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2-1-25\"/>
    </mc:Choice>
  </mc:AlternateContent>
  <xr:revisionPtr revIDLastSave="0" documentId="13_ncr:1_{0168AFA2-DEA9-4D08-B1E8-74B513D532B0}" xr6:coauthVersionLast="47" xr6:coauthVersionMax="47" xr10:uidLastSave="{00000000-0000-0000-0000-000000000000}"/>
  <bookViews>
    <workbookView xWindow="28680" yWindow="-120" windowWidth="29040" windowHeight="16440" activeTab="2" xr2:uid="{8290EF18-32BD-447A-953F-3BD6FCDC7D11}"/>
  </bookViews>
  <sheets>
    <sheet name="20411454 - Main Line Benefits L" sheetId="1" r:id="rId1"/>
    <sheet name="RN" sheetId="2" r:id="rId2"/>
    <sheet name="NB" sheetId="3" r:id="rId3"/>
    <sheet name="Chargeback" sheetId="4" r:id="rId4"/>
  </sheets>
  <calcPr calcId="181029"/>
</workbook>
</file>

<file path=xl/calcChain.xml><?xml version="1.0" encoding="utf-8"?>
<calcChain xmlns="http://schemas.openxmlformats.org/spreadsheetml/2006/main">
  <c r="Z70" i="4" l="1"/>
  <c r="Z98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2" i="2"/>
  <c r="N2886" i="2"/>
  <c r="N2656" i="2"/>
  <c r="N2823" i="2"/>
  <c r="N3001" i="2"/>
  <c r="N2800" i="2"/>
  <c r="N2942" i="2"/>
  <c r="N2900" i="2"/>
  <c r="N2912" i="2"/>
  <c r="N2760" i="2"/>
  <c r="N2794" i="2"/>
  <c r="N2914" i="2"/>
  <c r="N2935" i="2"/>
  <c r="N2654" i="2"/>
  <c r="N2658" i="2"/>
  <c r="N2802" i="2"/>
  <c r="N2943" i="2"/>
  <c r="N3002" i="2"/>
  <c r="N2887" i="2"/>
  <c r="N2916" i="2"/>
  <c r="N2915" i="2"/>
  <c r="N2801" i="2"/>
  <c r="N2936" i="2"/>
  <c r="N2937" i="2"/>
  <c r="N2938" i="2"/>
  <c r="N2913" i="2"/>
  <c r="N2901" i="2"/>
  <c r="N2883" i="2"/>
  <c r="N2884" i="2"/>
  <c r="N2870" i="2"/>
  <c r="N2885" i="2"/>
  <c r="N2871" i="2"/>
  <c r="N2872" i="2"/>
  <c r="N2873" i="2"/>
  <c r="N2874" i="2"/>
  <c r="N2875" i="2"/>
  <c r="N2851" i="2"/>
  <c r="N2852" i="2"/>
  <c r="N2824" i="2"/>
  <c r="N2814" i="2"/>
  <c r="N2815" i="2"/>
  <c r="N2808" i="2"/>
  <c r="N2809" i="2"/>
  <c r="N2946" i="2"/>
  <c r="N2947" i="2"/>
  <c r="N2762" i="2"/>
  <c r="N2945" i="2"/>
  <c r="N2944" i="2"/>
  <c r="N2657" i="2"/>
  <c r="N2761" i="2"/>
  <c r="N2763" i="2"/>
  <c r="N2940" i="2"/>
  <c r="N2941" i="2"/>
  <c r="N2659" i="2"/>
  <c r="N2948" i="2"/>
  <c r="N2939" i="2"/>
  <c r="N1512" i="2"/>
  <c r="N1223" i="2"/>
  <c r="N1224" i="2"/>
  <c r="N1511" i="2"/>
  <c r="N1379" i="2"/>
  <c r="N1225" i="2"/>
  <c r="N1226" i="2"/>
  <c r="N1091" i="2"/>
  <c r="N1092" i="2"/>
  <c r="N1227" i="2"/>
  <c r="N1380" i="2"/>
  <c r="N963" i="2"/>
  <c r="N964" i="2"/>
  <c r="N1236" i="2"/>
  <c r="N1093" i="2"/>
  <c r="N965" i="2"/>
  <c r="N1229" i="2"/>
  <c r="N1237" i="2"/>
  <c r="N966" i="2"/>
  <c r="N1228" i="2"/>
  <c r="N1232" i="2"/>
  <c r="N1233" i="2"/>
  <c r="N1234" i="2"/>
  <c r="N1235" i="2"/>
  <c r="N1230" i="2"/>
  <c r="N1231" i="2"/>
  <c r="N1238" i="2"/>
  <c r="N896" i="2"/>
  <c r="N403" i="2"/>
  <c r="N404" i="2"/>
  <c r="N897" i="2"/>
  <c r="N405" i="2"/>
  <c r="N679" i="2"/>
  <c r="N576" i="2"/>
  <c r="N637" i="2"/>
  <c r="N675" i="2"/>
  <c r="N677" i="2"/>
  <c r="N734" i="2"/>
  <c r="N678" i="2"/>
  <c r="N676" i="2"/>
  <c r="N914" i="2"/>
  <c r="N915" i="2"/>
  <c r="N220" i="2"/>
  <c r="N219" i="2"/>
  <c r="N135" i="2"/>
  <c r="N223" i="2"/>
  <c r="N222" i="2"/>
  <c r="N221" i="2"/>
  <c r="N499" i="2"/>
  <c r="N408" i="2"/>
  <c r="N418" i="2"/>
  <c r="N505" i="2"/>
  <c r="N680" i="2"/>
  <c r="N411" i="2"/>
  <c r="N419" i="2"/>
  <c r="N638" i="2"/>
  <c r="N501" i="2"/>
  <c r="N305" i="2"/>
  <c r="N502" i="2"/>
  <c r="N639" i="2"/>
  <c r="N423" i="2"/>
  <c r="N577" i="2"/>
  <c r="N500" i="2"/>
  <c r="N640" i="2"/>
  <c r="N406" i="2"/>
  <c r="N506" i="2"/>
  <c r="N424" i="2"/>
  <c r="N409" i="2"/>
  <c r="N681" i="2"/>
  <c r="N412" i="2"/>
  <c r="N642" i="2"/>
  <c r="N503" i="2"/>
  <c r="N643" i="2"/>
  <c r="N413" i="2"/>
  <c r="N407" i="2"/>
  <c r="N410" i="2"/>
  <c r="N644" i="2"/>
  <c r="N580" i="2"/>
  <c r="N509" i="2"/>
  <c r="N504" i="2"/>
  <c r="N414" i="2"/>
  <c r="N510" i="2"/>
  <c r="N581" i="2"/>
  <c r="N511" i="2"/>
  <c r="N425" i="2"/>
  <c r="N426" i="2"/>
  <c r="N415" i="2"/>
  <c r="N682" i="2"/>
  <c r="N512" i="2"/>
  <c r="N645" i="2"/>
  <c r="N582" i="2"/>
  <c r="N416" i="2"/>
  <c r="N427" i="2"/>
  <c r="N428" i="2"/>
  <c r="N641" i="2"/>
  <c r="N578" i="2"/>
  <c r="N417" i="2"/>
  <c r="N579" i="2"/>
  <c r="N508" i="2"/>
  <c r="N422" i="2"/>
  <c r="N507" i="2"/>
  <c r="N420" i="2"/>
  <c r="N421" i="2"/>
  <c r="N306" i="2"/>
  <c r="N4" i="2"/>
  <c r="N5" i="2"/>
  <c r="N137" i="2"/>
  <c r="N224" i="2"/>
  <c r="N136" i="2"/>
  <c r="N67" i="2"/>
  <c r="N10" i="2"/>
  <c r="N307" i="2"/>
  <c r="N11" i="2"/>
  <c r="N226" i="2"/>
  <c r="N138" i="2"/>
  <c r="N225" i="2"/>
  <c r="N227" i="2"/>
  <c r="N6" i="2"/>
  <c r="N72" i="2"/>
  <c r="N16" i="2"/>
  <c r="N69" i="2"/>
  <c r="N232" i="2"/>
  <c r="N66" i="2"/>
  <c r="N230" i="2"/>
  <c r="N233" i="2"/>
  <c r="N139" i="2"/>
  <c r="N7" i="2"/>
  <c r="N140" i="2"/>
  <c r="N17" i="2"/>
  <c r="N311" i="2"/>
  <c r="N8" i="2"/>
  <c r="N141" i="2"/>
  <c r="N73" i="2"/>
  <c r="N68" i="2"/>
  <c r="N228" i="2"/>
  <c r="N229" i="2"/>
  <c r="N310" i="2"/>
  <c r="N9" i="2"/>
  <c r="N308" i="2"/>
  <c r="N231" i="2"/>
  <c r="N14" i="2"/>
  <c r="N309" i="2"/>
  <c r="N71" i="2"/>
  <c r="N15" i="2"/>
  <c r="N70" i="2"/>
  <c r="N12" i="2"/>
  <c r="N13" i="2"/>
  <c r="N2008" i="2"/>
  <c r="N2009" i="2"/>
  <c r="N2010" i="2"/>
  <c r="N2011" i="2"/>
  <c r="N2012" i="2"/>
  <c r="N1611" i="2"/>
  <c r="N2016" i="2"/>
  <c r="N1920" i="2"/>
  <c r="N1921" i="2"/>
  <c r="N1805" i="2"/>
  <c r="N1713" i="2"/>
  <c r="N1613" i="2"/>
  <c r="N2013" i="2"/>
  <c r="N2014" i="2"/>
  <c r="N2015" i="2"/>
  <c r="N1919" i="2"/>
  <c r="N1612" i="2"/>
  <c r="N1714" i="2"/>
  <c r="N2017" i="2"/>
  <c r="N1614" i="2"/>
  <c r="N2622" i="2"/>
  <c r="N2826" i="2"/>
  <c r="N2662" i="2"/>
  <c r="N2355" i="2"/>
  <c r="N2539" i="2"/>
  <c r="N2570" i="2"/>
  <c r="N2663" i="2"/>
  <c r="N2286" i="2"/>
  <c r="N2540" i="2"/>
  <c r="N2949" i="2"/>
  <c r="N2917" i="2"/>
  <c r="N2661" i="2"/>
  <c r="N2825" i="2"/>
  <c r="N3003" i="2"/>
  <c r="N2889" i="2"/>
  <c r="N2853" i="2"/>
  <c r="N2636" i="2"/>
  <c r="N2635" i="2"/>
  <c r="N2405" i="2"/>
  <c r="N2664" i="2"/>
  <c r="N2406" i="2"/>
  <c r="N2407" i="2"/>
  <c r="N2486" i="2"/>
  <c r="N2450" i="2"/>
  <c r="N2356" i="2"/>
  <c r="N2888" i="2"/>
  <c r="N2612" i="2"/>
  <c r="N2613" i="2"/>
  <c r="N2541" i="2"/>
  <c r="N2614" i="2"/>
  <c r="N2542" i="2"/>
  <c r="N2543" i="2"/>
  <c r="N2287" i="2"/>
  <c r="N2660" i="2"/>
  <c r="N2890" i="2"/>
  <c r="N2357" i="2"/>
  <c r="N1382" i="2"/>
  <c r="N1094" i="2"/>
  <c r="N1095" i="2"/>
  <c r="N1381" i="2"/>
  <c r="N1096" i="2"/>
  <c r="N1097" i="2"/>
  <c r="N1383" i="2"/>
  <c r="N585" i="2"/>
  <c r="N586" i="2"/>
  <c r="N514" i="2"/>
  <c r="N429" i="2"/>
  <c r="N583" i="2"/>
  <c r="N584" i="2"/>
  <c r="N518" i="2"/>
  <c r="N430" i="2"/>
  <c r="N646" i="2"/>
  <c r="N588" i="2"/>
  <c r="N515" i="2"/>
  <c r="N431" i="2"/>
  <c r="N516" i="2"/>
  <c r="N517" i="2"/>
  <c r="N587" i="2"/>
  <c r="N513" i="2"/>
  <c r="N519" i="2"/>
  <c r="N520" i="2"/>
  <c r="N312" i="2"/>
  <c r="N313" i="2"/>
  <c r="N315" i="2"/>
  <c r="N3" i="2"/>
  <c r="N18" i="2"/>
  <c r="N142" i="2"/>
  <c r="N143" i="2"/>
  <c r="N314" i="2"/>
  <c r="N234" i="2"/>
  <c r="N235" i="2"/>
  <c r="N317" i="2"/>
  <c r="N236" i="2"/>
  <c r="N316" i="2"/>
  <c r="N2" i="2"/>
  <c r="N1868" i="2"/>
  <c r="N1806" i="2"/>
  <c r="N2018" i="2"/>
  <c r="N1869" i="2"/>
  <c r="N2019" i="2"/>
  <c r="N2020" i="2"/>
  <c r="N1808" i="2"/>
  <c r="N1617" i="2"/>
  <c r="N2021" i="2"/>
  <c r="N2022" i="2"/>
  <c r="N1811" i="2"/>
  <c r="N1809" i="2"/>
  <c r="N1807" i="2"/>
  <c r="N1618" i="2"/>
  <c r="N2023" i="2"/>
  <c r="N1812" i="2"/>
  <c r="N1810" i="2"/>
  <c r="N2024" i="2"/>
  <c r="N1615" i="2"/>
  <c r="N1616" i="2"/>
  <c r="N1241" i="2"/>
  <c r="N1239" i="2"/>
  <c r="N967" i="2"/>
  <c r="N1098" i="2"/>
  <c r="N1240" i="2"/>
  <c r="N591" i="2"/>
  <c r="N521" i="2"/>
  <c r="N589" i="2"/>
  <c r="N592" i="2"/>
  <c r="N524" i="2"/>
  <c r="N647" i="2"/>
  <c r="N522" i="2"/>
  <c r="N594" i="2"/>
  <c r="N593" i="2"/>
  <c r="N590" i="2"/>
  <c r="N433" i="2"/>
  <c r="N432" i="2"/>
  <c r="N523" i="2"/>
  <c r="N525" i="2"/>
  <c r="N526" i="2"/>
  <c r="N320" i="2"/>
  <c r="N237" i="2"/>
  <c r="N238" i="2"/>
  <c r="N240" i="2"/>
  <c r="N319" i="2"/>
  <c r="N239" i="2"/>
  <c r="N241" i="2"/>
  <c r="N242" i="2"/>
  <c r="N318" i="2"/>
  <c r="N595" i="2"/>
  <c r="N527" i="2"/>
  <c r="N528" i="2"/>
  <c r="N648" i="2"/>
  <c r="N683" i="2"/>
  <c r="N649" i="2"/>
  <c r="N321" i="2"/>
  <c r="N243" i="2"/>
  <c r="N19" i="2"/>
  <c r="N971" i="2"/>
  <c r="N976" i="2"/>
  <c r="N977" i="2"/>
  <c r="N968" i="2"/>
  <c r="N972" i="2"/>
  <c r="N973" i="2"/>
  <c r="N974" i="2"/>
  <c r="N978" i="2"/>
  <c r="N975" i="2"/>
  <c r="N969" i="2"/>
  <c r="N970" i="2"/>
  <c r="N1100" i="2"/>
  <c r="N1104" i="2"/>
  <c r="N1101" i="2"/>
  <c r="N1102" i="2"/>
  <c r="N1103" i="2"/>
  <c r="N1099" i="2"/>
  <c r="N1243" i="2"/>
  <c r="N1244" i="2"/>
  <c r="N1248" i="2"/>
  <c r="N1246" i="2"/>
  <c r="N1384" i="2"/>
  <c r="N1386" i="2"/>
  <c r="N1385" i="2"/>
  <c r="N1245" i="2"/>
  <c r="N1247" i="2"/>
  <c r="N1242" i="2"/>
  <c r="N1514" i="2"/>
  <c r="N1513" i="2"/>
  <c r="N1619" i="2"/>
  <c r="N1621" i="2"/>
  <c r="N1622" i="2"/>
  <c r="N1620" i="2"/>
  <c r="N1715" i="2"/>
  <c r="N1716" i="2"/>
  <c r="N1816" i="2"/>
  <c r="N1813" i="2"/>
  <c r="N1814" i="2"/>
  <c r="N1815" i="2"/>
  <c r="N1874" i="2"/>
  <c r="N1872" i="2"/>
  <c r="N1871" i="2"/>
  <c r="N1870" i="2"/>
  <c r="N1875" i="2"/>
  <c r="N1876" i="2"/>
  <c r="N1877" i="2"/>
  <c r="N1878" i="2"/>
  <c r="N1873" i="2"/>
  <c r="N1923" i="2"/>
  <c r="N1926" i="2"/>
  <c r="N1927" i="2"/>
  <c r="N1931" i="2"/>
  <c r="N1922" i="2"/>
  <c r="N1928" i="2"/>
  <c r="N1929" i="2"/>
  <c r="N1930" i="2"/>
  <c r="N1924" i="2"/>
  <c r="N1925" i="2"/>
  <c r="N2031" i="2"/>
  <c r="N2032" i="2"/>
  <c r="N2027" i="2"/>
  <c r="N2028" i="2"/>
  <c r="N2033" i="2"/>
  <c r="N2034" i="2"/>
  <c r="N2025" i="2"/>
  <c r="N2035" i="2"/>
  <c r="N2036" i="2"/>
  <c r="N2038" i="2"/>
  <c r="N2039" i="2"/>
  <c r="N2040" i="2"/>
  <c r="N2037" i="2"/>
  <c r="N2041" i="2"/>
  <c r="N2026" i="2"/>
  <c r="N2029" i="2"/>
  <c r="N2030" i="2"/>
  <c r="N2289" i="2"/>
  <c r="N2293" i="2"/>
  <c r="N2290" i="2"/>
  <c r="N2291" i="2"/>
  <c r="N2292" i="2"/>
  <c r="N2288" i="2"/>
  <c r="N2294" i="2"/>
  <c r="N2319" i="2"/>
  <c r="N2320" i="2"/>
  <c r="N2321" i="2"/>
  <c r="N2322" i="2"/>
  <c r="N2331" i="2"/>
  <c r="N2323" i="2"/>
  <c r="N2324" i="2"/>
  <c r="N2312" i="2"/>
  <c r="N2313" i="2"/>
  <c r="N2325" i="2"/>
  <c r="N2332" i="2"/>
  <c r="N2326" i="2"/>
  <c r="N2334" i="2"/>
  <c r="N2333" i="2"/>
  <c r="N2335" i="2"/>
  <c r="N2336" i="2"/>
  <c r="N2327" i="2"/>
  <c r="N2328" i="2"/>
  <c r="N2329" i="2"/>
  <c r="N2314" i="2"/>
  <c r="N2337" i="2"/>
  <c r="N2315" i="2"/>
  <c r="N2316" i="2"/>
  <c r="N2317" i="2"/>
  <c r="N2318" i="2"/>
  <c r="N2330" i="2"/>
  <c r="N2363" i="2"/>
  <c r="N2372" i="2"/>
  <c r="N2359" i="2"/>
  <c r="N2364" i="2"/>
  <c r="N2365" i="2"/>
  <c r="N2366" i="2"/>
  <c r="N2358" i="2"/>
  <c r="N2373" i="2"/>
  <c r="N2374" i="2"/>
  <c r="N2367" i="2"/>
  <c r="N2376" i="2"/>
  <c r="N2375" i="2"/>
  <c r="N2368" i="2"/>
  <c r="N2369" i="2"/>
  <c r="N2370" i="2"/>
  <c r="N2377" i="2"/>
  <c r="N2371" i="2"/>
  <c r="N2360" i="2"/>
  <c r="N2361" i="2"/>
  <c r="N2362" i="2"/>
  <c r="N2378" i="2"/>
  <c r="N2379" i="2"/>
  <c r="N2380" i="2"/>
  <c r="N2420" i="2"/>
  <c r="N2408" i="2"/>
  <c r="N2422" i="2"/>
  <c r="N2409" i="2"/>
  <c r="N2410" i="2"/>
  <c r="N2423" i="2"/>
  <c r="N2411" i="2"/>
  <c r="N2424" i="2"/>
  <c r="N2412" i="2"/>
  <c r="N2413" i="2"/>
  <c r="N2419" i="2"/>
  <c r="N2414" i="2"/>
  <c r="N2415" i="2"/>
  <c r="N2416" i="2"/>
  <c r="N2421" i="2"/>
  <c r="N2425" i="2"/>
  <c r="N2426" i="2"/>
  <c r="N2418" i="2"/>
  <c r="N2427" i="2"/>
  <c r="N2428" i="2"/>
  <c r="N2417" i="2"/>
  <c r="N2452" i="2"/>
  <c r="N2453" i="2"/>
  <c r="N2451" i="2"/>
  <c r="N2464" i="2"/>
  <c r="N2459" i="2"/>
  <c r="N2460" i="2"/>
  <c r="N2465" i="2"/>
  <c r="N2454" i="2"/>
  <c r="N2455" i="2"/>
  <c r="N2456" i="2"/>
  <c r="N2461" i="2"/>
  <c r="N2462" i="2"/>
  <c r="N2463" i="2"/>
  <c r="N2458" i="2"/>
  <c r="N2466" i="2"/>
  <c r="N2457" i="2"/>
  <c r="N2491" i="2"/>
  <c r="N2492" i="2"/>
  <c r="N2487" i="2"/>
  <c r="N2496" i="2"/>
  <c r="N2497" i="2"/>
  <c r="N2498" i="2"/>
  <c r="N2493" i="2"/>
  <c r="N2494" i="2"/>
  <c r="N2488" i="2"/>
  <c r="N2495" i="2"/>
  <c r="N2499" i="2"/>
  <c r="N2500" i="2"/>
  <c r="N2501" i="2"/>
  <c r="N2489" i="2"/>
  <c r="N2490" i="2"/>
  <c r="N2502" i="2"/>
  <c r="N2545" i="2"/>
  <c r="N2554" i="2"/>
  <c r="N2546" i="2"/>
  <c r="N2547" i="2"/>
  <c r="N2548" i="2"/>
  <c r="N2549" i="2"/>
  <c r="N2558" i="2"/>
  <c r="N2550" i="2"/>
  <c r="N2555" i="2"/>
  <c r="N2544" i="2"/>
  <c r="N2556" i="2"/>
  <c r="N2557" i="2"/>
  <c r="N2559" i="2"/>
  <c r="N2553" i="2"/>
  <c r="N2551" i="2"/>
  <c r="N2552" i="2"/>
  <c r="N2560" i="2"/>
  <c r="N2561" i="2"/>
  <c r="N2665" i="2"/>
  <c r="N2666" i="2"/>
  <c r="N2767" i="2"/>
  <c r="N2764" i="2"/>
  <c r="N2766" i="2"/>
  <c r="N2765" i="2"/>
  <c r="N2854" i="2"/>
  <c r="N958" i="2"/>
  <c r="N960" i="2"/>
  <c r="N959" i="2"/>
  <c r="N956" i="2"/>
  <c r="N955" i="2"/>
  <c r="N957" i="2"/>
  <c r="N952" i="2"/>
  <c r="N1626" i="2"/>
  <c r="N1627" i="2"/>
  <c r="N1629" i="2"/>
  <c r="N1630" i="2"/>
  <c r="N1624" i="2"/>
  <c r="N1623" i="2"/>
  <c r="N1625" i="2"/>
  <c r="N1628" i="2"/>
  <c r="N1516" i="2"/>
  <c r="N1515" i="2"/>
  <c r="N1389" i="2"/>
  <c r="N1390" i="2"/>
  <c r="N1387" i="2"/>
  <c r="N1388" i="2"/>
  <c r="N1391" i="2"/>
  <c r="N1249" i="2"/>
  <c r="N1251" i="2"/>
  <c r="N1252" i="2"/>
  <c r="N1253" i="2"/>
  <c r="N1255" i="2"/>
  <c r="N1254" i="2"/>
  <c r="N1250" i="2"/>
  <c r="N1256" i="2"/>
  <c r="N1108" i="2"/>
  <c r="N1105" i="2"/>
  <c r="N1106" i="2"/>
  <c r="N1107" i="2"/>
  <c r="N980" i="2"/>
  <c r="N981" i="2"/>
  <c r="N979" i="2"/>
  <c r="N650" i="2"/>
  <c r="N599" i="2"/>
  <c r="N596" i="2"/>
  <c r="N597" i="2"/>
  <c r="N598" i="2"/>
  <c r="N322" i="2"/>
  <c r="N144" i="2"/>
  <c r="N20" i="2"/>
  <c r="N21" i="2"/>
  <c r="N23" i="2"/>
  <c r="N244" i="2"/>
  <c r="N22" i="2"/>
  <c r="N24" i="2"/>
  <c r="N1631" i="2"/>
  <c r="N1632" i="2"/>
  <c r="N1633" i="2"/>
  <c r="N1517" i="2"/>
  <c r="N1257" i="2"/>
  <c r="N1258" i="2"/>
  <c r="N1259" i="2"/>
  <c r="N1110" i="2"/>
  <c r="N983" i="2"/>
  <c r="N982" i="2"/>
  <c r="N1109" i="2"/>
  <c r="N2042" i="2"/>
  <c r="N2043" i="2"/>
  <c r="N1634" i="2"/>
  <c r="N2044" i="2"/>
  <c r="N1933" i="2"/>
  <c r="N1879" i="2"/>
  <c r="N1635" i="2"/>
  <c r="N1934" i="2"/>
  <c r="N1932" i="2"/>
  <c r="N2045" i="2"/>
  <c r="N2876" i="2"/>
  <c r="N2429" i="2"/>
  <c r="N2827" i="2"/>
  <c r="N2828" i="2"/>
  <c r="N2829" i="2"/>
  <c r="N2830" i="2"/>
  <c r="N1260" i="2"/>
  <c r="N1261" i="2"/>
  <c r="N1264" i="2"/>
  <c r="N1263" i="2"/>
  <c r="N1112" i="2"/>
  <c r="N984" i="2"/>
  <c r="N1262" i="2"/>
  <c r="N1111" i="2"/>
  <c r="N434" i="2"/>
  <c r="N438" i="2"/>
  <c r="N439" i="2"/>
  <c r="N529" i="2"/>
  <c r="N436" i="2"/>
  <c r="N437" i="2"/>
  <c r="N445" i="2"/>
  <c r="N435" i="2"/>
  <c r="N601" i="2"/>
  <c r="N600" i="2"/>
  <c r="N441" i="2"/>
  <c r="N443" i="2"/>
  <c r="N442" i="2"/>
  <c r="N440" i="2"/>
  <c r="N444" i="2"/>
  <c r="N324" i="2"/>
  <c r="N323" i="2"/>
  <c r="N145" i="2"/>
  <c r="N325" i="2"/>
  <c r="N328" i="2"/>
  <c r="N75" i="2"/>
  <c r="N245" i="2"/>
  <c r="N146" i="2"/>
  <c r="N76" i="2"/>
  <c r="N326" i="2"/>
  <c r="N327" i="2"/>
  <c r="N334" i="2"/>
  <c r="N332" i="2"/>
  <c r="N74" i="2"/>
  <c r="N333" i="2"/>
  <c r="N330" i="2"/>
  <c r="N331" i="2"/>
  <c r="N329" i="2"/>
  <c r="N246" i="2"/>
  <c r="N77" i="2"/>
  <c r="N78" i="2"/>
  <c r="N2768" i="2"/>
  <c r="N2667" i="2"/>
  <c r="N2668" i="2"/>
  <c r="N2637" i="2"/>
  <c r="N2623" i="2"/>
  <c r="N2562" i="2"/>
  <c r="N2467" i="2"/>
  <c r="N2046" i="2"/>
  <c r="N2047" i="2"/>
  <c r="N1817" i="2"/>
  <c r="N1818" i="2"/>
  <c r="N1717" i="2"/>
  <c r="N1718" i="2"/>
  <c r="N985" i="2"/>
  <c r="N531" i="2"/>
  <c r="N530" i="2"/>
  <c r="N684" i="2"/>
  <c r="N532" i="2"/>
  <c r="N735" i="2"/>
  <c r="N446" i="2"/>
  <c r="N736" i="2"/>
  <c r="N603" i="2"/>
  <c r="N604" i="2"/>
  <c r="N602" i="2"/>
  <c r="N738" i="2"/>
  <c r="N737" i="2"/>
  <c r="N605" i="2"/>
  <c r="N685" i="2"/>
  <c r="N651" i="2"/>
  <c r="N533" i="2"/>
  <c r="N654" i="2"/>
  <c r="N739" i="2"/>
  <c r="N652" i="2"/>
  <c r="N606" i="2"/>
  <c r="N653" i="2"/>
  <c r="N655" i="2"/>
  <c r="N607" i="2"/>
  <c r="N336" i="2"/>
  <c r="N337" i="2"/>
  <c r="N338" i="2"/>
  <c r="N341" i="2"/>
  <c r="N342" i="2"/>
  <c r="N79" i="2"/>
  <c r="N335" i="2"/>
  <c r="N25" i="2"/>
  <c r="N147" i="2"/>
  <c r="N247" i="2"/>
  <c r="N339" i="2"/>
  <c r="N148" i="2"/>
  <c r="N343" i="2"/>
  <c r="N149" i="2"/>
  <c r="N150" i="2"/>
  <c r="N151" i="2"/>
  <c r="N80" i="2"/>
  <c r="N344" i="2"/>
  <c r="N340" i="2"/>
  <c r="N248" i="2"/>
  <c r="N26" i="2"/>
  <c r="N81" i="2"/>
  <c r="N1935" i="2"/>
  <c r="N1880" i="2"/>
  <c r="N1819" i="2"/>
  <c r="N1820" i="2"/>
  <c r="N1636" i="2"/>
  <c r="N1881" i="2"/>
  <c r="N2048" i="2"/>
  <c r="N1637" i="2"/>
  <c r="N1638" i="2"/>
  <c r="N1518" i="2"/>
  <c r="N1519" i="2"/>
  <c r="N1520" i="2"/>
  <c r="N1392" i="2"/>
  <c r="N986" i="2"/>
  <c r="N1113" i="2"/>
  <c r="N1521" i="2"/>
  <c r="N1265" i="2"/>
  <c r="N1266" i="2"/>
  <c r="N1267" i="2"/>
  <c r="N1393" i="2"/>
  <c r="N1522" i="2"/>
  <c r="N1821" i="2"/>
  <c r="N740" i="2"/>
  <c r="N741" i="2"/>
  <c r="N747" i="2"/>
  <c r="N742" i="2"/>
  <c r="N743" i="2"/>
  <c r="N748" i="2"/>
  <c r="N749" i="2"/>
  <c r="N746" i="2"/>
  <c r="N750" i="2"/>
  <c r="N656" i="2"/>
  <c r="N534" i="2"/>
  <c r="N744" i="2"/>
  <c r="N916" i="2"/>
  <c r="N686" i="2"/>
  <c r="N535" i="2"/>
  <c r="N751" i="2"/>
  <c r="N745" i="2"/>
  <c r="N27" i="2"/>
  <c r="N30" i="2"/>
  <c r="N249" i="2"/>
  <c r="N28" i="2"/>
  <c r="N345" i="2"/>
  <c r="N250" i="2"/>
  <c r="N29" i="2"/>
  <c r="N1822" i="2"/>
  <c r="N2834" i="2"/>
  <c r="N2051" i="2"/>
  <c r="N3008" i="2"/>
  <c r="N2891" i="2"/>
  <c r="N2049" i="2"/>
  <c r="N2638" i="2"/>
  <c r="N2050" i="2"/>
  <c r="N2880" i="2"/>
  <c r="N1719" i="2"/>
  <c r="N1720" i="2"/>
  <c r="N2678" i="2"/>
  <c r="N2918" i="2"/>
  <c r="N2892" i="2"/>
  <c r="N2639" i="2"/>
  <c r="N2770" i="2"/>
  <c r="N3030" i="2"/>
  <c r="N2052" i="2"/>
  <c r="N2672" i="2"/>
  <c r="N2957" i="2"/>
  <c r="N2673" i="2"/>
  <c r="N3009" i="2"/>
  <c r="N2896" i="2"/>
  <c r="N2679" i="2"/>
  <c r="N2958" i="2"/>
  <c r="N2816" i="2"/>
  <c r="N3006" i="2"/>
  <c r="N3007" i="2"/>
  <c r="N2773" i="2"/>
  <c r="N2675" i="2"/>
  <c r="N2795" i="2"/>
  <c r="N2775" i="2"/>
  <c r="N2338" i="2"/>
  <c r="N2676" i="2"/>
  <c r="N2893" i="2"/>
  <c r="N2677" i="2"/>
  <c r="N2895" i="2"/>
  <c r="N2894" i="2"/>
  <c r="N2897" i="2"/>
  <c r="N2295" i="2"/>
  <c r="N2571" i="2"/>
  <c r="N3010" i="2"/>
  <c r="N2680" i="2"/>
  <c r="N2671" i="2"/>
  <c r="N2959" i="2"/>
  <c r="N2960" i="2"/>
  <c r="N2771" i="2"/>
  <c r="N2881" i="2"/>
  <c r="N2961" i="2"/>
  <c r="N3017" i="2"/>
  <c r="N3018" i="2"/>
  <c r="N2774" i="2"/>
  <c r="N3011" i="2"/>
  <c r="N2296" i="2"/>
  <c r="N2817" i="2"/>
  <c r="N2837" i="2"/>
  <c r="N2902" i="2"/>
  <c r="N2859" i="2"/>
  <c r="N2776" i="2"/>
  <c r="N2669" i="2"/>
  <c r="N3016" i="2"/>
  <c r="N2950" i="2"/>
  <c r="N2951" i="2"/>
  <c r="N3004" i="2"/>
  <c r="N2952" i="2"/>
  <c r="N3005" i="2"/>
  <c r="N2953" i="2"/>
  <c r="N2954" i="2"/>
  <c r="N2877" i="2"/>
  <c r="N2878" i="2"/>
  <c r="N2855" i="2"/>
  <c r="N2831" i="2"/>
  <c r="N2769" i="2"/>
  <c r="N2670" i="2"/>
  <c r="N2782" i="2"/>
  <c r="N2898" i="2"/>
  <c r="N2682" i="2"/>
  <c r="N2903" i="2"/>
  <c r="N2777" i="2"/>
  <c r="N2857" i="2"/>
  <c r="N2504" i="2"/>
  <c r="N2674" i="2"/>
  <c r="N2962" i="2"/>
  <c r="N3019" i="2"/>
  <c r="N2860" i="2"/>
  <c r="N2503" i="2"/>
  <c r="N2772" i="2"/>
  <c r="N2835" i="2"/>
  <c r="N2840" i="2"/>
  <c r="N2919" i="2"/>
  <c r="N3021" i="2"/>
  <c r="N2963" i="2"/>
  <c r="N2965" i="2"/>
  <c r="N2810" i="2"/>
  <c r="N2863" i="2"/>
  <c r="N2879" i="2"/>
  <c r="N2778" i="2"/>
  <c r="N2861" i="2"/>
  <c r="N2862" i="2"/>
  <c r="N2838" i="2"/>
  <c r="N2839" i="2"/>
  <c r="N2779" i="2"/>
  <c r="N2780" i="2"/>
  <c r="N2781" i="2"/>
  <c r="N2681" i="2"/>
  <c r="N3012" i="2"/>
  <c r="N2956" i="2"/>
  <c r="N2964" i="2"/>
  <c r="N2966" i="2"/>
  <c r="N2858" i="2"/>
  <c r="N2836" i="2"/>
  <c r="N3020" i="2"/>
  <c r="N2955" i="2"/>
  <c r="N2856" i="2"/>
  <c r="N2832" i="2"/>
  <c r="N2833" i="2"/>
  <c r="N1529" i="2"/>
  <c r="N997" i="2"/>
  <c r="N1524" i="2"/>
  <c r="N1396" i="2"/>
  <c r="N1525" i="2"/>
  <c r="N1523" i="2"/>
  <c r="N1395" i="2"/>
  <c r="N990" i="2"/>
  <c r="N993" i="2"/>
  <c r="N1530" i="2"/>
  <c r="N991" i="2"/>
  <c r="N1394" i="2"/>
  <c r="N1527" i="2"/>
  <c r="N992" i="2"/>
  <c r="N1528" i="2"/>
  <c r="N1526" i="2"/>
  <c r="N994" i="2"/>
  <c r="N995" i="2"/>
  <c r="N1531" i="2"/>
  <c r="N987" i="2"/>
  <c r="N988" i="2"/>
  <c r="N989" i="2"/>
  <c r="N996" i="2"/>
  <c r="N765" i="2"/>
  <c r="N752" i="2"/>
  <c r="N699" i="2"/>
  <c r="N708" i="2"/>
  <c r="N687" i="2"/>
  <c r="N540" i="2"/>
  <c r="N766" i="2"/>
  <c r="N688" i="2"/>
  <c r="N689" i="2"/>
  <c r="N753" i="2"/>
  <c r="N660" i="2"/>
  <c r="N611" i="2"/>
  <c r="N700" i="2"/>
  <c r="N701" i="2"/>
  <c r="N709" i="2"/>
  <c r="N690" i="2"/>
  <c r="N767" i="2"/>
  <c r="N453" i="2"/>
  <c r="N768" i="2"/>
  <c r="N661" i="2"/>
  <c r="N771" i="2"/>
  <c r="N772" i="2"/>
  <c r="N457" i="2"/>
  <c r="N536" i="2"/>
  <c r="N710" i="2"/>
  <c r="N702" i="2"/>
  <c r="N691" i="2"/>
  <c r="N757" i="2"/>
  <c r="N665" i="2"/>
  <c r="N666" i="2"/>
  <c r="N769" i="2"/>
  <c r="N608" i="2"/>
  <c r="N705" i="2"/>
  <c r="N773" i="2"/>
  <c r="N662" i="2"/>
  <c r="N754" i="2"/>
  <c r="N447" i="2"/>
  <c r="N774" i="2"/>
  <c r="N711" i="2"/>
  <c r="N454" i="2"/>
  <c r="N712" i="2"/>
  <c r="N770" i="2"/>
  <c r="N758" i="2"/>
  <c r="N663" i="2"/>
  <c r="N455" i="2"/>
  <c r="N692" i="2"/>
  <c r="N759" i="2"/>
  <c r="N456" i="2"/>
  <c r="N775" i="2"/>
  <c r="N706" i="2"/>
  <c r="N664" i="2"/>
  <c r="N541" i="2"/>
  <c r="N713" i="2"/>
  <c r="N693" i="2"/>
  <c r="N448" i="2"/>
  <c r="N707" i="2"/>
  <c r="N613" i="2"/>
  <c r="N614" i="2"/>
  <c r="N537" i="2"/>
  <c r="N755" i="2"/>
  <c r="N703" i="2"/>
  <c r="N776" i="2"/>
  <c r="N538" i="2"/>
  <c r="N694" i="2"/>
  <c r="N657" i="2"/>
  <c r="N658" i="2"/>
  <c r="N609" i="2"/>
  <c r="N610" i="2"/>
  <c r="N760" i="2"/>
  <c r="N449" i="2"/>
  <c r="N450" i="2"/>
  <c r="N451" i="2"/>
  <c r="N539" i="2"/>
  <c r="N695" i="2"/>
  <c r="N659" i="2"/>
  <c r="N761" i="2"/>
  <c r="N762" i="2"/>
  <c r="N763" i="2"/>
  <c r="N696" i="2"/>
  <c r="N697" i="2"/>
  <c r="N698" i="2"/>
  <c r="N452" i="2"/>
  <c r="N704" i="2"/>
  <c r="N764" i="2"/>
  <c r="N612" i="2"/>
  <c r="N756" i="2"/>
  <c r="N346" i="2"/>
  <c r="N348" i="2"/>
  <c r="N252" i="2"/>
  <c r="N261" i="2"/>
  <c r="N353" i="2"/>
  <c r="N264" i="2"/>
  <c r="N354" i="2"/>
  <c r="N255" i="2"/>
  <c r="N152" i="2"/>
  <c r="N165" i="2"/>
  <c r="N31" i="2"/>
  <c r="N153" i="2"/>
  <c r="N253" i="2"/>
  <c r="N347" i="2"/>
  <c r="N154" i="2"/>
  <c r="N83" i="2"/>
  <c r="N265" i="2"/>
  <c r="N156" i="2"/>
  <c r="N355" i="2"/>
  <c r="N266" i="2"/>
  <c r="N171" i="2"/>
  <c r="N172" i="2"/>
  <c r="N155" i="2"/>
  <c r="N173" i="2"/>
  <c r="N174" i="2"/>
  <c r="N251" i="2"/>
  <c r="N175" i="2"/>
  <c r="N35" i="2"/>
  <c r="N267" i="2"/>
  <c r="N176" i="2"/>
  <c r="N262" i="2"/>
  <c r="N256" i="2"/>
  <c r="N349" i="2"/>
  <c r="N33" i="2"/>
  <c r="N352" i="2"/>
  <c r="N177" i="2"/>
  <c r="N263" i="2"/>
  <c r="N167" i="2"/>
  <c r="N34" i="2"/>
  <c r="N32" i="2"/>
  <c r="N157" i="2"/>
  <c r="N168" i="2"/>
  <c r="N169" i="2"/>
  <c r="N170" i="2"/>
  <c r="N257" i="2"/>
  <c r="N82" i="2"/>
  <c r="N350" i="2"/>
  <c r="N258" i="2"/>
  <c r="N259" i="2"/>
  <c r="N158" i="2"/>
  <c r="N159" i="2"/>
  <c r="N160" i="2"/>
  <c r="N161" i="2"/>
  <c r="N162" i="2"/>
  <c r="N163" i="2"/>
  <c r="N164" i="2"/>
  <c r="N351" i="2"/>
  <c r="N166" i="2"/>
  <c r="N260" i="2"/>
  <c r="N254" i="2"/>
  <c r="N458" i="2"/>
  <c r="N459" i="2"/>
  <c r="N460" i="2"/>
  <c r="N543" i="2"/>
  <c r="N542" i="2"/>
  <c r="N462" i="2"/>
  <c r="N461" i="2"/>
  <c r="N36" i="2"/>
  <c r="N37" i="2"/>
  <c r="N84" i="2"/>
  <c r="N85" i="2"/>
  <c r="N1936" i="2"/>
  <c r="N1826" i="2"/>
  <c r="N1721" i="2"/>
  <c r="N1942" i="2"/>
  <c r="N1823" i="2"/>
  <c r="N1937" i="2"/>
  <c r="N1722" i="2"/>
  <c r="N1882" i="2"/>
  <c r="N1824" i="2"/>
  <c r="N1723" i="2"/>
  <c r="N1943" i="2"/>
  <c r="N1938" i="2"/>
  <c r="N1883" i="2"/>
  <c r="N1944" i="2"/>
  <c r="N1945" i="2"/>
  <c r="N1946" i="2"/>
  <c r="N1825" i="2"/>
  <c r="N1827" i="2"/>
  <c r="N1828" i="2"/>
  <c r="N1939" i="2"/>
  <c r="N1940" i="2"/>
  <c r="N1941" i="2"/>
  <c r="N1535" i="2"/>
  <c r="N1000" i="2"/>
  <c r="N998" i="2"/>
  <c r="N1399" i="2"/>
  <c r="N1271" i="2"/>
  <c r="N1268" i="2"/>
  <c r="N1001" i="2"/>
  <c r="N1400" i="2"/>
  <c r="N1397" i="2"/>
  <c r="N1116" i="2"/>
  <c r="N1401" i="2"/>
  <c r="N1398" i="2"/>
  <c r="N1402" i="2"/>
  <c r="N1117" i="2"/>
  <c r="N1269" i="2"/>
  <c r="N1118" i="2"/>
  <c r="N1533" i="2"/>
  <c r="N1002" i="2"/>
  <c r="N1114" i="2"/>
  <c r="N1119" i="2"/>
  <c r="N999" i="2"/>
  <c r="N1120" i="2"/>
  <c r="N1534" i="2"/>
  <c r="N1270" i="2"/>
  <c r="N1003" i="2"/>
  <c r="N1274" i="2"/>
  <c r="N1275" i="2"/>
  <c r="N1276" i="2"/>
  <c r="N1121" i="2"/>
  <c r="N1115" i="2"/>
  <c r="N1124" i="2"/>
  <c r="N1125" i="2"/>
  <c r="N1122" i="2"/>
  <c r="N1123" i="2"/>
  <c r="N1403" i="2"/>
  <c r="N1405" i="2"/>
  <c r="N1404" i="2"/>
  <c r="N1532" i="2"/>
  <c r="N1536" i="2"/>
  <c r="N1273" i="2"/>
  <c r="N1272" i="2"/>
  <c r="N38" i="2"/>
  <c r="N39" i="2"/>
  <c r="N40" i="2"/>
  <c r="N90" i="2"/>
  <c r="N86" i="2"/>
  <c r="N87" i="2"/>
  <c r="N88" i="2"/>
  <c r="N89" i="2"/>
  <c r="N185" i="2"/>
  <c r="N178" i="2"/>
  <c r="N181" i="2"/>
  <c r="N182" i="2"/>
  <c r="N179" i="2"/>
  <c r="N183" i="2"/>
  <c r="N180" i="2"/>
  <c r="N184" i="2"/>
  <c r="N272" i="2"/>
  <c r="N269" i="2"/>
  <c r="N270" i="2"/>
  <c r="N268" i="2"/>
  <c r="N271" i="2"/>
  <c r="N360" i="2"/>
  <c r="N361" i="2"/>
  <c r="N357" i="2"/>
  <c r="N358" i="2"/>
  <c r="N359" i="2"/>
  <c r="N356" i="2"/>
  <c r="N362" i="2"/>
  <c r="N468" i="2"/>
  <c r="N466" i="2"/>
  <c r="N467" i="2"/>
  <c r="N463" i="2"/>
  <c r="N464" i="2"/>
  <c r="N465" i="2"/>
  <c r="N469" i="2"/>
  <c r="N470" i="2"/>
  <c r="N547" i="2"/>
  <c r="N544" i="2"/>
  <c r="N548" i="2"/>
  <c r="N545" i="2"/>
  <c r="N546" i="2"/>
  <c r="N615" i="2"/>
  <c r="N616" i="2"/>
  <c r="N549" i="2"/>
  <c r="N471" i="2"/>
  <c r="N472" i="2"/>
  <c r="N363" i="2"/>
  <c r="N186" i="2"/>
  <c r="N2381" i="2"/>
  <c r="N2339" i="2"/>
  <c r="N2343" i="2"/>
  <c r="N2340" i="2"/>
  <c r="N2342" i="2"/>
  <c r="N2341" i="2"/>
  <c r="N2298" i="2"/>
  <c r="N2299" i="2"/>
  <c r="N2297" i="2"/>
  <c r="N1947" i="2"/>
  <c r="N1949" i="2"/>
  <c r="N1950" i="2"/>
  <c r="N1948" i="2"/>
  <c r="N1537" i="2"/>
  <c r="N1538" i="2"/>
  <c r="N1406" i="2"/>
  <c r="N1407" i="2"/>
  <c r="N1277" i="2"/>
  <c r="N2054" i="2"/>
  <c r="N1829" i="2"/>
  <c r="N1884" i="2"/>
  <c r="N2055" i="2"/>
  <c r="N2053" i="2"/>
  <c r="N1885" i="2"/>
  <c r="N2056" i="2"/>
  <c r="N2920" i="2"/>
  <c r="N3022" i="2"/>
  <c r="N2818" i="2"/>
  <c r="N2615" i="2"/>
  <c r="N2685" i="2"/>
  <c r="N2968" i="2"/>
  <c r="N2691" i="2"/>
  <c r="N2783" i="2"/>
  <c r="N2683" i="2"/>
  <c r="N2344" i="2"/>
  <c r="N3013" i="2"/>
  <c r="N2969" i="2"/>
  <c r="N2921" i="2"/>
  <c r="N2687" i="2"/>
  <c r="N2970" i="2"/>
  <c r="N2971" i="2"/>
  <c r="N2784" i="2"/>
  <c r="N2688" i="2"/>
  <c r="N2689" i="2"/>
  <c r="N2563" i="2"/>
  <c r="N2686" i="2"/>
  <c r="N2684" i="2"/>
  <c r="N2640" i="2"/>
  <c r="N2967" i="2"/>
  <c r="N2972" i="2"/>
  <c r="N2973" i="2"/>
  <c r="N2864" i="2"/>
  <c r="N2811" i="2"/>
  <c r="N2690" i="2"/>
  <c r="N2624" i="2"/>
  <c r="N2300" i="2"/>
  <c r="N2974" i="2"/>
  <c r="N2975" i="2"/>
  <c r="N2345" i="2"/>
  <c r="N3035" i="2"/>
  <c r="N2865" i="2"/>
  <c r="N1278" i="2"/>
  <c r="N1279" i="2"/>
  <c r="N1280" i="2"/>
  <c r="N1408" i="2"/>
  <c r="N1126" i="2"/>
  <c r="N1409" i="2"/>
  <c r="N1410" i="2"/>
  <c r="N1411" i="2"/>
  <c r="N1283" i="2"/>
  <c r="N1281" i="2"/>
  <c r="N1412" i="2"/>
  <c r="N1286" i="2"/>
  <c r="N1287" i="2"/>
  <c r="N1413" i="2"/>
  <c r="N1288" i="2"/>
  <c r="N1289" i="2"/>
  <c r="N1290" i="2"/>
  <c r="N1282" i="2"/>
  <c r="N1285" i="2"/>
  <c r="N1284" i="2"/>
  <c r="N273" i="2"/>
  <c r="N41" i="2"/>
  <c r="N1304" i="2"/>
  <c r="N1006" i="2"/>
  <c r="N1305" i="2"/>
  <c r="N1306" i="2"/>
  <c r="N1301" i="2"/>
  <c r="N1302" i="2"/>
  <c r="N1303" i="2"/>
  <c r="N1004" i="2"/>
  <c r="N1005" i="2"/>
  <c r="N1543" i="2"/>
  <c r="N1544" i="2"/>
  <c r="N1415" i="2"/>
  <c r="N1539" i="2"/>
  <c r="N1416" i="2"/>
  <c r="N1414" i="2"/>
  <c r="N1134" i="2"/>
  <c r="N1540" i="2"/>
  <c r="N1541" i="2"/>
  <c r="N1128" i="2"/>
  <c r="N1296" i="2"/>
  <c r="N1129" i="2"/>
  <c r="N1297" i="2"/>
  <c r="N1298" i="2"/>
  <c r="N1135" i="2"/>
  <c r="N1136" i="2"/>
  <c r="N1293" i="2"/>
  <c r="N1417" i="2"/>
  <c r="N1294" i="2"/>
  <c r="N1418" i="2"/>
  <c r="N1545" i="2"/>
  <c r="N1299" i="2"/>
  <c r="N1130" i="2"/>
  <c r="N1292" i="2"/>
  <c r="N1291" i="2"/>
  <c r="N1300" i="2"/>
  <c r="N1542" i="2"/>
  <c r="N1127" i="2"/>
  <c r="N1295" i="2"/>
  <c r="N1131" i="2"/>
  <c r="N1132" i="2"/>
  <c r="N1133" i="2"/>
  <c r="N944" i="2"/>
  <c r="N1309" i="2"/>
  <c r="N1308" i="2"/>
  <c r="N1137" i="2"/>
  <c r="N1007" i="2"/>
  <c r="N1008" i="2"/>
  <c r="N1307" i="2"/>
  <c r="N274" i="2"/>
  <c r="N43" i="2"/>
  <c r="N44" i="2"/>
  <c r="N275" i="2"/>
  <c r="N42" i="2"/>
  <c r="N1009" i="2"/>
  <c r="N1728" i="2"/>
  <c r="N1725" i="2"/>
  <c r="N1955" i="2"/>
  <c r="N1732" i="2"/>
  <c r="N1831" i="2"/>
  <c r="N1726" i="2"/>
  <c r="N1951" i="2"/>
  <c r="N1724" i="2"/>
  <c r="N1730" i="2"/>
  <c r="N2057" i="2"/>
  <c r="N2070" i="2"/>
  <c r="N2058" i="2"/>
  <c r="N2059" i="2"/>
  <c r="N1952" i="2"/>
  <c r="N1832" i="2"/>
  <c r="N1833" i="2"/>
  <c r="N2060" i="2"/>
  <c r="N1953" i="2"/>
  <c r="N1834" i="2"/>
  <c r="N2061" i="2"/>
  <c r="N1727" i="2"/>
  <c r="N1639" i="2"/>
  <c r="N2062" i="2"/>
  <c r="N2063" i="2"/>
  <c r="N2064" i="2"/>
  <c r="N2065" i="2"/>
  <c r="N2066" i="2"/>
  <c r="N1640" i="2"/>
  <c r="N1731" i="2"/>
  <c r="N1830" i="2"/>
  <c r="N2067" i="2"/>
  <c r="N1954" i="2"/>
  <c r="N1956" i="2"/>
  <c r="N2068" i="2"/>
  <c r="N1835" i="2"/>
  <c r="N1836" i="2"/>
  <c r="N1641" i="2"/>
  <c r="N1886" i="2"/>
  <c r="N2590" i="2"/>
  <c r="N1837" i="2"/>
  <c r="N2577" i="2"/>
  <c r="N1642" i="2"/>
  <c r="N2071" i="2"/>
  <c r="N2578" i="2"/>
  <c r="N2302" i="2"/>
  <c r="N2069" i="2"/>
  <c r="N2593" i="2"/>
  <c r="N2594" i="2"/>
  <c r="N2595" i="2"/>
  <c r="N2596" i="2"/>
  <c r="N2506" i="2"/>
  <c r="N2516" i="2"/>
  <c r="N2579" i="2"/>
  <c r="N2580" i="2"/>
  <c r="N2581" i="2"/>
  <c r="N2582" i="2"/>
  <c r="N2583" i="2"/>
  <c r="N2508" i="2"/>
  <c r="N2509" i="2"/>
  <c r="N2510" i="2"/>
  <c r="N1838" i="2"/>
  <c r="N2511" i="2"/>
  <c r="N2383" i="2"/>
  <c r="N2591" i="2"/>
  <c r="N2512" i="2"/>
  <c r="N2513" i="2"/>
  <c r="N2572" i="2"/>
  <c r="N2573" i="2"/>
  <c r="N2574" i="2"/>
  <c r="N2505" i="2"/>
  <c r="N2584" i="2"/>
  <c r="N2585" i="2"/>
  <c r="N2517" i="2"/>
  <c r="N2601" i="2"/>
  <c r="N2303" i="2"/>
  <c r="N2469" i="2"/>
  <c r="N2597" i="2"/>
  <c r="N2518" i="2"/>
  <c r="N2385" i="2"/>
  <c r="N2586" i="2"/>
  <c r="N2514" i="2"/>
  <c r="N2592" i="2"/>
  <c r="N2602" i="2"/>
  <c r="N2520" i="2"/>
  <c r="N1729" i="2"/>
  <c r="N2384" i="2"/>
  <c r="N2598" i="2"/>
  <c r="N2599" i="2"/>
  <c r="N2600" i="2"/>
  <c r="N2519" i="2"/>
  <c r="N2515" i="2"/>
  <c r="N2587" i="2"/>
  <c r="N2588" i="2"/>
  <c r="N2603" i="2"/>
  <c r="N2470" i="2"/>
  <c r="N2604" i="2"/>
  <c r="N2575" i="2"/>
  <c r="N2576" i="2"/>
  <c r="N2507" i="2"/>
  <c r="N2468" i="2"/>
  <c r="N2382" i="2"/>
  <c r="N2301" i="2"/>
  <c r="N2605" i="2"/>
  <c r="N2521" i="2"/>
  <c r="N2589" i="2"/>
  <c r="N1422" i="2"/>
  <c r="N1419" i="2"/>
  <c r="N1011" i="2"/>
  <c r="N1548" i="2"/>
  <c r="N1546" i="2"/>
  <c r="N1139" i="2"/>
  <c r="N1420" i="2"/>
  <c r="N1421" i="2"/>
  <c r="N1142" i="2"/>
  <c r="N1012" i="2"/>
  <c r="N1010" i="2"/>
  <c r="N1549" i="2"/>
  <c r="N1423" i="2"/>
  <c r="N1424" i="2"/>
  <c r="N1143" i="2"/>
  <c r="N1138" i="2"/>
  <c r="N1425" i="2"/>
  <c r="N1426" i="2"/>
  <c r="N1550" i="2"/>
  <c r="N1145" i="2"/>
  <c r="N1547" i="2"/>
  <c r="N1140" i="2"/>
  <c r="N1141" i="2"/>
  <c r="N1144" i="2"/>
  <c r="N473" i="2"/>
  <c r="N364" i="2"/>
  <c r="N917" i="2"/>
  <c r="N91" i="2"/>
  <c r="N276" i="2"/>
  <c r="N92" i="2"/>
  <c r="N2930" i="2"/>
  <c r="N2925" i="2"/>
  <c r="N2926" i="2"/>
  <c r="N2907" i="2"/>
  <c r="N2564" i="2"/>
  <c r="N2985" i="2"/>
  <c r="N3028" i="2"/>
  <c r="N2992" i="2"/>
  <c r="N2986" i="2"/>
  <c r="N2927" i="2"/>
  <c r="N3025" i="2"/>
  <c r="N3015" i="2"/>
  <c r="N2931" i="2"/>
  <c r="N3026" i="2"/>
  <c r="N2976" i="2"/>
  <c r="N2904" i="2"/>
  <c r="N2987" i="2"/>
  <c r="N2994" i="2"/>
  <c r="N2988" i="2"/>
  <c r="N2922" i="2"/>
  <c r="N3027" i="2"/>
  <c r="N2989" i="2"/>
  <c r="N2928" i="2"/>
  <c r="N2908" i="2"/>
  <c r="N2929" i="2"/>
  <c r="N2995" i="2"/>
  <c r="N2993" i="2"/>
  <c r="N2996" i="2"/>
  <c r="N3033" i="2"/>
  <c r="N3031" i="2"/>
  <c r="N3023" i="2"/>
  <c r="N3024" i="2"/>
  <c r="N2977" i="2"/>
  <c r="N2978" i="2"/>
  <c r="N2979" i="2"/>
  <c r="N2980" i="2"/>
  <c r="N2981" i="2"/>
  <c r="N2982" i="2"/>
  <c r="N2983" i="2"/>
  <c r="N2923" i="2"/>
  <c r="N2924" i="2"/>
  <c r="N2905" i="2"/>
  <c r="N2906" i="2"/>
  <c r="N2692" i="2"/>
  <c r="N2990" i="2"/>
  <c r="N2909" i="2"/>
  <c r="N2991" i="2"/>
  <c r="N2693" i="2"/>
  <c r="N3032" i="2"/>
  <c r="N2932" i="2"/>
  <c r="N3034" i="2"/>
  <c r="N3014" i="2"/>
  <c r="N2997" i="2"/>
  <c r="N3029" i="2"/>
  <c r="N2933" i="2"/>
  <c r="N2998" i="2"/>
  <c r="N2999" i="2"/>
  <c r="N3000" i="2"/>
  <c r="N2910" i="2"/>
  <c r="N2911" i="2"/>
  <c r="N2984" i="2"/>
  <c r="N2934" i="2"/>
  <c r="N941" i="2"/>
  <c r="N938" i="2"/>
  <c r="N931" i="2"/>
  <c r="N939" i="2"/>
  <c r="N932" i="2"/>
  <c r="N1013" i="2"/>
  <c r="N1014" i="2"/>
  <c r="N1015" i="2"/>
  <c r="N550" i="2"/>
  <c r="N617" i="2"/>
  <c r="N552" i="2"/>
  <c r="N667" i="2"/>
  <c r="N553" i="2"/>
  <c r="N554" i="2"/>
  <c r="N474" i="2"/>
  <c r="N551" i="2"/>
  <c r="N618" i="2"/>
  <c r="N365" i="2"/>
  <c r="N277" i="2"/>
  <c r="N188" i="2"/>
  <c r="N93" i="2"/>
  <c r="N187" i="2"/>
  <c r="N278" i="2"/>
  <c r="N46" i="2"/>
  <c r="N279" i="2"/>
  <c r="N45" i="2"/>
  <c r="N189" i="2"/>
  <c r="N190" i="2"/>
  <c r="N191" i="2"/>
  <c r="N193" i="2"/>
  <c r="N194" i="2"/>
  <c r="N94" i="2"/>
  <c r="N280" i="2"/>
  <c r="N195" i="2"/>
  <c r="N366" i="2"/>
  <c r="N196" i="2"/>
  <c r="N47" i="2"/>
  <c r="N367" i="2"/>
  <c r="N192" i="2"/>
  <c r="N95" i="2"/>
  <c r="N478" i="2"/>
  <c r="N476" i="2"/>
  <c r="N475" i="2"/>
  <c r="N479" i="2"/>
  <c r="N477" i="2"/>
  <c r="N951" i="2"/>
  <c r="N202" i="2"/>
  <c r="N283" i="2"/>
  <c r="N100" i="2"/>
  <c r="N201" i="2"/>
  <c r="N372" i="2"/>
  <c r="N369" i="2"/>
  <c r="N51" i="2"/>
  <c r="N102" i="2"/>
  <c r="N373" i="2"/>
  <c r="N48" i="2"/>
  <c r="N368" i="2"/>
  <c r="N374" i="2"/>
  <c r="N199" i="2"/>
  <c r="N96" i="2"/>
  <c r="N52" i="2"/>
  <c r="N98" i="2"/>
  <c r="N99" i="2"/>
  <c r="N197" i="2"/>
  <c r="N282" i="2"/>
  <c r="N200" i="2"/>
  <c r="N370" i="2"/>
  <c r="N49" i="2"/>
  <c r="N101" i="2"/>
  <c r="N50" i="2"/>
  <c r="N97" i="2"/>
  <c r="N371" i="2"/>
  <c r="N281" i="2"/>
  <c r="N198" i="2"/>
  <c r="N2072" i="2"/>
  <c r="N2386" i="2"/>
  <c r="N2095" i="2"/>
  <c r="N1733" i="2"/>
  <c r="N2073" i="2"/>
  <c r="N2074" i="2"/>
  <c r="N2075" i="2"/>
  <c r="N2111" i="2"/>
  <c r="N2112" i="2"/>
  <c r="N2113" i="2"/>
  <c r="N2076" i="2"/>
  <c r="N2077" i="2"/>
  <c r="N2096" i="2"/>
  <c r="N2078" i="2"/>
  <c r="N2114" i="2"/>
  <c r="N2079" i="2"/>
  <c r="N2097" i="2"/>
  <c r="N2098" i="2"/>
  <c r="N1734" i="2"/>
  <c r="N1735" i="2"/>
  <c r="N2115" i="2"/>
  <c r="N2099" i="2"/>
  <c r="N2100" i="2"/>
  <c r="N1960" i="2"/>
  <c r="N2080" i="2"/>
  <c r="N2165" i="2"/>
  <c r="N2081" i="2"/>
  <c r="N2116" i="2"/>
  <c r="N2101" i="2"/>
  <c r="N2102" i="2"/>
  <c r="N1961" i="2"/>
  <c r="N1839" i="2"/>
  <c r="N2117" i="2"/>
  <c r="N2118" i="2"/>
  <c r="N1739" i="2"/>
  <c r="N2166" i="2"/>
  <c r="N2103" i="2"/>
  <c r="N2082" i="2"/>
  <c r="N2104" i="2"/>
  <c r="N2083" i="2"/>
  <c r="N2105" i="2"/>
  <c r="N2119" i="2"/>
  <c r="N1643" i="2"/>
  <c r="N2120" i="2"/>
  <c r="N2121" i="2"/>
  <c r="N2084" i="2"/>
  <c r="N2122" i="2"/>
  <c r="N1644" i="2"/>
  <c r="N1841" i="2"/>
  <c r="N2123" i="2"/>
  <c r="N2124" i="2"/>
  <c r="N2125" i="2"/>
  <c r="N2085" i="2"/>
  <c r="N2106" i="2"/>
  <c r="N1958" i="2"/>
  <c r="N1736" i="2"/>
  <c r="N2086" i="2"/>
  <c r="N2107" i="2"/>
  <c r="N1645" i="2"/>
  <c r="N2087" i="2"/>
  <c r="N1740" i="2"/>
  <c r="N2167" i="2"/>
  <c r="N1647" i="2"/>
  <c r="N1738" i="2"/>
  <c r="N2126" i="2"/>
  <c r="N1887" i="2"/>
  <c r="N2088" i="2"/>
  <c r="N2108" i="2"/>
  <c r="N2127" i="2"/>
  <c r="N2109" i="2"/>
  <c r="N2089" i="2"/>
  <c r="N1741" i="2"/>
  <c r="N1842" i="2"/>
  <c r="N2128" i="2"/>
  <c r="N1742" i="2"/>
  <c r="N2129" i="2"/>
  <c r="N2130" i="2"/>
  <c r="N1743" i="2"/>
  <c r="N2091" i="2"/>
  <c r="N1957" i="2"/>
  <c r="N2131" i="2"/>
  <c r="N2132" i="2"/>
  <c r="N1840" i="2"/>
  <c r="N2133" i="2"/>
  <c r="N2387" i="2"/>
  <c r="N2134" i="2"/>
  <c r="N2090" i="2"/>
  <c r="N1646" i="2"/>
  <c r="N1959" i="2"/>
  <c r="N2135" i="2"/>
  <c r="N2136" i="2"/>
  <c r="N2137" i="2"/>
  <c r="N1737" i="2"/>
  <c r="N1744" i="2"/>
  <c r="N2138" i="2"/>
  <c r="N1745" i="2"/>
  <c r="N1843" i="2"/>
  <c r="N1652" i="2"/>
  <c r="N2139" i="2"/>
  <c r="N2140" i="2"/>
  <c r="N2141" i="2"/>
  <c r="N2142" i="2"/>
  <c r="N1962" i="2"/>
  <c r="N2092" i="2"/>
  <c r="N2143" i="2"/>
  <c r="N2144" i="2"/>
  <c r="N2145" i="2"/>
  <c r="N2168" i="2"/>
  <c r="N2146" i="2"/>
  <c r="N2522" i="2"/>
  <c r="N2147" i="2"/>
  <c r="N2148" i="2"/>
  <c r="N1748" i="2"/>
  <c r="N1648" i="2"/>
  <c r="N2149" i="2"/>
  <c r="N1746" i="2"/>
  <c r="N2150" i="2"/>
  <c r="N2093" i="2"/>
  <c r="N2151" i="2"/>
  <c r="N2152" i="2"/>
  <c r="N2153" i="2"/>
  <c r="N2170" i="2"/>
  <c r="N2154" i="2"/>
  <c r="N2155" i="2"/>
  <c r="N2156" i="2"/>
  <c r="N2471" i="2"/>
  <c r="N2157" i="2"/>
  <c r="N1649" i="2"/>
  <c r="N2158" i="2"/>
  <c r="N2159" i="2"/>
  <c r="N2094" i="2"/>
  <c r="N2160" i="2"/>
  <c r="N1747" i="2"/>
  <c r="N1650" i="2"/>
  <c r="N1651" i="2"/>
  <c r="N1749" i="2"/>
  <c r="N2161" i="2"/>
  <c r="N2162" i="2"/>
  <c r="N2169" i="2"/>
  <c r="N2163" i="2"/>
  <c r="N2110" i="2"/>
  <c r="N2472" i="2"/>
  <c r="N1653" i="2"/>
  <c r="N2164" i="2"/>
  <c r="N2171" i="2"/>
  <c r="N2430" i="2"/>
  <c r="N2431" i="2"/>
  <c r="N2172" i="2"/>
  <c r="N1552" i="2"/>
  <c r="N1553" i="2"/>
  <c r="N1433" i="2"/>
  <c r="N1427" i="2"/>
  <c r="N1428" i="2"/>
  <c r="N1149" i="2"/>
  <c r="N1016" i="2"/>
  <c r="N1146" i="2"/>
  <c r="N1310" i="2"/>
  <c r="N1024" i="2"/>
  <c r="N1017" i="2"/>
  <c r="N1018" i="2"/>
  <c r="N1429" i="2"/>
  <c r="N1554" i="2"/>
  <c r="N1025" i="2"/>
  <c r="N1147" i="2"/>
  <c r="N1019" i="2"/>
  <c r="N1432" i="2"/>
  <c r="N1314" i="2"/>
  <c r="N1020" i="2"/>
  <c r="N1318" i="2"/>
  <c r="N1434" i="2"/>
  <c r="N1435" i="2"/>
  <c r="N1028" i="2"/>
  <c r="N1021" i="2"/>
  <c r="N1029" i="2"/>
  <c r="N1311" i="2"/>
  <c r="N1026" i="2"/>
  <c r="N1027" i="2"/>
  <c r="N1034" i="2"/>
  <c r="N1315" i="2"/>
  <c r="N1148" i="2"/>
  <c r="N1153" i="2"/>
  <c r="N1035" i="2"/>
  <c r="N1430" i="2"/>
  <c r="N1312" i="2"/>
  <c r="N1030" i="2"/>
  <c r="N1150" i="2"/>
  <c r="N1022" i="2"/>
  <c r="N1036" i="2"/>
  <c r="N1037" i="2"/>
  <c r="N1319" i="2"/>
  <c r="N1023" i="2"/>
  <c r="N1558" i="2"/>
  <c r="N1551" i="2"/>
  <c r="N1313" i="2"/>
  <c r="N1038" i="2"/>
  <c r="N1031" i="2"/>
  <c r="N1152" i="2"/>
  <c r="N1316" i="2"/>
  <c r="N1154" i="2"/>
  <c r="N1317" i="2"/>
  <c r="N1320" i="2"/>
  <c r="N1039" i="2"/>
  <c r="N1040" i="2"/>
  <c r="N1555" i="2"/>
  <c r="N1321" i="2"/>
  <c r="N1322" i="2"/>
  <c r="N1032" i="2"/>
  <c r="N1033" i="2"/>
  <c r="N1041" i="2"/>
  <c r="N1323" i="2"/>
  <c r="N1431" i="2"/>
  <c r="N1042" i="2"/>
  <c r="N1049" i="2"/>
  <c r="N1436" i="2"/>
  <c r="N1043" i="2"/>
  <c r="N1151" i="2"/>
  <c r="N1044" i="2"/>
  <c r="N1155" i="2"/>
  <c r="N1156" i="2"/>
  <c r="N1438" i="2"/>
  <c r="N1045" i="2"/>
  <c r="N1046" i="2"/>
  <c r="N1324" i="2"/>
  <c r="N1556" i="2"/>
  <c r="N1047" i="2"/>
  <c r="N1048" i="2"/>
  <c r="N1326" i="2"/>
  <c r="N1557" i="2"/>
  <c r="N1327" i="2"/>
  <c r="N1325" i="2"/>
  <c r="N1439" i="2"/>
  <c r="N1437" i="2"/>
  <c r="N948" i="2"/>
  <c r="N953" i="2"/>
  <c r="N949" i="2"/>
  <c r="N950" i="2"/>
  <c r="N946" i="2"/>
  <c r="N947" i="2"/>
  <c r="N104" i="2"/>
  <c r="N105" i="2"/>
  <c r="N53" i="2"/>
  <c r="N106" i="2"/>
  <c r="N107" i="2"/>
  <c r="N54" i="2"/>
  <c r="N103" i="2"/>
  <c r="N668" i="2"/>
  <c r="N777" i="2"/>
  <c r="N714" i="2"/>
  <c r="N480" i="2"/>
  <c r="N619" i="2"/>
  <c r="N778" i="2"/>
  <c r="N779" i="2"/>
  <c r="N780" i="2"/>
  <c r="N781" i="2"/>
  <c r="N782" i="2"/>
  <c r="N925" i="2"/>
  <c r="N785" i="2"/>
  <c r="N620" i="2"/>
  <c r="N886" i="2"/>
  <c r="N786" i="2"/>
  <c r="N787" i="2"/>
  <c r="N788" i="2"/>
  <c r="N789" i="2"/>
  <c r="N790" i="2"/>
  <c r="N791" i="2"/>
  <c r="N716" i="2"/>
  <c r="N669" i="2"/>
  <c r="N792" i="2"/>
  <c r="N793" i="2"/>
  <c r="N794" i="2"/>
  <c r="N795" i="2"/>
  <c r="N717" i="2"/>
  <c r="N718" i="2"/>
  <c r="N783" i="2"/>
  <c r="N715" i="2"/>
  <c r="N784" i="2"/>
  <c r="N926" i="2"/>
  <c r="N842" i="2"/>
  <c r="N927" i="2"/>
  <c r="N918" i="2"/>
  <c r="N843" i="2"/>
  <c r="N899" i="2"/>
  <c r="N887" i="2"/>
  <c r="N898" i="2"/>
  <c r="N108" i="2"/>
  <c r="N376" i="2"/>
  <c r="N284" i="2"/>
  <c r="N285" i="2"/>
  <c r="N377" i="2"/>
  <c r="N378" i="2"/>
  <c r="N375" i="2"/>
  <c r="N286" i="2"/>
  <c r="N379" i="2"/>
  <c r="N203" i="2"/>
  <c r="N1157" i="2"/>
  <c r="N1050" i="2"/>
  <c r="N1158" i="2"/>
  <c r="N943" i="2"/>
  <c r="N2432" i="2"/>
  <c r="N555" i="2"/>
  <c r="N719" i="2"/>
  <c r="N888" i="2"/>
  <c r="N889" i="2"/>
  <c r="N109" i="2"/>
  <c r="N287" i="2"/>
  <c r="N204" i="2"/>
  <c r="N55" i="2"/>
  <c r="N110" i="2"/>
  <c r="N56" i="2"/>
  <c r="N380" i="2"/>
  <c r="N57" i="2"/>
  <c r="N288" i="2"/>
  <c r="N670" i="2"/>
  <c r="N622" i="2"/>
  <c r="N621" i="2"/>
  <c r="N111" i="2"/>
  <c r="N796" i="2"/>
  <c r="N556" i="2"/>
  <c r="N720" i="2"/>
  <c r="N671" i="2"/>
  <c r="N113" i="2"/>
  <c r="N112" i="2"/>
  <c r="N2174" i="2"/>
  <c r="N2173" i="2"/>
  <c r="N942" i="2"/>
  <c r="N930" i="2"/>
  <c r="N936" i="2"/>
  <c r="N933" i="2"/>
  <c r="N934" i="2"/>
  <c r="N381" i="2"/>
  <c r="N114" i="2"/>
  <c r="N115" i="2"/>
  <c r="N58" i="2"/>
  <c r="N558" i="2"/>
  <c r="N481" i="2"/>
  <c r="N557" i="2"/>
  <c r="N482" i="2"/>
  <c r="N722" i="2"/>
  <c r="N721" i="2"/>
  <c r="N382" i="2"/>
  <c r="N387" i="2"/>
  <c r="N383" i="2"/>
  <c r="N384" i="2"/>
  <c r="N205" i="2"/>
  <c r="N206" i="2"/>
  <c r="N390" i="2"/>
  <c r="N385" i="2"/>
  <c r="N391" i="2"/>
  <c r="N386" i="2"/>
  <c r="N389" i="2"/>
  <c r="N388" i="2"/>
  <c r="N623" i="2"/>
  <c r="N560" i="2"/>
  <c r="N723" i="2"/>
  <c r="N724" i="2"/>
  <c r="N624" i="2"/>
  <c r="N625" i="2"/>
  <c r="N725" i="2"/>
  <c r="N726" i="2"/>
  <c r="N727" i="2"/>
  <c r="N559" i="2"/>
  <c r="N561" i="2"/>
  <c r="N562" i="2"/>
  <c r="N626" i="2"/>
  <c r="N395" i="2"/>
  <c r="N563" i="2"/>
  <c r="N207" i="2"/>
  <c r="N290" i="2"/>
  <c r="N119" i="2"/>
  <c r="N291" i="2"/>
  <c r="N60" i="2"/>
  <c r="N209" i="2"/>
  <c r="N210" i="2"/>
  <c r="N292" i="2"/>
  <c r="N293" i="2"/>
  <c r="N294" i="2"/>
  <c r="N61" i="2"/>
  <c r="N213" i="2"/>
  <c r="N393" i="2"/>
  <c r="N211" i="2"/>
  <c r="N289" i="2"/>
  <c r="N295" i="2"/>
  <c r="N124" i="2"/>
  <c r="N120" i="2"/>
  <c r="N116" i="2"/>
  <c r="N121" i="2"/>
  <c r="N396" i="2"/>
  <c r="N123" i="2"/>
  <c r="N392" i="2"/>
  <c r="N394" i="2"/>
  <c r="N296" i="2"/>
  <c r="N214" i="2"/>
  <c r="N122" i="2"/>
  <c r="N117" i="2"/>
  <c r="N297" i="2"/>
  <c r="N62" i="2"/>
  <c r="N215" i="2"/>
  <c r="N118" i="2"/>
  <c r="N63" i="2"/>
  <c r="N212" i="2"/>
  <c r="N125" i="2"/>
  <c r="N59" i="2"/>
  <c r="N208" i="2"/>
  <c r="N1328" i="2"/>
  <c r="N1329" i="2"/>
  <c r="N1330" i="2"/>
  <c r="N1753" i="2"/>
  <c r="N1656" i="2"/>
  <c r="N1844" i="2"/>
  <c r="N1754" i="2"/>
  <c r="N1750" i="2"/>
  <c r="N1751" i="2"/>
  <c r="N1845" i="2"/>
  <c r="N1752" i="2"/>
  <c r="N1654" i="2"/>
  <c r="N1655" i="2"/>
  <c r="N1657" i="2"/>
  <c r="N1560" i="2"/>
  <c r="N1661" i="2"/>
  <c r="N1849" i="2"/>
  <c r="N1846" i="2"/>
  <c r="N1755" i="2"/>
  <c r="N1756" i="2"/>
  <c r="N1757" i="2"/>
  <c r="N1758" i="2"/>
  <c r="N1658" i="2"/>
  <c r="N1659" i="2"/>
  <c r="N1660" i="2"/>
  <c r="N1847" i="2"/>
  <c r="N1848" i="2"/>
  <c r="N1850" i="2"/>
  <c r="N1662" i="2"/>
  <c r="N1759" i="2"/>
  <c r="N1562" i="2"/>
  <c r="N1563" i="2"/>
  <c r="N1159" i="2"/>
  <c r="N1440" i="2"/>
  <c r="N1441" i="2"/>
  <c r="N1058" i="2"/>
  <c r="N1442" i="2"/>
  <c r="N1051" i="2"/>
  <c r="N1443" i="2"/>
  <c r="N1052" i="2"/>
  <c r="N1444" i="2"/>
  <c r="N1053" i="2"/>
  <c r="N1054" i="2"/>
  <c r="N1160" i="2"/>
  <c r="N1447" i="2"/>
  <c r="N1334" i="2"/>
  <c r="N1059" i="2"/>
  <c r="N1161" i="2"/>
  <c r="N1060" i="2"/>
  <c r="N1162" i="2"/>
  <c r="N1163" i="2"/>
  <c r="N1055" i="2"/>
  <c r="N1056" i="2"/>
  <c r="N1448" i="2"/>
  <c r="N1449" i="2"/>
  <c r="N1062" i="2"/>
  <c r="N1561" i="2"/>
  <c r="N1445" i="2"/>
  <c r="N1331" i="2"/>
  <c r="N1063" i="2"/>
  <c r="N1064" i="2"/>
  <c r="N1335" i="2"/>
  <c r="N1180" i="2"/>
  <c r="N1061" i="2"/>
  <c r="N1332" i="2"/>
  <c r="N1057" i="2"/>
  <c r="N1559" i="2"/>
  <c r="N1164" i="2"/>
  <c r="N1166" i="2"/>
  <c r="N1174" i="2"/>
  <c r="N1071" i="2"/>
  <c r="N1072" i="2"/>
  <c r="N1073" i="2"/>
  <c r="N1457" i="2"/>
  <c r="N1333" i="2"/>
  <c r="N1450" i="2"/>
  <c r="N1451" i="2"/>
  <c r="N1452" i="2"/>
  <c r="N1168" i="2"/>
  <c r="N1169" i="2"/>
  <c r="N1065" i="2"/>
  <c r="N1066" i="2"/>
  <c r="N1067" i="2"/>
  <c r="N1068" i="2"/>
  <c r="N1069" i="2"/>
  <c r="N1070" i="2"/>
  <c r="N1453" i="2"/>
  <c r="N1454" i="2"/>
  <c r="N1455" i="2"/>
  <c r="N1456" i="2"/>
  <c r="N1336" i="2"/>
  <c r="N1337" i="2"/>
  <c r="N1170" i="2"/>
  <c r="N1167" i="2"/>
  <c r="N1171" i="2"/>
  <c r="N1172" i="2"/>
  <c r="N1173" i="2"/>
  <c r="N1338" i="2"/>
  <c r="N1458" i="2"/>
  <c r="N1459" i="2"/>
  <c r="N1446" i="2"/>
  <c r="N1165" i="2"/>
  <c r="N1460" i="2"/>
  <c r="N1175" i="2"/>
  <c r="N1176" i="2"/>
  <c r="N1177" i="2"/>
  <c r="N1461" i="2"/>
  <c r="N1178" i="2"/>
  <c r="N1179" i="2"/>
  <c r="N2641" i="2"/>
  <c r="N2642" i="2"/>
  <c r="N1679" i="2"/>
  <c r="N1663" i="2"/>
  <c r="N1898" i="2"/>
  <c r="N1965" i="2"/>
  <c r="N2274" i="2"/>
  <c r="N2388" i="2"/>
  <c r="N1680" i="2"/>
  <c r="N1853" i="2"/>
  <c r="N1760" i="2"/>
  <c r="N2643" i="2"/>
  <c r="N2209" i="2"/>
  <c r="N2645" i="2"/>
  <c r="N1966" i="2"/>
  <c r="N1890" i="2"/>
  <c r="N1888" i="2"/>
  <c r="N1859" i="2"/>
  <c r="N1775" i="2"/>
  <c r="N2275" i="2"/>
  <c r="N1361" i="2"/>
  <c r="N2175" i="2"/>
  <c r="N1899" i="2"/>
  <c r="N1900" i="2"/>
  <c r="N1776" i="2"/>
  <c r="N2276" i="2"/>
  <c r="N1901" i="2"/>
  <c r="N1974" i="2"/>
  <c r="N2210" i="2"/>
  <c r="N2211" i="2"/>
  <c r="N1984" i="2"/>
  <c r="N1777" i="2"/>
  <c r="N1681" i="2"/>
  <c r="N2212" i="2"/>
  <c r="N1975" i="2"/>
  <c r="N1854" i="2"/>
  <c r="N2181" i="2"/>
  <c r="N2213" i="2"/>
  <c r="N2214" i="2"/>
  <c r="N2277" i="2"/>
  <c r="N2000" i="2"/>
  <c r="N2278" i="2"/>
  <c r="N1778" i="2"/>
  <c r="N2182" i="2"/>
  <c r="N1976" i="2"/>
  <c r="N2215" i="2"/>
  <c r="N1697" i="2"/>
  <c r="N2216" i="2"/>
  <c r="N2279" i="2"/>
  <c r="N2179" i="2"/>
  <c r="N1977" i="2"/>
  <c r="N2240" i="2"/>
  <c r="N1763" i="2"/>
  <c r="N2176" i="2"/>
  <c r="N1963" i="2"/>
  <c r="N2644" i="2"/>
  <c r="N2183" i="2"/>
  <c r="N2241" i="2"/>
  <c r="N1978" i="2"/>
  <c r="N1902" i="2"/>
  <c r="N1779" i="2"/>
  <c r="N1764" i="2"/>
  <c r="N1889" i="2"/>
  <c r="N2184" i="2"/>
  <c r="N2280" i="2"/>
  <c r="N1780" i="2"/>
  <c r="N1979" i="2"/>
  <c r="N2180" i="2"/>
  <c r="N1673" i="2"/>
  <c r="N1765" i="2"/>
  <c r="N1761" i="2"/>
  <c r="N1682" i="2"/>
  <c r="N2001" i="2"/>
  <c r="N2217" i="2"/>
  <c r="N2646" i="2"/>
  <c r="N1781" i="2"/>
  <c r="N1674" i="2"/>
  <c r="N1967" i="2"/>
  <c r="N2254" i="2"/>
  <c r="N2218" i="2"/>
  <c r="N2177" i="2"/>
  <c r="N1664" i="2"/>
  <c r="N1668" i="2"/>
  <c r="N1903" i="2"/>
  <c r="N2219" i="2"/>
  <c r="N1861" i="2"/>
  <c r="N1980" i="2"/>
  <c r="N1964" i="2"/>
  <c r="N1669" i="2"/>
  <c r="N1766" i="2"/>
  <c r="N2220" i="2"/>
  <c r="N2242" i="2"/>
  <c r="N2221" i="2"/>
  <c r="N1665" i="2"/>
  <c r="N2222" i="2"/>
  <c r="N1762" i="2"/>
  <c r="N1855" i="2"/>
  <c r="N1860" i="2"/>
  <c r="N1577" i="2"/>
  <c r="N1987" i="2"/>
  <c r="N1856" i="2"/>
  <c r="N2243" i="2"/>
  <c r="N1683" i="2"/>
  <c r="N2708" i="2"/>
  <c r="N2223" i="2"/>
  <c r="N1891" i="2"/>
  <c r="N1988" i="2"/>
  <c r="N1667" i="2"/>
  <c r="N1782" i="2"/>
  <c r="N2185" i="2"/>
  <c r="N1670" i="2"/>
  <c r="N2178" i="2"/>
  <c r="N2224" i="2"/>
  <c r="N1904" i="2"/>
  <c r="N1695" i="2"/>
  <c r="N1862" i="2"/>
  <c r="N2002" i="2"/>
  <c r="N2244" i="2"/>
  <c r="N1783" i="2"/>
  <c r="N1905" i="2"/>
  <c r="N1784" i="2"/>
  <c r="N1684" i="2"/>
  <c r="N2225" i="2"/>
  <c r="N1892" i="2"/>
  <c r="N1851" i="2"/>
  <c r="N2186" i="2"/>
  <c r="N2187" i="2"/>
  <c r="N1968" i="2"/>
  <c r="N2188" i="2"/>
  <c r="N2226" i="2"/>
  <c r="N2227" i="2"/>
  <c r="N1769" i="2"/>
  <c r="N1568" i="2"/>
  <c r="N1863" i="2"/>
  <c r="N2709" i="2"/>
  <c r="N1685" i="2"/>
  <c r="N1785" i="2"/>
  <c r="N2228" i="2"/>
  <c r="N1767" i="2"/>
  <c r="N1686" i="2"/>
  <c r="N1791" i="2"/>
  <c r="N1792" i="2"/>
  <c r="N1698" i="2"/>
  <c r="N2249" i="2"/>
  <c r="N2250" i="2"/>
  <c r="N2251" i="2"/>
  <c r="N1687" i="2"/>
  <c r="N2248" i="2"/>
  <c r="N2392" i="2"/>
  <c r="N1786" i="2"/>
  <c r="N2189" i="2"/>
  <c r="N1688" i="2"/>
  <c r="N1906" i="2"/>
  <c r="N1793" i="2"/>
  <c r="N2734" i="2"/>
  <c r="N1671" i="2"/>
  <c r="N2229" i="2"/>
  <c r="N2230" i="2"/>
  <c r="N2231" i="2"/>
  <c r="N2735" i="2"/>
  <c r="N1699" i="2"/>
  <c r="N1911" i="2"/>
  <c r="N1702" i="2"/>
  <c r="N1696" i="2"/>
  <c r="N2255" i="2"/>
  <c r="N2232" i="2"/>
  <c r="N2256" i="2"/>
  <c r="N1907" i="2"/>
  <c r="N1981" i="2"/>
  <c r="N1787" i="2"/>
  <c r="N2843" i="2"/>
  <c r="N2305" i="2"/>
  <c r="N1982" i="2"/>
  <c r="N1912" i="2"/>
  <c r="N1672" i="2"/>
  <c r="N1913" i="2"/>
  <c r="N2526" i="2"/>
  <c r="N1689" i="2"/>
  <c r="N2257" i="2"/>
  <c r="N1795" i="2"/>
  <c r="N1986" i="2"/>
  <c r="N2258" i="2"/>
  <c r="N1914" i="2"/>
  <c r="N2233" i="2"/>
  <c r="N1908" i="2"/>
  <c r="N2234" i="2"/>
  <c r="N2235" i="2"/>
  <c r="N2348" i="2"/>
  <c r="N2252" i="2"/>
  <c r="N2236" i="2"/>
  <c r="N1796" i="2"/>
  <c r="N1703" i="2"/>
  <c r="N1989" i="2"/>
  <c r="N2804" i="2"/>
  <c r="N1788" i="2"/>
  <c r="N1700" i="2"/>
  <c r="N2253" i="2"/>
  <c r="N2245" i="2"/>
  <c r="N1690" i="2"/>
  <c r="N1770" i="2"/>
  <c r="N1990" i="2"/>
  <c r="N1691" i="2"/>
  <c r="N1991" i="2"/>
  <c r="N2436" i="2"/>
  <c r="N1797" i="2"/>
  <c r="N1983" i="2"/>
  <c r="N2259" i="2"/>
  <c r="N2805" i="2"/>
  <c r="N2797" i="2"/>
  <c r="N2260" i="2"/>
  <c r="N1704" i="2"/>
  <c r="N1773" i="2"/>
  <c r="N1771" i="2"/>
  <c r="N1772" i="2"/>
  <c r="N1575" i="2"/>
  <c r="N1893" i="2"/>
  <c r="N1894" i="2"/>
  <c r="N1895" i="2"/>
  <c r="N2190" i="2"/>
  <c r="N2191" i="2"/>
  <c r="N2192" i="2"/>
  <c r="N2193" i="2"/>
  <c r="N2194" i="2"/>
  <c r="N2195" i="2"/>
  <c r="N2196" i="2"/>
  <c r="N2197" i="2"/>
  <c r="N2198" i="2"/>
  <c r="N1969" i="2"/>
  <c r="N1970" i="2"/>
  <c r="N1896" i="2"/>
  <c r="N1971" i="2"/>
  <c r="N2199" i="2"/>
  <c r="N2200" i="2"/>
  <c r="N2201" i="2"/>
  <c r="N2202" i="2"/>
  <c r="N2203" i="2"/>
  <c r="N2204" i="2"/>
  <c r="N2205" i="2"/>
  <c r="N2261" i="2"/>
  <c r="N2629" i="2"/>
  <c r="N2262" i="2"/>
  <c r="N1992" i="2"/>
  <c r="N1993" i="2"/>
  <c r="N1692" i="2"/>
  <c r="N2263" i="2"/>
  <c r="N1864" i="2"/>
  <c r="N1666" i="2"/>
  <c r="N2246" i="2"/>
  <c r="N1768" i="2"/>
  <c r="N2474" i="2"/>
  <c r="N1972" i="2"/>
  <c r="N1789" i="2"/>
  <c r="N2237" i="2"/>
  <c r="N1865" i="2"/>
  <c r="N2869" i="2"/>
  <c r="N2238" i="2"/>
  <c r="N2437" i="2"/>
  <c r="N1857" i="2"/>
  <c r="N1790" i="2"/>
  <c r="N2710" i="2"/>
  <c r="N1897" i="2"/>
  <c r="N1852" i="2"/>
  <c r="N2206" i="2"/>
  <c r="N2207" i="2"/>
  <c r="N1973" i="2"/>
  <c r="N2630" i="2"/>
  <c r="N2711" i="2"/>
  <c r="N2306" i="2"/>
  <c r="N2712" i="2"/>
  <c r="N2713" i="2"/>
  <c r="N1915" i="2"/>
  <c r="N2714" i="2"/>
  <c r="N2399" i="2"/>
  <c r="N2715" i="2"/>
  <c r="N2631" i="2"/>
  <c r="N2806" i="2"/>
  <c r="N2264" i="2"/>
  <c r="N2716" i="2"/>
  <c r="N2847" i="2"/>
  <c r="N2647" i="2"/>
  <c r="N2787" i="2"/>
  <c r="N1705" i="2"/>
  <c r="N2440" i="2"/>
  <c r="N1706" i="2"/>
  <c r="N2717" i="2"/>
  <c r="N2618" i="2"/>
  <c r="N2812" i="2"/>
  <c r="N2736" i="2"/>
  <c r="N1994" i="2"/>
  <c r="N2619" i="2"/>
  <c r="N2527" i="2"/>
  <c r="N2718" i="2"/>
  <c r="N2393" i="2"/>
  <c r="N1693" i="2"/>
  <c r="N2438" i="2"/>
  <c r="N2265" i="2"/>
  <c r="N1675" i="2"/>
  <c r="N1916" i="2"/>
  <c r="N2480" i="2"/>
  <c r="N2738" i="2"/>
  <c r="N1985" i="2"/>
  <c r="N2398" i="2"/>
  <c r="N2266" i="2"/>
  <c r="N1995" i="2"/>
  <c r="N2307" i="2"/>
  <c r="N1794" i="2"/>
  <c r="N2394" i="2"/>
  <c r="N1909" i="2"/>
  <c r="N2719" i="2"/>
  <c r="N2349" i="2"/>
  <c r="N2720" i="2"/>
  <c r="N2395" i="2"/>
  <c r="N1996" i="2"/>
  <c r="N2740" i="2"/>
  <c r="N1917" i="2"/>
  <c r="N1707" i="2"/>
  <c r="N2650" i="2"/>
  <c r="N2308" i="2"/>
  <c r="N2239" i="2"/>
  <c r="N2845" i="2"/>
  <c r="N2475" i="2"/>
  <c r="N2351" i="2"/>
  <c r="N2788" i="2"/>
  <c r="N2721" i="2"/>
  <c r="N2528" i="2"/>
  <c r="N2481" i="2"/>
  <c r="N2247" i="2"/>
  <c r="N2737" i="2"/>
  <c r="N2722" i="2"/>
  <c r="N2789" i="2"/>
  <c r="N2532" i="2"/>
  <c r="N2723" i="2"/>
  <c r="N2566" i="2"/>
  <c r="N2626" i="2"/>
  <c r="N2396" i="2"/>
  <c r="N2724" i="2"/>
  <c r="N2607" i="2"/>
  <c r="N2702" i="2"/>
  <c r="N2648" i="2"/>
  <c r="N2389" i="2"/>
  <c r="N2567" i="2"/>
  <c r="N2725" i="2"/>
  <c r="N1910" i="2"/>
  <c r="N1858" i="2"/>
  <c r="N1701" i="2"/>
  <c r="N2609" i="2"/>
  <c r="N1694" i="2"/>
  <c r="N2649" i="2"/>
  <c r="N2476" i="2"/>
  <c r="N1798" i="2"/>
  <c r="N2822" i="2"/>
  <c r="N2529" i="2"/>
  <c r="N2867" i="2"/>
  <c r="N2726" i="2"/>
  <c r="N2796" i="2"/>
  <c r="N2482" i="2"/>
  <c r="N2442" i="2"/>
  <c r="N2530" i="2"/>
  <c r="N2477" i="2"/>
  <c r="N2727" i="2"/>
  <c r="N1799" i="2"/>
  <c r="N2633" i="2"/>
  <c r="N1676" i="2"/>
  <c r="N1677" i="2"/>
  <c r="N1678" i="2"/>
  <c r="N1774" i="2"/>
  <c r="N2208" i="2"/>
  <c r="N2534" i="2"/>
  <c r="N2309" i="2"/>
  <c r="N2848" i="2"/>
  <c r="N2741" i="2"/>
  <c r="N2568" i="2"/>
  <c r="N2799" i="2"/>
  <c r="N2478" i="2"/>
  <c r="N2610" i="2"/>
  <c r="N2531" i="2"/>
  <c r="N2728" i="2"/>
  <c r="N2747" i="2"/>
  <c r="N2850" i="2"/>
  <c r="N2748" i="2"/>
  <c r="N2798" i="2"/>
  <c r="N2745" i="2"/>
  <c r="N2483" i="2"/>
  <c r="N2652" i="2"/>
  <c r="N2400" i="2"/>
  <c r="N2729" i="2"/>
  <c r="N2730" i="2"/>
  <c r="N2742" i="2"/>
  <c r="N2627" i="2"/>
  <c r="N2653" i="2"/>
  <c r="N1082" i="2"/>
  <c r="N2899" i="2"/>
  <c r="N2841" i="2"/>
  <c r="N2694" i="2"/>
  <c r="N2695" i="2"/>
  <c r="N2696" i="2"/>
  <c r="N2697" i="2"/>
  <c r="N2698" i="2"/>
  <c r="N2699" i="2"/>
  <c r="N2267" i="2"/>
  <c r="N2268" i="2"/>
  <c r="N2269" i="2"/>
  <c r="N2270" i="2"/>
  <c r="N2271" i="2"/>
  <c r="N2433" i="2"/>
  <c r="N2272" i="2"/>
  <c r="N2273" i="2"/>
  <c r="N1360" i="2"/>
  <c r="N2479" i="2"/>
  <c r="N2628" i="2"/>
  <c r="N2350" i="2"/>
  <c r="N2749" i="2"/>
  <c r="N2700" i="2"/>
  <c r="N2731" i="2"/>
  <c r="N2732" i="2"/>
  <c r="N2439" i="2"/>
  <c r="N2821" i="2"/>
  <c r="N2790" i="2"/>
  <c r="N2611" i="2"/>
  <c r="N2882" i="2"/>
  <c r="N2819" i="2"/>
  <c r="N2820" i="2"/>
  <c r="N2803" i="2"/>
  <c r="N2785" i="2"/>
  <c r="N2703" i="2"/>
  <c r="N2786" i="2"/>
  <c r="N2704" i="2"/>
  <c r="N2705" i="2"/>
  <c r="N2616" i="2"/>
  <c r="N2565" i="2"/>
  <c r="N2523" i="2"/>
  <c r="N2524" i="2"/>
  <c r="N2473" i="2"/>
  <c r="N2525" i="2"/>
  <c r="N2434" i="2"/>
  <c r="N2390" i="2"/>
  <c r="N2391" i="2"/>
  <c r="N2346" i="2"/>
  <c r="N2347" i="2"/>
  <c r="N2868" i="2"/>
  <c r="N2608" i="2"/>
  <c r="N2739" i="2"/>
  <c r="N2750" i="2"/>
  <c r="N2401" i="2"/>
  <c r="N2751" i="2"/>
  <c r="N2743" i="2"/>
  <c r="N2441" i="2"/>
  <c r="N2484" i="2"/>
  <c r="N2706" i="2"/>
  <c r="N2617" i="2"/>
  <c r="N2791" i="2"/>
  <c r="N2746" i="2"/>
  <c r="N2752" i="2"/>
  <c r="N2535" i="2"/>
  <c r="N2606" i="2"/>
  <c r="N2304" i="2"/>
  <c r="N2753" i="2"/>
  <c r="N2844" i="2"/>
  <c r="N2353" i="2"/>
  <c r="N2733" i="2"/>
  <c r="N2792" i="2"/>
  <c r="N2569" i="2"/>
  <c r="N2651" i="2"/>
  <c r="N1997" i="2"/>
  <c r="N1998" i="2"/>
  <c r="N1999" i="2"/>
  <c r="N2701" i="2"/>
  <c r="N2754" i="2"/>
  <c r="N2755" i="2"/>
  <c r="N2536" i="2"/>
  <c r="N2634" i="2"/>
  <c r="N2744" i="2"/>
  <c r="N2756" i="2"/>
  <c r="N2866" i="2"/>
  <c r="N2707" i="2"/>
  <c r="N2625" i="2"/>
  <c r="N2537" i="2"/>
  <c r="N2757" i="2"/>
  <c r="N2485" i="2"/>
  <c r="N2813" i="2"/>
  <c r="N2807" i="2"/>
  <c r="N2352" i="2"/>
  <c r="N2758" i="2"/>
  <c r="N2402" i="2"/>
  <c r="N2632" i="2"/>
  <c r="N2397" i="2"/>
  <c r="N2538" i="2"/>
  <c r="N2533" i="2"/>
  <c r="N2793" i="2"/>
  <c r="N2759" i="2"/>
  <c r="N2403" i="2"/>
  <c r="N2620" i="2"/>
  <c r="N2404" i="2"/>
  <c r="N2842" i="2"/>
  <c r="N2435" i="2"/>
  <c r="N2621" i="2"/>
  <c r="N2849" i="2"/>
  <c r="N2846" i="2"/>
  <c r="N1589" i="2"/>
  <c r="N1219" i="2"/>
  <c r="N1208" i="2"/>
  <c r="N1345" i="2"/>
  <c r="N1205" i="2"/>
  <c r="N1193" i="2"/>
  <c r="N1078" i="2"/>
  <c r="N1184" i="2"/>
  <c r="N1569" i="2"/>
  <c r="N1578" i="2"/>
  <c r="N1570" i="2"/>
  <c r="N1339" i="2"/>
  <c r="N1346" i="2"/>
  <c r="N1347" i="2"/>
  <c r="N1466" i="2"/>
  <c r="N1477" i="2"/>
  <c r="N1579" i="2"/>
  <c r="N1348" i="2"/>
  <c r="N1478" i="2"/>
  <c r="N1571" i="2"/>
  <c r="N1572" i="2"/>
  <c r="N1181" i="2"/>
  <c r="N1182" i="2"/>
  <c r="N1074" i="2"/>
  <c r="N1463" i="2"/>
  <c r="N1349" i="2"/>
  <c r="N1479" i="2"/>
  <c r="N1580" i="2"/>
  <c r="N1467" i="2"/>
  <c r="N1468" i="2"/>
  <c r="N1341" i="2"/>
  <c r="N1480" i="2"/>
  <c r="N1194" i="2"/>
  <c r="N1481" i="2"/>
  <c r="N1340" i="2"/>
  <c r="N1469" i="2"/>
  <c r="N1573" i="2"/>
  <c r="N1564" i="2"/>
  <c r="N1581" i="2"/>
  <c r="N1482" i="2"/>
  <c r="N1582" i="2"/>
  <c r="N1470" i="2"/>
  <c r="N1483" i="2"/>
  <c r="N1195" i="2"/>
  <c r="N1185" i="2"/>
  <c r="N1566" i="2"/>
  <c r="N1484" i="2"/>
  <c r="N1567" i="2"/>
  <c r="N1350" i="2"/>
  <c r="N1186" i="2"/>
  <c r="N1187" i="2"/>
  <c r="N1196" i="2"/>
  <c r="N1485" i="2"/>
  <c r="N1351" i="2"/>
  <c r="N1352" i="2"/>
  <c r="N1197" i="2"/>
  <c r="N1491" i="2"/>
  <c r="N1198" i="2"/>
  <c r="N1199" i="2"/>
  <c r="N1342" i="2"/>
  <c r="N1574" i="2"/>
  <c r="N1486" i="2"/>
  <c r="N1212" i="2"/>
  <c r="N1200" i="2"/>
  <c r="N1583" i="2"/>
  <c r="N1584" i="2"/>
  <c r="N1354" i="2"/>
  <c r="N1585" i="2"/>
  <c r="N1487" i="2"/>
  <c r="N1592" i="2"/>
  <c r="N1464" i="2"/>
  <c r="N1201" i="2"/>
  <c r="N1202" i="2"/>
  <c r="N1488" i="2"/>
  <c r="N1353" i="2"/>
  <c r="N1203" i="2"/>
  <c r="N1462" i="2"/>
  <c r="N1081" i="2"/>
  <c r="N1357" i="2"/>
  <c r="N1489" i="2"/>
  <c r="N1586" i="2"/>
  <c r="N1465" i="2"/>
  <c r="N1075" i="2"/>
  <c r="N1343" i="2"/>
  <c r="N1213" i="2"/>
  <c r="N1206" i="2"/>
  <c r="N1214" i="2"/>
  <c r="N1358" i="2"/>
  <c r="N1215" i="2"/>
  <c r="N1216" i="2"/>
  <c r="N1492" i="2"/>
  <c r="N1207" i="2"/>
  <c r="N1183" i="2"/>
  <c r="N1076" i="2"/>
  <c r="N1217" i="2"/>
  <c r="N1077" i="2"/>
  <c r="N1359" i="2"/>
  <c r="N1473" i="2"/>
  <c r="N1190" i="2"/>
  <c r="N1191" i="2"/>
  <c r="N1474" i="2"/>
  <c r="N1576" i="2"/>
  <c r="N1475" i="2"/>
  <c r="N1490" i="2"/>
  <c r="N1588" i="2"/>
  <c r="N1565" i="2"/>
  <c r="N1471" i="2"/>
  <c r="N1476" i="2"/>
  <c r="N1493" i="2"/>
  <c r="N1204" i="2"/>
  <c r="N1188" i="2"/>
  <c r="N1080" i="2"/>
  <c r="N1472" i="2"/>
  <c r="N1587" i="2"/>
  <c r="N1189" i="2"/>
  <c r="N1211" i="2"/>
  <c r="N1593" i="2"/>
  <c r="N1192" i="2"/>
  <c r="N1344" i="2"/>
  <c r="N1591" i="2"/>
  <c r="N1355" i="2"/>
  <c r="N1210" i="2"/>
  <c r="N1079" i="2"/>
  <c r="N1356" i="2"/>
  <c r="N1494" i="2"/>
  <c r="N1218" i="2"/>
  <c r="N1590" i="2"/>
  <c r="N1209" i="2"/>
  <c r="N962" i="2"/>
  <c r="N961" i="2"/>
  <c r="N1595" i="2"/>
  <c r="N1594" i="2"/>
  <c r="N1499" i="2"/>
  <c r="N1495" i="2"/>
  <c r="N1085" i="2"/>
  <c r="N1596" i="2"/>
  <c r="N1497" i="2"/>
  <c r="N1498" i="2"/>
  <c r="N1505" i="2"/>
  <c r="N1362" i="2"/>
  <c r="N1500" i="2"/>
  <c r="N1084" i="2"/>
  <c r="N1083" i="2"/>
  <c r="N1087" i="2"/>
  <c r="N1088" i="2"/>
  <c r="N1365" i="2"/>
  <c r="N1369" i="2"/>
  <c r="N1220" i="2"/>
  <c r="N1503" i="2"/>
  <c r="N1366" i="2"/>
  <c r="N1367" i="2"/>
  <c r="N1371" i="2"/>
  <c r="N1496" i="2"/>
  <c r="N1086" i="2"/>
  <c r="N1363" i="2"/>
  <c r="N1364" i="2"/>
  <c r="N1504" i="2"/>
  <c r="N1370" i="2"/>
  <c r="N1221" i="2"/>
  <c r="N1597" i="2"/>
  <c r="N1506" i="2"/>
  <c r="N1507" i="2"/>
  <c r="N1372" i="2"/>
  <c r="N1368" i="2"/>
  <c r="N1501" i="2"/>
  <c r="N1502" i="2"/>
  <c r="N1710" i="2"/>
  <c r="N1711" i="2"/>
  <c r="N1802" i="2"/>
  <c r="N1800" i="2"/>
  <c r="N1801" i="2"/>
  <c r="N1708" i="2"/>
  <c r="N1709" i="2"/>
  <c r="N1599" i="2"/>
  <c r="N1606" i="2"/>
  <c r="N1607" i="2"/>
  <c r="N1608" i="2"/>
  <c r="N1601" i="2"/>
  <c r="N1600" i="2"/>
  <c r="N1222" i="2"/>
  <c r="N1510" i="2"/>
  <c r="N1374" i="2"/>
  <c r="N1090" i="2"/>
  <c r="N1508" i="2"/>
  <c r="N1598" i="2"/>
  <c r="N1609" i="2"/>
  <c r="N1610" i="2"/>
  <c r="N1602" i="2"/>
  <c r="N1089" i="2"/>
  <c r="N1603" i="2"/>
  <c r="N1604" i="2"/>
  <c r="N1605" i="2"/>
  <c r="N1509" i="2"/>
  <c r="N1373" i="2"/>
  <c r="N1376" i="2"/>
  <c r="N1375" i="2"/>
  <c r="N935" i="2"/>
  <c r="N928" i="2"/>
  <c r="N929" i="2"/>
  <c r="N937" i="2"/>
  <c r="N940" i="2"/>
  <c r="N64" i="2"/>
  <c r="N919" i="2"/>
  <c r="N484" i="2"/>
  <c r="N485" i="2"/>
  <c r="N483" i="2"/>
  <c r="N565" i="2"/>
  <c r="N564" i="2"/>
  <c r="N486" i="2"/>
  <c r="N566" i="2"/>
  <c r="N487" i="2"/>
  <c r="N567" i="2"/>
  <c r="N126" i="2"/>
  <c r="N127" i="2"/>
  <c r="N128" i="2"/>
  <c r="N129" i="2"/>
  <c r="N627" i="2"/>
  <c r="N628" i="2"/>
  <c r="N920" i="2"/>
  <c r="N397" i="2"/>
  <c r="N801" i="2"/>
  <c r="N802" i="2"/>
  <c r="N800" i="2"/>
  <c r="N672" i="2"/>
  <c r="N797" i="2"/>
  <c r="N803" i="2"/>
  <c r="N804" i="2"/>
  <c r="N568" i="2"/>
  <c r="N805" i="2"/>
  <c r="N631" i="2"/>
  <c r="N809" i="2"/>
  <c r="N629" i="2"/>
  <c r="N798" i="2"/>
  <c r="N806" i="2"/>
  <c r="N847" i="2"/>
  <c r="N632" i="2"/>
  <c r="N844" i="2"/>
  <c r="N812" i="2"/>
  <c r="N807" i="2"/>
  <c r="N488" i="2"/>
  <c r="N569" i="2"/>
  <c r="N489" i="2"/>
  <c r="N845" i="2"/>
  <c r="N849" i="2"/>
  <c r="N810" i="2"/>
  <c r="N799" i="2"/>
  <c r="N848" i="2"/>
  <c r="N633" i="2"/>
  <c r="N634" i="2"/>
  <c r="N850" i="2"/>
  <c r="N490" i="2"/>
  <c r="N811" i="2"/>
  <c r="N813" i="2"/>
  <c r="N491" i="2"/>
  <c r="N814" i="2"/>
  <c r="N890" i="2"/>
  <c r="N630" i="2"/>
  <c r="N808" i="2"/>
  <c r="N853" i="2"/>
  <c r="N902" i="2"/>
  <c r="N851" i="2"/>
  <c r="N846" i="2"/>
  <c r="N903" i="2"/>
  <c r="N852" i="2"/>
  <c r="N923" i="2"/>
  <c r="N900" i="2"/>
  <c r="N921" i="2"/>
  <c r="N904" i="2"/>
  <c r="N854" i="2"/>
  <c r="N905" i="2"/>
  <c r="N922" i="2"/>
  <c r="N891" i="2"/>
  <c r="N892" i="2"/>
  <c r="N855" i="2"/>
  <c r="N856" i="2"/>
  <c r="N907" i="2"/>
  <c r="N893" i="2"/>
  <c r="N901" i="2"/>
  <c r="N906" i="2"/>
  <c r="N924" i="2"/>
  <c r="N398" i="2"/>
  <c r="N399" i="2"/>
  <c r="N298" i="2"/>
  <c r="N400" i="2"/>
  <c r="N65" i="2"/>
  <c r="N299" i="2"/>
  <c r="N216" i="2"/>
  <c r="N130" i="2"/>
  <c r="N401" i="2"/>
  <c r="N300" i="2"/>
  <c r="N1866" i="2"/>
  <c r="N1918" i="2"/>
  <c r="N2003" i="2"/>
  <c r="N1804" i="2"/>
  <c r="N1712" i="2"/>
  <c r="N2005" i="2"/>
  <c r="N2004" i="2"/>
  <c r="N1803" i="2"/>
  <c r="N2006" i="2"/>
  <c r="N1867" i="2"/>
  <c r="N1377" i="2"/>
  <c r="N1378" i="2"/>
  <c r="N954" i="2"/>
  <c r="N635" i="2"/>
  <c r="N570" i="2"/>
  <c r="N402" i="2"/>
  <c r="N895" i="2"/>
  <c r="N894" i="2"/>
  <c r="N857" i="2"/>
  <c r="N858" i="2"/>
  <c r="N859" i="2"/>
  <c r="N860" i="2"/>
  <c r="N817" i="2"/>
  <c r="N818" i="2"/>
  <c r="N815" i="2"/>
  <c r="N819" i="2"/>
  <c r="N816" i="2"/>
  <c r="N820" i="2"/>
  <c r="N821" i="2"/>
  <c r="N822" i="2"/>
  <c r="N823" i="2"/>
  <c r="N729" i="2"/>
  <c r="N730" i="2"/>
  <c r="N728" i="2"/>
  <c r="N636" i="2"/>
  <c r="N571" i="2"/>
  <c r="N572" i="2"/>
  <c r="N574" i="2"/>
  <c r="N575" i="2"/>
  <c r="N573" i="2"/>
  <c r="N494" i="2"/>
  <c r="N492" i="2"/>
  <c r="N496" i="2"/>
  <c r="N495" i="2"/>
  <c r="N493" i="2"/>
  <c r="N498" i="2"/>
  <c r="N497" i="2"/>
  <c r="N302" i="2"/>
  <c r="N301" i="2"/>
  <c r="N303" i="2"/>
  <c r="N304" i="2"/>
  <c r="N218" i="2"/>
  <c r="N217" i="2"/>
  <c r="N832" i="2"/>
  <c r="N833" i="2"/>
  <c r="N839" i="2"/>
  <c r="N836" i="2"/>
  <c r="N732" i="2"/>
  <c r="N733" i="2"/>
  <c r="N674" i="2"/>
  <c r="N837" i="2"/>
  <c r="N826" i="2"/>
  <c r="N834" i="2"/>
  <c r="N824" i="2"/>
  <c r="N835" i="2"/>
  <c r="N840" i="2"/>
  <c r="N838" i="2"/>
  <c r="N827" i="2"/>
  <c r="N828" i="2"/>
  <c r="N829" i="2"/>
  <c r="N841" i="2"/>
  <c r="N825" i="2"/>
  <c r="N870" i="2"/>
  <c r="N731" i="2"/>
  <c r="N673" i="2"/>
  <c r="N830" i="2"/>
  <c r="N831" i="2"/>
  <c r="N878" i="2"/>
  <c r="N912" i="2"/>
  <c r="N877" i="2"/>
  <c r="N879" i="2"/>
  <c r="N880" i="2"/>
  <c r="N881" i="2"/>
  <c r="N871" i="2"/>
  <c r="N861" i="2"/>
  <c r="N913" i="2"/>
  <c r="N872" i="2"/>
  <c r="N873" i="2"/>
  <c r="N874" i="2"/>
  <c r="N884" i="2"/>
  <c r="N882" i="2"/>
  <c r="N862" i="2"/>
  <c r="N863" i="2"/>
  <c r="N883" i="2"/>
  <c r="N875" i="2"/>
  <c r="N885" i="2"/>
  <c r="N876" i="2"/>
  <c r="N910" i="2"/>
  <c r="N911" i="2"/>
  <c r="N864" i="2"/>
  <c r="N865" i="2"/>
  <c r="N866" i="2"/>
  <c r="N867" i="2"/>
  <c r="N868" i="2"/>
  <c r="N869" i="2"/>
  <c r="N908" i="2"/>
  <c r="N909" i="2"/>
  <c r="N133" i="2"/>
  <c r="N132" i="2"/>
  <c r="N134" i="2"/>
  <c r="N131" i="2"/>
  <c r="N2007" i="2"/>
  <c r="N2281" i="2"/>
  <c r="N2282" i="2"/>
  <c r="N2283" i="2"/>
  <c r="N2284" i="2"/>
  <c r="N2285" i="2"/>
  <c r="N2354" i="2"/>
  <c r="N2310" i="2"/>
  <c r="N2311" i="2"/>
  <c r="N2443" i="2"/>
  <c r="N2444" i="2"/>
  <c r="N2445" i="2"/>
  <c r="N2446" i="2"/>
  <c r="N2447" i="2"/>
  <c r="N2448" i="2"/>
  <c r="N2449" i="2"/>
  <c r="N945" i="2"/>
  <c r="N2655" i="2"/>
  <c r="K2072" i="2"/>
  <c r="K2386" i="2"/>
  <c r="K2095" i="2"/>
  <c r="K1733" i="2"/>
  <c r="K408" i="2"/>
  <c r="K418" i="2"/>
  <c r="K2073" i="2"/>
  <c r="K801" i="2"/>
  <c r="K505" i="2"/>
  <c r="K896" i="2"/>
  <c r="K2074" i="2"/>
  <c r="K2075" i="2"/>
  <c r="K2111" i="2"/>
  <c r="K2112" i="2"/>
  <c r="K2113" i="2"/>
  <c r="K2641" i="2"/>
  <c r="K2076" i="2"/>
  <c r="K1935" i="2"/>
  <c r="K2077" i="2"/>
  <c r="K2096" i="2"/>
  <c r="K2078" i="2"/>
  <c r="K2114" i="2"/>
  <c r="K2642" i="2"/>
  <c r="K2079" i="2"/>
  <c r="K2097" i="2"/>
  <c r="K2098" i="2"/>
  <c r="K1734" i="2"/>
  <c r="K1679" i="2"/>
  <c r="K1735" i="2"/>
  <c r="K1663" i="2"/>
  <c r="K585" i="2"/>
  <c r="K802" i="2"/>
  <c r="K668" i="2"/>
  <c r="K591" i="2"/>
  <c r="K680" i="2"/>
  <c r="K623" i="2"/>
  <c r="K2115" i="2"/>
  <c r="K2042" i="2"/>
  <c r="K411" i="2"/>
  <c r="K1898" i="2"/>
  <c r="K684" i="2"/>
  <c r="K560" i="2"/>
  <c r="K817" i="2"/>
  <c r="K2099" i="2"/>
  <c r="K1965" i="2"/>
  <c r="K2100" i="2"/>
  <c r="K1960" i="2"/>
  <c r="K2274" i="2"/>
  <c r="K586" i="2"/>
  <c r="K2080" i="2"/>
  <c r="K419" i="2"/>
  <c r="K532" i="2"/>
  <c r="K2165" i="2"/>
  <c r="K2081" i="2"/>
  <c r="K2116" i="2"/>
  <c r="K2388" i="2"/>
  <c r="K2101" i="2"/>
  <c r="K2102" i="2"/>
  <c r="K1680" i="2"/>
  <c r="K1961" i="2"/>
  <c r="K1839" i="2"/>
  <c r="K514" i="2"/>
  <c r="K1753" i="2"/>
  <c r="K2117" i="2"/>
  <c r="K638" i="2"/>
  <c r="K818" i="2"/>
  <c r="K2118" i="2"/>
  <c r="K1739" i="2"/>
  <c r="K2166" i="2"/>
  <c r="K2103" i="2"/>
  <c r="K2054" i="2"/>
  <c r="K595" i="2"/>
  <c r="K1936" i="2"/>
  <c r="K2082" i="2"/>
  <c r="K1853" i="2"/>
  <c r="K1760" i="2"/>
  <c r="K2643" i="2"/>
  <c r="K777" i="2"/>
  <c r="K2104" i="2"/>
  <c r="K723" i="2"/>
  <c r="K2083" i="2"/>
  <c r="K2209" i="2"/>
  <c r="K2645" i="2"/>
  <c r="K2105" i="2"/>
  <c r="K2119" i="2"/>
  <c r="K1643" i="2"/>
  <c r="K1966" i="2"/>
  <c r="K1890" i="2"/>
  <c r="K1888" i="2"/>
  <c r="K1859" i="2"/>
  <c r="K1775" i="2"/>
  <c r="K2275" i="2"/>
  <c r="K2120" i="2"/>
  <c r="K2121" i="2"/>
  <c r="K2084" i="2"/>
  <c r="K1656" i="2"/>
  <c r="K815" i="2"/>
  <c r="K1361" i="2"/>
  <c r="K1304" i="2"/>
  <c r="K2122" i="2"/>
  <c r="K800" i="2"/>
  <c r="K2175" i="2"/>
  <c r="K714" i="2"/>
  <c r="K501" i="2"/>
  <c r="K1844" i="2"/>
  <c r="K1644" i="2"/>
  <c r="K1899" i="2"/>
  <c r="K672" i="2"/>
  <c r="K1841" i="2"/>
  <c r="K2123" i="2"/>
  <c r="K2124" i="2"/>
  <c r="K1900" i="2"/>
  <c r="K1754" i="2"/>
  <c r="K1776" i="2"/>
  <c r="K2276" i="2"/>
  <c r="K2125" i="2"/>
  <c r="K797" i="2"/>
  <c r="K1901" i="2"/>
  <c r="K1974" i="2"/>
  <c r="K2210" i="2"/>
  <c r="K1750" i="2"/>
  <c r="K2085" i="2"/>
  <c r="K2106" i="2"/>
  <c r="K403" i="2"/>
  <c r="K305" i="2"/>
  <c r="K1958" i="2"/>
  <c r="K480" i="2"/>
  <c r="K1728" i="2"/>
  <c r="K1736" i="2"/>
  <c r="K2211" i="2"/>
  <c r="K1984" i="2"/>
  <c r="K1006" i="2"/>
  <c r="K724" i="2"/>
  <c r="K819" i="2"/>
  <c r="K502" i="2"/>
  <c r="K639" i="2"/>
  <c r="K527" i="2"/>
  <c r="K528" i="2"/>
  <c r="K1777" i="2"/>
  <c r="K729" i="2"/>
  <c r="K404" i="2"/>
  <c r="K1681" i="2"/>
  <c r="K2212" i="2"/>
  <c r="K1868" i="2"/>
  <c r="K494" i="2"/>
  <c r="K1975" i="2"/>
  <c r="K1854" i="2"/>
  <c r="K2181" i="2"/>
  <c r="K2086" i="2"/>
  <c r="K2107" i="2"/>
  <c r="K2213" i="2"/>
  <c r="K2214" i="2"/>
  <c r="K1866" i="2"/>
  <c r="K2277" i="2"/>
  <c r="K1751" i="2"/>
  <c r="K2000" i="2"/>
  <c r="K1645" i="2"/>
  <c r="K2087" i="2"/>
  <c r="K434" i="2"/>
  <c r="K619" i="2"/>
  <c r="K735" i="2"/>
  <c r="K1740" i="2"/>
  <c r="K558" i="2"/>
  <c r="K1845" i="2"/>
  <c r="K2278" i="2"/>
  <c r="K1778" i="2"/>
  <c r="K2167" i="2"/>
  <c r="K1647" i="2"/>
  <c r="K1918" i="2"/>
  <c r="K1738" i="2"/>
  <c r="K2126" i="2"/>
  <c r="K484" i="2"/>
  <c r="K458" i="2"/>
  <c r="K2182" i="2"/>
  <c r="K1976" i="2"/>
  <c r="K2215" i="2"/>
  <c r="K740" i="2"/>
  <c r="K1887" i="2"/>
  <c r="K2088" i="2"/>
  <c r="K1697" i="2"/>
  <c r="K2108" i="2"/>
  <c r="K1752" i="2"/>
  <c r="K778" i="2"/>
  <c r="K779" i="2"/>
  <c r="K2127" i="2"/>
  <c r="K2109" i="2"/>
  <c r="K1822" i="2"/>
  <c r="K2003" i="2"/>
  <c r="K2216" i="2"/>
  <c r="K2279" i="2"/>
  <c r="K1710" i="2"/>
  <c r="K648" i="2"/>
  <c r="K683" i="2"/>
  <c r="K2089" i="2"/>
  <c r="K1806" i="2"/>
  <c r="K496" i="2"/>
  <c r="K2007" i="2"/>
  <c r="K2179" i="2"/>
  <c r="K780" i="2"/>
  <c r="K781" i="2"/>
  <c r="K624" i="2"/>
  <c r="K1977" i="2"/>
  <c r="K2240" i="2"/>
  <c r="K1763" i="2"/>
  <c r="K2176" i="2"/>
  <c r="K1741" i="2"/>
  <c r="K1842" i="2"/>
  <c r="K803" i="2"/>
  <c r="K521" i="2"/>
  <c r="K1963" i="2"/>
  <c r="K429" i="2"/>
  <c r="K2644" i="2"/>
  <c r="K2128" i="2"/>
  <c r="K478" i="2"/>
  <c r="K423" i="2"/>
  <c r="K2183" i="2"/>
  <c r="K897" i="2"/>
  <c r="K485" i="2"/>
  <c r="K804" i="2"/>
  <c r="K1742" i="2"/>
  <c r="K2129" i="2"/>
  <c r="K2241" i="2"/>
  <c r="K2130" i="2"/>
  <c r="K589" i="2"/>
  <c r="K627" i="2"/>
  <c r="K765" i="2"/>
  <c r="K476" i="2"/>
  <c r="K1743" i="2"/>
  <c r="K636" i="2"/>
  <c r="K1978" i="2"/>
  <c r="K1902" i="2"/>
  <c r="K1779" i="2"/>
  <c r="K568" i="2"/>
  <c r="K2091" i="2"/>
  <c r="K1764" i="2"/>
  <c r="K752" i="2"/>
  <c r="K1957" i="2"/>
  <c r="K1889" i="2"/>
  <c r="K577" i="2"/>
  <c r="K2184" i="2"/>
  <c r="K2131" i="2"/>
  <c r="K625" i="2"/>
  <c r="K473" i="2"/>
  <c r="K650" i="2"/>
  <c r="K1880" i="2"/>
  <c r="K592" i="2"/>
  <c r="K805" i="2"/>
  <c r="K1819" i="2"/>
  <c r="K741" i="2"/>
  <c r="K2280" i="2"/>
  <c r="K1780" i="2"/>
  <c r="K2132" i="2"/>
  <c r="K1979" i="2"/>
  <c r="K583" i="2"/>
  <c r="K2180" i="2"/>
  <c r="K1673" i="2"/>
  <c r="K1765" i="2"/>
  <c r="K1761" i="2"/>
  <c r="K2018" i="2"/>
  <c r="K1682" i="2"/>
  <c r="K1840" i="2"/>
  <c r="K2281" i="2"/>
  <c r="K438" i="2"/>
  <c r="K2001" i="2"/>
  <c r="K2217" i="2"/>
  <c r="K2133" i="2"/>
  <c r="K2387" i="2"/>
  <c r="K2174" i="2"/>
  <c r="K2646" i="2"/>
  <c r="K1947" i="2"/>
  <c r="K1631" i="2"/>
  <c r="K483" i="2"/>
  <c r="K2134" i="2"/>
  <c r="K446" i="2"/>
  <c r="K1781" i="2"/>
  <c r="K2282" i="2"/>
  <c r="K2090" i="2"/>
  <c r="K1646" i="2"/>
  <c r="K1674" i="2"/>
  <c r="K2043" i="2"/>
  <c r="K463" i="2"/>
  <c r="K1967" i="2"/>
  <c r="K459" i="2"/>
  <c r="K1611" i="2"/>
  <c r="K699" i="2"/>
  <c r="K2254" i="2"/>
  <c r="K708" i="2"/>
  <c r="K500" i="2"/>
  <c r="K1654" i="2"/>
  <c r="K1959" i="2"/>
  <c r="K1711" i="2"/>
  <c r="K2283" i="2"/>
  <c r="K2135" i="2"/>
  <c r="K2218" i="2"/>
  <c r="K2177" i="2"/>
  <c r="K1664" i="2"/>
  <c r="K524" i="2"/>
  <c r="K1668" i="2"/>
  <c r="K1820" i="2"/>
  <c r="K2136" i="2"/>
  <c r="K1826" i="2"/>
  <c r="K481" i="2"/>
  <c r="K640" i="2"/>
  <c r="K2016" i="2"/>
  <c r="K747" i="2"/>
  <c r="K1903" i="2"/>
  <c r="K584" i="2"/>
  <c r="K1721" i="2"/>
  <c r="K1829" i="2"/>
  <c r="K460" i="2"/>
  <c r="K1804" i="2"/>
  <c r="K2137" i="2"/>
  <c r="K2219" i="2"/>
  <c r="K1725" i="2"/>
  <c r="K1712" i="2"/>
  <c r="K1737" i="2"/>
  <c r="K1861" i="2"/>
  <c r="K1980" i="2"/>
  <c r="K816" i="2"/>
  <c r="K1964" i="2"/>
  <c r="K742" i="2"/>
  <c r="K1655" i="2"/>
  <c r="K518" i="2"/>
  <c r="K1669" i="2"/>
  <c r="K571" i="2"/>
  <c r="K439" i="2"/>
  <c r="K202" i="2"/>
  <c r="K1955" i="2"/>
  <c r="K1871" i="2"/>
  <c r="K572" i="2"/>
  <c r="K495" i="2"/>
  <c r="K2834" i="2"/>
  <c r="K1766" i="2"/>
  <c r="K1744" i="2"/>
  <c r="K2220" i="2"/>
  <c r="K2242" i="2"/>
  <c r="K544" i="2"/>
  <c r="K647" i="2"/>
  <c r="K2138" i="2"/>
  <c r="K2005" i="2"/>
  <c r="K1745" i="2"/>
  <c r="K557" i="2"/>
  <c r="K2221" i="2"/>
  <c r="K406" i="2"/>
  <c r="K1665" i="2"/>
  <c r="K506" i="2"/>
  <c r="K529" i="2"/>
  <c r="K687" i="2"/>
  <c r="K1843" i="2"/>
  <c r="K2222" i="2"/>
  <c r="K1870" i="2"/>
  <c r="K1636" i="2"/>
  <c r="K1762" i="2"/>
  <c r="K1855" i="2"/>
  <c r="K1860" i="2"/>
  <c r="K1577" i="2"/>
  <c r="K424" i="2"/>
  <c r="K1987" i="2"/>
  <c r="K565" i="2"/>
  <c r="K736" i="2"/>
  <c r="K1652" i="2"/>
  <c r="K820" i="2"/>
  <c r="K2139" i="2"/>
  <c r="K832" i="2"/>
  <c r="K725" i="2"/>
  <c r="K726" i="2"/>
  <c r="K1856" i="2"/>
  <c r="K2243" i="2"/>
  <c r="K1305" i="2"/>
  <c r="K727" i="2"/>
  <c r="K2140" i="2"/>
  <c r="K1683" i="2"/>
  <c r="K1634" i="2"/>
  <c r="K1942" i="2"/>
  <c r="K409" i="2"/>
  <c r="K522" i="2"/>
  <c r="K603" i="2"/>
  <c r="K604" i="2"/>
  <c r="K743" i="2"/>
  <c r="K2284" i="2"/>
  <c r="K2708" i="2"/>
  <c r="K1823" i="2"/>
  <c r="K2051" i="2"/>
  <c r="K2223" i="2"/>
  <c r="K1884" i="2"/>
  <c r="K2055" i="2"/>
  <c r="K405" i="2"/>
  <c r="K564" i="2"/>
  <c r="K2044" i="2"/>
  <c r="K1891" i="2"/>
  <c r="K1988" i="2"/>
  <c r="K540" i="2"/>
  <c r="K679" i="2"/>
  <c r="K2141" i="2"/>
  <c r="K1667" i="2"/>
  <c r="K766" i="2"/>
  <c r="K631" i="2"/>
  <c r="K688" i="2"/>
  <c r="K796" i="2"/>
  <c r="K2142" i="2"/>
  <c r="K681" i="2"/>
  <c r="K1782" i="2"/>
  <c r="K635" i="2"/>
  <c r="K1732" i="2"/>
  <c r="K809" i="2"/>
  <c r="K2004" i="2"/>
  <c r="K1920" i="2"/>
  <c r="K430" i="2"/>
  <c r="K412" i="2"/>
  <c r="K782" i="2"/>
  <c r="K547" i="2"/>
  <c r="K475" i="2"/>
  <c r="K642" i="2"/>
  <c r="K594" i="2"/>
  <c r="K1869" i="2"/>
  <c r="K503" i="2"/>
  <c r="K1921" i="2"/>
  <c r="K555" i="2"/>
  <c r="K1962" i="2"/>
  <c r="K2092" i="2"/>
  <c r="K2143" i="2"/>
  <c r="K2185" i="2"/>
  <c r="K1670" i="2"/>
  <c r="K1306" i="2"/>
  <c r="K646" i="2"/>
  <c r="K576" i="2"/>
  <c r="K1805" i="2"/>
  <c r="K2178" i="2"/>
  <c r="K643" i="2"/>
  <c r="K588" i="2"/>
  <c r="K689" i="2"/>
  <c r="K1937" i="2"/>
  <c r="K637" i="2"/>
  <c r="K753" i="2"/>
  <c r="K1722" i="2"/>
  <c r="K486" i="2"/>
  <c r="K413" i="2"/>
  <c r="K675" i="2"/>
  <c r="K2224" i="2"/>
  <c r="K407" i="2"/>
  <c r="K2144" i="2"/>
  <c r="K2008" i="2"/>
  <c r="K2145" i="2"/>
  <c r="K410" i="2"/>
  <c r="K1904" i="2"/>
  <c r="K649" i="2"/>
  <c r="K3008" i="2"/>
  <c r="K1695" i="2"/>
  <c r="K1657" i="2"/>
  <c r="K629" i="2"/>
  <c r="K798" i="2"/>
  <c r="K559" i="2"/>
  <c r="K1862" i="2"/>
  <c r="K561" i="2"/>
  <c r="K2002" i="2"/>
  <c r="K1881" i="2"/>
  <c r="K660" i="2"/>
  <c r="K562" i="2"/>
  <c r="K2244" i="2"/>
  <c r="K2031" i="2"/>
  <c r="K2168" i="2"/>
  <c r="K1783" i="2"/>
  <c r="K628" i="2"/>
  <c r="K593" i="2"/>
  <c r="K2019" i="2"/>
  <c r="K748" i="2"/>
  <c r="K1831" i="2"/>
  <c r="K1726" i="2"/>
  <c r="K602" i="2"/>
  <c r="K611" i="2"/>
  <c r="K833" i="2"/>
  <c r="K1905" i="2"/>
  <c r="K2146" i="2"/>
  <c r="K1951" i="2"/>
  <c r="K1784" i="2"/>
  <c r="K1684" i="2"/>
  <c r="K2225" i="2"/>
  <c r="K719" i="2"/>
  <c r="K1882" i="2"/>
  <c r="K2048" i="2"/>
  <c r="K1637" i="2"/>
  <c r="K599" i="2"/>
  <c r="K1560" i="2"/>
  <c r="K2522" i="2"/>
  <c r="K1724" i="2"/>
  <c r="K1892" i="2"/>
  <c r="K1851" i="2"/>
  <c r="K2186" i="2"/>
  <c r="K2187" i="2"/>
  <c r="K1968" i="2"/>
  <c r="K2188" i="2"/>
  <c r="K2053" i="2"/>
  <c r="K2226" i="2"/>
  <c r="K515" i="2"/>
  <c r="K596" i="2"/>
  <c r="K821" i="2"/>
  <c r="K436" i="2"/>
  <c r="K1619" i="2"/>
  <c r="K2227" i="2"/>
  <c r="K2147" i="2"/>
  <c r="K2148" i="2"/>
  <c r="K1769" i="2"/>
  <c r="K644" i="2"/>
  <c r="K822" i="2"/>
  <c r="K321" i="2"/>
  <c r="K677" i="2"/>
  <c r="K1748" i="2"/>
  <c r="K806" i="2"/>
  <c r="K1568" i="2"/>
  <c r="K1863" i="2"/>
  <c r="K580" i="2"/>
  <c r="K738" i="2"/>
  <c r="K1648" i="2"/>
  <c r="K2149" i="2"/>
  <c r="K2032" i="2"/>
  <c r="K1730" i="2"/>
  <c r="K730" i="2"/>
  <c r="K1923" i="2"/>
  <c r="K550" i="2"/>
  <c r="K1621" i="2"/>
  <c r="K509" i="2"/>
  <c r="K2709" i="2"/>
  <c r="K2891" i="2"/>
  <c r="K1661" i="2"/>
  <c r="K1685" i="2"/>
  <c r="K1785" i="2"/>
  <c r="K2228" i="2"/>
  <c r="K737" i="2"/>
  <c r="K1767" i="2"/>
  <c r="K605" i="2"/>
  <c r="K1626" i="2"/>
  <c r="K1824" i="2"/>
  <c r="K2020" i="2"/>
  <c r="K700" i="2"/>
  <c r="K492" i="2"/>
  <c r="K1746" i="2"/>
  <c r="K556" i="2"/>
  <c r="K504" i="2"/>
  <c r="K464" i="2"/>
  <c r="K728" i="2"/>
  <c r="K1686" i="2"/>
  <c r="K1933" i="2"/>
  <c r="K1885" i="2"/>
  <c r="K1791" i="2"/>
  <c r="K1792" i="2"/>
  <c r="K1698" i="2"/>
  <c r="K1713" i="2"/>
  <c r="K1613" i="2"/>
  <c r="K2249" i="2"/>
  <c r="K2250" i="2"/>
  <c r="K2013" i="2"/>
  <c r="K2251" i="2"/>
  <c r="K1687" i="2"/>
  <c r="K2248" i="2"/>
  <c r="K685" i="2"/>
  <c r="K2057" i="2"/>
  <c r="K839" i="2"/>
  <c r="K2392" i="2"/>
  <c r="K1786" i="2"/>
  <c r="K1717" i="2"/>
  <c r="K2070" i="2"/>
  <c r="K2150" i="2"/>
  <c r="K749" i="2"/>
  <c r="K2058" i="2"/>
  <c r="K2059" i="2"/>
  <c r="K2189" i="2"/>
  <c r="K701" i="2"/>
  <c r="K734" i="2"/>
  <c r="K709" i="2"/>
  <c r="K1688" i="2"/>
  <c r="K2049" i="2"/>
  <c r="K2093" i="2"/>
  <c r="K1632" i="2"/>
  <c r="K836" i="2"/>
  <c r="K1906" i="2"/>
  <c r="K925" i="2"/>
  <c r="K746" i="2"/>
  <c r="K2638" i="2"/>
  <c r="K2151" i="2"/>
  <c r="K1793" i="2"/>
  <c r="K1802" i="2"/>
  <c r="K482" i="2"/>
  <c r="K651" i="2"/>
  <c r="K493" i="2"/>
  <c r="K2734" i="2"/>
  <c r="K1671" i="2"/>
  <c r="K690" i="2"/>
  <c r="K1952" i="2"/>
  <c r="K1832" i="2"/>
  <c r="K1833" i="2"/>
  <c r="K2027" i="2"/>
  <c r="K2028" i="2"/>
  <c r="K2060" i="2"/>
  <c r="K2050" i="2"/>
  <c r="K1803" i="2"/>
  <c r="K767" i="2"/>
  <c r="K590" i="2"/>
  <c r="K1808" i="2"/>
  <c r="K2229" i="2"/>
  <c r="K2230" i="2"/>
  <c r="K2880" i="2"/>
  <c r="K750" i="2"/>
  <c r="K1800" i="2"/>
  <c r="K1723" i="2"/>
  <c r="K453" i="2"/>
  <c r="K626" i="2"/>
  <c r="K768" i="2"/>
  <c r="K414" i="2"/>
  <c r="K510" i="2"/>
  <c r="K433" i="2"/>
  <c r="K661" i="2"/>
  <c r="K1622" i="2"/>
  <c r="K2152" i="2"/>
  <c r="K771" i="2"/>
  <c r="K2231" i="2"/>
  <c r="K2153" i="2"/>
  <c r="K2014" i="2"/>
  <c r="K2056" i="2"/>
  <c r="K785" i="2"/>
  <c r="K2735" i="2"/>
  <c r="K772" i="2"/>
  <c r="K432" i="2"/>
  <c r="K1699" i="2"/>
  <c r="K1911" i="2"/>
  <c r="K581" i="2"/>
  <c r="K511" i="2"/>
  <c r="K431" i="2"/>
  <c r="K425" i="2"/>
  <c r="K426" i="2"/>
  <c r="K1702" i="2"/>
  <c r="K1617" i="2"/>
  <c r="K1953" i="2"/>
  <c r="K1696" i="2"/>
  <c r="K2255" i="2"/>
  <c r="K1801" i="2"/>
  <c r="K566" i="2"/>
  <c r="K415" i="2"/>
  <c r="K2006" i="2"/>
  <c r="K2170" i="2"/>
  <c r="K2920" i="2"/>
  <c r="K2285" i="2"/>
  <c r="K2232" i="2"/>
  <c r="K2256" i="2"/>
  <c r="K847" i="2"/>
  <c r="K543" i="2"/>
  <c r="K1907" i="2"/>
  <c r="K1981" i="2"/>
  <c r="K1787" i="2"/>
  <c r="K2843" i="2"/>
  <c r="K531" i="2"/>
  <c r="K823" i="2"/>
  <c r="K2021" i="2"/>
  <c r="K2022" i="2"/>
  <c r="K682" i="2"/>
  <c r="K1834" i="2"/>
  <c r="K2305" i="2"/>
  <c r="K1719" i="2"/>
  <c r="K1720" i="2"/>
  <c r="K2061" i="2"/>
  <c r="K1727" i="2"/>
  <c r="K1639" i="2"/>
  <c r="K2062" i="2"/>
  <c r="K1537" i="2"/>
  <c r="K516" i="2"/>
  <c r="K517" i="2"/>
  <c r="K437" i="2"/>
  <c r="K620" i="2"/>
  <c r="K597" i="2"/>
  <c r="K587" i="2"/>
  <c r="K1982" i="2"/>
  <c r="K2154" i="2"/>
  <c r="K1912" i="2"/>
  <c r="K632" i="2"/>
  <c r="K1672" i="2"/>
  <c r="K732" i="2"/>
  <c r="K617" i="2"/>
  <c r="K457" i="2"/>
  <c r="K2033" i="2"/>
  <c r="K2063" i="2"/>
  <c r="K1875" i="2"/>
  <c r="K1913" i="2"/>
  <c r="K2526" i="2"/>
  <c r="K1689" i="2"/>
  <c r="K2257" i="2"/>
  <c r="K1879" i="2"/>
  <c r="K533" i="2"/>
  <c r="K720" i="2"/>
  <c r="K1795" i="2"/>
  <c r="K1986" i="2"/>
  <c r="K536" i="2"/>
  <c r="K2258" i="2"/>
  <c r="K1914" i="2"/>
  <c r="K2233" i="2"/>
  <c r="K1908" i="2"/>
  <c r="K2234" i="2"/>
  <c r="K1926" i="2"/>
  <c r="K2235" i="2"/>
  <c r="K2064" i="2"/>
  <c r="K2348" i="2"/>
  <c r="K1811" i="2"/>
  <c r="K465" i="2"/>
  <c r="K1849" i="2"/>
  <c r="K2155" i="2"/>
  <c r="K2252" i="2"/>
  <c r="K1816" i="2"/>
  <c r="K654" i="2"/>
  <c r="K2236" i="2"/>
  <c r="K1796" i="2"/>
  <c r="K1703" i="2"/>
  <c r="K2156" i="2"/>
  <c r="K2471" i="2"/>
  <c r="K2655" i="2"/>
  <c r="K548" i="2"/>
  <c r="K574" i="2"/>
  <c r="K512" i="2"/>
  <c r="K575" i="2"/>
  <c r="K479" i="2"/>
  <c r="K1638" i="2"/>
  <c r="K1943" i="2"/>
  <c r="K645" i="2"/>
  <c r="K2678" i="2"/>
  <c r="K622" i="2"/>
  <c r="K710" i="2"/>
  <c r="K1989" i="2"/>
  <c r="K722" i="2"/>
  <c r="K2918" i="2"/>
  <c r="K2065" i="2"/>
  <c r="K2034" i="2"/>
  <c r="K2066" i="2"/>
  <c r="K1927" i="2"/>
  <c r="K1640" i="2"/>
  <c r="K844" i="2"/>
  <c r="K542" i="2"/>
  <c r="K2804" i="2"/>
  <c r="K1788" i="2"/>
  <c r="K2892" i="2"/>
  <c r="K2639" i="2"/>
  <c r="K552" i="2"/>
  <c r="K702" i="2"/>
  <c r="K691" i="2"/>
  <c r="K757" i="2"/>
  <c r="K1700" i="2"/>
  <c r="K2253" i="2"/>
  <c r="K2157" i="2"/>
  <c r="K2245" i="2"/>
  <c r="K1938" i="2"/>
  <c r="K2015" i="2"/>
  <c r="K656" i="2"/>
  <c r="K1731" i="2"/>
  <c r="K733" i="2"/>
  <c r="K674" i="2"/>
  <c r="K665" i="2"/>
  <c r="K666" i="2"/>
  <c r="K1931" i="2"/>
  <c r="K1690" i="2"/>
  <c r="K534" i="2"/>
  <c r="K1627" i="2"/>
  <c r="K1649" i="2"/>
  <c r="K1809" i="2"/>
  <c r="K2158" i="2"/>
  <c r="K2159" i="2"/>
  <c r="K2770" i="2"/>
  <c r="K2094" i="2"/>
  <c r="K549" i="2"/>
  <c r="K471" i="2"/>
  <c r="K1813" i="2"/>
  <c r="K3030" i="2"/>
  <c r="K1770" i="2"/>
  <c r="K769" i="2"/>
  <c r="K886" i="2"/>
  <c r="K1883" i="2"/>
  <c r="K1635" i="2"/>
  <c r="K739" i="2"/>
  <c r="K1807" i="2"/>
  <c r="K2886" i="2"/>
  <c r="K837" i="2"/>
  <c r="K1990" i="2"/>
  <c r="K812" i="2"/>
  <c r="K1691" i="2"/>
  <c r="K652" i="2"/>
  <c r="K807" i="2"/>
  <c r="K488" i="2"/>
  <c r="K608" i="2"/>
  <c r="K826" i="2"/>
  <c r="K2160" i="2"/>
  <c r="K1944" i="2"/>
  <c r="K705" i="2"/>
  <c r="K1708" i="2"/>
  <c r="K1991" i="2"/>
  <c r="K2052" i="2"/>
  <c r="K469" i="2"/>
  <c r="K2436" i="2"/>
  <c r="K1797" i="2"/>
  <c r="K1983" i="2"/>
  <c r="K1718" i="2"/>
  <c r="K545" i="2"/>
  <c r="K523" i="2"/>
  <c r="K606" i="2"/>
  <c r="K1821" i="2"/>
  <c r="K2259" i="2"/>
  <c r="K1629" i="2"/>
  <c r="K1618" i="2"/>
  <c r="K2805" i="2"/>
  <c r="K2797" i="2"/>
  <c r="K721" i="2"/>
  <c r="K773" i="2"/>
  <c r="K2260" i="2"/>
  <c r="K786" i="2"/>
  <c r="K787" i="2"/>
  <c r="K788" i="2"/>
  <c r="K789" i="2"/>
  <c r="K790" i="2"/>
  <c r="K791" i="2"/>
  <c r="K2023" i="2"/>
  <c r="K716" i="2"/>
  <c r="K1945" i="2"/>
  <c r="K1946" i="2"/>
  <c r="K662" i="2"/>
  <c r="K671" i="2"/>
  <c r="K1704" i="2"/>
  <c r="K1773" i="2"/>
  <c r="K1715" i="2"/>
  <c r="K1771" i="2"/>
  <c r="K1772" i="2"/>
  <c r="K1575" i="2"/>
  <c r="K1919" i="2"/>
  <c r="K1893" i="2"/>
  <c r="K1894" i="2"/>
  <c r="K1895" i="2"/>
  <c r="K1830" i="2"/>
  <c r="K1846" i="2"/>
  <c r="K2190" i="2"/>
  <c r="K2191" i="2"/>
  <c r="K2192" i="2"/>
  <c r="K2193" i="2"/>
  <c r="K2194" i="2"/>
  <c r="K2195" i="2"/>
  <c r="K2196" i="2"/>
  <c r="K2197" i="2"/>
  <c r="K2198" i="2"/>
  <c r="K2025" i="2"/>
  <c r="K754" i="2"/>
  <c r="K1969" i="2"/>
  <c r="K1970" i="2"/>
  <c r="K1896" i="2"/>
  <c r="K1971" i="2"/>
  <c r="K2199" i="2"/>
  <c r="K2200" i="2"/>
  <c r="K2201" i="2"/>
  <c r="K2202" i="2"/>
  <c r="K2203" i="2"/>
  <c r="K2204" i="2"/>
  <c r="K2205" i="2"/>
  <c r="K1612" i="2"/>
  <c r="K2261" i="2"/>
  <c r="K1814" i="2"/>
  <c r="K2672" i="2"/>
  <c r="K570" i="2"/>
  <c r="K2957" i="2"/>
  <c r="K834" i="2"/>
  <c r="K447" i="2"/>
  <c r="K2629" i="2"/>
  <c r="K824" i="2"/>
  <c r="K2035" i="2"/>
  <c r="K2067" i="2"/>
  <c r="K1954" i="2"/>
  <c r="K1815" i="2"/>
  <c r="K2262" i="2"/>
  <c r="K1992" i="2"/>
  <c r="K1993" i="2"/>
  <c r="K2673" i="2"/>
  <c r="K1692" i="2"/>
  <c r="K569" i="2"/>
  <c r="K1309" i="2"/>
  <c r="K582" i="2"/>
  <c r="K2263" i="2"/>
  <c r="K1755" i="2"/>
  <c r="K1756" i="2"/>
  <c r="K1757" i="2"/>
  <c r="K1758" i="2"/>
  <c r="K1658" i="2"/>
  <c r="K1659" i="2"/>
  <c r="K1660" i="2"/>
  <c r="K1847" i="2"/>
  <c r="K1848" i="2"/>
  <c r="K1864" i="2"/>
  <c r="K3009" i="2"/>
  <c r="K774" i="2"/>
  <c r="K2036" i="2"/>
  <c r="K1666" i="2"/>
  <c r="K2246" i="2"/>
  <c r="K1956" i="2"/>
  <c r="K1768" i="2"/>
  <c r="K416" i="2"/>
  <c r="K653" i="2"/>
  <c r="K2068" i="2"/>
  <c r="K2009" i="2"/>
  <c r="K2010" i="2"/>
  <c r="K1835" i="2"/>
  <c r="K2474" i="2"/>
  <c r="K744" i="2"/>
  <c r="K513" i="2"/>
  <c r="K1934" i="2"/>
  <c r="K2656" i="2"/>
  <c r="K1972" i="2"/>
  <c r="K2896" i="2"/>
  <c r="K2679" i="2"/>
  <c r="K2038" i="2"/>
  <c r="K1789" i="2"/>
  <c r="K2237" i="2"/>
  <c r="K655" i="2"/>
  <c r="K519" i="2"/>
  <c r="K520" i="2"/>
  <c r="K487" i="2"/>
  <c r="K1747" i="2"/>
  <c r="K1932" i="2"/>
  <c r="K1865" i="2"/>
  <c r="K2869" i="2"/>
  <c r="K2238" i="2"/>
  <c r="K2437" i="2"/>
  <c r="K1857" i="2"/>
  <c r="K1650" i="2"/>
  <c r="K427" i="2"/>
  <c r="K607" i="2"/>
  <c r="K428" i="2"/>
  <c r="K1630" i="2"/>
  <c r="K1922" i="2"/>
  <c r="K916" i="2"/>
  <c r="K489" i="2"/>
  <c r="K2930" i="2"/>
  <c r="K1790" i="2"/>
  <c r="K2710" i="2"/>
  <c r="K3022" i="2"/>
  <c r="K2818" i="2"/>
  <c r="K1897" i="2"/>
  <c r="K1852" i="2"/>
  <c r="K2206" i="2"/>
  <c r="K2207" i="2"/>
  <c r="K1973" i="2"/>
  <c r="K1817" i="2"/>
  <c r="K1818" i="2"/>
  <c r="K2046" i="2"/>
  <c r="K2047" i="2"/>
  <c r="K2630" i="2"/>
  <c r="K845" i="2"/>
  <c r="K2711" i="2"/>
  <c r="K1876" i="2"/>
  <c r="K2306" i="2"/>
  <c r="K2712" i="2"/>
  <c r="K2925" i="2"/>
  <c r="K711" i="2"/>
  <c r="K849" i="2"/>
  <c r="K2045" i="2"/>
  <c r="K454" i="2"/>
  <c r="K472" i="2"/>
  <c r="K2713" i="2"/>
  <c r="K857" i="2"/>
  <c r="K1836" i="2"/>
  <c r="K2039" i="2"/>
  <c r="K835" i="2"/>
  <c r="K1915" i="2"/>
  <c r="K2714" i="2"/>
  <c r="K1867" i="2"/>
  <c r="K712" i="2"/>
  <c r="K2399" i="2"/>
  <c r="K2715" i="2"/>
  <c r="K2958" i="2"/>
  <c r="K810" i="2"/>
  <c r="K1641" i="2"/>
  <c r="K840" i="2"/>
  <c r="K2631" i="2"/>
  <c r="K770" i="2"/>
  <c r="K1928" i="2"/>
  <c r="K2806" i="2"/>
  <c r="K667" i="2"/>
  <c r="K758" i="2"/>
  <c r="K2264" i="2"/>
  <c r="K799" i="2"/>
  <c r="K1877" i="2"/>
  <c r="K1714" i="2"/>
  <c r="K2017" i="2"/>
  <c r="K1614" i="2"/>
  <c r="K1651" i="2"/>
  <c r="K838" i="2"/>
  <c r="K663" i="2"/>
  <c r="K1812" i="2"/>
  <c r="K1749" i="2"/>
  <c r="K2716" i="2"/>
  <c r="K686" i="2"/>
  <c r="K670" i="2"/>
  <c r="K567" i="2"/>
  <c r="K2816" i="2"/>
  <c r="K1886" i="2"/>
  <c r="K848" i="2"/>
  <c r="K3006" i="2"/>
  <c r="K2926" i="2"/>
  <c r="K2907" i="2"/>
  <c r="K1538" i="2"/>
  <c r="K2847" i="2"/>
  <c r="K2161" i="2"/>
  <c r="K2647" i="2"/>
  <c r="K2787" i="2"/>
  <c r="K827" i="2"/>
  <c r="K828" i="2"/>
  <c r="K455" i="2"/>
  <c r="K2162" i="2"/>
  <c r="K1705" i="2"/>
  <c r="K692" i="2"/>
  <c r="K759" i="2"/>
  <c r="K829" i="2"/>
  <c r="K2440" i="2"/>
  <c r="K1706" i="2"/>
  <c r="K1810" i="2"/>
  <c r="K456" i="2"/>
  <c r="K3007" i="2"/>
  <c r="K2717" i="2"/>
  <c r="K1624" i="2"/>
  <c r="K2011" i="2"/>
  <c r="K2618" i="2"/>
  <c r="K2812" i="2"/>
  <c r="K2040" i="2"/>
  <c r="K633" i="2"/>
  <c r="K634" i="2"/>
  <c r="K2169" i="2"/>
  <c r="K1949" i="2"/>
  <c r="K2037" i="2"/>
  <c r="K2736" i="2"/>
  <c r="K1994" i="2"/>
  <c r="K2590" i="2"/>
  <c r="K445" i="2"/>
  <c r="K2024" i="2"/>
  <c r="K775" i="2"/>
  <c r="K2619" i="2"/>
  <c r="K2527" i="2"/>
  <c r="K2354" i="2"/>
  <c r="K2615" i="2"/>
  <c r="K553" i="2"/>
  <c r="K2823" i="2"/>
  <c r="K850" i="2"/>
  <c r="K2718" i="2"/>
  <c r="K2564" i="2"/>
  <c r="K2393" i="2"/>
  <c r="K1693" i="2"/>
  <c r="K2438" i="2"/>
  <c r="K2265" i="2"/>
  <c r="K1675" i="2"/>
  <c r="K858" i="2"/>
  <c r="K1916" i="2"/>
  <c r="K2289" i="2"/>
  <c r="K2546" i="2"/>
  <c r="K1623" i="2"/>
  <c r="K1950" i="2"/>
  <c r="K1837" i="2"/>
  <c r="K2480" i="2"/>
  <c r="K2738" i="2"/>
  <c r="K2985" i="2"/>
  <c r="K1985" i="2"/>
  <c r="K3028" i="2"/>
  <c r="K706" i="2"/>
  <c r="K664" i="2"/>
  <c r="K2398" i="2"/>
  <c r="K641" i="2"/>
  <c r="K1825" i="2"/>
  <c r="K578" i="2"/>
  <c r="K1709" i="2"/>
  <c r="K417" i="2"/>
  <c r="K2685" i="2"/>
  <c r="K2266" i="2"/>
  <c r="K1995" i="2"/>
  <c r="K2307" i="2"/>
  <c r="K541" i="2"/>
  <c r="K841" i="2"/>
  <c r="K713" i="2"/>
  <c r="K1794" i="2"/>
  <c r="K490" i="2"/>
  <c r="K2992" i="2"/>
  <c r="K2394" i="2"/>
  <c r="K2968" i="2"/>
  <c r="K811" i="2"/>
  <c r="K693" i="2"/>
  <c r="K1909" i="2"/>
  <c r="K2163" i="2"/>
  <c r="K2719" i="2"/>
  <c r="K2349" i="2"/>
  <c r="K2720" i="2"/>
  <c r="K2395" i="2"/>
  <c r="K2041" i="2"/>
  <c r="K470" i="2"/>
  <c r="K1996" i="2"/>
  <c r="K2740" i="2"/>
  <c r="K2773" i="2"/>
  <c r="K2986" i="2"/>
  <c r="K2675" i="2"/>
  <c r="K1917" i="2"/>
  <c r="K1707" i="2"/>
  <c r="K435" i="2"/>
  <c r="K2650" i="2"/>
  <c r="K1625" i="2"/>
  <c r="K1878" i="2"/>
  <c r="K1850" i="2"/>
  <c r="K2927" i="2"/>
  <c r="K3025" i="2"/>
  <c r="K1929" i="2"/>
  <c r="K1930" i="2"/>
  <c r="K2795" i="2"/>
  <c r="K2775" i="2"/>
  <c r="K2338" i="2"/>
  <c r="K2665" i="2"/>
  <c r="K448" i="2"/>
  <c r="K2676" i="2"/>
  <c r="K2308" i="2"/>
  <c r="K2110" i="2"/>
  <c r="K2239" i="2"/>
  <c r="K2845" i="2"/>
  <c r="K2893" i="2"/>
  <c r="K598" i="2"/>
  <c r="K2320" i="2"/>
  <c r="K2577" i="2"/>
  <c r="K707" i="2"/>
  <c r="K2026" i="2"/>
  <c r="K1642" i="2"/>
  <c r="K2071" i="2"/>
  <c r="K2475" i="2"/>
  <c r="K2173" i="2"/>
  <c r="K2876" i="2"/>
  <c r="K2677" i="2"/>
  <c r="K3001" i="2"/>
  <c r="K554" i="2"/>
  <c r="K813" i="2"/>
  <c r="K462" i="2"/>
  <c r="K2351" i="2"/>
  <c r="K1615" i="2"/>
  <c r="K1628" i="2"/>
  <c r="K2788" i="2"/>
  <c r="K2721" i="2"/>
  <c r="K613" i="2"/>
  <c r="K614" i="2"/>
  <c r="K2800" i="2"/>
  <c r="K2528" i="2"/>
  <c r="K2578" i="2"/>
  <c r="K535" i="2"/>
  <c r="K491" i="2"/>
  <c r="K751" i="2"/>
  <c r="K537" i="2"/>
  <c r="K755" i="2"/>
  <c r="K825" i="2"/>
  <c r="K395" i="2"/>
  <c r="K2547" i="2"/>
  <c r="K2548" i="2"/>
  <c r="K2452" i="2"/>
  <c r="K2481" i="2"/>
  <c r="K2247" i="2"/>
  <c r="K2737" i="2"/>
  <c r="K2722" i="2"/>
  <c r="K2789" i="2"/>
  <c r="K1633" i="2"/>
  <c r="K474" i="2"/>
  <c r="K3015" i="2"/>
  <c r="K2895" i="2"/>
  <c r="K2472" i="2"/>
  <c r="K2942" i="2"/>
  <c r="K669" i="2"/>
  <c r="K615" i="2"/>
  <c r="K1827" i="2"/>
  <c r="K616" i="2"/>
  <c r="K1828" i="2"/>
  <c r="K525" i="2"/>
  <c r="K792" i="2"/>
  <c r="K814" i="2"/>
  <c r="K793" i="2"/>
  <c r="K794" i="2"/>
  <c r="K795" i="2"/>
  <c r="K717" i="2"/>
  <c r="K718" i="2"/>
  <c r="K2532" i="2"/>
  <c r="K2894" i="2"/>
  <c r="K1874" i="2"/>
  <c r="K2900" i="2"/>
  <c r="K2723" i="2"/>
  <c r="K2566" i="2"/>
  <c r="K2931" i="2"/>
  <c r="K3026" i="2"/>
  <c r="K890" i="2"/>
  <c r="K2453" i="2"/>
  <c r="K2691" i="2"/>
  <c r="K1939" i="2"/>
  <c r="K1940" i="2"/>
  <c r="K530" i="2"/>
  <c r="K621" i="2"/>
  <c r="K579" i="2"/>
  <c r="K546" i="2"/>
  <c r="K573" i="2"/>
  <c r="K783" i="2"/>
  <c r="K715" i="2"/>
  <c r="K784" i="2"/>
  <c r="K1616" i="2"/>
  <c r="K477" i="2"/>
  <c r="K2626" i="2"/>
  <c r="K2396" i="2"/>
  <c r="K2783" i="2"/>
  <c r="K2724" i="2"/>
  <c r="K630" i="2"/>
  <c r="K703" i="2"/>
  <c r="K1662" i="2"/>
  <c r="K2607" i="2"/>
  <c r="K2976" i="2"/>
  <c r="K2912" i="2"/>
  <c r="K2904" i="2"/>
  <c r="K2683" i="2"/>
  <c r="K2702" i="2"/>
  <c r="K2648" i="2"/>
  <c r="K2622" i="2"/>
  <c r="K2451" i="2"/>
  <c r="K2389" i="2"/>
  <c r="K2760" i="2"/>
  <c r="K808" i="2"/>
  <c r="K2302" i="2"/>
  <c r="K2567" i="2"/>
  <c r="K2794" i="2"/>
  <c r="K678" i="2"/>
  <c r="K2725" i="2"/>
  <c r="K1759" i="2"/>
  <c r="K551" i="2"/>
  <c r="K1910" i="2"/>
  <c r="K2897" i="2"/>
  <c r="K676" i="2"/>
  <c r="K1858" i="2"/>
  <c r="K2295" i="2"/>
  <c r="K2310" i="2"/>
  <c r="K1701" i="2"/>
  <c r="K2609" i="2"/>
  <c r="K2069" i="2"/>
  <c r="K2311" i="2"/>
  <c r="K2914" i="2"/>
  <c r="K2593" i="2"/>
  <c r="K776" i="2"/>
  <c r="K2987" i="2"/>
  <c r="K468" i="2"/>
  <c r="K2571" i="2"/>
  <c r="K2935" i="2"/>
  <c r="K2654" i="2"/>
  <c r="K870" i="2"/>
  <c r="K526" i="2"/>
  <c r="K2826" i="2"/>
  <c r="K3010" i="2"/>
  <c r="K926" i="2"/>
  <c r="K2594" i="2"/>
  <c r="K2595" i="2"/>
  <c r="K2596" i="2"/>
  <c r="K1694" i="2"/>
  <c r="K859" i="2"/>
  <c r="K2994" i="2"/>
  <c r="K2680" i="2"/>
  <c r="K2649" i="2"/>
  <c r="K2671" i="2"/>
  <c r="K2476" i="2"/>
  <c r="K2506" i="2"/>
  <c r="K618" i="2"/>
  <c r="K1798" i="2"/>
  <c r="K1653" i="2"/>
  <c r="K2321" i="2"/>
  <c r="K2340" i="2"/>
  <c r="K2662" i="2"/>
  <c r="K2767" i="2"/>
  <c r="K2959" i="2"/>
  <c r="K2344" i="2"/>
  <c r="K2822" i="2"/>
  <c r="K2960" i="2"/>
  <c r="K2529" i="2"/>
  <c r="K538" i="2"/>
  <c r="K694" i="2"/>
  <c r="K657" i="2"/>
  <c r="K658" i="2"/>
  <c r="K609" i="2"/>
  <c r="K610" i="2"/>
  <c r="K760" i="2"/>
  <c r="K449" i="2"/>
  <c r="K450" i="2"/>
  <c r="K451" i="2"/>
  <c r="K2443" i="2"/>
  <c r="K2988" i="2"/>
  <c r="K2867" i="2"/>
  <c r="K2726" i="2"/>
  <c r="K2771" i="2"/>
  <c r="K539" i="2"/>
  <c r="K2922" i="2"/>
  <c r="K2796" i="2"/>
  <c r="K2482" i="2"/>
  <c r="K695" i="2"/>
  <c r="K731" i="2"/>
  <c r="K673" i="2"/>
  <c r="K659" i="2"/>
  <c r="K830" i="2"/>
  <c r="K761" i="2"/>
  <c r="K831" i="2"/>
  <c r="K762" i="2"/>
  <c r="K763" i="2"/>
  <c r="K696" i="2"/>
  <c r="K697" i="2"/>
  <c r="K698" i="2"/>
  <c r="K452" i="2"/>
  <c r="K601" i="2"/>
  <c r="K853" i="2"/>
  <c r="K2442" i="2"/>
  <c r="K2658" i="2"/>
  <c r="K2516" i="2"/>
  <c r="K2530" i="2"/>
  <c r="K2477" i="2"/>
  <c r="K2802" i="2"/>
  <c r="K2464" i="2"/>
  <c r="K2727" i="2"/>
  <c r="K2943" i="2"/>
  <c r="K902" i="2"/>
  <c r="K842" i="2"/>
  <c r="K2409" i="2"/>
  <c r="K2355" i="2"/>
  <c r="K2363" i="2"/>
  <c r="K2322" i="2"/>
  <c r="K2579" i="2"/>
  <c r="K2580" i="2"/>
  <c r="K2581" i="2"/>
  <c r="K2539" i="2"/>
  <c r="K2491" i="2"/>
  <c r="K2331" i="2"/>
  <c r="K941" i="2"/>
  <c r="K2570" i="2"/>
  <c r="K878" i="2"/>
  <c r="K2444" i="2"/>
  <c r="K3013" i="2"/>
  <c r="K2969" i="2"/>
  <c r="K2921" i="2"/>
  <c r="K2687" i="2"/>
  <c r="K2666" i="2"/>
  <c r="K2164" i="2"/>
  <c r="K1941" i="2"/>
  <c r="K1799" i="2"/>
  <c r="K2633" i="2"/>
  <c r="K912" i="2"/>
  <c r="K2359" i="2"/>
  <c r="K1716" i="2"/>
  <c r="K1676" i="2"/>
  <c r="K1677" i="2"/>
  <c r="K1678" i="2"/>
  <c r="K1774" i="2"/>
  <c r="K2208" i="2"/>
  <c r="K877" i="2"/>
  <c r="K2881" i="2"/>
  <c r="K2534" i="2"/>
  <c r="K2309" i="2"/>
  <c r="K3002" i="2"/>
  <c r="K2582" i="2"/>
  <c r="K919" i="2"/>
  <c r="K2171" i="2"/>
  <c r="K745" i="2"/>
  <c r="K2029" i="2"/>
  <c r="K2030" i="2"/>
  <c r="K704" i="2"/>
  <c r="K1948" i="2"/>
  <c r="K1924" i="2"/>
  <c r="K1925" i="2"/>
  <c r="K1873" i="2"/>
  <c r="K1872" i="2"/>
  <c r="K600" i="2"/>
  <c r="K441" i="2"/>
  <c r="K508" i="2"/>
  <c r="K443" i="2"/>
  <c r="K422" i="2"/>
  <c r="K461" i="2"/>
  <c r="K442" i="2"/>
  <c r="K1620" i="2"/>
  <c r="K498" i="2"/>
  <c r="K466" i="2"/>
  <c r="K3027" i="2"/>
  <c r="K2989" i="2"/>
  <c r="K2928" i="2"/>
  <c r="K2887" i="2"/>
  <c r="K764" i="2"/>
  <c r="K942" i="2"/>
  <c r="K2848" i="2"/>
  <c r="K2961" i="2"/>
  <c r="K2741" i="2"/>
  <c r="K2568" i="2"/>
  <c r="K851" i="2"/>
  <c r="K3017" i="2"/>
  <c r="K2908" i="2"/>
  <c r="K2319" i="2"/>
  <c r="K2583" i="2"/>
  <c r="K2799" i="2"/>
  <c r="K2545" i="2"/>
  <c r="K2508" i="2"/>
  <c r="K2509" i="2"/>
  <c r="K2410" i="2"/>
  <c r="K2342" i="2"/>
  <c r="K2663" i="2"/>
  <c r="K3018" i="2"/>
  <c r="K612" i="2"/>
  <c r="K2774" i="2"/>
  <c r="K2423" i="2"/>
  <c r="K2478" i="2"/>
  <c r="K2610" i="2"/>
  <c r="K2411" i="2"/>
  <c r="K879" i="2"/>
  <c r="K880" i="2"/>
  <c r="K2916" i="2"/>
  <c r="K2424" i="2"/>
  <c r="K2412" i="2"/>
  <c r="K2413" i="2"/>
  <c r="K2364" i="2"/>
  <c r="K2286" i="2"/>
  <c r="K2540" i="2"/>
  <c r="K2549" i="2"/>
  <c r="K2510" i="2"/>
  <c r="K2929" i="2"/>
  <c r="K2531" i="2"/>
  <c r="K846" i="2"/>
  <c r="K2995" i="2"/>
  <c r="K2492" i="2"/>
  <c r="K2728" i="2"/>
  <c r="K467" i="2"/>
  <c r="K903" i="2"/>
  <c r="K3011" i="2"/>
  <c r="K852" i="2"/>
  <c r="K2296" i="2"/>
  <c r="K2747" i="2"/>
  <c r="K2381" i="2"/>
  <c r="K930" i="2"/>
  <c r="K1838" i="2"/>
  <c r="K881" i="2"/>
  <c r="K2850" i="2"/>
  <c r="K923" i="2"/>
  <c r="K2817" i="2"/>
  <c r="K2748" i="2"/>
  <c r="K900" i="2"/>
  <c r="K2558" i="2"/>
  <c r="K2012" i="2"/>
  <c r="K2993" i="2"/>
  <c r="K2970" i="2"/>
  <c r="K2971" i="2"/>
  <c r="K938" i="2"/>
  <c r="K2798" i="2"/>
  <c r="K2667" i="2"/>
  <c r="K2784" i="2"/>
  <c r="K2688" i="2"/>
  <c r="K2689" i="2"/>
  <c r="K2745" i="2"/>
  <c r="K2563" i="2"/>
  <c r="K2459" i="2"/>
  <c r="K2460" i="2"/>
  <c r="K871" i="2"/>
  <c r="K2837" i="2"/>
  <c r="K888" i="2"/>
  <c r="K2902" i="2"/>
  <c r="K2483" i="2"/>
  <c r="K2419" i="2"/>
  <c r="K2511" i="2"/>
  <c r="K2323" i="2"/>
  <c r="K2324" i="2"/>
  <c r="K2550" i="2"/>
  <c r="K2996" i="2"/>
  <c r="K2652" i="2"/>
  <c r="K931" i="2"/>
  <c r="K2383" i="2"/>
  <c r="K2400" i="2"/>
  <c r="K2591" i="2"/>
  <c r="K2339" i="2"/>
  <c r="K2915" i="2"/>
  <c r="K927" i="2"/>
  <c r="K2729" i="2"/>
  <c r="K2730" i="2"/>
  <c r="K2365" i="2"/>
  <c r="K2512" i="2"/>
  <c r="K2414" i="2"/>
  <c r="K2293" i="2"/>
  <c r="K2742" i="2"/>
  <c r="K2465" i="2"/>
  <c r="K2801" i="2"/>
  <c r="K2949" i="2"/>
  <c r="K2366" i="2"/>
  <c r="K2627" i="2"/>
  <c r="K2686" i="2"/>
  <c r="K921" i="2"/>
  <c r="K756" i="2"/>
  <c r="K2859" i="2"/>
  <c r="K2776" i="2"/>
  <c r="K861" i="2"/>
  <c r="K2653" i="2"/>
  <c r="K1082" i="2"/>
  <c r="K2899" i="2"/>
  <c r="K2841" i="2"/>
  <c r="K2694" i="2"/>
  <c r="K2695" i="2"/>
  <c r="K2696" i="2"/>
  <c r="K2697" i="2"/>
  <c r="K2698" i="2"/>
  <c r="K2699" i="2"/>
  <c r="K2267" i="2"/>
  <c r="K2268" i="2"/>
  <c r="K2269" i="2"/>
  <c r="K2270" i="2"/>
  <c r="K2271" i="2"/>
  <c r="K2433" i="2"/>
  <c r="K2272" i="2"/>
  <c r="K914" i="2"/>
  <c r="K915" i="2"/>
  <c r="K2430" i="2"/>
  <c r="K2273" i="2"/>
  <c r="K2429" i="2"/>
  <c r="K2431" i="2"/>
  <c r="K2172" i="2"/>
  <c r="K563" i="2"/>
  <c r="K1360" i="2"/>
  <c r="K185" i="2"/>
  <c r="K1256" i="2"/>
  <c r="K2479" i="2"/>
  <c r="K913" i="2"/>
  <c r="K2628" i="2"/>
  <c r="K2350" i="2"/>
  <c r="K2454" i="2"/>
  <c r="K3033" i="2"/>
  <c r="K2749" i="2"/>
  <c r="K889" i="2"/>
  <c r="K2555" i="2"/>
  <c r="K2700" i="2"/>
  <c r="K2669" i="2"/>
  <c r="K2513" i="2"/>
  <c r="K2455" i="2"/>
  <c r="K2731" i="2"/>
  <c r="K2732" i="2"/>
  <c r="K2439" i="2"/>
  <c r="K872" i="2"/>
  <c r="K2290" i="2"/>
  <c r="K2821" i="2"/>
  <c r="K2790" i="2"/>
  <c r="K2544" i="2"/>
  <c r="K2611" i="2"/>
  <c r="K3031" i="2"/>
  <c r="K3023" i="2"/>
  <c r="K3024" i="2"/>
  <c r="K3016" i="2"/>
  <c r="K2977" i="2"/>
  <c r="K2978" i="2"/>
  <c r="K2950" i="2"/>
  <c r="K2951" i="2"/>
  <c r="K3004" i="2"/>
  <c r="K2952" i="2"/>
  <c r="K2979" i="2"/>
  <c r="K2980" i="2"/>
  <c r="K3005" i="2"/>
  <c r="K2981" i="2"/>
  <c r="K2953" i="2"/>
  <c r="K2982" i="2"/>
  <c r="K2983" i="2"/>
  <c r="K2954" i="2"/>
  <c r="K2936" i="2"/>
  <c r="K2937" i="2"/>
  <c r="K2923" i="2"/>
  <c r="K2924" i="2"/>
  <c r="K2905" i="2"/>
  <c r="K2906" i="2"/>
  <c r="K2877" i="2"/>
  <c r="K2882" i="2"/>
  <c r="K2878" i="2"/>
  <c r="K2855" i="2"/>
  <c r="K2831" i="2"/>
  <c r="K2827" i="2"/>
  <c r="K2828" i="2"/>
  <c r="K2819" i="2"/>
  <c r="K2820" i="2"/>
  <c r="K2803" i="2"/>
  <c r="K2785" i="2"/>
  <c r="K2769" i="2"/>
  <c r="K2703" i="2"/>
  <c r="K2692" i="2"/>
  <c r="K2786" i="2"/>
  <c r="K2704" i="2"/>
  <c r="K2705" i="2"/>
  <c r="K2684" i="2"/>
  <c r="K2640" i="2"/>
  <c r="K2670" i="2"/>
  <c r="K2616" i="2"/>
  <c r="K2572" i="2"/>
  <c r="K2573" i="2"/>
  <c r="K2574" i="2"/>
  <c r="K2565" i="2"/>
  <c r="K2523" i="2"/>
  <c r="K2487" i="2"/>
  <c r="K2524" i="2"/>
  <c r="K2473" i="2"/>
  <c r="K2505" i="2"/>
  <c r="K2525" i="2"/>
  <c r="K2434" i="2"/>
  <c r="K2358" i="2"/>
  <c r="K2390" i="2"/>
  <c r="K2391" i="2"/>
  <c r="K2346" i="2"/>
  <c r="K2347" i="2"/>
  <c r="K2312" i="2"/>
  <c r="K2313" i="2"/>
  <c r="K2868" i="2"/>
  <c r="K873" i="2"/>
  <c r="K2608" i="2"/>
  <c r="K874" i="2"/>
  <c r="K860" i="2"/>
  <c r="K2415" i="2"/>
  <c r="K2416" i="2"/>
  <c r="K2325" i="2"/>
  <c r="K2917" i="2"/>
  <c r="K2584" i="2"/>
  <c r="K2585" i="2"/>
  <c r="K2456" i="2"/>
  <c r="K2967" i="2"/>
  <c r="K2782" i="2"/>
  <c r="K2990" i="2"/>
  <c r="K2739" i="2"/>
  <c r="K2938" i="2"/>
  <c r="K2913" i="2"/>
  <c r="K2901" i="2"/>
  <c r="K2883" i="2"/>
  <c r="K2884" i="2"/>
  <c r="K2870" i="2"/>
  <c r="K2885" i="2"/>
  <c r="K2871" i="2"/>
  <c r="K2872" i="2"/>
  <c r="K2873" i="2"/>
  <c r="K2874" i="2"/>
  <c r="K2875" i="2"/>
  <c r="K2851" i="2"/>
  <c r="K2852" i="2"/>
  <c r="K2824" i="2"/>
  <c r="K2814" i="2"/>
  <c r="K2815" i="2"/>
  <c r="K2808" i="2"/>
  <c r="K2809" i="2"/>
  <c r="K2661" i="2"/>
  <c r="K2517" i="2"/>
  <c r="K2496" i="2"/>
  <c r="K2372" i="2"/>
  <c r="K2332" i="2"/>
  <c r="K2750" i="2"/>
  <c r="K2668" i="2"/>
  <c r="K2898" i="2"/>
  <c r="K2401" i="2"/>
  <c r="K2946" i="2"/>
  <c r="K2947" i="2"/>
  <c r="K2825" i="2"/>
  <c r="K936" i="2"/>
  <c r="K2751" i="2"/>
  <c r="K2601" i="2"/>
  <c r="K917" i="2"/>
  <c r="K918" i="2"/>
  <c r="K843" i="2"/>
  <c r="K2743" i="2"/>
  <c r="K2441" i="2"/>
  <c r="K2682" i="2"/>
  <c r="K2484" i="2"/>
  <c r="K2706" i="2"/>
  <c r="K2617" i="2"/>
  <c r="K2854" i="2"/>
  <c r="K2445" i="2"/>
  <c r="K2446" i="2"/>
  <c r="K2447" i="2"/>
  <c r="K2448" i="2"/>
  <c r="K2449" i="2"/>
  <c r="K2972" i="2"/>
  <c r="K2973" i="2"/>
  <c r="K2909" i="2"/>
  <c r="K2864" i="2"/>
  <c r="K2811" i="2"/>
  <c r="K2791" i="2"/>
  <c r="K2762" i="2"/>
  <c r="K2746" i="2"/>
  <c r="K2690" i="2"/>
  <c r="K2624" i="2"/>
  <c r="K884" i="2"/>
  <c r="K2497" i="2"/>
  <c r="K920" i="2"/>
  <c r="K2373" i="2"/>
  <c r="K2374" i="2"/>
  <c r="K2300" i="2"/>
  <c r="K2903" i="2"/>
  <c r="K2752" i="2"/>
  <c r="K2326" i="2"/>
  <c r="K2535" i="2"/>
  <c r="K2291" i="2"/>
  <c r="K2303" i="2"/>
  <c r="K882" i="2"/>
  <c r="K2991" i="2"/>
  <c r="K2693" i="2"/>
  <c r="K2945" i="2"/>
  <c r="K904" i="2"/>
  <c r="K2421" i="2"/>
  <c r="K3032" i="2"/>
  <c r="K2606" i="2"/>
  <c r="K2304" i="2"/>
  <c r="K2974" i="2"/>
  <c r="K2753" i="2"/>
  <c r="K2334" i="2"/>
  <c r="K2777" i="2"/>
  <c r="K2932" i="2"/>
  <c r="K2844" i="2"/>
  <c r="K2469" i="2"/>
  <c r="K2343" i="2"/>
  <c r="K2857" i="2"/>
  <c r="K3034" i="2"/>
  <c r="K2353" i="2"/>
  <c r="K2733" i="2"/>
  <c r="K2367" i="2"/>
  <c r="K2792" i="2"/>
  <c r="K2597" i="2"/>
  <c r="K2556" i="2"/>
  <c r="K2557" i="2"/>
  <c r="K2518" i="2"/>
  <c r="K2461" i="2"/>
  <c r="K2462" i="2"/>
  <c r="K2420" i="2"/>
  <c r="K2385" i="2"/>
  <c r="K2292" i="2"/>
  <c r="K3003" i="2"/>
  <c r="K2889" i="2"/>
  <c r="K2853" i="2"/>
  <c r="K2637" i="2"/>
  <c r="K2504" i="2"/>
  <c r="K2829" i="2"/>
  <c r="K2830" i="2"/>
  <c r="K935" i="2"/>
  <c r="K2562" i="2"/>
  <c r="K928" i="2"/>
  <c r="K854" i="2"/>
  <c r="K2674" i="2"/>
  <c r="K2962" i="2"/>
  <c r="K2944" i="2"/>
  <c r="K2569" i="2"/>
  <c r="K3019" i="2"/>
  <c r="K2860" i="2"/>
  <c r="K2657" i="2"/>
  <c r="K862" i="2"/>
  <c r="K2503" i="2"/>
  <c r="K2651" i="2"/>
  <c r="K2636" i="2"/>
  <c r="K3014" i="2"/>
  <c r="K2432" i="2"/>
  <c r="K1997" i="2"/>
  <c r="K1998" i="2"/>
  <c r="K1999" i="2"/>
  <c r="K2701" i="2"/>
  <c r="K283" i="2"/>
  <c r="K1301" i="2"/>
  <c r="K1302" i="2"/>
  <c r="K1303" i="2"/>
  <c r="K100" i="2"/>
  <c r="K1308" i="2"/>
  <c r="K201" i="2"/>
  <c r="K1004" i="2"/>
  <c r="K899" i="2"/>
  <c r="K887" i="2"/>
  <c r="K895" i="2"/>
  <c r="K933" i="2"/>
  <c r="K934" i="2"/>
  <c r="K929" i="2"/>
  <c r="K2772" i="2"/>
  <c r="K2586" i="2"/>
  <c r="K2514" i="2"/>
  <c r="K2835" i="2"/>
  <c r="K2761" i="2"/>
  <c r="K2840" i="2"/>
  <c r="K2635" i="2"/>
  <c r="K2463" i="2"/>
  <c r="K2405" i="2"/>
  <c r="K863" i="2"/>
  <c r="K2408" i="2"/>
  <c r="K2754" i="2"/>
  <c r="K2755" i="2"/>
  <c r="K2592" i="2"/>
  <c r="K2458" i="2"/>
  <c r="K2919" i="2"/>
  <c r="K2664" i="2"/>
  <c r="K2602" i="2"/>
  <c r="K2520" i="2"/>
  <c r="K2406" i="2"/>
  <c r="K2425" i="2"/>
  <c r="K507" i="2"/>
  <c r="K1729" i="2"/>
  <c r="K420" i="2"/>
  <c r="K421" i="2"/>
  <c r="K440" i="2"/>
  <c r="K497" i="2"/>
  <c r="K3021" i="2"/>
  <c r="K2407" i="2"/>
  <c r="K2997" i="2"/>
  <c r="K2498" i="2"/>
  <c r="K2466" i="2"/>
  <c r="K2426" i="2"/>
  <c r="K2376" i="2"/>
  <c r="K3029" i="2"/>
  <c r="K2536" i="2"/>
  <c r="K2384" i="2"/>
  <c r="K2598" i="2"/>
  <c r="K2599" i="2"/>
  <c r="K2600" i="2"/>
  <c r="K2554" i="2"/>
  <c r="K2519" i="2"/>
  <c r="K2375" i="2"/>
  <c r="K2333" i="2"/>
  <c r="K2763" i="2"/>
  <c r="K2634" i="2"/>
  <c r="K2744" i="2"/>
  <c r="K2756" i="2"/>
  <c r="K2866" i="2"/>
  <c r="K2707" i="2"/>
  <c r="K2625" i="2"/>
  <c r="K2559" i="2"/>
  <c r="K2940" i="2"/>
  <c r="K2553" i="2"/>
  <c r="K2933" i="2"/>
  <c r="K2963" i="2"/>
  <c r="K2537" i="2"/>
  <c r="K2965" i="2"/>
  <c r="K2810" i="2"/>
  <c r="K2975" i="2"/>
  <c r="K2863" i="2"/>
  <c r="K2486" i="2"/>
  <c r="K2450" i="2"/>
  <c r="K2941" i="2"/>
  <c r="K2757" i="2"/>
  <c r="K2485" i="2"/>
  <c r="K883" i="2"/>
  <c r="K2502" i="2"/>
  <c r="K2551" i="2"/>
  <c r="K2493" i="2"/>
  <c r="K2998" i="2"/>
  <c r="K2879" i="2"/>
  <c r="K2813" i="2"/>
  <c r="K2515" i="2"/>
  <c r="K2778" i="2"/>
  <c r="K2467" i="2"/>
  <c r="K2807" i="2"/>
  <c r="K2418" i="2"/>
  <c r="K905" i="2"/>
  <c r="K2352" i="2"/>
  <c r="K2758" i="2"/>
  <c r="K2345" i="2"/>
  <c r="K2368" i="2"/>
  <c r="K2369" i="2"/>
  <c r="K2356" i="2"/>
  <c r="K875" i="2"/>
  <c r="K2888" i="2"/>
  <c r="K2612" i="2"/>
  <c r="K2613" i="2"/>
  <c r="K2587" i="2"/>
  <c r="K2541" i="2"/>
  <c r="K2552" i="2"/>
  <c r="K2494" i="2"/>
  <c r="K2861" i="2"/>
  <c r="K2862" i="2"/>
  <c r="K2838" i="2"/>
  <c r="K2839" i="2"/>
  <c r="K2779" i="2"/>
  <c r="K2780" i="2"/>
  <c r="K2781" i="2"/>
  <c r="K2681" i="2"/>
  <c r="K3035" i="2"/>
  <c r="K2427" i="2"/>
  <c r="K885" i="2"/>
  <c r="K444" i="2"/>
  <c r="K2865" i="2"/>
  <c r="K2614" i="2"/>
  <c r="K2542" i="2"/>
  <c r="K2543" i="2"/>
  <c r="K2287" i="2"/>
  <c r="K2402" i="2"/>
  <c r="K2298" i="2"/>
  <c r="K2659" i="2"/>
  <c r="K2560" i="2"/>
  <c r="K2999" i="2"/>
  <c r="K876" i="2"/>
  <c r="K2335" i="2"/>
  <c r="K2336" i="2"/>
  <c r="K2948" i="2"/>
  <c r="K3012" i="2"/>
  <c r="K2632" i="2"/>
  <c r="K2422" i="2"/>
  <c r="K2956" i="2"/>
  <c r="K2327" i="2"/>
  <c r="K2328" i="2"/>
  <c r="K2457" i="2"/>
  <c r="K2964" i="2"/>
  <c r="K2966" i="2"/>
  <c r="K1005" i="2"/>
  <c r="K2329" i="2"/>
  <c r="K2858" i="2"/>
  <c r="K2836" i="2"/>
  <c r="K2588" i="2"/>
  <c r="K2299" i="2"/>
  <c r="K2488" i="2"/>
  <c r="K939" i="2"/>
  <c r="K937" i="2"/>
  <c r="K940" i="2"/>
  <c r="K2768" i="2"/>
  <c r="K3000" i="2"/>
  <c r="K2495" i="2"/>
  <c r="K2910" i="2"/>
  <c r="K932" i="2"/>
  <c r="K2623" i="2"/>
  <c r="K922" i="2"/>
  <c r="K898" i="2"/>
  <c r="K2397" i="2"/>
  <c r="K894" i="2"/>
  <c r="K2314" i="2"/>
  <c r="K891" i="2"/>
  <c r="K2499" i="2"/>
  <c r="K2370" i="2"/>
  <c r="K3020" i="2"/>
  <c r="K2660" i="2"/>
  <c r="K2603" i="2"/>
  <c r="K2500" i="2"/>
  <c r="K2501" i="2"/>
  <c r="K2538" i="2"/>
  <c r="K2428" i="2"/>
  <c r="K2377" i="2"/>
  <c r="K2337" i="2"/>
  <c r="K2470" i="2"/>
  <c r="K892" i="2"/>
  <c r="K2764" i="2"/>
  <c r="K2604" i="2"/>
  <c r="K2533" i="2"/>
  <c r="K2955" i="2"/>
  <c r="K2939" i="2"/>
  <c r="K2856" i="2"/>
  <c r="K2832" i="2"/>
  <c r="K2833" i="2"/>
  <c r="K2911" i="2"/>
  <c r="K2793" i="2"/>
  <c r="K2759" i="2"/>
  <c r="K2371" i="2"/>
  <c r="K2766" i="2"/>
  <c r="K2765" i="2"/>
  <c r="K2575" i="2"/>
  <c r="K2576" i="2"/>
  <c r="K2489" i="2"/>
  <c r="K2507" i="2"/>
  <c r="K2490" i="2"/>
  <c r="K2468" i="2"/>
  <c r="K2360" i="2"/>
  <c r="K2382" i="2"/>
  <c r="K2361" i="2"/>
  <c r="K2362" i="2"/>
  <c r="K2315" i="2"/>
  <c r="K2341" i="2"/>
  <c r="K2316" i="2"/>
  <c r="K2317" i="2"/>
  <c r="K2318" i="2"/>
  <c r="K2288" i="2"/>
  <c r="K2301" i="2"/>
  <c r="K2297" i="2"/>
  <c r="K2403" i="2"/>
  <c r="K855" i="2"/>
  <c r="K856" i="2"/>
  <c r="K2605" i="2"/>
  <c r="K2521" i="2"/>
  <c r="K2620" i="2"/>
  <c r="K2404" i="2"/>
  <c r="K910" i="2"/>
  <c r="K911" i="2"/>
  <c r="K864" i="2"/>
  <c r="K865" i="2"/>
  <c r="K866" i="2"/>
  <c r="K867" i="2"/>
  <c r="K868" i="2"/>
  <c r="K907" i="2"/>
  <c r="K2417" i="2"/>
  <c r="K2589" i="2"/>
  <c r="K869" i="2"/>
  <c r="K2984" i="2"/>
  <c r="K2842" i="2"/>
  <c r="K2435" i="2"/>
  <c r="K893" i="2"/>
  <c r="K2621" i="2"/>
  <c r="K901" i="2"/>
  <c r="K2849" i="2"/>
  <c r="K2846" i="2"/>
  <c r="K2934" i="2"/>
  <c r="K906" i="2"/>
  <c r="K924" i="2"/>
  <c r="K2890" i="2"/>
  <c r="K2561" i="2"/>
  <c r="K2378" i="2"/>
  <c r="K2357" i="2"/>
  <c r="K2379" i="2"/>
  <c r="K2294" i="2"/>
  <c r="K908" i="2"/>
  <c r="K909" i="2"/>
  <c r="K2380" i="2"/>
  <c r="K2330" i="2"/>
  <c r="K312" i="2"/>
  <c r="K1599" i="2"/>
  <c r="K324" i="2"/>
  <c r="K320" i="2"/>
  <c r="K1606" i="2"/>
  <c r="K1607" i="2"/>
  <c r="K1552" i="2"/>
  <c r="K1553" i="2"/>
  <c r="K346" i="2"/>
  <c r="K1518" i="2"/>
  <c r="K1519" i="2"/>
  <c r="K336" i="2"/>
  <c r="K1589" i="2"/>
  <c r="K313" i="2"/>
  <c r="K1433" i="2"/>
  <c r="K1608" i="2"/>
  <c r="K337" i="2"/>
  <c r="K382" i="2"/>
  <c r="K1529" i="2"/>
  <c r="K315" i="2"/>
  <c r="K387" i="2"/>
  <c r="K338" i="2"/>
  <c r="K1520" i="2"/>
  <c r="K1601" i="2"/>
  <c r="K365" i="2"/>
  <c r="K381" i="2"/>
  <c r="K1543" i="2"/>
  <c r="K1595" i="2"/>
  <c r="K322" i="2"/>
  <c r="K357" i="2"/>
  <c r="K207" i="2"/>
  <c r="K341" i="2"/>
  <c r="K372" i="2"/>
  <c r="K323" i="2"/>
  <c r="K1562" i="2"/>
  <c r="K1512" i="2"/>
  <c r="K1563" i="2"/>
  <c r="K342" i="2"/>
  <c r="K1594" i="2"/>
  <c r="K1544" i="2"/>
  <c r="K348" i="2"/>
  <c r="K1535" i="2"/>
  <c r="K1422" i="2"/>
  <c r="K369" i="2"/>
  <c r="K306" i="2"/>
  <c r="K1159" i="2"/>
  <c r="K1427" i="2"/>
  <c r="K383" i="2"/>
  <c r="K384" i="2"/>
  <c r="K1278" i="2"/>
  <c r="K1000" i="2"/>
  <c r="K1428" i="2"/>
  <c r="K290" i="2"/>
  <c r="K1149" i="2"/>
  <c r="K302" i="2"/>
  <c r="K1016" i="2"/>
  <c r="K1146" i="2"/>
  <c r="K51" i="2"/>
  <c r="K998" i="2"/>
  <c r="K1137" i="2"/>
  <c r="K1007" i="2"/>
  <c r="K1310" i="2"/>
  <c r="K1219" i="2"/>
  <c r="K108" i="2"/>
  <c r="K274" i="2"/>
  <c r="K1415" i="2"/>
  <c r="K27" i="2"/>
  <c r="K119" i="2"/>
  <c r="K1223" i="2"/>
  <c r="K4" i="2"/>
  <c r="K1024" i="2"/>
  <c r="K1499" i="2"/>
  <c r="K997" i="2"/>
  <c r="K1017" i="2"/>
  <c r="K1208" i="2"/>
  <c r="K1495" i="2"/>
  <c r="K1260" i="2"/>
  <c r="K1440" i="2"/>
  <c r="K5" i="2"/>
  <c r="K1018" i="2"/>
  <c r="K1441" i="2"/>
  <c r="K1429" i="2"/>
  <c r="K137" i="2"/>
  <c r="K1058" i="2"/>
  <c r="K1554" i="2"/>
  <c r="K1279" i="2"/>
  <c r="K178" i="2"/>
  <c r="K1025" i="2"/>
  <c r="K1442" i="2"/>
  <c r="K1147" i="2"/>
  <c r="K1280" i="2"/>
  <c r="K1051" i="2"/>
  <c r="K1345" i="2"/>
  <c r="K3" i="2"/>
  <c r="K224" i="2"/>
  <c r="K136" i="2"/>
  <c r="K67" i="2"/>
  <c r="K1019" i="2"/>
  <c r="K1432" i="2"/>
  <c r="K1314" i="2"/>
  <c r="K1524" i="2"/>
  <c r="K1443" i="2"/>
  <c r="K1392" i="2"/>
  <c r="K1205" i="2"/>
  <c r="K1020" i="2"/>
  <c r="K1399" i="2"/>
  <c r="K301" i="2"/>
  <c r="K1318" i="2"/>
  <c r="K1434" i="2"/>
  <c r="K1435" i="2"/>
  <c r="K376" i="2"/>
  <c r="K1396" i="2"/>
  <c r="K145" i="2"/>
  <c r="K1028" i="2"/>
  <c r="K1021" i="2"/>
  <c r="K1224" i="2"/>
  <c r="K10" i="2"/>
  <c r="K986" i="2"/>
  <c r="K291" i="2"/>
  <c r="K1029" i="2"/>
  <c r="K1525" i="2"/>
  <c r="K1105" i="2"/>
  <c r="K1193" i="2"/>
  <c r="K1052" i="2"/>
  <c r="K284" i="2"/>
  <c r="K1078" i="2"/>
  <c r="K1085" i="2"/>
  <c r="K1444" i="2"/>
  <c r="K1406" i="2"/>
  <c r="K1511" i="2"/>
  <c r="K1539" i="2"/>
  <c r="K60" i="2"/>
  <c r="K209" i="2"/>
  <c r="K79" i="2"/>
  <c r="K1113" i="2"/>
  <c r="K307" i="2"/>
  <c r="K1311" i="2"/>
  <c r="K1026" i="2"/>
  <c r="K1027" i="2"/>
  <c r="K1184" i="2"/>
  <c r="K1569" i="2"/>
  <c r="K1053" i="2"/>
  <c r="K325" i="2"/>
  <c r="K1523" i="2"/>
  <c r="K1578" i="2"/>
  <c r="K1395" i="2"/>
  <c r="K114" i="2"/>
  <c r="K1034" i="2"/>
  <c r="K1315" i="2"/>
  <c r="K1261" i="2"/>
  <c r="K1264" i="2"/>
  <c r="K1054" i="2"/>
  <c r="K210" i="2"/>
  <c r="K102" i="2"/>
  <c r="K990" i="2"/>
  <c r="K1148" i="2"/>
  <c r="K181" i="2"/>
  <c r="K1570" i="2"/>
  <c r="K30" i="2"/>
  <c r="K144" i="2"/>
  <c r="K18" i="2"/>
  <c r="K1160" i="2"/>
  <c r="K1153" i="2"/>
  <c r="K1035" i="2"/>
  <c r="K1430" i="2"/>
  <c r="K1447" i="2"/>
  <c r="K303" i="2"/>
  <c r="K1312" i="2"/>
  <c r="K1030" i="2"/>
  <c r="K1150" i="2"/>
  <c r="K1521" i="2"/>
  <c r="K1596" i="2"/>
  <c r="K1271" i="2"/>
  <c r="K993" i="2"/>
  <c r="K1022" i="2"/>
  <c r="K1334" i="2"/>
  <c r="K1379" i="2"/>
  <c r="K1497" i="2"/>
  <c r="K90" i="2"/>
  <c r="K1339" i="2"/>
  <c r="K64" i="2"/>
  <c r="K11" i="2"/>
  <c r="K1346" i="2"/>
  <c r="K292" i="2"/>
  <c r="K1036" i="2"/>
  <c r="K86" i="2"/>
  <c r="K1059" i="2"/>
  <c r="K1347" i="2"/>
  <c r="K142" i="2"/>
  <c r="K109" i="2"/>
  <c r="K133" i="2"/>
  <c r="K1408" i="2"/>
  <c r="K1037" i="2"/>
  <c r="K335" i="2"/>
  <c r="K1466" i="2"/>
  <c r="K1477" i="2"/>
  <c r="K1225" i="2"/>
  <c r="K1579" i="2"/>
  <c r="K979" i="2"/>
  <c r="K237" i="2"/>
  <c r="K285" i="2"/>
  <c r="K293" i="2"/>
  <c r="K273" i="2"/>
  <c r="K1348" i="2"/>
  <c r="K358" i="2"/>
  <c r="K1389" i="2"/>
  <c r="K25" i="2"/>
  <c r="K104" i="2"/>
  <c r="K105" i="2"/>
  <c r="K1478" i="2"/>
  <c r="K1161" i="2"/>
  <c r="K1571" i="2"/>
  <c r="K277" i="2"/>
  <c r="K126" i="2"/>
  <c r="K1572" i="2"/>
  <c r="K1319" i="2"/>
  <c r="K1268" i="2"/>
  <c r="K294" i="2"/>
  <c r="K1226" i="2"/>
  <c r="K1181" i="2"/>
  <c r="K1060" i="2"/>
  <c r="K1182" i="2"/>
  <c r="K20" i="2"/>
  <c r="K1023" i="2"/>
  <c r="K1074" i="2"/>
  <c r="K226" i="2"/>
  <c r="K287" i="2"/>
  <c r="K1126" i="2"/>
  <c r="K1409" i="2"/>
  <c r="K138" i="2"/>
  <c r="K1001" i="2"/>
  <c r="K1463" i="2"/>
  <c r="K1162" i="2"/>
  <c r="K373" i="2"/>
  <c r="K1349" i="2"/>
  <c r="K1479" i="2"/>
  <c r="K1580" i="2"/>
  <c r="K1091" i="2"/>
  <c r="K1008" i="2"/>
  <c r="K1163" i="2"/>
  <c r="K328" i="2"/>
  <c r="K220" i="2"/>
  <c r="K1108" i="2"/>
  <c r="K1416" i="2"/>
  <c r="K48" i="2"/>
  <c r="K1249" i="2"/>
  <c r="K111" i="2"/>
  <c r="K377" i="2"/>
  <c r="K1265" i="2"/>
  <c r="K378" i="2"/>
  <c r="K1467" i="2"/>
  <c r="K61" i="2"/>
  <c r="K1468" i="2"/>
  <c r="K1341" i="2"/>
  <c r="K1480" i="2"/>
  <c r="K1498" i="2"/>
  <c r="K398" i="2"/>
  <c r="K1092" i="2"/>
  <c r="K1558" i="2"/>
  <c r="K1530" i="2"/>
  <c r="K225" i="2"/>
  <c r="K252" i="2"/>
  <c r="K1414" i="2"/>
  <c r="K1134" i="2"/>
  <c r="K368" i="2"/>
  <c r="K213" i="2"/>
  <c r="K1551" i="2"/>
  <c r="K91" i="2"/>
  <c r="K1505" i="2"/>
  <c r="K375" i="2"/>
  <c r="K393" i="2"/>
  <c r="K261" i="2"/>
  <c r="K1517" i="2"/>
  <c r="K399" i="2"/>
  <c r="K249" i="2"/>
  <c r="K1194" i="2"/>
  <c r="K218" i="2"/>
  <c r="K1055" i="2"/>
  <c r="K238" i="2"/>
  <c r="K127" i="2"/>
  <c r="K1313" i="2"/>
  <c r="K1362" i="2"/>
  <c r="K1481" i="2"/>
  <c r="K1056" i="2"/>
  <c r="K1340" i="2"/>
  <c r="K211" i="2"/>
  <c r="K1410" i="2"/>
  <c r="K36" i="2"/>
  <c r="K227" i="2"/>
  <c r="K182" i="2"/>
  <c r="K286" i="2"/>
  <c r="K37" i="2"/>
  <c r="K1241" i="2"/>
  <c r="K1469" i="2"/>
  <c r="K87" i="2"/>
  <c r="K1038" i="2"/>
  <c r="K289" i="2"/>
  <c r="K21" i="2"/>
  <c r="K53" i="2"/>
  <c r="K188" i="2"/>
  <c r="K1500" i="2"/>
  <c r="K1031" i="2"/>
  <c r="K1084" i="2"/>
  <c r="K1573" i="2"/>
  <c r="K1152" i="2"/>
  <c r="K1600" i="2"/>
  <c r="K106" i="2"/>
  <c r="K1564" i="2"/>
  <c r="K6" i="2"/>
  <c r="K1581" i="2"/>
  <c r="K1316" i="2"/>
  <c r="K295" i="2"/>
  <c r="K72" i="2"/>
  <c r="K124" i="2"/>
  <c r="K16" i="2"/>
  <c r="K991" i="2"/>
  <c r="K38" i="2"/>
  <c r="K120" i="2"/>
  <c r="K1448" i="2"/>
  <c r="K1449" i="2"/>
  <c r="K1062" i="2"/>
  <c r="K1227" i="2"/>
  <c r="K1251" i="2"/>
  <c r="K1394" i="2"/>
  <c r="K107" i="2"/>
  <c r="K1154" i="2"/>
  <c r="K75" i="2"/>
  <c r="K1482" i="2"/>
  <c r="K1582" i="2"/>
  <c r="K1083" i="2"/>
  <c r="K1470" i="2"/>
  <c r="K69" i="2"/>
  <c r="K1317" i="2"/>
  <c r="K1390" i="2"/>
  <c r="K1320" i="2"/>
  <c r="K1400" i="2"/>
  <c r="K232" i="2"/>
  <c r="K1483" i="2"/>
  <c r="K1087" i="2"/>
  <c r="K1088" i="2"/>
  <c r="K1387" i="2"/>
  <c r="K116" i="2"/>
  <c r="K1411" i="2"/>
  <c r="K219" i="2"/>
  <c r="K143" i="2"/>
  <c r="K1540" i="2"/>
  <c r="K1195" i="2"/>
  <c r="K43" i="2"/>
  <c r="K1397" i="2"/>
  <c r="K1283" i="2"/>
  <c r="K374" i="2"/>
  <c r="K1185" i="2"/>
  <c r="K1561" i="2"/>
  <c r="K1566" i="2"/>
  <c r="K1484" i="2"/>
  <c r="K1252" i="2"/>
  <c r="K1567" i="2"/>
  <c r="K44" i="2"/>
  <c r="K1039" i="2"/>
  <c r="K1239" i="2"/>
  <c r="K1350" i="2"/>
  <c r="K298" i="2"/>
  <c r="K121" i="2"/>
  <c r="K1186" i="2"/>
  <c r="K1445" i="2"/>
  <c r="K1541" i="2"/>
  <c r="K353" i="2"/>
  <c r="K264" i="2"/>
  <c r="K1331" i="2"/>
  <c r="K400" i="2"/>
  <c r="K1187" i="2"/>
  <c r="K379" i="2"/>
  <c r="K1253" i="2"/>
  <c r="K147" i="2"/>
  <c r="K1266" i="2"/>
  <c r="K93" i="2"/>
  <c r="K1128" i="2"/>
  <c r="K354" i="2"/>
  <c r="K66" i="2"/>
  <c r="K1296" i="2"/>
  <c r="K1243" i="2"/>
  <c r="K1365" i="2"/>
  <c r="K187" i="2"/>
  <c r="K199" i="2"/>
  <c r="K1116" i="2"/>
  <c r="K1401" i="2"/>
  <c r="K1263" i="2"/>
  <c r="K1388" i="2"/>
  <c r="K230" i="2"/>
  <c r="K245" i="2"/>
  <c r="K980" i="2"/>
  <c r="K1196" i="2"/>
  <c r="K1485" i="2"/>
  <c r="K233" i="2"/>
  <c r="K278" i="2"/>
  <c r="K1527" i="2"/>
  <c r="K1244" i="2"/>
  <c r="K139" i="2"/>
  <c r="K204" i="2"/>
  <c r="K1351" i="2"/>
  <c r="K396" i="2"/>
  <c r="K123" i="2"/>
  <c r="K84" i="2"/>
  <c r="K1352" i="2"/>
  <c r="K1197" i="2"/>
  <c r="K1281" i="2"/>
  <c r="K1040" i="2"/>
  <c r="K1491" i="2"/>
  <c r="K23" i="2"/>
  <c r="K255" i="2"/>
  <c r="K1129" i="2"/>
  <c r="K240" i="2"/>
  <c r="K203" i="2"/>
  <c r="K1198" i="2"/>
  <c r="K1369" i="2"/>
  <c r="K1380" i="2"/>
  <c r="K1328" i="2"/>
  <c r="K7" i="2"/>
  <c r="K115" i="2"/>
  <c r="K967" i="2"/>
  <c r="K314" i="2"/>
  <c r="K1222" i="2"/>
  <c r="K1220" i="2"/>
  <c r="K247" i="2"/>
  <c r="K1267" i="2"/>
  <c r="K1063" i="2"/>
  <c r="K1064" i="2"/>
  <c r="K1335" i="2"/>
  <c r="K1157" i="2"/>
  <c r="K1398" i="2"/>
  <c r="K152" i="2"/>
  <c r="K165" i="2"/>
  <c r="K992" i="2"/>
  <c r="K963" i="2"/>
  <c r="K1180" i="2"/>
  <c r="K275" i="2"/>
  <c r="K135" i="2"/>
  <c r="K1516" i="2"/>
  <c r="K31" i="2"/>
  <c r="K1555" i="2"/>
  <c r="K977" i="2"/>
  <c r="K1257" i="2"/>
  <c r="K1199" i="2"/>
  <c r="K1297" i="2"/>
  <c r="K1298" i="2"/>
  <c r="K54" i="2"/>
  <c r="K1342" i="2"/>
  <c r="K1574" i="2"/>
  <c r="K392" i="2"/>
  <c r="K96" i="2"/>
  <c r="K103" i="2"/>
  <c r="K964" i="2"/>
  <c r="K1486" i="2"/>
  <c r="K1212" i="2"/>
  <c r="K1061" i="2"/>
  <c r="K52" i="2"/>
  <c r="K1258" i="2"/>
  <c r="K1098" i="2"/>
  <c r="K65" i="2"/>
  <c r="K1528" i="2"/>
  <c r="K1412" i="2"/>
  <c r="K146" i="2"/>
  <c r="K76" i="2"/>
  <c r="K326" i="2"/>
  <c r="K1419" i="2"/>
  <c r="K394" i="2"/>
  <c r="K1200" i="2"/>
  <c r="K153" i="2"/>
  <c r="K1112" i="2"/>
  <c r="K1321" i="2"/>
  <c r="K1322" i="2"/>
  <c r="K1503" i="2"/>
  <c r="K243" i="2"/>
  <c r="K1135" i="2"/>
  <c r="K1136" i="2"/>
  <c r="K1366" i="2"/>
  <c r="K1367" i="2"/>
  <c r="K985" i="2"/>
  <c r="K46" i="2"/>
  <c r="K1402" i="2"/>
  <c r="K1011" i="2"/>
  <c r="K299" i="2"/>
  <c r="K19" i="2"/>
  <c r="K88" i="2"/>
  <c r="K1583" i="2"/>
  <c r="K1371" i="2"/>
  <c r="K270" i="2"/>
  <c r="K1032" i="2"/>
  <c r="K1548" i="2"/>
  <c r="K296" i="2"/>
  <c r="K214" i="2"/>
  <c r="K1106" i="2"/>
  <c r="K1584" i="2"/>
  <c r="K1354" i="2"/>
  <c r="K1496" i="2"/>
  <c r="K1585" i="2"/>
  <c r="K1487" i="2"/>
  <c r="K1592" i="2"/>
  <c r="K1117" i="2"/>
  <c r="K339" i="2"/>
  <c r="K319" i="2"/>
  <c r="K1269" i="2"/>
  <c r="K1118" i="2"/>
  <c r="K122" i="2"/>
  <c r="K253" i="2"/>
  <c r="K55" i="2"/>
  <c r="K1533" i="2"/>
  <c r="K1259" i="2"/>
  <c r="K1293" i="2"/>
  <c r="K1332" i="2"/>
  <c r="K1382" i="2"/>
  <c r="K1094" i="2"/>
  <c r="K1009" i="2"/>
  <c r="K117" i="2"/>
  <c r="K1464" i="2"/>
  <c r="K1546" i="2"/>
  <c r="K217" i="2"/>
  <c r="K1417" i="2"/>
  <c r="K179" i="2"/>
  <c r="K1002" i="2"/>
  <c r="K1294" i="2"/>
  <c r="K89" i="2"/>
  <c r="K1286" i="2"/>
  <c r="K239" i="2"/>
  <c r="K1114" i="2"/>
  <c r="K205" i="2"/>
  <c r="K1201" i="2"/>
  <c r="K1202" i="2"/>
  <c r="K1488" i="2"/>
  <c r="K1353" i="2"/>
  <c r="K1287" i="2"/>
  <c r="K1413" i="2"/>
  <c r="K297" i="2"/>
  <c r="K1510" i="2"/>
  <c r="K241" i="2"/>
  <c r="K140" i="2"/>
  <c r="K1288" i="2"/>
  <c r="K1376" i="2"/>
  <c r="K1374" i="2"/>
  <c r="K1289" i="2"/>
  <c r="K1290" i="2"/>
  <c r="K206" i="2"/>
  <c r="K1090" i="2"/>
  <c r="K62" i="2"/>
  <c r="K17" i="2"/>
  <c r="K1248" i="2"/>
  <c r="K1377" i="2"/>
  <c r="K1526" i="2"/>
  <c r="K347" i="2"/>
  <c r="K148" i="2"/>
  <c r="K154" i="2"/>
  <c r="K1057" i="2"/>
  <c r="K1559" i="2"/>
  <c r="K343" i="2"/>
  <c r="K1236" i="2"/>
  <c r="K1139" i="2"/>
  <c r="K1418" i="2"/>
  <c r="K1013" i="2"/>
  <c r="K1119" i="2"/>
  <c r="K999" i="2"/>
  <c r="K1277" i="2"/>
  <c r="K279" i="2"/>
  <c r="K1033" i="2"/>
  <c r="K1203" i="2"/>
  <c r="K1462" i="2"/>
  <c r="K45" i="2"/>
  <c r="K1508" i="2"/>
  <c r="K1120" i="2"/>
  <c r="K39" i="2"/>
  <c r="K83" i="2"/>
  <c r="K1081" i="2"/>
  <c r="K1598" i="2"/>
  <c r="K1357" i="2"/>
  <c r="K265" i="2"/>
  <c r="K276" i="2"/>
  <c r="K1489" i="2"/>
  <c r="K1586" i="2"/>
  <c r="K311" i="2"/>
  <c r="K1086" i="2"/>
  <c r="K189" i="2"/>
  <c r="K390" i="2"/>
  <c r="K1110" i="2"/>
  <c r="K1164" i="2"/>
  <c r="K385" i="2"/>
  <c r="K1465" i="2"/>
  <c r="K1041" i="2"/>
  <c r="K1075" i="2"/>
  <c r="K1609" i="2"/>
  <c r="K244" i="2"/>
  <c r="K1323" i="2"/>
  <c r="K1343" i="2"/>
  <c r="K1363" i="2"/>
  <c r="K1364" i="2"/>
  <c r="K1431" i="2"/>
  <c r="K1166" i="2"/>
  <c r="K359" i="2"/>
  <c r="K156" i="2"/>
  <c r="K1093" i="2"/>
  <c r="K364" i="2"/>
  <c r="K8" i="2"/>
  <c r="K965" i="2"/>
  <c r="K1420" i="2"/>
  <c r="K1421" i="2"/>
  <c r="K215" i="2"/>
  <c r="K118" i="2"/>
  <c r="K355" i="2"/>
  <c r="K266" i="2"/>
  <c r="K171" i="2"/>
  <c r="K172" i="2"/>
  <c r="K242" i="2"/>
  <c r="K1534" i="2"/>
  <c r="K327" i="2"/>
  <c r="K234" i="2"/>
  <c r="K1282" i="2"/>
  <c r="K994" i="2"/>
  <c r="K995" i="2"/>
  <c r="K984" i="2"/>
  <c r="K1042" i="2"/>
  <c r="K1049" i="2"/>
  <c r="K1393" i="2"/>
  <c r="K141" i="2"/>
  <c r="K73" i="2"/>
  <c r="K1436" i="2"/>
  <c r="K1378" i="2"/>
  <c r="K1213" i="2"/>
  <c r="K1206" i="2"/>
  <c r="K334" i="2"/>
  <c r="K149" i="2"/>
  <c r="K110" i="2"/>
  <c r="K56" i="2"/>
  <c r="K380" i="2"/>
  <c r="K132" i="2"/>
  <c r="K1384" i="2"/>
  <c r="K155" i="2"/>
  <c r="K363" i="2"/>
  <c r="K1240" i="2"/>
  <c r="K1262" i="2"/>
  <c r="K1531" i="2"/>
  <c r="K1610" i="2"/>
  <c r="K98" i="2"/>
  <c r="K1214" i="2"/>
  <c r="K99" i="2"/>
  <c r="K1095" i="2"/>
  <c r="K1386" i="2"/>
  <c r="K1229" i="2"/>
  <c r="K1270" i="2"/>
  <c r="K1043" i="2"/>
  <c r="K113" i="2"/>
  <c r="K1358" i="2"/>
  <c r="K1307" i="2"/>
  <c r="K968" i="2"/>
  <c r="K22" i="2"/>
  <c r="K1504" i="2"/>
  <c r="K1246" i="2"/>
  <c r="K1100" i="2"/>
  <c r="K1142" i="2"/>
  <c r="K1012" i="2"/>
  <c r="K972" i="2"/>
  <c r="K1151" i="2"/>
  <c r="K1255" i="2"/>
  <c r="K85" i="2"/>
  <c r="K356" i="2"/>
  <c r="K68" i="2"/>
  <c r="K1003" i="2"/>
  <c r="K1044" i="2"/>
  <c r="K1215" i="2"/>
  <c r="K1216" i="2"/>
  <c r="K1492" i="2"/>
  <c r="K173" i="2"/>
  <c r="K1545" i="2"/>
  <c r="K1299" i="2"/>
  <c r="K42" i="2"/>
  <c r="K1207" i="2"/>
  <c r="K1155" i="2"/>
  <c r="K28" i="2"/>
  <c r="K183" i="2"/>
  <c r="K174" i="2"/>
  <c r="K1183" i="2"/>
  <c r="K1385" i="2"/>
  <c r="K1274" i="2"/>
  <c r="K1275" i="2"/>
  <c r="K128" i="2"/>
  <c r="K129" i="2"/>
  <c r="K24" i="2"/>
  <c r="K1104" i="2"/>
  <c r="K1254" i="2"/>
  <c r="K190" i="2"/>
  <c r="K191" i="2"/>
  <c r="K1156" i="2"/>
  <c r="K1276" i="2"/>
  <c r="K987" i="2"/>
  <c r="K1370" i="2"/>
  <c r="K1515" i="2"/>
  <c r="K1602" i="2"/>
  <c r="K228" i="2"/>
  <c r="K193" i="2"/>
  <c r="K1076" i="2"/>
  <c r="K1014" i="2"/>
  <c r="K1438" i="2"/>
  <c r="K1391" i="2"/>
  <c r="K194" i="2"/>
  <c r="K332" i="2"/>
  <c r="K1045" i="2"/>
  <c r="K1174" i="2"/>
  <c r="K1217" i="2"/>
  <c r="K112" i="2"/>
  <c r="K402" i="2"/>
  <c r="K1121" i="2"/>
  <c r="K1071" i="2"/>
  <c r="K1072" i="2"/>
  <c r="K1073" i="2"/>
  <c r="K1457" i="2"/>
  <c r="K197" i="2"/>
  <c r="K1077" i="2"/>
  <c r="K282" i="2"/>
  <c r="K1359" i="2"/>
  <c r="K1473" i="2"/>
  <c r="K1190" i="2"/>
  <c r="K1191" i="2"/>
  <c r="K1010" i="2"/>
  <c r="K1474" i="2"/>
  <c r="K1576" i="2"/>
  <c r="K1381" i="2"/>
  <c r="K1475" i="2"/>
  <c r="K1333" i="2"/>
  <c r="K1237" i="2"/>
  <c r="K973" i="2"/>
  <c r="K229" i="2"/>
  <c r="K134" i="2"/>
  <c r="K1130" i="2"/>
  <c r="K1549" i="2"/>
  <c r="K1423" i="2"/>
  <c r="K1221" i="2"/>
  <c r="K1046" i="2"/>
  <c r="K1324" i="2"/>
  <c r="K1450" i="2"/>
  <c r="K1451" i="2"/>
  <c r="K1452" i="2"/>
  <c r="K1168" i="2"/>
  <c r="K1169" i="2"/>
  <c r="K966" i="2"/>
  <c r="K1065" i="2"/>
  <c r="K1050" i="2"/>
  <c r="K1066" i="2"/>
  <c r="K1067" i="2"/>
  <c r="K1068" i="2"/>
  <c r="K1069" i="2"/>
  <c r="K1070" i="2"/>
  <c r="K1453" i="2"/>
  <c r="K1454" i="2"/>
  <c r="K1455" i="2"/>
  <c r="K1456" i="2"/>
  <c r="K1336" i="2"/>
  <c r="K1228" i="2"/>
  <c r="K1329" i="2"/>
  <c r="K1337" i="2"/>
  <c r="K1170" i="2"/>
  <c r="K1167" i="2"/>
  <c r="K1171" i="2"/>
  <c r="K1172" i="2"/>
  <c r="K1173" i="2"/>
  <c r="K1556" i="2"/>
  <c r="K1047" i="2"/>
  <c r="K1048" i="2"/>
  <c r="K150" i="2"/>
  <c r="K63" i="2"/>
  <c r="K1490" i="2"/>
  <c r="K212" i="2"/>
  <c r="K1096" i="2"/>
  <c r="K391" i="2"/>
  <c r="K1588" i="2"/>
  <c r="K1424" i="2"/>
  <c r="K1338" i="2"/>
  <c r="K268" i="2"/>
  <c r="K1458" i="2"/>
  <c r="K1459" i="2"/>
  <c r="K251" i="2"/>
  <c r="K1143" i="2"/>
  <c r="K1565" i="2"/>
  <c r="K1446" i="2"/>
  <c r="K1292" i="2"/>
  <c r="K1115" i="2"/>
  <c r="K1514" i="2"/>
  <c r="K1471" i="2"/>
  <c r="K310" i="2"/>
  <c r="K1138" i="2"/>
  <c r="K1476" i="2"/>
  <c r="K988" i="2"/>
  <c r="K989" i="2"/>
  <c r="K1291" i="2"/>
  <c r="K974" i="2"/>
  <c r="K1165" i="2"/>
  <c r="K41" i="2"/>
  <c r="K175" i="2"/>
  <c r="K35" i="2"/>
  <c r="K1326" i="2"/>
  <c r="K1101" i="2"/>
  <c r="K1102" i="2"/>
  <c r="K971" i="2"/>
  <c r="K1300" i="2"/>
  <c r="K57" i="2"/>
  <c r="K94" i="2"/>
  <c r="K267" i="2"/>
  <c r="K176" i="2"/>
  <c r="K1124" i="2"/>
  <c r="K1125" i="2"/>
  <c r="K1232" i="2"/>
  <c r="K1233" i="2"/>
  <c r="K1234" i="2"/>
  <c r="K1460" i="2"/>
  <c r="K1175" i="2"/>
  <c r="K1176" i="2"/>
  <c r="K1557" i="2"/>
  <c r="K1542" i="2"/>
  <c r="K1127" i="2"/>
  <c r="K180" i="2"/>
  <c r="K1597" i="2"/>
  <c r="K1493" i="2"/>
  <c r="K1506" i="2"/>
  <c r="K1507" i="2"/>
  <c r="K151" i="2"/>
  <c r="K1372" i="2"/>
  <c r="K1097" i="2"/>
  <c r="K262" i="2"/>
  <c r="K235" i="2"/>
  <c r="K397" i="2"/>
  <c r="K1375" i="2"/>
  <c r="K186" i="2"/>
  <c r="K74" i="2"/>
  <c r="K1327" i="2"/>
  <c r="K288" i="2"/>
  <c r="K1250" i="2"/>
  <c r="K80" i="2"/>
  <c r="K1122" i="2"/>
  <c r="K256" i="2"/>
  <c r="K349" i="2"/>
  <c r="K1111" i="2"/>
  <c r="K1204" i="2"/>
  <c r="K216" i="2"/>
  <c r="K130" i="2"/>
  <c r="K983" i="2"/>
  <c r="K333" i="2"/>
  <c r="K1188" i="2"/>
  <c r="K982" i="2"/>
  <c r="K344" i="2"/>
  <c r="K978" i="2"/>
  <c r="K125" i="2"/>
  <c r="K345" i="2"/>
  <c r="K1425" i="2"/>
  <c r="K401" i="2"/>
  <c r="K1107" i="2"/>
  <c r="K1123" i="2"/>
  <c r="K1235" i="2"/>
  <c r="K33" i="2"/>
  <c r="K1177" i="2"/>
  <c r="K1461" i="2"/>
  <c r="K1330" i="2"/>
  <c r="K40" i="2"/>
  <c r="K1383" i="2"/>
  <c r="K352" i="2"/>
  <c r="K1080" i="2"/>
  <c r="K177" i="2"/>
  <c r="K340" i="2"/>
  <c r="K1230" i="2"/>
  <c r="K1231" i="2"/>
  <c r="K362" i="2"/>
  <c r="K250" i="2"/>
  <c r="K1158" i="2"/>
  <c r="K248" i="2"/>
  <c r="K26" i="2"/>
  <c r="K318" i="2"/>
  <c r="K300" i="2"/>
  <c r="K81" i="2"/>
  <c r="K1426" i="2"/>
  <c r="K280" i="2"/>
  <c r="K195" i="2"/>
  <c r="K1015" i="2"/>
  <c r="K366" i="2"/>
  <c r="K1472" i="2"/>
  <c r="K59" i="2"/>
  <c r="K317" i="2"/>
  <c r="K1403" i="2"/>
  <c r="K208" i="2"/>
  <c r="K1550" i="2"/>
  <c r="K200" i="2"/>
  <c r="K1325" i="2"/>
  <c r="K1405" i="2"/>
  <c r="K1295" i="2"/>
  <c r="K1145" i="2"/>
  <c r="K1407" i="2"/>
  <c r="K184" i="2"/>
  <c r="K272" i="2"/>
  <c r="K1109" i="2"/>
  <c r="K263" i="2"/>
  <c r="K167" i="2"/>
  <c r="K1522" i="2"/>
  <c r="K370" i="2"/>
  <c r="K1439" i="2"/>
  <c r="K1103" i="2"/>
  <c r="K975" i="2"/>
  <c r="K1587" i="2"/>
  <c r="K1089" i="2"/>
  <c r="K9" i="2"/>
  <c r="K1603" i="2"/>
  <c r="K1604" i="2"/>
  <c r="K1605" i="2"/>
  <c r="K308" i="2"/>
  <c r="K1509" i="2"/>
  <c r="K1373" i="2"/>
  <c r="K1189" i="2"/>
  <c r="K1404" i="2"/>
  <c r="K386" i="2"/>
  <c r="K1211" i="2"/>
  <c r="K196" i="2"/>
  <c r="K29" i="2"/>
  <c r="K1532" i="2"/>
  <c r="K236" i="2"/>
  <c r="K34" i="2"/>
  <c r="K269" i="2"/>
  <c r="K271" i="2"/>
  <c r="K1536" i="2"/>
  <c r="K47" i="2"/>
  <c r="K1437" i="2"/>
  <c r="K367" i="2"/>
  <c r="K32" i="2"/>
  <c r="K157" i="2"/>
  <c r="K192" i="2"/>
  <c r="K1178" i="2"/>
  <c r="K168" i="2"/>
  <c r="K169" i="2"/>
  <c r="K170" i="2"/>
  <c r="K257" i="2"/>
  <c r="K82" i="2"/>
  <c r="K131" i="2"/>
  <c r="K350" i="2"/>
  <c r="K258" i="2"/>
  <c r="K259" i="2"/>
  <c r="K158" i="2"/>
  <c r="K159" i="2"/>
  <c r="K160" i="2"/>
  <c r="K161" i="2"/>
  <c r="K162" i="2"/>
  <c r="K163" i="2"/>
  <c r="K164" i="2"/>
  <c r="K351" i="2"/>
  <c r="K223" i="2"/>
  <c r="K166" i="2"/>
  <c r="K1593" i="2"/>
  <c r="K976" i="2"/>
  <c r="K260" i="2"/>
  <c r="K1192" i="2"/>
  <c r="K1344" i="2"/>
  <c r="K231" i="2"/>
  <c r="K95" i="2"/>
  <c r="K254" i="2"/>
  <c r="K981" i="2"/>
  <c r="K969" i="2"/>
  <c r="K14" i="2"/>
  <c r="K330" i="2"/>
  <c r="K309" i="2"/>
  <c r="K1513" i="2"/>
  <c r="K1591" i="2"/>
  <c r="K316" i="2"/>
  <c r="K331" i="2"/>
  <c r="K329" i="2"/>
  <c r="K360" i="2"/>
  <c r="K389" i="2"/>
  <c r="K1547" i="2"/>
  <c r="K304" i="2"/>
  <c r="K1245" i="2"/>
  <c r="K222" i="2"/>
  <c r="K246" i="2"/>
  <c r="K1355" i="2"/>
  <c r="K1285" i="2"/>
  <c r="K1368" i="2"/>
  <c r="K1273" i="2"/>
  <c r="K1099" i="2"/>
  <c r="K77" i="2"/>
  <c r="K1140" i="2"/>
  <c r="K1141" i="2"/>
  <c r="K1210" i="2"/>
  <c r="K71" i="2"/>
  <c r="K92" i="2"/>
  <c r="K970" i="2"/>
  <c r="K15" i="2"/>
  <c r="K1079" i="2"/>
  <c r="K1238" i="2"/>
  <c r="K1144" i="2"/>
  <c r="K1356" i="2"/>
  <c r="K2" i="2"/>
  <c r="K996" i="2"/>
  <c r="K1494" i="2"/>
  <c r="K1218" i="2"/>
  <c r="K1247" i="2"/>
  <c r="K1179" i="2"/>
  <c r="K78" i="2"/>
  <c r="K361" i="2"/>
  <c r="K1242" i="2"/>
  <c r="K49" i="2"/>
  <c r="K101" i="2"/>
  <c r="K1131" i="2"/>
  <c r="K1132" i="2"/>
  <c r="K1133" i="2"/>
  <c r="K50" i="2"/>
  <c r="K1590" i="2"/>
  <c r="K388" i="2"/>
  <c r="K1501" i="2"/>
  <c r="K1502" i="2"/>
  <c r="K221" i="2"/>
  <c r="K1284" i="2"/>
  <c r="K1272" i="2"/>
  <c r="K1209" i="2"/>
  <c r="K70" i="2"/>
  <c r="K12" i="2"/>
  <c r="K13" i="2"/>
  <c r="K97" i="2"/>
  <c r="K371" i="2"/>
  <c r="K281" i="2"/>
  <c r="K198" i="2"/>
  <c r="K962" i="2"/>
  <c r="K961" i="2"/>
  <c r="K58" i="2"/>
  <c r="K499" i="2"/>
  <c r="D131" i="3"/>
  <c r="D13" i="3"/>
  <c r="D8" i="3"/>
  <c r="D12" i="3"/>
  <c r="D17" i="3"/>
  <c r="D18" i="3"/>
  <c r="D163" i="3"/>
  <c r="D164" i="3"/>
  <c r="D165" i="3"/>
  <c r="D166" i="3"/>
  <c r="D167" i="3"/>
  <c r="D19" i="3"/>
  <c r="D20" i="3"/>
  <c r="D21" i="3"/>
  <c r="D22" i="3"/>
  <c r="D23" i="3"/>
  <c r="D14" i="3"/>
  <c r="D15" i="3"/>
  <c r="D16" i="3"/>
  <c r="D24" i="3"/>
  <c r="D25" i="3"/>
  <c r="D26" i="3"/>
  <c r="D33" i="3"/>
  <c r="D27" i="3"/>
  <c r="D28" i="3"/>
  <c r="D29" i="3"/>
  <c r="D30" i="3"/>
  <c r="D31" i="3"/>
  <c r="D32" i="3"/>
  <c r="D34" i="3"/>
  <c r="D35" i="3"/>
  <c r="D36" i="3"/>
  <c r="D42" i="3"/>
  <c r="D37" i="3"/>
  <c r="D38" i="3"/>
  <c r="D41" i="3"/>
  <c r="D39" i="3"/>
  <c r="D40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4" i="3"/>
  <c r="D5" i="3"/>
  <c r="D9" i="3"/>
  <c r="D10" i="3"/>
  <c r="D6" i="3"/>
  <c r="D7" i="3"/>
  <c r="D11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120" i="3"/>
  <c r="D121" i="3"/>
  <c r="D59" i="3"/>
  <c r="D60" i="3"/>
  <c r="D61" i="3"/>
  <c r="D62" i="3"/>
  <c r="D63" i="3"/>
  <c r="D64" i="3"/>
  <c r="D65" i="3"/>
  <c r="D66" i="3"/>
  <c r="D67" i="3"/>
  <c r="D68" i="3"/>
  <c r="D69" i="3"/>
  <c r="D70" i="3"/>
  <c r="D2" i="3"/>
  <c r="D71" i="3"/>
  <c r="D72" i="3"/>
  <c r="D73" i="3"/>
  <c r="D74" i="3"/>
  <c r="D75" i="3"/>
  <c r="D76" i="3"/>
  <c r="D122" i="3"/>
  <c r="D77" i="3"/>
  <c r="D78" i="3"/>
  <c r="D79" i="3"/>
  <c r="D80" i="3"/>
  <c r="D123" i="3"/>
  <c r="D124" i="3"/>
  <c r="D125" i="3"/>
  <c r="D126" i="3"/>
  <c r="D81" i="3"/>
  <c r="D82" i="3"/>
  <c r="D83" i="3"/>
  <c r="D127" i="3"/>
  <c r="D84" i="3"/>
  <c r="D85" i="3"/>
  <c r="D86" i="3"/>
  <c r="D128" i="3"/>
  <c r="D87" i="3"/>
  <c r="D88" i="3"/>
  <c r="D89" i="3"/>
  <c r="D90" i="3"/>
  <c r="D91" i="3"/>
  <c r="D92" i="3"/>
  <c r="D93" i="3"/>
  <c r="D94" i="3"/>
  <c r="D95" i="3"/>
  <c r="D96" i="3"/>
  <c r="D97" i="3"/>
  <c r="D3" i="3"/>
  <c r="D98" i="3"/>
  <c r="D99" i="3"/>
  <c r="D100" i="3"/>
  <c r="D101" i="3"/>
  <c r="D129" i="3"/>
  <c r="D102" i="3"/>
  <c r="D43" i="3"/>
  <c r="D44" i="3"/>
  <c r="D268" i="3"/>
  <c r="D269" i="3"/>
  <c r="D270" i="3"/>
  <c r="D271" i="3"/>
  <c r="D272" i="3"/>
  <c r="D273" i="3"/>
  <c r="D274" i="3"/>
  <c r="D275" i="3"/>
  <c r="D276" i="3"/>
  <c r="D277" i="3"/>
  <c r="D278" i="3"/>
  <c r="D168" i="3"/>
  <c r="D169" i="3"/>
  <c r="D142" i="3"/>
  <c r="D143" i="3"/>
  <c r="D144" i="3"/>
  <c r="D145" i="3"/>
  <c r="D139" i="3"/>
  <c r="D146" i="3"/>
  <c r="D147" i="3"/>
  <c r="D148" i="3"/>
  <c r="D149" i="3"/>
  <c r="D140" i="3"/>
  <c r="D150" i="3"/>
  <c r="D170" i="3"/>
  <c r="D171" i="3"/>
  <c r="D172" i="3"/>
  <c r="D173" i="3"/>
  <c r="D137" i="3"/>
  <c r="D141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77" i="3"/>
  <c r="D178" i="3"/>
  <c r="D179" i="3"/>
  <c r="D174" i="3"/>
  <c r="D175" i="3"/>
  <c r="D176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180" i="3"/>
  <c r="D181" i="3"/>
  <c r="D182" i="3"/>
  <c r="D183" i="3"/>
  <c r="D184" i="3"/>
  <c r="D185" i="3"/>
  <c r="D186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66" i="3"/>
  <c r="D267" i="3"/>
  <c r="D132" i="3"/>
  <c r="D133" i="3"/>
  <c r="D134" i="3"/>
  <c r="D135" i="3"/>
  <c r="D136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190" i="3"/>
  <c r="D245" i="3"/>
  <c r="D246" i="3"/>
  <c r="D138" i="3"/>
  <c r="D191" i="3"/>
  <c r="D193" i="3"/>
  <c r="D194" i="3"/>
  <c r="D195" i="3"/>
  <c r="D249" i="3"/>
  <c r="D250" i="3"/>
  <c r="D189" i="3"/>
  <c r="D187" i="3"/>
  <c r="D188" i="3"/>
  <c r="D244" i="3"/>
  <c r="D192" i="3"/>
  <c r="D247" i="3"/>
  <c r="D248" i="3"/>
  <c r="D130" i="3"/>
  <c r="J44" i="3"/>
  <c r="J43" i="3"/>
  <c r="J102" i="3"/>
  <c r="J129" i="3"/>
  <c r="J101" i="3"/>
  <c r="J100" i="3"/>
  <c r="J99" i="3"/>
  <c r="J98" i="3"/>
  <c r="J3" i="3"/>
  <c r="J97" i="3"/>
  <c r="J96" i="3"/>
  <c r="J95" i="3"/>
  <c r="J94" i="3"/>
  <c r="J93" i="3"/>
  <c r="J92" i="3"/>
  <c r="J91" i="3"/>
  <c r="J90" i="3"/>
  <c r="J89" i="3"/>
  <c r="J88" i="3"/>
  <c r="J87" i="3"/>
  <c r="J128" i="3"/>
  <c r="J86" i="3"/>
  <c r="J85" i="3"/>
  <c r="J84" i="3"/>
  <c r="J127" i="3"/>
  <c r="J83" i="3"/>
  <c r="J82" i="3"/>
  <c r="J81" i="3"/>
  <c r="J126" i="3"/>
  <c r="J125" i="3"/>
  <c r="J124" i="3"/>
  <c r="J123" i="3"/>
  <c r="J80" i="3"/>
  <c r="J79" i="3"/>
  <c r="J78" i="3"/>
  <c r="J77" i="3"/>
  <c r="J122" i="3"/>
  <c r="J76" i="3"/>
  <c r="J75" i="3"/>
  <c r="J74" i="3"/>
  <c r="J73" i="3"/>
  <c r="J72" i="3"/>
  <c r="J71" i="3"/>
  <c r="J2" i="3"/>
  <c r="J70" i="3"/>
  <c r="J69" i="3"/>
  <c r="J68" i="3"/>
  <c r="J67" i="3"/>
  <c r="J66" i="3"/>
  <c r="J65" i="3"/>
  <c r="J64" i="3"/>
  <c r="J63" i="3"/>
  <c r="J62" i="3"/>
  <c r="J61" i="3"/>
  <c r="J60" i="3"/>
  <c r="J59" i="3"/>
  <c r="J121" i="3"/>
  <c r="J120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11" i="3"/>
  <c r="J7" i="3"/>
  <c r="J6" i="3"/>
  <c r="J10" i="3"/>
  <c r="J9" i="3"/>
  <c r="J5" i="3"/>
  <c r="J4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40" i="3"/>
  <c r="J39" i="3"/>
  <c r="J41" i="3"/>
  <c r="J38" i="3"/>
  <c r="J37" i="3"/>
  <c r="J42" i="3"/>
  <c r="J36" i="3"/>
  <c r="J35" i="3"/>
  <c r="J34" i="3"/>
  <c r="J32" i="3"/>
  <c r="J31" i="3"/>
  <c r="J30" i="3"/>
  <c r="J29" i="3"/>
  <c r="J28" i="3"/>
  <c r="J27" i="3"/>
  <c r="J33" i="3"/>
  <c r="J26" i="3"/>
  <c r="J25" i="3"/>
  <c r="J24" i="3"/>
  <c r="J16" i="3"/>
  <c r="J15" i="3"/>
  <c r="J14" i="3"/>
  <c r="J23" i="3"/>
  <c r="J22" i="3"/>
  <c r="J21" i="3"/>
  <c r="J20" i="3"/>
  <c r="J19" i="3"/>
  <c r="J167" i="3"/>
  <c r="J166" i="3"/>
  <c r="J165" i="3"/>
  <c r="J164" i="3"/>
  <c r="J163" i="3"/>
  <c r="J18" i="3"/>
  <c r="J17" i="3"/>
  <c r="J12" i="3"/>
  <c r="J8" i="3"/>
  <c r="J13" i="3"/>
  <c r="J131" i="3"/>
  <c r="J130" i="3"/>
  <c r="Q275" i="3"/>
  <c r="Q276" i="3"/>
  <c r="Q130" i="3"/>
  <c r="Q131" i="3"/>
  <c r="Q270" i="3"/>
  <c r="Q277" i="3"/>
  <c r="Q272" i="3"/>
  <c r="Q271" i="3"/>
  <c r="Q273" i="3"/>
  <c r="Q278" i="3"/>
  <c r="Q274" i="3"/>
  <c r="Q268" i="3"/>
  <c r="Q151" i="3"/>
  <c r="Q21" i="3"/>
  <c r="Q152" i="3"/>
  <c r="Q143" i="3"/>
  <c r="Q142" i="3"/>
  <c r="Q14" i="3"/>
  <c r="Q153" i="3"/>
  <c r="Q146" i="3"/>
  <c r="Q154" i="3"/>
  <c r="Q8" i="3"/>
  <c r="Q141" i="3"/>
  <c r="Q170" i="3"/>
  <c r="Q155" i="3"/>
  <c r="Q171" i="3"/>
  <c r="Q147" i="3"/>
  <c r="Q148" i="3"/>
  <c r="Q172" i="3"/>
  <c r="Q33" i="3"/>
  <c r="Q24" i="3"/>
  <c r="Q20" i="3"/>
  <c r="Q173" i="3"/>
  <c r="Q144" i="3"/>
  <c r="Q156" i="3"/>
  <c r="Q145" i="3"/>
  <c r="Q34" i="3"/>
  <c r="Q157" i="3"/>
  <c r="Q17" i="3"/>
  <c r="Q163" i="3"/>
  <c r="Q12" i="3"/>
  <c r="Q164" i="3"/>
  <c r="Q15" i="3"/>
  <c r="Q158" i="3"/>
  <c r="Q137" i="3"/>
  <c r="Q18" i="3"/>
  <c r="Q22" i="3"/>
  <c r="Q16" i="3"/>
  <c r="Q149" i="3"/>
  <c r="Q23" i="3"/>
  <c r="Q25" i="3"/>
  <c r="Q150" i="3"/>
  <c r="Q26" i="3"/>
  <c r="Q140" i="3"/>
  <c r="Q27" i="3"/>
  <c r="Q162" i="3"/>
  <c r="Q13" i="3"/>
  <c r="Q139" i="3"/>
  <c r="Q159" i="3"/>
  <c r="Q165" i="3"/>
  <c r="Q168" i="3"/>
  <c r="Q166" i="3"/>
  <c r="Q29" i="3"/>
  <c r="Q167" i="3"/>
  <c r="Q30" i="3"/>
  <c r="Q28" i="3"/>
  <c r="Q19" i="3"/>
  <c r="Q160" i="3"/>
  <c r="Q161" i="3"/>
  <c r="Q31" i="3"/>
  <c r="Q169" i="3"/>
  <c r="Q32" i="3"/>
  <c r="Q174" i="3"/>
  <c r="Q41" i="3"/>
  <c r="Q176" i="3"/>
  <c r="Q42" i="3"/>
  <c r="Q39" i="3"/>
  <c r="Q37" i="3"/>
  <c r="Q35" i="3"/>
  <c r="Q177" i="3"/>
  <c r="Q40" i="3"/>
  <c r="Q38" i="3"/>
  <c r="Q175" i="3"/>
  <c r="Q36" i="3"/>
  <c r="Q179" i="3"/>
  <c r="Q178" i="3"/>
  <c r="Q103" i="3"/>
  <c r="Q110" i="3"/>
  <c r="Q113" i="3"/>
  <c r="Q257" i="3"/>
  <c r="Q117" i="3"/>
  <c r="Q259" i="3"/>
  <c r="Q112" i="3"/>
  <c r="Q104" i="3"/>
  <c r="Q253" i="3"/>
  <c r="Q114" i="3"/>
  <c r="Q260" i="3"/>
  <c r="Q105" i="3"/>
  <c r="Q106" i="3"/>
  <c r="Q265" i="3"/>
  <c r="Q256" i="3"/>
  <c r="Q111" i="3"/>
  <c r="Q107" i="3"/>
  <c r="Q116" i="3"/>
  <c r="Q255" i="3"/>
  <c r="Q264" i="3"/>
  <c r="Q258" i="3"/>
  <c r="Q261" i="3"/>
  <c r="Q118" i="3"/>
  <c r="Q108" i="3"/>
  <c r="Q119" i="3"/>
  <c r="Q109" i="3"/>
  <c r="Q254" i="3"/>
  <c r="Q262" i="3"/>
  <c r="Q263" i="3"/>
  <c r="Q251" i="3"/>
  <c r="Q115" i="3"/>
  <c r="Q252" i="3"/>
  <c r="Q45" i="3"/>
  <c r="Q180" i="3"/>
  <c r="Q46" i="3"/>
  <c r="Q186" i="3"/>
  <c r="Q6" i="3"/>
  <c r="Q47" i="3"/>
  <c r="Q4" i="3"/>
  <c r="Q9" i="3"/>
  <c r="Q181" i="3"/>
  <c r="Q183" i="3"/>
  <c r="Q48" i="3"/>
  <c r="Q49" i="3"/>
  <c r="Q7" i="3"/>
  <c r="Q11" i="3"/>
  <c r="Q184" i="3"/>
  <c r="Q185" i="3"/>
  <c r="Q5" i="3"/>
  <c r="Q10" i="3"/>
  <c r="Q182" i="3"/>
  <c r="Q51" i="3"/>
  <c r="Q221" i="3"/>
  <c r="Q64" i="3"/>
  <c r="Q123" i="3"/>
  <c r="Q211" i="3"/>
  <c r="Q50" i="3"/>
  <c r="Q222" i="3"/>
  <c r="Q77" i="3"/>
  <c r="Q207" i="3"/>
  <c r="Q78" i="3"/>
  <c r="Q218" i="3"/>
  <c r="Q200" i="3"/>
  <c r="Q124" i="3"/>
  <c r="Q71" i="3"/>
  <c r="Q2" i="3"/>
  <c r="Q223" i="3"/>
  <c r="Q224" i="3"/>
  <c r="Q225" i="3"/>
  <c r="Q72" i="3"/>
  <c r="Q212" i="3"/>
  <c r="Q226" i="3"/>
  <c r="Q79" i="3"/>
  <c r="Q59" i="3"/>
  <c r="Q227" i="3"/>
  <c r="Q133" i="3"/>
  <c r="Q219" i="3"/>
  <c r="Q228" i="3"/>
  <c r="Q220" i="3"/>
  <c r="Q229" i="3"/>
  <c r="Q213" i="3"/>
  <c r="Q73" i="3"/>
  <c r="Q63" i="3"/>
  <c r="Q52" i="3"/>
  <c r="Q120" i="3"/>
  <c r="Q230" i="3"/>
  <c r="Q129" i="3"/>
  <c r="Q132" i="3"/>
  <c r="Q208" i="3"/>
  <c r="Q231" i="3"/>
  <c r="Q134" i="3"/>
  <c r="Q80" i="3"/>
  <c r="Q125" i="3"/>
  <c r="Q232" i="3"/>
  <c r="Q74" i="3"/>
  <c r="Q209" i="3"/>
  <c r="Q3" i="3"/>
  <c r="Q87" i="3"/>
  <c r="Q92" i="3"/>
  <c r="Q233" i="3"/>
  <c r="Q89" i="3"/>
  <c r="Q53" i="3"/>
  <c r="Q54" i="3"/>
  <c r="Q234" i="3"/>
  <c r="Q82" i="3"/>
  <c r="Q242" i="3"/>
  <c r="Q235" i="3"/>
  <c r="Q236" i="3"/>
  <c r="Q210" i="3"/>
  <c r="Q60" i="3"/>
  <c r="Q55" i="3"/>
  <c r="Q121" i="3"/>
  <c r="Q65" i="3"/>
  <c r="Q75" i="3"/>
  <c r="Q122" i="3"/>
  <c r="Q214" i="3"/>
  <c r="Q237" i="3"/>
  <c r="Q88" i="3"/>
  <c r="Q67" i="3"/>
  <c r="Q76" i="3"/>
  <c r="Q216" i="3"/>
  <c r="Q69" i="3"/>
  <c r="Q84" i="3"/>
  <c r="Q205" i="3"/>
  <c r="Q126" i="3"/>
  <c r="Q217" i="3"/>
  <c r="Q196" i="3"/>
  <c r="Q81" i="3"/>
  <c r="Q98" i="3"/>
  <c r="Q266" i="3"/>
  <c r="Q99" i="3"/>
  <c r="Q241" i="3"/>
  <c r="Q215" i="3"/>
  <c r="Q238" i="3"/>
  <c r="Q135" i="3"/>
  <c r="Q56" i="3"/>
  <c r="Q93" i="3"/>
  <c r="Q206" i="3"/>
  <c r="Q204" i="3"/>
  <c r="Q57" i="3"/>
  <c r="Q66" i="3"/>
  <c r="Q94" i="3"/>
  <c r="Q85" i="3"/>
  <c r="Q58" i="3"/>
  <c r="Q61" i="3"/>
  <c r="Q68" i="3"/>
  <c r="Q70" i="3"/>
  <c r="Q95" i="3"/>
  <c r="Q102" i="3"/>
  <c r="Q201" i="3"/>
  <c r="Q86" i="3"/>
  <c r="Q62" i="3"/>
  <c r="Q239" i="3"/>
  <c r="Q240" i="3"/>
  <c r="Q136" i="3"/>
  <c r="Q96" i="3"/>
  <c r="Q90" i="3"/>
  <c r="Q267" i="3"/>
  <c r="Q91" i="3"/>
  <c r="Q97" i="3"/>
  <c r="Q100" i="3"/>
  <c r="Q243" i="3"/>
  <c r="Q83" i="3"/>
  <c r="Q127" i="3"/>
  <c r="Q197" i="3"/>
  <c r="Q198" i="3"/>
  <c r="Q202" i="3"/>
  <c r="Q199" i="3"/>
  <c r="Q101" i="3"/>
  <c r="Q203" i="3"/>
  <c r="Q128" i="3"/>
  <c r="Q189" i="3"/>
  <c r="Q193" i="3"/>
  <c r="Q245" i="3"/>
  <c r="Q246" i="3"/>
  <c r="Q190" i="3"/>
  <c r="Q187" i="3"/>
  <c r="Q194" i="3"/>
  <c r="Q249" i="3"/>
  <c r="Q250" i="3"/>
  <c r="Q195" i="3"/>
  <c r="Q188" i="3"/>
  <c r="Q244" i="3"/>
  <c r="Q138" i="3"/>
  <c r="Q191" i="3"/>
  <c r="Q192" i="3"/>
  <c r="Q247" i="3"/>
  <c r="Q248" i="3"/>
  <c r="Q43" i="3"/>
  <c r="Q44" i="3"/>
  <c r="Q269" i="3"/>
  <c r="M275" i="3"/>
  <c r="M276" i="3"/>
  <c r="M130" i="3"/>
  <c r="M131" i="3"/>
  <c r="M270" i="3"/>
  <c r="M277" i="3"/>
  <c r="M272" i="3"/>
  <c r="M271" i="3"/>
  <c r="M273" i="3"/>
  <c r="M278" i="3"/>
  <c r="M274" i="3"/>
  <c r="M268" i="3"/>
  <c r="M151" i="3"/>
  <c r="M21" i="3"/>
  <c r="M152" i="3"/>
  <c r="M143" i="3"/>
  <c r="M142" i="3"/>
  <c r="M14" i="3"/>
  <c r="M153" i="3"/>
  <c r="M146" i="3"/>
  <c r="M154" i="3"/>
  <c r="M8" i="3"/>
  <c r="M141" i="3"/>
  <c r="M170" i="3"/>
  <c r="M155" i="3"/>
  <c r="M171" i="3"/>
  <c r="M147" i="3"/>
  <c r="M148" i="3"/>
  <c r="M172" i="3"/>
  <c r="M33" i="3"/>
  <c r="M24" i="3"/>
  <c r="M20" i="3"/>
  <c r="M173" i="3"/>
  <c r="M144" i="3"/>
  <c r="M156" i="3"/>
  <c r="M145" i="3"/>
  <c r="M34" i="3"/>
  <c r="M157" i="3"/>
  <c r="M17" i="3"/>
  <c r="M163" i="3"/>
  <c r="M12" i="3"/>
  <c r="M164" i="3"/>
  <c r="M15" i="3"/>
  <c r="M158" i="3"/>
  <c r="M137" i="3"/>
  <c r="M18" i="3"/>
  <c r="M22" i="3"/>
  <c r="M16" i="3"/>
  <c r="M149" i="3"/>
  <c r="M23" i="3"/>
  <c r="M25" i="3"/>
  <c r="M150" i="3"/>
  <c r="M26" i="3"/>
  <c r="M140" i="3"/>
  <c r="M27" i="3"/>
  <c r="M162" i="3"/>
  <c r="M13" i="3"/>
  <c r="M139" i="3"/>
  <c r="M159" i="3"/>
  <c r="M165" i="3"/>
  <c r="M168" i="3"/>
  <c r="M166" i="3"/>
  <c r="M29" i="3"/>
  <c r="M167" i="3"/>
  <c r="M30" i="3"/>
  <c r="M28" i="3"/>
  <c r="M19" i="3"/>
  <c r="M160" i="3"/>
  <c r="M161" i="3"/>
  <c r="M31" i="3"/>
  <c r="M169" i="3"/>
  <c r="M32" i="3"/>
  <c r="M174" i="3"/>
  <c r="M41" i="3"/>
  <c r="M176" i="3"/>
  <c r="M42" i="3"/>
  <c r="M39" i="3"/>
  <c r="M37" i="3"/>
  <c r="M35" i="3"/>
  <c r="M177" i="3"/>
  <c r="M40" i="3"/>
  <c r="M38" i="3"/>
  <c r="M175" i="3"/>
  <c r="M36" i="3"/>
  <c r="M179" i="3"/>
  <c r="M178" i="3"/>
  <c r="M103" i="3"/>
  <c r="M110" i="3"/>
  <c r="M113" i="3"/>
  <c r="M257" i="3"/>
  <c r="M117" i="3"/>
  <c r="M259" i="3"/>
  <c r="M112" i="3"/>
  <c r="M104" i="3"/>
  <c r="M253" i="3"/>
  <c r="M114" i="3"/>
  <c r="M260" i="3"/>
  <c r="M105" i="3"/>
  <c r="M106" i="3"/>
  <c r="M265" i="3"/>
  <c r="M256" i="3"/>
  <c r="M111" i="3"/>
  <c r="M107" i="3"/>
  <c r="M116" i="3"/>
  <c r="M255" i="3"/>
  <c r="M264" i="3"/>
  <c r="M258" i="3"/>
  <c r="M261" i="3"/>
  <c r="M118" i="3"/>
  <c r="M108" i="3"/>
  <c r="M119" i="3"/>
  <c r="M109" i="3"/>
  <c r="M254" i="3"/>
  <c r="M262" i="3"/>
  <c r="M263" i="3"/>
  <c r="M251" i="3"/>
  <c r="M115" i="3"/>
  <c r="M252" i="3"/>
  <c r="M45" i="3"/>
  <c r="M180" i="3"/>
  <c r="M46" i="3"/>
  <c r="M186" i="3"/>
  <c r="M6" i="3"/>
  <c r="M47" i="3"/>
  <c r="M4" i="3"/>
  <c r="M9" i="3"/>
  <c r="M181" i="3"/>
  <c r="M183" i="3"/>
  <c r="M48" i="3"/>
  <c r="M49" i="3"/>
  <c r="M7" i="3"/>
  <c r="M11" i="3"/>
  <c r="M184" i="3"/>
  <c r="M185" i="3"/>
  <c r="M5" i="3"/>
  <c r="M10" i="3"/>
  <c r="M182" i="3"/>
  <c r="M51" i="3"/>
  <c r="M221" i="3"/>
  <c r="M64" i="3"/>
  <c r="M123" i="3"/>
  <c r="M211" i="3"/>
  <c r="M50" i="3"/>
  <c r="M222" i="3"/>
  <c r="M77" i="3"/>
  <c r="M207" i="3"/>
  <c r="M78" i="3"/>
  <c r="M218" i="3"/>
  <c r="M200" i="3"/>
  <c r="M124" i="3"/>
  <c r="M71" i="3"/>
  <c r="M2" i="3"/>
  <c r="M223" i="3"/>
  <c r="M224" i="3"/>
  <c r="M225" i="3"/>
  <c r="M72" i="3"/>
  <c r="M212" i="3"/>
  <c r="M226" i="3"/>
  <c r="M79" i="3"/>
  <c r="M59" i="3"/>
  <c r="M227" i="3"/>
  <c r="M133" i="3"/>
  <c r="M219" i="3"/>
  <c r="M228" i="3"/>
  <c r="M220" i="3"/>
  <c r="M229" i="3"/>
  <c r="M213" i="3"/>
  <c r="M73" i="3"/>
  <c r="M63" i="3"/>
  <c r="M52" i="3"/>
  <c r="M120" i="3"/>
  <c r="M230" i="3"/>
  <c r="M129" i="3"/>
  <c r="M132" i="3"/>
  <c r="M208" i="3"/>
  <c r="M231" i="3"/>
  <c r="M134" i="3"/>
  <c r="M80" i="3"/>
  <c r="M125" i="3"/>
  <c r="M232" i="3"/>
  <c r="M74" i="3"/>
  <c r="M209" i="3"/>
  <c r="M3" i="3"/>
  <c r="M87" i="3"/>
  <c r="M92" i="3"/>
  <c r="M233" i="3"/>
  <c r="M89" i="3"/>
  <c r="M53" i="3"/>
  <c r="M54" i="3"/>
  <c r="M234" i="3"/>
  <c r="M82" i="3"/>
  <c r="M242" i="3"/>
  <c r="M235" i="3"/>
  <c r="M236" i="3"/>
  <c r="M210" i="3"/>
  <c r="M60" i="3"/>
  <c r="M55" i="3"/>
  <c r="M121" i="3"/>
  <c r="M65" i="3"/>
  <c r="M75" i="3"/>
  <c r="M122" i="3"/>
  <c r="M214" i="3"/>
  <c r="M237" i="3"/>
  <c r="M88" i="3"/>
  <c r="M67" i="3"/>
  <c r="M76" i="3"/>
  <c r="M216" i="3"/>
  <c r="M69" i="3"/>
  <c r="M84" i="3"/>
  <c r="M205" i="3"/>
  <c r="M126" i="3"/>
  <c r="M217" i="3"/>
  <c r="M196" i="3"/>
  <c r="M81" i="3"/>
  <c r="M98" i="3"/>
  <c r="M266" i="3"/>
  <c r="M99" i="3"/>
  <c r="M241" i="3"/>
  <c r="M215" i="3"/>
  <c r="M238" i="3"/>
  <c r="M135" i="3"/>
  <c r="M56" i="3"/>
  <c r="M93" i="3"/>
  <c r="M206" i="3"/>
  <c r="M204" i="3"/>
  <c r="M57" i="3"/>
  <c r="M66" i="3"/>
  <c r="M94" i="3"/>
  <c r="M85" i="3"/>
  <c r="M58" i="3"/>
  <c r="M61" i="3"/>
  <c r="M68" i="3"/>
  <c r="M70" i="3"/>
  <c r="M95" i="3"/>
  <c r="M102" i="3"/>
  <c r="M201" i="3"/>
  <c r="M86" i="3"/>
  <c r="M62" i="3"/>
  <c r="M239" i="3"/>
  <c r="M240" i="3"/>
  <c r="M136" i="3"/>
  <c r="M96" i="3"/>
  <c r="M90" i="3"/>
  <c r="M267" i="3"/>
  <c r="M91" i="3"/>
  <c r="M97" i="3"/>
  <c r="M100" i="3"/>
  <c r="M243" i="3"/>
  <c r="M83" i="3"/>
  <c r="M127" i="3"/>
  <c r="M197" i="3"/>
  <c r="M198" i="3"/>
  <c r="M202" i="3"/>
  <c r="M199" i="3"/>
  <c r="M101" i="3"/>
  <c r="M203" i="3"/>
  <c r="M128" i="3"/>
  <c r="M189" i="3"/>
  <c r="M193" i="3"/>
  <c r="M245" i="3"/>
  <c r="M246" i="3"/>
  <c r="M190" i="3"/>
  <c r="M187" i="3"/>
  <c r="M194" i="3"/>
  <c r="M249" i="3"/>
  <c r="M250" i="3"/>
  <c r="M195" i="3"/>
  <c r="M188" i="3"/>
  <c r="M244" i="3"/>
  <c r="M138" i="3"/>
  <c r="M191" i="3"/>
  <c r="M192" i="3"/>
  <c r="M247" i="3"/>
  <c r="M248" i="3"/>
  <c r="M43" i="3"/>
  <c r="M44" i="3"/>
  <c r="M269" i="3"/>
  <c r="P3" i="4"/>
  <c r="P4" i="4"/>
  <c r="P5" i="4"/>
  <c r="P6" i="4"/>
  <c r="P7" i="4"/>
  <c r="P8" i="4"/>
  <c r="P9" i="4"/>
  <c r="P10" i="4"/>
  <c r="P11" i="4"/>
  <c r="P12" i="4"/>
  <c r="P13" i="4"/>
  <c r="P14" i="4"/>
  <c r="P2" i="4"/>
  <c r="D34" i="4"/>
  <c r="D21" i="4"/>
  <c r="D43" i="4"/>
  <c r="D39" i="4"/>
  <c r="D44" i="4"/>
  <c r="D35" i="4"/>
  <c r="D23" i="4"/>
  <c r="D11" i="4"/>
  <c r="D27" i="4"/>
  <c r="D17" i="4"/>
  <c r="D24" i="4"/>
  <c r="D6" i="4"/>
  <c r="D16" i="4"/>
  <c r="D14" i="4"/>
  <c r="D25" i="4"/>
  <c r="D30" i="4"/>
  <c r="D32" i="4"/>
  <c r="D12" i="4"/>
  <c r="D2" i="4"/>
  <c r="D7" i="4"/>
  <c r="D36" i="4"/>
  <c r="D40" i="4"/>
  <c r="D41" i="4"/>
  <c r="D42" i="4"/>
  <c r="D37" i="4"/>
  <c r="D28" i="4"/>
  <c r="D29" i="4"/>
  <c r="D3" i="4"/>
  <c r="D20" i="4"/>
  <c r="D31" i="4"/>
  <c r="D8" i="4"/>
  <c r="D4" i="4"/>
  <c r="D10" i="4"/>
  <c r="D22" i="4"/>
  <c r="D9" i="4"/>
  <c r="D5" i="4"/>
  <c r="D26" i="4"/>
  <c r="D19" i="4"/>
  <c r="D18" i="4"/>
  <c r="D33" i="4"/>
  <c r="D38" i="4"/>
  <c r="D13" i="4"/>
  <c r="L34" i="4"/>
  <c r="L21" i="4"/>
  <c r="L43" i="4"/>
  <c r="L39" i="4"/>
  <c r="L44" i="4"/>
  <c r="L35" i="4"/>
  <c r="L23" i="4"/>
  <c r="L11" i="4"/>
  <c r="L27" i="4"/>
  <c r="L17" i="4"/>
  <c r="L24" i="4"/>
  <c r="L6" i="4"/>
  <c r="L16" i="4"/>
  <c r="L14" i="4"/>
  <c r="L25" i="4"/>
  <c r="L30" i="4"/>
  <c r="L32" i="4"/>
  <c r="L12" i="4"/>
  <c r="L2" i="4"/>
  <c r="L7" i="4"/>
  <c r="L36" i="4"/>
  <c r="L40" i="4"/>
  <c r="L41" i="4"/>
  <c r="L42" i="4"/>
  <c r="L37" i="4"/>
  <c r="L28" i="4"/>
  <c r="L29" i="4"/>
  <c r="L3" i="4"/>
  <c r="L20" i="4"/>
  <c r="L31" i="4"/>
  <c r="L8" i="4"/>
  <c r="L4" i="4"/>
  <c r="L10" i="4"/>
  <c r="L22" i="4"/>
  <c r="L9" i="4"/>
  <c r="L5" i="4"/>
  <c r="L26" i="4"/>
  <c r="L19" i="4"/>
  <c r="L18" i="4"/>
  <c r="L33" i="4"/>
  <c r="L38" i="4"/>
  <c r="L13" i="4"/>
  <c r="Z83" i="4"/>
  <c r="Z91" i="4"/>
  <c r="Z103" i="4"/>
  <c r="Z102" i="4"/>
  <c r="Z74" i="4"/>
  <c r="Z81" i="4"/>
  <c r="Z60" i="4"/>
  <c r="Z78" i="4"/>
  <c r="Z80" i="4"/>
  <c r="Z59" i="4"/>
  <c r="Z101" i="4"/>
  <c r="Z100" i="4"/>
  <c r="Z90" i="4"/>
  <c r="Z89" i="4"/>
  <c r="Z88" i="4"/>
  <c r="Z87" i="4"/>
  <c r="Z85" i="4"/>
  <c r="Z92" i="4"/>
  <c r="Z99" i="4"/>
  <c r="Z104" i="4"/>
  <c r="Z67" i="4"/>
  <c r="Z54" i="4"/>
  <c r="Z66" i="4"/>
  <c r="Z84" i="4"/>
  <c r="Z49" i="4"/>
  <c r="Z48" i="4"/>
  <c r="Z46" i="4"/>
</calcChain>
</file>

<file path=xl/sharedStrings.xml><?xml version="1.0" encoding="utf-8"?>
<sst xmlns="http://schemas.openxmlformats.org/spreadsheetml/2006/main" count="88855" uniqueCount="2616">
  <si>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</si>
  <si>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</si>
  <si>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</si>
  <si>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</si>
  <si>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</si>
  <si>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</si>
  <si>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</si>
  <si>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</si>
  <si>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</si>
  <si>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</si>
  <si>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</si>
  <si>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</si>
  <si>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</si>
  <si>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</si>
  <si>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</si>
  <si>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</si>
  <si>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</si>
  <si>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</si>
  <si>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</si>
  <si>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</si>
  <si>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</si>
  <si>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</si>
  <si>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</si>
  <si>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</si>
  <si>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</si>
  <si>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</si>
  <si>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</si>
  <si>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</si>
  <si>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</si>
  <si>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</si>
  <si>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</si>
  <si>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</si>
  <si>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</si>
  <si>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</si>
  <si>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</si>
  <si>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</si>
  <si>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</si>
  <si>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</si>
  <si>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</si>
  <si>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</si>
  <si>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</si>
  <si>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</si>
  <si>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</si>
  <si>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</si>
  <si>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</si>
  <si>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</si>
  <si>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</si>
  <si>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</si>
  <si>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</si>
  <si>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PEGRAM</t>
  </si>
  <si>
    <t>ELISE</t>
  </si>
  <si>
    <t>Allstate Health Solutions</t>
  </si>
  <si>
    <t>PA</t>
  </si>
  <si>
    <t>Accident</t>
  </si>
  <si>
    <t>TrioMED Accident and CI 14939</t>
  </si>
  <si>
    <t>FOLEY</t>
  </si>
  <si>
    <t>CAROL</t>
  </si>
  <si>
    <t>Active</t>
  </si>
  <si>
    <t xml:space="preserve">Monthly </t>
  </si>
  <si>
    <t>Default</t>
  </si>
  <si>
    <t>FY</t>
  </si>
  <si>
    <t>Y</t>
  </si>
  <si>
    <t>ROBLES</t>
  </si>
  <si>
    <t>CAROLINE</t>
  </si>
  <si>
    <t>GA</t>
  </si>
  <si>
    <t>CALTAGIRONE</t>
  </si>
  <si>
    <t>RYAN</t>
  </si>
  <si>
    <t>VLK</t>
  </si>
  <si>
    <t>ROBERT</t>
  </si>
  <si>
    <t>MARKOWITZ</t>
  </si>
  <si>
    <t>BRADFORD</t>
  </si>
  <si>
    <t>RICHTER</t>
  </si>
  <si>
    <t>PETER</t>
  </si>
  <si>
    <t>MELISSA</t>
  </si>
  <si>
    <t>HUDECHECK</t>
  </si>
  <si>
    <t>RONALD</t>
  </si>
  <si>
    <t>HOFFMANN</t>
  </si>
  <si>
    <t>JASON</t>
  </si>
  <si>
    <t>TIERNEY</t>
  </si>
  <si>
    <t>PATRICIA</t>
  </si>
  <si>
    <t>FL</t>
  </si>
  <si>
    <t>LIPSEY</t>
  </si>
  <si>
    <t>PAIGE</t>
  </si>
  <si>
    <t>IL</t>
  </si>
  <si>
    <t>Sherman</t>
  </si>
  <si>
    <t>Matthew</t>
  </si>
  <si>
    <t>PIROCH</t>
  </si>
  <si>
    <t>SCOTT</t>
  </si>
  <si>
    <t>Powers</t>
  </si>
  <si>
    <t>FASSE</t>
  </si>
  <si>
    <t>MARK</t>
  </si>
  <si>
    <t>WOUDE</t>
  </si>
  <si>
    <t>CYNTHIA</t>
  </si>
  <si>
    <t>MI</t>
  </si>
  <si>
    <t>JUERGENS</t>
  </si>
  <si>
    <t>JEFFREY</t>
  </si>
  <si>
    <t>BROUGHTON</t>
  </si>
  <si>
    <t>CHARLES</t>
  </si>
  <si>
    <t>VA</t>
  </si>
  <si>
    <t>ADAM</t>
  </si>
  <si>
    <t>WOLFZORN</t>
  </si>
  <si>
    <t>TIMOTHY</t>
  </si>
  <si>
    <t>Ancillary</t>
  </si>
  <si>
    <t>Cancer and Heart/Stroke GI 20231</t>
  </si>
  <si>
    <t>MILLER</t>
  </si>
  <si>
    <t>KAREN</t>
  </si>
  <si>
    <t>Walenga</t>
  </si>
  <si>
    <t>Dale</t>
  </si>
  <si>
    <t>CULLIMORE</t>
  </si>
  <si>
    <t>SHAYLEE</t>
  </si>
  <si>
    <t>UT</t>
  </si>
  <si>
    <t>LINDNER</t>
  </si>
  <si>
    <t>MO</t>
  </si>
  <si>
    <t>TEIPEL</t>
  </si>
  <si>
    <t>GREGORY</t>
  </si>
  <si>
    <t>COBEN</t>
  </si>
  <si>
    <t>Yale</t>
  </si>
  <si>
    <t>Chad</t>
  </si>
  <si>
    <t>CHAVEZ</t>
  </si>
  <si>
    <t>SAMUEL</t>
  </si>
  <si>
    <t>CO</t>
  </si>
  <si>
    <t>Cancer and Heart/Stroke 20231 CO-FL-MN-MI</t>
  </si>
  <si>
    <t>Geske</t>
  </si>
  <si>
    <t>Heather</t>
  </si>
  <si>
    <t>BALLA</t>
  </si>
  <si>
    <t>SC</t>
  </si>
  <si>
    <t>FERGUSON</t>
  </si>
  <si>
    <t>BRIAN</t>
  </si>
  <si>
    <t>YALE</t>
  </si>
  <si>
    <t>JACOB</t>
  </si>
  <si>
    <t>KRYSIK</t>
  </si>
  <si>
    <t>MATTHEW</t>
  </si>
  <si>
    <t>Fixed Indemnity</t>
  </si>
  <si>
    <t>NHIC LM 2021 Hospital Expense Protection U65</t>
  </si>
  <si>
    <t>Converted</t>
  </si>
  <si>
    <t>RN</t>
  </si>
  <si>
    <t>N</t>
  </si>
  <si>
    <t>CANNIE</t>
  </si>
  <si>
    <t>QUINCY</t>
  </si>
  <si>
    <t>REID-KAPLAN</t>
  </si>
  <si>
    <t>MAZILYN</t>
  </si>
  <si>
    <t>MOONEY</t>
  </si>
  <si>
    <t>LISA</t>
  </si>
  <si>
    <t>BOWERS</t>
  </si>
  <si>
    <t>RICHARD</t>
  </si>
  <si>
    <t>ROBINSON</t>
  </si>
  <si>
    <t>DIANE</t>
  </si>
  <si>
    <t>ESPINOZA</t>
  </si>
  <si>
    <t>MAITRELLY</t>
  </si>
  <si>
    <t>ARGIRIS</t>
  </si>
  <si>
    <t>KONSTANTINOS</t>
  </si>
  <si>
    <t>GREER</t>
  </si>
  <si>
    <t>SOPHIE</t>
  </si>
  <si>
    <t>TUNG</t>
  </si>
  <si>
    <t>KUN</t>
  </si>
  <si>
    <t>KLEIN</t>
  </si>
  <si>
    <t>JILLIAN</t>
  </si>
  <si>
    <t>XIE</t>
  </si>
  <si>
    <t>YUCHEN</t>
  </si>
  <si>
    <t>HOOPER</t>
  </si>
  <si>
    <t>CHRISTOPHER</t>
  </si>
  <si>
    <t>AL</t>
  </si>
  <si>
    <t>ROKEN</t>
  </si>
  <si>
    <t>JOHN</t>
  </si>
  <si>
    <t>THAMES</t>
  </si>
  <si>
    <t>BRENDA</t>
  </si>
  <si>
    <t>MS</t>
  </si>
  <si>
    <t>TUBAUGH</t>
  </si>
  <si>
    <t>HANNAH</t>
  </si>
  <si>
    <t>NC</t>
  </si>
  <si>
    <t>LUCE</t>
  </si>
  <si>
    <t>MARGARET</t>
  </si>
  <si>
    <t>KOZACHECK</t>
  </si>
  <si>
    <t>ANNE MARIE</t>
  </si>
  <si>
    <t>WASHINGTON</t>
  </si>
  <si>
    <t>ANNVY</t>
  </si>
  <si>
    <t>KELLY</t>
  </si>
  <si>
    <t>ISAIAH</t>
  </si>
  <si>
    <t>DE</t>
  </si>
  <si>
    <t>QUINTERO</t>
  </si>
  <si>
    <t>EDITH</t>
  </si>
  <si>
    <t>ATHILL</t>
  </si>
  <si>
    <t>CECELIA</t>
  </si>
  <si>
    <t>MILEO</t>
  </si>
  <si>
    <t>DEBRA</t>
  </si>
  <si>
    <t>TOUSSAINT-WILLIAMS</t>
  </si>
  <si>
    <t>SOPHIA</t>
  </si>
  <si>
    <t>DEWALD</t>
  </si>
  <si>
    <t>DEBBIE</t>
  </si>
  <si>
    <t>CHEN</t>
  </si>
  <si>
    <t>GARBO</t>
  </si>
  <si>
    <t>HUANG</t>
  </si>
  <si>
    <t>JERRY</t>
  </si>
  <si>
    <t>LANDRY</t>
  </si>
  <si>
    <t>JESSE</t>
  </si>
  <si>
    <t>KINYUA</t>
  </si>
  <si>
    <t>JARED</t>
  </si>
  <si>
    <t>IEZZI</t>
  </si>
  <si>
    <t>GEORGE</t>
  </si>
  <si>
    <t>BRENNAN</t>
  </si>
  <si>
    <t>KELLI</t>
  </si>
  <si>
    <t>DODSON</t>
  </si>
  <si>
    <t>LORA</t>
  </si>
  <si>
    <t>PEGLER</t>
  </si>
  <si>
    <t>ABIGAIL</t>
  </si>
  <si>
    <t>WACKENTHALER</t>
  </si>
  <si>
    <t>OH</t>
  </si>
  <si>
    <t>MURPHY</t>
  </si>
  <si>
    <t>LA'JOIA</t>
  </si>
  <si>
    <t>LA</t>
  </si>
  <si>
    <t>HENDERSON</t>
  </si>
  <si>
    <t>PAMELA</t>
  </si>
  <si>
    <t>WILLIAMS</t>
  </si>
  <si>
    <t>DEBORAH</t>
  </si>
  <si>
    <t>SHOST</t>
  </si>
  <si>
    <t>DENISE</t>
  </si>
  <si>
    <t>HANCOCK</t>
  </si>
  <si>
    <t>JOHNNY</t>
  </si>
  <si>
    <t>BARBIERI-SANTUS</t>
  </si>
  <si>
    <t>DONNA</t>
  </si>
  <si>
    <t>COLE</t>
  </si>
  <si>
    <t>CHRISTINE</t>
  </si>
  <si>
    <t>GESKE</t>
  </si>
  <si>
    <t>WILLIAM</t>
  </si>
  <si>
    <t>WOOD</t>
  </si>
  <si>
    <t>KRISTINA</t>
  </si>
  <si>
    <t>BRIDGE</t>
  </si>
  <si>
    <t>JENNIFER</t>
  </si>
  <si>
    <t>FREY</t>
  </si>
  <si>
    <t>CINDY</t>
  </si>
  <si>
    <t>NOVOTNY</t>
  </si>
  <si>
    <t>MARY</t>
  </si>
  <si>
    <t>RUPERT</t>
  </si>
  <si>
    <t>CATHERINE</t>
  </si>
  <si>
    <t>RUDOLPH</t>
  </si>
  <si>
    <t>DANNIELLE</t>
  </si>
  <si>
    <t>SWISTOCK</t>
  </si>
  <si>
    <t>ENGLISH</t>
  </si>
  <si>
    <t>AMANDA</t>
  </si>
  <si>
    <t>O'DONNELL</t>
  </si>
  <si>
    <t>BRITTANY</t>
  </si>
  <si>
    <t>SHUST</t>
  </si>
  <si>
    <t>BARBARA</t>
  </si>
  <si>
    <t>DREW</t>
  </si>
  <si>
    <t>ROSE</t>
  </si>
  <si>
    <t>BECKETT</t>
  </si>
  <si>
    <t>TERRY</t>
  </si>
  <si>
    <t>FISCHER</t>
  </si>
  <si>
    <t>ERNEST</t>
  </si>
  <si>
    <t>DONALD</t>
  </si>
  <si>
    <t>CATE</t>
  </si>
  <si>
    <t>BROOKS</t>
  </si>
  <si>
    <t>JUWAN</t>
  </si>
  <si>
    <t>LARUSSA</t>
  </si>
  <si>
    <t>NICKOLE</t>
  </si>
  <si>
    <t>HINKLE</t>
  </si>
  <si>
    <t>TX</t>
  </si>
  <si>
    <t>Allstate Health Access</t>
  </si>
  <si>
    <t>DAUGHERTY</t>
  </si>
  <si>
    <t>GUNTER</t>
  </si>
  <si>
    <t>BAILEY</t>
  </si>
  <si>
    <t>STANLEY</t>
  </si>
  <si>
    <t>KATHLEEN</t>
  </si>
  <si>
    <t>VORIS</t>
  </si>
  <si>
    <t>PETE</t>
  </si>
  <si>
    <t>IN</t>
  </si>
  <si>
    <t>Hospital Expense Protection 16803</t>
  </si>
  <si>
    <t>HANSFORD</t>
  </si>
  <si>
    <t>POCHOP</t>
  </si>
  <si>
    <t>DIANA</t>
  </si>
  <si>
    <t>MECHALKE</t>
  </si>
  <si>
    <t>CHERYL</t>
  </si>
  <si>
    <t>CENATIEMPO</t>
  </si>
  <si>
    <t>CONSTANCE</t>
  </si>
  <si>
    <t>DODDS</t>
  </si>
  <si>
    <t>KURT</t>
  </si>
  <si>
    <t>DALLAS</t>
  </si>
  <si>
    <t>SYLLAH</t>
  </si>
  <si>
    <t>KADIATU</t>
  </si>
  <si>
    <t>HEATH</t>
  </si>
  <si>
    <t>APRIL</t>
  </si>
  <si>
    <t>PAIDER</t>
  </si>
  <si>
    <t>PAPPAS</t>
  </si>
  <si>
    <t>TRICHE</t>
  </si>
  <si>
    <t>SHANE</t>
  </si>
  <si>
    <t>SCARBOROUGH</t>
  </si>
  <si>
    <t>PAULA</t>
  </si>
  <si>
    <t>CHESNOKOV</t>
  </si>
  <si>
    <t>VERONICA</t>
  </si>
  <si>
    <t>HUNTER</t>
  </si>
  <si>
    <t>LILLIE</t>
  </si>
  <si>
    <t>ALONZO</t>
  </si>
  <si>
    <t>VIRGINIA</t>
  </si>
  <si>
    <t>HATHAWAY</t>
  </si>
  <si>
    <t>HERRICK</t>
  </si>
  <si>
    <t>SANDRA</t>
  </si>
  <si>
    <t>KIMBERLY</t>
  </si>
  <si>
    <t>WOODS</t>
  </si>
  <si>
    <t>ALBERT</t>
  </si>
  <si>
    <t>BOUCHARD</t>
  </si>
  <si>
    <t>PIERRE</t>
  </si>
  <si>
    <t>STRENGTH</t>
  </si>
  <si>
    <t>MITCHELL</t>
  </si>
  <si>
    <t>CLEON</t>
  </si>
  <si>
    <t>HEVELONE</t>
  </si>
  <si>
    <t>JODI</t>
  </si>
  <si>
    <t>NE</t>
  </si>
  <si>
    <t>JIMENEZ</t>
  </si>
  <si>
    <t>FIDEL</t>
  </si>
  <si>
    <t>FLISHER</t>
  </si>
  <si>
    <t>BRANNSTROM</t>
  </si>
  <si>
    <t>ANJA</t>
  </si>
  <si>
    <t>REILLY</t>
  </si>
  <si>
    <t>KERRY</t>
  </si>
  <si>
    <t>ANDRUSZKA</t>
  </si>
  <si>
    <t>REBECCA</t>
  </si>
  <si>
    <t>SENATORE</t>
  </si>
  <si>
    <t>ALEX</t>
  </si>
  <si>
    <t>CARSON</t>
  </si>
  <si>
    <t>WILSON</t>
  </si>
  <si>
    <t>SHAWN</t>
  </si>
  <si>
    <t>ADDISON</t>
  </si>
  <si>
    <t>OLIVE</t>
  </si>
  <si>
    <t>MACFARLANE</t>
  </si>
  <si>
    <t>JULIA</t>
  </si>
  <si>
    <t>HERMAN</t>
  </si>
  <si>
    <t>DEANNE</t>
  </si>
  <si>
    <t>TEMPLE</t>
  </si>
  <si>
    <t>WAKELEY</t>
  </si>
  <si>
    <t>FELICHA</t>
  </si>
  <si>
    <t>MCMURDO</t>
  </si>
  <si>
    <t>AMBER</t>
  </si>
  <si>
    <t>ROSS</t>
  </si>
  <si>
    <t>JANG</t>
  </si>
  <si>
    <t>SO</t>
  </si>
  <si>
    <t>MEDINA</t>
  </si>
  <si>
    <t>JOHNATHAN</t>
  </si>
  <si>
    <t>LABORDE</t>
  </si>
  <si>
    <t>WOZNEY</t>
  </si>
  <si>
    <t>WI</t>
  </si>
  <si>
    <t>TAUGNER</t>
  </si>
  <si>
    <t>CHRISTIAN</t>
  </si>
  <si>
    <t>KRASZEWSKI</t>
  </si>
  <si>
    <t>ARTUR</t>
  </si>
  <si>
    <t>Allstate Recuro RX Discount Card</t>
  </si>
  <si>
    <t>REITENBACH</t>
  </si>
  <si>
    <t>CHELSEA</t>
  </si>
  <si>
    <t>HARRIS</t>
  </si>
  <si>
    <t>KENNETH</t>
  </si>
  <si>
    <t>OBRIEN</t>
  </si>
  <si>
    <t>MICHELE</t>
  </si>
  <si>
    <t>KY</t>
  </si>
  <si>
    <t>SCHAUDERNA</t>
  </si>
  <si>
    <t>WAYNE</t>
  </si>
  <si>
    <t>IA</t>
  </si>
  <si>
    <t>Choi</t>
  </si>
  <si>
    <t>Andrew</t>
  </si>
  <si>
    <t>PIUIAN</t>
  </si>
  <si>
    <t>NATHAN</t>
  </si>
  <si>
    <t>DIAZ</t>
  </si>
  <si>
    <t>DELIA</t>
  </si>
  <si>
    <t>BERLACHER</t>
  </si>
  <si>
    <t>Allstate Health Access (GI)</t>
  </si>
  <si>
    <t>GABRIELLA</t>
  </si>
  <si>
    <t>DOUGLAS</t>
  </si>
  <si>
    <t>GALLARELLO</t>
  </si>
  <si>
    <t>MARYANN</t>
  </si>
  <si>
    <t>NV</t>
  </si>
  <si>
    <t>MACTAVISH</t>
  </si>
  <si>
    <t>MADISON</t>
  </si>
  <si>
    <t>JOY</t>
  </si>
  <si>
    <t>RITCHIE</t>
  </si>
  <si>
    <t>AZ</t>
  </si>
  <si>
    <t>Other</t>
  </si>
  <si>
    <t>Plan Enhancer 20214</t>
  </si>
  <si>
    <t>MICHELLE</t>
  </si>
  <si>
    <t>CHAMBERS</t>
  </si>
  <si>
    <t>Schumann</t>
  </si>
  <si>
    <t>Barry</t>
  </si>
  <si>
    <t>AMARBAYASGALAN</t>
  </si>
  <si>
    <t>GANBOLD</t>
  </si>
  <si>
    <t>ZANA</t>
  </si>
  <si>
    <t>NASANDELGER</t>
  </si>
  <si>
    <t>ROBIN</t>
  </si>
  <si>
    <t>FEWELL</t>
  </si>
  <si>
    <t>DUNAVANT</t>
  </si>
  <si>
    <t>MICHAEL</t>
  </si>
  <si>
    <t>JEROME</t>
  </si>
  <si>
    <t>JR</t>
  </si>
  <si>
    <t>Tigue</t>
  </si>
  <si>
    <t>Kirk</t>
  </si>
  <si>
    <t>GISELLE</t>
  </si>
  <si>
    <t>YANEZ</t>
  </si>
  <si>
    <t>STROHMAN</t>
  </si>
  <si>
    <t>ROUSSEAU</t>
  </si>
  <si>
    <t>Roller</t>
  </si>
  <si>
    <t>Jason</t>
  </si>
  <si>
    <t>OTNIEL</t>
  </si>
  <si>
    <t>MORILLA</t>
  </si>
  <si>
    <t>MD</t>
  </si>
  <si>
    <t>Accident Fixed Benefit</t>
  </si>
  <si>
    <t>Max</t>
  </si>
  <si>
    <t>Ronald</t>
  </si>
  <si>
    <t>ALANA</t>
  </si>
  <si>
    <t>BURKE</t>
  </si>
  <si>
    <t>DAVID</t>
  </si>
  <si>
    <t>HILFIKER</t>
  </si>
  <si>
    <t>WA</t>
  </si>
  <si>
    <t>Dental Indemnity 21618</t>
  </si>
  <si>
    <t>DINA</t>
  </si>
  <si>
    <t>CUCUNATO</t>
  </si>
  <si>
    <t>NOOTEBOOM</t>
  </si>
  <si>
    <t>KS</t>
  </si>
  <si>
    <t>PARDUE</t>
  </si>
  <si>
    <t>THOMAS</t>
  </si>
  <si>
    <t>DAWN</t>
  </si>
  <si>
    <t>PLOETZ</t>
  </si>
  <si>
    <t>Richard</t>
  </si>
  <si>
    <t>STEVEN</t>
  </si>
  <si>
    <t>KLANK</t>
  </si>
  <si>
    <t>SELENGE</t>
  </si>
  <si>
    <t>ALTANGEREL</t>
  </si>
  <si>
    <t>PETRUNGARO</t>
  </si>
  <si>
    <t>ANDREA</t>
  </si>
  <si>
    <t>SILER</t>
  </si>
  <si>
    <t>NANCY</t>
  </si>
  <si>
    <t>FREEMAN</t>
  </si>
  <si>
    <t>GOLDA</t>
  </si>
  <si>
    <t>SCHONFELD</t>
  </si>
  <si>
    <t>RACHEL</t>
  </si>
  <si>
    <t>STERLING</t>
  </si>
  <si>
    <t>DANIEL</t>
  </si>
  <si>
    <t>MASO</t>
  </si>
  <si>
    <t>Term Life 21673</t>
  </si>
  <si>
    <t>Stocker</t>
  </si>
  <si>
    <t>Ryan</t>
  </si>
  <si>
    <t>PENNINGROTH</t>
  </si>
  <si>
    <t>SHERRI</t>
  </si>
  <si>
    <t>EDELMAN</t>
  </si>
  <si>
    <t>KEVIN</t>
  </si>
  <si>
    <t>MADSEN</t>
  </si>
  <si>
    <t>HUEPPCHEN</t>
  </si>
  <si>
    <t>SHIRLY</t>
  </si>
  <si>
    <t>TALABAN</t>
  </si>
  <si>
    <t>GINGER</t>
  </si>
  <si>
    <t>CRAVEN</t>
  </si>
  <si>
    <t>LEAH</t>
  </si>
  <si>
    <t>SEABOLT</t>
  </si>
  <si>
    <t>MARTHA</t>
  </si>
  <si>
    <t>TOPORKIEWICZ</t>
  </si>
  <si>
    <t>JEREMY</t>
  </si>
  <si>
    <t>MILBURN</t>
  </si>
  <si>
    <t>OR</t>
  </si>
  <si>
    <t>BRENT</t>
  </si>
  <si>
    <t>MERRYMAN</t>
  </si>
  <si>
    <t>KAMEY</t>
  </si>
  <si>
    <t>NESBITT</t>
  </si>
  <si>
    <t>Shulman</t>
  </si>
  <si>
    <t>Jake</t>
  </si>
  <si>
    <t>HAZELL</t>
  </si>
  <si>
    <t>OCHIRKHUU</t>
  </si>
  <si>
    <t>ONKHOOLJIN</t>
  </si>
  <si>
    <t>CRAIG</t>
  </si>
  <si>
    <t>STONE</t>
  </si>
  <si>
    <t>HEATHER</t>
  </si>
  <si>
    <t>THERESA</t>
  </si>
  <si>
    <t>CURRERI</t>
  </si>
  <si>
    <t>HIMANSHA</t>
  </si>
  <si>
    <t>PATEL</t>
  </si>
  <si>
    <t>PORTUGAL</t>
  </si>
  <si>
    <t>GARY</t>
  </si>
  <si>
    <t>YOUNG</t>
  </si>
  <si>
    <t>ELIZABETH</t>
  </si>
  <si>
    <t>REYES-GUTIERREZ</t>
  </si>
  <si>
    <t>CARR</t>
  </si>
  <si>
    <t>GIUSEPPE</t>
  </si>
  <si>
    <t>PULVINO</t>
  </si>
  <si>
    <t>GOODSON</t>
  </si>
  <si>
    <t>JAMES</t>
  </si>
  <si>
    <t>Dental</t>
  </si>
  <si>
    <t>SELECT DENTAL 29304</t>
  </si>
  <si>
    <t>LESTER</t>
  </si>
  <si>
    <t>RIGGINS</t>
  </si>
  <si>
    <t>JILL</t>
  </si>
  <si>
    <t>FONTAINE</t>
  </si>
  <si>
    <t>LOREDO</t>
  </si>
  <si>
    <t>JOEL</t>
  </si>
  <si>
    <t>FERNANDEZ</t>
  </si>
  <si>
    <t>CARSPECKEN</t>
  </si>
  <si>
    <t>SIMMONS</t>
  </si>
  <si>
    <t>JUANITA</t>
  </si>
  <si>
    <t>BROOKE</t>
  </si>
  <si>
    <t>OKUNEVICH</t>
  </si>
  <si>
    <t>COMPANION</t>
  </si>
  <si>
    <t>JEFFERY</t>
  </si>
  <si>
    <t>AMOATENG</t>
  </si>
  <si>
    <t>RUTHERFORD</t>
  </si>
  <si>
    <t>SAKANIS</t>
  </si>
  <si>
    <t>Hunsberger</t>
  </si>
  <si>
    <t>Anthony</t>
  </si>
  <si>
    <t>HAYDEN</t>
  </si>
  <si>
    <t>LISKOVEC</t>
  </si>
  <si>
    <t>FRANK</t>
  </si>
  <si>
    <t>BUSSE</t>
  </si>
  <si>
    <t>TN</t>
  </si>
  <si>
    <t>ZACHARIAH</t>
  </si>
  <si>
    <t>PHENU</t>
  </si>
  <si>
    <t>II</t>
  </si>
  <si>
    <t>ACHIMAS</t>
  </si>
  <si>
    <t>GARCIA</t>
  </si>
  <si>
    <t>Abdul</t>
  </si>
  <si>
    <t>Saadia</t>
  </si>
  <si>
    <t>TAYLOR</t>
  </si>
  <si>
    <t>FOLSOM</t>
  </si>
  <si>
    <t>APFEL</t>
  </si>
  <si>
    <t>MIRANDA</t>
  </si>
  <si>
    <t>ENZA</t>
  </si>
  <si>
    <t>SPARACIO</t>
  </si>
  <si>
    <t>KATHERINE</t>
  </si>
  <si>
    <t>HINES</t>
  </si>
  <si>
    <t>WRIGHT</t>
  </si>
  <si>
    <t>ELLINGER</t>
  </si>
  <si>
    <t>Halsaver</t>
  </si>
  <si>
    <t>Jennifer</t>
  </si>
  <si>
    <t>GINA</t>
  </si>
  <si>
    <t>ANDREWS</t>
  </si>
  <si>
    <t>DEITCH</t>
  </si>
  <si>
    <t>GABRIELLE</t>
  </si>
  <si>
    <t>ESPOSITO</t>
  </si>
  <si>
    <t>LORI</t>
  </si>
  <si>
    <t>SCHNEIDER</t>
  </si>
  <si>
    <t>Lee</t>
  </si>
  <si>
    <t>Joel</t>
  </si>
  <si>
    <t>CASEY</t>
  </si>
  <si>
    <t>Sanderock</t>
  </si>
  <si>
    <t>Marsha</t>
  </si>
  <si>
    <t>ANDERSON</t>
  </si>
  <si>
    <t>DILLON</t>
  </si>
  <si>
    <t>ASHLEY</t>
  </si>
  <si>
    <t>Serio</t>
  </si>
  <si>
    <t>Tom</t>
  </si>
  <si>
    <t>DEITER</t>
  </si>
  <si>
    <t>STANGE</t>
  </si>
  <si>
    <t>BODIE</t>
  </si>
  <si>
    <t>AMILA</t>
  </si>
  <si>
    <t>DIMRI</t>
  </si>
  <si>
    <t>CHARLIE</t>
  </si>
  <si>
    <t>MORROW</t>
  </si>
  <si>
    <t>KUBAL</t>
  </si>
  <si>
    <t>HELENE</t>
  </si>
  <si>
    <t>WILT</t>
  </si>
  <si>
    <t>COLETTE</t>
  </si>
  <si>
    <t>MENDOZA</t>
  </si>
  <si>
    <t>ROCHELLE</t>
  </si>
  <si>
    <t>KOTARBA</t>
  </si>
  <si>
    <t>HERHUSKY</t>
  </si>
  <si>
    <t>PAYNE</t>
  </si>
  <si>
    <t>HORNER</t>
  </si>
  <si>
    <t>MARTINA</t>
  </si>
  <si>
    <t>AK</t>
  </si>
  <si>
    <t>MARTINEZ</t>
  </si>
  <si>
    <t>SERGIO</t>
  </si>
  <si>
    <t>CHESNUT</t>
  </si>
  <si>
    <t>STEPHEN</t>
  </si>
  <si>
    <t>MCGOWAN</t>
  </si>
  <si>
    <t>BITTERMAN</t>
  </si>
  <si>
    <t>Accident Fixed-Benefit 21044</t>
  </si>
  <si>
    <t>AWES</t>
  </si>
  <si>
    <t>IBRAHIM</t>
  </si>
  <si>
    <t>LUANGKHAM</t>
  </si>
  <si>
    <t>SETTHA</t>
  </si>
  <si>
    <t>THANADABOUTH</t>
  </si>
  <si>
    <t>PATSAMON</t>
  </si>
  <si>
    <t>COMBS</t>
  </si>
  <si>
    <t>NASIR</t>
  </si>
  <si>
    <t>VENKATARAMANAPPA</t>
  </si>
  <si>
    <t>PRIYADARSHINI</t>
  </si>
  <si>
    <t>Drapac</t>
  </si>
  <si>
    <t>Stephanie</t>
  </si>
  <si>
    <t>JAROS</t>
  </si>
  <si>
    <t>CONNIE</t>
  </si>
  <si>
    <t>STOKES</t>
  </si>
  <si>
    <t>ROBYN</t>
  </si>
  <si>
    <t>GRAHAM</t>
  </si>
  <si>
    <t>LYNDA</t>
  </si>
  <si>
    <t>AR</t>
  </si>
  <si>
    <t>FRAZIER</t>
  </si>
  <si>
    <t>LINDA</t>
  </si>
  <si>
    <t>HINDERS</t>
  </si>
  <si>
    <t>PURDY</t>
  </si>
  <si>
    <t>RUSSELL</t>
  </si>
  <si>
    <t>HUNT</t>
  </si>
  <si>
    <t>SUSAN</t>
  </si>
  <si>
    <t>RUIZ-MONTERO</t>
  </si>
  <si>
    <t>SCARLET</t>
  </si>
  <si>
    <t>SWIATEK</t>
  </si>
  <si>
    <t>BEATA</t>
  </si>
  <si>
    <t>MAES</t>
  </si>
  <si>
    <t>BRENDLE</t>
  </si>
  <si>
    <t>STEPHANIE</t>
  </si>
  <si>
    <t>FUENTES</t>
  </si>
  <si>
    <t>VICTOR</t>
  </si>
  <si>
    <t>HODGMAN</t>
  </si>
  <si>
    <t>LAURIE</t>
  </si>
  <si>
    <t>Hodgman</t>
  </si>
  <si>
    <t>Timothy</t>
  </si>
  <si>
    <t>HAPNER</t>
  </si>
  <si>
    <t>SEJAL</t>
  </si>
  <si>
    <t>GONZALEZ</t>
  </si>
  <si>
    <t>ANDREW</t>
  </si>
  <si>
    <t>CA</t>
  </si>
  <si>
    <t>SIEGEL</t>
  </si>
  <si>
    <t>LOWE</t>
  </si>
  <si>
    <t>KATHY</t>
  </si>
  <si>
    <t>CASH</t>
  </si>
  <si>
    <t>REAHNELL</t>
  </si>
  <si>
    <t>PAGAKIS</t>
  </si>
  <si>
    <t>DEMITRIOS</t>
  </si>
  <si>
    <t>LANCASTER</t>
  </si>
  <si>
    <t>DERRICK</t>
  </si>
  <si>
    <t>WEATHERFORD</t>
  </si>
  <si>
    <t>DAY</t>
  </si>
  <si>
    <t>EMMY</t>
  </si>
  <si>
    <t>OWENS</t>
  </si>
  <si>
    <t>AARON</t>
  </si>
  <si>
    <t>PANTANO</t>
  </si>
  <si>
    <t>ALICIA</t>
  </si>
  <si>
    <t>LOSASSO</t>
  </si>
  <si>
    <t>PATRICK</t>
  </si>
  <si>
    <t>LOPEZ</t>
  </si>
  <si>
    <t>MCADAMS</t>
  </si>
  <si>
    <t>DARLA</t>
  </si>
  <si>
    <t>SAUNDERS</t>
  </si>
  <si>
    <t>PENNY</t>
  </si>
  <si>
    <t>KATCHMAR</t>
  </si>
  <si>
    <t>ERIC</t>
  </si>
  <si>
    <t>PANDO</t>
  </si>
  <si>
    <t>JAVIER</t>
  </si>
  <si>
    <t>BORTKO</t>
  </si>
  <si>
    <t>LANCE</t>
  </si>
  <si>
    <t>JOHNSON</t>
  </si>
  <si>
    <t>JOSEPH</t>
  </si>
  <si>
    <t>TARPLEY</t>
  </si>
  <si>
    <t>SHAUN</t>
  </si>
  <si>
    <t>COCKRELL</t>
  </si>
  <si>
    <t>E</t>
  </si>
  <si>
    <t>CHRIS</t>
  </si>
  <si>
    <t>LUNDBERG</t>
  </si>
  <si>
    <t>OK</t>
  </si>
  <si>
    <t>CHADWICK</t>
  </si>
  <si>
    <t>ALMAZO</t>
  </si>
  <si>
    <t>LUIS</t>
  </si>
  <si>
    <t>SANTOS</t>
  </si>
  <si>
    <t>RICARDO</t>
  </si>
  <si>
    <t>POSITANO</t>
  </si>
  <si>
    <t>JAIME</t>
  </si>
  <si>
    <t>KRYST</t>
  </si>
  <si>
    <t>JANET</t>
  </si>
  <si>
    <t>GAYNOR</t>
  </si>
  <si>
    <t>WAGNER</t>
  </si>
  <si>
    <t>MUEHLFELDER</t>
  </si>
  <si>
    <t>GREEN</t>
  </si>
  <si>
    <t>Berthelsen</t>
  </si>
  <si>
    <t>Heidi</t>
  </si>
  <si>
    <t>PISANO</t>
  </si>
  <si>
    <t>Allen</t>
  </si>
  <si>
    <t>James</t>
  </si>
  <si>
    <t>DICKSON</t>
  </si>
  <si>
    <t>JOANN</t>
  </si>
  <si>
    <t>MCCORMICK</t>
  </si>
  <si>
    <t>LESA</t>
  </si>
  <si>
    <t>ZALETEL</t>
  </si>
  <si>
    <t>LEYANA</t>
  </si>
  <si>
    <t>BAYASGALAN</t>
  </si>
  <si>
    <t>BATBOLD</t>
  </si>
  <si>
    <t>SALES</t>
  </si>
  <si>
    <t>JOANNA</t>
  </si>
  <si>
    <t>KISSEL</t>
  </si>
  <si>
    <t>SETH</t>
  </si>
  <si>
    <t>AMY</t>
  </si>
  <si>
    <t>STRICKER</t>
  </si>
  <si>
    <t>Aloff</t>
  </si>
  <si>
    <t>Jonathan</t>
  </si>
  <si>
    <t>RIDING</t>
  </si>
  <si>
    <t>BEST</t>
  </si>
  <si>
    <t>TAYLER</t>
  </si>
  <si>
    <t>GORDON</t>
  </si>
  <si>
    <t>ALMENDARES</t>
  </si>
  <si>
    <t>CARLOS</t>
  </si>
  <si>
    <t>NEIGEBAUER</t>
  </si>
  <si>
    <t>JONES</t>
  </si>
  <si>
    <t>FINNIGAN</t>
  </si>
  <si>
    <t>COLLEEN</t>
  </si>
  <si>
    <t>SIMS</t>
  </si>
  <si>
    <t>ROSA</t>
  </si>
  <si>
    <t>NEIL</t>
  </si>
  <si>
    <t>WHEATON</t>
  </si>
  <si>
    <t>ADRIAN</t>
  </si>
  <si>
    <t>KINNEY</t>
  </si>
  <si>
    <t>Rose</t>
  </si>
  <si>
    <t>Latesha</t>
  </si>
  <si>
    <t>BROCKSMITH</t>
  </si>
  <si>
    <t>KENT</t>
  </si>
  <si>
    <t>ACEVEDO</t>
  </si>
  <si>
    <t>JORGE</t>
  </si>
  <si>
    <t>BOSWORTH</t>
  </si>
  <si>
    <t>ZIMMERMAN</t>
  </si>
  <si>
    <t>DRAKE</t>
  </si>
  <si>
    <t>GROSS</t>
  </si>
  <si>
    <t>ALDO</t>
  </si>
  <si>
    <t>HYNES</t>
  </si>
  <si>
    <t>MAUREEN</t>
  </si>
  <si>
    <t>COATES</t>
  </si>
  <si>
    <t>FRIDA</t>
  </si>
  <si>
    <t>SNARSKI</t>
  </si>
  <si>
    <t>SHIPPEE</t>
  </si>
  <si>
    <t>JACK</t>
  </si>
  <si>
    <t>DURYEA</t>
  </si>
  <si>
    <t>SODEMAN</t>
  </si>
  <si>
    <t>NATHANIAL</t>
  </si>
  <si>
    <t>RAYMUND</t>
  </si>
  <si>
    <t>ALLISON</t>
  </si>
  <si>
    <t>PAN</t>
  </si>
  <si>
    <t>JIANDUAN</t>
  </si>
  <si>
    <t>CLARICE</t>
  </si>
  <si>
    <t>BAAS</t>
  </si>
  <si>
    <t>KASSONDRA</t>
  </si>
  <si>
    <t>VILLARREAL</t>
  </si>
  <si>
    <t>ELIUD</t>
  </si>
  <si>
    <t>SCHOENDIENST</t>
  </si>
  <si>
    <t>LINDSEY</t>
  </si>
  <si>
    <t>COPPLE</t>
  </si>
  <si>
    <t>KATHRYN</t>
  </si>
  <si>
    <t>MEPHAM</t>
  </si>
  <si>
    <t>Allstate Health Cancer Only 5035</t>
  </si>
  <si>
    <t>BUSCHELL</t>
  </si>
  <si>
    <t>WEKESA</t>
  </si>
  <si>
    <t>ALEXANDER</t>
  </si>
  <si>
    <t>Critical Illness w/ Term Life 21677</t>
  </si>
  <si>
    <t>GRIFFIN</t>
  </si>
  <si>
    <t>ANGELA</t>
  </si>
  <si>
    <t>MARBACH</t>
  </si>
  <si>
    <t>BRUCATO</t>
  </si>
  <si>
    <t>BIANCA</t>
  </si>
  <si>
    <t>SCALES</t>
  </si>
  <si>
    <t>MAURICE</t>
  </si>
  <si>
    <t>SUN</t>
  </si>
  <si>
    <t>YI</t>
  </si>
  <si>
    <t>SENZIG</t>
  </si>
  <si>
    <t>Jerger</t>
  </si>
  <si>
    <t>Colleen</t>
  </si>
  <si>
    <t>CULBERTSON</t>
  </si>
  <si>
    <t>MEYER</t>
  </si>
  <si>
    <t>BROMUND</t>
  </si>
  <si>
    <t>AMATA</t>
  </si>
  <si>
    <t>YARBOROUGH</t>
  </si>
  <si>
    <t>KRAHAM</t>
  </si>
  <si>
    <t>CASSANDRA</t>
  </si>
  <si>
    <t>KUCAN</t>
  </si>
  <si>
    <t>WOULFE</t>
  </si>
  <si>
    <t>KOSMAS</t>
  </si>
  <si>
    <t>SOTIRIS</t>
  </si>
  <si>
    <t>CARROTHERS</t>
  </si>
  <si>
    <t>ANN</t>
  </si>
  <si>
    <t>Cancer and Heart/Stroke 20231</t>
  </si>
  <si>
    <t>RANDALL</t>
  </si>
  <si>
    <t>NOAH</t>
  </si>
  <si>
    <t>A1</t>
  </si>
  <si>
    <t>WARREN</t>
  </si>
  <si>
    <t>KISS</t>
  </si>
  <si>
    <t>UPADHYAY</t>
  </si>
  <si>
    <t>JIGNESH</t>
  </si>
  <si>
    <t>MANSUR</t>
  </si>
  <si>
    <t>LESLIE</t>
  </si>
  <si>
    <t>HERMES</t>
  </si>
  <si>
    <t>CELLAK</t>
  </si>
  <si>
    <t>WOLFSON</t>
  </si>
  <si>
    <t>HALL</t>
  </si>
  <si>
    <t>GESY</t>
  </si>
  <si>
    <t>STROMY</t>
  </si>
  <si>
    <t>APPLEGETT</t>
  </si>
  <si>
    <t>KEUREN</t>
  </si>
  <si>
    <t>Berg</t>
  </si>
  <si>
    <t>Ines</t>
  </si>
  <si>
    <t>KOEDYKER</t>
  </si>
  <si>
    <t>BEECH</t>
  </si>
  <si>
    <t>ALISON</t>
  </si>
  <si>
    <t>MORALES</t>
  </si>
  <si>
    <t>JOCELYN</t>
  </si>
  <si>
    <t>MCSHANE</t>
  </si>
  <si>
    <t>RODRIGUEZ</t>
  </si>
  <si>
    <t>LESLEE</t>
  </si>
  <si>
    <t>MYERS</t>
  </si>
  <si>
    <t>GOLDEN</t>
  </si>
  <si>
    <t>PIOTROWSKI</t>
  </si>
  <si>
    <t>DINGES</t>
  </si>
  <si>
    <t>STANFORD</t>
  </si>
  <si>
    <t>DOWNS</t>
  </si>
  <si>
    <t>DYE</t>
  </si>
  <si>
    <t>BRETT</t>
  </si>
  <si>
    <t>CAMARILLO</t>
  </si>
  <si>
    <t>KNEPPER</t>
  </si>
  <si>
    <t>KOENIG-PEREZ</t>
  </si>
  <si>
    <t>Association</t>
  </si>
  <si>
    <t>Life Association C OH</t>
  </si>
  <si>
    <t>A3</t>
  </si>
  <si>
    <t>LIFE Association Membership - C 14956 LM</t>
  </si>
  <si>
    <t>COUSINEAU-VESELICA</t>
  </si>
  <si>
    <t>TERESA</t>
  </si>
  <si>
    <t>LIFE Association Membership - C 14956 PPO</t>
  </si>
  <si>
    <t>A6</t>
  </si>
  <si>
    <t>ARNEY</t>
  </si>
  <si>
    <t>SADIE</t>
  </si>
  <si>
    <t>Life Association C IN</t>
  </si>
  <si>
    <t>A10</t>
  </si>
  <si>
    <t>NORKUS</t>
  </si>
  <si>
    <t>GAIL</t>
  </si>
  <si>
    <t>Life Association Access</t>
  </si>
  <si>
    <t>HALVEY</t>
  </si>
  <si>
    <t>MCCRACKEN</t>
  </si>
  <si>
    <t>NOWAK</t>
  </si>
  <si>
    <t>GOSSER</t>
  </si>
  <si>
    <t>MILES</t>
  </si>
  <si>
    <t>MCGAHEE</t>
  </si>
  <si>
    <t>SHARRON</t>
  </si>
  <si>
    <t>Life Association Membership C_14956_TX</t>
  </si>
  <si>
    <t>VINCENT</t>
  </si>
  <si>
    <t>HIRT</t>
  </si>
  <si>
    <t>JANE</t>
  </si>
  <si>
    <t>TURNER</t>
  </si>
  <si>
    <t>ARCHIE</t>
  </si>
  <si>
    <t>SHUWAL</t>
  </si>
  <si>
    <t>MASON</t>
  </si>
  <si>
    <t>LYNETTE</t>
  </si>
  <si>
    <t>NGUYEN</t>
  </si>
  <si>
    <t>QUYNH</t>
  </si>
  <si>
    <t>DAVENPORT</t>
  </si>
  <si>
    <t>KRESS</t>
  </si>
  <si>
    <t>Sentman</t>
  </si>
  <si>
    <t>Sandra</t>
  </si>
  <si>
    <t>MILLIS</t>
  </si>
  <si>
    <t>PAYTON</t>
  </si>
  <si>
    <t>Allan</t>
  </si>
  <si>
    <t>H</t>
  </si>
  <si>
    <t>NENNIG</t>
  </si>
  <si>
    <t>HERNANDEZ</t>
  </si>
  <si>
    <t>CARLOTA</t>
  </si>
  <si>
    <t>TORRES</t>
  </si>
  <si>
    <t>JOSE</t>
  </si>
  <si>
    <t>TRINH</t>
  </si>
  <si>
    <t>BOWES</t>
  </si>
  <si>
    <t>WENDY</t>
  </si>
  <si>
    <t>BLASSINGALE</t>
  </si>
  <si>
    <t>OGLETREE</t>
  </si>
  <si>
    <t>SHAUNDA</t>
  </si>
  <si>
    <t>BRENNER</t>
  </si>
  <si>
    <t>BARRY</t>
  </si>
  <si>
    <t>KRAMER</t>
  </si>
  <si>
    <t>STEVE</t>
  </si>
  <si>
    <t>MARTIN</t>
  </si>
  <si>
    <t>TRACEY</t>
  </si>
  <si>
    <t>STROWN</t>
  </si>
  <si>
    <t>DOOLEY</t>
  </si>
  <si>
    <t>BENJAMIN</t>
  </si>
  <si>
    <t>DANIELLE</t>
  </si>
  <si>
    <t>SORENSON</t>
  </si>
  <si>
    <t>LAURA</t>
  </si>
  <si>
    <t>GUINAN</t>
  </si>
  <si>
    <t>JONES-SMITH</t>
  </si>
  <si>
    <t>DESTINY</t>
  </si>
  <si>
    <t>KNUTSON</t>
  </si>
  <si>
    <t>PROZ-OZINGA</t>
  </si>
  <si>
    <t>BOGENER</t>
  </si>
  <si>
    <t>DIMMITT</t>
  </si>
  <si>
    <t>JORDAN</t>
  </si>
  <si>
    <t>ROSIE</t>
  </si>
  <si>
    <t>COLEMAN</t>
  </si>
  <si>
    <t>SCHUETZ</t>
  </si>
  <si>
    <t>LAURY</t>
  </si>
  <si>
    <t>MERCER</t>
  </si>
  <si>
    <t>GRUENEICH</t>
  </si>
  <si>
    <t>MT</t>
  </si>
  <si>
    <t>NADEAU</t>
  </si>
  <si>
    <t>RANDINE</t>
  </si>
  <si>
    <t>WICKS</t>
  </si>
  <si>
    <t>BRANDON</t>
  </si>
  <si>
    <t>DEBORD</t>
  </si>
  <si>
    <t>JULIE</t>
  </si>
  <si>
    <t>MARSELLA</t>
  </si>
  <si>
    <t>ALEXIS</t>
  </si>
  <si>
    <t>DEMARQEUS</t>
  </si>
  <si>
    <t>KRISTEN</t>
  </si>
  <si>
    <t>BUERER</t>
  </si>
  <si>
    <t>BOBBIE</t>
  </si>
  <si>
    <t>DICKEY</t>
  </si>
  <si>
    <t>BRUMFIELD</t>
  </si>
  <si>
    <t>FILLERS</t>
  </si>
  <si>
    <t>LUKE</t>
  </si>
  <si>
    <t>BAKER</t>
  </si>
  <si>
    <t>III</t>
  </si>
  <si>
    <t>CLIFFORD</t>
  </si>
  <si>
    <t>ELLIOTT</t>
  </si>
  <si>
    <t>BRUCE</t>
  </si>
  <si>
    <t>GARFIAS</t>
  </si>
  <si>
    <t>LAUREN</t>
  </si>
  <si>
    <t>STAMER</t>
  </si>
  <si>
    <t>WHITEHEAD</t>
  </si>
  <si>
    <t>TOWNSEND</t>
  </si>
  <si>
    <t>ORCHARD</t>
  </si>
  <si>
    <t>FULLER</t>
  </si>
  <si>
    <t>DEALESSANDRO</t>
  </si>
  <si>
    <t>POORE</t>
  </si>
  <si>
    <t>JONI</t>
  </si>
  <si>
    <t>MARKHAM</t>
  </si>
  <si>
    <t>ERIN</t>
  </si>
  <si>
    <t>YODER</t>
  </si>
  <si>
    <t>SARAH</t>
  </si>
  <si>
    <t>STEHLIK</t>
  </si>
  <si>
    <t>TrioMED 15k 15285</t>
  </si>
  <si>
    <t>KAPADIA</t>
  </si>
  <si>
    <t>RAJ</t>
  </si>
  <si>
    <t>WATTS</t>
  </si>
  <si>
    <t>SNYDER</t>
  </si>
  <si>
    <t>EVONNE</t>
  </si>
  <si>
    <t>ALEXANDRA</t>
  </si>
  <si>
    <t>KRALLIS</t>
  </si>
  <si>
    <t>ENGLE</t>
  </si>
  <si>
    <t>FORRY</t>
  </si>
  <si>
    <t>TrioMED 30k 15307</t>
  </si>
  <si>
    <t>Chargeback</t>
  </si>
  <si>
    <t>WILKINS</t>
  </si>
  <si>
    <t>GAMBAL</t>
  </si>
  <si>
    <t>DION</t>
  </si>
  <si>
    <t>GAVIN</t>
  </si>
  <si>
    <t>DOLMOVICH</t>
  </si>
  <si>
    <t>SMITH</t>
  </si>
  <si>
    <t>EDWARDS</t>
  </si>
  <si>
    <t>KHALIL</t>
  </si>
  <si>
    <t>MACMURTRIE</t>
  </si>
  <si>
    <t>CAROLYN</t>
  </si>
  <si>
    <t>DOMINICK</t>
  </si>
  <si>
    <t>GARGAR</t>
  </si>
  <si>
    <t>ABDELFATTAH</t>
  </si>
  <si>
    <t>LEES</t>
  </si>
  <si>
    <t>CHRISTIE</t>
  </si>
  <si>
    <t>SCIBLO</t>
  </si>
  <si>
    <t>BRYAN</t>
  </si>
  <si>
    <t>VIVIANO</t>
  </si>
  <si>
    <t>DIXON</t>
  </si>
  <si>
    <t>BUSSY</t>
  </si>
  <si>
    <t>ELLEN</t>
  </si>
  <si>
    <t>WEILER</t>
  </si>
  <si>
    <t>BLODGETT</t>
  </si>
  <si>
    <t>FURRY</t>
  </si>
  <si>
    <t>SHEILA</t>
  </si>
  <si>
    <t>MORGAN</t>
  </si>
  <si>
    <t>WINTERS</t>
  </si>
  <si>
    <t>ABBEY</t>
  </si>
  <si>
    <t>BORROUGHS</t>
  </si>
  <si>
    <t>BROWN</t>
  </si>
  <si>
    <t>HILARY</t>
  </si>
  <si>
    <t>LINDSAY</t>
  </si>
  <si>
    <t>CHAPMAN</t>
  </si>
  <si>
    <t>ANGELIQUE</t>
  </si>
  <si>
    <t>BARRAGAN</t>
  </si>
  <si>
    <t>GABRIELA</t>
  </si>
  <si>
    <t>RILEY</t>
  </si>
  <si>
    <t>BYRD</t>
  </si>
  <si>
    <t>BEAUPRE</t>
  </si>
  <si>
    <t>MOREN</t>
  </si>
  <si>
    <t>HOLLY</t>
  </si>
  <si>
    <t>Garnett</t>
  </si>
  <si>
    <t>Michael</t>
  </si>
  <si>
    <t>BROCHARD</t>
  </si>
  <si>
    <t>ASKEW</t>
  </si>
  <si>
    <t>BETH</t>
  </si>
  <si>
    <t>KETTWIG</t>
  </si>
  <si>
    <t>NICOLE</t>
  </si>
  <si>
    <t>CALLAGHAN</t>
  </si>
  <si>
    <t>ANTHONY</t>
  </si>
  <si>
    <t>BALL</t>
  </si>
  <si>
    <t>GERARD</t>
  </si>
  <si>
    <t>FRITZINGER</t>
  </si>
  <si>
    <t>DYLAN</t>
  </si>
  <si>
    <t>HIGGINS</t>
  </si>
  <si>
    <t>ACKERMAN</t>
  </si>
  <si>
    <t>JANYNE</t>
  </si>
  <si>
    <t>KEVITCH</t>
  </si>
  <si>
    <t>KINDER</t>
  </si>
  <si>
    <t>LAFERNEY</t>
  </si>
  <si>
    <t>SHELBY</t>
  </si>
  <si>
    <t>BOSWELL</t>
  </si>
  <si>
    <t>YOM</t>
  </si>
  <si>
    <t>LEE</t>
  </si>
  <si>
    <t>Rader</t>
  </si>
  <si>
    <t>John</t>
  </si>
  <si>
    <t>LANZARA</t>
  </si>
  <si>
    <t>WAJEEHA</t>
  </si>
  <si>
    <t>SLUTZ</t>
  </si>
  <si>
    <t>POWELL</t>
  </si>
  <si>
    <t>LUCAS</t>
  </si>
  <si>
    <t>MEHAFFEY</t>
  </si>
  <si>
    <t>KATELENN</t>
  </si>
  <si>
    <t>DIXSON</t>
  </si>
  <si>
    <t>FELECIA</t>
  </si>
  <si>
    <t>BROCK</t>
  </si>
  <si>
    <t>STANTON</t>
  </si>
  <si>
    <t>CHASE</t>
  </si>
  <si>
    <t>WICKWARE</t>
  </si>
  <si>
    <t>LATINA</t>
  </si>
  <si>
    <t>SKILLEN</t>
  </si>
  <si>
    <t>WALKER</t>
  </si>
  <si>
    <t>SHELLEE</t>
  </si>
  <si>
    <t>SWORD</t>
  </si>
  <si>
    <t>COX</t>
  </si>
  <si>
    <t>CHARAMELLA</t>
  </si>
  <si>
    <t>FRANCO</t>
  </si>
  <si>
    <t>LLOYD</t>
  </si>
  <si>
    <t>HARRELL</t>
  </si>
  <si>
    <t>CAMERON</t>
  </si>
  <si>
    <t>CURRY</t>
  </si>
  <si>
    <t>STEPHENSON</t>
  </si>
  <si>
    <t>GAINES</t>
  </si>
  <si>
    <t>BRIDGETT</t>
  </si>
  <si>
    <t>PHILBRICK</t>
  </si>
  <si>
    <t>CHRIST</t>
  </si>
  <si>
    <t>TANNER</t>
  </si>
  <si>
    <t>WATSON</t>
  </si>
  <si>
    <t>MATHIEU</t>
  </si>
  <si>
    <t>ISAAC</t>
  </si>
  <si>
    <t>SARVER</t>
  </si>
  <si>
    <t>KIRSCH</t>
  </si>
  <si>
    <t>TINA</t>
  </si>
  <si>
    <t>SD</t>
  </si>
  <si>
    <t>WALENGA</t>
  </si>
  <si>
    <t>DALE</t>
  </si>
  <si>
    <t>STOVER</t>
  </si>
  <si>
    <t>EDWARD</t>
  </si>
  <si>
    <t>BOONRUANG</t>
  </si>
  <si>
    <t>BUDSABA</t>
  </si>
  <si>
    <t>MCKAY</t>
  </si>
  <si>
    <t>CARBAUGH</t>
  </si>
  <si>
    <t>RODNEY</t>
  </si>
  <si>
    <t>JUKIC</t>
  </si>
  <si>
    <t>TANJA</t>
  </si>
  <si>
    <t>MODOFF</t>
  </si>
  <si>
    <t>CONROY</t>
  </si>
  <si>
    <t>STACY</t>
  </si>
  <si>
    <t>MACK</t>
  </si>
  <si>
    <t>EMILY</t>
  </si>
  <si>
    <t>WHITAKER</t>
  </si>
  <si>
    <t>BERGMAN</t>
  </si>
  <si>
    <t>EVAN</t>
  </si>
  <si>
    <t>DRY</t>
  </si>
  <si>
    <t>EDDIE</t>
  </si>
  <si>
    <t>GRUBB</t>
  </si>
  <si>
    <t>SOLLITT</t>
  </si>
  <si>
    <t>CORA</t>
  </si>
  <si>
    <t>SHAMAR</t>
  </si>
  <si>
    <t>SCHAMROWSKI</t>
  </si>
  <si>
    <t>NATALIE</t>
  </si>
  <si>
    <t>FILIPPO</t>
  </si>
  <si>
    <t>HOLCOMB</t>
  </si>
  <si>
    <t>BRAXTON</t>
  </si>
  <si>
    <t>HART</t>
  </si>
  <si>
    <t>TOUHEY</t>
  </si>
  <si>
    <t>MEGHAN</t>
  </si>
  <si>
    <t>GUILFOYLE</t>
  </si>
  <si>
    <t>JONAH</t>
  </si>
  <si>
    <t>LINDBLAD</t>
  </si>
  <si>
    <t>PHILLIPS</t>
  </si>
  <si>
    <t>GERALD</t>
  </si>
  <si>
    <t>BRINK</t>
  </si>
  <si>
    <t>JENNA</t>
  </si>
  <si>
    <t>CALDERON</t>
  </si>
  <si>
    <t>SARAI</t>
  </si>
  <si>
    <t>CURTIS</t>
  </si>
  <si>
    <t>KINCAID</t>
  </si>
  <si>
    <t>SAUL</t>
  </si>
  <si>
    <t>JESSICA</t>
  </si>
  <si>
    <t>REED</t>
  </si>
  <si>
    <t>CONNOUR</t>
  </si>
  <si>
    <t>JUSTIN</t>
  </si>
  <si>
    <t>MANUEL</t>
  </si>
  <si>
    <t>NUTTLE</t>
  </si>
  <si>
    <t>HENSON</t>
  </si>
  <si>
    <t>PLUTA</t>
  </si>
  <si>
    <t>STANCLIFF</t>
  </si>
  <si>
    <t>BETHANY</t>
  </si>
  <si>
    <t>KOWALCZYK</t>
  </si>
  <si>
    <t>LUKASZ</t>
  </si>
  <si>
    <t>HENDRIX</t>
  </si>
  <si>
    <t>GIACALONE</t>
  </si>
  <si>
    <t>KAYLA</t>
  </si>
  <si>
    <t>LYONS</t>
  </si>
  <si>
    <t>HEAVRIN</t>
  </si>
  <si>
    <t>KEOPANYA</t>
  </si>
  <si>
    <t>KHAMSAVAT</t>
  </si>
  <si>
    <t>PILLADO</t>
  </si>
  <si>
    <t>LESLY</t>
  </si>
  <si>
    <t>CHRISTALDI</t>
  </si>
  <si>
    <t>BRUCK</t>
  </si>
  <si>
    <t>MAX</t>
  </si>
  <si>
    <t>SALAZAR</t>
  </si>
  <si>
    <t>WENGERSKI</t>
  </si>
  <si>
    <t>ANITA</t>
  </si>
  <si>
    <t>LAZZARETTI</t>
  </si>
  <si>
    <t>CROSSETT</t>
  </si>
  <si>
    <t>DEANNA</t>
  </si>
  <si>
    <t>STRUCHEN</t>
  </si>
  <si>
    <t>KELSEY</t>
  </si>
  <si>
    <t>DUKE</t>
  </si>
  <si>
    <t>PAPADOPOULOS</t>
  </si>
  <si>
    <t>DEMETRA</t>
  </si>
  <si>
    <t>BOBBI</t>
  </si>
  <si>
    <t>FOGLE</t>
  </si>
  <si>
    <t>EUGENE</t>
  </si>
  <si>
    <t>QIGLEY</t>
  </si>
  <si>
    <t>SCHROEDER</t>
  </si>
  <si>
    <t>MURATA</t>
  </si>
  <si>
    <t>BLACKSHAW</t>
  </si>
  <si>
    <t>KRISTIN</t>
  </si>
  <si>
    <t>FRIEDMAN</t>
  </si>
  <si>
    <t>POHLMAN</t>
  </si>
  <si>
    <t>COURTNEY</t>
  </si>
  <si>
    <t>HEON</t>
  </si>
  <si>
    <t>AUDREY</t>
  </si>
  <si>
    <t>TOM</t>
  </si>
  <si>
    <t>LEWIS</t>
  </si>
  <si>
    <t>ALAN</t>
  </si>
  <si>
    <t>HAVER</t>
  </si>
  <si>
    <t>HAAS</t>
  </si>
  <si>
    <t>KEITH</t>
  </si>
  <si>
    <t>MAGTOTO</t>
  </si>
  <si>
    <t>EDUARDO</t>
  </si>
  <si>
    <t>MCDANIEL</t>
  </si>
  <si>
    <t>ROWAN</t>
  </si>
  <si>
    <t>SHUMAN</t>
  </si>
  <si>
    <t>MORRELL</t>
  </si>
  <si>
    <t>TAMARA</t>
  </si>
  <si>
    <t>STAATS</t>
  </si>
  <si>
    <t>CHRISTINA</t>
  </si>
  <si>
    <t>RINCHINDORJ</t>
  </si>
  <si>
    <t>YERUULT</t>
  </si>
  <si>
    <t>FLYNN</t>
  </si>
  <si>
    <t>BRION</t>
  </si>
  <si>
    <t>JAQUALINE</t>
  </si>
  <si>
    <t>STERGIOU</t>
  </si>
  <si>
    <t>POPEJOY</t>
  </si>
  <si>
    <t>SUNU</t>
  </si>
  <si>
    <t>BLEVINS</t>
  </si>
  <si>
    <t>ANGLIN</t>
  </si>
  <si>
    <t>LANGEN</t>
  </si>
  <si>
    <t>SHEN</t>
  </si>
  <si>
    <t>SYLVESTER</t>
  </si>
  <si>
    <t>SANTULLO</t>
  </si>
  <si>
    <t>FOOT</t>
  </si>
  <si>
    <t>ZAWACKI</t>
  </si>
  <si>
    <t>RATHBUN</t>
  </si>
  <si>
    <t>NEWSOME</t>
  </si>
  <si>
    <t>ALFRED</t>
  </si>
  <si>
    <t>DEREK</t>
  </si>
  <si>
    <t>LUNDEEN</t>
  </si>
  <si>
    <t>ARIAS</t>
  </si>
  <si>
    <t>PESINA</t>
  </si>
  <si>
    <t>MARLON</t>
  </si>
  <si>
    <t>AYURZANA</t>
  </si>
  <si>
    <t>GONCHIG</t>
  </si>
  <si>
    <t>ENKHTUR</t>
  </si>
  <si>
    <t>ODMAA</t>
  </si>
  <si>
    <t>PIEMONTE</t>
  </si>
  <si>
    <t>FINN</t>
  </si>
  <si>
    <t>FINCH</t>
  </si>
  <si>
    <t>DIMITRIOS</t>
  </si>
  <si>
    <t>BLACHARCZYK</t>
  </si>
  <si>
    <t>FOLADARE</t>
  </si>
  <si>
    <t>MASSIDDA</t>
  </si>
  <si>
    <t>LEE-AUER</t>
  </si>
  <si>
    <t>HERRERA-LARSEN</t>
  </si>
  <si>
    <t>ESTHER</t>
  </si>
  <si>
    <t>RAWDING</t>
  </si>
  <si>
    <t>MONCADA</t>
  </si>
  <si>
    <t>MARIA</t>
  </si>
  <si>
    <t>MONTOYA</t>
  </si>
  <si>
    <t>JOHANNA</t>
  </si>
  <si>
    <t>KRATZ</t>
  </si>
  <si>
    <t>ADOUT</t>
  </si>
  <si>
    <t>YUVAL</t>
  </si>
  <si>
    <t>WERNER</t>
  </si>
  <si>
    <t>KLUVER</t>
  </si>
  <si>
    <t>URNEZ</t>
  </si>
  <si>
    <t>SZYMANSKI</t>
  </si>
  <si>
    <t>ROBINSON-MARTIN</t>
  </si>
  <si>
    <t>JOLI-COEUR</t>
  </si>
  <si>
    <t>NADINE</t>
  </si>
  <si>
    <t>BETTIS</t>
  </si>
  <si>
    <t>JACKSON</t>
  </si>
  <si>
    <t>DEATON</t>
  </si>
  <si>
    <t>FAUST</t>
  </si>
  <si>
    <t>EDIZER</t>
  </si>
  <si>
    <t>BOGAC</t>
  </si>
  <si>
    <t>LAKIN</t>
  </si>
  <si>
    <t>VALARIE</t>
  </si>
  <si>
    <t>ROSENAU</t>
  </si>
  <si>
    <t>PAVLASOVA</t>
  </si>
  <si>
    <t>DOBROMILA</t>
  </si>
  <si>
    <t>COTY</t>
  </si>
  <si>
    <t>SKIPWORTH</t>
  </si>
  <si>
    <t>BECKY</t>
  </si>
  <si>
    <t>USHIJIMA</t>
  </si>
  <si>
    <t>RYOSUKE</t>
  </si>
  <si>
    <t>KRUM</t>
  </si>
  <si>
    <t>KINDRED</t>
  </si>
  <si>
    <t>JACQUELINE</t>
  </si>
  <si>
    <t>SCHWARTZ</t>
  </si>
  <si>
    <t>Arenson</t>
  </si>
  <si>
    <t>Gregg</t>
  </si>
  <si>
    <t>ZANE</t>
  </si>
  <si>
    <t>WUTHRICH</t>
  </si>
  <si>
    <t>CHIRGOTT</t>
  </si>
  <si>
    <t>NICHOLAS</t>
  </si>
  <si>
    <t>RAFAEL</t>
  </si>
  <si>
    <t>DEJESUS</t>
  </si>
  <si>
    <t>LIVELY</t>
  </si>
  <si>
    <t>LANDON</t>
  </si>
  <si>
    <t>TRIBUZIO</t>
  </si>
  <si>
    <t>JEFF</t>
  </si>
  <si>
    <t>MCGIN</t>
  </si>
  <si>
    <t>LUTHER</t>
  </si>
  <si>
    <t>VIOLETA</t>
  </si>
  <si>
    <t>HOLLINGSWORTH</t>
  </si>
  <si>
    <t>TANIEAL</t>
  </si>
  <si>
    <t>BROMLEY</t>
  </si>
  <si>
    <t>MONIKA</t>
  </si>
  <si>
    <t>ROESCH</t>
  </si>
  <si>
    <t>GRACE</t>
  </si>
  <si>
    <t>CAUSE</t>
  </si>
  <si>
    <t>HANAFI</t>
  </si>
  <si>
    <t>COLEEN</t>
  </si>
  <si>
    <t>GALBRAITH</t>
  </si>
  <si>
    <t>HEITMAN</t>
  </si>
  <si>
    <t>EMMA</t>
  </si>
  <si>
    <t>KRISTIE</t>
  </si>
  <si>
    <t>DODARO</t>
  </si>
  <si>
    <t>WOFFORD</t>
  </si>
  <si>
    <t>ABBOTT</t>
  </si>
  <si>
    <t>FREDRICKS</t>
  </si>
  <si>
    <t>GLORIA</t>
  </si>
  <si>
    <t>KAITLYN</t>
  </si>
  <si>
    <t>WITT</t>
  </si>
  <si>
    <t>WV</t>
  </si>
  <si>
    <t>ROYSTER</t>
  </si>
  <si>
    <t>RISELLI</t>
  </si>
  <si>
    <t>DOREEN</t>
  </si>
  <si>
    <t>ERICA</t>
  </si>
  <si>
    <t>WEBB</t>
  </si>
  <si>
    <t>DUNCAN</t>
  </si>
  <si>
    <t>QUINLAN</t>
  </si>
  <si>
    <t>TOBIN</t>
  </si>
  <si>
    <t>TALLMAN</t>
  </si>
  <si>
    <t>DOBBS</t>
  </si>
  <si>
    <t>ANDRIA</t>
  </si>
  <si>
    <t>HORAN</t>
  </si>
  <si>
    <t>KADE</t>
  </si>
  <si>
    <t>RODECK</t>
  </si>
  <si>
    <t>ZOELLICK</t>
  </si>
  <si>
    <t>JUDY</t>
  </si>
  <si>
    <t>ZAVERI</t>
  </si>
  <si>
    <t>ZEEL</t>
  </si>
  <si>
    <t>SCHASSLER</t>
  </si>
  <si>
    <t>KLINE</t>
  </si>
  <si>
    <t>PEGGY</t>
  </si>
  <si>
    <t>SALGADO</t>
  </si>
  <si>
    <t>EDMONDS</t>
  </si>
  <si>
    <t>CZECH</t>
  </si>
  <si>
    <t>MORTON</t>
  </si>
  <si>
    <t>MARIEL</t>
  </si>
  <si>
    <t>BRUE</t>
  </si>
  <si>
    <t>HAMAN</t>
  </si>
  <si>
    <t>GAYDOS</t>
  </si>
  <si>
    <t>COLLNS</t>
  </si>
  <si>
    <t>MARCUS</t>
  </si>
  <si>
    <t>GREGOR</t>
  </si>
  <si>
    <t>STUART</t>
  </si>
  <si>
    <t>STRYFFELER</t>
  </si>
  <si>
    <t>JIM</t>
  </si>
  <si>
    <t>SINH</t>
  </si>
  <si>
    <t>MAGRUM</t>
  </si>
  <si>
    <t>SCHELD</t>
  </si>
  <si>
    <t>LEISCH</t>
  </si>
  <si>
    <t>VOLLAND</t>
  </si>
  <si>
    <t>PAUL</t>
  </si>
  <si>
    <t>HULSE</t>
  </si>
  <si>
    <t>PURDON</t>
  </si>
  <si>
    <t>BRALLEY</t>
  </si>
  <si>
    <t>PARRIS</t>
  </si>
  <si>
    <t>HARVEY</t>
  </si>
  <si>
    <t>AMMERMAN</t>
  </si>
  <si>
    <t>MATKINS</t>
  </si>
  <si>
    <t>MALSCH</t>
  </si>
  <si>
    <t>SMITHSON</t>
  </si>
  <si>
    <t>DANA</t>
  </si>
  <si>
    <t>HECKELMAN</t>
  </si>
  <si>
    <t>MARICELA</t>
  </si>
  <si>
    <t>MENDEL</t>
  </si>
  <si>
    <t>SIMO</t>
  </si>
  <si>
    <t>CONRAD</t>
  </si>
  <si>
    <t>JARVIS</t>
  </si>
  <si>
    <t>JESSEN</t>
  </si>
  <si>
    <t>VALERIA</t>
  </si>
  <si>
    <t>KLOOS</t>
  </si>
  <si>
    <t>SHARI</t>
  </si>
  <si>
    <t>CORNELL</t>
  </si>
  <si>
    <t>CORBIN</t>
  </si>
  <si>
    <t>LINNEA</t>
  </si>
  <si>
    <t>FLANAGAN</t>
  </si>
  <si>
    <t>MELANIE</t>
  </si>
  <si>
    <t>SEYMOUR</t>
  </si>
  <si>
    <t>JACQUELYNN</t>
  </si>
  <si>
    <t>MENDER</t>
  </si>
  <si>
    <t>TRAVARIS</t>
  </si>
  <si>
    <t>MORRIS</t>
  </si>
  <si>
    <t>SCARLETT</t>
  </si>
  <si>
    <t>TONYA</t>
  </si>
  <si>
    <t>VANDEVORD</t>
  </si>
  <si>
    <t>SHELLY</t>
  </si>
  <si>
    <t>RIVAS</t>
  </si>
  <si>
    <t>JESUS</t>
  </si>
  <si>
    <t>SANDOVAL</t>
  </si>
  <si>
    <t>MANSFIELD</t>
  </si>
  <si>
    <t>JENKINS</t>
  </si>
  <si>
    <t>FINKE</t>
  </si>
  <si>
    <t>PABICO</t>
  </si>
  <si>
    <t>TESSIE</t>
  </si>
  <si>
    <t>RANDY</t>
  </si>
  <si>
    <t>POTTER</t>
  </si>
  <si>
    <t>WARPOOL</t>
  </si>
  <si>
    <t>GRAY</t>
  </si>
  <si>
    <t>JEPPERSON</t>
  </si>
  <si>
    <t>GARZA</t>
  </si>
  <si>
    <t>GAMET</t>
  </si>
  <si>
    <t>ANA</t>
  </si>
  <si>
    <t>PYEATT</t>
  </si>
  <si>
    <t>SPARKS</t>
  </si>
  <si>
    <t>EYRE</t>
  </si>
  <si>
    <t>HODGE</t>
  </si>
  <si>
    <t>RIVERA</t>
  </si>
  <si>
    <t>CASE</t>
  </si>
  <si>
    <t>MARINER</t>
  </si>
  <si>
    <t>DON</t>
  </si>
  <si>
    <t>HAMILTON</t>
  </si>
  <si>
    <t>VANESSA</t>
  </si>
  <si>
    <t>NUNLEY</t>
  </si>
  <si>
    <t>TRACY</t>
  </si>
  <si>
    <t>CONKLIN</t>
  </si>
  <si>
    <t>CHARTER</t>
  </si>
  <si>
    <t>TONI</t>
  </si>
  <si>
    <t>DANILUK</t>
  </si>
  <si>
    <t>TYLER</t>
  </si>
  <si>
    <t>FITZPATRICK</t>
  </si>
  <si>
    <t>HAYNES</t>
  </si>
  <si>
    <t>BARRETT</t>
  </si>
  <si>
    <t>SMOOT</t>
  </si>
  <si>
    <t>KRISTINE</t>
  </si>
  <si>
    <t>BERK</t>
  </si>
  <si>
    <t>SHOEMAKER</t>
  </si>
  <si>
    <t>DOMINIQUE</t>
  </si>
  <si>
    <t>PANICKER</t>
  </si>
  <si>
    <t>PESZEK</t>
  </si>
  <si>
    <t>GALEN</t>
  </si>
  <si>
    <t>STACEY</t>
  </si>
  <si>
    <t>ALICE</t>
  </si>
  <si>
    <t>GILL</t>
  </si>
  <si>
    <t>CHAD</t>
  </si>
  <si>
    <t>COPELAND</t>
  </si>
  <si>
    <t>GALLEGOS</t>
  </si>
  <si>
    <t>PEDRO</t>
  </si>
  <si>
    <t>KELLEY</t>
  </si>
  <si>
    <t>SIEROCKI</t>
  </si>
  <si>
    <t>MATHES</t>
  </si>
  <si>
    <t>GAYLE</t>
  </si>
  <si>
    <t>SHISLER</t>
  </si>
  <si>
    <t>RICKY</t>
  </si>
  <si>
    <t>GASKILL</t>
  </si>
  <si>
    <t>SONG</t>
  </si>
  <si>
    <t>POST</t>
  </si>
  <si>
    <t>MIKULA</t>
  </si>
  <si>
    <t>FRAATZ</t>
  </si>
  <si>
    <t>LANDER</t>
  </si>
  <si>
    <t>BISCHOFFER</t>
  </si>
  <si>
    <t>CHESTER</t>
  </si>
  <si>
    <t>BLADES</t>
  </si>
  <si>
    <t>PATSY</t>
  </si>
  <si>
    <t>SKRZYPCZYNSKI</t>
  </si>
  <si>
    <t>BORING</t>
  </si>
  <si>
    <t>AIKEN</t>
  </si>
  <si>
    <t>PIESENS</t>
  </si>
  <si>
    <t>VILLEGAS</t>
  </si>
  <si>
    <t>FRANCISCO</t>
  </si>
  <si>
    <t>ESTES</t>
  </si>
  <si>
    <t>SHAINA</t>
  </si>
  <si>
    <t>CLAYTON</t>
  </si>
  <si>
    <t>KENTAVIUS</t>
  </si>
  <si>
    <t>HARDING</t>
  </si>
  <si>
    <t>MOORE</t>
  </si>
  <si>
    <t>DORIS</t>
  </si>
  <si>
    <t>PAZ</t>
  </si>
  <si>
    <t>ARMINDA</t>
  </si>
  <si>
    <t>KOESTER</t>
  </si>
  <si>
    <t>FRANCIS</t>
  </si>
  <si>
    <t>KELSH</t>
  </si>
  <si>
    <t>MCVEY</t>
  </si>
  <si>
    <t>MEGAN</t>
  </si>
  <si>
    <t>THAKKAR</t>
  </si>
  <si>
    <t>PEREZ</t>
  </si>
  <si>
    <t>LUZ</t>
  </si>
  <si>
    <t>LIAO</t>
  </si>
  <si>
    <t>ANGEL</t>
  </si>
  <si>
    <t>MCGAN</t>
  </si>
  <si>
    <t>RAMSAY</t>
  </si>
  <si>
    <t>JORDYN</t>
  </si>
  <si>
    <t>PRESSLER</t>
  </si>
  <si>
    <t>CUGINI</t>
  </si>
  <si>
    <t>CRISTA</t>
  </si>
  <si>
    <t>NELSON</t>
  </si>
  <si>
    <t>JAMIE</t>
  </si>
  <si>
    <t>COLLINS</t>
  </si>
  <si>
    <t>CLARK</t>
  </si>
  <si>
    <t>DONNY</t>
  </si>
  <si>
    <t>WILKINSON</t>
  </si>
  <si>
    <t>WEAVER</t>
  </si>
  <si>
    <t>DUFFEY</t>
  </si>
  <si>
    <t>MATHEWS</t>
  </si>
  <si>
    <t>MARCIE</t>
  </si>
  <si>
    <t>HEWING</t>
  </si>
  <si>
    <t>GIARRUSSO</t>
  </si>
  <si>
    <t>BECKER</t>
  </si>
  <si>
    <t>HOWARD</t>
  </si>
  <si>
    <t>TATE</t>
  </si>
  <si>
    <t>NJ</t>
  </si>
  <si>
    <t>BECK</t>
  </si>
  <si>
    <t>APPEL</t>
  </si>
  <si>
    <t>AUDRAIN</t>
  </si>
  <si>
    <t>SUSANA</t>
  </si>
  <si>
    <t>ROBAYO</t>
  </si>
  <si>
    <t>MANESH</t>
  </si>
  <si>
    <t>OFZKY</t>
  </si>
  <si>
    <t>JUSTICE-BOWERS</t>
  </si>
  <si>
    <t>LANGENBECK</t>
  </si>
  <si>
    <t>CORY</t>
  </si>
  <si>
    <t>Shepard</t>
  </si>
  <si>
    <t>Jill</t>
  </si>
  <si>
    <t>GEISEN</t>
  </si>
  <si>
    <t>GALLIMORE</t>
  </si>
  <si>
    <t>GENTRY</t>
  </si>
  <si>
    <t>HOSKINS</t>
  </si>
  <si>
    <t>WANTA</t>
  </si>
  <si>
    <t>CANTORE</t>
  </si>
  <si>
    <t>SHARP</t>
  </si>
  <si>
    <t>TOSCANO</t>
  </si>
  <si>
    <t>BOUNSINH</t>
  </si>
  <si>
    <t>LATSAMY</t>
  </si>
  <si>
    <t>JOAS</t>
  </si>
  <si>
    <t>ALLEN</t>
  </si>
  <si>
    <t>THOLE</t>
  </si>
  <si>
    <t>CELL</t>
  </si>
  <si>
    <t>RACHAEL</t>
  </si>
  <si>
    <t>FIDUCCIA</t>
  </si>
  <si>
    <t>ISABELLA</t>
  </si>
  <si>
    <t>DEVORE</t>
  </si>
  <si>
    <t>TRAVUS</t>
  </si>
  <si>
    <t>HESS</t>
  </si>
  <si>
    <t>ARTHUR</t>
  </si>
  <si>
    <t>ENGELHORN</t>
  </si>
  <si>
    <t>JACKIE</t>
  </si>
  <si>
    <t>BUCKNER</t>
  </si>
  <si>
    <t>WILBER</t>
  </si>
  <si>
    <t>SCHAEFFER</t>
  </si>
  <si>
    <t>ANGELICA</t>
  </si>
  <si>
    <t>GIRAL</t>
  </si>
  <si>
    <t>CAROLINA</t>
  </si>
  <si>
    <t>KELLER</t>
  </si>
  <si>
    <t>LUNDVALL</t>
  </si>
  <si>
    <t>DESIREE</t>
  </si>
  <si>
    <t>MEYERS</t>
  </si>
  <si>
    <t>SUZANNE</t>
  </si>
  <si>
    <t>METUIWE</t>
  </si>
  <si>
    <t>Brousseau</t>
  </si>
  <si>
    <t>Christopher</t>
  </si>
  <si>
    <t>YIM</t>
  </si>
  <si>
    <t>MOON</t>
  </si>
  <si>
    <t>KAITLIN</t>
  </si>
  <si>
    <t>SOMMESE</t>
  </si>
  <si>
    <t>ROBY</t>
  </si>
  <si>
    <t>CASSIE</t>
  </si>
  <si>
    <t>PIRTZ</t>
  </si>
  <si>
    <t>BONNIE</t>
  </si>
  <si>
    <t>REX</t>
  </si>
  <si>
    <t>D'AURIA</t>
  </si>
  <si>
    <t>MAUCHER</t>
  </si>
  <si>
    <t>ROGER</t>
  </si>
  <si>
    <t>BATJARGAL</t>
  </si>
  <si>
    <t>BAYARTSETSEG</t>
  </si>
  <si>
    <t>WILKE</t>
  </si>
  <si>
    <t>ADRIENNE</t>
  </si>
  <si>
    <t>BONNEY</t>
  </si>
  <si>
    <t>FARLEY</t>
  </si>
  <si>
    <t>BEAUDET</t>
  </si>
  <si>
    <t>ZULKOSKY</t>
  </si>
  <si>
    <t>LIM</t>
  </si>
  <si>
    <t>Cheregi</t>
  </si>
  <si>
    <t>Raluca</t>
  </si>
  <si>
    <t>HINTON</t>
  </si>
  <si>
    <t>ENKHSAIKHAN</t>
  </si>
  <si>
    <t>DULGUUN</t>
  </si>
  <si>
    <t>WEBBER</t>
  </si>
  <si>
    <t>CINO</t>
  </si>
  <si>
    <t>PAULL</t>
  </si>
  <si>
    <t>KUPFERSCHMID</t>
  </si>
  <si>
    <t>DURKIN</t>
  </si>
  <si>
    <t>WESLEY</t>
  </si>
  <si>
    <t>Henry</t>
  </si>
  <si>
    <t>KESLER</t>
  </si>
  <si>
    <t>HAILEY</t>
  </si>
  <si>
    <t>NAVA</t>
  </si>
  <si>
    <t>LAROCCO-MCVAY</t>
  </si>
  <si>
    <t>MONICA</t>
  </si>
  <si>
    <t>AURELIO</t>
  </si>
  <si>
    <t>LATTANZIO</t>
  </si>
  <si>
    <t>B</t>
  </si>
  <si>
    <t>GOZALES</t>
  </si>
  <si>
    <t>NINO</t>
  </si>
  <si>
    <t>NOE</t>
  </si>
  <si>
    <t>RESENDEZ</t>
  </si>
  <si>
    <t>WINGARD</t>
  </si>
  <si>
    <t>FASANO</t>
  </si>
  <si>
    <t>KUNZ</t>
  </si>
  <si>
    <t>CROSS</t>
  </si>
  <si>
    <t>VALERIE</t>
  </si>
  <si>
    <t>BURRIS</t>
  </si>
  <si>
    <t>STURGEON</t>
  </si>
  <si>
    <t>SHANKS</t>
  </si>
  <si>
    <t>TIMMONS</t>
  </si>
  <si>
    <t>MONITA</t>
  </si>
  <si>
    <t>NICKOLAS</t>
  </si>
  <si>
    <t>MORENO</t>
  </si>
  <si>
    <t>KANE</t>
  </si>
  <si>
    <t>OSTRANDER</t>
  </si>
  <si>
    <t>CRUMP</t>
  </si>
  <si>
    <t>DEBBIANN</t>
  </si>
  <si>
    <t>PARKER</t>
  </si>
  <si>
    <t>CORNELISON</t>
  </si>
  <si>
    <t>OVERSTREET</t>
  </si>
  <si>
    <t>SHERYL</t>
  </si>
  <si>
    <t>SLOAN</t>
  </si>
  <si>
    <t>RAMOS</t>
  </si>
  <si>
    <t>BUCKLIN</t>
  </si>
  <si>
    <t>ROBBINS</t>
  </si>
  <si>
    <t>DEVANJALI</t>
  </si>
  <si>
    <t>LUTHRA</t>
  </si>
  <si>
    <t>KEERA</t>
  </si>
  <si>
    <t>CONNOR</t>
  </si>
  <si>
    <t>ALEXA</t>
  </si>
  <si>
    <t>MARIUS</t>
  </si>
  <si>
    <t>MOLLY</t>
  </si>
  <si>
    <t>HOOGENDOORN</t>
  </si>
  <si>
    <t>KRYSTAL</t>
  </si>
  <si>
    <t>THRONE</t>
  </si>
  <si>
    <t>EVA</t>
  </si>
  <si>
    <t>MILTON</t>
  </si>
  <si>
    <t>RIEHL</t>
  </si>
  <si>
    <t>MN</t>
  </si>
  <si>
    <t>EARL</t>
  </si>
  <si>
    <t>MIRIAM</t>
  </si>
  <si>
    <t>ALANIS</t>
  </si>
  <si>
    <t>CORBEIL</t>
  </si>
  <si>
    <t>CEFOLA</t>
  </si>
  <si>
    <t>BELLA</t>
  </si>
  <si>
    <t>NEIGHBORS</t>
  </si>
  <si>
    <t>PRENDIVILLE-WELTER</t>
  </si>
  <si>
    <t>ETHAN</t>
  </si>
  <si>
    <t>WENDELL</t>
  </si>
  <si>
    <t>ARNOLD</t>
  </si>
  <si>
    <t>LIST</t>
  </si>
  <si>
    <t>JENSEN</t>
  </si>
  <si>
    <t>DORENCZ</t>
  </si>
  <si>
    <t>MANDES</t>
  </si>
  <si>
    <t>MATHIAS</t>
  </si>
  <si>
    <t>HIBBARD</t>
  </si>
  <si>
    <t>HOLLMIG</t>
  </si>
  <si>
    <t>PEYTON</t>
  </si>
  <si>
    <t>LOUIS</t>
  </si>
  <si>
    <t>DELLIS</t>
  </si>
  <si>
    <t>DEBERARD</t>
  </si>
  <si>
    <t>KRAUTER</t>
  </si>
  <si>
    <t>PRESSLEY</t>
  </si>
  <si>
    <t>MONTAQUE-GRANT</t>
  </si>
  <si>
    <t>OPAL</t>
  </si>
  <si>
    <t>RIEDEL</t>
  </si>
  <si>
    <t>BINNS</t>
  </si>
  <si>
    <t>JEAN</t>
  </si>
  <si>
    <t>AYALA</t>
  </si>
  <si>
    <t>NICASIO</t>
  </si>
  <si>
    <t>SANTIAGO</t>
  </si>
  <si>
    <t>WEIS</t>
  </si>
  <si>
    <t>HILDEBRAND</t>
  </si>
  <si>
    <t>MASUD</t>
  </si>
  <si>
    <t>THURSTON</t>
  </si>
  <si>
    <t>HARRISON</t>
  </si>
  <si>
    <t>GRAVLEY</t>
  </si>
  <si>
    <t>JAIMI</t>
  </si>
  <si>
    <t>GUIA</t>
  </si>
  <si>
    <t>RUTH</t>
  </si>
  <si>
    <t>OLSON</t>
  </si>
  <si>
    <t>DAGNEY</t>
  </si>
  <si>
    <t>KWITSCHAU</t>
  </si>
  <si>
    <t>DENISA</t>
  </si>
  <si>
    <t>BRITT</t>
  </si>
  <si>
    <t>RIBER</t>
  </si>
  <si>
    <t>BEVERLY</t>
  </si>
  <si>
    <t>KING</t>
  </si>
  <si>
    <t>Nevarez</t>
  </si>
  <si>
    <t>Antonia</t>
  </si>
  <si>
    <t>KIM</t>
  </si>
  <si>
    <t>ZOE</t>
  </si>
  <si>
    <t>SILIANG</t>
  </si>
  <si>
    <t>GIOVANY</t>
  </si>
  <si>
    <t>WORTHEY</t>
  </si>
  <si>
    <t>O'NEILL</t>
  </si>
  <si>
    <t>VATALARO</t>
  </si>
  <si>
    <t>LARA</t>
  </si>
  <si>
    <t>AMEE</t>
  </si>
  <si>
    <t>Weitzman</t>
  </si>
  <si>
    <t>Kenneth</t>
  </si>
  <si>
    <t>BENISH</t>
  </si>
  <si>
    <t>CABALLERO</t>
  </si>
  <si>
    <t>MEADE</t>
  </si>
  <si>
    <t>VIERO</t>
  </si>
  <si>
    <t>DANTONIO</t>
  </si>
  <si>
    <t>SOICH</t>
  </si>
  <si>
    <t>TUSING</t>
  </si>
  <si>
    <t>BERUBE</t>
  </si>
  <si>
    <t>WHEELER</t>
  </si>
  <si>
    <t>ERIKA</t>
  </si>
  <si>
    <t>DESOUSA</t>
  </si>
  <si>
    <t>KYLE</t>
  </si>
  <si>
    <t>WICK</t>
  </si>
  <si>
    <t>MOUGHALIAN</t>
  </si>
  <si>
    <t>BOGACZYK</t>
  </si>
  <si>
    <t>INGLETT</t>
  </si>
  <si>
    <t>SAGI</t>
  </si>
  <si>
    <t>CARRYER</t>
  </si>
  <si>
    <t>GIARDINA</t>
  </si>
  <si>
    <t>FIGUEROA</t>
  </si>
  <si>
    <t>SPIKER</t>
  </si>
  <si>
    <t>LANCELOT</t>
  </si>
  <si>
    <t>KISLIA</t>
  </si>
  <si>
    <t>POWERS</t>
  </si>
  <si>
    <t>PANTALEO</t>
  </si>
  <si>
    <t>CEDRIC</t>
  </si>
  <si>
    <t>MACDONALD</t>
  </si>
  <si>
    <t>YACAVACE</t>
  </si>
  <si>
    <t>AGUGLIA</t>
  </si>
  <si>
    <t>PARKS</t>
  </si>
  <si>
    <t>OKORO</t>
  </si>
  <si>
    <t>MERCY</t>
  </si>
  <si>
    <t>COMSTOCK</t>
  </si>
  <si>
    <t>KROTZ</t>
  </si>
  <si>
    <t>JOSHUA</t>
  </si>
  <si>
    <t>LUTZ</t>
  </si>
  <si>
    <t>OLIVIA</t>
  </si>
  <si>
    <t>MAASER</t>
  </si>
  <si>
    <t>LOUISE</t>
  </si>
  <si>
    <t>MOJICA</t>
  </si>
  <si>
    <t>NILDA</t>
  </si>
  <si>
    <t>MAYER</t>
  </si>
  <si>
    <t>TODD</t>
  </si>
  <si>
    <t>RACHKO</t>
  </si>
  <si>
    <t>WOODWARD</t>
  </si>
  <si>
    <t>ERVIN</t>
  </si>
  <si>
    <t>BAXTER</t>
  </si>
  <si>
    <t>SKERBETZ</t>
  </si>
  <si>
    <t>INSKIPT</t>
  </si>
  <si>
    <t>FRECH</t>
  </si>
  <si>
    <t>TAMMY</t>
  </si>
  <si>
    <t>SCALLY</t>
  </si>
  <si>
    <t>SCHNEIDERMAN</t>
  </si>
  <si>
    <t>CAITLIN</t>
  </si>
  <si>
    <t>BLYE</t>
  </si>
  <si>
    <t>COLIN</t>
  </si>
  <si>
    <t>SWOPE</t>
  </si>
  <si>
    <t>COFFMAN</t>
  </si>
  <si>
    <t>SORTO</t>
  </si>
  <si>
    <t>BIEGANSKI</t>
  </si>
  <si>
    <t>CANDICE</t>
  </si>
  <si>
    <t>DANOW</t>
  </si>
  <si>
    <t>LEVI</t>
  </si>
  <si>
    <t>HUGHES</t>
  </si>
  <si>
    <t>FARNAM</t>
  </si>
  <si>
    <t>LARSON</t>
  </si>
  <si>
    <t>ANTOINETTE</t>
  </si>
  <si>
    <t>MAYES</t>
  </si>
  <si>
    <t>COAD-THOMAS</t>
  </si>
  <si>
    <t>STARCZEWSKI</t>
  </si>
  <si>
    <t>WAGENHOFFER</t>
  </si>
  <si>
    <t>NIGRO</t>
  </si>
  <si>
    <t>EILEEN</t>
  </si>
  <si>
    <t>BYRSE</t>
  </si>
  <si>
    <t>EBONEY</t>
  </si>
  <si>
    <t>JAMESON</t>
  </si>
  <si>
    <t>STALLINGS</t>
  </si>
  <si>
    <t>STINSON</t>
  </si>
  <si>
    <t>O'SULLIVAN</t>
  </si>
  <si>
    <t>BEJJANI</t>
  </si>
  <si>
    <t>ADELYNE</t>
  </si>
  <si>
    <t>STOFKA</t>
  </si>
  <si>
    <t>MCDERMOTT</t>
  </si>
  <si>
    <t>GRICK</t>
  </si>
  <si>
    <t>BUCHLER</t>
  </si>
  <si>
    <t>GAIDA</t>
  </si>
  <si>
    <t>HAWKINSON</t>
  </si>
  <si>
    <t>NAIDOO</t>
  </si>
  <si>
    <t>JIOVANI</t>
  </si>
  <si>
    <t>EVANS</t>
  </si>
  <si>
    <t>FRYMAN</t>
  </si>
  <si>
    <t>YISROEL</t>
  </si>
  <si>
    <t>CARRADINE</t>
  </si>
  <si>
    <t>BUSCH</t>
  </si>
  <si>
    <t>JACQUELYN</t>
  </si>
  <si>
    <t>LATOSHIA</t>
  </si>
  <si>
    <t>CLANCY</t>
  </si>
  <si>
    <t>IMOGEN</t>
  </si>
  <si>
    <t>MAURER</t>
  </si>
  <si>
    <t>SLAIS</t>
  </si>
  <si>
    <t>BERKEY</t>
  </si>
  <si>
    <t>RONDA</t>
  </si>
  <si>
    <t>HORVATH</t>
  </si>
  <si>
    <t>STEVENSON</t>
  </si>
  <si>
    <t>WILLBUR</t>
  </si>
  <si>
    <t>BUCHANAN</t>
  </si>
  <si>
    <t>BLACK</t>
  </si>
  <si>
    <t>MADDEN</t>
  </si>
  <si>
    <t>VARGAS</t>
  </si>
  <si>
    <t>VICKERS</t>
  </si>
  <si>
    <t>KOURTNEY</t>
  </si>
  <si>
    <t>HOHNER</t>
  </si>
  <si>
    <t>MATHIS</t>
  </si>
  <si>
    <t>HARBER</t>
  </si>
  <si>
    <t>TOMMY</t>
  </si>
  <si>
    <t>PHELPS</t>
  </si>
  <si>
    <t>KUCERA</t>
  </si>
  <si>
    <t>POUNDS</t>
  </si>
  <si>
    <t>STEWART</t>
  </si>
  <si>
    <t>MARSHALL</t>
  </si>
  <si>
    <t>KITCHEN</t>
  </si>
  <si>
    <t>PILKINGTON</t>
  </si>
  <si>
    <t>NEAL</t>
  </si>
  <si>
    <t>RUNICE</t>
  </si>
  <si>
    <t>BURZO</t>
  </si>
  <si>
    <t>CONCETTA</t>
  </si>
  <si>
    <t>RABB</t>
  </si>
  <si>
    <t>CHAUNCEY</t>
  </si>
  <si>
    <t>MANCHESTER</t>
  </si>
  <si>
    <t>HOLLAND</t>
  </si>
  <si>
    <t>LINDROSS</t>
  </si>
  <si>
    <t>RAUNI</t>
  </si>
  <si>
    <t>LYNN</t>
  </si>
  <si>
    <t>FRITZ</t>
  </si>
  <si>
    <t>RAVEN</t>
  </si>
  <si>
    <t>HICKMAN</t>
  </si>
  <si>
    <t>BURKETT</t>
  </si>
  <si>
    <t>TERRI</t>
  </si>
  <si>
    <t>LAIOS</t>
  </si>
  <si>
    <t>TOPF</t>
  </si>
  <si>
    <t>CHLOE</t>
  </si>
  <si>
    <t>THOMPSON</t>
  </si>
  <si>
    <t>IAN</t>
  </si>
  <si>
    <t>SANDERS</t>
  </si>
  <si>
    <t>AYERS</t>
  </si>
  <si>
    <t>BADER</t>
  </si>
  <si>
    <t>CALLAHAN</t>
  </si>
  <si>
    <t>PRITT</t>
  </si>
  <si>
    <t>TERRENCE</t>
  </si>
  <si>
    <t>HANNA</t>
  </si>
  <si>
    <t>SAGE</t>
  </si>
  <si>
    <t>ZAW</t>
  </si>
  <si>
    <t>MYO</t>
  </si>
  <si>
    <t>WHITFIELD</t>
  </si>
  <si>
    <t>FRIEDLANDER</t>
  </si>
  <si>
    <t>PENN</t>
  </si>
  <si>
    <t>NKENG</t>
  </si>
  <si>
    <t>Oliver</t>
  </si>
  <si>
    <t>Brittany</t>
  </si>
  <si>
    <t>ELZY</t>
  </si>
  <si>
    <t>CAMBRA</t>
  </si>
  <si>
    <t>AMADOR</t>
  </si>
  <si>
    <t>RHODES</t>
  </si>
  <si>
    <t>PEHLIVAN</t>
  </si>
  <si>
    <t>AYSEL</t>
  </si>
  <si>
    <t>YZAGUIRRE</t>
  </si>
  <si>
    <t>JANDER</t>
  </si>
  <si>
    <t>HAMMER</t>
  </si>
  <si>
    <t>AUSTIN</t>
  </si>
  <si>
    <t>SACHS</t>
  </si>
  <si>
    <t>ARRAZCAETA</t>
  </si>
  <si>
    <t>BROOKLYNN</t>
  </si>
  <si>
    <t>RAYMOND</t>
  </si>
  <si>
    <t>MCGARRY</t>
  </si>
  <si>
    <t>ANDERSEN</t>
  </si>
  <si>
    <t>LINSLEY</t>
  </si>
  <si>
    <t>HOMOLKA</t>
  </si>
  <si>
    <t>BURN</t>
  </si>
  <si>
    <t>LILLIAN</t>
  </si>
  <si>
    <t>DANIEL-LORENTE</t>
  </si>
  <si>
    <t>REZAC</t>
  </si>
  <si>
    <t>BANKOLE</t>
  </si>
  <si>
    <t>ISAKSON</t>
  </si>
  <si>
    <t>RASHELLE</t>
  </si>
  <si>
    <t>Solivan</t>
  </si>
  <si>
    <t>Erica</t>
  </si>
  <si>
    <t>HOPKINS</t>
  </si>
  <si>
    <t>CAITLYN</t>
  </si>
  <si>
    <t>MYAGMARTSETSEG</t>
  </si>
  <si>
    <t>SARANTUNGALAG</t>
  </si>
  <si>
    <t>GANTUMUR</t>
  </si>
  <si>
    <t>MUNKHDORJ</t>
  </si>
  <si>
    <t>SWIDLER</t>
  </si>
  <si>
    <t>MORRISON</t>
  </si>
  <si>
    <t>ERICKSON</t>
  </si>
  <si>
    <t>ELAINA</t>
  </si>
  <si>
    <t>Horn</t>
  </si>
  <si>
    <t>Jeffrey</t>
  </si>
  <si>
    <t>HEWINGS</t>
  </si>
  <si>
    <t>BOLDOOL</t>
  </si>
  <si>
    <t>SARANTUYA</t>
  </si>
  <si>
    <t>MAERTENS</t>
  </si>
  <si>
    <t>HEIDI</t>
  </si>
  <si>
    <t>Short Term Medical</t>
  </si>
  <si>
    <t>NHIC STM PPO IA Renewable</t>
  </si>
  <si>
    <t>YOLANDA</t>
  </si>
  <si>
    <t>NHIC STM PPO All Other States Renewable</t>
  </si>
  <si>
    <t>LYNNE</t>
  </si>
  <si>
    <t>HARPER</t>
  </si>
  <si>
    <t>MORRISSEY</t>
  </si>
  <si>
    <t>NHIC STM 2022 OH Single Term</t>
  </si>
  <si>
    <t>LYNDON</t>
  </si>
  <si>
    <t>FABRITZ</t>
  </si>
  <si>
    <t>STARKEY</t>
  </si>
  <si>
    <t>DOWDA</t>
  </si>
  <si>
    <t>DENEEN</t>
  </si>
  <si>
    <t>KISIN</t>
  </si>
  <si>
    <t>POLISHUK</t>
  </si>
  <si>
    <t>ANTON</t>
  </si>
  <si>
    <t>BLAKENSHIP</t>
  </si>
  <si>
    <t>DUSTEN</t>
  </si>
  <si>
    <t>PIEDRA</t>
  </si>
  <si>
    <t>SWANER</t>
  </si>
  <si>
    <t>ZAVREL</t>
  </si>
  <si>
    <t>VALLE</t>
  </si>
  <si>
    <t>MARCO</t>
  </si>
  <si>
    <t>WASSER</t>
  </si>
  <si>
    <t>CHARLOTTE</t>
  </si>
  <si>
    <t>SYCHOWSKI</t>
  </si>
  <si>
    <t>FARNSWORTH</t>
  </si>
  <si>
    <t>KELLOGG</t>
  </si>
  <si>
    <t>RAGGETT</t>
  </si>
  <si>
    <t>BORDEAUX</t>
  </si>
  <si>
    <t>RONNIE</t>
  </si>
  <si>
    <t>WADDLE</t>
  </si>
  <si>
    <t>LYNSEY</t>
  </si>
  <si>
    <t>HILL</t>
  </si>
  <si>
    <t>TAVARES</t>
  </si>
  <si>
    <t>PFISTER</t>
  </si>
  <si>
    <t>HARRY</t>
  </si>
  <si>
    <t>CALLOZZO</t>
  </si>
  <si>
    <t>JANIS</t>
  </si>
  <si>
    <t>SCZEPKOWSKI</t>
  </si>
  <si>
    <t>JON</t>
  </si>
  <si>
    <t>LARKIN</t>
  </si>
  <si>
    <t>SHIRLEYANN</t>
  </si>
  <si>
    <t>MINNETTE</t>
  </si>
  <si>
    <t>TORRELL</t>
  </si>
  <si>
    <t>CALSIE</t>
  </si>
  <si>
    <t>CONTRERAS</t>
  </si>
  <si>
    <t>ZERNIK</t>
  </si>
  <si>
    <t>WEATHERSTONE</t>
  </si>
  <si>
    <t>JONATHAN</t>
  </si>
  <si>
    <t>HOLBACH</t>
  </si>
  <si>
    <t>BRANCH</t>
  </si>
  <si>
    <t>VOLLMER</t>
  </si>
  <si>
    <t>GENE</t>
  </si>
  <si>
    <t>SIMMONS-HUTSON</t>
  </si>
  <si>
    <t>TAMA</t>
  </si>
  <si>
    <t>THUERNAU</t>
  </si>
  <si>
    <t>AUBREE</t>
  </si>
  <si>
    <t>DEPNER</t>
  </si>
  <si>
    <t>SHAJI</t>
  </si>
  <si>
    <t>FNU</t>
  </si>
  <si>
    <t>SANCHEZ</t>
  </si>
  <si>
    <t>BONGIORNO</t>
  </si>
  <si>
    <t>LEANNE</t>
  </si>
  <si>
    <t>NICK</t>
  </si>
  <si>
    <t>PONTARELLI</t>
  </si>
  <si>
    <t>STOUT</t>
  </si>
  <si>
    <t>DELEONARDIS</t>
  </si>
  <si>
    <t>ELISABETH</t>
  </si>
  <si>
    <t>JOHANNI</t>
  </si>
  <si>
    <t>RACELA</t>
  </si>
  <si>
    <t>NEWTON</t>
  </si>
  <si>
    <t>HOEPFNER</t>
  </si>
  <si>
    <t>GREGG</t>
  </si>
  <si>
    <t>RICK</t>
  </si>
  <si>
    <t>AGUILAR</t>
  </si>
  <si>
    <t>ARREDONDO</t>
  </si>
  <si>
    <t>KREISS</t>
  </si>
  <si>
    <t>ADHANET</t>
  </si>
  <si>
    <t>WELDEGEBRIEL</t>
  </si>
  <si>
    <t>WOODRUFF</t>
  </si>
  <si>
    <t>SKOKAN</t>
  </si>
  <si>
    <t>FERTIG</t>
  </si>
  <si>
    <t>JANIYA</t>
  </si>
  <si>
    <t>DORA</t>
  </si>
  <si>
    <t>JUAREZ</t>
  </si>
  <si>
    <t>MARIBEL</t>
  </si>
  <si>
    <t>COULTER</t>
  </si>
  <si>
    <t>CHRISTI</t>
  </si>
  <si>
    <t>SHERMAN</t>
  </si>
  <si>
    <t>MARIQUITA</t>
  </si>
  <si>
    <t>BLACKMON</t>
  </si>
  <si>
    <t>RITA</t>
  </si>
  <si>
    <t>BRUNS</t>
  </si>
  <si>
    <t>STARLA</t>
  </si>
  <si>
    <t>STREET</t>
  </si>
  <si>
    <t>DICKERSON</t>
  </si>
  <si>
    <t>DENA</t>
  </si>
  <si>
    <t>FRERE</t>
  </si>
  <si>
    <t>DOMENIC</t>
  </si>
  <si>
    <t>DIVITO</t>
  </si>
  <si>
    <t>BETTY</t>
  </si>
  <si>
    <t>LOPES</t>
  </si>
  <si>
    <t>AKRAM</t>
  </si>
  <si>
    <t>NASHER</t>
  </si>
  <si>
    <t>ERDENEBAATAR</t>
  </si>
  <si>
    <t>ESPARRA</t>
  </si>
  <si>
    <t>MIKESTAEL</t>
  </si>
  <si>
    <t>MOAG</t>
  </si>
  <si>
    <t>HUEY</t>
  </si>
  <si>
    <t>CINDI</t>
  </si>
  <si>
    <t>THONE</t>
  </si>
  <si>
    <t>RULA</t>
  </si>
  <si>
    <t>KHOURY</t>
  </si>
  <si>
    <t>LEONARD</t>
  </si>
  <si>
    <t>REINMANN</t>
  </si>
  <si>
    <t>MARISSA</t>
  </si>
  <si>
    <t>JOAN</t>
  </si>
  <si>
    <t>HOUY</t>
  </si>
  <si>
    <t>PAVELETZKE</t>
  </si>
  <si>
    <t>PETSINGER</t>
  </si>
  <si>
    <t>REGALADO</t>
  </si>
  <si>
    <t>LEVIN</t>
  </si>
  <si>
    <t>MCFARLAND</t>
  </si>
  <si>
    <t>KESTLER</t>
  </si>
  <si>
    <t>YAWORSKI</t>
  </si>
  <si>
    <t>HAUSCHILD</t>
  </si>
  <si>
    <t>O'BRIEN</t>
  </si>
  <si>
    <t>MCSPADDEN</t>
  </si>
  <si>
    <t>RASMUSSEN</t>
  </si>
  <si>
    <t>VAUGHN</t>
  </si>
  <si>
    <t>TAURUS</t>
  </si>
  <si>
    <t>FREDERICK</t>
  </si>
  <si>
    <t>RIEFNER</t>
  </si>
  <si>
    <t>OWEN</t>
  </si>
  <si>
    <t>CASTLEMAN</t>
  </si>
  <si>
    <t>HUMMEL</t>
  </si>
  <si>
    <t>JON-CARLOS</t>
  </si>
  <si>
    <t>LLERANDI</t>
  </si>
  <si>
    <t>JADEN</t>
  </si>
  <si>
    <t>BANKERT</t>
  </si>
  <si>
    <t>HAYES</t>
  </si>
  <si>
    <t>ALENE</t>
  </si>
  <si>
    <t>SABRELLE</t>
  </si>
  <si>
    <t>NICHOLSON</t>
  </si>
  <si>
    <t>CALEB</t>
  </si>
  <si>
    <t>WALLS</t>
  </si>
  <si>
    <t>PHILLIP</t>
  </si>
  <si>
    <t>WEBER</t>
  </si>
  <si>
    <t>SUSANNE</t>
  </si>
  <si>
    <t>HABICH</t>
  </si>
  <si>
    <t>MIXSON</t>
  </si>
  <si>
    <t>MICHAYLA</t>
  </si>
  <si>
    <t>SIMPSON</t>
  </si>
  <si>
    <t>DARRELL</t>
  </si>
  <si>
    <t>EBIN</t>
  </si>
  <si>
    <t>ZUMPELLA</t>
  </si>
  <si>
    <t>SHEFFIELD</t>
  </si>
  <si>
    <t>LOIS</t>
  </si>
  <si>
    <t>COIA</t>
  </si>
  <si>
    <t>GIRON</t>
  </si>
  <si>
    <t>EDWAR</t>
  </si>
  <si>
    <t>MONIQUE</t>
  </si>
  <si>
    <t>BLANKE</t>
  </si>
  <si>
    <t>LIGHTBOURNE</t>
  </si>
  <si>
    <t>SHARLENE</t>
  </si>
  <si>
    <t>BINEKEY</t>
  </si>
  <si>
    <t>LOBELLE</t>
  </si>
  <si>
    <t>HENDLEY</t>
  </si>
  <si>
    <t>IRLBECK</t>
  </si>
  <si>
    <t>GHASSEMI</t>
  </si>
  <si>
    <t>CLINKSCALE</t>
  </si>
  <si>
    <t>RHEE</t>
  </si>
  <si>
    <t>KYU</t>
  </si>
  <si>
    <t>GOLD</t>
  </si>
  <si>
    <t>WELCH</t>
  </si>
  <si>
    <t>SAVANNAH</t>
  </si>
  <si>
    <t>MCNEILL</t>
  </si>
  <si>
    <t>HENRY</t>
  </si>
  <si>
    <t>BURT</t>
  </si>
  <si>
    <t>GLASSCOCK</t>
  </si>
  <si>
    <t>RALPH</t>
  </si>
  <si>
    <t>BEYDOUN</t>
  </si>
  <si>
    <t>DANNY</t>
  </si>
  <si>
    <t>CARTER</t>
  </si>
  <si>
    <t>RODDEN</t>
  </si>
  <si>
    <t>VELINO</t>
  </si>
  <si>
    <t>ALARCON</t>
  </si>
  <si>
    <t>STEAD</t>
  </si>
  <si>
    <t>RAMBOLDT</t>
  </si>
  <si>
    <t>WISNIEWSKI</t>
  </si>
  <si>
    <t>BOWLING</t>
  </si>
  <si>
    <t>SHANNON</t>
  </si>
  <si>
    <t>HUMPHRIES</t>
  </si>
  <si>
    <t>WESTAWSKI</t>
  </si>
  <si>
    <t>SMOODY</t>
  </si>
  <si>
    <t>SPAIN</t>
  </si>
  <si>
    <t>WHITE</t>
  </si>
  <si>
    <t>CHANTAL</t>
  </si>
  <si>
    <t>ROZAIESKI</t>
  </si>
  <si>
    <t>CARLSON</t>
  </si>
  <si>
    <t>HOEPPNER</t>
  </si>
  <si>
    <t>NHIC STM PPO All Other States</t>
  </si>
  <si>
    <t>JAMAR</t>
  </si>
  <si>
    <t>NHIC STM 2022 IN Renewable</t>
  </si>
  <si>
    <t>ROSANGELA</t>
  </si>
  <si>
    <t>FRASER</t>
  </si>
  <si>
    <t>CHAU</t>
  </si>
  <si>
    <t>NHIC STM 2022 IN Single Term</t>
  </si>
  <si>
    <t>NAILL</t>
  </si>
  <si>
    <t>NHIC STM PPO MO-NC-OR-IN-TN</t>
  </si>
  <si>
    <t>MULHOLLAND</t>
  </si>
  <si>
    <t>COOK</t>
  </si>
  <si>
    <t>JAYLA</t>
  </si>
  <si>
    <t>MIENE</t>
  </si>
  <si>
    <t>NHIC STM PPO VA</t>
  </si>
  <si>
    <t>Recuro 2022 OH Single Term</t>
  </si>
  <si>
    <t>ANDY</t>
  </si>
  <si>
    <t>Allstate Health Solutions STM 4x3 AL, AZ, FL, GA, KY, LA, MS, SC, TX</t>
  </si>
  <si>
    <t>HOLSENDOLPH</t>
  </si>
  <si>
    <t>DARRYL</t>
  </si>
  <si>
    <t>Supplement</t>
  </si>
  <si>
    <t>NHIC Dental 2020 DVH 65+</t>
  </si>
  <si>
    <t>MANSELL</t>
  </si>
  <si>
    <t>MERLE</t>
  </si>
  <si>
    <t>PAONESSA</t>
  </si>
  <si>
    <t>BASKERVILLE</t>
  </si>
  <si>
    <t>MADIGAN</t>
  </si>
  <si>
    <t>SLOTT</t>
  </si>
  <si>
    <t>COLLETTA</t>
  </si>
  <si>
    <t>BROOME</t>
  </si>
  <si>
    <t>MCNATT</t>
  </si>
  <si>
    <t>NHIC LM 2021 SENIOR INDEMNITY 65+</t>
  </si>
  <si>
    <t>Life Association Standalone Bundled wLM</t>
  </si>
  <si>
    <t>THEODORE</t>
  </si>
  <si>
    <t>COLLETTE</t>
  </si>
  <si>
    <t>POOLE</t>
  </si>
  <si>
    <t>My Life Wellness Senior 5018 5019 Standalone</t>
  </si>
  <si>
    <t>IQBAL</t>
  </si>
  <si>
    <t>MIR</t>
  </si>
  <si>
    <t>VANDERPOOL</t>
  </si>
  <si>
    <t>TRIPP</t>
  </si>
  <si>
    <t>SUCHARSKI</t>
  </si>
  <si>
    <t>WRING</t>
  </si>
  <si>
    <t>BLOOM</t>
  </si>
  <si>
    <t>NOBLE</t>
  </si>
  <si>
    <t>SOLOMON</t>
  </si>
  <si>
    <t>VANN</t>
  </si>
  <si>
    <t>GOODWILLIE</t>
  </si>
  <si>
    <t>GIAMPAPA</t>
  </si>
  <si>
    <t>ANNIE</t>
  </si>
  <si>
    <t>WOODWORTH</t>
  </si>
  <si>
    <t>TECSON</t>
  </si>
  <si>
    <t>GUGLIELMO</t>
  </si>
  <si>
    <t>MALONE</t>
  </si>
  <si>
    <t>JOANNE</t>
  </si>
  <si>
    <t>HOLMES</t>
  </si>
  <si>
    <t>SHIELDS</t>
  </si>
  <si>
    <t>KAYEDEN</t>
  </si>
  <si>
    <t>LIPPONEN</t>
  </si>
  <si>
    <t>DWANE</t>
  </si>
  <si>
    <t>PENNINGTON</t>
  </si>
  <si>
    <t>MANDOSKE</t>
  </si>
  <si>
    <t>EICK</t>
  </si>
  <si>
    <t>DARRIN</t>
  </si>
  <si>
    <t>BLANKENSHIP</t>
  </si>
  <si>
    <t>KIPFER</t>
  </si>
  <si>
    <t>ERSTE</t>
  </si>
  <si>
    <t>ROMAY</t>
  </si>
  <si>
    <t>SEMPREVIVO</t>
  </si>
  <si>
    <t>GOTH</t>
  </si>
  <si>
    <t>ROUSSARIE</t>
  </si>
  <si>
    <t>RUNGE</t>
  </si>
  <si>
    <t>POTENCIANA</t>
  </si>
  <si>
    <t>ESTRADA</t>
  </si>
  <si>
    <t>MIGUEL</t>
  </si>
  <si>
    <t>RHONDA</t>
  </si>
  <si>
    <t>CALLOWAY</t>
  </si>
  <si>
    <t>CRYDER</t>
  </si>
  <si>
    <t>KYLER</t>
  </si>
  <si>
    <t>BUENTELLO</t>
  </si>
  <si>
    <t>ASTRID</t>
  </si>
  <si>
    <t>MURRAY</t>
  </si>
  <si>
    <t>SHALLCROSS</t>
  </si>
  <si>
    <t>ANABEL</t>
  </si>
  <si>
    <t>JACKSON-EILAND</t>
  </si>
  <si>
    <t>TINYA</t>
  </si>
  <si>
    <t>KAMENSKY</t>
  </si>
  <si>
    <t>LAWRENCE</t>
  </si>
  <si>
    <t>DOUG</t>
  </si>
  <si>
    <t>WOJCIECHOWSKI</t>
  </si>
  <si>
    <t>IBARRA</t>
  </si>
  <si>
    <t>ROCIO</t>
  </si>
  <si>
    <t>GRUNHURD</t>
  </si>
  <si>
    <t>TAIVANJARGAL</t>
  </si>
  <si>
    <t>ONONGOO</t>
  </si>
  <si>
    <t>DAVAATSEREN</t>
  </si>
  <si>
    <t>MUNKHOD</t>
  </si>
  <si>
    <t>BOYD</t>
  </si>
  <si>
    <t>GUTIERREZ</t>
  </si>
  <si>
    <t>SORKNESS</t>
  </si>
  <si>
    <t>SCHOOP</t>
  </si>
  <si>
    <t>MIKELA</t>
  </si>
  <si>
    <t>CHAFFIN</t>
  </si>
  <si>
    <t>BOBBY</t>
  </si>
  <si>
    <t>SCHERESIA</t>
  </si>
  <si>
    <t>KURNIAWAN-MOY</t>
  </si>
  <si>
    <t>LYDIA</t>
  </si>
  <si>
    <t>SEWELL</t>
  </si>
  <si>
    <t>PERDUE</t>
  </si>
  <si>
    <t>FLORA</t>
  </si>
  <si>
    <t>KALMAN</t>
  </si>
  <si>
    <t>VENERO</t>
  </si>
  <si>
    <t>LIEN</t>
  </si>
  <si>
    <t>ZHAO</t>
  </si>
  <si>
    <t>JINGJIE</t>
  </si>
  <si>
    <t>PATI</t>
  </si>
  <si>
    <t>BISWAJIT</t>
  </si>
  <si>
    <t>SCHIELD</t>
  </si>
  <si>
    <t>KAROLE</t>
  </si>
  <si>
    <t>NUGENT</t>
  </si>
  <si>
    <t>GOODMAN</t>
  </si>
  <si>
    <t>ROBERTS</t>
  </si>
  <si>
    <t>ALVIN</t>
  </si>
  <si>
    <t>DONADO</t>
  </si>
  <si>
    <t>ANALUISZA</t>
  </si>
  <si>
    <t>DOTT</t>
  </si>
  <si>
    <t>LEACH</t>
  </si>
  <si>
    <t>HARA</t>
  </si>
  <si>
    <t>BURKS</t>
  </si>
  <si>
    <t>GANDEE</t>
  </si>
  <si>
    <t>DAVIS</t>
  </si>
  <si>
    <t>WOMACK</t>
  </si>
  <si>
    <t>BOSMAN</t>
  </si>
  <si>
    <t>LEUZZI</t>
  </si>
  <si>
    <t>FOSTER</t>
  </si>
  <si>
    <t>STORNELLO</t>
  </si>
  <si>
    <t>ANNAMARIE</t>
  </si>
  <si>
    <t>BOGART</t>
  </si>
  <si>
    <t>SPRAGUE</t>
  </si>
  <si>
    <t>YANA</t>
  </si>
  <si>
    <t>MCGUIRK</t>
  </si>
  <si>
    <t>HUGH</t>
  </si>
  <si>
    <t>LONG</t>
  </si>
  <si>
    <t>KACZYNSKI</t>
  </si>
  <si>
    <t>LORIANN</t>
  </si>
  <si>
    <t>ADLER</t>
  </si>
  <si>
    <t>ROXANE</t>
  </si>
  <si>
    <t>DEANTHONY</t>
  </si>
  <si>
    <t>HAINES</t>
  </si>
  <si>
    <t>GAUTHIER</t>
  </si>
  <si>
    <t>ALYXANDRA</t>
  </si>
  <si>
    <t>COTTRELL</t>
  </si>
  <si>
    <t>BRAZELTON</t>
  </si>
  <si>
    <t>KYLEE</t>
  </si>
  <si>
    <t>LINDZIE</t>
  </si>
  <si>
    <t>RAQUEL</t>
  </si>
  <si>
    <t>RELF</t>
  </si>
  <si>
    <t>CHARMITTA</t>
  </si>
  <si>
    <t>FACCHINI</t>
  </si>
  <si>
    <t>EDMOND</t>
  </si>
  <si>
    <t>SHONTA</t>
  </si>
  <si>
    <t>KULIK</t>
  </si>
  <si>
    <t>BANWART</t>
  </si>
  <si>
    <t>RAWLS</t>
  </si>
  <si>
    <t>FRANKLIN</t>
  </si>
  <si>
    <t>PAINTER</t>
  </si>
  <si>
    <t>CRUZ</t>
  </si>
  <si>
    <t>GABINO</t>
  </si>
  <si>
    <t>REPPAL</t>
  </si>
  <si>
    <t>RAMEEM</t>
  </si>
  <si>
    <t>SULSKI</t>
  </si>
  <si>
    <t>STOETZEL</t>
  </si>
  <si>
    <t>TYLLER</t>
  </si>
  <si>
    <t>SERRANO</t>
  </si>
  <si>
    <t>MAGDALENA</t>
  </si>
  <si>
    <t>PEIFER</t>
  </si>
  <si>
    <t>LOGAN</t>
  </si>
  <si>
    <t>RIO-COOPER</t>
  </si>
  <si>
    <t>CBK</t>
  </si>
  <si>
    <t>ORLANDO</t>
  </si>
  <si>
    <t>NHIC NG0000 Statement 11/10/2025</t>
  </si>
  <si>
    <t>NHIC NG0000 Statement 11/17/2025</t>
  </si>
  <si>
    <t>CLAIR</t>
  </si>
  <si>
    <t>MALLORY</t>
  </si>
  <si>
    <t>CINDA</t>
  </si>
  <si>
    <t>NHIC 10008 Statement 12/01/2025</t>
  </si>
  <si>
    <t>JUNETTA</t>
  </si>
  <si>
    <t>SANNER</t>
  </si>
  <si>
    <t>BETTYJO</t>
  </si>
  <si>
    <t>Adcock</t>
  </si>
  <si>
    <t>Robert</t>
  </si>
  <si>
    <t>KERR</t>
  </si>
  <si>
    <t>HOLDERMAN</t>
  </si>
  <si>
    <t>Weller</t>
  </si>
  <si>
    <t>Nathan</t>
  </si>
  <si>
    <t>KOHEN</t>
  </si>
  <si>
    <t>BRURIA</t>
  </si>
  <si>
    <t>MANIU</t>
  </si>
  <si>
    <t>VASILE</t>
  </si>
  <si>
    <t>GEISSINGER</t>
  </si>
  <si>
    <t>DELIS</t>
  </si>
  <si>
    <t>LESLI</t>
  </si>
  <si>
    <t>FUNCHESS</t>
  </si>
  <si>
    <t>STEFFAN</t>
  </si>
  <si>
    <t>STEWARD</t>
  </si>
  <si>
    <t>ELRAMAL</t>
  </si>
  <si>
    <t>SALEH</t>
  </si>
  <si>
    <t>LIU</t>
  </si>
  <si>
    <t>LEONA</t>
  </si>
  <si>
    <t>JEROLYN</t>
  </si>
  <si>
    <t>LISHIA</t>
  </si>
  <si>
    <t>DOMINGUEZ</t>
  </si>
  <si>
    <t>LOEWEN-DANELSKI</t>
  </si>
  <si>
    <t>SARA</t>
  </si>
  <si>
    <t>JIA</t>
  </si>
  <si>
    <t>NING</t>
  </si>
  <si>
    <t>MERRITT</t>
  </si>
  <si>
    <t>ON</t>
  </si>
  <si>
    <t>SHARON</t>
  </si>
  <si>
    <t>CLEARY</t>
  </si>
  <si>
    <t>SWETLIK</t>
  </si>
  <si>
    <t>SAEED</t>
  </si>
  <si>
    <t>SAADIA</t>
  </si>
  <si>
    <t>SCHAUDT</t>
  </si>
  <si>
    <t>KARISSA</t>
  </si>
  <si>
    <t>DARINGER</t>
  </si>
  <si>
    <t>GILMORE</t>
  </si>
  <si>
    <t>FULLERTON</t>
  </si>
  <si>
    <t>JEFREY</t>
  </si>
  <si>
    <t>REGINALD</t>
  </si>
  <si>
    <t>QUIGG</t>
  </si>
  <si>
    <t>UJCICH</t>
  </si>
  <si>
    <t>KRISTA</t>
  </si>
  <si>
    <t>MCGEE</t>
  </si>
  <si>
    <t>TREVIS</t>
  </si>
  <si>
    <t>TAMELA</t>
  </si>
  <si>
    <t>ENKHSARUUL</t>
  </si>
  <si>
    <t>TUGULDUR</t>
  </si>
  <si>
    <t>Recuro PPO All Other States</t>
  </si>
  <si>
    <t>NHIC STM 2022 IN, UT Renewable</t>
  </si>
  <si>
    <t>SANTANA</t>
  </si>
  <si>
    <t>Recuro PPO NE Renewable</t>
  </si>
  <si>
    <t>NHIC STM PPO NE Renewable</t>
  </si>
  <si>
    <t>Recuro 2022 IN Renewable</t>
  </si>
  <si>
    <t>TRIVETT</t>
  </si>
  <si>
    <t>ARNIE</t>
  </si>
  <si>
    <t>ZOOK</t>
  </si>
  <si>
    <t>RODGER</t>
  </si>
  <si>
    <t>VILLONE</t>
  </si>
  <si>
    <t>LESHER</t>
  </si>
  <si>
    <t>DOROTHY</t>
  </si>
  <si>
    <t>JOHNSTON</t>
  </si>
  <si>
    <t>ARATI</t>
  </si>
  <si>
    <t>HORTON</t>
  </si>
  <si>
    <t>IACONO</t>
  </si>
  <si>
    <t>FRANCESCO</t>
  </si>
  <si>
    <t>DOUGLASS</t>
  </si>
  <si>
    <t>LUCEY</t>
  </si>
  <si>
    <t>DALTON</t>
  </si>
  <si>
    <t>CULBERT</t>
  </si>
  <si>
    <t>WOLFF</t>
  </si>
  <si>
    <t>CAIN</t>
  </si>
  <si>
    <t>MANNING</t>
  </si>
  <si>
    <t>MCKINLEY</t>
  </si>
  <si>
    <t>MCCLAIN</t>
  </si>
  <si>
    <t>ZESSIL</t>
  </si>
  <si>
    <t>SLOAT</t>
  </si>
  <si>
    <t>JAN</t>
  </si>
  <si>
    <t>MARIANNE</t>
  </si>
  <si>
    <t>MANCIA</t>
  </si>
  <si>
    <t>NOLAN</t>
  </si>
  <si>
    <t>KIESS</t>
  </si>
  <si>
    <t>KARILYN</t>
  </si>
  <si>
    <t>BREEDY</t>
  </si>
  <si>
    <t>JEFFERYS</t>
  </si>
  <si>
    <t>CHUMLEY</t>
  </si>
  <si>
    <t>NUCK</t>
  </si>
  <si>
    <t>DEWI</t>
  </si>
  <si>
    <t>DELLO</t>
  </si>
  <si>
    <t>KENNELL</t>
  </si>
  <si>
    <t>ISAACS</t>
  </si>
  <si>
    <t>RINKENBERGER</t>
  </si>
  <si>
    <t>FRANCISCA</t>
  </si>
  <si>
    <t>OLSSON</t>
  </si>
  <si>
    <t>MAXWELL</t>
  </si>
  <si>
    <t>REEVES</t>
  </si>
  <si>
    <t>HIRNER</t>
  </si>
  <si>
    <t>CHERIE</t>
  </si>
  <si>
    <t>ANNE</t>
  </si>
  <si>
    <t>RAFFETTO</t>
  </si>
  <si>
    <t>BOGUS</t>
  </si>
  <si>
    <t>APP</t>
  </si>
  <si>
    <t>MATT</t>
  </si>
  <si>
    <t>ELLIOUT</t>
  </si>
  <si>
    <t>DC</t>
  </si>
  <si>
    <t>LORRETTA</t>
  </si>
  <si>
    <t>BATTS</t>
  </si>
  <si>
    <t>READY</t>
  </si>
  <si>
    <t>HATANPAA</t>
  </si>
  <si>
    <t>ANDRZEJEWSKI</t>
  </si>
  <si>
    <t>MARIE</t>
  </si>
  <si>
    <t>ROGERS</t>
  </si>
  <si>
    <t>TRAMMELL</t>
  </si>
  <si>
    <t>TALARICO</t>
  </si>
  <si>
    <t>CRANE</t>
  </si>
  <si>
    <t>LYKHOLAP</t>
  </si>
  <si>
    <t>ANNA</t>
  </si>
  <si>
    <t>MERDIAN</t>
  </si>
  <si>
    <t>BELL</t>
  </si>
  <si>
    <t>FUCHS</t>
  </si>
  <si>
    <t>TIFFANY</t>
  </si>
  <si>
    <t>RIOS</t>
  </si>
  <si>
    <t>SELLERS</t>
  </si>
  <si>
    <t>RICHMOND</t>
  </si>
  <si>
    <t>LAWAL</t>
  </si>
  <si>
    <t>NADER</t>
  </si>
  <si>
    <t>FRENZ</t>
  </si>
  <si>
    <t>VAZQUEZ</t>
  </si>
  <si>
    <t>CURRIER</t>
  </si>
  <si>
    <t>ABENDROTH</t>
  </si>
  <si>
    <t>SCHWAB</t>
  </si>
  <si>
    <t>KENNEY</t>
  </si>
  <si>
    <t>SCHOFF</t>
  </si>
  <si>
    <t>ZACHARY</t>
  </si>
  <si>
    <t>WILDER</t>
  </si>
  <si>
    <t>DUNBAR</t>
  </si>
  <si>
    <t>DOLORES</t>
  </si>
  <si>
    <t>FUSCHETTO</t>
  </si>
  <si>
    <t>TRUMBAUER</t>
  </si>
  <si>
    <t>MOUNT</t>
  </si>
  <si>
    <t>Medicare Supplement</t>
  </si>
  <si>
    <t>NHIC MedSupp 2022 Plan F, G Age 65-80</t>
  </si>
  <si>
    <t>NHIC NHICSR Statement 12/01/2025</t>
  </si>
  <si>
    <t>GALE</t>
  </si>
  <si>
    <t>SANTO</t>
  </si>
  <si>
    <t>ADELE</t>
  </si>
  <si>
    <t>WANIETA</t>
  </si>
  <si>
    <t>RICHARDSON</t>
  </si>
  <si>
    <t>WALDSCHMIDT</t>
  </si>
  <si>
    <t>BARNHARDT</t>
  </si>
  <si>
    <t>NHIC MedSupp 2022 IL Plan F, G Age 65-80</t>
  </si>
  <si>
    <t>KENNEDY</t>
  </si>
  <si>
    <t>TONDELLI</t>
  </si>
  <si>
    <t>WHITTENBERG</t>
  </si>
  <si>
    <t>FARREN</t>
  </si>
  <si>
    <t>NWANERI</t>
  </si>
  <si>
    <t>NGOZIKA</t>
  </si>
  <si>
    <t>WEEKS</t>
  </si>
  <si>
    <t>KATE</t>
  </si>
  <si>
    <t>MERCADO</t>
  </si>
  <si>
    <t>MELINDY</t>
  </si>
  <si>
    <t>AKEEM</t>
  </si>
  <si>
    <t>EBENEZER</t>
  </si>
  <si>
    <t>AKINOLA</t>
  </si>
  <si>
    <t>PORTER</t>
  </si>
  <si>
    <t>TRAIE</t>
  </si>
  <si>
    <t>MATASHWARIE</t>
  </si>
  <si>
    <t>GOMANIE</t>
  </si>
  <si>
    <t>SANIYAH</t>
  </si>
  <si>
    <t>HAMMONDS</t>
  </si>
  <si>
    <t>SHAUNA</t>
  </si>
  <si>
    <t>DUNN</t>
  </si>
  <si>
    <t>NONIE</t>
  </si>
  <si>
    <t>Life Association GI</t>
  </si>
  <si>
    <t>ABBY</t>
  </si>
  <si>
    <t>BECHERT</t>
  </si>
  <si>
    <t>NHIC STM PPO GI</t>
  </si>
  <si>
    <t>HOPSON</t>
  </si>
  <si>
    <t>WARDLOW</t>
  </si>
  <si>
    <t>VOELLER</t>
  </si>
  <si>
    <t>MELINDA</t>
  </si>
  <si>
    <t>JUSTICE</t>
  </si>
  <si>
    <t>SIMON</t>
  </si>
  <si>
    <t>EATON</t>
  </si>
  <si>
    <t>VARGHESE</t>
  </si>
  <si>
    <t>HEPHZA</t>
  </si>
  <si>
    <t>Life Assoc D Renewable OH</t>
  </si>
  <si>
    <t>Life Association C All Other States</t>
  </si>
  <si>
    <t>TREY</t>
  </si>
  <si>
    <t>CHEROWITZO</t>
  </si>
  <si>
    <t>LIFE C TN-IN-NE-IA-ND-KS-MD-VA-ME-SD-MO-NC-OR</t>
  </si>
  <si>
    <t>HOPPER</t>
  </si>
  <si>
    <t>TEENA</t>
  </si>
  <si>
    <t>PURCELL</t>
  </si>
  <si>
    <t>BERNARD</t>
  </si>
  <si>
    <t>NEEL</t>
  </si>
  <si>
    <t>My LIFE Wellness 21038</t>
  </si>
  <si>
    <t>NHIC Specified Care Association</t>
  </si>
  <si>
    <t>RATTS</t>
  </si>
  <si>
    <t>AMIRREZA</t>
  </si>
  <si>
    <t>BAHADOR</t>
  </si>
  <si>
    <t>LIFE Association Membership - B 14995</t>
  </si>
  <si>
    <t>ROZNER</t>
  </si>
  <si>
    <t>GODWIN</t>
  </si>
  <si>
    <t>SOR</t>
  </si>
  <si>
    <t>SYDNEY</t>
  </si>
  <si>
    <t>CHHOUN</t>
  </si>
  <si>
    <t>LAY</t>
  </si>
  <si>
    <t>SOBEL</t>
  </si>
  <si>
    <t>MCGINLEY</t>
  </si>
  <si>
    <t>AWAN</t>
  </si>
  <si>
    <t>AMADA</t>
  </si>
  <si>
    <t>MURPHREE</t>
  </si>
  <si>
    <t>BENNY</t>
  </si>
  <si>
    <t>DIBUO</t>
  </si>
  <si>
    <t>TAIT</t>
  </si>
  <si>
    <t>REPASKY</t>
  </si>
  <si>
    <t>FRANCINE</t>
  </si>
  <si>
    <t>COLSTON</t>
  </si>
  <si>
    <t>FALING</t>
  </si>
  <si>
    <t>REDMON</t>
  </si>
  <si>
    <t>DEMPSEY</t>
  </si>
  <si>
    <t>CLEVENGER</t>
  </si>
  <si>
    <t>GOLDMAN</t>
  </si>
  <si>
    <t>JUDITH</t>
  </si>
  <si>
    <t>BISHOP</t>
  </si>
  <si>
    <t>FERRONE</t>
  </si>
  <si>
    <t>MEG</t>
  </si>
  <si>
    <t>WALDREN</t>
  </si>
  <si>
    <t>PACELLO</t>
  </si>
  <si>
    <t>GWENDOLYN</t>
  </si>
  <si>
    <t>APPLEQUIST</t>
  </si>
  <si>
    <t>EDGAR</t>
  </si>
  <si>
    <t>LAURAETTA</t>
  </si>
  <si>
    <t>CHAVIS</t>
  </si>
  <si>
    <t>CLEE</t>
  </si>
  <si>
    <t>ROMERO</t>
  </si>
  <si>
    <t>YASCARA</t>
  </si>
  <si>
    <t>ZESSAR</t>
  </si>
  <si>
    <t>HOWE</t>
  </si>
  <si>
    <t>REGINA</t>
  </si>
  <si>
    <t>SPACHT</t>
  </si>
  <si>
    <t>BATIO</t>
  </si>
  <si>
    <t>OAKMAN</t>
  </si>
  <si>
    <t>SHIPBAUGH</t>
  </si>
  <si>
    <t>KACZMAREK</t>
  </si>
  <si>
    <t>WELSH</t>
  </si>
  <si>
    <t>ANDRIENNE</t>
  </si>
  <si>
    <t>GRIESEMER</t>
  </si>
  <si>
    <t>FAIR</t>
  </si>
  <si>
    <t>TRASIE</t>
  </si>
  <si>
    <t>INGRAM</t>
  </si>
  <si>
    <t>PHYLLIS</t>
  </si>
  <si>
    <t>BENDER</t>
  </si>
  <si>
    <t>FOHL</t>
  </si>
  <si>
    <t>CARALIN</t>
  </si>
  <si>
    <t>SEAMAN</t>
  </si>
  <si>
    <t>PETROV</t>
  </si>
  <si>
    <t>PETAR</t>
  </si>
  <si>
    <t>CASTELLO</t>
  </si>
  <si>
    <t>SAMANTHA</t>
  </si>
  <si>
    <t>PAULSEN</t>
  </si>
  <si>
    <t>ABNEY</t>
  </si>
  <si>
    <t>KRISTY</t>
  </si>
  <si>
    <t>MAKSIMOWICZ</t>
  </si>
  <si>
    <t>IZABELA</t>
  </si>
  <si>
    <t>KREIFELS</t>
  </si>
  <si>
    <t>JANINE</t>
  </si>
  <si>
    <t>COWLES</t>
  </si>
  <si>
    <t>CONLEY</t>
  </si>
  <si>
    <t>BRIT</t>
  </si>
  <si>
    <t>ISBELL</t>
  </si>
  <si>
    <t>KEE</t>
  </si>
  <si>
    <t>RICORDER</t>
  </si>
  <si>
    <t>GABRIEL</t>
  </si>
  <si>
    <t>WOODALL</t>
  </si>
  <si>
    <t>MANGELS</t>
  </si>
  <si>
    <t>KRISTOPHER</t>
  </si>
  <si>
    <t>DIEGO</t>
  </si>
  <si>
    <t>BEAULIEU</t>
  </si>
  <si>
    <t>FUS</t>
  </si>
  <si>
    <t>LUKAS</t>
  </si>
  <si>
    <t>MOSSELL</t>
  </si>
  <si>
    <t>DUSTIN</t>
  </si>
  <si>
    <t>CALKINS</t>
  </si>
  <si>
    <t>LUNDIN</t>
  </si>
  <si>
    <t>WIRTH</t>
  </si>
  <si>
    <t>MARSICO</t>
  </si>
  <si>
    <t>PIVEC</t>
  </si>
  <si>
    <t>MIKAYLA</t>
  </si>
  <si>
    <t>KUKER</t>
  </si>
  <si>
    <t>HONG</t>
  </si>
  <si>
    <t>DING</t>
  </si>
  <si>
    <t>CREAGHAN</t>
  </si>
  <si>
    <t>DANICA</t>
  </si>
  <si>
    <t>JOZEF</t>
  </si>
  <si>
    <t>PEKSA</t>
  </si>
  <si>
    <t>REISBERG</t>
  </si>
  <si>
    <t>WESTON</t>
  </si>
  <si>
    <t>ADAMS</t>
  </si>
  <si>
    <t>JR.</t>
  </si>
  <si>
    <t>LESNIAK</t>
  </si>
  <si>
    <t>GOODSELL</t>
  </si>
  <si>
    <t>HOUSMAN</t>
  </si>
  <si>
    <t>REBEKAH</t>
  </si>
  <si>
    <t>GERHARDT</t>
  </si>
  <si>
    <t>SLUDER</t>
  </si>
  <si>
    <t>CARL</t>
  </si>
  <si>
    <t>RONAN</t>
  </si>
  <si>
    <t>RODGERS</t>
  </si>
  <si>
    <t>GARRETT</t>
  </si>
  <si>
    <t>LUDWIG</t>
  </si>
  <si>
    <t>SADLER</t>
  </si>
  <si>
    <t>VICTORIA</t>
  </si>
  <si>
    <t>GRUSKIN</t>
  </si>
  <si>
    <t>SOFIA</t>
  </si>
  <si>
    <t>HERMANN</t>
  </si>
  <si>
    <t>TESSA</t>
  </si>
  <si>
    <t>BURGESS</t>
  </si>
  <si>
    <t>LEON</t>
  </si>
  <si>
    <t>KUFEL</t>
  </si>
  <si>
    <t>COREY</t>
  </si>
  <si>
    <t>TUYL</t>
  </si>
  <si>
    <t>CODY</t>
  </si>
  <si>
    <t>PANATTONI</t>
  </si>
  <si>
    <t>RENEE</t>
  </si>
  <si>
    <t>RUBY</t>
  </si>
  <si>
    <t>SCHREINER</t>
  </si>
  <si>
    <t>CHICOINE</t>
  </si>
  <si>
    <t>KASINGER</t>
  </si>
  <si>
    <t>PUANGCO</t>
  </si>
  <si>
    <t>PISTORIUS</t>
  </si>
  <si>
    <t>ELIANA</t>
  </si>
  <si>
    <t>MARLIN</t>
  </si>
  <si>
    <t>TANIA</t>
  </si>
  <si>
    <t>ALEXANDRIA</t>
  </si>
  <si>
    <t>OLIBUEL</t>
  </si>
  <si>
    <t>BUCKLEY</t>
  </si>
  <si>
    <t>MEERKATZ</t>
  </si>
  <si>
    <t>DAWNETTE</t>
  </si>
  <si>
    <t>KEO</t>
  </si>
  <si>
    <t>PRANY</t>
  </si>
  <si>
    <t>CHACKO</t>
  </si>
  <si>
    <t>NEETHU</t>
  </si>
  <si>
    <t>MAUBACH</t>
  </si>
  <si>
    <t>YORDY</t>
  </si>
  <si>
    <t>KARA</t>
  </si>
  <si>
    <t>LOURDES</t>
  </si>
  <si>
    <t>DEANE</t>
  </si>
  <si>
    <t>TALLARIDO</t>
  </si>
  <si>
    <t>GARDNER</t>
  </si>
  <si>
    <t>LANE</t>
  </si>
  <si>
    <t>DORI</t>
  </si>
  <si>
    <t>NESBY</t>
  </si>
  <si>
    <t>PARSLEY</t>
  </si>
  <si>
    <t>SUMMER</t>
  </si>
  <si>
    <t>PHORASAVONG</t>
  </si>
  <si>
    <t>BOLIN</t>
  </si>
  <si>
    <t>HALEY</t>
  </si>
  <si>
    <t>FUSHI</t>
  </si>
  <si>
    <t>MCKINZIE</t>
  </si>
  <si>
    <t>CHRISTENSEN</t>
  </si>
  <si>
    <t>KATRINA</t>
  </si>
  <si>
    <t>GILLILAND</t>
  </si>
  <si>
    <t>LARRY</t>
  </si>
  <si>
    <t>VOELZKE</t>
  </si>
  <si>
    <t>ORZECHOWSKI</t>
  </si>
  <si>
    <t>SELLS</t>
  </si>
  <si>
    <t>RABIN</t>
  </si>
  <si>
    <t>Cancer and Heart-Stroke 20231</t>
  </si>
  <si>
    <t>Cancer and Heart-Stroke 20231 CO-FL-MN-MI</t>
  </si>
  <si>
    <t>Critical Illness with Term Life 21677</t>
  </si>
  <si>
    <t>STM and Association (where applicable) UT, VA</t>
  </si>
  <si>
    <t>Life Association C</t>
  </si>
  <si>
    <t>NHIC STM PPO IA</t>
  </si>
  <si>
    <t>AV6</t>
  </si>
  <si>
    <t>17425766old</t>
  </si>
  <si>
    <t>20003537old</t>
  </si>
  <si>
    <t>17528908N</t>
  </si>
  <si>
    <t>18201929old</t>
  </si>
  <si>
    <t>19279958old</t>
  </si>
  <si>
    <t>21283956old</t>
  </si>
  <si>
    <t>MAIN LINE BENEFITS</t>
  </si>
  <si>
    <t>Allstate OVR</t>
  </si>
  <si>
    <t>AV1</t>
  </si>
  <si>
    <t>AE</t>
  </si>
  <si>
    <t>National General GI Access Plan-All States</t>
  </si>
  <si>
    <t>My Life Wellness 21038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</si>
</sst>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14" fontId="18" fillId="33" borderId="0" xfId="0" applyNumberFormat="1" applyFont="1" applyFill="1"/>
    <xf numFmtId="0" fontId="18" fillId="33" borderId="0" xfId="0" applyFont="1" applyFill="1"/>
    <xf numFmtId="164" fontId="18" fillId="33" borderId="0" xfId="0" applyNumberFormat="1" applyFont="1" applyFill="1"/>
    <xf numFmtId="9" fontId="18" fillId="33" borderId="0" xfId="0" applyNumberFormat="1" applyFont="1" applyFill="1"/>
    <xf numFmtId="9" fontId="0" fillId="34" borderId="0" xfId="0" applyNumberFormat="1" applyFill="1"/>
    <xf numFmtId="10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164" fontId="0" fillId="35" borderId="0" xfId="0" applyNumberFormat="1" applyFill="1"/>
    <xf numFmtId="9" fontId="0" fillId="35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14" fillId="33" borderId="0" xfId="0" applyFont="1" applyFill="1" applyAlignment="1">
      <alignment horizontal="left"/>
    </xf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9" fontId="14" fillId="33" borderId="0" xfId="0" applyNumberFormat="1" applyFont="1" applyFill="1"/>
    <xf numFmtId="0" fontId="14" fillId="0" borderId="0" xfId="0" applyFont="1" applyAlignment="1">
      <alignment horizontal="left"/>
    </xf>
    <xf numFmtId="0" fontId="14" fillId="0" borderId="0" xfId="0" applyFont="1"/>
    <xf numFmtId="14" fontId="14" fillId="0" borderId="0" xfId="0" applyNumberFormat="1" applyFont="1"/>
    <xf numFmtId="164" fontId="14" fillId="0" borderId="0" xfId="0" applyNumberFormat="1" applyFont="1"/>
    <xf numFmtId="9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BF7D-C5C2-4091-8C32-9DC3A52F013F}">
  <dimension ref="A1:AV3490"/>
  <sheetViews>
    <sheetView topLeftCell="AB2353" workbookViewId="0">
      <selection activeCell="C2373" sqref="A2373:XFD2373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33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45992</v>
      </c>
      <c r="B2" t="s">
        <v>48</v>
      </c>
      <c r="C2">
        <v>649163</v>
      </c>
      <c r="D2">
        <v>2031950413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650218</v>
      </c>
      <c r="L2" t="s">
        <v>55</v>
      </c>
      <c r="M2" t="s">
        <v>56</v>
      </c>
      <c r="N2" t="s">
        <v>57</v>
      </c>
      <c r="O2" s="1">
        <v>45992</v>
      </c>
      <c r="Q2" s="1">
        <v>46023</v>
      </c>
      <c r="R2" s="2">
        <v>46.45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167.22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27.87</v>
      </c>
      <c r="AM2" s="2">
        <v>0</v>
      </c>
      <c r="AN2" s="2">
        <v>167.22</v>
      </c>
      <c r="AO2" s="2">
        <v>0</v>
      </c>
      <c r="AP2" s="2">
        <v>0</v>
      </c>
      <c r="AQ2" s="2">
        <v>0</v>
      </c>
    </row>
    <row r="3" spans="1:48" x14ac:dyDescent="0.25">
      <c r="A3" s="1">
        <v>45992</v>
      </c>
      <c r="B3" t="s">
        <v>48</v>
      </c>
      <c r="C3">
        <v>649163</v>
      </c>
      <c r="D3">
        <v>2032003573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673059</v>
      </c>
      <c r="L3" t="s">
        <v>65</v>
      </c>
      <c r="M3" t="s">
        <v>66</v>
      </c>
      <c r="N3" t="s">
        <v>57</v>
      </c>
      <c r="O3" s="1">
        <v>45992</v>
      </c>
      <c r="Q3" s="1">
        <v>46023</v>
      </c>
      <c r="R3" s="2">
        <v>75.67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272.39999999999998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45.4</v>
      </c>
      <c r="AM3" s="2">
        <v>0</v>
      </c>
      <c r="AN3" s="2">
        <v>272.39999999999998</v>
      </c>
      <c r="AO3" s="2">
        <v>0</v>
      </c>
      <c r="AP3" s="2">
        <v>0</v>
      </c>
      <c r="AQ3" s="2">
        <v>0</v>
      </c>
    </row>
    <row r="4" spans="1:48" x14ac:dyDescent="0.25">
      <c r="A4" s="1">
        <v>45992</v>
      </c>
      <c r="B4" t="s">
        <v>48</v>
      </c>
      <c r="C4">
        <v>649163</v>
      </c>
      <c r="D4">
        <v>2032082000</v>
      </c>
      <c r="E4" t="s">
        <v>67</v>
      </c>
      <c r="F4" t="s">
        <v>68</v>
      </c>
      <c r="G4" t="s">
        <v>51</v>
      </c>
      <c r="H4" t="s">
        <v>64</v>
      </c>
      <c r="I4" t="s">
        <v>53</v>
      </c>
      <c r="J4" t="s">
        <v>54</v>
      </c>
      <c r="K4">
        <v>673059</v>
      </c>
      <c r="L4" t="s">
        <v>65</v>
      </c>
      <c r="M4" t="s">
        <v>66</v>
      </c>
      <c r="N4" t="s">
        <v>57</v>
      </c>
      <c r="O4" s="1">
        <v>45992</v>
      </c>
      <c r="Q4" s="1">
        <v>46023</v>
      </c>
      <c r="R4" s="2">
        <v>108.52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390.66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65.11</v>
      </c>
      <c r="AM4" s="2">
        <v>0</v>
      </c>
      <c r="AN4" s="2">
        <v>390.66</v>
      </c>
      <c r="AO4" s="2">
        <v>0</v>
      </c>
      <c r="AP4" s="2">
        <v>0</v>
      </c>
      <c r="AQ4" s="2">
        <v>0</v>
      </c>
    </row>
    <row r="5" spans="1:48" x14ac:dyDescent="0.25">
      <c r="A5" s="1">
        <v>45992</v>
      </c>
      <c r="B5" t="s">
        <v>48</v>
      </c>
      <c r="C5">
        <v>649163</v>
      </c>
      <c r="D5">
        <v>2032156343</v>
      </c>
      <c r="E5" t="s">
        <v>69</v>
      </c>
      <c r="F5" t="s">
        <v>70</v>
      </c>
      <c r="G5" t="s">
        <v>51</v>
      </c>
      <c r="H5" t="s">
        <v>52</v>
      </c>
      <c r="I5" t="s">
        <v>53</v>
      </c>
      <c r="J5" t="s">
        <v>54</v>
      </c>
      <c r="K5">
        <v>650794</v>
      </c>
      <c r="L5" t="s">
        <v>71</v>
      </c>
      <c r="M5" t="s">
        <v>72</v>
      </c>
      <c r="N5" t="s">
        <v>57</v>
      </c>
      <c r="O5" s="1">
        <v>45992</v>
      </c>
      <c r="Q5" s="1">
        <v>46023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189.66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189.66</v>
      </c>
      <c r="AO5" s="2">
        <v>0</v>
      </c>
      <c r="AP5" s="2">
        <v>0</v>
      </c>
      <c r="AQ5" s="2">
        <v>0</v>
      </c>
    </row>
    <row r="6" spans="1:48" x14ac:dyDescent="0.25">
      <c r="A6" s="1">
        <v>45992</v>
      </c>
      <c r="B6" t="s">
        <v>48</v>
      </c>
      <c r="C6">
        <v>649163</v>
      </c>
      <c r="D6">
        <v>2032156665</v>
      </c>
      <c r="E6" t="s">
        <v>69</v>
      </c>
      <c r="F6" t="s">
        <v>73</v>
      </c>
      <c r="G6" t="s">
        <v>51</v>
      </c>
      <c r="H6" t="s">
        <v>52</v>
      </c>
      <c r="I6" t="s">
        <v>53</v>
      </c>
      <c r="J6" t="s">
        <v>54</v>
      </c>
      <c r="K6">
        <v>650794</v>
      </c>
      <c r="L6" t="s">
        <v>71</v>
      </c>
      <c r="M6" t="s">
        <v>72</v>
      </c>
      <c r="N6" t="s">
        <v>57</v>
      </c>
      <c r="O6" s="1">
        <v>45992</v>
      </c>
      <c r="Q6" s="1">
        <v>46023</v>
      </c>
      <c r="R6" s="2">
        <v>52.69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189.66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31.61</v>
      </c>
      <c r="AM6" s="2">
        <v>0</v>
      </c>
      <c r="AN6" s="2">
        <v>189.66</v>
      </c>
      <c r="AO6" s="2">
        <v>0</v>
      </c>
      <c r="AP6" s="2">
        <v>0</v>
      </c>
      <c r="AQ6" s="2">
        <v>0</v>
      </c>
    </row>
    <row r="7" spans="1:48" x14ac:dyDescent="0.25">
      <c r="A7" s="1">
        <v>45992</v>
      </c>
      <c r="B7" t="s">
        <v>48</v>
      </c>
      <c r="C7">
        <v>649163</v>
      </c>
      <c r="D7">
        <v>2032230587</v>
      </c>
      <c r="E7" t="s">
        <v>74</v>
      </c>
      <c r="F7" t="s">
        <v>75</v>
      </c>
      <c r="G7" t="s">
        <v>51</v>
      </c>
      <c r="H7" t="s">
        <v>52</v>
      </c>
      <c r="I7" t="s">
        <v>53</v>
      </c>
      <c r="J7" t="s">
        <v>54</v>
      </c>
      <c r="K7">
        <v>649164</v>
      </c>
      <c r="L7" t="s">
        <v>76</v>
      </c>
      <c r="M7" t="s">
        <v>77</v>
      </c>
      <c r="N7" t="s">
        <v>57</v>
      </c>
      <c r="O7" s="1">
        <v>45992</v>
      </c>
      <c r="Q7" s="1">
        <v>46023</v>
      </c>
      <c r="R7" s="2">
        <v>75.75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272.7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45.45</v>
      </c>
      <c r="AM7" s="2">
        <v>0</v>
      </c>
      <c r="AN7" s="2">
        <v>272.7</v>
      </c>
      <c r="AO7" s="2">
        <v>0</v>
      </c>
      <c r="AP7" s="2">
        <v>0</v>
      </c>
      <c r="AQ7" s="2">
        <v>0</v>
      </c>
    </row>
    <row r="8" spans="1:48" x14ac:dyDescent="0.25">
      <c r="A8" s="1">
        <v>45992</v>
      </c>
      <c r="B8" t="s">
        <v>48</v>
      </c>
      <c r="C8">
        <v>649163</v>
      </c>
      <c r="D8">
        <v>2032334806</v>
      </c>
      <c r="E8" t="s">
        <v>78</v>
      </c>
      <c r="F8" t="s">
        <v>79</v>
      </c>
      <c r="G8" t="s">
        <v>51</v>
      </c>
      <c r="H8" t="s">
        <v>80</v>
      </c>
      <c r="I8" t="s">
        <v>53</v>
      </c>
      <c r="J8" t="s">
        <v>54</v>
      </c>
      <c r="K8">
        <v>673059</v>
      </c>
      <c r="L8" t="s">
        <v>65</v>
      </c>
      <c r="M8" t="s">
        <v>66</v>
      </c>
      <c r="N8" t="s">
        <v>57</v>
      </c>
      <c r="O8" s="1">
        <v>46023</v>
      </c>
      <c r="Q8" s="1">
        <v>46054</v>
      </c>
      <c r="R8" s="2">
        <v>55.74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200.64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33.44</v>
      </c>
      <c r="AM8" s="2">
        <v>0</v>
      </c>
      <c r="AN8" s="2">
        <v>200.64</v>
      </c>
      <c r="AO8" s="2">
        <v>0</v>
      </c>
      <c r="AP8" s="2">
        <v>0</v>
      </c>
      <c r="AQ8" s="2">
        <v>0</v>
      </c>
    </row>
    <row r="9" spans="1:48" x14ac:dyDescent="0.25">
      <c r="A9" s="1">
        <v>45992</v>
      </c>
      <c r="B9" t="s">
        <v>48</v>
      </c>
      <c r="C9">
        <v>649163</v>
      </c>
      <c r="D9">
        <v>2032337917</v>
      </c>
      <c r="E9" t="s">
        <v>81</v>
      </c>
      <c r="F9" t="s">
        <v>82</v>
      </c>
      <c r="G9" t="s">
        <v>51</v>
      </c>
      <c r="H9" t="s">
        <v>83</v>
      </c>
      <c r="I9" t="s">
        <v>53</v>
      </c>
      <c r="J9" t="s">
        <v>54</v>
      </c>
      <c r="K9">
        <v>894525</v>
      </c>
      <c r="L9" t="s">
        <v>84</v>
      </c>
      <c r="M9" t="s">
        <v>85</v>
      </c>
      <c r="N9" t="s">
        <v>57</v>
      </c>
      <c r="O9" s="1">
        <v>46023</v>
      </c>
      <c r="Q9" s="1">
        <v>46054</v>
      </c>
      <c r="R9" s="2">
        <v>56.69</v>
      </c>
      <c r="S9">
        <v>1</v>
      </c>
      <c r="T9" t="s">
        <v>58</v>
      </c>
      <c r="U9" t="s">
        <v>59</v>
      </c>
      <c r="V9" s="3">
        <v>0.6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204.06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34.01</v>
      </c>
      <c r="AM9" s="2">
        <v>0</v>
      </c>
      <c r="AN9" s="2">
        <v>204.06</v>
      </c>
      <c r="AO9" s="2">
        <v>0</v>
      </c>
      <c r="AP9" s="2">
        <v>0</v>
      </c>
      <c r="AQ9" s="2">
        <v>0</v>
      </c>
    </row>
    <row r="10" spans="1:48" x14ac:dyDescent="0.25">
      <c r="A10" s="1">
        <v>45992</v>
      </c>
      <c r="B10" t="s">
        <v>48</v>
      </c>
      <c r="C10">
        <v>649163</v>
      </c>
      <c r="D10">
        <v>2032344143</v>
      </c>
      <c r="E10" t="s">
        <v>86</v>
      </c>
      <c r="F10" t="s">
        <v>87</v>
      </c>
      <c r="G10" t="s">
        <v>51</v>
      </c>
      <c r="H10" t="s">
        <v>52</v>
      </c>
      <c r="I10" t="s">
        <v>53</v>
      </c>
      <c r="J10" t="s">
        <v>54</v>
      </c>
      <c r="K10">
        <v>820140</v>
      </c>
      <c r="L10" t="s">
        <v>88</v>
      </c>
      <c r="M10" t="s">
        <v>85</v>
      </c>
      <c r="N10" t="s">
        <v>57</v>
      </c>
      <c r="O10" s="1">
        <v>45986</v>
      </c>
      <c r="Q10" s="1">
        <v>46016</v>
      </c>
      <c r="R10" s="2">
        <v>42.45</v>
      </c>
      <c r="S10">
        <v>1</v>
      </c>
      <c r="T10" t="s">
        <v>58</v>
      </c>
      <c r="U10" t="s">
        <v>59</v>
      </c>
      <c r="V10" s="3">
        <v>0.2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50.94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8.49</v>
      </c>
      <c r="AM10" s="2">
        <v>0</v>
      </c>
      <c r="AN10" s="2">
        <v>50.94</v>
      </c>
      <c r="AO10" s="2">
        <v>0</v>
      </c>
      <c r="AP10" s="2">
        <v>0</v>
      </c>
      <c r="AQ10" s="2">
        <v>0</v>
      </c>
    </row>
    <row r="11" spans="1:48" x14ac:dyDescent="0.25">
      <c r="A11" s="1">
        <v>45992</v>
      </c>
      <c r="B11" t="s">
        <v>48</v>
      </c>
      <c r="C11">
        <v>649163</v>
      </c>
      <c r="D11">
        <v>2032359504</v>
      </c>
      <c r="E11" t="s">
        <v>89</v>
      </c>
      <c r="F11" t="s">
        <v>90</v>
      </c>
      <c r="G11" t="s">
        <v>51</v>
      </c>
      <c r="H11" t="s">
        <v>83</v>
      </c>
      <c r="I11" t="s">
        <v>53</v>
      </c>
      <c r="J11" t="s">
        <v>54</v>
      </c>
      <c r="K11">
        <v>894525</v>
      </c>
      <c r="L11" t="s">
        <v>84</v>
      </c>
      <c r="M11" t="s">
        <v>85</v>
      </c>
      <c r="N11" t="s">
        <v>57</v>
      </c>
      <c r="O11" s="1">
        <v>46023</v>
      </c>
      <c r="Q11" s="1">
        <v>46054</v>
      </c>
      <c r="R11" s="2">
        <v>112.52</v>
      </c>
      <c r="S11">
        <v>1</v>
      </c>
      <c r="T11" t="s">
        <v>58</v>
      </c>
      <c r="U11" t="s">
        <v>59</v>
      </c>
      <c r="V11" s="3">
        <v>0.6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405.06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67.510000000000005</v>
      </c>
      <c r="AM11" s="2">
        <v>0</v>
      </c>
      <c r="AN11" s="2">
        <v>405.06</v>
      </c>
      <c r="AO11" s="2">
        <v>0</v>
      </c>
      <c r="AP11" s="2">
        <v>0</v>
      </c>
      <c r="AQ11" s="2">
        <v>0</v>
      </c>
    </row>
    <row r="12" spans="1:48" x14ac:dyDescent="0.25">
      <c r="A12" s="1">
        <v>45992</v>
      </c>
      <c r="B12" t="s">
        <v>48</v>
      </c>
      <c r="C12">
        <v>649163</v>
      </c>
      <c r="D12">
        <v>2032366000</v>
      </c>
      <c r="E12" t="s">
        <v>91</v>
      </c>
      <c r="F12" t="s">
        <v>92</v>
      </c>
      <c r="G12" t="s">
        <v>51</v>
      </c>
      <c r="H12" t="s">
        <v>93</v>
      </c>
      <c r="I12" t="s">
        <v>53</v>
      </c>
      <c r="J12" t="s">
        <v>54</v>
      </c>
      <c r="K12">
        <v>673059</v>
      </c>
      <c r="L12" t="s">
        <v>65</v>
      </c>
      <c r="M12" t="s">
        <v>66</v>
      </c>
      <c r="N12" t="s">
        <v>57</v>
      </c>
      <c r="O12" s="1">
        <v>46023</v>
      </c>
      <c r="Q12" s="1">
        <v>46054</v>
      </c>
      <c r="R12" s="2">
        <v>75.67</v>
      </c>
      <c r="S12">
        <v>1</v>
      </c>
      <c r="T12" t="s">
        <v>58</v>
      </c>
      <c r="U12" t="s">
        <v>59</v>
      </c>
      <c r="V12" s="3">
        <v>0.6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272.39999999999998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45.4</v>
      </c>
      <c r="AM12" s="2">
        <v>0</v>
      </c>
      <c r="AN12" s="2">
        <v>272.39999999999998</v>
      </c>
      <c r="AO12" s="2">
        <v>0</v>
      </c>
      <c r="AP12" s="2">
        <v>0</v>
      </c>
      <c r="AQ12" s="2">
        <v>0</v>
      </c>
    </row>
    <row r="13" spans="1:48" x14ac:dyDescent="0.25">
      <c r="A13" s="1">
        <v>45992</v>
      </c>
      <c r="B13" t="s">
        <v>48</v>
      </c>
      <c r="C13">
        <v>649163</v>
      </c>
      <c r="D13">
        <v>2032367093</v>
      </c>
      <c r="E13" t="s">
        <v>94</v>
      </c>
      <c r="F13" t="s">
        <v>95</v>
      </c>
      <c r="G13" t="s">
        <v>51</v>
      </c>
      <c r="H13" t="s">
        <v>83</v>
      </c>
      <c r="I13" t="s">
        <v>53</v>
      </c>
      <c r="J13" t="s">
        <v>54</v>
      </c>
      <c r="K13">
        <v>894525</v>
      </c>
      <c r="L13" t="s">
        <v>84</v>
      </c>
      <c r="M13" t="s">
        <v>85</v>
      </c>
      <c r="N13" t="s">
        <v>57</v>
      </c>
      <c r="O13" s="1">
        <v>46023</v>
      </c>
      <c r="Q13" s="1">
        <v>46054</v>
      </c>
      <c r="R13" s="2">
        <v>75.67</v>
      </c>
      <c r="S13">
        <v>1</v>
      </c>
      <c r="T13" t="s">
        <v>58</v>
      </c>
      <c r="U13" t="s">
        <v>59</v>
      </c>
      <c r="V13" s="3">
        <v>0.6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272.39999999999998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45.4</v>
      </c>
      <c r="AM13" s="2">
        <v>0</v>
      </c>
      <c r="AN13" s="2">
        <v>272.39999999999998</v>
      </c>
      <c r="AO13" s="2">
        <v>0</v>
      </c>
      <c r="AP13" s="2">
        <v>0</v>
      </c>
      <c r="AQ13" s="2">
        <v>0</v>
      </c>
    </row>
    <row r="14" spans="1:48" x14ac:dyDescent="0.25">
      <c r="A14" s="1">
        <v>45992</v>
      </c>
      <c r="B14" t="s">
        <v>48</v>
      </c>
      <c r="C14">
        <v>649163</v>
      </c>
      <c r="D14">
        <v>2032378987</v>
      </c>
      <c r="E14" t="s">
        <v>96</v>
      </c>
      <c r="F14" t="s">
        <v>97</v>
      </c>
      <c r="G14" t="s">
        <v>51</v>
      </c>
      <c r="H14" t="s">
        <v>98</v>
      </c>
      <c r="I14" t="s">
        <v>53</v>
      </c>
      <c r="J14" t="s">
        <v>54</v>
      </c>
      <c r="K14">
        <v>652037</v>
      </c>
      <c r="L14" t="s">
        <v>71</v>
      </c>
      <c r="M14" t="s">
        <v>99</v>
      </c>
      <c r="N14" t="s">
        <v>57</v>
      </c>
      <c r="O14" s="1">
        <v>45992</v>
      </c>
      <c r="Q14" s="1">
        <v>46023</v>
      </c>
      <c r="R14" s="2">
        <v>52.69</v>
      </c>
      <c r="S14">
        <v>1</v>
      </c>
      <c r="T14" t="s">
        <v>58</v>
      </c>
      <c r="U14" t="s">
        <v>59</v>
      </c>
      <c r="V14" s="3">
        <v>0.6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189.66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31.61</v>
      </c>
      <c r="AM14" s="2">
        <v>0</v>
      </c>
      <c r="AN14" s="2">
        <v>189.66</v>
      </c>
      <c r="AO14" s="2">
        <v>0</v>
      </c>
      <c r="AP14" s="2">
        <v>0</v>
      </c>
      <c r="AQ14" s="2">
        <v>0</v>
      </c>
    </row>
    <row r="15" spans="1:48" x14ac:dyDescent="0.25">
      <c r="A15" s="1">
        <v>45992</v>
      </c>
      <c r="B15" t="s">
        <v>48</v>
      </c>
      <c r="C15">
        <v>649163</v>
      </c>
      <c r="D15">
        <v>2031945806</v>
      </c>
      <c r="E15" t="s">
        <v>100</v>
      </c>
      <c r="F15" t="s">
        <v>101</v>
      </c>
      <c r="G15" t="s">
        <v>51</v>
      </c>
      <c r="H15" t="s">
        <v>80</v>
      </c>
      <c r="I15" t="s">
        <v>102</v>
      </c>
      <c r="J15" t="s">
        <v>103</v>
      </c>
      <c r="K15">
        <v>673059</v>
      </c>
      <c r="L15" t="s">
        <v>65</v>
      </c>
      <c r="M15" t="s">
        <v>66</v>
      </c>
      <c r="N15" t="s">
        <v>57</v>
      </c>
      <c r="O15" s="1">
        <v>45992</v>
      </c>
      <c r="Q15" s="1">
        <v>46023</v>
      </c>
      <c r="R15" s="2">
        <v>99.27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446.7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74.45</v>
      </c>
      <c r="AM15" s="2">
        <v>0</v>
      </c>
      <c r="AN15" s="2">
        <v>446.7</v>
      </c>
      <c r="AO15" s="2">
        <v>0</v>
      </c>
      <c r="AP15" s="2">
        <v>0</v>
      </c>
      <c r="AQ15" s="2">
        <v>0</v>
      </c>
    </row>
    <row r="16" spans="1:48" x14ac:dyDescent="0.25">
      <c r="A16" s="1">
        <v>45992</v>
      </c>
      <c r="B16" t="s">
        <v>48</v>
      </c>
      <c r="C16">
        <v>649163</v>
      </c>
      <c r="D16">
        <v>2031949681</v>
      </c>
      <c r="E16" t="s">
        <v>104</v>
      </c>
      <c r="F16" t="s">
        <v>105</v>
      </c>
      <c r="G16" t="s">
        <v>51</v>
      </c>
      <c r="H16" t="s">
        <v>83</v>
      </c>
      <c r="I16" t="s">
        <v>102</v>
      </c>
      <c r="J16" t="s">
        <v>103</v>
      </c>
      <c r="K16">
        <v>820873</v>
      </c>
      <c r="L16" t="s">
        <v>106</v>
      </c>
      <c r="M16" t="s">
        <v>107</v>
      </c>
      <c r="N16" t="s">
        <v>57</v>
      </c>
      <c r="O16" s="1">
        <v>45992</v>
      </c>
      <c r="Q16" s="1">
        <v>46023</v>
      </c>
      <c r="R16" s="2">
        <v>62.85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282.83999999999997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47.14</v>
      </c>
      <c r="AM16" s="2">
        <v>0</v>
      </c>
      <c r="AN16" s="2">
        <v>282.83999999999997</v>
      </c>
      <c r="AO16" s="2">
        <v>0</v>
      </c>
      <c r="AP16" s="2">
        <v>0</v>
      </c>
      <c r="AQ16" s="2">
        <v>0</v>
      </c>
    </row>
    <row r="17" spans="1:43" x14ac:dyDescent="0.25">
      <c r="A17" s="1">
        <v>45992</v>
      </c>
      <c r="B17" t="s">
        <v>48</v>
      </c>
      <c r="C17">
        <v>649163</v>
      </c>
      <c r="D17">
        <v>2031976002</v>
      </c>
      <c r="E17" t="s">
        <v>108</v>
      </c>
      <c r="F17" t="s">
        <v>109</v>
      </c>
      <c r="G17" t="s">
        <v>51</v>
      </c>
      <c r="H17" t="s">
        <v>110</v>
      </c>
      <c r="I17" t="s">
        <v>102</v>
      </c>
      <c r="J17" t="s">
        <v>103</v>
      </c>
      <c r="K17">
        <v>673059</v>
      </c>
      <c r="L17" t="s">
        <v>65</v>
      </c>
      <c r="M17" t="s">
        <v>66</v>
      </c>
      <c r="N17" t="s">
        <v>57</v>
      </c>
      <c r="O17" s="1">
        <v>45992</v>
      </c>
      <c r="Q17" s="1">
        <v>46023</v>
      </c>
      <c r="R17" s="2">
        <v>24.58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110.64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18.440000000000001</v>
      </c>
      <c r="AM17" s="2">
        <v>0</v>
      </c>
      <c r="AN17" s="2">
        <v>110.64</v>
      </c>
      <c r="AO17" s="2">
        <v>0</v>
      </c>
      <c r="AP17" s="2">
        <v>0</v>
      </c>
      <c r="AQ17" s="2">
        <v>0</v>
      </c>
    </row>
    <row r="18" spans="1:43" x14ac:dyDescent="0.25">
      <c r="A18" s="1">
        <v>45992</v>
      </c>
      <c r="B18" t="s">
        <v>48</v>
      </c>
      <c r="C18">
        <v>649163</v>
      </c>
      <c r="D18">
        <v>2031992520</v>
      </c>
      <c r="E18" t="s">
        <v>111</v>
      </c>
      <c r="F18" t="s">
        <v>73</v>
      </c>
      <c r="G18" t="s">
        <v>51</v>
      </c>
      <c r="H18" t="s">
        <v>112</v>
      </c>
      <c r="I18" t="s">
        <v>102</v>
      </c>
      <c r="J18" t="s">
        <v>103</v>
      </c>
      <c r="K18">
        <v>651818</v>
      </c>
      <c r="L18" t="s">
        <v>113</v>
      </c>
      <c r="M18" t="s">
        <v>114</v>
      </c>
      <c r="N18" t="s">
        <v>57</v>
      </c>
      <c r="O18" s="1">
        <v>45992</v>
      </c>
      <c r="Q18" s="1">
        <v>46023</v>
      </c>
      <c r="R18" s="2">
        <v>70.33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316.5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52.75</v>
      </c>
      <c r="AM18" s="2">
        <v>0</v>
      </c>
      <c r="AN18" s="2">
        <v>316.5</v>
      </c>
      <c r="AO18" s="2">
        <v>0</v>
      </c>
      <c r="AP18" s="2">
        <v>0</v>
      </c>
      <c r="AQ18" s="2">
        <v>0</v>
      </c>
    </row>
    <row r="19" spans="1:43" x14ac:dyDescent="0.25">
      <c r="A19" s="1">
        <v>45992</v>
      </c>
      <c r="B19" t="s">
        <v>48</v>
      </c>
      <c r="C19">
        <v>649163</v>
      </c>
      <c r="D19">
        <v>2032004060</v>
      </c>
      <c r="E19" t="s">
        <v>115</v>
      </c>
      <c r="F19" t="s">
        <v>79</v>
      </c>
      <c r="G19" t="s">
        <v>51</v>
      </c>
      <c r="H19" t="s">
        <v>83</v>
      </c>
      <c r="I19" t="s">
        <v>102</v>
      </c>
      <c r="J19" t="s">
        <v>103</v>
      </c>
      <c r="K19">
        <v>856163</v>
      </c>
      <c r="L19" t="s">
        <v>116</v>
      </c>
      <c r="M19" t="s">
        <v>117</v>
      </c>
      <c r="N19" t="s">
        <v>57</v>
      </c>
      <c r="O19" s="1">
        <v>45992</v>
      </c>
      <c r="Q19" s="1">
        <v>46023</v>
      </c>
      <c r="R19" s="2">
        <v>86.47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389.1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64.849999999999994</v>
      </c>
      <c r="AM19" s="2">
        <v>0</v>
      </c>
      <c r="AN19" s="2">
        <v>389.1</v>
      </c>
      <c r="AO19" s="2">
        <v>0</v>
      </c>
      <c r="AP19" s="2">
        <v>0</v>
      </c>
      <c r="AQ19" s="2">
        <v>0</v>
      </c>
    </row>
    <row r="20" spans="1:43" x14ac:dyDescent="0.25">
      <c r="A20" s="1">
        <v>45992</v>
      </c>
      <c r="B20" t="s">
        <v>48</v>
      </c>
      <c r="C20">
        <v>649163</v>
      </c>
      <c r="D20">
        <v>2032012809</v>
      </c>
      <c r="E20" t="s">
        <v>118</v>
      </c>
      <c r="F20" t="s">
        <v>119</v>
      </c>
      <c r="G20" t="s">
        <v>51</v>
      </c>
      <c r="H20" t="s">
        <v>120</v>
      </c>
      <c r="I20" t="s">
        <v>102</v>
      </c>
      <c r="J20" t="s">
        <v>121</v>
      </c>
      <c r="K20">
        <v>816021</v>
      </c>
      <c r="L20" t="s">
        <v>122</v>
      </c>
      <c r="M20" t="s">
        <v>123</v>
      </c>
      <c r="N20" t="s">
        <v>57</v>
      </c>
      <c r="O20" s="1">
        <v>45992</v>
      </c>
      <c r="Q20" s="1">
        <v>46023</v>
      </c>
      <c r="R20" s="2">
        <v>30.18</v>
      </c>
      <c r="S20">
        <v>1</v>
      </c>
      <c r="T20" t="s">
        <v>58</v>
      </c>
      <c r="U20" t="s">
        <v>59</v>
      </c>
      <c r="V20" s="3">
        <v>0.65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117.72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19.62</v>
      </c>
      <c r="AM20" s="2">
        <v>0</v>
      </c>
      <c r="AN20" s="2">
        <v>117.72</v>
      </c>
      <c r="AO20" s="2">
        <v>0</v>
      </c>
      <c r="AP20" s="2">
        <v>0</v>
      </c>
      <c r="AQ20" s="2">
        <v>0</v>
      </c>
    </row>
    <row r="21" spans="1:43" x14ac:dyDescent="0.25">
      <c r="A21" s="1">
        <v>45992</v>
      </c>
      <c r="B21" t="s">
        <v>48</v>
      </c>
      <c r="C21">
        <v>649163</v>
      </c>
      <c r="D21">
        <v>2032031797</v>
      </c>
      <c r="E21" t="s">
        <v>124</v>
      </c>
      <c r="F21" t="s">
        <v>56</v>
      </c>
      <c r="G21" t="s">
        <v>51</v>
      </c>
      <c r="H21" t="s">
        <v>125</v>
      </c>
      <c r="I21" t="s">
        <v>102</v>
      </c>
      <c r="J21" t="s">
        <v>103</v>
      </c>
      <c r="K21">
        <v>673059</v>
      </c>
      <c r="L21" t="s">
        <v>65</v>
      </c>
      <c r="M21" t="s">
        <v>66</v>
      </c>
      <c r="N21" t="s">
        <v>57</v>
      </c>
      <c r="O21" s="1">
        <v>45992</v>
      </c>
      <c r="Q21" s="1">
        <v>46023</v>
      </c>
      <c r="R21" s="2">
        <v>80.8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363.6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60.6</v>
      </c>
      <c r="AM21" s="2">
        <v>0</v>
      </c>
      <c r="AN21" s="2">
        <v>363.6</v>
      </c>
      <c r="AO21" s="2">
        <v>0</v>
      </c>
      <c r="AP21" s="2">
        <v>0</v>
      </c>
      <c r="AQ21" s="2">
        <v>0</v>
      </c>
    </row>
    <row r="22" spans="1:43" x14ac:dyDescent="0.25">
      <c r="A22" s="1">
        <v>45992</v>
      </c>
      <c r="B22" t="s">
        <v>48</v>
      </c>
      <c r="C22">
        <v>649163</v>
      </c>
      <c r="D22">
        <v>2032069431</v>
      </c>
      <c r="E22" t="s">
        <v>126</v>
      </c>
      <c r="F22" t="s">
        <v>127</v>
      </c>
      <c r="G22" t="s">
        <v>51</v>
      </c>
      <c r="H22" t="s">
        <v>80</v>
      </c>
      <c r="I22" t="s">
        <v>102</v>
      </c>
      <c r="J22" t="s">
        <v>103</v>
      </c>
      <c r="K22">
        <v>812782</v>
      </c>
      <c r="L22" t="s">
        <v>128</v>
      </c>
      <c r="M22" t="s">
        <v>129</v>
      </c>
      <c r="N22" t="s">
        <v>57</v>
      </c>
      <c r="O22" s="1">
        <v>45992</v>
      </c>
      <c r="Q22" s="1">
        <v>46023</v>
      </c>
      <c r="R22" s="2">
        <v>8.24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37.08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6.18</v>
      </c>
      <c r="AM22" s="2">
        <v>0</v>
      </c>
      <c r="AN22" s="2">
        <v>37.08</v>
      </c>
      <c r="AO22" s="2">
        <v>0</v>
      </c>
      <c r="AP22" s="2">
        <v>0</v>
      </c>
      <c r="AQ22" s="2">
        <v>0</v>
      </c>
    </row>
    <row r="23" spans="1:43" x14ac:dyDescent="0.25">
      <c r="A23" s="1">
        <v>45992</v>
      </c>
      <c r="B23" t="s">
        <v>48</v>
      </c>
      <c r="C23">
        <v>649163</v>
      </c>
      <c r="D23">
        <v>2024477616</v>
      </c>
      <c r="E23" t="s">
        <v>130</v>
      </c>
      <c r="F23" t="s">
        <v>131</v>
      </c>
      <c r="G23" t="s">
        <v>51</v>
      </c>
      <c r="H23" t="s">
        <v>52</v>
      </c>
      <c r="I23" t="s">
        <v>132</v>
      </c>
      <c r="J23" t="s">
        <v>133</v>
      </c>
      <c r="K23">
        <v>650218</v>
      </c>
      <c r="L23" t="s">
        <v>55</v>
      </c>
      <c r="M23" t="s">
        <v>56</v>
      </c>
      <c r="N23" t="s">
        <v>57</v>
      </c>
      <c r="O23" s="1">
        <v>45536</v>
      </c>
      <c r="Q23" s="1">
        <v>46023</v>
      </c>
      <c r="R23" s="2">
        <v>38.11</v>
      </c>
      <c r="S23">
        <v>1</v>
      </c>
      <c r="T23" t="s">
        <v>58</v>
      </c>
      <c r="U23" t="s">
        <v>134</v>
      </c>
      <c r="V23" s="3">
        <v>0.1</v>
      </c>
      <c r="W23" s="2">
        <v>0</v>
      </c>
      <c r="X23">
        <v>0</v>
      </c>
      <c r="Y23" t="s">
        <v>135</v>
      </c>
      <c r="Z23" t="s">
        <v>136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3.81</v>
      </c>
      <c r="AN23" s="2">
        <v>3.81</v>
      </c>
      <c r="AO23" s="2">
        <v>0</v>
      </c>
      <c r="AP23" s="2">
        <v>0</v>
      </c>
      <c r="AQ23" s="2">
        <v>0</v>
      </c>
    </row>
    <row r="24" spans="1:43" x14ac:dyDescent="0.25">
      <c r="A24" s="1">
        <v>45992</v>
      </c>
      <c r="B24" t="s">
        <v>48</v>
      </c>
      <c r="C24">
        <v>649163</v>
      </c>
      <c r="D24">
        <v>2024586356</v>
      </c>
      <c r="E24" t="s">
        <v>137</v>
      </c>
      <c r="F24" t="s">
        <v>138</v>
      </c>
      <c r="G24" t="s">
        <v>51</v>
      </c>
      <c r="H24" t="s">
        <v>52</v>
      </c>
      <c r="I24" t="s">
        <v>132</v>
      </c>
      <c r="J24" t="s">
        <v>133</v>
      </c>
      <c r="K24">
        <v>650218</v>
      </c>
      <c r="L24" t="s">
        <v>55</v>
      </c>
      <c r="M24" t="s">
        <v>56</v>
      </c>
      <c r="N24" t="s">
        <v>57</v>
      </c>
      <c r="O24" s="1">
        <v>45536</v>
      </c>
      <c r="Q24" s="1">
        <v>46023</v>
      </c>
      <c r="R24" s="2">
        <v>38.11</v>
      </c>
      <c r="S24">
        <v>1</v>
      </c>
      <c r="T24" t="s">
        <v>58</v>
      </c>
      <c r="U24" t="s">
        <v>134</v>
      </c>
      <c r="V24" s="3">
        <v>0.1</v>
      </c>
      <c r="W24" s="2">
        <v>0</v>
      </c>
      <c r="X24">
        <v>0</v>
      </c>
      <c r="Y24" t="s">
        <v>135</v>
      </c>
      <c r="Z24" t="s">
        <v>136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3.81</v>
      </c>
      <c r="AN24" s="2">
        <v>3.81</v>
      </c>
      <c r="AO24" s="2">
        <v>0</v>
      </c>
      <c r="AP24" s="2">
        <v>0</v>
      </c>
      <c r="AQ24" s="2">
        <v>0</v>
      </c>
    </row>
    <row r="25" spans="1:43" x14ac:dyDescent="0.25">
      <c r="A25" s="1">
        <v>45992</v>
      </c>
      <c r="B25" t="s">
        <v>48</v>
      </c>
      <c r="C25">
        <v>649163</v>
      </c>
      <c r="D25">
        <v>2024591189</v>
      </c>
      <c r="E25" t="s">
        <v>139</v>
      </c>
      <c r="F25" t="s">
        <v>140</v>
      </c>
      <c r="G25" t="s">
        <v>51</v>
      </c>
      <c r="H25" t="s">
        <v>52</v>
      </c>
      <c r="I25" t="s">
        <v>132</v>
      </c>
      <c r="J25" t="s">
        <v>133</v>
      </c>
      <c r="K25">
        <v>650218</v>
      </c>
      <c r="L25" t="s">
        <v>55</v>
      </c>
      <c r="M25" t="s">
        <v>56</v>
      </c>
      <c r="N25" t="s">
        <v>57</v>
      </c>
      <c r="O25" s="1">
        <v>45536</v>
      </c>
      <c r="Q25" s="1">
        <v>46023</v>
      </c>
      <c r="R25" s="2">
        <v>53.16</v>
      </c>
      <c r="S25">
        <v>1</v>
      </c>
      <c r="T25" t="s">
        <v>58</v>
      </c>
      <c r="U25" t="s">
        <v>134</v>
      </c>
      <c r="V25" s="3">
        <v>0.1</v>
      </c>
      <c r="W25" s="2">
        <v>0</v>
      </c>
      <c r="X25">
        <v>0</v>
      </c>
      <c r="Y25" t="s">
        <v>135</v>
      </c>
      <c r="Z25" t="s">
        <v>136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5.32</v>
      </c>
      <c r="AN25" s="2">
        <v>5.32</v>
      </c>
      <c r="AO25" s="2">
        <v>0</v>
      </c>
      <c r="AP25" s="2">
        <v>0</v>
      </c>
      <c r="AQ25" s="2">
        <v>0</v>
      </c>
    </row>
    <row r="26" spans="1:43" x14ac:dyDescent="0.25">
      <c r="A26" s="1">
        <v>45992</v>
      </c>
      <c r="B26" t="s">
        <v>48</v>
      </c>
      <c r="C26">
        <v>649163</v>
      </c>
      <c r="D26">
        <v>2024600969</v>
      </c>
      <c r="E26" t="s">
        <v>141</v>
      </c>
      <c r="F26" t="s">
        <v>142</v>
      </c>
      <c r="G26" t="s">
        <v>51</v>
      </c>
      <c r="H26" t="s">
        <v>52</v>
      </c>
      <c r="I26" t="s">
        <v>132</v>
      </c>
      <c r="J26" t="s">
        <v>133</v>
      </c>
      <c r="K26">
        <v>650218</v>
      </c>
      <c r="L26" t="s">
        <v>55</v>
      </c>
      <c r="M26" t="s">
        <v>56</v>
      </c>
      <c r="N26" t="s">
        <v>57</v>
      </c>
      <c r="O26" s="1">
        <v>45536</v>
      </c>
      <c r="Q26" s="1">
        <v>46023</v>
      </c>
      <c r="R26" s="2">
        <v>61.39</v>
      </c>
      <c r="S26">
        <v>1</v>
      </c>
      <c r="T26" t="s">
        <v>58</v>
      </c>
      <c r="U26" t="s">
        <v>134</v>
      </c>
      <c r="V26" s="3">
        <v>0.1</v>
      </c>
      <c r="W26" s="2">
        <v>0</v>
      </c>
      <c r="X26">
        <v>0</v>
      </c>
      <c r="Y26" t="s">
        <v>135</v>
      </c>
      <c r="Z26" t="s">
        <v>136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6.14</v>
      </c>
      <c r="AN26" s="2">
        <v>6.14</v>
      </c>
      <c r="AO26" s="2">
        <v>0</v>
      </c>
      <c r="AP26" s="2">
        <v>0</v>
      </c>
      <c r="AQ26" s="2">
        <v>0</v>
      </c>
    </row>
    <row r="27" spans="1:43" x14ac:dyDescent="0.25">
      <c r="A27" s="1">
        <v>45992</v>
      </c>
      <c r="B27" t="s">
        <v>48</v>
      </c>
      <c r="C27">
        <v>649163</v>
      </c>
      <c r="D27">
        <v>2024619101</v>
      </c>
      <c r="E27" t="s">
        <v>143</v>
      </c>
      <c r="F27" t="s">
        <v>144</v>
      </c>
      <c r="G27" t="s">
        <v>51</v>
      </c>
      <c r="H27" t="s">
        <v>52</v>
      </c>
      <c r="I27" t="s">
        <v>132</v>
      </c>
      <c r="J27" t="s">
        <v>133</v>
      </c>
      <c r="K27">
        <v>650218</v>
      </c>
      <c r="L27" t="s">
        <v>55</v>
      </c>
      <c r="M27" t="s">
        <v>56</v>
      </c>
      <c r="N27" t="s">
        <v>57</v>
      </c>
      <c r="O27" s="1">
        <v>45536</v>
      </c>
      <c r="Q27" s="1">
        <v>46023</v>
      </c>
      <c r="R27" s="2">
        <v>53.16</v>
      </c>
      <c r="S27">
        <v>1</v>
      </c>
      <c r="T27" t="s">
        <v>58</v>
      </c>
      <c r="U27" t="s">
        <v>134</v>
      </c>
      <c r="V27" s="3">
        <v>0.1</v>
      </c>
      <c r="W27" s="2">
        <v>0</v>
      </c>
      <c r="X27">
        <v>0</v>
      </c>
      <c r="Y27" t="s">
        <v>135</v>
      </c>
      <c r="Z27" t="s">
        <v>136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5.32</v>
      </c>
      <c r="AN27" s="2">
        <v>5.32</v>
      </c>
      <c r="AO27" s="2">
        <v>0</v>
      </c>
      <c r="AP27" s="2">
        <v>0</v>
      </c>
      <c r="AQ27" s="2">
        <v>0</v>
      </c>
    </row>
    <row r="28" spans="1:43" x14ac:dyDescent="0.25">
      <c r="A28" s="1">
        <v>45992</v>
      </c>
      <c r="B28" t="s">
        <v>48</v>
      </c>
      <c r="C28">
        <v>649163</v>
      </c>
      <c r="D28">
        <v>2024625180</v>
      </c>
      <c r="E28" t="s">
        <v>145</v>
      </c>
      <c r="F28" t="s">
        <v>146</v>
      </c>
      <c r="G28" t="s">
        <v>51</v>
      </c>
      <c r="H28" t="s">
        <v>52</v>
      </c>
      <c r="I28" t="s">
        <v>132</v>
      </c>
      <c r="J28" t="s">
        <v>133</v>
      </c>
      <c r="K28">
        <v>650218</v>
      </c>
      <c r="L28" t="s">
        <v>55</v>
      </c>
      <c r="M28" t="s">
        <v>56</v>
      </c>
      <c r="N28" t="s">
        <v>57</v>
      </c>
      <c r="O28" s="1">
        <v>45536</v>
      </c>
      <c r="Q28" s="1">
        <v>46023</v>
      </c>
      <c r="R28" s="2">
        <v>53.61</v>
      </c>
      <c r="S28">
        <v>1</v>
      </c>
      <c r="T28" t="s">
        <v>58</v>
      </c>
      <c r="U28" t="s">
        <v>134</v>
      </c>
      <c r="V28" s="3">
        <v>0.1</v>
      </c>
      <c r="W28" s="2">
        <v>0</v>
      </c>
      <c r="X28">
        <v>0</v>
      </c>
      <c r="Y28" t="s">
        <v>135</v>
      </c>
      <c r="Z28" t="s">
        <v>136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5.36</v>
      </c>
      <c r="AN28" s="2">
        <v>5.36</v>
      </c>
      <c r="AO28" s="2">
        <v>0</v>
      </c>
      <c r="AP28" s="2">
        <v>0</v>
      </c>
      <c r="AQ28" s="2">
        <v>0</v>
      </c>
    </row>
    <row r="29" spans="1:43" x14ac:dyDescent="0.25">
      <c r="A29" s="1">
        <v>45992</v>
      </c>
      <c r="B29" t="s">
        <v>48</v>
      </c>
      <c r="C29">
        <v>649163</v>
      </c>
      <c r="D29">
        <v>2024645160</v>
      </c>
      <c r="E29" t="s">
        <v>147</v>
      </c>
      <c r="F29" t="s">
        <v>148</v>
      </c>
      <c r="G29" t="s">
        <v>51</v>
      </c>
      <c r="H29" t="s">
        <v>52</v>
      </c>
      <c r="I29" t="s">
        <v>132</v>
      </c>
      <c r="J29" t="s">
        <v>133</v>
      </c>
      <c r="K29">
        <v>650218</v>
      </c>
      <c r="L29" t="s">
        <v>55</v>
      </c>
      <c r="M29" t="s">
        <v>56</v>
      </c>
      <c r="N29" t="s">
        <v>57</v>
      </c>
      <c r="O29" s="1">
        <v>45536</v>
      </c>
      <c r="Q29" s="1">
        <v>46023</v>
      </c>
      <c r="R29" s="2">
        <v>13.43</v>
      </c>
      <c r="S29">
        <v>1</v>
      </c>
      <c r="T29" t="s">
        <v>58</v>
      </c>
      <c r="U29" t="s">
        <v>134</v>
      </c>
      <c r="V29" s="3">
        <v>0.1</v>
      </c>
      <c r="W29" s="2">
        <v>0</v>
      </c>
      <c r="X29">
        <v>0</v>
      </c>
      <c r="Y29" t="s">
        <v>135</v>
      </c>
      <c r="Z29" t="s">
        <v>136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1.34</v>
      </c>
      <c r="AN29" s="2">
        <v>1.34</v>
      </c>
      <c r="AO29" s="2">
        <v>0</v>
      </c>
      <c r="AP29" s="2">
        <v>0</v>
      </c>
      <c r="AQ29" s="2">
        <v>0</v>
      </c>
    </row>
    <row r="30" spans="1:43" x14ac:dyDescent="0.25">
      <c r="A30" s="1">
        <v>45992</v>
      </c>
      <c r="B30" t="s">
        <v>48</v>
      </c>
      <c r="C30">
        <v>649163</v>
      </c>
      <c r="D30">
        <v>2024677466</v>
      </c>
      <c r="E30" t="s">
        <v>149</v>
      </c>
      <c r="F30" t="s">
        <v>150</v>
      </c>
      <c r="G30" t="s">
        <v>51</v>
      </c>
      <c r="H30" t="s">
        <v>52</v>
      </c>
      <c r="I30" t="s">
        <v>132</v>
      </c>
      <c r="J30" t="s">
        <v>133</v>
      </c>
      <c r="K30">
        <v>650218</v>
      </c>
      <c r="L30" t="s">
        <v>55</v>
      </c>
      <c r="M30" t="s">
        <v>56</v>
      </c>
      <c r="N30" t="s">
        <v>57</v>
      </c>
      <c r="O30" s="1">
        <v>45538</v>
      </c>
      <c r="Q30" s="1">
        <v>46025</v>
      </c>
      <c r="R30" s="2">
        <v>27.15</v>
      </c>
      <c r="S30">
        <v>1</v>
      </c>
      <c r="T30" t="s">
        <v>58</v>
      </c>
      <c r="U30" t="s">
        <v>134</v>
      </c>
      <c r="V30" s="3">
        <v>0.1</v>
      </c>
      <c r="W30" s="2">
        <v>0</v>
      </c>
      <c r="X30">
        <v>0</v>
      </c>
      <c r="Y30" t="s">
        <v>135</v>
      </c>
      <c r="Z30" t="s">
        <v>136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2.72</v>
      </c>
      <c r="AN30" s="2">
        <v>2.72</v>
      </c>
      <c r="AO30" s="2">
        <v>0</v>
      </c>
      <c r="AP30" s="2">
        <v>0</v>
      </c>
      <c r="AQ30" s="2">
        <v>0</v>
      </c>
    </row>
    <row r="31" spans="1:43" x14ac:dyDescent="0.25">
      <c r="A31" s="1">
        <v>45992</v>
      </c>
      <c r="B31" t="s">
        <v>48</v>
      </c>
      <c r="C31">
        <v>649163</v>
      </c>
      <c r="D31">
        <v>2024696242</v>
      </c>
      <c r="E31" t="s">
        <v>151</v>
      </c>
      <c r="F31" t="s">
        <v>152</v>
      </c>
      <c r="G31" t="s">
        <v>51</v>
      </c>
      <c r="H31" t="s">
        <v>52</v>
      </c>
      <c r="I31" t="s">
        <v>132</v>
      </c>
      <c r="J31" t="s">
        <v>133</v>
      </c>
      <c r="K31">
        <v>650218</v>
      </c>
      <c r="L31" t="s">
        <v>55</v>
      </c>
      <c r="M31" t="s">
        <v>56</v>
      </c>
      <c r="N31" t="s">
        <v>57</v>
      </c>
      <c r="O31" s="1">
        <v>45566</v>
      </c>
      <c r="Q31" s="1">
        <v>46023</v>
      </c>
      <c r="R31" s="2">
        <v>21.97</v>
      </c>
      <c r="S31">
        <v>1</v>
      </c>
      <c r="T31" t="s">
        <v>58</v>
      </c>
      <c r="U31" t="s">
        <v>134</v>
      </c>
      <c r="V31" s="3">
        <v>0.1</v>
      </c>
      <c r="W31" s="2">
        <v>0</v>
      </c>
      <c r="X31">
        <v>0</v>
      </c>
      <c r="Y31" t="s">
        <v>135</v>
      </c>
      <c r="Z31" t="s">
        <v>136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2.2000000000000002</v>
      </c>
      <c r="AN31" s="2">
        <v>2.2000000000000002</v>
      </c>
      <c r="AO31" s="2">
        <v>0</v>
      </c>
      <c r="AP31" s="2">
        <v>0</v>
      </c>
      <c r="AQ31" s="2">
        <v>0</v>
      </c>
    </row>
    <row r="32" spans="1:43" x14ac:dyDescent="0.25">
      <c r="A32" s="1">
        <v>45992</v>
      </c>
      <c r="B32" t="s">
        <v>48</v>
      </c>
      <c r="C32">
        <v>649163</v>
      </c>
      <c r="D32">
        <v>2024815894</v>
      </c>
      <c r="E32" t="s">
        <v>153</v>
      </c>
      <c r="F32" t="s">
        <v>154</v>
      </c>
      <c r="G32" t="s">
        <v>51</v>
      </c>
      <c r="H32" t="s">
        <v>52</v>
      </c>
      <c r="I32" t="s">
        <v>132</v>
      </c>
      <c r="J32" t="s">
        <v>133</v>
      </c>
      <c r="K32">
        <v>650218</v>
      </c>
      <c r="L32" t="s">
        <v>55</v>
      </c>
      <c r="M32" t="s">
        <v>56</v>
      </c>
      <c r="N32" t="s">
        <v>57</v>
      </c>
      <c r="O32" s="1">
        <v>45566</v>
      </c>
      <c r="Q32" s="1">
        <v>46023</v>
      </c>
      <c r="R32" s="2">
        <v>46.13</v>
      </c>
      <c r="S32">
        <v>1</v>
      </c>
      <c r="T32" t="s">
        <v>58</v>
      </c>
      <c r="U32" t="s">
        <v>134</v>
      </c>
      <c r="V32" s="3">
        <v>0.1</v>
      </c>
      <c r="W32" s="2">
        <v>0</v>
      </c>
      <c r="X32">
        <v>0</v>
      </c>
      <c r="Y32" t="s">
        <v>135</v>
      </c>
      <c r="Z32" t="s">
        <v>136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4.6100000000000003</v>
      </c>
      <c r="AN32" s="2">
        <v>4.6100000000000003</v>
      </c>
      <c r="AO32" s="2">
        <v>0</v>
      </c>
      <c r="AP32" s="2">
        <v>0</v>
      </c>
      <c r="AQ32" s="2">
        <v>0</v>
      </c>
    </row>
    <row r="33" spans="1:43" x14ac:dyDescent="0.25">
      <c r="A33" s="1">
        <v>45992</v>
      </c>
      <c r="B33" t="s">
        <v>48</v>
      </c>
      <c r="C33">
        <v>649163</v>
      </c>
      <c r="D33">
        <v>2024877662</v>
      </c>
      <c r="E33" t="s">
        <v>155</v>
      </c>
      <c r="F33" t="s">
        <v>156</v>
      </c>
      <c r="G33" t="s">
        <v>51</v>
      </c>
      <c r="H33" t="s">
        <v>125</v>
      </c>
      <c r="I33" t="s">
        <v>132</v>
      </c>
      <c r="J33" t="s">
        <v>133</v>
      </c>
      <c r="K33">
        <v>650218</v>
      </c>
      <c r="L33" t="s">
        <v>55</v>
      </c>
      <c r="M33" t="s">
        <v>56</v>
      </c>
      <c r="N33" t="s">
        <v>57</v>
      </c>
      <c r="O33" s="1">
        <v>45566</v>
      </c>
      <c r="Q33" s="1">
        <v>46023</v>
      </c>
      <c r="R33" s="2">
        <v>15.06</v>
      </c>
      <c r="S33">
        <v>1</v>
      </c>
      <c r="T33" t="s">
        <v>58</v>
      </c>
      <c r="U33" t="s">
        <v>134</v>
      </c>
      <c r="V33" s="3">
        <v>0.1</v>
      </c>
      <c r="W33" s="2">
        <v>0</v>
      </c>
      <c r="X33">
        <v>0</v>
      </c>
      <c r="Y33" t="s">
        <v>135</v>
      </c>
      <c r="Z33" t="s">
        <v>136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1.51</v>
      </c>
      <c r="AN33" s="2">
        <v>1.51</v>
      </c>
      <c r="AO33" s="2">
        <v>0</v>
      </c>
      <c r="AP33" s="2">
        <v>0</v>
      </c>
      <c r="AQ33" s="2">
        <v>0</v>
      </c>
    </row>
    <row r="34" spans="1:43" x14ac:dyDescent="0.25">
      <c r="A34" s="1">
        <v>45992</v>
      </c>
      <c r="B34" t="s">
        <v>48</v>
      </c>
      <c r="C34">
        <v>649163</v>
      </c>
      <c r="D34">
        <v>2024919331</v>
      </c>
      <c r="E34" t="s">
        <v>157</v>
      </c>
      <c r="F34" t="s">
        <v>158</v>
      </c>
      <c r="G34" t="s">
        <v>51</v>
      </c>
      <c r="H34" t="s">
        <v>52</v>
      </c>
      <c r="I34" t="s">
        <v>132</v>
      </c>
      <c r="J34" t="s">
        <v>133</v>
      </c>
      <c r="K34">
        <v>650218</v>
      </c>
      <c r="L34" t="s">
        <v>55</v>
      </c>
      <c r="M34" t="s">
        <v>56</v>
      </c>
      <c r="N34" t="s">
        <v>57</v>
      </c>
      <c r="O34" s="1">
        <v>45566</v>
      </c>
      <c r="Q34" s="1">
        <v>46023</v>
      </c>
      <c r="R34" s="2">
        <v>21.97</v>
      </c>
      <c r="S34">
        <v>1</v>
      </c>
      <c r="T34" t="s">
        <v>58</v>
      </c>
      <c r="U34" t="s">
        <v>134</v>
      </c>
      <c r="V34" s="3">
        <v>0.1</v>
      </c>
      <c r="W34" s="2">
        <v>0</v>
      </c>
      <c r="X34">
        <v>0</v>
      </c>
      <c r="Y34" t="s">
        <v>135</v>
      </c>
      <c r="Z34" t="s">
        <v>136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2.2000000000000002</v>
      </c>
      <c r="AN34" s="2">
        <v>2.2000000000000002</v>
      </c>
      <c r="AO34" s="2">
        <v>0</v>
      </c>
      <c r="AP34" s="2">
        <v>0</v>
      </c>
      <c r="AQ34" s="2">
        <v>0</v>
      </c>
    </row>
    <row r="35" spans="1:43" x14ac:dyDescent="0.25">
      <c r="A35" s="1">
        <v>45992</v>
      </c>
      <c r="B35" t="s">
        <v>48</v>
      </c>
      <c r="C35">
        <v>649163</v>
      </c>
      <c r="D35">
        <v>2024922645</v>
      </c>
      <c r="E35" t="s">
        <v>159</v>
      </c>
      <c r="F35" t="s">
        <v>160</v>
      </c>
      <c r="G35" t="s">
        <v>51</v>
      </c>
      <c r="H35" t="s">
        <v>161</v>
      </c>
      <c r="I35" t="s">
        <v>132</v>
      </c>
      <c r="J35" t="s">
        <v>133</v>
      </c>
      <c r="K35">
        <v>751867</v>
      </c>
      <c r="L35" t="s">
        <v>162</v>
      </c>
      <c r="M35" t="s">
        <v>163</v>
      </c>
      <c r="N35" t="s">
        <v>57</v>
      </c>
      <c r="O35" s="1">
        <v>45566</v>
      </c>
      <c r="Q35" s="1">
        <v>46023</v>
      </c>
      <c r="R35" s="2">
        <v>26.12</v>
      </c>
      <c r="S35">
        <v>1</v>
      </c>
      <c r="T35" t="s">
        <v>58</v>
      </c>
      <c r="U35" t="s">
        <v>134</v>
      </c>
      <c r="V35" s="3">
        <v>0.1</v>
      </c>
      <c r="W35" s="2">
        <v>0</v>
      </c>
      <c r="X35">
        <v>0</v>
      </c>
      <c r="Y35" t="s">
        <v>135</v>
      </c>
      <c r="Z35" t="s">
        <v>136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2.61</v>
      </c>
      <c r="AN35" s="2">
        <v>2.61</v>
      </c>
      <c r="AO35" s="2">
        <v>0</v>
      </c>
      <c r="AP35" s="2">
        <v>0</v>
      </c>
      <c r="AQ35" s="2">
        <v>0</v>
      </c>
    </row>
    <row r="36" spans="1:43" x14ac:dyDescent="0.25">
      <c r="A36" s="1">
        <v>45992</v>
      </c>
      <c r="B36" t="s">
        <v>48</v>
      </c>
      <c r="C36">
        <v>649163</v>
      </c>
      <c r="D36">
        <v>2024924791</v>
      </c>
      <c r="E36" t="s">
        <v>164</v>
      </c>
      <c r="F36" t="s">
        <v>165</v>
      </c>
      <c r="G36" t="s">
        <v>51</v>
      </c>
      <c r="H36" t="s">
        <v>166</v>
      </c>
      <c r="I36" t="s">
        <v>132</v>
      </c>
      <c r="J36" t="s">
        <v>133</v>
      </c>
      <c r="K36">
        <v>751867</v>
      </c>
      <c r="L36" t="s">
        <v>162</v>
      </c>
      <c r="M36" t="s">
        <v>163</v>
      </c>
      <c r="N36" t="s">
        <v>57</v>
      </c>
      <c r="O36" s="1">
        <v>45566</v>
      </c>
      <c r="Q36" s="1">
        <v>46023</v>
      </c>
      <c r="R36" s="2">
        <v>46.78</v>
      </c>
      <c r="S36">
        <v>1</v>
      </c>
      <c r="T36" t="s">
        <v>58</v>
      </c>
      <c r="U36" t="s">
        <v>134</v>
      </c>
      <c r="V36" s="3">
        <v>0.1</v>
      </c>
      <c r="W36" s="2">
        <v>0</v>
      </c>
      <c r="X36">
        <v>0</v>
      </c>
      <c r="Y36" t="s">
        <v>135</v>
      </c>
      <c r="Z36" t="s">
        <v>136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4.68</v>
      </c>
      <c r="AN36" s="2">
        <v>4.68</v>
      </c>
      <c r="AO36" s="2">
        <v>0</v>
      </c>
      <c r="AP36" s="2">
        <v>0</v>
      </c>
      <c r="AQ36" s="2">
        <v>0</v>
      </c>
    </row>
    <row r="37" spans="1:43" x14ac:dyDescent="0.25">
      <c r="A37" s="1">
        <v>45992</v>
      </c>
      <c r="B37" t="s">
        <v>48</v>
      </c>
      <c r="C37">
        <v>649163</v>
      </c>
      <c r="D37">
        <v>2024991181</v>
      </c>
      <c r="E37" t="s">
        <v>167</v>
      </c>
      <c r="F37" t="s">
        <v>168</v>
      </c>
      <c r="G37" t="s">
        <v>51</v>
      </c>
      <c r="H37" t="s">
        <v>169</v>
      </c>
      <c r="I37" t="s">
        <v>132</v>
      </c>
      <c r="J37" t="s">
        <v>133</v>
      </c>
      <c r="K37">
        <v>650218</v>
      </c>
      <c r="L37" t="s">
        <v>55</v>
      </c>
      <c r="M37" t="s">
        <v>56</v>
      </c>
      <c r="N37" t="s">
        <v>57</v>
      </c>
      <c r="O37" s="1">
        <v>45566</v>
      </c>
      <c r="Q37" s="1">
        <v>46023</v>
      </c>
      <c r="R37" s="2">
        <v>44.93</v>
      </c>
      <c r="S37">
        <v>1</v>
      </c>
      <c r="T37" t="s">
        <v>58</v>
      </c>
      <c r="U37" t="s">
        <v>134</v>
      </c>
      <c r="V37" s="3">
        <v>0.1</v>
      </c>
      <c r="W37" s="2">
        <v>0</v>
      </c>
      <c r="X37">
        <v>0</v>
      </c>
      <c r="Y37" t="s">
        <v>135</v>
      </c>
      <c r="Z37" t="s">
        <v>136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4.49</v>
      </c>
      <c r="AN37" s="2">
        <v>4.49</v>
      </c>
      <c r="AO37" s="2">
        <v>0</v>
      </c>
      <c r="AP37" s="2">
        <v>0</v>
      </c>
      <c r="AQ37" s="2">
        <v>0</v>
      </c>
    </row>
    <row r="38" spans="1:43" x14ac:dyDescent="0.25">
      <c r="A38" s="1">
        <v>45992</v>
      </c>
      <c r="B38" t="s">
        <v>48</v>
      </c>
      <c r="C38">
        <v>649163</v>
      </c>
      <c r="D38">
        <v>2024994634</v>
      </c>
      <c r="E38" t="s">
        <v>170</v>
      </c>
      <c r="F38" t="s">
        <v>171</v>
      </c>
      <c r="G38" t="s">
        <v>51</v>
      </c>
      <c r="H38" t="s">
        <v>52</v>
      </c>
      <c r="I38" t="s">
        <v>132</v>
      </c>
      <c r="J38" t="s">
        <v>133</v>
      </c>
      <c r="K38">
        <v>649247</v>
      </c>
      <c r="L38" t="s">
        <v>172</v>
      </c>
      <c r="M38" t="s">
        <v>173</v>
      </c>
      <c r="N38" t="s">
        <v>57</v>
      </c>
      <c r="O38" s="1">
        <v>45566</v>
      </c>
      <c r="Q38" s="1">
        <v>46023</v>
      </c>
      <c r="R38" s="2">
        <v>21.97</v>
      </c>
      <c r="S38">
        <v>1</v>
      </c>
      <c r="T38" t="s">
        <v>58</v>
      </c>
      <c r="U38" t="s">
        <v>134</v>
      </c>
      <c r="V38" s="3">
        <v>0.1</v>
      </c>
      <c r="W38" s="2">
        <v>0</v>
      </c>
      <c r="X38">
        <v>0</v>
      </c>
      <c r="Y38" t="s">
        <v>135</v>
      </c>
      <c r="Z38" t="s">
        <v>136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2.2000000000000002</v>
      </c>
      <c r="AN38" s="2">
        <v>2.2000000000000002</v>
      </c>
      <c r="AO38" s="2">
        <v>0</v>
      </c>
      <c r="AP38" s="2">
        <v>0</v>
      </c>
      <c r="AQ38" s="2">
        <v>0</v>
      </c>
    </row>
    <row r="39" spans="1:43" x14ac:dyDescent="0.25">
      <c r="A39" s="1">
        <v>45992</v>
      </c>
      <c r="B39" t="s">
        <v>48</v>
      </c>
      <c r="C39">
        <v>649163</v>
      </c>
      <c r="D39">
        <v>2025007094</v>
      </c>
      <c r="E39" t="s">
        <v>174</v>
      </c>
      <c r="F39" t="s">
        <v>175</v>
      </c>
      <c r="G39" t="s">
        <v>51</v>
      </c>
      <c r="H39" t="s">
        <v>52</v>
      </c>
      <c r="I39" t="s">
        <v>132</v>
      </c>
      <c r="J39" t="s">
        <v>133</v>
      </c>
      <c r="K39">
        <v>650218</v>
      </c>
      <c r="L39" t="s">
        <v>55</v>
      </c>
      <c r="M39" t="s">
        <v>56</v>
      </c>
      <c r="N39" t="s">
        <v>57</v>
      </c>
      <c r="O39" s="1">
        <v>45566</v>
      </c>
      <c r="Q39" s="1">
        <v>46023</v>
      </c>
      <c r="R39" s="2">
        <v>53.16</v>
      </c>
      <c r="S39">
        <v>1</v>
      </c>
      <c r="T39" t="s">
        <v>58</v>
      </c>
      <c r="U39" t="s">
        <v>134</v>
      </c>
      <c r="V39" s="3">
        <v>0.1</v>
      </c>
      <c r="W39" s="2">
        <v>0</v>
      </c>
      <c r="X39">
        <v>0</v>
      </c>
      <c r="Y39" t="s">
        <v>135</v>
      </c>
      <c r="Z39" t="s">
        <v>136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5.32</v>
      </c>
      <c r="AN39" s="2">
        <v>5.32</v>
      </c>
      <c r="AO39" s="2">
        <v>0</v>
      </c>
      <c r="AP39" s="2">
        <v>0</v>
      </c>
      <c r="AQ39" s="2">
        <v>0</v>
      </c>
    </row>
    <row r="40" spans="1:43" x14ac:dyDescent="0.25">
      <c r="A40" s="1">
        <v>45992</v>
      </c>
      <c r="B40" t="s">
        <v>48</v>
      </c>
      <c r="C40">
        <v>649163</v>
      </c>
      <c r="D40">
        <v>2025065829</v>
      </c>
      <c r="E40" t="s">
        <v>176</v>
      </c>
      <c r="F40" t="s">
        <v>177</v>
      </c>
      <c r="G40" t="s">
        <v>51</v>
      </c>
      <c r="H40" t="s">
        <v>178</v>
      </c>
      <c r="I40" t="s">
        <v>132</v>
      </c>
      <c r="J40" t="s">
        <v>133</v>
      </c>
      <c r="K40">
        <v>650218</v>
      </c>
      <c r="L40" t="s">
        <v>55</v>
      </c>
      <c r="M40" t="s">
        <v>56</v>
      </c>
      <c r="N40" t="s">
        <v>57</v>
      </c>
      <c r="O40" s="1">
        <v>45566</v>
      </c>
      <c r="Q40" s="1">
        <v>46023</v>
      </c>
      <c r="R40" s="2">
        <v>16.73</v>
      </c>
      <c r="S40">
        <v>1</v>
      </c>
      <c r="T40" t="s">
        <v>58</v>
      </c>
      <c r="U40" t="s">
        <v>134</v>
      </c>
      <c r="V40" s="3">
        <v>0.1</v>
      </c>
      <c r="W40" s="2">
        <v>0</v>
      </c>
      <c r="X40">
        <v>0</v>
      </c>
      <c r="Y40" t="s">
        <v>135</v>
      </c>
      <c r="Z40" t="s">
        <v>136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1.67</v>
      </c>
      <c r="AN40" s="2">
        <v>1.67</v>
      </c>
      <c r="AO40" s="2">
        <v>0</v>
      </c>
      <c r="AP40" s="2">
        <v>0</v>
      </c>
      <c r="AQ40" s="2">
        <v>0</v>
      </c>
    </row>
    <row r="41" spans="1:43" x14ac:dyDescent="0.25">
      <c r="A41" s="1">
        <v>45992</v>
      </c>
      <c r="B41" t="s">
        <v>48</v>
      </c>
      <c r="C41">
        <v>649163</v>
      </c>
      <c r="D41">
        <v>2025091508</v>
      </c>
      <c r="E41" t="s">
        <v>179</v>
      </c>
      <c r="F41" t="s">
        <v>180</v>
      </c>
      <c r="G41" t="s">
        <v>51</v>
      </c>
      <c r="H41" t="s">
        <v>52</v>
      </c>
      <c r="I41" t="s">
        <v>132</v>
      </c>
      <c r="J41" t="s">
        <v>133</v>
      </c>
      <c r="K41">
        <v>650218</v>
      </c>
      <c r="L41" t="s">
        <v>55</v>
      </c>
      <c r="M41" t="s">
        <v>56</v>
      </c>
      <c r="N41" t="s">
        <v>57</v>
      </c>
      <c r="O41" s="1">
        <v>45566</v>
      </c>
      <c r="Q41" s="1">
        <v>46023</v>
      </c>
      <c r="R41" s="2">
        <v>30.27</v>
      </c>
      <c r="S41">
        <v>1</v>
      </c>
      <c r="T41" t="s">
        <v>58</v>
      </c>
      <c r="U41" t="s">
        <v>134</v>
      </c>
      <c r="V41" s="3">
        <v>0.1</v>
      </c>
      <c r="W41" s="2">
        <v>0</v>
      </c>
      <c r="X41">
        <v>0</v>
      </c>
      <c r="Y41" t="s">
        <v>135</v>
      </c>
      <c r="Z41" t="s">
        <v>136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3.03</v>
      </c>
      <c r="AN41" s="2">
        <v>3.03</v>
      </c>
      <c r="AO41" s="2">
        <v>0</v>
      </c>
      <c r="AP41" s="2">
        <v>0</v>
      </c>
      <c r="AQ41" s="2">
        <v>0</v>
      </c>
    </row>
    <row r="42" spans="1:43" x14ac:dyDescent="0.25">
      <c r="A42" s="1">
        <v>45992</v>
      </c>
      <c r="B42" t="s">
        <v>48</v>
      </c>
      <c r="C42">
        <v>649163</v>
      </c>
      <c r="D42">
        <v>2025098193</v>
      </c>
      <c r="E42" t="s">
        <v>181</v>
      </c>
      <c r="F42" t="s">
        <v>182</v>
      </c>
      <c r="G42" t="s">
        <v>51</v>
      </c>
      <c r="H42" t="s">
        <v>52</v>
      </c>
      <c r="I42" t="s">
        <v>132</v>
      </c>
      <c r="J42" t="s">
        <v>133</v>
      </c>
      <c r="K42">
        <v>649247</v>
      </c>
      <c r="L42" t="s">
        <v>172</v>
      </c>
      <c r="M42" t="s">
        <v>173</v>
      </c>
      <c r="N42" t="s">
        <v>57</v>
      </c>
      <c r="O42" s="1">
        <v>45566</v>
      </c>
      <c r="Q42" s="1">
        <v>46023</v>
      </c>
      <c r="R42" s="2">
        <v>61.39</v>
      </c>
      <c r="S42">
        <v>1</v>
      </c>
      <c r="T42" t="s">
        <v>58</v>
      </c>
      <c r="U42" t="s">
        <v>134</v>
      </c>
      <c r="V42" s="3">
        <v>0.1</v>
      </c>
      <c r="W42" s="2">
        <v>0</v>
      </c>
      <c r="X42">
        <v>0</v>
      </c>
      <c r="Y42" t="s">
        <v>135</v>
      </c>
      <c r="Z42" t="s">
        <v>136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6.14</v>
      </c>
      <c r="AN42" s="2">
        <v>6.14</v>
      </c>
      <c r="AO42" s="2">
        <v>0</v>
      </c>
      <c r="AP42" s="2">
        <v>0</v>
      </c>
      <c r="AQ42" s="2">
        <v>0</v>
      </c>
    </row>
    <row r="43" spans="1:43" x14ac:dyDescent="0.25">
      <c r="A43" s="1">
        <v>45992</v>
      </c>
      <c r="B43" t="s">
        <v>48</v>
      </c>
      <c r="C43">
        <v>649163</v>
      </c>
      <c r="D43">
        <v>2025136831</v>
      </c>
      <c r="E43" t="s">
        <v>183</v>
      </c>
      <c r="F43" t="s">
        <v>184</v>
      </c>
      <c r="G43" t="s">
        <v>51</v>
      </c>
      <c r="H43" t="s">
        <v>52</v>
      </c>
      <c r="I43" t="s">
        <v>132</v>
      </c>
      <c r="J43" t="s">
        <v>133</v>
      </c>
      <c r="K43">
        <v>650218</v>
      </c>
      <c r="L43" t="s">
        <v>55</v>
      </c>
      <c r="M43" t="s">
        <v>56</v>
      </c>
      <c r="N43" t="s">
        <v>57</v>
      </c>
      <c r="O43" s="1">
        <v>45568</v>
      </c>
      <c r="Q43" s="1">
        <v>46025</v>
      </c>
      <c r="R43" s="2">
        <v>61.39</v>
      </c>
      <c r="S43">
        <v>1</v>
      </c>
      <c r="T43" t="s">
        <v>58</v>
      </c>
      <c r="U43" t="s">
        <v>134</v>
      </c>
      <c r="V43" s="3">
        <v>0.1</v>
      </c>
      <c r="W43" s="2">
        <v>0</v>
      </c>
      <c r="X43">
        <v>0</v>
      </c>
      <c r="Y43" t="s">
        <v>135</v>
      </c>
      <c r="Z43" t="s">
        <v>136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6.14</v>
      </c>
      <c r="AN43" s="2">
        <v>6.14</v>
      </c>
      <c r="AO43" s="2">
        <v>0</v>
      </c>
      <c r="AP43" s="2">
        <v>0</v>
      </c>
      <c r="AQ43" s="2">
        <v>0</v>
      </c>
    </row>
    <row r="44" spans="1:43" x14ac:dyDescent="0.25">
      <c r="A44" s="1">
        <v>45992</v>
      </c>
      <c r="B44" t="s">
        <v>48</v>
      </c>
      <c r="C44">
        <v>649163</v>
      </c>
      <c r="D44">
        <v>2025230003</v>
      </c>
      <c r="E44" t="s">
        <v>185</v>
      </c>
      <c r="F44" t="s">
        <v>186</v>
      </c>
      <c r="G44" t="s">
        <v>51</v>
      </c>
      <c r="H44" t="s">
        <v>52</v>
      </c>
      <c r="I44" t="s">
        <v>132</v>
      </c>
      <c r="J44" t="s">
        <v>133</v>
      </c>
      <c r="K44">
        <v>650218</v>
      </c>
      <c r="L44" t="s">
        <v>55</v>
      </c>
      <c r="M44" t="s">
        <v>56</v>
      </c>
      <c r="N44" t="s">
        <v>57</v>
      </c>
      <c r="O44" s="1">
        <v>45597</v>
      </c>
      <c r="Q44" s="1">
        <v>46023</v>
      </c>
      <c r="R44" s="2">
        <v>94.49</v>
      </c>
      <c r="S44">
        <v>1</v>
      </c>
      <c r="T44" t="s">
        <v>58</v>
      </c>
      <c r="U44" t="s">
        <v>134</v>
      </c>
      <c r="V44" s="3">
        <v>0.1</v>
      </c>
      <c r="W44" s="2">
        <v>0</v>
      </c>
      <c r="X44">
        <v>0</v>
      </c>
      <c r="Y44" t="s">
        <v>135</v>
      </c>
      <c r="Z44" t="s">
        <v>136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9.4499999999999993</v>
      </c>
      <c r="AN44" s="2">
        <v>9.4499999999999993</v>
      </c>
      <c r="AO44" s="2">
        <v>0</v>
      </c>
      <c r="AP44" s="2">
        <v>0</v>
      </c>
      <c r="AQ44" s="2">
        <v>0</v>
      </c>
    </row>
    <row r="45" spans="1:43" x14ac:dyDescent="0.25">
      <c r="A45" s="1">
        <v>45992</v>
      </c>
      <c r="B45" t="s">
        <v>48</v>
      </c>
      <c r="C45">
        <v>649163</v>
      </c>
      <c r="D45">
        <v>2025246360</v>
      </c>
      <c r="E45" t="s">
        <v>187</v>
      </c>
      <c r="F45" t="s">
        <v>188</v>
      </c>
      <c r="G45" t="s">
        <v>51</v>
      </c>
      <c r="H45" t="s">
        <v>52</v>
      </c>
      <c r="I45" t="s">
        <v>132</v>
      </c>
      <c r="J45" t="s">
        <v>133</v>
      </c>
      <c r="K45">
        <v>650218</v>
      </c>
      <c r="L45" t="s">
        <v>55</v>
      </c>
      <c r="M45" t="s">
        <v>56</v>
      </c>
      <c r="N45" t="s">
        <v>57</v>
      </c>
      <c r="O45" s="1">
        <v>45597</v>
      </c>
      <c r="Q45" s="1">
        <v>46023</v>
      </c>
      <c r="R45" s="2">
        <v>69.63</v>
      </c>
      <c r="S45">
        <v>1</v>
      </c>
      <c r="T45" t="s">
        <v>58</v>
      </c>
      <c r="U45" t="s">
        <v>134</v>
      </c>
      <c r="V45" s="3">
        <v>0.1</v>
      </c>
      <c r="W45" s="2">
        <v>0</v>
      </c>
      <c r="X45">
        <v>0</v>
      </c>
      <c r="Y45" t="s">
        <v>135</v>
      </c>
      <c r="Z45" t="s">
        <v>136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6.96</v>
      </c>
      <c r="AN45" s="2">
        <v>6.96</v>
      </c>
      <c r="AO45" s="2">
        <v>0</v>
      </c>
      <c r="AP45" s="2">
        <v>0</v>
      </c>
      <c r="AQ45" s="2">
        <v>0</v>
      </c>
    </row>
    <row r="46" spans="1:43" x14ac:dyDescent="0.25">
      <c r="A46" s="1">
        <v>45992</v>
      </c>
      <c r="B46" t="s">
        <v>48</v>
      </c>
      <c r="C46">
        <v>649163</v>
      </c>
      <c r="D46">
        <v>2025280496</v>
      </c>
      <c r="E46" t="s">
        <v>189</v>
      </c>
      <c r="F46" t="s">
        <v>190</v>
      </c>
      <c r="G46" t="s">
        <v>51</v>
      </c>
      <c r="H46" t="s">
        <v>52</v>
      </c>
      <c r="I46" t="s">
        <v>132</v>
      </c>
      <c r="J46" t="s">
        <v>133</v>
      </c>
      <c r="K46">
        <v>650218</v>
      </c>
      <c r="L46" t="s">
        <v>55</v>
      </c>
      <c r="M46" t="s">
        <v>56</v>
      </c>
      <c r="N46" t="s">
        <v>57</v>
      </c>
      <c r="O46" s="1">
        <v>45597</v>
      </c>
      <c r="Q46" s="1">
        <v>46023</v>
      </c>
      <c r="R46" s="2">
        <v>19.309999999999999</v>
      </c>
      <c r="S46">
        <v>1</v>
      </c>
      <c r="T46" t="s">
        <v>58</v>
      </c>
      <c r="U46" t="s">
        <v>134</v>
      </c>
      <c r="V46" s="3">
        <v>0.1</v>
      </c>
      <c r="W46" s="2">
        <v>0</v>
      </c>
      <c r="X46">
        <v>0</v>
      </c>
      <c r="Y46" t="s">
        <v>135</v>
      </c>
      <c r="Z46" t="s">
        <v>136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1.93</v>
      </c>
      <c r="AN46" s="2">
        <v>1.93</v>
      </c>
      <c r="AO46" s="2">
        <v>0</v>
      </c>
      <c r="AP46" s="2">
        <v>0</v>
      </c>
      <c r="AQ46" s="2">
        <v>0</v>
      </c>
    </row>
    <row r="47" spans="1:43" x14ac:dyDescent="0.25">
      <c r="A47" s="1">
        <v>45992</v>
      </c>
      <c r="B47" t="s">
        <v>48</v>
      </c>
      <c r="C47">
        <v>649163</v>
      </c>
      <c r="D47">
        <v>2025303843</v>
      </c>
      <c r="E47" t="s">
        <v>191</v>
      </c>
      <c r="F47" t="s">
        <v>192</v>
      </c>
      <c r="G47" t="s">
        <v>51</v>
      </c>
      <c r="H47" t="s">
        <v>52</v>
      </c>
      <c r="I47" t="s">
        <v>132</v>
      </c>
      <c r="J47" t="s">
        <v>133</v>
      </c>
      <c r="K47">
        <v>650218</v>
      </c>
      <c r="L47" t="s">
        <v>55</v>
      </c>
      <c r="M47" t="s">
        <v>56</v>
      </c>
      <c r="N47" t="s">
        <v>57</v>
      </c>
      <c r="O47" s="1">
        <v>45597</v>
      </c>
      <c r="Q47" s="1">
        <v>46023</v>
      </c>
      <c r="R47" s="2">
        <v>61.39</v>
      </c>
      <c r="S47">
        <v>1</v>
      </c>
      <c r="T47" t="s">
        <v>58</v>
      </c>
      <c r="U47" t="s">
        <v>134</v>
      </c>
      <c r="V47" s="3">
        <v>0.1</v>
      </c>
      <c r="W47" s="2">
        <v>0</v>
      </c>
      <c r="X47">
        <v>0</v>
      </c>
      <c r="Y47" t="s">
        <v>135</v>
      </c>
      <c r="Z47" t="s">
        <v>136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6.14</v>
      </c>
      <c r="AN47" s="2">
        <v>6.14</v>
      </c>
      <c r="AO47" s="2">
        <v>0</v>
      </c>
      <c r="AP47" s="2">
        <v>0</v>
      </c>
      <c r="AQ47" s="2">
        <v>0</v>
      </c>
    </row>
    <row r="48" spans="1:43" x14ac:dyDescent="0.25">
      <c r="A48" s="1">
        <v>45992</v>
      </c>
      <c r="B48" t="s">
        <v>48</v>
      </c>
      <c r="C48">
        <v>649163</v>
      </c>
      <c r="D48">
        <v>2025366542</v>
      </c>
      <c r="E48" t="s">
        <v>193</v>
      </c>
      <c r="F48" t="s">
        <v>194</v>
      </c>
      <c r="G48" t="s">
        <v>51</v>
      </c>
      <c r="H48" t="s">
        <v>98</v>
      </c>
      <c r="I48" t="s">
        <v>132</v>
      </c>
      <c r="J48" t="s">
        <v>133</v>
      </c>
      <c r="K48">
        <v>756418</v>
      </c>
      <c r="L48" t="s">
        <v>195</v>
      </c>
      <c r="M48" t="s">
        <v>196</v>
      </c>
      <c r="N48" t="s">
        <v>57</v>
      </c>
      <c r="O48" s="1">
        <v>45597</v>
      </c>
      <c r="Q48" s="1">
        <v>46023</v>
      </c>
      <c r="R48" s="2">
        <v>55.07</v>
      </c>
      <c r="S48">
        <v>1</v>
      </c>
      <c r="T48" t="s">
        <v>58</v>
      </c>
      <c r="U48" t="s">
        <v>134</v>
      </c>
      <c r="V48" s="3">
        <v>0.1</v>
      </c>
      <c r="W48" s="2">
        <v>0</v>
      </c>
      <c r="X48">
        <v>0</v>
      </c>
      <c r="Y48" t="s">
        <v>135</v>
      </c>
      <c r="Z48" t="s">
        <v>136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5.51</v>
      </c>
      <c r="AN48" s="2">
        <v>5.51</v>
      </c>
      <c r="AO48" s="2">
        <v>0</v>
      </c>
      <c r="AP48" s="2">
        <v>0</v>
      </c>
      <c r="AQ48" s="2">
        <v>0</v>
      </c>
    </row>
    <row r="49" spans="1:43" x14ac:dyDescent="0.25">
      <c r="A49" s="1">
        <v>45992</v>
      </c>
      <c r="B49" t="s">
        <v>48</v>
      </c>
      <c r="C49">
        <v>649163</v>
      </c>
      <c r="D49">
        <v>2025378907</v>
      </c>
      <c r="E49" t="s">
        <v>197</v>
      </c>
      <c r="F49" t="s">
        <v>198</v>
      </c>
      <c r="G49" t="s">
        <v>51</v>
      </c>
      <c r="H49" t="s">
        <v>52</v>
      </c>
      <c r="I49" t="s">
        <v>132</v>
      </c>
      <c r="J49" t="s">
        <v>133</v>
      </c>
      <c r="K49">
        <v>650218</v>
      </c>
      <c r="L49" t="s">
        <v>55</v>
      </c>
      <c r="M49" t="s">
        <v>56</v>
      </c>
      <c r="N49" t="s">
        <v>57</v>
      </c>
      <c r="O49" s="1">
        <v>45597</v>
      </c>
      <c r="Q49" s="1">
        <v>46023</v>
      </c>
      <c r="R49" s="2">
        <v>47.17</v>
      </c>
      <c r="S49">
        <v>1</v>
      </c>
      <c r="T49" t="s">
        <v>58</v>
      </c>
      <c r="U49" t="s">
        <v>134</v>
      </c>
      <c r="V49" s="3">
        <v>0.1</v>
      </c>
      <c r="W49" s="2">
        <v>0</v>
      </c>
      <c r="X49">
        <v>0</v>
      </c>
      <c r="Y49" t="s">
        <v>135</v>
      </c>
      <c r="Z49" t="s">
        <v>136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4.72</v>
      </c>
      <c r="AN49" s="2">
        <v>4.72</v>
      </c>
      <c r="AO49" s="2">
        <v>0</v>
      </c>
      <c r="AP49" s="2">
        <v>0</v>
      </c>
      <c r="AQ49" s="2">
        <v>0</v>
      </c>
    </row>
    <row r="50" spans="1:43" x14ac:dyDescent="0.25">
      <c r="A50" s="1">
        <v>45992</v>
      </c>
      <c r="B50" t="s">
        <v>48</v>
      </c>
      <c r="C50">
        <v>649163</v>
      </c>
      <c r="D50">
        <v>2025421478</v>
      </c>
      <c r="E50" t="s">
        <v>199</v>
      </c>
      <c r="F50" t="s">
        <v>200</v>
      </c>
      <c r="G50" t="s">
        <v>51</v>
      </c>
      <c r="H50" t="s">
        <v>52</v>
      </c>
      <c r="I50" t="s">
        <v>132</v>
      </c>
      <c r="J50" t="s">
        <v>133</v>
      </c>
      <c r="K50">
        <v>650218</v>
      </c>
      <c r="L50" t="s">
        <v>55</v>
      </c>
      <c r="M50" t="s">
        <v>56</v>
      </c>
      <c r="N50" t="s">
        <v>57</v>
      </c>
      <c r="O50" s="1">
        <v>45597</v>
      </c>
      <c r="Q50" s="1">
        <v>46023</v>
      </c>
      <c r="R50" s="2">
        <v>38.11</v>
      </c>
      <c r="S50">
        <v>1</v>
      </c>
      <c r="T50" t="s">
        <v>58</v>
      </c>
      <c r="U50" t="s">
        <v>134</v>
      </c>
      <c r="V50" s="3">
        <v>0.1</v>
      </c>
      <c r="W50" s="2">
        <v>0</v>
      </c>
      <c r="X50">
        <v>0</v>
      </c>
      <c r="Y50" t="s">
        <v>135</v>
      </c>
      <c r="Z50" t="s">
        <v>136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3.81</v>
      </c>
      <c r="AN50" s="2">
        <v>3.81</v>
      </c>
      <c r="AO50" s="2">
        <v>0</v>
      </c>
      <c r="AP50" s="2">
        <v>0</v>
      </c>
      <c r="AQ50" s="2">
        <v>0</v>
      </c>
    </row>
    <row r="51" spans="1:43" x14ac:dyDescent="0.25">
      <c r="A51" s="1">
        <v>45992</v>
      </c>
      <c r="B51" t="s">
        <v>48</v>
      </c>
      <c r="C51">
        <v>649163</v>
      </c>
      <c r="D51">
        <v>2025422150</v>
      </c>
      <c r="E51" t="s">
        <v>201</v>
      </c>
      <c r="F51" t="s">
        <v>202</v>
      </c>
      <c r="G51" t="s">
        <v>51</v>
      </c>
      <c r="H51" t="s">
        <v>52</v>
      </c>
      <c r="I51" t="s">
        <v>132</v>
      </c>
      <c r="J51" t="s">
        <v>133</v>
      </c>
      <c r="K51">
        <v>650218</v>
      </c>
      <c r="L51" t="s">
        <v>55</v>
      </c>
      <c r="M51" t="s">
        <v>56</v>
      </c>
      <c r="N51" t="s">
        <v>57</v>
      </c>
      <c r="O51" s="1">
        <v>45597</v>
      </c>
      <c r="Q51" s="1">
        <v>46023</v>
      </c>
      <c r="R51" s="2">
        <v>47.17</v>
      </c>
      <c r="S51">
        <v>1</v>
      </c>
      <c r="T51" t="s">
        <v>58</v>
      </c>
      <c r="U51" t="s">
        <v>134</v>
      </c>
      <c r="V51" s="3">
        <v>0.1</v>
      </c>
      <c r="W51" s="2">
        <v>0</v>
      </c>
      <c r="X51">
        <v>0</v>
      </c>
      <c r="Y51" t="s">
        <v>135</v>
      </c>
      <c r="Z51" t="s">
        <v>136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4.72</v>
      </c>
      <c r="AN51" s="2">
        <v>4.72</v>
      </c>
      <c r="AO51" s="2">
        <v>0</v>
      </c>
      <c r="AP51" s="2">
        <v>0</v>
      </c>
      <c r="AQ51" s="2">
        <v>0</v>
      </c>
    </row>
    <row r="52" spans="1:43" x14ac:dyDescent="0.25">
      <c r="A52" s="1">
        <v>45992</v>
      </c>
      <c r="B52" t="s">
        <v>48</v>
      </c>
      <c r="C52">
        <v>649163</v>
      </c>
      <c r="D52">
        <v>2025466191</v>
      </c>
      <c r="E52" t="s">
        <v>203</v>
      </c>
      <c r="F52" t="s">
        <v>204</v>
      </c>
      <c r="G52" t="s">
        <v>51</v>
      </c>
      <c r="H52" t="s">
        <v>52</v>
      </c>
      <c r="I52" t="s">
        <v>132</v>
      </c>
      <c r="J52" t="s">
        <v>133</v>
      </c>
      <c r="K52">
        <v>650218</v>
      </c>
      <c r="L52" t="s">
        <v>55</v>
      </c>
      <c r="M52" t="s">
        <v>56</v>
      </c>
      <c r="N52" t="s">
        <v>57</v>
      </c>
      <c r="O52" s="1">
        <v>45597</v>
      </c>
      <c r="Q52" s="1">
        <v>46023</v>
      </c>
      <c r="R52" s="2">
        <v>19.309999999999999</v>
      </c>
      <c r="S52">
        <v>1</v>
      </c>
      <c r="T52" t="s">
        <v>58</v>
      </c>
      <c r="U52" t="s">
        <v>134</v>
      </c>
      <c r="V52" s="3">
        <v>0.1</v>
      </c>
      <c r="W52" s="2">
        <v>0</v>
      </c>
      <c r="X52">
        <v>0</v>
      </c>
      <c r="Y52" t="s">
        <v>135</v>
      </c>
      <c r="Z52" t="s">
        <v>136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1.93</v>
      </c>
      <c r="AN52" s="2">
        <v>1.93</v>
      </c>
      <c r="AO52" s="2">
        <v>0</v>
      </c>
      <c r="AP52" s="2">
        <v>0</v>
      </c>
      <c r="AQ52" s="2">
        <v>0</v>
      </c>
    </row>
    <row r="53" spans="1:43" x14ac:dyDescent="0.25">
      <c r="A53" s="1">
        <v>45992</v>
      </c>
      <c r="B53" t="s">
        <v>48</v>
      </c>
      <c r="C53">
        <v>649163</v>
      </c>
      <c r="D53">
        <v>2025486440</v>
      </c>
      <c r="E53" t="s">
        <v>205</v>
      </c>
      <c r="F53" t="s">
        <v>68</v>
      </c>
      <c r="G53" t="s">
        <v>51</v>
      </c>
      <c r="H53" t="s">
        <v>206</v>
      </c>
      <c r="I53" t="s">
        <v>132</v>
      </c>
      <c r="J53" t="s">
        <v>133</v>
      </c>
      <c r="K53">
        <v>650218</v>
      </c>
      <c r="L53" t="s">
        <v>55</v>
      </c>
      <c r="M53" t="s">
        <v>56</v>
      </c>
      <c r="N53" t="s">
        <v>57</v>
      </c>
      <c r="O53" s="1">
        <v>45597</v>
      </c>
      <c r="Q53" s="1">
        <v>46023</v>
      </c>
      <c r="R53" s="2">
        <v>2.42</v>
      </c>
      <c r="S53">
        <v>1</v>
      </c>
      <c r="T53" t="s">
        <v>58</v>
      </c>
      <c r="U53" t="s">
        <v>134</v>
      </c>
      <c r="V53" s="3">
        <v>0.1</v>
      </c>
      <c r="W53" s="2">
        <v>0</v>
      </c>
      <c r="X53">
        <v>0</v>
      </c>
      <c r="Y53" t="s">
        <v>135</v>
      </c>
      <c r="Z53" t="s">
        <v>136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0.24</v>
      </c>
      <c r="AN53" s="2">
        <v>0.24</v>
      </c>
      <c r="AO53" s="2">
        <v>0</v>
      </c>
      <c r="AP53" s="2">
        <v>0</v>
      </c>
      <c r="AQ53" s="2">
        <v>0</v>
      </c>
    </row>
    <row r="54" spans="1:43" x14ac:dyDescent="0.25">
      <c r="A54" s="1">
        <v>45992</v>
      </c>
      <c r="B54" t="s">
        <v>48</v>
      </c>
      <c r="C54">
        <v>649163</v>
      </c>
      <c r="D54">
        <v>2025541353</v>
      </c>
      <c r="E54" t="s">
        <v>207</v>
      </c>
      <c r="F54" t="s">
        <v>208</v>
      </c>
      <c r="G54" t="s">
        <v>51</v>
      </c>
      <c r="H54" t="s">
        <v>209</v>
      </c>
      <c r="I54" t="s">
        <v>132</v>
      </c>
      <c r="J54" t="s">
        <v>133</v>
      </c>
      <c r="K54">
        <v>650218</v>
      </c>
      <c r="L54" t="s">
        <v>55</v>
      </c>
      <c r="M54" t="s">
        <v>56</v>
      </c>
      <c r="N54" t="s">
        <v>57</v>
      </c>
      <c r="O54" s="1">
        <v>45597</v>
      </c>
      <c r="Q54" s="1">
        <v>46023</v>
      </c>
      <c r="R54" s="2">
        <v>18.61</v>
      </c>
      <c r="S54">
        <v>1</v>
      </c>
      <c r="T54" t="s">
        <v>58</v>
      </c>
      <c r="U54" t="s">
        <v>134</v>
      </c>
      <c r="V54" s="3">
        <v>0.1</v>
      </c>
      <c r="W54" s="2">
        <v>0</v>
      </c>
      <c r="X54">
        <v>0</v>
      </c>
      <c r="Y54" t="s">
        <v>135</v>
      </c>
      <c r="Z54" t="s">
        <v>136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1.86</v>
      </c>
      <c r="AN54" s="2">
        <v>1.86</v>
      </c>
      <c r="AO54" s="2">
        <v>0</v>
      </c>
      <c r="AP54" s="2">
        <v>0</v>
      </c>
      <c r="AQ54" s="2">
        <v>0</v>
      </c>
    </row>
    <row r="55" spans="1:43" x14ac:dyDescent="0.25">
      <c r="A55" s="1">
        <v>45992</v>
      </c>
      <c r="B55" t="s">
        <v>48</v>
      </c>
      <c r="C55">
        <v>649163</v>
      </c>
      <c r="D55">
        <v>2025563319</v>
      </c>
      <c r="E55" t="s">
        <v>210</v>
      </c>
      <c r="F55" t="s">
        <v>211</v>
      </c>
      <c r="G55" t="s">
        <v>51</v>
      </c>
      <c r="H55" t="s">
        <v>161</v>
      </c>
      <c r="I55" t="s">
        <v>132</v>
      </c>
      <c r="J55" t="s">
        <v>133</v>
      </c>
      <c r="K55">
        <v>650218</v>
      </c>
      <c r="L55" t="s">
        <v>55</v>
      </c>
      <c r="M55" t="s">
        <v>56</v>
      </c>
      <c r="N55" t="s">
        <v>57</v>
      </c>
      <c r="O55" s="1">
        <v>45597</v>
      </c>
      <c r="Q55" s="1">
        <v>46023</v>
      </c>
      <c r="R55" s="2">
        <v>33.630000000000003</v>
      </c>
      <c r="S55">
        <v>1</v>
      </c>
      <c r="T55" t="s">
        <v>58</v>
      </c>
      <c r="U55" t="s">
        <v>134</v>
      </c>
      <c r="V55" s="3">
        <v>0.1</v>
      </c>
      <c r="W55" s="2">
        <v>0</v>
      </c>
      <c r="X55">
        <v>0</v>
      </c>
      <c r="Y55" t="s">
        <v>135</v>
      </c>
      <c r="Z55" t="s">
        <v>136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3.36</v>
      </c>
      <c r="AN55" s="2">
        <v>3.36</v>
      </c>
      <c r="AO55" s="2">
        <v>0</v>
      </c>
      <c r="AP55" s="2">
        <v>0</v>
      </c>
      <c r="AQ55" s="2">
        <v>0</v>
      </c>
    </row>
    <row r="56" spans="1:43" x14ac:dyDescent="0.25">
      <c r="A56" s="1">
        <v>45992</v>
      </c>
      <c r="B56" t="s">
        <v>48</v>
      </c>
      <c r="C56">
        <v>649163</v>
      </c>
      <c r="D56">
        <v>2025580933</v>
      </c>
      <c r="E56" t="s">
        <v>212</v>
      </c>
      <c r="F56" t="s">
        <v>213</v>
      </c>
      <c r="G56" t="s">
        <v>51</v>
      </c>
      <c r="H56" t="s">
        <v>52</v>
      </c>
      <c r="I56" t="s">
        <v>132</v>
      </c>
      <c r="J56" t="s">
        <v>133</v>
      </c>
      <c r="K56">
        <v>649247</v>
      </c>
      <c r="L56" t="s">
        <v>172</v>
      </c>
      <c r="M56" t="s">
        <v>173</v>
      </c>
      <c r="N56" t="s">
        <v>57</v>
      </c>
      <c r="O56" s="1">
        <v>45627</v>
      </c>
      <c r="Q56" s="1">
        <v>46023</v>
      </c>
      <c r="R56" s="2">
        <v>53.16</v>
      </c>
      <c r="S56">
        <v>1</v>
      </c>
      <c r="T56" t="s">
        <v>58</v>
      </c>
      <c r="U56" t="s">
        <v>134</v>
      </c>
      <c r="V56" s="3">
        <v>0.1</v>
      </c>
      <c r="W56" s="2">
        <v>0</v>
      </c>
      <c r="X56">
        <v>0</v>
      </c>
      <c r="Y56" t="s">
        <v>135</v>
      </c>
      <c r="Z56" t="s">
        <v>136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5.32</v>
      </c>
      <c r="AN56" s="2">
        <v>5.32</v>
      </c>
      <c r="AO56" s="2">
        <v>0</v>
      </c>
      <c r="AP56" s="2">
        <v>0</v>
      </c>
      <c r="AQ56" s="2">
        <v>0</v>
      </c>
    </row>
    <row r="57" spans="1:43" x14ac:dyDescent="0.25">
      <c r="A57" s="1">
        <v>45992</v>
      </c>
      <c r="B57" t="s">
        <v>48</v>
      </c>
      <c r="C57">
        <v>649163</v>
      </c>
      <c r="D57">
        <v>2025589780</v>
      </c>
      <c r="E57" t="s">
        <v>214</v>
      </c>
      <c r="F57" t="s">
        <v>215</v>
      </c>
      <c r="G57" t="s">
        <v>51</v>
      </c>
      <c r="H57" t="s">
        <v>52</v>
      </c>
      <c r="I57" t="s">
        <v>132</v>
      </c>
      <c r="J57" t="s">
        <v>133</v>
      </c>
      <c r="K57">
        <v>650218</v>
      </c>
      <c r="L57" t="s">
        <v>55</v>
      </c>
      <c r="M57" t="s">
        <v>56</v>
      </c>
      <c r="N57" t="s">
        <v>57</v>
      </c>
      <c r="O57" s="1">
        <v>45600</v>
      </c>
      <c r="Q57" s="1">
        <v>46026</v>
      </c>
      <c r="R57" s="2">
        <v>55.16</v>
      </c>
      <c r="S57">
        <v>1</v>
      </c>
      <c r="T57" t="s">
        <v>58</v>
      </c>
      <c r="U57" t="s">
        <v>134</v>
      </c>
      <c r="V57" s="3">
        <v>0.1</v>
      </c>
      <c r="W57" s="2">
        <v>0</v>
      </c>
      <c r="X57">
        <v>0</v>
      </c>
      <c r="Y57" t="s">
        <v>135</v>
      </c>
      <c r="Z57" t="s">
        <v>136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5.52</v>
      </c>
      <c r="AN57" s="2">
        <v>5.52</v>
      </c>
      <c r="AO57" s="2">
        <v>0</v>
      </c>
      <c r="AP57" s="2">
        <v>0</v>
      </c>
      <c r="AQ57" s="2">
        <v>0</v>
      </c>
    </row>
    <row r="58" spans="1:43" x14ac:dyDescent="0.25">
      <c r="A58" s="1">
        <v>45992</v>
      </c>
      <c r="B58" t="s">
        <v>48</v>
      </c>
      <c r="C58">
        <v>649163</v>
      </c>
      <c r="D58">
        <v>2025643387</v>
      </c>
      <c r="E58" t="s">
        <v>216</v>
      </c>
      <c r="F58" t="s">
        <v>217</v>
      </c>
      <c r="G58" t="s">
        <v>51</v>
      </c>
      <c r="H58" t="s">
        <v>166</v>
      </c>
      <c r="I58" t="s">
        <v>132</v>
      </c>
      <c r="J58" t="s">
        <v>133</v>
      </c>
      <c r="K58">
        <v>650218</v>
      </c>
      <c r="L58" t="s">
        <v>55</v>
      </c>
      <c r="M58" t="s">
        <v>56</v>
      </c>
      <c r="N58" t="s">
        <v>57</v>
      </c>
      <c r="O58" s="1">
        <v>45627</v>
      </c>
      <c r="Q58" s="1">
        <v>46023</v>
      </c>
      <c r="R58" s="2">
        <v>40</v>
      </c>
      <c r="S58">
        <v>1</v>
      </c>
      <c r="T58" t="s">
        <v>58</v>
      </c>
      <c r="U58" t="s">
        <v>134</v>
      </c>
      <c r="V58" s="3">
        <v>0.1</v>
      </c>
      <c r="W58" s="2">
        <v>0</v>
      </c>
      <c r="X58">
        <v>0</v>
      </c>
      <c r="Y58" t="s">
        <v>135</v>
      </c>
      <c r="Z58" t="s">
        <v>136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4</v>
      </c>
      <c r="AN58" s="2">
        <v>4</v>
      </c>
      <c r="AO58" s="2">
        <v>0</v>
      </c>
      <c r="AP58" s="2">
        <v>0</v>
      </c>
      <c r="AQ58" s="2">
        <v>0</v>
      </c>
    </row>
    <row r="59" spans="1:43" x14ac:dyDescent="0.25">
      <c r="A59" s="1">
        <v>45992</v>
      </c>
      <c r="B59" t="s">
        <v>48</v>
      </c>
      <c r="C59">
        <v>649163</v>
      </c>
      <c r="D59">
        <v>2025649890</v>
      </c>
      <c r="E59" t="s">
        <v>218</v>
      </c>
      <c r="F59" t="s">
        <v>219</v>
      </c>
      <c r="G59" t="s">
        <v>51</v>
      </c>
      <c r="H59" t="s">
        <v>52</v>
      </c>
      <c r="I59" t="s">
        <v>132</v>
      </c>
      <c r="J59" t="s">
        <v>133</v>
      </c>
      <c r="K59">
        <v>650218</v>
      </c>
      <c r="L59" t="s">
        <v>55</v>
      </c>
      <c r="M59" t="s">
        <v>56</v>
      </c>
      <c r="N59" t="s">
        <v>57</v>
      </c>
      <c r="O59" s="1">
        <v>45658</v>
      </c>
      <c r="Q59" s="1">
        <v>46023</v>
      </c>
      <c r="R59" s="2">
        <v>61.39</v>
      </c>
      <c r="S59">
        <v>1</v>
      </c>
      <c r="T59" t="s">
        <v>58</v>
      </c>
      <c r="U59" t="s">
        <v>134</v>
      </c>
      <c r="V59" s="3">
        <v>0.38</v>
      </c>
      <c r="W59" s="2">
        <v>0</v>
      </c>
      <c r="X59">
        <v>0</v>
      </c>
      <c r="Y59" t="s">
        <v>60</v>
      </c>
      <c r="Z59" t="s">
        <v>136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23.33</v>
      </c>
      <c r="AN59" s="2">
        <v>23.33</v>
      </c>
      <c r="AO59" s="2">
        <v>0</v>
      </c>
      <c r="AP59" s="2">
        <v>0</v>
      </c>
      <c r="AQ59" s="2">
        <v>0</v>
      </c>
    </row>
    <row r="60" spans="1:43" x14ac:dyDescent="0.25">
      <c r="A60" s="1">
        <v>45992</v>
      </c>
      <c r="B60" t="s">
        <v>48</v>
      </c>
      <c r="C60">
        <v>649163</v>
      </c>
      <c r="D60">
        <v>2025681745</v>
      </c>
      <c r="E60" t="s">
        <v>220</v>
      </c>
      <c r="F60" t="s">
        <v>221</v>
      </c>
      <c r="G60" t="s">
        <v>51</v>
      </c>
      <c r="H60" t="s">
        <v>120</v>
      </c>
      <c r="I60" t="s">
        <v>132</v>
      </c>
      <c r="J60" t="s">
        <v>133</v>
      </c>
      <c r="K60">
        <v>796984</v>
      </c>
      <c r="L60" t="s">
        <v>222</v>
      </c>
      <c r="M60" t="s">
        <v>223</v>
      </c>
      <c r="N60" t="s">
        <v>57</v>
      </c>
      <c r="O60" s="1">
        <v>45627</v>
      </c>
      <c r="Q60" s="1">
        <v>46023</v>
      </c>
      <c r="R60" s="2">
        <v>23.69</v>
      </c>
      <c r="S60">
        <v>1</v>
      </c>
      <c r="T60" t="s">
        <v>58</v>
      </c>
      <c r="U60" t="s">
        <v>134</v>
      </c>
      <c r="V60" s="3">
        <v>0.1</v>
      </c>
      <c r="W60" s="2">
        <v>0</v>
      </c>
      <c r="X60">
        <v>0</v>
      </c>
      <c r="Y60" t="s">
        <v>135</v>
      </c>
      <c r="Z60" t="s">
        <v>136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2.37</v>
      </c>
      <c r="AN60" s="2">
        <v>2.37</v>
      </c>
      <c r="AO60" s="2">
        <v>0</v>
      </c>
      <c r="AP60" s="2">
        <v>0</v>
      </c>
      <c r="AQ60" s="2">
        <v>0</v>
      </c>
    </row>
    <row r="61" spans="1:43" x14ac:dyDescent="0.25">
      <c r="A61" s="1">
        <v>45992</v>
      </c>
      <c r="B61" t="s">
        <v>48</v>
      </c>
      <c r="C61">
        <v>649163</v>
      </c>
      <c r="D61">
        <v>2025689182</v>
      </c>
      <c r="E61" t="s">
        <v>224</v>
      </c>
      <c r="F61" t="s">
        <v>225</v>
      </c>
      <c r="G61" t="s">
        <v>51</v>
      </c>
      <c r="H61" t="s">
        <v>120</v>
      </c>
      <c r="I61" t="s">
        <v>132</v>
      </c>
      <c r="J61" t="s">
        <v>133</v>
      </c>
      <c r="K61">
        <v>796984</v>
      </c>
      <c r="L61" t="s">
        <v>222</v>
      </c>
      <c r="M61" t="s">
        <v>223</v>
      </c>
      <c r="N61" t="s">
        <v>57</v>
      </c>
      <c r="O61" s="1">
        <v>45627</v>
      </c>
      <c r="Q61" s="1">
        <v>46023</v>
      </c>
      <c r="R61" s="2">
        <v>53.62</v>
      </c>
      <c r="S61">
        <v>1</v>
      </c>
      <c r="T61" t="s">
        <v>58</v>
      </c>
      <c r="U61" t="s">
        <v>134</v>
      </c>
      <c r="V61" s="3">
        <v>0.1</v>
      </c>
      <c r="W61" s="2">
        <v>0</v>
      </c>
      <c r="X61">
        <v>0</v>
      </c>
      <c r="Y61" t="s">
        <v>135</v>
      </c>
      <c r="Z61" t="s">
        <v>136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5.36</v>
      </c>
      <c r="AN61" s="2">
        <v>5.36</v>
      </c>
      <c r="AO61" s="2">
        <v>0</v>
      </c>
      <c r="AP61" s="2">
        <v>0</v>
      </c>
      <c r="AQ61" s="2">
        <v>0</v>
      </c>
    </row>
    <row r="62" spans="1:43" x14ac:dyDescent="0.25">
      <c r="A62" s="1">
        <v>45992</v>
      </c>
      <c r="B62" t="s">
        <v>48</v>
      </c>
      <c r="C62">
        <v>649163</v>
      </c>
      <c r="D62">
        <v>2025692118</v>
      </c>
      <c r="E62" t="s">
        <v>226</v>
      </c>
      <c r="F62" t="s">
        <v>227</v>
      </c>
      <c r="G62" t="s">
        <v>51</v>
      </c>
      <c r="H62" t="s">
        <v>120</v>
      </c>
      <c r="I62" t="s">
        <v>132</v>
      </c>
      <c r="J62" t="s">
        <v>133</v>
      </c>
      <c r="K62">
        <v>796984</v>
      </c>
      <c r="L62" t="s">
        <v>222</v>
      </c>
      <c r="M62" t="s">
        <v>223</v>
      </c>
      <c r="N62" t="s">
        <v>57</v>
      </c>
      <c r="O62" s="1">
        <v>45658</v>
      </c>
      <c r="Q62" s="1">
        <v>46023</v>
      </c>
      <c r="R62" s="2">
        <v>50.91</v>
      </c>
      <c r="S62">
        <v>1</v>
      </c>
      <c r="T62" t="s">
        <v>58</v>
      </c>
      <c r="U62" t="s">
        <v>134</v>
      </c>
      <c r="V62" s="3">
        <v>0.38</v>
      </c>
      <c r="W62" s="2">
        <v>0</v>
      </c>
      <c r="X62">
        <v>0</v>
      </c>
      <c r="Y62" t="s">
        <v>60</v>
      </c>
      <c r="Z62" t="s">
        <v>136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19.350000000000001</v>
      </c>
      <c r="AN62" s="2">
        <v>19.350000000000001</v>
      </c>
      <c r="AO62" s="2">
        <v>0</v>
      </c>
      <c r="AP62" s="2">
        <v>0</v>
      </c>
      <c r="AQ62" s="2">
        <v>0</v>
      </c>
    </row>
    <row r="63" spans="1:43" x14ac:dyDescent="0.25">
      <c r="A63" s="1">
        <v>45992</v>
      </c>
      <c r="B63" t="s">
        <v>48</v>
      </c>
      <c r="C63">
        <v>649163</v>
      </c>
      <c r="D63">
        <v>2025702074</v>
      </c>
      <c r="E63" t="s">
        <v>228</v>
      </c>
      <c r="F63" t="s">
        <v>229</v>
      </c>
      <c r="G63" t="s">
        <v>51</v>
      </c>
      <c r="H63" t="s">
        <v>52</v>
      </c>
      <c r="I63" t="s">
        <v>132</v>
      </c>
      <c r="J63" t="s">
        <v>133</v>
      </c>
      <c r="K63">
        <v>650218</v>
      </c>
      <c r="L63" t="s">
        <v>55</v>
      </c>
      <c r="M63" t="s">
        <v>56</v>
      </c>
      <c r="N63" t="s">
        <v>57</v>
      </c>
      <c r="O63" s="1">
        <v>45658</v>
      </c>
      <c r="Q63" s="1">
        <v>46023</v>
      </c>
      <c r="R63" s="2">
        <v>101.01</v>
      </c>
      <c r="S63">
        <v>1</v>
      </c>
      <c r="T63" t="s">
        <v>58</v>
      </c>
      <c r="U63" t="s">
        <v>134</v>
      </c>
      <c r="V63" s="3">
        <v>0.38</v>
      </c>
      <c r="W63" s="2">
        <v>0</v>
      </c>
      <c r="X63">
        <v>0</v>
      </c>
      <c r="Y63" t="s">
        <v>60</v>
      </c>
      <c r="Z63" t="s">
        <v>136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38.380000000000003</v>
      </c>
      <c r="AN63" s="2">
        <v>38.380000000000003</v>
      </c>
      <c r="AO63" s="2">
        <v>0</v>
      </c>
      <c r="AP63" s="2">
        <v>0</v>
      </c>
      <c r="AQ63" s="2">
        <v>0</v>
      </c>
    </row>
    <row r="64" spans="1:43" x14ac:dyDescent="0.25">
      <c r="A64" s="1">
        <v>45992</v>
      </c>
      <c r="B64" t="s">
        <v>48</v>
      </c>
      <c r="C64">
        <v>649163</v>
      </c>
      <c r="D64">
        <v>2025708052</v>
      </c>
      <c r="E64" t="s">
        <v>230</v>
      </c>
      <c r="F64" t="s">
        <v>231</v>
      </c>
      <c r="G64" t="s">
        <v>51</v>
      </c>
      <c r="H64" t="s">
        <v>120</v>
      </c>
      <c r="I64" t="s">
        <v>132</v>
      </c>
      <c r="J64" t="s">
        <v>133</v>
      </c>
      <c r="K64">
        <v>796984</v>
      </c>
      <c r="L64" t="s">
        <v>222</v>
      </c>
      <c r="M64" t="s">
        <v>223</v>
      </c>
      <c r="N64" t="s">
        <v>57</v>
      </c>
      <c r="O64" s="1">
        <v>45658</v>
      </c>
      <c r="Q64" s="1">
        <v>46023</v>
      </c>
      <c r="R64" s="2">
        <v>76.56</v>
      </c>
      <c r="S64">
        <v>1</v>
      </c>
      <c r="T64" t="s">
        <v>58</v>
      </c>
      <c r="U64" t="s">
        <v>134</v>
      </c>
      <c r="V64" s="3">
        <v>0.38</v>
      </c>
      <c r="W64" s="2">
        <v>0</v>
      </c>
      <c r="X64">
        <v>0</v>
      </c>
      <c r="Y64" t="s">
        <v>60</v>
      </c>
      <c r="Z64" t="s">
        <v>136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29.09</v>
      </c>
      <c r="AN64" s="2">
        <v>29.09</v>
      </c>
      <c r="AO64" s="2">
        <v>0</v>
      </c>
      <c r="AP64" s="2">
        <v>0</v>
      </c>
      <c r="AQ64" s="2">
        <v>0</v>
      </c>
    </row>
    <row r="65" spans="1:43" x14ac:dyDescent="0.25">
      <c r="A65" s="1">
        <v>45992</v>
      </c>
      <c r="B65" t="s">
        <v>48</v>
      </c>
      <c r="C65">
        <v>649163</v>
      </c>
      <c r="D65">
        <v>2025747674</v>
      </c>
      <c r="E65" t="s">
        <v>232</v>
      </c>
      <c r="F65" t="s">
        <v>233</v>
      </c>
      <c r="G65" t="s">
        <v>51</v>
      </c>
      <c r="H65" t="s">
        <v>52</v>
      </c>
      <c r="I65" t="s">
        <v>132</v>
      </c>
      <c r="J65" t="s">
        <v>133</v>
      </c>
      <c r="K65">
        <v>650218</v>
      </c>
      <c r="L65" t="s">
        <v>55</v>
      </c>
      <c r="M65" t="s">
        <v>56</v>
      </c>
      <c r="N65" t="s">
        <v>57</v>
      </c>
      <c r="O65" s="1">
        <v>45627</v>
      </c>
      <c r="Q65" s="1">
        <v>46023</v>
      </c>
      <c r="R65" s="2">
        <v>116.64</v>
      </c>
      <c r="S65">
        <v>1</v>
      </c>
      <c r="T65" t="s">
        <v>58</v>
      </c>
      <c r="U65" t="s">
        <v>134</v>
      </c>
      <c r="V65" s="3">
        <v>0.1</v>
      </c>
      <c r="W65" s="2">
        <v>0</v>
      </c>
      <c r="X65">
        <v>0</v>
      </c>
      <c r="Y65" t="s">
        <v>135</v>
      </c>
      <c r="Z65" t="s">
        <v>136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11.66</v>
      </c>
      <c r="AN65" s="2">
        <v>11.66</v>
      </c>
      <c r="AO65" s="2">
        <v>0</v>
      </c>
      <c r="AP65" s="2">
        <v>0</v>
      </c>
      <c r="AQ65" s="2">
        <v>0</v>
      </c>
    </row>
    <row r="66" spans="1:43" x14ac:dyDescent="0.25">
      <c r="A66" s="1">
        <v>45992</v>
      </c>
      <c r="B66" t="s">
        <v>48</v>
      </c>
      <c r="C66">
        <v>649163</v>
      </c>
      <c r="D66">
        <v>2025787182</v>
      </c>
      <c r="E66" t="s">
        <v>234</v>
      </c>
      <c r="F66" t="s">
        <v>235</v>
      </c>
      <c r="G66" t="s">
        <v>51</v>
      </c>
      <c r="H66" t="s">
        <v>120</v>
      </c>
      <c r="I66" t="s">
        <v>132</v>
      </c>
      <c r="J66" t="s">
        <v>133</v>
      </c>
      <c r="K66">
        <v>796984</v>
      </c>
      <c r="L66" t="s">
        <v>222</v>
      </c>
      <c r="M66" t="s">
        <v>223</v>
      </c>
      <c r="N66" t="s">
        <v>57</v>
      </c>
      <c r="O66" s="1">
        <v>45627</v>
      </c>
      <c r="Q66" s="1">
        <v>46023</v>
      </c>
      <c r="R66" s="2">
        <v>60.5</v>
      </c>
      <c r="S66">
        <v>1</v>
      </c>
      <c r="T66" t="s">
        <v>58</v>
      </c>
      <c r="U66" t="s">
        <v>134</v>
      </c>
      <c r="V66" s="3">
        <v>0.1</v>
      </c>
      <c r="W66" s="2">
        <v>0</v>
      </c>
      <c r="X66">
        <v>0</v>
      </c>
      <c r="Y66" t="s">
        <v>135</v>
      </c>
      <c r="Z66" t="s">
        <v>136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6.05</v>
      </c>
      <c r="AN66" s="2">
        <v>6.05</v>
      </c>
      <c r="AO66" s="2">
        <v>0</v>
      </c>
      <c r="AP66" s="2">
        <v>0</v>
      </c>
      <c r="AQ66" s="2">
        <v>0</v>
      </c>
    </row>
    <row r="67" spans="1:43" x14ac:dyDescent="0.25">
      <c r="A67" s="1">
        <v>45992</v>
      </c>
      <c r="B67" t="s">
        <v>48</v>
      </c>
      <c r="C67">
        <v>649163</v>
      </c>
      <c r="D67">
        <v>2025791061</v>
      </c>
      <c r="E67" t="s">
        <v>236</v>
      </c>
      <c r="F67" t="s">
        <v>127</v>
      </c>
      <c r="G67" t="s">
        <v>51</v>
      </c>
      <c r="H67" t="s">
        <v>52</v>
      </c>
      <c r="I67" t="s">
        <v>132</v>
      </c>
      <c r="J67" t="s">
        <v>133</v>
      </c>
      <c r="K67">
        <v>650218</v>
      </c>
      <c r="L67" t="s">
        <v>55</v>
      </c>
      <c r="M67" t="s">
        <v>56</v>
      </c>
      <c r="N67" t="s">
        <v>57</v>
      </c>
      <c r="O67" s="1">
        <v>45627</v>
      </c>
      <c r="Q67" s="1">
        <v>46023</v>
      </c>
      <c r="R67" s="2">
        <v>33.51</v>
      </c>
      <c r="S67">
        <v>1</v>
      </c>
      <c r="T67" t="s">
        <v>58</v>
      </c>
      <c r="U67" t="s">
        <v>134</v>
      </c>
      <c r="V67" s="3">
        <v>0.1</v>
      </c>
      <c r="W67" s="2">
        <v>0</v>
      </c>
      <c r="X67">
        <v>0</v>
      </c>
      <c r="Y67" t="s">
        <v>135</v>
      </c>
      <c r="Z67" t="s">
        <v>136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3.35</v>
      </c>
      <c r="AN67" s="2">
        <v>3.35</v>
      </c>
      <c r="AO67" s="2">
        <v>0</v>
      </c>
      <c r="AP67" s="2">
        <v>0</v>
      </c>
      <c r="AQ67" s="2">
        <v>0</v>
      </c>
    </row>
    <row r="68" spans="1:43" x14ac:dyDescent="0.25">
      <c r="A68" s="1">
        <v>45992</v>
      </c>
      <c r="B68" t="s">
        <v>48</v>
      </c>
      <c r="C68">
        <v>649163</v>
      </c>
      <c r="D68">
        <v>2025888457</v>
      </c>
      <c r="E68" t="s">
        <v>237</v>
      </c>
      <c r="F68" t="s">
        <v>238</v>
      </c>
      <c r="G68" t="s">
        <v>51</v>
      </c>
      <c r="H68" t="s">
        <v>169</v>
      </c>
      <c r="I68" t="s">
        <v>132</v>
      </c>
      <c r="J68" t="s">
        <v>133</v>
      </c>
      <c r="K68">
        <v>751867</v>
      </c>
      <c r="L68" t="s">
        <v>162</v>
      </c>
      <c r="M68" t="s">
        <v>163</v>
      </c>
      <c r="N68" t="s">
        <v>57</v>
      </c>
      <c r="O68" s="1">
        <v>45627</v>
      </c>
      <c r="Q68" s="1">
        <v>46023</v>
      </c>
      <c r="R68" s="2">
        <v>77.010000000000005</v>
      </c>
      <c r="S68">
        <v>1</v>
      </c>
      <c r="T68" t="s">
        <v>58</v>
      </c>
      <c r="U68" t="s">
        <v>134</v>
      </c>
      <c r="V68" s="3">
        <v>0.1</v>
      </c>
      <c r="W68" s="2">
        <v>0</v>
      </c>
      <c r="X68">
        <v>0</v>
      </c>
      <c r="Y68" t="s">
        <v>135</v>
      </c>
      <c r="Z68" t="s">
        <v>136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7.7</v>
      </c>
      <c r="AN68" s="2">
        <v>7.7</v>
      </c>
      <c r="AO68" s="2">
        <v>0</v>
      </c>
      <c r="AP68" s="2">
        <v>0</v>
      </c>
      <c r="AQ68" s="2">
        <v>0</v>
      </c>
    </row>
    <row r="69" spans="1:43" x14ac:dyDescent="0.25">
      <c r="A69" s="1">
        <v>45992</v>
      </c>
      <c r="B69" t="s">
        <v>48</v>
      </c>
      <c r="C69">
        <v>649163</v>
      </c>
      <c r="D69">
        <v>2025890612</v>
      </c>
      <c r="E69" t="s">
        <v>239</v>
      </c>
      <c r="F69" t="s">
        <v>240</v>
      </c>
      <c r="G69" t="s">
        <v>51</v>
      </c>
      <c r="H69" t="s">
        <v>120</v>
      </c>
      <c r="I69" t="s">
        <v>132</v>
      </c>
      <c r="J69" t="s">
        <v>133</v>
      </c>
      <c r="K69">
        <v>796984</v>
      </c>
      <c r="L69" t="s">
        <v>222</v>
      </c>
      <c r="M69" t="s">
        <v>223</v>
      </c>
      <c r="N69" t="s">
        <v>57</v>
      </c>
      <c r="O69" s="1">
        <v>45627</v>
      </c>
      <c r="Q69" s="1">
        <v>46023</v>
      </c>
      <c r="R69" s="2">
        <v>50.24</v>
      </c>
      <c r="S69">
        <v>1</v>
      </c>
      <c r="T69" t="s">
        <v>58</v>
      </c>
      <c r="U69" t="s">
        <v>134</v>
      </c>
      <c r="V69" s="3">
        <v>0.1</v>
      </c>
      <c r="W69" s="2">
        <v>0</v>
      </c>
      <c r="X69">
        <v>0</v>
      </c>
      <c r="Y69" t="s">
        <v>135</v>
      </c>
      <c r="Z69" t="s">
        <v>136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5.0199999999999996</v>
      </c>
      <c r="AN69" s="2">
        <v>5.0199999999999996</v>
      </c>
      <c r="AO69" s="2">
        <v>0</v>
      </c>
      <c r="AP69" s="2">
        <v>0</v>
      </c>
      <c r="AQ69" s="2">
        <v>0</v>
      </c>
    </row>
    <row r="70" spans="1:43" x14ac:dyDescent="0.25">
      <c r="A70" s="1">
        <v>45992</v>
      </c>
      <c r="B70" t="s">
        <v>48</v>
      </c>
      <c r="C70">
        <v>649163</v>
      </c>
      <c r="D70">
        <v>2025914686</v>
      </c>
      <c r="E70" t="s">
        <v>241</v>
      </c>
      <c r="F70" t="s">
        <v>242</v>
      </c>
      <c r="G70" t="s">
        <v>51</v>
      </c>
      <c r="H70" t="s">
        <v>52</v>
      </c>
      <c r="I70" t="s">
        <v>132</v>
      </c>
      <c r="J70" t="s">
        <v>133</v>
      </c>
      <c r="K70">
        <v>649247</v>
      </c>
      <c r="L70" t="s">
        <v>172</v>
      </c>
      <c r="M70" t="s">
        <v>173</v>
      </c>
      <c r="N70" t="s">
        <v>57</v>
      </c>
      <c r="O70" s="1">
        <v>45658</v>
      </c>
      <c r="Q70" s="1">
        <v>46023</v>
      </c>
      <c r="R70" s="2">
        <v>53.16</v>
      </c>
      <c r="S70">
        <v>1</v>
      </c>
      <c r="T70" t="s">
        <v>58</v>
      </c>
      <c r="U70" t="s">
        <v>134</v>
      </c>
      <c r="V70" s="3">
        <v>0.38</v>
      </c>
      <c r="W70" s="2">
        <v>0</v>
      </c>
      <c r="X70">
        <v>0</v>
      </c>
      <c r="Y70" t="s">
        <v>60</v>
      </c>
      <c r="Z70" t="s">
        <v>136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20.2</v>
      </c>
      <c r="AN70" s="2">
        <v>20.2</v>
      </c>
      <c r="AO70" s="2">
        <v>0</v>
      </c>
      <c r="AP70" s="2">
        <v>0</v>
      </c>
      <c r="AQ70" s="2">
        <v>0</v>
      </c>
    </row>
    <row r="71" spans="1:43" x14ac:dyDescent="0.25">
      <c r="A71" s="1">
        <v>45992</v>
      </c>
      <c r="B71" t="s">
        <v>48</v>
      </c>
      <c r="C71">
        <v>649163</v>
      </c>
      <c r="D71">
        <v>2025918114</v>
      </c>
      <c r="E71" t="s">
        <v>243</v>
      </c>
      <c r="F71" t="s">
        <v>244</v>
      </c>
      <c r="G71" t="s">
        <v>51</v>
      </c>
      <c r="H71" t="s">
        <v>52</v>
      </c>
      <c r="I71" t="s">
        <v>132</v>
      </c>
      <c r="J71" t="s">
        <v>133</v>
      </c>
      <c r="K71">
        <v>650218</v>
      </c>
      <c r="L71" t="s">
        <v>55</v>
      </c>
      <c r="M71" t="s">
        <v>56</v>
      </c>
      <c r="N71" t="s">
        <v>57</v>
      </c>
      <c r="O71" s="1">
        <v>45658</v>
      </c>
      <c r="Q71" s="1">
        <v>46023</v>
      </c>
      <c r="R71" s="2">
        <v>46.13</v>
      </c>
      <c r="S71">
        <v>1</v>
      </c>
      <c r="T71" t="s">
        <v>58</v>
      </c>
      <c r="U71" t="s">
        <v>134</v>
      </c>
      <c r="V71" s="3">
        <v>0.38</v>
      </c>
      <c r="W71" s="2">
        <v>0</v>
      </c>
      <c r="X71">
        <v>0</v>
      </c>
      <c r="Y71" t="s">
        <v>60</v>
      </c>
      <c r="Z71" t="s">
        <v>136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17.53</v>
      </c>
      <c r="AN71" s="2">
        <v>17.53</v>
      </c>
      <c r="AO71" s="2">
        <v>0</v>
      </c>
      <c r="AP71" s="2">
        <v>0</v>
      </c>
      <c r="AQ71" s="2">
        <v>0</v>
      </c>
    </row>
    <row r="72" spans="1:43" x14ac:dyDescent="0.25">
      <c r="A72" s="1">
        <v>45992</v>
      </c>
      <c r="B72" t="s">
        <v>48</v>
      </c>
      <c r="C72">
        <v>649163</v>
      </c>
      <c r="D72">
        <v>2025931867</v>
      </c>
      <c r="E72" t="s">
        <v>245</v>
      </c>
      <c r="F72" t="s">
        <v>246</v>
      </c>
      <c r="G72" t="s">
        <v>51</v>
      </c>
      <c r="H72" t="s">
        <v>120</v>
      </c>
      <c r="I72" t="s">
        <v>132</v>
      </c>
      <c r="J72" t="s">
        <v>133</v>
      </c>
      <c r="K72">
        <v>796984</v>
      </c>
      <c r="L72" t="s">
        <v>222</v>
      </c>
      <c r="M72" t="s">
        <v>223</v>
      </c>
      <c r="N72" t="s">
        <v>57</v>
      </c>
      <c r="O72" s="1">
        <v>45627</v>
      </c>
      <c r="Q72" s="1">
        <v>46023</v>
      </c>
      <c r="R72" s="2">
        <v>53.62</v>
      </c>
      <c r="S72">
        <v>1</v>
      </c>
      <c r="T72" t="s">
        <v>58</v>
      </c>
      <c r="U72" t="s">
        <v>134</v>
      </c>
      <c r="V72" s="3">
        <v>0.1</v>
      </c>
      <c r="W72" s="2">
        <v>0</v>
      </c>
      <c r="X72">
        <v>0</v>
      </c>
      <c r="Y72" t="s">
        <v>135</v>
      </c>
      <c r="Z72" t="s">
        <v>136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5.36</v>
      </c>
      <c r="AN72" s="2">
        <v>5.36</v>
      </c>
      <c r="AO72" s="2">
        <v>0</v>
      </c>
      <c r="AP72" s="2">
        <v>0</v>
      </c>
      <c r="AQ72" s="2">
        <v>0</v>
      </c>
    </row>
    <row r="73" spans="1:43" x14ac:dyDescent="0.25">
      <c r="A73" s="1">
        <v>45992</v>
      </c>
      <c r="B73" t="s">
        <v>48</v>
      </c>
      <c r="C73">
        <v>649163</v>
      </c>
      <c r="D73">
        <v>2025948398</v>
      </c>
      <c r="E73" t="s">
        <v>247</v>
      </c>
      <c r="F73" t="s">
        <v>248</v>
      </c>
      <c r="G73" t="s">
        <v>51</v>
      </c>
      <c r="H73" t="s">
        <v>52</v>
      </c>
      <c r="I73" t="s">
        <v>132</v>
      </c>
      <c r="J73" t="s">
        <v>133</v>
      </c>
      <c r="K73">
        <v>751867</v>
      </c>
      <c r="L73" t="s">
        <v>162</v>
      </c>
      <c r="M73" t="s">
        <v>163</v>
      </c>
      <c r="N73" t="s">
        <v>57</v>
      </c>
      <c r="O73" s="1">
        <v>45627</v>
      </c>
      <c r="Q73" s="1">
        <v>46023</v>
      </c>
      <c r="R73" s="2">
        <v>33.51</v>
      </c>
      <c r="S73">
        <v>1</v>
      </c>
      <c r="T73" t="s">
        <v>58</v>
      </c>
      <c r="U73" t="s">
        <v>134</v>
      </c>
      <c r="V73" s="3">
        <v>0.1</v>
      </c>
      <c r="W73" s="2">
        <v>0</v>
      </c>
      <c r="X73">
        <v>0</v>
      </c>
      <c r="Y73" t="s">
        <v>135</v>
      </c>
      <c r="Z73" t="s">
        <v>136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3.35</v>
      </c>
      <c r="AN73" s="2">
        <v>3.35</v>
      </c>
      <c r="AO73" s="2">
        <v>0</v>
      </c>
      <c r="AP73" s="2">
        <v>0</v>
      </c>
      <c r="AQ73" s="2">
        <v>0</v>
      </c>
    </row>
    <row r="74" spans="1:43" x14ac:dyDescent="0.25">
      <c r="A74" s="1">
        <v>45992</v>
      </c>
      <c r="B74" t="s">
        <v>48</v>
      </c>
      <c r="C74">
        <v>649163</v>
      </c>
      <c r="D74">
        <v>2025950067</v>
      </c>
      <c r="E74" t="s">
        <v>249</v>
      </c>
      <c r="F74" t="s">
        <v>250</v>
      </c>
      <c r="G74" t="s">
        <v>51</v>
      </c>
      <c r="H74" t="s">
        <v>120</v>
      </c>
      <c r="I74" t="s">
        <v>132</v>
      </c>
      <c r="J74" t="s">
        <v>133</v>
      </c>
      <c r="K74">
        <v>796984</v>
      </c>
      <c r="L74" t="s">
        <v>222</v>
      </c>
      <c r="M74" t="s">
        <v>223</v>
      </c>
      <c r="N74" t="s">
        <v>57</v>
      </c>
      <c r="O74" s="1">
        <v>45627</v>
      </c>
      <c r="Q74" s="1">
        <v>46023</v>
      </c>
      <c r="R74" s="2">
        <v>33.31</v>
      </c>
      <c r="S74">
        <v>1</v>
      </c>
      <c r="T74" t="s">
        <v>58</v>
      </c>
      <c r="U74" t="s">
        <v>134</v>
      </c>
      <c r="V74" s="3">
        <v>0.1</v>
      </c>
      <c r="W74" s="2">
        <v>0</v>
      </c>
      <c r="X74">
        <v>0</v>
      </c>
      <c r="Y74" t="s">
        <v>135</v>
      </c>
      <c r="Z74" t="s">
        <v>136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3.33</v>
      </c>
      <c r="AN74" s="2">
        <v>3.33</v>
      </c>
      <c r="AO74" s="2">
        <v>0</v>
      </c>
      <c r="AP74" s="2">
        <v>0</v>
      </c>
      <c r="AQ74" s="2">
        <v>0</v>
      </c>
    </row>
    <row r="75" spans="1:43" x14ac:dyDescent="0.25">
      <c r="A75" s="1">
        <v>45992</v>
      </c>
      <c r="B75" t="s">
        <v>48</v>
      </c>
      <c r="C75">
        <v>649163</v>
      </c>
      <c r="D75">
        <v>2025967188</v>
      </c>
      <c r="E75" t="s">
        <v>251</v>
      </c>
      <c r="F75" t="s">
        <v>252</v>
      </c>
      <c r="G75" t="s">
        <v>51</v>
      </c>
      <c r="H75" t="s">
        <v>98</v>
      </c>
      <c r="I75" t="s">
        <v>132</v>
      </c>
      <c r="J75" t="s">
        <v>133</v>
      </c>
      <c r="K75">
        <v>756418</v>
      </c>
      <c r="L75" t="s">
        <v>195</v>
      </c>
      <c r="M75" t="s">
        <v>196</v>
      </c>
      <c r="N75" t="s">
        <v>57</v>
      </c>
      <c r="O75" s="1">
        <v>45626</v>
      </c>
      <c r="Q75" s="1">
        <v>46021</v>
      </c>
      <c r="R75" s="2">
        <v>20.97</v>
      </c>
      <c r="S75">
        <v>1</v>
      </c>
      <c r="T75" t="s">
        <v>58</v>
      </c>
      <c r="U75" t="s">
        <v>134</v>
      </c>
      <c r="V75" s="3">
        <v>0.1</v>
      </c>
      <c r="W75" s="2">
        <v>0</v>
      </c>
      <c r="X75">
        <v>0</v>
      </c>
      <c r="Y75" t="s">
        <v>135</v>
      </c>
      <c r="Z75" t="s">
        <v>136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2.1</v>
      </c>
      <c r="AN75" s="2">
        <v>2.1</v>
      </c>
      <c r="AO75" s="2">
        <v>0</v>
      </c>
      <c r="AP75" s="2">
        <v>0</v>
      </c>
      <c r="AQ75" s="2">
        <v>0</v>
      </c>
    </row>
    <row r="76" spans="1:43" x14ac:dyDescent="0.25">
      <c r="A76" s="1">
        <v>45992</v>
      </c>
      <c r="B76" t="s">
        <v>48</v>
      </c>
      <c r="C76">
        <v>649163</v>
      </c>
      <c r="D76">
        <v>2025999479</v>
      </c>
      <c r="E76" t="s">
        <v>253</v>
      </c>
      <c r="F76" t="s">
        <v>254</v>
      </c>
      <c r="G76" t="s">
        <v>51</v>
      </c>
      <c r="H76" t="s">
        <v>52</v>
      </c>
      <c r="I76" t="s">
        <v>132</v>
      </c>
      <c r="J76" t="s">
        <v>133</v>
      </c>
      <c r="K76">
        <v>650218</v>
      </c>
      <c r="L76" t="s">
        <v>55</v>
      </c>
      <c r="M76" t="s">
        <v>56</v>
      </c>
      <c r="N76" t="s">
        <v>57</v>
      </c>
      <c r="O76" s="1">
        <v>45658</v>
      </c>
      <c r="Q76" s="1">
        <v>46023</v>
      </c>
      <c r="R76" s="2">
        <v>89.62</v>
      </c>
      <c r="S76">
        <v>1</v>
      </c>
      <c r="T76" t="s">
        <v>58</v>
      </c>
      <c r="U76" t="s">
        <v>134</v>
      </c>
      <c r="V76" s="3">
        <v>0.38</v>
      </c>
      <c r="W76" s="2">
        <v>0</v>
      </c>
      <c r="X76">
        <v>0</v>
      </c>
      <c r="Y76" t="s">
        <v>60</v>
      </c>
      <c r="Z76" t="s">
        <v>136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34.06</v>
      </c>
      <c r="AN76" s="2">
        <v>34.06</v>
      </c>
      <c r="AO76" s="2">
        <v>0</v>
      </c>
      <c r="AP76" s="2">
        <v>0</v>
      </c>
      <c r="AQ76" s="2">
        <v>0</v>
      </c>
    </row>
    <row r="77" spans="1:43" x14ac:dyDescent="0.25">
      <c r="A77" s="1">
        <v>45992</v>
      </c>
      <c r="B77" t="s">
        <v>48</v>
      </c>
      <c r="C77">
        <v>649163</v>
      </c>
      <c r="D77">
        <v>2026050374</v>
      </c>
      <c r="E77" t="s">
        <v>255</v>
      </c>
      <c r="F77" t="s">
        <v>163</v>
      </c>
      <c r="G77" t="s">
        <v>51</v>
      </c>
      <c r="H77" t="s">
        <v>256</v>
      </c>
      <c r="I77" t="s">
        <v>132</v>
      </c>
      <c r="J77" t="s">
        <v>257</v>
      </c>
      <c r="K77">
        <v>753748</v>
      </c>
      <c r="L77" t="s">
        <v>258</v>
      </c>
      <c r="M77" t="s">
        <v>131</v>
      </c>
      <c r="N77" t="s">
        <v>57</v>
      </c>
      <c r="O77" s="1">
        <v>45658</v>
      </c>
      <c r="Q77" s="1">
        <v>46023</v>
      </c>
      <c r="R77" s="2">
        <v>65.61</v>
      </c>
      <c r="S77">
        <v>1</v>
      </c>
      <c r="T77" t="s">
        <v>58</v>
      </c>
      <c r="U77" t="s">
        <v>134</v>
      </c>
      <c r="V77" s="3">
        <v>0.38</v>
      </c>
      <c r="W77" s="2">
        <v>0</v>
      </c>
      <c r="X77">
        <v>0</v>
      </c>
      <c r="Y77" t="s">
        <v>60</v>
      </c>
      <c r="Z77" t="s">
        <v>136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24.93</v>
      </c>
      <c r="AN77" s="2">
        <v>24.93</v>
      </c>
      <c r="AO77" s="2">
        <v>0</v>
      </c>
      <c r="AP77" s="2">
        <v>0</v>
      </c>
      <c r="AQ77" s="2">
        <v>0</v>
      </c>
    </row>
    <row r="78" spans="1:43" x14ac:dyDescent="0.25">
      <c r="A78" s="1">
        <v>45992</v>
      </c>
      <c r="B78" t="s">
        <v>48</v>
      </c>
      <c r="C78">
        <v>649163</v>
      </c>
      <c r="D78">
        <v>2026054770</v>
      </c>
      <c r="E78" t="s">
        <v>259</v>
      </c>
      <c r="F78" t="s">
        <v>184</v>
      </c>
      <c r="G78" t="s">
        <v>51</v>
      </c>
      <c r="H78" t="s">
        <v>52</v>
      </c>
      <c r="I78" t="s">
        <v>132</v>
      </c>
      <c r="J78" t="s">
        <v>133</v>
      </c>
      <c r="K78">
        <v>751867</v>
      </c>
      <c r="L78" t="s">
        <v>162</v>
      </c>
      <c r="M78" t="s">
        <v>163</v>
      </c>
      <c r="N78" t="s">
        <v>57</v>
      </c>
      <c r="O78" s="1">
        <v>45658</v>
      </c>
      <c r="Q78" s="1">
        <v>46023</v>
      </c>
      <c r="R78" s="2">
        <v>55.16</v>
      </c>
      <c r="S78">
        <v>1</v>
      </c>
      <c r="T78" t="s">
        <v>58</v>
      </c>
      <c r="U78" t="s">
        <v>134</v>
      </c>
      <c r="V78" s="3">
        <v>0.38</v>
      </c>
      <c r="W78" s="2">
        <v>0</v>
      </c>
      <c r="X78">
        <v>0</v>
      </c>
      <c r="Y78" t="s">
        <v>60</v>
      </c>
      <c r="Z78" t="s">
        <v>136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20.96</v>
      </c>
      <c r="AN78" s="2">
        <v>20.96</v>
      </c>
      <c r="AO78" s="2">
        <v>0</v>
      </c>
      <c r="AP78" s="2">
        <v>0</v>
      </c>
      <c r="AQ78" s="2">
        <v>0</v>
      </c>
    </row>
    <row r="79" spans="1:43" x14ac:dyDescent="0.25">
      <c r="A79" s="1">
        <v>45992</v>
      </c>
      <c r="B79" t="s">
        <v>48</v>
      </c>
      <c r="C79">
        <v>649163</v>
      </c>
      <c r="D79">
        <v>2026096389</v>
      </c>
      <c r="E79" t="s">
        <v>260</v>
      </c>
      <c r="F79" t="s">
        <v>131</v>
      </c>
      <c r="G79" t="s">
        <v>51</v>
      </c>
      <c r="H79" t="s">
        <v>52</v>
      </c>
      <c r="I79" t="s">
        <v>132</v>
      </c>
      <c r="J79" t="s">
        <v>133</v>
      </c>
      <c r="K79">
        <v>751867</v>
      </c>
      <c r="L79" t="s">
        <v>162</v>
      </c>
      <c r="M79" t="s">
        <v>163</v>
      </c>
      <c r="N79" t="s">
        <v>57</v>
      </c>
      <c r="O79" s="1">
        <v>45658</v>
      </c>
      <c r="Q79" s="1">
        <v>46023</v>
      </c>
      <c r="R79" s="2">
        <v>19.309999999999999</v>
      </c>
      <c r="S79">
        <v>1</v>
      </c>
      <c r="T79" t="s">
        <v>58</v>
      </c>
      <c r="U79" t="s">
        <v>134</v>
      </c>
      <c r="V79" s="3">
        <v>0.38</v>
      </c>
      <c r="W79" s="2">
        <v>0</v>
      </c>
      <c r="X79">
        <v>0</v>
      </c>
      <c r="Y79" t="s">
        <v>60</v>
      </c>
      <c r="Z79" t="s">
        <v>136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7.34</v>
      </c>
      <c r="AN79" s="2">
        <v>7.34</v>
      </c>
      <c r="AO79" s="2">
        <v>0</v>
      </c>
      <c r="AP79" s="2">
        <v>0</v>
      </c>
      <c r="AQ79" s="2">
        <v>0</v>
      </c>
    </row>
    <row r="80" spans="1:43" x14ac:dyDescent="0.25">
      <c r="A80" s="1">
        <v>45992</v>
      </c>
      <c r="B80" t="s">
        <v>48</v>
      </c>
      <c r="C80">
        <v>649163</v>
      </c>
      <c r="D80">
        <v>2026126730</v>
      </c>
      <c r="E80" t="s">
        <v>261</v>
      </c>
      <c r="F80" t="s">
        <v>262</v>
      </c>
      <c r="G80" t="s">
        <v>51</v>
      </c>
      <c r="H80" t="s">
        <v>52</v>
      </c>
      <c r="I80" t="s">
        <v>132</v>
      </c>
      <c r="J80" t="s">
        <v>133</v>
      </c>
      <c r="K80">
        <v>650218</v>
      </c>
      <c r="L80" t="s">
        <v>55</v>
      </c>
      <c r="M80" t="s">
        <v>56</v>
      </c>
      <c r="N80" t="s">
        <v>57</v>
      </c>
      <c r="O80" s="1">
        <v>45658</v>
      </c>
      <c r="Q80" s="1">
        <v>46023</v>
      </c>
      <c r="R80" s="2">
        <v>55.16</v>
      </c>
      <c r="S80">
        <v>1</v>
      </c>
      <c r="T80" t="s">
        <v>58</v>
      </c>
      <c r="U80" t="s">
        <v>134</v>
      </c>
      <c r="V80" s="3">
        <v>0.38</v>
      </c>
      <c r="W80" s="2">
        <v>0</v>
      </c>
      <c r="X80">
        <v>0</v>
      </c>
      <c r="Y80" t="s">
        <v>60</v>
      </c>
      <c r="Z80" t="s">
        <v>136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20.96</v>
      </c>
      <c r="AN80" s="2">
        <v>20.96</v>
      </c>
      <c r="AO80" s="2">
        <v>0</v>
      </c>
      <c r="AP80" s="2">
        <v>0</v>
      </c>
      <c r="AQ80" s="2">
        <v>0</v>
      </c>
    </row>
    <row r="81" spans="1:43" x14ac:dyDescent="0.25">
      <c r="A81" s="1">
        <v>45992</v>
      </c>
      <c r="B81" t="s">
        <v>48</v>
      </c>
      <c r="C81">
        <v>649163</v>
      </c>
      <c r="D81">
        <v>2026135707</v>
      </c>
      <c r="E81" t="s">
        <v>263</v>
      </c>
      <c r="F81" t="s">
        <v>264</v>
      </c>
      <c r="G81" t="s">
        <v>51</v>
      </c>
      <c r="H81" t="s">
        <v>265</v>
      </c>
      <c r="I81" t="s">
        <v>132</v>
      </c>
      <c r="J81" t="s">
        <v>266</v>
      </c>
      <c r="K81">
        <v>766422</v>
      </c>
      <c r="L81" t="s">
        <v>267</v>
      </c>
      <c r="M81" t="s">
        <v>114</v>
      </c>
      <c r="N81" t="s">
        <v>57</v>
      </c>
      <c r="O81" s="1">
        <v>45658</v>
      </c>
      <c r="Q81" s="1">
        <v>46023</v>
      </c>
      <c r="R81" s="2">
        <v>75.709999999999994</v>
      </c>
      <c r="S81">
        <v>1</v>
      </c>
      <c r="T81" t="s">
        <v>58</v>
      </c>
      <c r="U81" t="s">
        <v>134</v>
      </c>
      <c r="V81" s="3">
        <v>0.38</v>
      </c>
      <c r="W81" s="2">
        <v>0</v>
      </c>
      <c r="X81">
        <v>0</v>
      </c>
      <c r="Y81" t="s">
        <v>60</v>
      </c>
      <c r="Z81" t="s">
        <v>136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28.77</v>
      </c>
      <c r="AN81" s="2">
        <v>28.77</v>
      </c>
      <c r="AO81" s="2">
        <v>0</v>
      </c>
      <c r="AP81" s="2">
        <v>0</v>
      </c>
      <c r="AQ81" s="2">
        <v>0</v>
      </c>
    </row>
    <row r="82" spans="1:43" x14ac:dyDescent="0.25">
      <c r="A82" s="1">
        <v>45992</v>
      </c>
      <c r="B82" t="s">
        <v>48</v>
      </c>
      <c r="C82">
        <v>649163</v>
      </c>
      <c r="D82">
        <v>2026154248</v>
      </c>
      <c r="E82" t="s">
        <v>268</v>
      </c>
      <c r="F82" t="s">
        <v>269</v>
      </c>
      <c r="G82" t="s">
        <v>51</v>
      </c>
      <c r="H82" t="s">
        <v>120</v>
      </c>
      <c r="I82" t="s">
        <v>132</v>
      </c>
      <c r="J82" t="s">
        <v>133</v>
      </c>
      <c r="K82">
        <v>796984</v>
      </c>
      <c r="L82" t="s">
        <v>222</v>
      </c>
      <c r="M82" t="s">
        <v>223</v>
      </c>
      <c r="N82" t="s">
        <v>57</v>
      </c>
      <c r="O82" s="1">
        <v>45658</v>
      </c>
      <c r="Q82" s="1">
        <v>46023</v>
      </c>
      <c r="R82" s="2">
        <v>35.229999999999997</v>
      </c>
      <c r="S82">
        <v>1</v>
      </c>
      <c r="T82" t="s">
        <v>58</v>
      </c>
      <c r="U82" t="s">
        <v>134</v>
      </c>
      <c r="V82" s="3">
        <v>0.38</v>
      </c>
      <c r="W82" s="2">
        <v>0</v>
      </c>
      <c r="X82">
        <v>0</v>
      </c>
      <c r="Y82" t="s">
        <v>60</v>
      </c>
      <c r="Z82" t="s">
        <v>136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13.39</v>
      </c>
      <c r="AN82" s="2">
        <v>13.39</v>
      </c>
      <c r="AO82" s="2">
        <v>0</v>
      </c>
      <c r="AP82" s="2">
        <v>0</v>
      </c>
      <c r="AQ82" s="2">
        <v>0</v>
      </c>
    </row>
    <row r="83" spans="1:43" x14ac:dyDescent="0.25">
      <c r="A83" s="1">
        <v>45992</v>
      </c>
      <c r="B83" t="s">
        <v>48</v>
      </c>
      <c r="C83">
        <v>649163</v>
      </c>
      <c r="D83">
        <v>2026163638</v>
      </c>
      <c r="E83" t="s">
        <v>270</v>
      </c>
      <c r="F83" t="s">
        <v>271</v>
      </c>
      <c r="G83" t="s">
        <v>51</v>
      </c>
      <c r="H83" t="s">
        <v>120</v>
      </c>
      <c r="I83" t="s">
        <v>132</v>
      </c>
      <c r="J83" t="s">
        <v>133</v>
      </c>
      <c r="K83">
        <v>816021</v>
      </c>
      <c r="L83" t="s">
        <v>122</v>
      </c>
      <c r="M83" t="s">
        <v>123</v>
      </c>
      <c r="N83" t="s">
        <v>57</v>
      </c>
      <c r="O83" s="1">
        <v>45658</v>
      </c>
      <c r="Q83" s="1">
        <v>46023</v>
      </c>
      <c r="R83" s="2">
        <v>32.03</v>
      </c>
      <c r="S83">
        <v>1</v>
      </c>
      <c r="T83" t="s">
        <v>58</v>
      </c>
      <c r="U83" t="s">
        <v>134</v>
      </c>
      <c r="V83" s="3">
        <v>0.38</v>
      </c>
      <c r="W83" s="2">
        <v>0</v>
      </c>
      <c r="X83">
        <v>0</v>
      </c>
      <c r="Y83" t="s">
        <v>60</v>
      </c>
      <c r="Z83" t="s">
        <v>136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12.17</v>
      </c>
      <c r="AN83" s="2">
        <v>12.17</v>
      </c>
      <c r="AO83" s="2">
        <v>0</v>
      </c>
      <c r="AP83" s="2">
        <v>0</v>
      </c>
      <c r="AQ83" s="2">
        <v>0</v>
      </c>
    </row>
    <row r="84" spans="1:43" x14ac:dyDescent="0.25">
      <c r="A84" s="1">
        <v>45992</v>
      </c>
      <c r="B84" t="s">
        <v>48</v>
      </c>
      <c r="C84">
        <v>649163</v>
      </c>
      <c r="D84">
        <v>2026166248</v>
      </c>
      <c r="E84" t="s">
        <v>261</v>
      </c>
      <c r="F84" t="s">
        <v>97</v>
      </c>
      <c r="G84" t="s">
        <v>51</v>
      </c>
      <c r="H84" t="s">
        <v>64</v>
      </c>
      <c r="I84" t="s">
        <v>132</v>
      </c>
      <c r="J84" t="s">
        <v>133</v>
      </c>
      <c r="K84">
        <v>751867</v>
      </c>
      <c r="L84" t="s">
        <v>162</v>
      </c>
      <c r="M84" t="s">
        <v>163</v>
      </c>
      <c r="N84" t="s">
        <v>57</v>
      </c>
      <c r="O84" s="1">
        <v>45658</v>
      </c>
      <c r="Q84" s="1">
        <v>46023</v>
      </c>
      <c r="R84" s="2">
        <v>43.66</v>
      </c>
      <c r="S84">
        <v>1</v>
      </c>
      <c r="T84" t="s">
        <v>58</v>
      </c>
      <c r="U84" t="s">
        <v>134</v>
      </c>
      <c r="V84" s="3">
        <v>0.38</v>
      </c>
      <c r="W84" s="2">
        <v>0</v>
      </c>
      <c r="X84">
        <v>0</v>
      </c>
      <c r="Y84" t="s">
        <v>60</v>
      </c>
      <c r="Z84" t="s">
        <v>136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16.59</v>
      </c>
      <c r="AN84" s="2">
        <v>16.59</v>
      </c>
      <c r="AO84" s="2">
        <v>0</v>
      </c>
      <c r="AP84" s="2">
        <v>0</v>
      </c>
      <c r="AQ84" s="2">
        <v>0</v>
      </c>
    </row>
    <row r="85" spans="1:43" x14ac:dyDescent="0.25">
      <c r="A85" s="1">
        <v>45992</v>
      </c>
      <c r="B85" t="s">
        <v>48</v>
      </c>
      <c r="C85">
        <v>649163</v>
      </c>
      <c r="D85">
        <v>2026170335</v>
      </c>
      <c r="E85" t="s">
        <v>272</v>
      </c>
      <c r="F85" t="s">
        <v>273</v>
      </c>
      <c r="G85" t="s">
        <v>51</v>
      </c>
      <c r="H85" t="s">
        <v>52</v>
      </c>
      <c r="I85" t="s">
        <v>132</v>
      </c>
      <c r="J85" t="s">
        <v>133</v>
      </c>
      <c r="K85">
        <v>751867</v>
      </c>
      <c r="L85" t="s">
        <v>162</v>
      </c>
      <c r="M85" t="s">
        <v>163</v>
      </c>
      <c r="N85" t="s">
        <v>57</v>
      </c>
      <c r="O85" s="1">
        <v>45658</v>
      </c>
      <c r="Q85" s="1">
        <v>46023</v>
      </c>
      <c r="R85" s="2">
        <v>46.13</v>
      </c>
      <c r="S85">
        <v>1</v>
      </c>
      <c r="T85" t="s">
        <v>58</v>
      </c>
      <c r="U85" t="s">
        <v>134</v>
      </c>
      <c r="V85" s="3">
        <v>0.38</v>
      </c>
      <c r="W85" s="2">
        <v>0</v>
      </c>
      <c r="X85">
        <v>0</v>
      </c>
      <c r="Y85" t="s">
        <v>60</v>
      </c>
      <c r="Z85" t="s">
        <v>136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17.53</v>
      </c>
      <c r="AN85" s="2">
        <v>17.53</v>
      </c>
      <c r="AO85" s="2">
        <v>0</v>
      </c>
      <c r="AP85" s="2">
        <v>0</v>
      </c>
      <c r="AQ85" s="2">
        <v>0</v>
      </c>
    </row>
    <row r="86" spans="1:43" x14ac:dyDescent="0.25">
      <c r="A86" s="1">
        <v>45992</v>
      </c>
      <c r="B86" t="s">
        <v>48</v>
      </c>
      <c r="C86">
        <v>649163</v>
      </c>
      <c r="D86">
        <v>2026171509</v>
      </c>
      <c r="E86" t="s">
        <v>274</v>
      </c>
      <c r="F86" t="s">
        <v>275</v>
      </c>
      <c r="G86" t="s">
        <v>51</v>
      </c>
      <c r="H86" t="s">
        <v>120</v>
      </c>
      <c r="I86" t="s">
        <v>132</v>
      </c>
      <c r="J86" t="s">
        <v>133</v>
      </c>
      <c r="K86">
        <v>816021</v>
      </c>
      <c r="L86" t="s">
        <v>122</v>
      </c>
      <c r="M86" t="s">
        <v>123</v>
      </c>
      <c r="N86" t="s">
        <v>57</v>
      </c>
      <c r="O86" s="1">
        <v>45658</v>
      </c>
      <c r="Q86" s="1">
        <v>46023</v>
      </c>
      <c r="R86" s="2">
        <v>67.69</v>
      </c>
      <c r="S86">
        <v>1</v>
      </c>
      <c r="T86" t="s">
        <v>58</v>
      </c>
      <c r="U86" t="s">
        <v>134</v>
      </c>
      <c r="V86" s="3">
        <v>0.38</v>
      </c>
      <c r="W86" s="2">
        <v>0</v>
      </c>
      <c r="X86">
        <v>0</v>
      </c>
      <c r="Y86" t="s">
        <v>60</v>
      </c>
      <c r="Z86" t="s">
        <v>136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25.72</v>
      </c>
      <c r="AN86" s="2">
        <v>25.72</v>
      </c>
      <c r="AO86" s="2">
        <v>0</v>
      </c>
      <c r="AP86" s="2">
        <v>0</v>
      </c>
      <c r="AQ86" s="2">
        <v>0</v>
      </c>
    </row>
    <row r="87" spans="1:43" x14ac:dyDescent="0.25">
      <c r="A87" s="1">
        <v>45992</v>
      </c>
      <c r="B87" t="s">
        <v>48</v>
      </c>
      <c r="C87">
        <v>649163</v>
      </c>
      <c r="D87">
        <v>2026199476</v>
      </c>
      <c r="E87" t="s">
        <v>87</v>
      </c>
      <c r="F87" t="s">
        <v>276</v>
      </c>
      <c r="G87" t="s">
        <v>51</v>
      </c>
      <c r="H87" t="s">
        <v>52</v>
      </c>
      <c r="I87" t="s">
        <v>132</v>
      </c>
      <c r="J87" t="s">
        <v>133</v>
      </c>
      <c r="K87">
        <v>751867</v>
      </c>
      <c r="L87" t="s">
        <v>162</v>
      </c>
      <c r="M87" t="s">
        <v>163</v>
      </c>
      <c r="N87" t="s">
        <v>57</v>
      </c>
      <c r="O87" s="1">
        <v>45658</v>
      </c>
      <c r="Q87" s="1">
        <v>46023</v>
      </c>
      <c r="R87" s="2">
        <v>55.16</v>
      </c>
      <c r="S87">
        <v>1</v>
      </c>
      <c r="T87" t="s">
        <v>58</v>
      </c>
      <c r="U87" t="s">
        <v>134</v>
      </c>
      <c r="V87" s="3">
        <v>0.38</v>
      </c>
      <c r="W87" s="2">
        <v>0</v>
      </c>
      <c r="X87">
        <v>0</v>
      </c>
      <c r="Y87" t="s">
        <v>60</v>
      </c>
      <c r="Z87" t="s">
        <v>136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20.96</v>
      </c>
      <c r="AN87" s="2">
        <v>20.96</v>
      </c>
      <c r="AO87" s="2">
        <v>0</v>
      </c>
      <c r="AP87" s="2">
        <v>0</v>
      </c>
      <c r="AQ87" s="2">
        <v>0</v>
      </c>
    </row>
    <row r="88" spans="1:43" x14ac:dyDescent="0.25">
      <c r="A88" s="1">
        <v>45992</v>
      </c>
      <c r="B88" t="s">
        <v>48</v>
      </c>
      <c r="C88">
        <v>649163</v>
      </c>
      <c r="D88">
        <v>2026227663</v>
      </c>
      <c r="E88" t="s">
        <v>277</v>
      </c>
      <c r="F88" t="s">
        <v>278</v>
      </c>
      <c r="G88" t="s">
        <v>51</v>
      </c>
      <c r="H88" t="s">
        <v>52</v>
      </c>
      <c r="I88" t="s">
        <v>132</v>
      </c>
      <c r="J88" t="s">
        <v>133</v>
      </c>
      <c r="K88">
        <v>751867</v>
      </c>
      <c r="L88" t="s">
        <v>162</v>
      </c>
      <c r="M88" t="s">
        <v>163</v>
      </c>
      <c r="N88" t="s">
        <v>57</v>
      </c>
      <c r="O88" s="1">
        <v>45658</v>
      </c>
      <c r="Q88" s="1">
        <v>46023</v>
      </c>
      <c r="R88" s="2">
        <v>57.45</v>
      </c>
      <c r="S88">
        <v>1</v>
      </c>
      <c r="T88" t="s">
        <v>58</v>
      </c>
      <c r="U88" t="s">
        <v>134</v>
      </c>
      <c r="V88" s="3">
        <v>0.38</v>
      </c>
      <c r="W88" s="2">
        <v>0</v>
      </c>
      <c r="X88">
        <v>0</v>
      </c>
      <c r="Y88" t="s">
        <v>60</v>
      </c>
      <c r="Z88" t="s">
        <v>136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21.83</v>
      </c>
      <c r="AN88" s="2">
        <v>21.83</v>
      </c>
      <c r="AO88" s="2">
        <v>0</v>
      </c>
      <c r="AP88" s="2">
        <v>0</v>
      </c>
      <c r="AQ88" s="2">
        <v>0</v>
      </c>
    </row>
    <row r="89" spans="1:43" x14ac:dyDescent="0.25">
      <c r="A89" s="1">
        <v>45992</v>
      </c>
      <c r="B89" t="s">
        <v>48</v>
      </c>
      <c r="C89">
        <v>649163</v>
      </c>
      <c r="D89">
        <v>2026228219</v>
      </c>
      <c r="E89" t="s">
        <v>279</v>
      </c>
      <c r="F89" t="s">
        <v>280</v>
      </c>
      <c r="G89" t="s">
        <v>51</v>
      </c>
      <c r="H89" t="s">
        <v>80</v>
      </c>
      <c r="I89" t="s">
        <v>132</v>
      </c>
      <c r="J89" t="s">
        <v>133</v>
      </c>
      <c r="K89">
        <v>650218</v>
      </c>
      <c r="L89" t="s">
        <v>55</v>
      </c>
      <c r="M89" t="s">
        <v>56</v>
      </c>
      <c r="N89" t="s">
        <v>57</v>
      </c>
      <c r="O89" s="1">
        <v>45658</v>
      </c>
      <c r="Q89" s="1">
        <v>46023</v>
      </c>
      <c r="R89" s="2">
        <v>32.340000000000003</v>
      </c>
      <c r="S89">
        <v>1</v>
      </c>
      <c r="T89" t="s">
        <v>58</v>
      </c>
      <c r="U89" t="s">
        <v>134</v>
      </c>
      <c r="V89" s="3">
        <v>0.38</v>
      </c>
      <c r="W89" s="2">
        <v>0</v>
      </c>
      <c r="X89">
        <v>0</v>
      </c>
      <c r="Y89" t="s">
        <v>60</v>
      </c>
      <c r="Z89" t="s">
        <v>136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12.29</v>
      </c>
      <c r="AN89" s="2">
        <v>12.29</v>
      </c>
      <c r="AO89" s="2">
        <v>0</v>
      </c>
      <c r="AP89" s="2">
        <v>0</v>
      </c>
      <c r="AQ89" s="2">
        <v>0</v>
      </c>
    </row>
    <row r="90" spans="1:43" x14ac:dyDescent="0.25">
      <c r="A90" s="1">
        <v>45992</v>
      </c>
      <c r="B90" t="s">
        <v>48</v>
      </c>
      <c r="C90">
        <v>649163</v>
      </c>
      <c r="D90">
        <v>2026234868</v>
      </c>
      <c r="E90" t="s">
        <v>281</v>
      </c>
      <c r="F90" t="s">
        <v>225</v>
      </c>
      <c r="G90" t="s">
        <v>51</v>
      </c>
      <c r="H90" t="s">
        <v>169</v>
      </c>
      <c r="I90" t="s">
        <v>132</v>
      </c>
      <c r="J90" t="s">
        <v>133</v>
      </c>
      <c r="K90">
        <v>650218</v>
      </c>
      <c r="L90" t="s">
        <v>55</v>
      </c>
      <c r="M90" t="s">
        <v>56</v>
      </c>
      <c r="N90" t="s">
        <v>57</v>
      </c>
      <c r="O90" s="1">
        <v>45658</v>
      </c>
      <c r="Q90" s="1">
        <v>46023</v>
      </c>
      <c r="R90" s="2">
        <v>44.93</v>
      </c>
      <c r="S90">
        <v>1</v>
      </c>
      <c r="T90" t="s">
        <v>58</v>
      </c>
      <c r="U90" t="s">
        <v>134</v>
      </c>
      <c r="V90" s="3">
        <v>0.38</v>
      </c>
      <c r="W90" s="2">
        <v>0</v>
      </c>
      <c r="X90">
        <v>0</v>
      </c>
      <c r="Y90" t="s">
        <v>60</v>
      </c>
      <c r="Z90" t="s">
        <v>136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17.07</v>
      </c>
      <c r="AN90" s="2">
        <v>17.07</v>
      </c>
      <c r="AO90" s="2">
        <v>0</v>
      </c>
      <c r="AP90" s="2">
        <v>0</v>
      </c>
      <c r="AQ90" s="2">
        <v>0</v>
      </c>
    </row>
    <row r="91" spans="1:43" x14ac:dyDescent="0.25">
      <c r="A91" s="1">
        <v>45992</v>
      </c>
      <c r="B91" t="s">
        <v>48</v>
      </c>
      <c r="C91">
        <v>649163</v>
      </c>
      <c r="D91">
        <v>2026250127</v>
      </c>
      <c r="E91" t="s">
        <v>282</v>
      </c>
      <c r="F91" t="s">
        <v>188</v>
      </c>
      <c r="G91" t="s">
        <v>51</v>
      </c>
      <c r="H91" t="s">
        <v>52</v>
      </c>
      <c r="I91" t="s">
        <v>132</v>
      </c>
      <c r="J91" t="s">
        <v>133</v>
      </c>
      <c r="K91">
        <v>751867</v>
      </c>
      <c r="L91" t="s">
        <v>162</v>
      </c>
      <c r="M91" t="s">
        <v>163</v>
      </c>
      <c r="N91" t="s">
        <v>57</v>
      </c>
      <c r="O91" s="1">
        <v>45658</v>
      </c>
      <c r="Q91" s="1">
        <v>46023</v>
      </c>
      <c r="R91" s="2">
        <v>61.39</v>
      </c>
      <c r="S91">
        <v>1</v>
      </c>
      <c r="T91" t="s">
        <v>58</v>
      </c>
      <c r="U91" t="s">
        <v>134</v>
      </c>
      <c r="V91" s="3">
        <v>0.38</v>
      </c>
      <c r="W91" s="2">
        <v>0</v>
      </c>
      <c r="X91">
        <v>0</v>
      </c>
      <c r="Y91" t="s">
        <v>60</v>
      </c>
      <c r="Z91" t="s">
        <v>136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23.33</v>
      </c>
      <c r="AN91" s="2">
        <v>23.33</v>
      </c>
      <c r="AO91" s="2">
        <v>0</v>
      </c>
      <c r="AP91" s="2">
        <v>0</v>
      </c>
      <c r="AQ91" s="2">
        <v>0</v>
      </c>
    </row>
    <row r="92" spans="1:43" x14ac:dyDescent="0.25">
      <c r="A92" s="1">
        <v>45992</v>
      </c>
      <c r="B92" t="s">
        <v>48</v>
      </c>
      <c r="C92">
        <v>649163</v>
      </c>
      <c r="D92">
        <v>2026370401</v>
      </c>
      <c r="E92" t="s">
        <v>283</v>
      </c>
      <c r="F92" t="s">
        <v>284</v>
      </c>
      <c r="G92" t="s">
        <v>51</v>
      </c>
      <c r="H92" t="s">
        <v>120</v>
      </c>
      <c r="I92" t="s">
        <v>132</v>
      </c>
      <c r="J92" t="s">
        <v>133</v>
      </c>
      <c r="K92">
        <v>816021</v>
      </c>
      <c r="L92" t="s">
        <v>122</v>
      </c>
      <c r="M92" t="s">
        <v>123</v>
      </c>
      <c r="N92" t="s">
        <v>57</v>
      </c>
      <c r="O92" s="1">
        <v>45658</v>
      </c>
      <c r="Q92" s="1">
        <v>46023</v>
      </c>
      <c r="R92" s="2">
        <v>45.06</v>
      </c>
      <c r="S92">
        <v>1</v>
      </c>
      <c r="T92" t="s">
        <v>58</v>
      </c>
      <c r="U92" t="s">
        <v>134</v>
      </c>
      <c r="V92" s="3">
        <v>0.38</v>
      </c>
      <c r="W92" s="2">
        <v>0</v>
      </c>
      <c r="X92">
        <v>0</v>
      </c>
      <c r="Y92" t="s">
        <v>60</v>
      </c>
      <c r="Z92" t="s">
        <v>136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17.12</v>
      </c>
      <c r="AN92" s="2">
        <v>17.12</v>
      </c>
      <c r="AO92" s="2">
        <v>0</v>
      </c>
      <c r="AP92" s="2">
        <v>0</v>
      </c>
      <c r="AQ92" s="2">
        <v>0</v>
      </c>
    </row>
    <row r="93" spans="1:43" x14ac:dyDescent="0.25">
      <c r="A93" s="1">
        <v>45992</v>
      </c>
      <c r="B93" t="s">
        <v>48</v>
      </c>
      <c r="C93">
        <v>649163</v>
      </c>
      <c r="D93">
        <v>2026380892</v>
      </c>
      <c r="E93" t="s">
        <v>285</v>
      </c>
      <c r="F93" t="s">
        <v>286</v>
      </c>
      <c r="G93" t="s">
        <v>51</v>
      </c>
      <c r="H93" t="s">
        <v>120</v>
      </c>
      <c r="I93" t="s">
        <v>132</v>
      </c>
      <c r="J93" t="s">
        <v>133</v>
      </c>
      <c r="K93">
        <v>816021</v>
      </c>
      <c r="L93" t="s">
        <v>122</v>
      </c>
      <c r="M93" t="s">
        <v>123</v>
      </c>
      <c r="N93" t="s">
        <v>57</v>
      </c>
      <c r="O93" s="1">
        <v>45658</v>
      </c>
      <c r="Q93" s="1">
        <v>46023</v>
      </c>
      <c r="R93" s="2">
        <v>48.18</v>
      </c>
      <c r="S93">
        <v>1</v>
      </c>
      <c r="T93" t="s">
        <v>58</v>
      </c>
      <c r="U93" t="s">
        <v>134</v>
      </c>
      <c r="V93" s="3">
        <v>0.38</v>
      </c>
      <c r="W93" s="2">
        <v>0</v>
      </c>
      <c r="X93">
        <v>0</v>
      </c>
      <c r="Y93" t="s">
        <v>60</v>
      </c>
      <c r="Z93" t="s">
        <v>136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18.309999999999999</v>
      </c>
      <c r="AN93" s="2">
        <v>18.309999999999999</v>
      </c>
      <c r="AO93" s="2">
        <v>0</v>
      </c>
      <c r="AP93" s="2">
        <v>0</v>
      </c>
      <c r="AQ93" s="2">
        <v>0</v>
      </c>
    </row>
    <row r="94" spans="1:43" x14ac:dyDescent="0.25">
      <c r="A94" s="1">
        <v>45992</v>
      </c>
      <c r="B94" t="s">
        <v>48</v>
      </c>
      <c r="C94">
        <v>649163</v>
      </c>
      <c r="D94">
        <v>2026439223</v>
      </c>
      <c r="E94" t="s">
        <v>287</v>
      </c>
      <c r="F94" t="s">
        <v>288</v>
      </c>
      <c r="G94" t="s">
        <v>51</v>
      </c>
      <c r="H94" t="s">
        <v>120</v>
      </c>
      <c r="I94" t="s">
        <v>132</v>
      </c>
      <c r="J94" t="s">
        <v>133</v>
      </c>
      <c r="K94">
        <v>816021</v>
      </c>
      <c r="L94" t="s">
        <v>122</v>
      </c>
      <c r="M94" t="s">
        <v>123</v>
      </c>
      <c r="N94" t="s">
        <v>57</v>
      </c>
      <c r="O94" s="1">
        <v>45661</v>
      </c>
      <c r="Q94" s="1">
        <v>46026</v>
      </c>
      <c r="R94" s="2">
        <v>19.2</v>
      </c>
      <c r="S94">
        <v>1</v>
      </c>
      <c r="T94" t="s">
        <v>58</v>
      </c>
      <c r="U94" t="s">
        <v>134</v>
      </c>
      <c r="V94" s="3">
        <v>0.38</v>
      </c>
      <c r="W94" s="2">
        <v>0</v>
      </c>
      <c r="X94">
        <v>0</v>
      </c>
      <c r="Y94" t="s">
        <v>60</v>
      </c>
      <c r="Z94" t="s">
        <v>136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7.3</v>
      </c>
      <c r="AN94" s="2">
        <v>7.3</v>
      </c>
      <c r="AO94" s="2">
        <v>0</v>
      </c>
      <c r="AP94" s="2">
        <v>0</v>
      </c>
      <c r="AQ94" s="2">
        <v>0</v>
      </c>
    </row>
    <row r="95" spans="1:43" x14ac:dyDescent="0.25">
      <c r="A95" s="1">
        <v>45992</v>
      </c>
      <c r="B95" t="s">
        <v>48</v>
      </c>
      <c r="C95">
        <v>649163</v>
      </c>
      <c r="D95">
        <v>2026456392</v>
      </c>
      <c r="E95" t="s">
        <v>289</v>
      </c>
      <c r="F95" t="s">
        <v>290</v>
      </c>
      <c r="G95" t="s">
        <v>51</v>
      </c>
      <c r="H95" t="s">
        <v>120</v>
      </c>
      <c r="I95" t="s">
        <v>132</v>
      </c>
      <c r="J95" t="s">
        <v>133</v>
      </c>
      <c r="K95">
        <v>816021</v>
      </c>
      <c r="L95" t="s">
        <v>122</v>
      </c>
      <c r="M95" t="s">
        <v>123</v>
      </c>
      <c r="N95" t="s">
        <v>57</v>
      </c>
      <c r="O95" s="1">
        <v>45662</v>
      </c>
      <c r="Q95" s="1">
        <v>46027</v>
      </c>
      <c r="R95" s="2">
        <v>66.91</v>
      </c>
      <c r="S95">
        <v>1</v>
      </c>
      <c r="T95" t="s">
        <v>58</v>
      </c>
      <c r="U95" t="s">
        <v>134</v>
      </c>
      <c r="V95" s="3">
        <v>0.38</v>
      </c>
      <c r="W95" s="2">
        <v>0</v>
      </c>
      <c r="X95">
        <v>0</v>
      </c>
      <c r="Y95" t="s">
        <v>60</v>
      </c>
      <c r="Z95" t="s">
        <v>136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25.43</v>
      </c>
      <c r="AN95" s="2">
        <v>25.43</v>
      </c>
      <c r="AO95" s="2">
        <v>0</v>
      </c>
      <c r="AP95" s="2">
        <v>0</v>
      </c>
      <c r="AQ95" s="2">
        <v>0</v>
      </c>
    </row>
    <row r="96" spans="1:43" x14ac:dyDescent="0.25">
      <c r="A96" s="1">
        <v>45992</v>
      </c>
      <c r="B96" t="s">
        <v>48</v>
      </c>
      <c r="C96">
        <v>649163</v>
      </c>
      <c r="D96">
        <v>2026493066</v>
      </c>
      <c r="E96" t="s">
        <v>291</v>
      </c>
      <c r="F96" t="s">
        <v>292</v>
      </c>
      <c r="G96" t="s">
        <v>51</v>
      </c>
      <c r="H96" t="s">
        <v>256</v>
      </c>
      <c r="I96" t="s">
        <v>132</v>
      </c>
      <c r="J96" t="s">
        <v>133</v>
      </c>
      <c r="K96">
        <v>816021</v>
      </c>
      <c r="L96" t="s">
        <v>122</v>
      </c>
      <c r="M96" t="s">
        <v>123</v>
      </c>
      <c r="N96" t="s">
        <v>57</v>
      </c>
      <c r="O96" s="1">
        <v>45693</v>
      </c>
      <c r="Q96" s="1">
        <v>46027</v>
      </c>
      <c r="R96" s="2">
        <v>24.61</v>
      </c>
      <c r="S96">
        <v>1</v>
      </c>
      <c r="T96" t="s">
        <v>58</v>
      </c>
      <c r="U96" t="s">
        <v>134</v>
      </c>
      <c r="V96" s="3">
        <v>0.38</v>
      </c>
      <c r="W96" s="2">
        <v>0</v>
      </c>
      <c r="X96">
        <v>0</v>
      </c>
      <c r="Y96" t="s">
        <v>60</v>
      </c>
      <c r="Z96" t="s">
        <v>136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9.35</v>
      </c>
      <c r="AN96" s="2">
        <v>9.35</v>
      </c>
      <c r="AO96" s="2">
        <v>0</v>
      </c>
      <c r="AP96" s="2">
        <v>0</v>
      </c>
      <c r="AQ96" s="2">
        <v>0</v>
      </c>
    </row>
    <row r="97" spans="1:43" x14ac:dyDescent="0.25">
      <c r="A97" s="1">
        <v>45992</v>
      </c>
      <c r="B97" t="s">
        <v>48</v>
      </c>
      <c r="C97">
        <v>649163</v>
      </c>
      <c r="D97">
        <v>2026510506</v>
      </c>
      <c r="E97" t="s">
        <v>293</v>
      </c>
      <c r="F97" t="s">
        <v>66</v>
      </c>
      <c r="G97" t="s">
        <v>51</v>
      </c>
      <c r="H97" t="s">
        <v>52</v>
      </c>
      <c r="I97" t="s">
        <v>132</v>
      </c>
      <c r="J97" t="s">
        <v>133</v>
      </c>
      <c r="K97">
        <v>650218</v>
      </c>
      <c r="L97" t="s">
        <v>55</v>
      </c>
      <c r="M97" t="s">
        <v>56</v>
      </c>
      <c r="N97" t="s">
        <v>57</v>
      </c>
      <c r="O97" s="1">
        <v>45689</v>
      </c>
      <c r="Q97" s="1">
        <v>46023</v>
      </c>
      <c r="R97" s="2">
        <v>57.53</v>
      </c>
      <c r="S97">
        <v>1</v>
      </c>
      <c r="T97" t="s">
        <v>58</v>
      </c>
      <c r="U97" t="s">
        <v>134</v>
      </c>
      <c r="V97" s="3">
        <v>0.38</v>
      </c>
      <c r="W97" s="2">
        <v>0</v>
      </c>
      <c r="X97">
        <v>0</v>
      </c>
      <c r="Y97" t="s">
        <v>60</v>
      </c>
      <c r="Z97" t="s">
        <v>136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21.86</v>
      </c>
      <c r="AN97" s="2">
        <v>21.86</v>
      </c>
      <c r="AO97" s="2">
        <v>0</v>
      </c>
      <c r="AP97" s="2">
        <v>0</v>
      </c>
      <c r="AQ97" s="2">
        <v>0</v>
      </c>
    </row>
    <row r="98" spans="1:43" x14ac:dyDescent="0.25">
      <c r="A98" s="1">
        <v>45992</v>
      </c>
      <c r="B98" t="s">
        <v>48</v>
      </c>
      <c r="C98">
        <v>649163</v>
      </c>
      <c r="D98">
        <v>2026541089</v>
      </c>
      <c r="E98" t="s">
        <v>294</v>
      </c>
      <c r="F98" t="s">
        <v>295</v>
      </c>
      <c r="G98" t="s">
        <v>51</v>
      </c>
      <c r="H98" t="s">
        <v>52</v>
      </c>
      <c r="I98" t="s">
        <v>132</v>
      </c>
      <c r="J98" t="s">
        <v>133</v>
      </c>
      <c r="K98">
        <v>650218</v>
      </c>
      <c r="L98" t="s">
        <v>55</v>
      </c>
      <c r="M98" t="s">
        <v>56</v>
      </c>
      <c r="N98" t="s">
        <v>57</v>
      </c>
      <c r="O98" s="1">
        <v>45689</v>
      </c>
      <c r="Q98" s="1">
        <v>46023</v>
      </c>
      <c r="R98" s="2">
        <v>55.16</v>
      </c>
      <c r="S98">
        <v>1</v>
      </c>
      <c r="T98" t="s">
        <v>58</v>
      </c>
      <c r="U98" t="s">
        <v>134</v>
      </c>
      <c r="V98" s="3">
        <v>0.38</v>
      </c>
      <c r="W98" s="2">
        <v>0</v>
      </c>
      <c r="X98">
        <v>0</v>
      </c>
      <c r="Y98" t="s">
        <v>60</v>
      </c>
      <c r="Z98" t="s">
        <v>136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20.96</v>
      </c>
      <c r="AN98" s="2">
        <v>20.96</v>
      </c>
      <c r="AO98" s="2">
        <v>0</v>
      </c>
      <c r="AP98" s="2">
        <v>0</v>
      </c>
      <c r="AQ98" s="2">
        <v>0</v>
      </c>
    </row>
    <row r="99" spans="1:43" x14ac:dyDescent="0.25">
      <c r="A99" s="1">
        <v>45992</v>
      </c>
      <c r="B99" t="s">
        <v>48</v>
      </c>
      <c r="C99">
        <v>649163</v>
      </c>
      <c r="D99">
        <v>2026588334</v>
      </c>
      <c r="E99" t="s">
        <v>212</v>
      </c>
      <c r="F99" t="s">
        <v>296</v>
      </c>
      <c r="G99" t="s">
        <v>51</v>
      </c>
      <c r="H99" t="s">
        <v>125</v>
      </c>
      <c r="I99" t="s">
        <v>132</v>
      </c>
      <c r="J99" t="s">
        <v>133</v>
      </c>
      <c r="K99">
        <v>756418</v>
      </c>
      <c r="L99" t="s">
        <v>195</v>
      </c>
      <c r="M99" t="s">
        <v>196</v>
      </c>
      <c r="N99" t="s">
        <v>57</v>
      </c>
      <c r="O99" s="1">
        <v>45689</v>
      </c>
      <c r="Q99" s="1">
        <v>46023</v>
      </c>
      <c r="R99" s="2">
        <v>32.4</v>
      </c>
      <c r="S99">
        <v>1</v>
      </c>
      <c r="T99" t="s">
        <v>58</v>
      </c>
      <c r="U99" t="s">
        <v>134</v>
      </c>
      <c r="V99" s="3">
        <v>0.38</v>
      </c>
      <c r="W99" s="2">
        <v>0</v>
      </c>
      <c r="X99">
        <v>0</v>
      </c>
      <c r="Y99" t="s">
        <v>60</v>
      </c>
      <c r="Z99" t="s">
        <v>136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12.31</v>
      </c>
      <c r="AN99" s="2">
        <v>12.31</v>
      </c>
      <c r="AO99" s="2">
        <v>0</v>
      </c>
      <c r="AP99" s="2">
        <v>0</v>
      </c>
      <c r="AQ99" s="2">
        <v>0</v>
      </c>
    </row>
    <row r="100" spans="1:43" x14ac:dyDescent="0.25">
      <c r="A100" s="1">
        <v>45992</v>
      </c>
      <c r="B100" t="s">
        <v>48</v>
      </c>
      <c r="C100">
        <v>649163</v>
      </c>
      <c r="D100">
        <v>2026610947</v>
      </c>
      <c r="E100" t="s">
        <v>297</v>
      </c>
      <c r="F100" t="s">
        <v>298</v>
      </c>
      <c r="G100" t="s">
        <v>51</v>
      </c>
      <c r="H100" t="s">
        <v>52</v>
      </c>
      <c r="I100" t="s">
        <v>132</v>
      </c>
      <c r="J100" t="s">
        <v>133</v>
      </c>
      <c r="K100">
        <v>751867</v>
      </c>
      <c r="L100" t="s">
        <v>162</v>
      </c>
      <c r="M100" t="s">
        <v>163</v>
      </c>
      <c r="N100" t="s">
        <v>57</v>
      </c>
      <c r="O100" s="1">
        <v>45689</v>
      </c>
      <c r="Q100" s="1">
        <v>46023</v>
      </c>
      <c r="R100" s="2">
        <v>46.13</v>
      </c>
      <c r="S100">
        <v>1</v>
      </c>
      <c r="T100" t="s">
        <v>58</v>
      </c>
      <c r="U100" t="s">
        <v>134</v>
      </c>
      <c r="V100" s="3">
        <v>0.38</v>
      </c>
      <c r="W100" s="2">
        <v>0</v>
      </c>
      <c r="X100">
        <v>0</v>
      </c>
      <c r="Y100" t="s">
        <v>60</v>
      </c>
      <c r="Z100" t="s">
        <v>136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17.53</v>
      </c>
      <c r="AN100" s="2">
        <v>17.53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45992</v>
      </c>
      <c r="B101" t="s">
        <v>48</v>
      </c>
      <c r="C101">
        <v>649163</v>
      </c>
      <c r="D101">
        <v>2026615270</v>
      </c>
      <c r="E101" t="s">
        <v>299</v>
      </c>
      <c r="F101" t="s">
        <v>300</v>
      </c>
      <c r="G101" t="s">
        <v>51</v>
      </c>
      <c r="H101" t="s">
        <v>120</v>
      </c>
      <c r="I101" t="s">
        <v>132</v>
      </c>
      <c r="J101" t="s">
        <v>133</v>
      </c>
      <c r="K101">
        <v>816021</v>
      </c>
      <c r="L101" t="s">
        <v>122</v>
      </c>
      <c r="M101" t="s">
        <v>123</v>
      </c>
      <c r="N101" t="s">
        <v>57</v>
      </c>
      <c r="O101" s="1">
        <v>45689</v>
      </c>
      <c r="Q101" s="1">
        <v>46023</v>
      </c>
      <c r="R101" s="2">
        <v>29.31</v>
      </c>
      <c r="S101">
        <v>1</v>
      </c>
      <c r="T101" t="s">
        <v>58</v>
      </c>
      <c r="U101" t="s">
        <v>134</v>
      </c>
      <c r="V101" s="3">
        <v>0.38</v>
      </c>
      <c r="W101" s="2">
        <v>0</v>
      </c>
      <c r="X101">
        <v>0</v>
      </c>
      <c r="Y101" t="s">
        <v>60</v>
      </c>
      <c r="Z101" t="s">
        <v>136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11.14</v>
      </c>
      <c r="AN101" s="2">
        <v>11.14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45992</v>
      </c>
      <c r="B102" t="s">
        <v>48</v>
      </c>
      <c r="C102">
        <v>649163</v>
      </c>
      <c r="D102">
        <v>2026649886</v>
      </c>
      <c r="E102" t="s">
        <v>301</v>
      </c>
      <c r="F102" t="s">
        <v>238</v>
      </c>
      <c r="G102" t="s">
        <v>51</v>
      </c>
      <c r="H102" t="s">
        <v>161</v>
      </c>
      <c r="I102" t="s">
        <v>132</v>
      </c>
      <c r="J102" t="s">
        <v>133</v>
      </c>
      <c r="K102">
        <v>650218</v>
      </c>
      <c r="L102" t="s">
        <v>55</v>
      </c>
      <c r="M102" t="s">
        <v>56</v>
      </c>
      <c r="N102" t="s">
        <v>57</v>
      </c>
      <c r="O102" s="1">
        <v>45689</v>
      </c>
      <c r="Q102" s="1">
        <v>46023</v>
      </c>
      <c r="R102" s="2">
        <v>26.12</v>
      </c>
      <c r="S102">
        <v>1</v>
      </c>
      <c r="T102" t="s">
        <v>58</v>
      </c>
      <c r="U102" t="s">
        <v>134</v>
      </c>
      <c r="V102" s="3">
        <v>0.38</v>
      </c>
      <c r="W102" s="2">
        <v>0</v>
      </c>
      <c r="X102">
        <v>0</v>
      </c>
      <c r="Y102" t="s">
        <v>60</v>
      </c>
      <c r="Z102" t="s">
        <v>136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9.93</v>
      </c>
      <c r="AN102" s="2">
        <v>9.93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45992</v>
      </c>
      <c r="B103" t="s">
        <v>48</v>
      </c>
      <c r="C103">
        <v>649163</v>
      </c>
      <c r="D103">
        <v>2026805533</v>
      </c>
      <c r="E103" t="s">
        <v>302</v>
      </c>
      <c r="F103" t="s">
        <v>303</v>
      </c>
      <c r="G103" t="s">
        <v>51</v>
      </c>
      <c r="H103" t="s">
        <v>256</v>
      </c>
      <c r="I103" t="s">
        <v>132</v>
      </c>
      <c r="J103" t="s">
        <v>133</v>
      </c>
      <c r="K103">
        <v>650218</v>
      </c>
      <c r="L103" t="s">
        <v>55</v>
      </c>
      <c r="M103" t="s">
        <v>56</v>
      </c>
      <c r="N103" t="s">
        <v>57</v>
      </c>
      <c r="O103" s="1">
        <v>45689</v>
      </c>
      <c r="Q103" s="1">
        <v>46023</v>
      </c>
      <c r="R103" s="2">
        <v>26.12</v>
      </c>
      <c r="S103">
        <v>1</v>
      </c>
      <c r="T103" t="s">
        <v>58</v>
      </c>
      <c r="U103" t="s">
        <v>134</v>
      </c>
      <c r="V103" s="3">
        <v>0.38</v>
      </c>
      <c r="W103" s="2">
        <v>0</v>
      </c>
      <c r="X103">
        <v>0</v>
      </c>
      <c r="Y103" t="s">
        <v>60</v>
      </c>
      <c r="Z103" t="s">
        <v>136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9.93</v>
      </c>
      <c r="AN103" s="2">
        <v>9.93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45992</v>
      </c>
      <c r="B104" t="s">
        <v>48</v>
      </c>
      <c r="C104">
        <v>649163</v>
      </c>
      <c r="D104">
        <v>2026812262</v>
      </c>
      <c r="E104" t="s">
        <v>304</v>
      </c>
      <c r="F104" t="s">
        <v>305</v>
      </c>
      <c r="G104" t="s">
        <v>51</v>
      </c>
      <c r="H104" t="s">
        <v>306</v>
      </c>
      <c r="I104" t="s">
        <v>132</v>
      </c>
      <c r="J104" t="s">
        <v>133</v>
      </c>
      <c r="K104">
        <v>650218</v>
      </c>
      <c r="L104" t="s">
        <v>55</v>
      </c>
      <c r="M104" t="s">
        <v>56</v>
      </c>
      <c r="N104" t="s">
        <v>57</v>
      </c>
      <c r="O104" s="1">
        <v>45689</v>
      </c>
      <c r="Q104" s="1">
        <v>46023</v>
      </c>
      <c r="R104" s="2">
        <v>35.94</v>
      </c>
      <c r="S104">
        <v>1</v>
      </c>
      <c r="T104" t="s">
        <v>58</v>
      </c>
      <c r="U104" t="s">
        <v>134</v>
      </c>
      <c r="V104" s="3">
        <v>0.38</v>
      </c>
      <c r="W104" s="2">
        <v>0</v>
      </c>
      <c r="X104">
        <v>0</v>
      </c>
      <c r="Y104" t="s">
        <v>60</v>
      </c>
      <c r="Z104" t="s">
        <v>136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13.66</v>
      </c>
      <c r="AN104" s="2">
        <v>13.66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45992</v>
      </c>
      <c r="B105" t="s">
        <v>48</v>
      </c>
      <c r="C105">
        <v>649163</v>
      </c>
      <c r="D105">
        <v>2026812434</v>
      </c>
      <c r="E105" t="s">
        <v>307</v>
      </c>
      <c r="F105" t="s">
        <v>308</v>
      </c>
      <c r="G105" t="s">
        <v>51</v>
      </c>
      <c r="H105" t="s">
        <v>120</v>
      </c>
      <c r="I105" t="s">
        <v>132</v>
      </c>
      <c r="J105" t="s">
        <v>133</v>
      </c>
      <c r="K105">
        <v>816021</v>
      </c>
      <c r="L105" t="s">
        <v>122</v>
      </c>
      <c r="M105" t="s">
        <v>123</v>
      </c>
      <c r="N105" t="s">
        <v>57</v>
      </c>
      <c r="O105" s="1">
        <v>45690</v>
      </c>
      <c r="Q105" s="1">
        <v>46024</v>
      </c>
      <c r="R105" s="2">
        <v>50.18</v>
      </c>
      <c r="S105">
        <v>1</v>
      </c>
      <c r="T105" t="s">
        <v>58</v>
      </c>
      <c r="U105" t="s">
        <v>134</v>
      </c>
      <c r="V105" s="3">
        <v>0.38</v>
      </c>
      <c r="W105" s="2">
        <v>0</v>
      </c>
      <c r="X105">
        <v>0</v>
      </c>
      <c r="Y105" t="s">
        <v>60</v>
      </c>
      <c r="Z105" t="s">
        <v>136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19.07</v>
      </c>
      <c r="AN105" s="2">
        <v>19.07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45992</v>
      </c>
      <c r="B106" t="s">
        <v>48</v>
      </c>
      <c r="C106">
        <v>649163</v>
      </c>
      <c r="D106">
        <v>2026874969</v>
      </c>
      <c r="E106" t="s">
        <v>309</v>
      </c>
      <c r="F106" t="s">
        <v>131</v>
      </c>
      <c r="G106" t="s">
        <v>51</v>
      </c>
      <c r="H106" t="s">
        <v>169</v>
      </c>
      <c r="I106" t="s">
        <v>132</v>
      </c>
      <c r="J106" t="s">
        <v>133</v>
      </c>
      <c r="K106">
        <v>751867</v>
      </c>
      <c r="L106" t="s">
        <v>162</v>
      </c>
      <c r="M106" t="s">
        <v>163</v>
      </c>
      <c r="N106" t="s">
        <v>57</v>
      </c>
      <c r="O106" s="1">
        <v>45689</v>
      </c>
      <c r="Q106" s="1">
        <v>46023</v>
      </c>
      <c r="R106" s="2">
        <v>65.989999999999995</v>
      </c>
      <c r="S106">
        <v>1</v>
      </c>
      <c r="T106" t="s">
        <v>58</v>
      </c>
      <c r="U106" t="s">
        <v>134</v>
      </c>
      <c r="V106" s="3">
        <v>0.38</v>
      </c>
      <c r="W106" s="2">
        <v>0</v>
      </c>
      <c r="X106">
        <v>0</v>
      </c>
      <c r="Y106" t="s">
        <v>60</v>
      </c>
      <c r="Z106" t="s">
        <v>136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25.08</v>
      </c>
      <c r="AN106" s="2">
        <v>25.08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45992</v>
      </c>
      <c r="B107" t="s">
        <v>48</v>
      </c>
      <c r="C107">
        <v>649163</v>
      </c>
      <c r="D107">
        <v>2027054935</v>
      </c>
      <c r="E107" t="s">
        <v>310</v>
      </c>
      <c r="F107" t="s">
        <v>311</v>
      </c>
      <c r="G107" t="s">
        <v>51</v>
      </c>
      <c r="H107" t="s">
        <v>120</v>
      </c>
      <c r="I107" t="s">
        <v>132</v>
      </c>
      <c r="J107" t="s">
        <v>133</v>
      </c>
      <c r="K107">
        <v>816021</v>
      </c>
      <c r="L107" t="s">
        <v>122</v>
      </c>
      <c r="M107" t="s">
        <v>123</v>
      </c>
      <c r="N107" t="s">
        <v>57</v>
      </c>
      <c r="O107" s="1">
        <v>45717</v>
      </c>
      <c r="Q107" s="1">
        <v>46023</v>
      </c>
      <c r="R107" s="2">
        <v>35.229999999999997</v>
      </c>
      <c r="S107">
        <v>1</v>
      </c>
      <c r="T107" t="s">
        <v>58</v>
      </c>
      <c r="U107" t="s">
        <v>134</v>
      </c>
      <c r="V107" s="3">
        <v>0.38</v>
      </c>
      <c r="W107" s="2">
        <v>0</v>
      </c>
      <c r="X107">
        <v>0</v>
      </c>
      <c r="Y107" t="s">
        <v>60</v>
      </c>
      <c r="Z107" t="s">
        <v>136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13.39</v>
      </c>
      <c r="AN107" s="2">
        <v>13.39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45992</v>
      </c>
      <c r="B108" t="s">
        <v>48</v>
      </c>
      <c r="C108">
        <v>649163</v>
      </c>
      <c r="D108">
        <v>2027110611</v>
      </c>
      <c r="E108" t="s">
        <v>312</v>
      </c>
      <c r="F108" t="s">
        <v>313</v>
      </c>
      <c r="G108" t="s">
        <v>51</v>
      </c>
      <c r="H108" t="s">
        <v>52</v>
      </c>
      <c r="I108" t="s">
        <v>132</v>
      </c>
      <c r="J108" t="s">
        <v>133</v>
      </c>
      <c r="K108">
        <v>650218</v>
      </c>
      <c r="L108" t="s">
        <v>55</v>
      </c>
      <c r="M108" t="s">
        <v>56</v>
      </c>
      <c r="N108" t="s">
        <v>57</v>
      </c>
      <c r="O108" s="1">
        <v>45717</v>
      </c>
      <c r="Q108" s="1">
        <v>46023</v>
      </c>
      <c r="R108" s="2">
        <v>61.39</v>
      </c>
      <c r="S108">
        <v>1</v>
      </c>
      <c r="T108" t="s">
        <v>58</v>
      </c>
      <c r="U108" t="s">
        <v>134</v>
      </c>
      <c r="V108" s="3">
        <v>0.38</v>
      </c>
      <c r="W108" s="2">
        <v>0</v>
      </c>
      <c r="X108">
        <v>0</v>
      </c>
      <c r="Y108" t="s">
        <v>60</v>
      </c>
      <c r="Z108" t="s">
        <v>136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23.33</v>
      </c>
      <c r="AN108" s="2">
        <v>23.33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45992</v>
      </c>
      <c r="B109" t="s">
        <v>48</v>
      </c>
      <c r="C109">
        <v>649163</v>
      </c>
      <c r="D109">
        <v>2027111902</v>
      </c>
      <c r="E109" t="s">
        <v>314</v>
      </c>
      <c r="F109" t="s">
        <v>315</v>
      </c>
      <c r="G109" t="s">
        <v>51</v>
      </c>
      <c r="H109" t="s">
        <v>120</v>
      </c>
      <c r="I109" t="s">
        <v>132</v>
      </c>
      <c r="J109" t="s">
        <v>133</v>
      </c>
      <c r="K109">
        <v>816021</v>
      </c>
      <c r="L109" t="s">
        <v>122</v>
      </c>
      <c r="M109" t="s">
        <v>123</v>
      </c>
      <c r="N109" t="s">
        <v>57</v>
      </c>
      <c r="O109" s="1">
        <v>45717</v>
      </c>
      <c r="Q109" s="1">
        <v>46023</v>
      </c>
      <c r="R109" s="2">
        <v>29.31</v>
      </c>
      <c r="S109">
        <v>1</v>
      </c>
      <c r="T109" t="s">
        <v>58</v>
      </c>
      <c r="U109" t="s">
        <v>134</v>
      </c>
      <c r="V109" s="3">
        <v>0.38</v>
      </c>
      <c r="W109" s="2">
        <v>0</v>
      </c>
      <c r="X109">
        <v>0</v>
      </c>
      <c r="Y109" t="s">
        <v>60</v>
      </c>
      <c r="Z109" t="s">
        <v>136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11.14</v>
      </c>
      <c r="AN109" s="2">
        <v>11.14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45992</v>
      </c>
      <c r="B110" t="s">
        <v>48</v>
      </c>
      <c r="C110">
        <v>649163</v>
      </c>
      <c r="D110">
        <v>2027319202</v>
      </c>
      <c r="E110" t="s">
        <v>316</v>
      </c>
      <c r="F110" t="s">
        <v>317</v>
      </c>
      <c r="G110" t="s">
        <v>51</v>
      </c>
      <c r="H110" t="s">
        <v>80</v>
      </c>
      <c r="I110" t="s">
        <v>132</v>
      </c>
      <c r="J110" t="s">
        <v>133</v>
      </c>
      <c r="K110">
        <v>650218</v>
      </c>
      <c r="L110" t="s">
        <v>55</v>
      </c>
      <c r="M110" t="s">
        <v>56</v>
      </c>
      <c r="N110" t="s">
        <v>57</v>
      </c>
      <c r="O110" s="1">
        <v>45717</v>
      </c>
      <c r="Q110" s="1">
        <v>46023</v>
      </c>
      <c r="R110" s="2">
        <v>38.81</v>
      </c>
      <c r="S110">
        <v>1</v>
      </c>
      <c r="T110" t="s">
        <v>58</v>
      </c>
      <c r="U110" t="s">
        <v>134</v>
      </c>
      <c r="V110" s="3">
        <v>0.38</v>
      </c>
      <c r="W110" s="2">
        <v>0</v>
      </c>
      <c r="X110">
        <v>0</v>
      </c>
      <c r="Y110" t="s">
        <v>60</v>
      </c>
      <c r="Z110" t="s">
        <v>136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14.75</v>
      </c>
      <c r="AN110" s="2">
        <v>14.75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45992</v>
      </c>
      <c r="B111" t="s">
        <v>48</v>
      </c>
      <c r="C111">
        <v>649163</v>
      </c>
      <c r="D111">
        <v>2027519122</v>
      </c>
      <c r="E111" t="s">
        <v>318</v>
      </c>
      <c r="F111" t="s">
        <v>231</v>
      </c>
      <c r="G111" t="s">
        <v>51</v>
      </c>
      <c r="H111" t="s">
        <v>52</v>
      </c>
      <c r="I111" t="s">
        <v>132</v>
      </c>
      <c r="J111" t="s">
        <v>133</v>
      </c>
      <c r="K111">
        <v>650218</v>
      </c>
      <c r="L111" t="s">
        <v>55</v>
      </c>
      <c r="M111" t="s">
        <v>56</v>
      </c>
      <c r="N111" t="s">
        <v>57</v>
      </c>
      <c r="O111" s="1">
        <v>45719</v>
      </c>
      <c r="Q111" s="1">
        <v>46025</v>
      </c>
      <c r="R111" s="2">
        <v>21.97</v>
      </c>
      <c r="S111">
        <v>1</v>
      </c>
      <c r="T111" t="s">
        <v>58</v>
      </c>
      <c r="U111" t="s">
        <v>134</v>
      </c>
      <c r="V111" s="3">
        <v>0.38</v>
      </c>
      <c r="W111" s="2">
        <v>0</v>
      </c>
      <c r="X111">
        <v>0</v>
      </c>
      <c r="Y111" t="s">
        <v>60</v>
      </c>
      <c r="Z111" t="s">
        <v>136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8.35</v>
      </c>
      <c r="AN111" s="2">
        <v>8.35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45992</v>
      </c>
      <c r="B112" t="s">
        <v>48</v>
      </c>
      <c r="C112">
        <v>649163</v>
      </c>
      <c r="D112">
        <v>2027665173</v>
      </c>
      <c r="E112" t="s">
        <v>319</v>
      </c>
      <c r="F112" t="s">
        <v>320</v>
      </c>
      <c r="G112" t="s">
        <v>51</v>
      </c>
      <c r="H112" t="s">
        <v>80</v>
      </c>
      <c r="I112" t="s">
        <v>132</v>
      </c>
      <c r="J112" t="s">
        <v>133</v>
      </c>
      <c r="K112">
        <v>751867</v>
      </c>
      <c r="L112" t="s">
        <v>162</v>
      </c>
      <c r="M112" t="s">
        <v>163</v>
      </c>
      <c r="N112" t="s">
        <v>57</v>
      </c>
      <c r="O112" s="1">
        <v>45748</v>
      </c>
      <c r="Q112" s="1">
        <v>46023</v>
      </c>
      <c r="R112" s="2">
        <v>13.24</v>
      </c>
      <c r="S112">
        <v>1</v>
      </c>
      <c r="T112" t="s">
        <v>58</v>
      </c>
      <c r="U112" t="s">
        <v>134</v>
      </c>
      <c r="V112" s="3">
        <v>0.38</v>
      </c>
      <c r="W112" s="2">
        <v>0</v>
      </c>
      <c r="X112">
        <v>0</v>
      </c>
      <c r="Y112" t="s">
        <v>60</v>
      </c>
      <c r="Z112" t="s">
        <v>136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5.03</v>
      </c>
      <c r="AN112" s="2">
        <v>5.03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45992</v>
      </c>
      <c r="B113" t="s">
        <v>48</v>
      </c>
      <c r="C113">
        <v>649163</v>
      </c>
      <c r="D113">
        <v>2027667427</v>
      </c>
      <c r="E113" t="s">
        <v>321</v>
      </c>
      <c r="F113" t="s">
        <v>322</v>
      </c>
      <c r="G113" t="s">
        <v>51</v>
      </c>
      <c r="H113" t="s">
        <v>52</v>
      </c>
      <c r="I113" t="s">
        <v>132</v>
      </c>
      <c r="J113" t="s">
        <v>133</v>
      </c>
      <c r="K113">
        <v>650218</v>
      </c>
      <c r="L113" t="s">
        <v>55</v>
      </c>
      <c r="M113" t="s">
        <v>56</v>
      </c>
      <c r="N113" t="s">
        <v>57</v>
      </c>
      <c r="O113" s="1">
        <v>45748</v>
      </c>
      <c r="Q113" s="1">
        <v>46023</v>
      </c>
      <c r="R113" s="2">
        <v>46.13</v>
      </c>
      <c r="S113">
        <v>1</v>
      </c>
      <c r="T113" t="s">
        <v>58</v>
      </c>
      <c r="U113" t="s">
        <v>134</v>
      </c>
      <c r="V113" s="3">
        <v>0.38</v>
      </c>
      <c r="W113" s="2">
        <v>0</v>
      </c>
      <c r="X113">
        <v>0</v>
      </c>
      <c r="Y113" t="s">
        <v>60</v>
      </c>
      <c r="Z113" t="s">
        <v>136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17.53</v>
      </c>
      <c r="AN113" s="2">
        <v>17.53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45992</v>
      </c>
      <c r="B114" t="s">
        <v>48</v>
      </c>
      <c r="C114">
        <v>649163</v>
      </c>
      <c r="D114">
        <v>2027693738</v>
      </c>
      <c r="E114" t="s">
        <v>323</v>
      </c>
      <c r="F114" t="s">
        <v>324</v>
      </c>
      <c r="G114" t="s">
        <v>51</v>
      </c>
      <c r="H114" t="s">
        <v>83</v>
      </c>
      <c r="I114" t="s">
        <v>132</v>
      </c>
      <c r="J114" t="s">
        <v>133</v>
      </c>
      <c r="K114">
        <v>820873</v>
      </c>
      <c r="L114" t="s">
        <v>106</v>
      </c>
      <c r="M114" t="s">
        <v>107</v>
      </c>
      <c r="N114" t="s">
        <v>57</v>
      </c>
      <c r="O114" s="1">
        <v>45748</v>
      </c>
      <c r="Q114" s="1">
        <v>46023</v>
      </c>
      <c r="R114" s="2">
        <v>16.73</v>
      </c>
      <c r="S114">
        <v>1</v>
      </c>
      <c r="T114" t="s">
        <v>58</v>
      </c>
      <c r="U114" t="s">
        <v>134</v>
      </c>
      <c r="V114" s="3">
        <v>0.38</v>
      </c>
      <c r="W114" s="2">
        <v>0</v>
      </c>
      <c r="X114">
        <v>0</v>
      </c>
      <c r="Y114" t="s">
        <v>60</v>
      </c>
      <c r="Z114" t="s">
        <v>136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6.36</v>
      </c>
      <c r="AN114" s="2">
        <v>6.36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45992</v>
      </c>
      <c r="B115" t="s">
        <v>48</v>
      </c>
      <c r="C115">
        <v>649163</v>
      </c>
      <c r="D115">
        <v>2027762074</v>
      </c>
      <c r="E115" t="s">
        <v>325</v>
      </c>
      <c r="F115" t="s">
        <v>326</v>
      </c>
      <c r="G115" t="s">
        <v>51</v>
      </c>
      <c r="H115" t="s">
        <v>52</v>
      </c>
      <c r="I115" t="s">
        <v>132</v>
      </c>
      <c r="J115" t="s">
        <v>133</v>
      </c>
      <c r="K115">
        <v>751867</v>
      </c>
      <c r="L115" t="s">
        <v>162</v>
      </c>
      <c r="M115" t="s">
        <v>163</v>
      </c>
      <c r="N115" t="s">
        <v>57</v>
      </c>
      <c r="O115" s="1">
        <v>45748</v>
      </c>
      <c r="Q115" s="1">
        <v>46023</v>
      </c>
      <c r="R115" s="2">
        <v>63.67</v>
      </c>
      <c r="S115">
        <v>1</v>
      </c>
      <c r="T115" t="s">
        <v>58</v>
      </c>
      <c r="U115" t="s">
        <v>134</v>
      </c>
      <c r="V115" s="3">
        <v>0.38</v>
      </c>
      <c r="W115" s="2">
        <v>0</v>
      </c>
      <c r="X115">
        <v>0</v>
      </c>
      <c r="Y115" t="s">
        <v>60</v>
      </c>
      <c r="Z115" t="s">
        <v>136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24.19</v>
      </c>
      <c r="AN115" s="2">
        <v>24.19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45992</v>
      </c>
      <c r="B116" t="s">
        <v>48</v>
      </c>
      <c r="C116">
        <v>649163</v>
      </c>
      <c r="D116">
        <v>2027763444</v>
      </c>
      <c r="E116" t="s">
        <v>327</v>
      </c>
      <c r="F116" t="s">
        <v>238</v>
      </c>
      <c r="G116" t="s">
        <v>51</v>
      </c>
      <c r="H116" t="s">
        <v>52</v>
      </c>
      <c r="I116" t="s">
        <v>132</v>
      </c>
      <c r="J116" t="s">
        <v>133</v>
      </c>
      <c r="K116">
        <v>650218</v>
      </c>
      <c r="L116" t="s">
        <v>55</v>
      </c>
      <c r="M116" t="s">
        <v>56</v>
      </c>
      <c r="N116" t="s">
        <v>57</v>
      </c>
      <c r="O116" s="1">
        <v>45748</v>
      </c>
      <c r="Q116" s="1">
        <v>46023</v>
      </c>
      <c r="R116" s="2">
        <v>51.55</v>
      </c>
      <c r="S116">
        <v>1</v>
      </c>
      <c r="T116" t="s">
        <v>58</v>
      </c>
      <c r="U116" t="s">
        <v>134</v>
      </c>
      <c r="V116" s="3">
        <v>0.38</v>
      </c>
      <c r="W116" s="2">
        <v>0</v>
      </c>
      <c r="X116">
        <v>0</v>
      </c>
      <c r="Y116" t="s">
        <v>60</v>
      </c>
      <c r="Z116" t="s">
        <v>136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19.59</v>
      </c>
      <c r="AN116" s="2">
        <v>19.59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45992</v>
      </c>
      <c r="B117" t="s">
        <v>48</v>
      </c>
      <c r="C117">
        <v>649163</v>
      </c>
      <c r="D117">
        <v>2027765154</v>
      </c>
      <c r="E117" t="s">
        <v>328</v>
      </c>
      <c r="F117" t="s">
        <v>329</v>
      </c>
      <c r="G117" t="s">
        <v>51</v>
      </c>
      <c r="H117" t="s">
        <v>52</v>
      </c>
      <c r="I117" t="s">
        <v>132</v>
      </c>
      <c r="J117" t="s">
        <v>133</v>
      </c>
      <c r="K117">
        <v>751867</v>
      </c>
      <c r="L117" t="s">
        <v>162</v>
      </c>
      <c r="M117" t="s">
        <v>163</v>
      </c>
      <c r="N117" t="s">
        <v>57</v>
      </c>
      <c r="O117" s="1">
        <v>45748</v>
      </c>
      <c r="Q117" s="1">
        <v>46023</v>
      </c>
      <c r="R117" s="2">
        <v>30.27</v>
      </c>
      <c r="S117">
        <v>1</v>
      </c>
      <c r="T117" t="s">
        <v>58</v>
      </c>
      <c r="U117" t="s">
        <v>134</v>
      </c>
      <c r="V117" s="3">
        <v>0.38</v>
      </c>
      <c r="W117" s="2">
        <v>0</v>
      </c>
      <c r="X117">
        <v>0</v>
      </c>
      <c r="Y117" t="s">
        <v>60</v>
      </c>
      <c r="Z117" t="s">
        <v>136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11.5</v>
      </c>
      <c r="AN117" s="2">
        <v>11.5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45992</v>
      </c>
      <c r="B118" t="s">
        <v>48</v>
      </c>
      <c r="C118">
        <v>649163</v>
      </c>
      <c r="D118">
        <v>2027770311</v>
      </c>
      <c r="E118" t="s">
        <v>330</v>
      </c>
      <c r="F118" t="s">
        <v>331</v>
      </c>
      <c r="G118" t="s">
        <v>51</v>
      </c>
      <c r="H118" t="s">
        <v>120</v>
      </c>
      <c r="I118" t="s">
        <v>132</v>
      </c>
      <c r="J118" t="s">
        <v>133</v>
      </c>
      <c r="K118">
        <v>816021</v>
      </c>
      <c r="L118" t="s">
        <v>122</v>
      </c>
      <c r="M118" t="s">
        <v>123</v>
      </c>
      <c r="N118" t="s">
        <v>57</v>
      </c>
      <c r="O118" s="1">
        <v>45748</v>
      </c>
      <c r="Q118" s="1">
        <v>46023</v>
      </c>
      <c r="R118" s="2">
        <v>23.69</v>
      </c>
      <c r="S118">
        <v>1</v>
      </c>
      <c r="T118" t="s">
        <v>58</v>
      </c>
      <c r="U118" t="s">
        <v>134</v>
      </c>
      <c r="V118" s="3">
        <v>0.38</v>
      </c>
      <c r="W118" s="2">
        <v>0</v>
      </c>
      <c r="X118">
        <v>0</v>
      </c>
      <c r="Y118" t="s">
        <v>60</v>
      </c>
      <c r="Z118" t="s">
        <v>136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9</v>
      </c>
      <c r="AN118" s="2">
        <v>9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45992</v>
      </c>
      <c r="B119" t="s">
        <v>48</v>
      </c>
      <c r="C119">
        <v>649163</v>
      </c>
      <c r="D119">
        <v>2028048850</v>
      </c>
      <c r="E119" t="s">
        <v>332</v>
      </c>
      <c r="F119" t="s">
        <v>223</v>
      </c>
      <c r="G119" t="s">
        <v>51</v>
      </c>
      <c r="H119" t="s">
        <v>125</v>
      </c>
      <c r="I119" t="s">
        <v>132</v>
      </c>
      <c r="J119" t="s">
        <v>133</v>
      </c>
      <c r="K119">
        <v>751867</v>
      </c>
      <c r="L119" t="s">
        <v>162</v>
      </c>
      <c r="M119" t="s">
        <v>163</v>
      </c>
      <c r="N119" t="s">
        <v>57</v>
      </c>
      <c r="O119" s="1">
        <v>45748</v>
      </c>
      <c r="Q119" s="1">
        <v>46023</v>
      </c>
      <c r="R119" s="2">
        <v>37.83</v>
      </c>
      <c r="S119">
        <v>1</v>
      </c>
      <c r="T119" t="s">
        <v>58</v>
      </c>
      <c r="U119" t="s">
        <v>134</v>
      </c>
      <c r="V119" s="3">
        <v>0.38</v>
      </c>
      <c r="W119" s="2">
        <v>0</v>
      </c>
      <c r="X119">
        <v>0</v>
      </c>
      <c r="Y119" t="s">
        <v>60</v>
      </c>
      <c r="Z119" t="s">
        <v>136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14.38</v>
      </c>
      <c r="AN119" s="2">
        <v>14.38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45992</v>
      </c>
      <c r="B120" t="s">
        <v>48</v>
      </c>
      <c r="C120">
        <v>649163</v>
      </c>
      <c r="D120">
        <v>2028098327</v>
      </c>
      <c r="E120" t="s">
        <v>333</v>
      </c>
      <c r="F120" t="s">
        <v>334</v>
      </c>
      <c r="G120" t="s">
        <v>51</v>
      </c>
      <c r="H120" t="s">
        <v>52</v>
      </c>
      <c r="I120" t="s">
        <v>132</v>
      </c>
      <c r="J120" t="s">
        <v>133</v>
      </c>
      <c r="K120">
        <v>650218</v>
      </c>
      <c r="L120" t="s">
        <v>55</v>
      </c>
      <c r="M120" t="s">
        <v>56</v>
      </c>
      <c r="N120" t="s">
        <v>57</v>
      </c>
      <c r="O120" s="1">
        <v>45748</v>
      </c>
      <c r="Q120" s="1">
        <v>46023</v>
      </c>
      <c r="R120" s="2">
        <v>47.17</v>
      </c>
      <c r="S120">
        <v>1</v>
      </c>
      <c r="T120" t="s">
        <v>58</v>
      </c>
      <c r="U120" t="s">
        <v>134</v>
      </c>
      <c r="V120" s="3">
        <v>0.38</v>
      </c>
      <c r="W120" s="2">
        <v>0</v>
      </c>
      <c r="X120">
        <v>0</v>
      </c>
      <c r="Y120" t="s">
        <v>60</v>
      </c>
      <c r="Z120" t="s">
        <v>136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17.920000000000002</v>
      </c>
      <c r="AN120" s="2">
        <v>17.920000000000002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45992</v>
      </c>
      <c r="B121" t="s">
        <v>48</v>
      </c>
      <c r="C121">
        <v>649163</v>
      </c>
      <c r="D121">
        <v>2028142310</v>
      </c>
      <c r="E121" t="s">
        <v>335</v>
      </c>
      <c r="F121" t="s">
        <v>336</v>
      </c>
      <c r="G121" t="s">
        <v>51</v>
      </c>
      <c r="H121" t="s">
        <v>52</v>
      </c>
      <c r="I121" t="s">
        <v>132</v>
      </c>
      <c r="J121" t="s">
        <v>133</v>
      </c>
      <c r="K121">
        <v>751867</v>
      </c>
      <c r="L121" t="s">
        <v>162</v>
      </c>
      <c r="M121" t="s">
        <v>163</v>
      </c>
      <c r="N121" t="s">
        <v>57</v>
      </c>
      <c r="O121" s="1">
        <v>45748</v>
      </c>
      <c r="Q121" s="1">
        <v>46023</v>
      </c>
      <c r="R121" s="2">
        <v>43.5</v>
      </c>
      <c r="S121">
        <v>1</v>
      </c>
      <c r="T121" t="s">
        <v>58</v>
      </c>
      <c r="U121" t="s">
        <v>134</v>
      </c>
      <c r="V121" s="3">
        <v>0.38</v>
      </c>
      <c r="W121" s="2">
        <v>0</v>
      </c>
      <c r="X121">
        <v>0</v>
      </c>
      <c r="Y121" t="s">
        <v>60</v>
      </c>
      <c r="Z121" t="s">
        <v>136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16.53</v>
      </c>
      <c r="AN121" s="2">
        <v>16.53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45992</v>
      </c>
      <c r="B122" t="s">
        <v>48</v>
      </c>
      <c r="C122">
        <v>649163</v>
      </c>
      <c r="D122">
        <v>2028146461</v>
      </c>
      <c r="E122" t="s">
        <v>337</v>
      </c>
      <c r="F122" t="s">
        <v>240</v>
      </c>
      <c r="G122" t="s">
        <v>51</v>
      </c>
      <c r="H122" t="s">
        <v>120</v>
      </c>
      <c r="I122" t="s">
        <v>132</v>
      </c>
      <c r="J122" t="s">
        <v>133</v>
      </c>
      <c r="K122">
        <v>816021</v>
      </c>
      <c r="L122" t="s">
        <v>122</v>
      </c>
      <c r="M122" t="s">
        <v>123</v>
      </c>
      <c r="N122" t="s">
        <v>57</v>
      </c>
      <c r="O122" s="1">
        <v>45752</v>
      </c>
      <c r="Q122" s="1">
        <v>46027</v>
      </c>
      <c r="R122" s="2">
        <v>23.69</v>
      </c>
      <c r="S122">
        <v>1</v>
      </c>
      <c r="T122" t="s">
        <v>58</v>
      </c>
      <c r="U122" t="s">
        <v>134</v>
      </c>
      <c r="V122" s="3">
        <v>0.38</v>
      </c>
      <c r="W122" s="2">
        <v>0</v>
      </c>
      <c r="X122">
        <v>0</v>
      </c>
      <c r="Y122" t="s">
        <v>60</v>
      </c>
      <c r="Z122" t="s">
        <v>136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9</v>
      </c>
      <c r="AN122" s="2">
        <v>9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45992</v>
      </c>
      <c r="B123" t="s">
        <v>48</v>
      </c>
      <c r="C123">
        <v>649163</v>
      </c>
      <c r="D123">
        <v>2028165903</v>
      </c>
      <c r="E123" t="s">
        <v>338</v>
      </c>
      <c r="F123" t="s">
        <v>223</v>
      </c>
      <c r="G123" t="s">
        <v>51</v>
      </c>
      <c r="H123" t="s">
        <v>339</v>
      </c>
      <c r="I123" t="s">
        <v>132</v>
      </c>
      <c r="J123" t="s">
        <v>133</v>
      </c>
      <c r="K123">
        <v>813184</v>
      </c>
      <c r="L123" t="s">
        <v>340</v>
      </c>
      <c r="M123" t="s">
        <v>341</v>
      </c>
      <c r="N123" t="s">
        <v>57</v>
      </c>
      <c r="O123" s="1">
        <v>45751</v>
      </c>
      <c r="Q123" s="1">
        <v>46026</v>
      </c>
      <c r="R123" s="2">
        <v>25.14</v>
      </c>
      <c r="S123">
        <v>1</v>
      </c>
      <c r="T123" t="s">
        <v>58</v>
      </c>
      <c r="U123" t="s">
        <v>134</v>
      </c>
      <c r="V123" s="3">
        <v>0.38</v>
      </c>
      <c r="W123" s="2">
        <v>0</v>
      </c>
      <c r="X123">
        <v>0</v>
      </c>
      <c r="Y123" t="s">
        <v>60</v>
      </c>
      <c r="Z123" t="s">
        <v>136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9.5500000000000007</v>
      </c>
      <c r="AN123" s="2">
        <v>9.5500000000000007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45992</v>
      </c>
      <c r="B124" t="s">
        <v>48</v>
      </c>
      <c r="C124">
        <v>649163</v>
      </c>
      <c r="D124">
        <v>2028253362</v>
      </c>
      <c r="E124" t="s">
        <v>342</v>
      </c>
      <c r="F124" t="s">
        <v>343</v>
      </c>
      <c r="G124" t="s">
        <v>51</v>
      </c>
      <c r="H124" t="s">
        <v>83</v>
      </c>
      <c r="I124" t="s">
        <v>132</v>
      </c>
      <c r="J124" t="s">
        <v>257</v>
      </c>
      <c r="K124">
        <v>820873</v>
      </c>
      <c r="L124" t="s">
        <v>106</v>
      </c>
      <c r="M124" t="s">
        <v>107</v>
      </c>
      <c r="N124" t="s">
        <v>57</v>
      </c>
      <c r="O124" s="1">
        <v>45809</v>
      </c>
      <c r="Q124" s="1">
        <v>46023</v>
      </c>
      <c r="R124" s="2">
        <v>172.55</v>
      </c>
      <c r="S124">
        <v>1</v>
      </c>
      <c r="T124" t="s">
        <v>58</v>
      </c>
      <c r="U124" t="s">
        <v>134</v>
      </c>
      <c r="V124" s="3">
        <v>0.38</v>
      </c>
      <c r="W124" s="2">
        <v>0</v>
      </c>
      <c r="X124">
        <v>0</v>
      </c>
      <c r="Y124" t="s">
        <v>60</v>
      </c>
      <c r="Z124" t="s">
        <v>136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65.569999999999993</v>
      </c>
      <c r="AN124" s="2">
        <v>65.569999999999993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45992</v>
      </c>
      <c r="B125" t="s">
        <v>48</v>
      </c>
      <c r="C125">
        <v>649163</v>
      </c>
      <c r="D125">
        <v>2028253363</v>
      </c>
      <c r="E125" t="s">
        <v>342</v>
      </c>
      <c r="F125" t="s">
        <v>343</v>
      </c>
      <c r="G125" t="s">
        <v>51</v>
      </c>
      <c r="H125" t="s">
        <v>83</v>
      </c>
      <c r="I125" t="s">
        <v>132</v>
      </c>
      <c r="J125" t="s">
        <v>344</v>
      </c>
      <c r="K125">
        <v>820873</v>
      </c>
      <c r="L125" t="s">
        <v>106</v>
      </c>
      <c r="M125" t="s">
        <v>107</v>
      </c>
      <c r="N125" t="s">
        <v>57</v>
      </c>
      <c r="O125" s="1">
        <v>45809</v>
      </c>
      <c r="Q125" s="1">
        <v>46023</v>
      </c>
      <c r="R125" s="2">
        <v>7.09</v>
      </c>
      <c r="S125">
        <v>1</v>
      </c>
      <c r="T125" t="s">
        <v>58</v>
      </c>
      <c r="U125" t="s">
        <v>134</v>
      </c>
      <c r="V125" s="3">
        <v>0.38</v>
      </c>
      <c r="W125" s="2">
        <v>0</v>
      </c>
      <c r="X125">
        <v>0</v>
      </c>
      <c r="Y125" t="s">
        <v>60</v>
      </c>
      <c r="Z125" t="s">
        <v>136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0.01</v>
      </c>
      <c r="AM125" s="2">
        <v>2.68</v>
      </c>
      <c r="AN125" s="2">
        <v>2.68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45992</v>
      </c>
      <c r="B126" t="s">
        <v>48</v>
      </c>
      <c r="C126">
        <v>649163</v>
      </c>
      <c r="D126">
        <v>2028488143</v>
      </c>
      <c r="E126" t="s">
        <v>345</v>
      </c>
      <c r="F126" t="s">
        <v>346</v>
      </c>
      <c r="G126" t="s">
        <v>51</v>
      </c>
      <c r="H126" t="s">
        <v>52</v>
      </c>
      <c r="I126" t="s">
        <v>132</v>
      </c>
      <c r="J126" t="s">
        <v>133</v>
      </c>
      <c r="K126">
        <v>751867</v>
      </c>
      <c r="L126" t="s">
        <v>162</v>
      </c>
      <c r="M126" t="s">
        <v>163</v>
      </c>
      <c r="N126" t="s">
        <v>57</v>
      </c>
      <c r="O126" s="1">
        <v>45766</v>
      </c>
      <c r="Q126" s="1">
        <v>46010</v>
      </c>
      <c r="R126" s="2">
        <v>89.62</v>
      </c>
      <c r="S126">
        <v>1</v>
      </c>
      <c r="T126" t="s">
        <v>58</v>
      </c>
      <c r="U126" t="s">
        <v>134</v>
      </c>
      <c r="V126" s="3">
        <v>0.38</v>
      </c>
      <c r="W126" s="2">
        <v>0</v>
      </c>
      <c r="X126">
        <v>0</v>
      </c>
      <c r="Y126" t="s">
        <v>60</v>
      </c>
      <c r="Z126" t="s">
        <v>136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34.06</v>
      </c>
      <c r="AN126" s="2">
        <v>34.06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45992</v>
      </c>
      <c r="B127" t="s">
        <v>48</v>
      </c>
      <c r="C127">
        <v>649163</v>
      </c>
      <c r="D127">
        <v>2028539035</v>
      </c>
      <c r="E127" t="s">
        <v>347</v>
      </c>
      <c r="F127" t="s">
        <v>348</v>
      </c>
      <c r="G127" t="s">
        <v>51</v>
      </c>
      <c r="H127" t="s">
        <v>169</v>
      </c>
      <c r="I127" t="s">
        <v>132</v>
      </c>
      <c r="J127" t="s">
        <v>133</v>
      </c>
      <c r="K127">
        <v>751867</v>
      </c>
      <c r="L127" t="s">
        <v>162</v>
      </c>
      <c r="M127" t="s">
        <v>163</v>
      </c>
      <c r="N127" t="s">
        <v>57</v>
      </c>
      <c r="O127" s="1">
        <v>45778</v>
      </c>
      <c r="Q127" s="1">
        <v>46023</v>
      </c>
      <c r="R127" s="2">
        <v>52.54</v>
      </c>
      <c r="S127">
        <v>1</v>
      </c>
      <c r="T127" t="s">
        <v>58</v>
      </c>
      <c r="U127" t="s">
        <v>134</v>
      </c>
      <c r="V127" s="3">
        <v>0.38</v>
      </c>
      <c r="W127" s="2">
        <v>0</v>
      </c>
      <c r="X127">
        <v>0</v>
      </c>
      <c r="Y127" t="s">
        <v>60</v>
      </c>
      <c r="Z127" t="s">
        <v>136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19.97</v>
      </c>
      <c r="AN127" s="2">
        <v>19.97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45992</v>
      </c>
      <c r="B128" t="s">
        <v>48</v>
      </c>
      <c r="C128">
        <v>649163</v>
      </c>
      <c r="D128">
        <v>2028539828</v>
      </c>
      <c r="E128" t="s">
        <v>349</v>
      </c>
      <c r="F128" t="s">
        <v>350</v>
      </c>
      <c r="G128" t="s">
        <v>51</v>
      </c>
      <c r="H128" t="s">
        <v>351</v>
      </c>
      <c r="I128" t="s">
        <v>132</v>
      </c>
      <c r="J128" t="s">
        <v>133</v>
      </c>
      <c r="K128">
        <v>673059</v>
      </c>
      <c r="L128" t="s">
        <v>65</v>
      </c>
      <c r="M128" t="s">
        <v>66</v>
      </c>
      <c r="N128" t="s">
        <v>57</v>
      </c>
      <c r="O128" s="1">
        <v>45778</v>
      </c>
      <c r="Q128" s="1">
        <v>46023</v>
      </c>
      <c r="R128" s="2">
        <v>28.58</v>
      </c>
      <c r="S128">
        <v>1</v>
      </c>
      <c r="T128" t="s">
        <v>58</v>
      </c>
      <c r="U128" t="s">
        <v>134</v>
      </c>
      <c r="V128" s="3">
        <v>0.38</v>
      </c>
      <c r="W128" s="2">
        <v>0</v>
      </c>
      <c r="X128">
        <v>0</v>
      </c>
      <c r="Y128" t="s">
        <v>60</v>
      </c>
      <c r="Z128" t="s">
        <v>136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10.86</v>
      </c>
      <c r="AN128" s="2">
        <v>10.86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45992</v>
      </c>
      <c r="B129" t="s">
        <v>48</v>
      </c>
      <c r="C129">
        <v>649163</v>
      </c>
      <c r="D129">
        <v>2028564473</v>
      </c>
      <c r="E129" t="s">
        <v>352</v>
      </c>
      <c r="F129" t="s">
        <v>353</v>
      </c>
      <c r="G129" t="s">
        <v>51</v>
      </c>
      <c r="H129" t="s">
        <v>354</v>
      </c>
      <c r="I129" t="s">
        <v>132</v>
      </c>
      <c r="J129" t="s">
        <v>257</v>
      </c>
      <c r="K129">
        <v>824062</v>
      </c>
      <c r="L129" t="s">
        <v>355</v>
      </c>
      <c r="M129" t="s">
        <v>356</v>
      </c>
      <c r="N129" t="s">
        <v>57</v>
      </c>
      <c r="O129" s="1">
        <v>45778</v>
      </c>
      <c r="Q129" s="1">
        <v>46023</v>
      </c>
      <c r="R129" s="2">
        <v>698.19</v>
      </c>
      <c r="S129">
        <v>1</v>
      </c>
      <c r="T129" t="s">
        <v>58</v>
      </c>
      <c r="U129" t="s">
        <v>134</v>
      </c>
      <c r="V129" s="3">
        <v>0.38</v>
      </c>
      <c r="W129" s="2">
        <v>0</v>
      </c>
      <c r="X129">
        <v>0</v>
      </c>
      <c r="Y129" t="s">
        <v>60</v>
      </c>
      <c r="Z129" t="s">
        <v>136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265.31</v>
      </c>
      <c r="AN129" s="2">
        <v>265.31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45992</v>
      </c>
      <c r="B130" t="s">
        <v>48</v>
      </c>
      <c r="C130">
        <v>649163</v>
      </c>
      <c r="D130">
        <v>2028564474</v>
      </c>
      <c r="E130" t="s">
        <v>352</v>
      </c>
      <c r="F130" t="s">
        <v>353</v>
      </c>
      <c r="G130" t="s">
        <v>51</v>
      </c>
      <c r="H130" t="s">
        <v>354</v>
      </c>
      <c r="I130" t="s">
        <v>132</v>
      </c>
      <c r="J130" t="s">
        <v>344</v>
      </c>
      <c r="K130">
        <v>824062</v>
      </c>
      <c r="L130" t="s">
        <v>355</v>
      </c>
      <c r="M130" t="s">
        <v>356</v>
      </c>
      <c r="N130" t="s">
        <v>57</v>
      </c>
      <c r="O130" s="1">
        <v>45778</v>
      </c>
      <c r="Q130" s="1">
        <v>46023</v>
      </c>
      <c r="R130" s="2">
        <v>7.09</v>
      </c>
      <c r="S130">
        <v>1</v>
      </c>
      <c r="T130" t="s">
        <v>58</v>
      </c>
      <c r="U130" t="s">
        <v>134</v>
      </c>
      <c r="V130" s="3">
        <v>0.38</v>
      </c>
      <c r="W130" s="2">
        <v>0</v>
      </c>
      <c r="X130">
        <v>0</v>
      </c>
      <c r="Y130" t="s">
        <v>60</v>
      </c>
      <c r="Z130" t="s">
        <v>136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2.69</v>
      </c>
      <c r="AN130" s="2">
        <v>2.69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45992</v>
      </c>
      <c r="B131" t="s">
        <v>48</v>
      </c>
      <c r="C131">
        <v>649163</v>
      </c>
      <c r="D131">
        <v>2028567155</v>
      </c>
      <c r="E131" t="s">
        <v>357</v>
      </c>
      <c r="F131" t="s">
        <v>358</v>
      </c>
      <c r="G131" t="s">
        <v>51</v>
      </c>
      <c r="H131" t="s">
        <v>83</v>
      </c>
      <c r="I131" t="s">
        <v>132</v>
      </c>
      <c r="J131" t="s">
        <v>257</v>
      </c>
      <c r="K131">
        <v>824062</v>
      </c>
      <c r="L131" t="s">
        <v>355</v>
      </c>
      <c r="M131" t="s">
        <v>356</v>
      </c>
      <c r="N131" t="s">
        <v>57</v>
      </c>
      <c r="O131" s="1">
        <v>45778</v>
      </c>
      <c r="Q131" s="1">
        <v>46023</v>
      </c>
      <c r="R131" s="2">
        <v>131.32</v>
      </c>
      <c r="S131">
        <v>1</v>
      </c>
      <c r="T131" t="s">
        <v>58</v>
      </c>
      <c r="U131" t="s">
        <v>134</v>
      </c>
      <c r="V131" s="3">
        <v>0.38</v>
      </c>
      <c r="W131" s="2">
        <v>0</v>
      </c>
      <c r="X131">
        <v>0</v>
      </c>
      <c r="Y131" t="s">
        <v>60</v>
      </c>
      <c r="Z131" t="s">
        <v>136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49.9</v>
      </c>
      <c r="AN131" s="2">
        <v>49.9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45992</v>
      </c>
      <c r="B132" t="s">
        <v>48</v>
      </c>
      <c r="C132">
        <v>649163</v>
      </c>
      <c r="D132">
        <v>2028649902</v>
      </c>
      <c r="E132" t="s">
        <v>359</v>
      </c>
      <c r="F132" t="s">
        <v>360</v>
      </c>
      <c r="G132" t="s">
        <v>51</v>
      </c>
      <c r="H132" t="s">
        <v>339</v>
      </c>
      <c r="I132" t="s">
        <v>132</v>
      </c>
      <c r="J132" t="s">
        <v>257</v>
      </c>
      <c r="K132">
        <v>820873</v>
      </c>
      <c r="L132" t="s">
        <v>106</v>
      </c>
      <c r="M132" t="s">
        <v>107</v>
      </c>
      <c r="N132" t="s">
        <v>57</v>
      </c>
      <c r="O132" s="1">
        <v>45776</v>
      </c>
      <c r="Q132" s="1">
        <v>46020</v>
      </c>
      <c r="R132" s="2">
        <v>131.32</v>
      </c>
      <c r="S132">
        <v>1</v>
      </c>
      <c r="T132" t="s">
        <v>58</v>
      </c>
      <c r="U132" t="s">
        <v>134</v>
      </c>
      <c r="V132" s="3">
        <v>0.38</v>
      </c>
      <c r="W132" s="2">
        <v>0</v>
      </c>
      <c r="X132">
        <v>0</v>
      </c>
      <c r="Y132" t="s">
        <v>60</v>
      </c>
      <c r="Z132" t="s">
        <v>136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49.9</v>
      </c>
      <c r="AN132" s="2">
        <v>49.9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45992</v>
      </c>
      <c r="B133" t="s">
        <v>48</v>
      </c>
      <c r="C133">
        <v>649163</v>
      </c>
      <c r="D133">
        <v>2028692039</v>
      </c>
      <c r="E133" t="s">
        <v>361</v>
      </c>
      <c r="F133" t="s">
        <v>229</v>
      </c>
      <c r="G133" t="s">
        <v>51</v>
      </c>
      <c r="H133" t="s">
        <v>52</v>
      </c>
      <c r="I133" t="s">
        <v>132</v>
      </c>
      <c r="J133" t="s">
        <v>362</v>
      </c>
      <c r="K133">
        <v>751867</v>
      </c>
      <c r="L133" t="s">
        <v>162</v>
      </c>
      <c r="M133" t="s">
        <v>163</v>
      </c>
      <c r="N133" t="s">
        <v>57</v>
      </c>
      <c r="O133" s="1">
        <v>45778</v>
      </c>
      <c r="Q133" s="1">
        <v>46023</v>
      </c>
      <c r="R133" s="2">
        <v>230.06</v>
      </c>
      <c r="S133">
        <v>1</v>
      </c>
      <c r="T133" t="s">
        <v>58</v>
      </c>
      <c r="U133" t="s">
        <v>134</v>
      </c>
      <c r="V133" s="3">
        <v>0.19</v>
      </c>
      <c r="W133" s="2">
        <v>0</v>
      </c>
      <c r="X133">
        <v>0</v>
      </c>
      <c r="Y133" t="s">
        <v>60</v>
      </c>
      <c r="Z133" t="s">
        <v>136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43.71</v>
      </c>
      <c r="AN133" s="2">
        <v>43.71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45992</v>
      </c>
      <c r="B134" t="s">
        <v>48</v>
      </c>
      <c r="C134">
        <v>649163</v>
      </c>
      <c r="D134">
        <v>2028692040</v>
      </c>
      <c r="E134" t="s">
        <v>361</v>
      </c>
      <c r="F134" t="s">
        <v>229</v>
      </c>
      <c r="G134" t="s">
        <v>51</v>
      </c>
      <c r="H134" t="s">
        <v>52</v>
      </c>
      <c r="I134" t="s">
        <v>132</v>
      </c>
      <c r="J134" t="s">
        <v>344</v>
      </c>
      <c r="K134">
        <v>751867</v>
      </c>
      <c r="L134" t="s">
        <v>162</v>
      </c>
      <c r="M134" t="s">
        <v>163</v>
      </c>
      <c r="N134" t="s">
        <v>57</v>
      </c>
      <c r="O134" s="1">
        <v>45778</v>
      </c>
      <c r="Q134" s="1">
        <v>46023</v>
      </c>
      <c r="R134" s="2">
        <v>7.09</v>
      </c>
      <c r="S134">
        <v>1</v>
      </c>
      <c r="T134" t="s">
        <v>58</v>
      </c>
      <c r="U134" t="s">
        <v>134</v>
      </c>
      <c r="V134" s="3">
        <v>0.38</v>
      </c>
      <c r="W134" s="2">
        <v>0</v>
      </c>
      <c r="X134">
        <v>0</v>
      </c>
      <c r="Y134" t="s">
        <v>60</v>
      </c>
      <c r="Z134" t="s">
        <v>136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2.69</v>
      </c>
      <c r="AN134" s="2">
        <v>2.69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45992</v>
      </c>
      <c r="B135" t="s">
        <v>48</v>
      </c>
      <c r="C135">
        <v>649163</v>
      </c>
      <c r="D135">
        <v>2028697232</v>
      </c>
      <c r="E135" t="s">
        <v>104</v>
      </c>
      <c r="F135" t="s">
        <v>363</v>
      </c>
      <c r="G135" t="s">
        <v>51</v>
      </c>
      <c r="H135" t="s">
        <v>120</v>
      </c>
      <c r="I135" t="s">
        <v>132</v>
      </c>
      <c r="J135" t="s">
        <v>133</v>
      </c>
      <c r="K135">
        <v>816021</v>
      </c>
      <c r="L135" t="s">
        <v>122</v>
      </c>
      <c r="M135" t="s">
        <v>123</v>
      </c>
      <c r="N135" t="s">
        <v>57</v>
      </c>
      <c r="O135" s="1">
        <v>45778</v>
      </c>
      <c r="Q135" s="1">
        <v>46023</v>
      </c>
      <c r="R135" s="2">
        <v>16.91</v>
      </c>
      <c r="S135">
        <v>1</v>
      </c>
      <c r="T135" t="s">
        <v>58</v>
      </c>
      <c r="U135" t="s">
        <v>134</v>
      </c>
      <c r="V135" s="3">
        <v>0.38</v>
      </c>
      <c r="W135" s="2">
        <v>0</v>
      </c>
      <c r="X135">
        <v>0</v>
      </c>
      <c r="Y135" t="s">
        <v>60</v>
      </c>
      <c r="Z135" t="s">
        <v>136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6.43</v>
      </c>
      <c r="AN135" s="2">
        <v>6.43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45992</v>
      </c>
      <c r="B136" t="s">
        <v>48</v>
      </c>
      <c r="C136">
        <v>649163</v>
      </c>
      <c r="D136">
        <v>2028837567</v>
      </c>
      <c r="E136" t="s">
        <v>364</v>
      </c>
      <c r="F136" t="s">
        <v>171</v>
      </c>
      <c r="G136" t="s">
        <v>51</v>
      </c>
      <c r="H136" t="s">
        <v>161</v>
      </c>
      <c r="I136" t="s">
        <v>132</v>
      </c>
      <c r="J136" t="s">
        <v>133</v>
      </c>
      <c r="K136">
        <v>751867</v>
      </c>
      <c r="L136" t="s">
        <v>162</v>
      </c>
      <c r="M136" t="s">
        <v>163</v>
      </c>
      <c r="N136" t="s">
        <v>57</v>
      </c>
      <c r="O136" s="1">
        <v>45809</v>
      </c>
      <c r="Q136" s="1">
        <v>46023</v>
      </c>
      <c r="R136" s="2">
        <v>36.450000000000003</v>
      </c>
      <c r="S136">
        <v>1</v>
      </c>
      <c r="T136" t="s">
        <v>58</v>
      </c>
      <c r="U136" t="s">
        <v>134</v>
      </c>
      <c r="V136" s="3">
        <v>0.38</v>
      </c>
      <c r="W136" s="2">
        <v>0</v>
      </c>
      <c r="X136">
        <v>0</v>
      </c>
      <c r="Y136" t="s">
        <v>60</v>
      </c>
      <c r="Z136" t="s">
        <v>136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13.85</v>
      </c>
      <c r="AN136" s="2">
        <v>13.85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45992</v>
      </c>
      <c r="B137" t="s">
        <v>48</v>
      </c>
      <c r="C137">
        <v>649163</v>
      </c>
      <c r="D137">
        <v>2028898008</v>
      </c>
      <c r="E137" t="s">
        <v>365</v>
      </c>
      <c r="F137" t="s">
        <v>366</v>
      </c>
      <c r="G137" t="s">
        <v>51</v>
      </c>
      <c r="H137" t="s">
        <v>367</v>
      </c>
      <c r="I137" t="s">
        <v>132</v>
      </c>
      <c r="J137" t="s">
        <v>257</v>
      </c>
      <c r="K137">
        <v>824062</v>
      </c>
      <c r="L137" t="s">
        <v>355</v>
      </c>
      <c r="M137" t="s">
        <v>356</v>
      </c>
      <c r="N137" t="s">
        <v>57</v>
      </c>
      <c r="O137" s="1">
        <v>45809</v>
      </c>
      <c r="Q137" s="1">
        <v>46023</v>
      </c>
      <c r="R137" s="2">
        <v>428.26</v>
      </c>
      <c r="S137">
        <v>1</v>
      </c>
      <c r="T137" t="s">
        <v>58</v>
      </c>
      <c r="U137" t="s">
        <v>134</v>
      </c>
      <c r="V137" s="3">
        <v>0.38</v>
      </c>
      <c r="W137" s="2">
        <v>0</v>
      </c>
      <c r="X137">
        <v>0</v>
      </c>
      <c r="Y137" t="s">
        <v>60</v>
      </c>
      <c r="Z137" t="s">
        <v>136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162.74</v>
      </c>
      <c r="AN137" s="2">
        <v>162.74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45992</v>
      </c>
      <c r="B138" t="s">
        <v>48</v>
      </c>
      <c r="C138">
        <v>649163</v>
      </c>
      <c r="D138">
        <v>2028898009</v>
      </c>
      <c r="E138" t="s">
        <v>365</v>
      </c>
      <c r="F138" t="s">
        <v>366</v>
      </c>
      <c r="G138" t="s">
        <v>51</v>
      </c>
      <c r="H138" t="s">
        <v>367</v>
      </c>
      <c r="I138" t="s">
        <v>132</v>
      </c>
      <c r="J138" t="s">
        <v>344</v>
      </c>
      <c r="K138">
        <v>824062</v>
      </c>
      <c r="L138" t="s">
        <v>355</v>
      </c>
      <c r="M138" t="s">
        <v>356</v>
      </c>
      <c r="N138" t="s">
        <v>57</v>
      </c>
      <c r="O138" s="1">
        <v>45809</v>
      </c>
      <c r="Q138" s="1">
        <v>46023</v>
      </c>
      <c r="R138" s="2">
        <v>7.09</v>
      </c>
      <c r="S138">
        <v>1</v>
      </c>
      <c r="T138" t="s">
        <v>58</v>
      </c>
      <c r="U138" t="s">
        <v>134</v>
      </c>
      <c r="V138" s="3">
        <v>0.38</v>
      </c>
      <c r="W138" s="2">
        <v>0</v>
      </c>
      <c r="X138">
        <v>0</v>
      </c>
      <c r="Y138" t="s">
        <v>60</v>
      </c>
      <c r="Z138" t="s">
        <v>136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2.69</v>
      </c>
      <c r="AN138" s="2">
        <v>2.69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45992</v>
      </c>
      <c r="B139" t="s">
        <v>48</v>
      </c>
      <c r="C139">
        <v>649163</v>
      </c>
      <c r="D139">
        <v>2028899052</v>
      </c>
      <c r="E139" t="s">
        <v>368</v>
      </c>
      <c r="F139" t="s">
        <v>369</v>
      </c>
      <c r="G139" t="s">
        <v>51</v>
      </c>
      <c r="H139" t="s">
        <v>83</v>
      </c>
      <c r="I139" t="s">
        <v>132</v>
      </c>
      <c r="J139" t="s">
        <v>133</v>
      </c>
      <c r="K139">
        <v>820873</v>
      </c>
      <c r="L139" t="s">
        <v>106</v>
      </c>
      <c r="M139" t="s">
        <v>107</v>
      </c>
      <c r="N139" t="s">
        <v>57</v>
      </c>
      <c r="O139" s="1">
        <v>45809</v>
      </c>
      <c r="Q139" s="1">
        <v>46023</v>
      </c>
      <c r="R139" s="2">
        <v>5.68</v>
      </c>
      <c r="S139">
        <v>1</v>
      </c>
      <c r="T139" t="s">
        <v>58</v>
      </c>
      <c r="U139" t="s">
        <v>134</v>
      </c>
      <c r="V139" s="3">
        <v>0.38</v>
      </c>
      <c r="W139" s="2">
        <v>0</v>
      </c>
      <c r="X139">
        <v>0</v>
      </c>
      <c r="Y139" t="s">
        <v>60</v>
      </c>
      <c r="Z139" t="s">
        <v>136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2.16</v>
      </c>
      <c r="AN139" s="2">
        <v>2.16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45992</v>
      </c>
      <c r="B140" t="s">
        <v>48</v>
      </c>
      <c r="C140">
        <v>649163</v>
      </c>
      <c r="D140">
        <v>2030177912</v>
      </c>
      <c r="E140" t="s">
        <v>370</v>
      </c>
      <c r="F140" t="s">
        <v>371</v>
      </c>
      <c r="G140" t="s">
        <v>51</v>
      </c>
      <c r="H140" t="s">
        <v>372</v>
      </c>
      <c r="I140" t="s">
        <v>373</v>
      </c>
      <c r="J140" t="s">
        <v>374</v>
      </c>
      <c r="K140">
        <v>673059</v>
      </c>
      <c r="L140" t="s">
        <v>65</v>
      </c>
      <c r="M140" t="s">
        <v>66</v>
      </c>
      <c r="N140" t="s">
        <v>57</v>
      </c>
      <c r="O140" s="1">
        <v>45870</v>
      </c>
      <c r="Q140" s="1">
        <v>46023</v>
      </c>
      <c r="R140" s="2">
        <v>38.1</v>
      </c>
      <c r="S140">
        <v>1</v>
      </c>
      <c r="T140" t="s">
        <v>58</v>
      </c>
      <c r="U140" t="s">
        <v>134</v>
      </c>
      <c r="V140" s="3">
        <v>0.7</v>
      </c>
      <c r="W140" s="2">
        <v>0</v>
      </c>
      <c r="X140">
        <v>0</v>
      </c>
      <c r="Y140" t="s">
        <v>60</v>
      </c>
      <c r="Z140" t="s">
        <v>136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26.67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45992</v>
      </c>
      <c r="B141" t="s">
        <v>48</v>
      </c>
      <c r="C141">
        <v>649163</v>
      </c>
      <c r="D141">
        <v>2030178271</v>
      </c>
      <c r="E141" t="s">
        <v>375</v>
      </c>
      <c r="F141" t="s">
        <v>376</v>
      </c>
      <c r="G141" t="s">
        <v>51</v>
      </c>
      <c r="H141" t="s">
        <v>83</v>
      </c>
      <c r="I141" t="s">
        <v>373</v>
      </c>
      <c r="J141" t="s">
        <v>374</v>
      </c>
      <c r="K141">
        <v>821015</v>
      </c>
      <c r="L141" t="s">
        <v>377</v>
      </c>
      <c r="M141" t="s">
        <v>378</v>
      </c>
      <c r="N141" t="s">
        <v>57</v>
      </c>
      <c r="O141" s="1">
        <v>45870</v>
      </c>
      <c r="Q141" s="1">
        <v>46023</v>
      </c>
      <c r="R141" s="2">
        <v>88.96</v>
      </c>
      <c r="S141">
        <v>1</v>
      </c>
      <c r="T141" t="s">
        <v>58</v>
      </c>
      <c r="U141" t="s">
        <v>134</v>
      </c>
      <c r="V141" s="3">
        <v>0.7</v>
      </c>
      <c r="W141" s="2">
        <v>0</v>
      </c>
      <c r="X141">
        <v>0</v>
      </c>
      <c r="Y141" t="s">
        <v>60</v>
      </c>
      <c r="Z141" t="s">
        <v>136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62.27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45992</v>
      </c>
      <c r="B142" t="s">
        <v>48</v>
      </c>
      <c r="C142">
        <v>649163</v>
      </c>
      <c r="D142">
        <v>2030184968</v>
      </c>
      <c r="E142" t="s">
        <v>379</v>
      </c>
      <c r="F142" t="s">
        <v>380</v>
      </c>
      <c r="G142" t="s">
        <v>51</v>
      </c>
      <c r="H142" t="s">
        <v>83</v>
      </c>
      <c r="I142" t="s">
        <v>373</v>
      </c>
      <c r="J142" t="s">
        <v>374</v>
      </c>
      <c r="K142">
        <v>807212</v>
      </c>
      <c r="L142" t="s">
        <v>381</v>
      </c>
      <c r="M142" t="s">
        <v>382</v>
      </c>
      <c r="N142" t="s">
        <v>57</v>
      </c>
      <c r="O142" s="1">
        <v>45867</v>
      </c>
      <c r="Q142" s="1">
        <v>46020</v>
      </c>
      <c r="R142" s="2">
        <v>18.45</v>
      </c>
      <c r="S142">
        <v>1</v>
      </c>
      <c r="T142" t="s">
        <v>58</v>
      </c>
      <c r="U142" t="s">
        <v>134</v>
      </c>
      <c r="V142" s="3">
        <v>0.7</v>
      </c>
      <c r="W142" s="2">
        <v>0</v>
      </c>
      <c r="X142">
        <v>0</v>
      </c>
      <c r="Y142" t="s">
        <v>60</v>
      </c>
      <c r="Z142" t="s">
        <v>136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12.92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45992</v>
      </c>
      <c r="B143" t="s">
        <v>48</v>
      </c>
      <c r="C143">
        <v>649163</v>
      </c>
      <c r="D143">
        <v>2030187569</v>
      </c>
      <c r="E143" t="s">
        <v>383</v>
      </c>
      <c r="F143" t="s">
        <v>384</v>
      </c>
      <c r="G143" t="s">
        <v>51</v>
      </c>
      <c r="H143" t="s">
        <v>83</v>
      </c>
      <c r="I143" t="s">
        <v>373</v>
      </c>
      <c r="J143" t="s">
        <v>374</v>
      </c>
      <c r="K143">
        <v>766747</v>
      </c>
      <c r="L143" t="s">
        <v>385</v>
      </c>
      <c r="M143" t="s">
        <v>386</v>
      </c>
      <c r="N143" t="s">
        <v>57</v>
      </c>
      <c r="O143" s="1">
        <v>45870</v>
      </c>
      <c r="Q143" s="1">
        <v>46023</v>
      </c>
      <c r="R143" s="2">
        <v>169.06</v>
      </c>
      <c r="S143">
        <v>1</v>
      </c>
      <c r="T143" t="s">
        <v>58</v>
      </c>
      <c r="U143" t="s">
        <v>134</v>
      </c>
      <c r="V143" s="3">
        <v>0.7</v>
      </c>
      <c r="W143" s="2">
        <v>0</v>
      </c>
      <c r="X143">
        <v>0</v>
      </c>
      <c r="Y143" t="s">
        <v>60</v>
      </c>
      <c r="Z143" t="s">
        <v>136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118.34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45992</v>
      </c>
      <c r="B144" t="s">
        <v>48</v>
      </c>
      <c r="C144">
        <v>649163</v>
      </c>
      <c r="D144">
        <v>2030188783</v>
      </c>
      <c r="E144" t="s">
        <v>387</v>
      </c>
      <c r="F144" t="s">
        <v>388</v>
      </c>
      <c r="G144" t="s">
        <v>51</v>
      </c>
      <c r="H144" t="s">
        <v>372</v>
      </c>
      <c r="I144" t="s">
        <v>373</v>
      </c>
      <c r="J144" t="s">
        <v>374</v>
      </c>
      <c r="K144">
        <v>822865</v>
      </c>
      <c r="L144" t="s">
        <v>389</v>
      </c>
      <c r="M144" t="s">
        <v>390</v>
      </c>
      <c r="N144" t="s">
        <v>57</v>
      </c>
      <c r="O144" s="1">
        <v>45871</v>
      </c>
      <c r="Q144" s="1">
        <v>46024</v>
      </c>
      <c r="R144" s="2">
        <v>110.16</v>
      </c>
      <c r="S144">
        <v>1</v>
      </c>
      <c r="T144" t="s">
        <v>58</v>
      </c>
      <c r="U144" t="s">
        <v>134</v>
      </c>
      <c r="V144" s="3">
        <v>0.7</v>
      </c>
      <c r="W144" s="2">
        <v>0</v>
      </c>
      <c r="X144">
        <v>0</v>
      </c>
      <c r="Y144" t="s">
        <v>60</v>
      </c>
      <c r="Z144" t="s">
        <v>136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77.11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45992</v>
      </c>
      <c r="B145" t="s">
        <v>48</v>
      </c>
      <c r="C145">
        <v>649163</v>
      </c>
      <c r="D145">
        <v>2030192580</v>
      </c>
      <c r="E145" t="s">
        <v>391</v>
      </c>
      <c r="F145" t="s">
        <v>392</v>
      </c>
      <c r="G145" t="s">
        <v>51</v>
      </c>
      <c r="H145" t="s">
        <v>83</v>
      </c>
      <c r="I145" t="s">
        <v>373</v>
      </c>
      <c r="J145" t="s">
        <v>374</v>
      </c>
      <c r="K145">
        <v>768271</v>
      </c>
      <c r="L145" t="s">
        <v>393</v>
      </c>
      <c r="M145" t="s">
        <v>127</v>
      </c>
      <c r="N145" t="s">
        <v>57</v>
      </c>
      <c r="O145" s="1">
        <v>45870</v>
      </c>
      <c r="Q145" s="1">
        <v>46023</v>
      </c>
      <c r="R145" s="2">
        <v>49.8</v>
      </c>
      <c r="S145">
        <v>1</v>
      </c>
      <c r="T145" t="s">
        <v>58</v>
      </c>
      <c r="U145" t="s">
        <v>134</v>
      </c>
      <c r="V145" s="3">
        <v>0.7</v>
      </c>
      <c r="W145" s="2">
        <v>0</v>
      </c>
      <c r="X145">
        <v>0</v>
      </c>
      <c r="Y145" t="s">
        <v>60</v>
      </c>
      <c r="Z145" t="s">
        <v>136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34.86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45992</v>
      </c>
      <c r="B146" t="s">
        <v>48</v>
      </c>
      <c r="C146">
        <v>649163</v>
      </c>
      <c r="D146">
        <v>2030192704</v>
      </c>
      <c r="E146" t="s">
        <v>341</v>
      </c>
      <c r="F146" t="s">
        <v>394</v>
      </c>
      <c r="G146" t="s">
        <v>51</v>
      </c>
      <c r="H146" t="s">
        <v>83</v>
      </c>
      <c r="I146" t="s">
        <v>373</v>
      </c>
      <c r="J146" t="s">
        <v>374</v>
      </c>
      <c r="K146">
        <v>882035</v>
      </c>
      <c r="L146" t="s">
        <v>395</v>
      </c>
      <c r="M146" t="s">
        <v>396</v>
      </c>
      <c r="N146" t="s">
        <v>57</v>
      </c>
      <c r="O146" s="1">
        <v>45870</v>
      </c>
      <c r="Q146" s="1">
        <v>46023</v>
      </c>
      <c r="R146" s="2">
        <v>72.760000000000005</v>
      </c>
      <c r="S146">
        <v>1</v>
      </c>
      <c r="T146" t="s">
        <v>58</v>
      </c>
      <c r="U146" t="s">
        <v>134</v>
      </c>
      <c r="V146" s="3">
        <v>0.7</v>
      </c>
      <c r="W146" s="2">
        <v>0</v>
      </c>
      <c r="X146">
        <v>0</v>
      </c>
      <c r="Y146" t="s">
        <v>60</v>
      </c>
      <c r="Z146" t="s">
        <v>136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50.93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45992</v>
      </c>
      <c r="B147" t="s">
        <v>48</v>
      </c>
      <c r="C147">
        <v>649163</v>
      </c>
      <c r="D147">
        <v>2030194091</v>
      </c>
      <c r="E147" t="s">
        <v>397</v>
      </c>
      <c r="F147" t="s">
        <v>398</v>
      </c>
      <c r="G147" t="s">
        <v>51</v>
      </c>
      <c r="H147" t="s">
        <v>399</v>
      </c>
      <c r="I147" t="s">
        <v>373</v>
      </c>
      <c r="J147" t="s">
        <v>400</v>
      </c>
      <c r="K147">
        <v>823068</v>
      </c>
      <c r="L147" t="s">
        <v>401</v>
      </c>
      <c r="M147" t="s">
        <v>402</v>
      </c>
      <c r="N147" t="s">
        <v>57</v>
      </c>
      <c r="O147" s="1">
        <v>45870</v>
      </c>
      <c r="Q147" s="1">
        <v>46023</v>
      </c>
      <c r="R147" s="2">
        <v>78.97</v>
      </c>
      <c r="S147">
        <v>1</v>
      </c>
      <c r="T147" t="s">
        <v>58</v>
      </c>
      <c r="U147" t="s">
        <v>134</v>
      </c>
      <c r="V147" s="3">
        <v>0.7</v>
      </c>
      <c r="W147" s="2">
        <v>0</v>
      </c>
      <c r="X147">
        <v>0</v>
      </c>
      <c r="Y147" t="s">
        <v>60</v>
      </c>
      <c r="Z147" t="s">
        <v>136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55.28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45992</v>
      </c>
      <c r="B148" t="s">
        <v>48</v>
      </c>
      <c r="C148">
        <v>649163</v>
      </c>
      <c r="D148">
        <v>2030199398</v>
      </c>
      <c r="E148" t="s">
        <v>403</v>
      </c>
      <c r="F148" t="s">
        <v>404</v>
      </c>
      <c r="G148" t="s">
        <v>51</v>
      </c>
      <c r="H148" t="s">
        <v>120</v>
      </c>
      <c r="I148" t="s">
        <v>373</v>
      </c>
      <c r="J148" t="s">
        <v>374</v>
      </c>
      <c r="K148">
        <v>816021</v>
      </c>
      <c r="L148" t="s">
        <v>122</v>
      </c>
      <c r="M148" t="s">
        <v>123</v>
      </c>
      <c r="N148" t="s">
        <v>57</v>
      </c>
      <c r="O148" s="1">
        <v>45870</v>
      </c>
      <c r="Q148" s="1">
        <v>46023</v>
      </c>
      <c r="R148" s="2">
        <v>9.1</v>
      </c>
      <c r="S148">
        <v>1</v>
      </c>
      <c r="T148" t="s">
        <v>58</v>
      </c>
      <c r="U148" t="s">
        <v>134</v>
      </c>
      <c r="V148" s="3">
        <v>0.7</v>
      </c>
      <c r="W148" s="2">
        <v>0</v>
      </c>
      <c r="X148">
        <v>0</v>
      </c>
      <c r="Y148" t="s">
        <v>60</v>
      </c>
      <c r="Z148" t="s">
        <v>136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6.37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45992</v>
      </c>
      <c r="B149" t="s">
        <v>48</v>
      </c>
      <c r="C149">
        <v>649163</v>
      </c>
      <c r="D149">
        <v>2030199535</v>
      </c>
      <c r="E149" t="s">
        <v>405</v>
      </c>
      <c r="F149" t="s">
        <v>406</v>
      </c>
      <c r="G149" t="s">
        <v>51</v>
      </c>
      <c r="H149" t="s">
        <v>407</v>
      </c>
      <c r="I149" t="s">
        <v>373</v>
      </c>
      <c r="J149" t="s">
        <v>408</v>
      </c>
      <c r="K149">
        <v>756418</v>
      </c>
      <c r="L149" t="s">
        <v>195</v>
      </c>
      <c r="M149" t="s">
        <v>196</v>
      </c>
      <c r="N149" t="s">
        <v>57</v>
      </c>
      <c r="O149" s="1">
        <v>45868</v>
      </c>
      <c r="Q149" s="1">
        <v>46021</v>
      </c>
      <c r="R149" s="2">
        <v>22.02</v>
      </c>
      <c r="S149">
        <v>1</v>
      </c>
      <c r="T149" t="s">
        <v>58</v>
      </c>
      <c r="U149" t="s">
        <v>134</v>
      </c>
      <c r="V149" s="3">
        <v>0.42</v>
      </c>
      <c r="W149" s="2">
        <v>0</v>
      </c>
      <c r="X149">
        <v>0</v>
      </c>
      <c r="Y149" t="s">
        <v>60</v>
      </c>
      <c r="Z149" t="s">
        <v>136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9.25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45992</v>
      </c>
      <c r="B150" t="s">
        <v>48</v>
      </c>
      <c r="C150">
        <v>649163</v>
      </c>
      <c r="D150">
        <v>2030207729</v>
      </c>
      <c r="E150" t="s">
        <v>409</v>
      </c>
      <c r="F150" t="s">
        <v>410</v>
      </c>
      <c r="G150" t="s">
        <v>51</v>
      </c>
      <c r="H150" t="s">
        <v>339</v>
      </c>
      <c r="I150" t="s">
        <v>373</v>
      </c>
      <c r="J150" t="s">
        <v>374</v>
      </c>
      <c r="K150">
        <v>813184</v>
      </c>
      <c r="L150" t="s">
        <v>340</v>
      </c>
      <c r="M150" t="s">
        <v>341</v>
      </c>
      <c r="N150" t="s">
        <v>57</v>
      </c>
      <c r="O150" s="1">
        <v>45870</v>
      </c>
      <c r="Q150" s="1">
        <v>46023</v>
      </c>
      <c r="R150" s="2">
        <v>36.58</v>
      </c>
      <c r="S150">
        <v>1</v>
      </c>
      <c r="T150" t="s">
        <v>58</v>
      </c>
      <c r="U150" t="s">
        <v>134</v>
      </c>
      <c r="V150" s="3">
        <v>0.7</v>
      </c>
      <c r="W150" s="2">
        <v>0</v>
      </c>
      <c r="X150">
        <v>0</v>
      </c>
      <c r="Y150" t="s">
        <v>60</v>
      </c>
      <c r="Z150" t="s">
        <v>136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25.61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45992</v>
      </c>
      <c r="B151" t="s">
        <v>48</v>
      </c>
      <c r="C151">
        <v>649163</v>
      </c>
      <c r="D151">
        <v>2030209148</v>
      </c>
      <c r="E151" t="s">
        <v>213</v>
      </c>
      <c r="F151" t="s">
        <v>411</v>
      </c>
      <c r="G151" t="s">
        <v>51</v>
      </c>
      <c r="H151" t="s">
        <v>412</v>
      </c>
      <c r="I151" t="s">
        <v>373</v>
      </c>
      <c r="J151" t="s">
        <v>374</v>
      </c>
      <c r="K151">
        <v>767312</v>
      </c>
      <c r="L151" t="s">
        <v>413</v>
      </c>
      <c r="M151" t="s">
        <v>414</v>
      </c>
      <c r="N151" t="s">
        <v>57</v>
      </c>
      <c r="O151" s="1">
        <v>45870</v>
      </c>
      <c r="Q151" s="1">
        <v>46023</v>
      </c>
      <c r="R151" s="2">
        <v>48.47</v>
      </c>
      <c r="S151">
        <v>1</v>
      </c>
      <c r="T151" t="s">
        <v>58</v>
      </c>
      <c r="U151" t="s">
        <v>134</v>
      </c>
      <c r="V151" s="3">
        <v>0.7</v>
      </c>
      <c r="W151" s="2">
        <v>0</v>
      </c>
      <c r="X151">
        <v>0</v>
      </c>
      <c r="Y151" t="s">
        <v>60</v>
      </c>
      <c r="Z151" t="s">
        <v>136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33.93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45992</v>
      </c>
      <c r="B152" t="s">
        <v>48</v>
      </c>
      <c r="C152">
        <v>649163</v>
      </c>
      <c r="D152">
        <v>2030214513</v>
      </c>
      <c r="E152" t="s">
        <v>415</v>
      </c>
      <c r="F152" t="s">
        <v>416</v>
      </c>
      <c r="G152" t="s">
        <v>51</v>
      </c>
      <c r="H152" t="s">
        <v>83</v>
      </c>
      <c r="I152" t="s">
        <v>373</v>
      </c>
      <c r="J152" t="s">
        <v>374</v>
      </c>
      <c r="K152">
        <v>823350</v>
      </c>
      <c r="L152" t="s">
        <v>116</v>
      </c>
      <c r="M152" t="s">
        <v>417</v>
      </c>
      <c r="N152" t="s">
        <v>57</v>
      </c>
      <c r="O152" s="1">
        <v>45870</v>
      </c>
      <c r="Q152" s="1">
        <v>46023</v>
      </c>
      <c r="R152" s="2">
        <v>109.2</v>
      </c>
      <c r="S152">
        <v>1</v>
      </c>
      <c r="T152" t="s">
        <v>58</v>
      </c>
      <c r="U152" t="s">
        <v>134</v>
      </c>
      <c r="V152" s="3">
        <v>0.7</v>
      </c>
      <c r="W152" s="2">
        <v>0</v>
      </c>
      <c r="X152">
        <v>0</v>
      </c>
      <c r="Y152" t="s">
        <v>60</v>
      </c>
      <c r="Z152" t="s">
        <v>136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76.44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45992</v>
      </c>
      <c r="B153" t="s">
        <v>48</v>
      </c>
      <c r="C153">
        <v>649163</v>
      </c>
      <c r="D153">
        <v>2030215069</v>
      </c>
      <c r="E153" t="s">
        <v>418</v>
      </c>
      <c r="F153" t="s">
        <v>419</v>
      </c>
      <c r="G153" t="s">
        <v>51</v>
      </c>
      <c r="H153" t="s">
        <v>399</v>
      </c>
      <c r="I153" t="s">
        <v>373</v>
      </c>
      <c r="J153" t="s">
        <v>400</v>
      </c>
      <c r="K153">
        <v>823068</v>
      </c>
      <c r="L153" t="s">
        <v>401</v>
      </c>
      <c r="M153" t="s">
        <v>402</v>
      </c>
      <c r="N153" t="s">
        <v>57</v>
      </c>
      <c r="O153" s="1">
        <v>45870</v>
      </c>
      <c r="Q153" s="1">
        <v>46023</v>
      </c>
      <c r="R153" s="2">
        <v>24.61</v>
      </c>
      <c r="S153">
        <v>1</v>
      </c>
      <c r="T153" t="s">
        <v>58</v>
      </c>
      <c r="U153" t="s">
        <v>134</v>
      </c>
      <c r="V153" s="3">
        <v>0.7</v>
      </c>
      <c r="W153" s="2">
        <v>0</v>
      </c>
      <c r="X153">
        <v>0</v>
      </c>
      <c r="Y153" t="s">
        <v>60</v>
      </c>
      <c r="Z153" t="s">
        <v>136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17.23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45992</v>
      </c>
      <c r="B154" t="s">
        <v>48</v>
      </c>
      <c r="C154">
        <v>649163</v>
      </c>
      <c r="D154">
        <v>2030215070</v>
      </c>
      <c r="E154" t="s">
        <v>418</v>
      </c>
      <c r="F154" t="s">
        <v>419</v>
      </c>
      <c r="G154" t="s">
        <v>51</v>
      </c>
      <c r="H154" t="s">
        <v>399</v>
      </c>
      <c r="I154" t="s">
        <v>373</v>
      </c>
      <c r="J154" t="s">
        <v>408</v>
      </c>
      <c r="K154">
        <v>823068</v>
      </c>
      <c r="L154" t="s">
        <v>401</v>
      </c>
      <c r="M154" t="s">
        <v>402</v>
      </c>
      <c r="N154" t="s">
        <v>57</v>
      </c>
      <c r="O154" s="1">
        <v>45870</v>
      </c>
      <c r="Q154" s="1">
        <v>46023</v>
      </c>
      <c r="R154" s="2">
        <v>38.85</v>
      </c>
      <c r="S154">
        <v>1</v>
      </c>
      <c r="T154" t="s">
        <v>58</v>
      </c>
      <c r="U154" t="s">
        <v>134</v>
      </c>
      <c r="V154" s="3">
        <v>0.42</v>
      </c>
      <c r="W154" s="2">
        <v>0</v>
      </c>
      <c r="X154">
        <v>0</v>
      </c>
      <c r="Y154" t="s">
        <v>60</v>
      </c>
      <c r="Z154" t="s">
        <v>136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16.32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45992</v>
      </c>
      <c r="B155" t="s">
        <v>48</v>
      </c>
      <c r="C155">
        <v>649163</v>
      </c>
      <c r="D155">
        <v>2030217751</v>
      </c>
      <c r="E155" t="s">
        <v>420</v>
      </c>
      <c r="F155" t="s">
        <v>421</v>
      </c>
      <c r="G155" t="s">
        <v>51</v>
      </c>
      <c r="H155" t="s">
        <v>83</v>
      </c>
      <c r="I155" t="s">
        <v>373</v>
      </c>
      <c r="J155" t="s">
        <v>374</v>
      </c>
      <c r="K155">
        <v>807212</v>
      </c>
      <c r="L155" t="s">
        <v>381</v>
      </c>
      <c r="M155" t="s">
        <v>382</v>
      </c>
      <c r="N155" t="s">
        <v>57</v>
      </c>
      <c r="O155" s="1">
        <v>45869</v>
      </c>
      <c r="Q155" s="1">
        <v>46021</v>
      </c>
      <c r="R155" s="2">
        <v>60.8</v>
      </c>
      <c r="S155">
        <v>1</v>
      </c>
      <c r="T155" t="s">
        <v>58</v>
      </c>
      <c r="U155" t="s">
        <v>134</v>
      </c>
      <c r="V155" s="3">
        <v>0.7</v>
      </c>
      <c r="W155" s="2">
        <v>0</v>
      </c>
      <c r="X155">
        <v>0</v>
      </c>
      <c r="Y155" t="s">
        <v>60</v>
      </c>
      <c r="Z155" t="s">
        <v>136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42.56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45992</v>
      </c>
      <c r="B156" t="s">
        <v>48</v>
      </c>
      <c r="C156">
        <v>649163</v>
      </c>
      <c r="D156">
        <v>2030218431</v>
      </c>
      <c r="E156" t="s">
        <v>331</v>
      </c>
      <c r="F156" t="s">
        <v>224</v>
      </c>
      <c r="G156" t="s">
        <v>51</v>
      </c>
      <c r="H156" t="s">
        <v>83</v>
      </c>
      <c r="I156" t="s">
        <v>373</v>
      </c>
      <c r="J156" t="s">
        <v>374</v>
      </c>
      <c r="K156">
        <v>768887</v>
      </c>
      <c r="L156" t="s">
        <v>422</v>
      </c>
      <c r="M156" t="s">
        <v>423</v>
      </c>
      <c r="N156" t="s">
        <v>57</v>
      </c>
      <c r="O156" s="1">
        <v>45869</v>
      </c>
      <c r="Q156" s="1">
        <v>46021</v>
      </c>
      <c r="R156" s="2">
        <v>54.22</v>
      </c>
      <c r="S156">
        <v>1</v>
      </c>
      <c r="T156" t="s">
        <v>58</v>
      </c>
      <c r="U156" t="s">
        <v>134</v>
      </c>
      <c r="V156" s="3">
        <v>0.7</v>
      </c>
      <c r="W156" s="2">
        <v>0</v>
      </c>
      <c r="X156">
        <v>0</v>
      </c>
      <c r="Y156" t="s">
        <v>60</v>
      </c>
      <c r="Z156" t="s">
        <v>136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37.950000000000003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45992</v>
      </c>
      <c r="B157" t="s">
        <v>48</v>
      </c>
      <c r="C157">
        <v>649163</v>
      </c>
      <c r="D157">
        <v>2030220180</v>
      </c>
      <c r="E157" t="s">
        <v>318</v>
      </c>
      <c r="F157" t="s">
        <v>424</v>
      </c>
      <c r="G157" t="s">
        <v>51</v>
      </c>
      <c r="H157" t="s">
        <v>110</v>
      </c>
      <c r="I157" t="s">
        <v>373</v>
      </c>
      <c r="J157" t="s">
        <v>374</v>
      </c>
      <c r="K157">
        <v>673059</v>
      </c>
      <c r="L157" t="s">
        <v>65</v>
      </c>
      <c r="M157" t="s">
        <v>66</v>
      </c>
      <c r="N157" t="s">
        <v>57</v>
      </c>
      <c r="O157" s="1">
        <v>45870</v>
      </c>
      <c r="Q157" s="1">
        <v>46023</v>
      </c>
      <c r="R157" s="2">
        <v>87.68</v>
      </c>
      <c r="S157">
        <v>1</v>
      </c>
      <c r="T157" t="s">
        <v>58</v>
      </c>
      <c r="U157" t="s">
        <v>134</v>
      </c>
      <c r="V157" s="3">
        <v>0.7</v>
      </c>
      <c r="W157" s="2">
        <v>0</v>
      </c>
      <c r="X157">
        <v>0</v>
      </c>
      <c r="Y157" t="s">
        <v>60</v>
      </c>
      <c r="Z157" t="s">
        <v>136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61.38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45992</v>
      </c>
      <c r="B158" t="s">
        <v>48</v>
      </c>
      <c r="C158">
        <v>649163</v>
      </c>
      <c r="D158">
        <v>2030220181</v>
      </c>
      <c r="E158" t="s">
        <v>318</v>
      </c>
      <c r="F158" t="s">
        <v>424</v>
      </c>
      <c r="G158" t="s">
        <v>51</v>
      </c>
      <c r="H158" t="s">
        <v>110</v>
      </c>
      <c r="I158" t="s">
        <v>373</v>
      </c>
      <c r="J158" t="s">
        <v>400</v>
      </c>
      <c r="K158">
        <v>673059</v>
      </c>
      <c r="L158" t="s">
        <v>65</v>
      </c>
      <c r="M158" t="s">
        <v>66</v>
      </c>
      <c r="N158" t="s">
        <v>57</v>
      </c>
      <c r="O158" s="1">
        <v>45870</v>
      </c>
      <c r="Q158" s="1">
        <v>46023</v>
      </c>
      <c r="R158" s="2">
        <v>25.73</v>
      </c>
      <c r="S158">
        <v>1</v>
      </c>
      <c r="T158" t="s">
        <v>58</v>
      </c>
      <c r="U158" t="s">
        <v>134</v>
      </c>
      <c r="V158" s="3">
        <v>0.7</v>
      </c>
      <c r="W158" s="2">
        <v>0</v>
      </c>
      <c r="X158">
        <v>0</v>
      </c>
      <c r="Y158" t="s">
        <v>60</v>
      </c>
      <c r="Z158" t="s">
        <v>136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18.010000000000002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45992</v>
      </c>
      <c r="B159" t="s">
        <v>48</v>
      </c>
      <c r="C159">
        <v>649163</v>
      </c>
      <c r="D159">
        <v>2030221958</v>
      </c>
      <c r="E159" t="s">
        <v>425</v>
      </c>
      <c r="F159" t="s">
        <v>426</v>
      </c>
      <c r="G159" t="s">
        <v>51</v>
      </c>
      <c r="H159" t="s">
        <v>120</v>
      </c>
      <c r="I159" t="s">
        <v>373</v>
      </c>
      <c r="J159" t="s">
        <v>374</v>
      </c>
      <c r="K159">
        <v>816021</v>
      </c>
      <c r="L159" t="s">
        <v>122</v>
      </c>
      <c r="M159" t="s">
        <v>123</v>
      </c>
      <c r="N159" t="s">
        <v>57</v>
      </c>
      <c r="O159" s="1">
        <v>45870</v>
      </c>
      <c r="Q159" s="1">
        <v>46023</v>
      </c>
      <c r="R159" s="2">
        <v>18.28</v>
      </c>
      <c r="S159">
        <v>1</v>
      </c>
      <c r="T159" t="s">
        <v>58</v>
      </c>
      <c r="U159" t="s">
        <v>134</v>
      </c>
      <c r="V159" s="3">
        <v>0.7</v>
      </c>
      <c r="W159" s="2">
        <v>0</v>
      </c>
      <c r="X159">
        <v>0</v>
      </c>
      <c r="Y159" t="s">
        <v>60</v>
      </c>
      <c r="Z159" t="s">
        <v>136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12.8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45992</v>
      </c>
      <c r="B160" t="s">
        <v>48</v>
      </c>
      <c r="C160">
        <v>649163</v>
      </c>
      <c r="D160">
        <v>2030224119</v>
      </c>
      <c r="E160" t="s">
        <v>427</v>
      </c>
      <c r="F160" t="s">
        <v>428</v>
      </c>
      <c r="G160" t="s">
        <v>51</v>
      </c>
      <c r="H160" t="s">
        <v>80</v>
      </c>
      <c r="I160" t="s">
        <v>373</v>
      </c>
      <c r="J160" t="s">
        <v>374</v>
      </c>
      <c r="K160">
        <v>650218</v>
      </c>
      <c r="L160" t="s">
        <v>55</v>
      </c>
      <c r="M160" t="s">
        <v>56</v>
      </c>
      <c r="N160" t="s">
        <v>57</v>
      </c>
      <c r="O160" s="1">
        <v>45869</v>
      </c>
      <c r="Q160" s="1">
        <v>46021</v>
      </c>
      <c r="R160" s="2">
        <v>4.12</v>
      </c>
      <c r="S160">
        <v>1</v>
      </c>
      <c r="T160" t="s">
        <v>58</v>
      </c>
      <c r="U160" t="s">
        <v>134</v>
      </c>
      <c r="V160" s="3">
        <v>0.7</v>
      </c>
      <c r="W160" s="2">
        <v>0</v>
      </c>
      <c r="X160">
        <v>0</v>
      </c>
      <c r="Y160" t="s">
        <v>60</v>
      </c>
      <c r="Z160" t="s">
        <v>136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2.88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45992</v>
      </c>
      <c r="B161" t="s">
        <v>48</v>
      </c>
      <c r="C161">
        <v>649163</v>
      </c>
      <c r="D161">
        <v>2030227223</v>
      </c>
      <c r="E161" t="s">
        <v>429</v>
      </c>
      <c r="F161" t="s">
        <v>430</v>
      </c>
      <c r="G161" t="s">
        <v>51</v>
      </c>
      <c r="H161" t="s">
        <v>125</v>
      </c>
      <c r="I161" t="s">
        <v>373</v>
      </c>
      <c r="J161" t="s">
        <v>374</v>
      </c>
      <c r="K161">
        <v>812782</v>
      </c>
      <c r="L161" t="s">
        <v>128</v>
      </c>
      <c r="M161" t="s">
        <v>129</v>
      </c>
      <c r="N161" t="s">
        <v>57</v>
      </c>
      <c r="O161" s="1">
        <v>45870</v>
      </c>
      <c r="Q161" s="1">
        <v>46023</v>
      </c>
      <c r="R161" s="2">
        <v>48.9</v>
      </c>
      <c r="S161">
        <v>1</v>
      </c>
      <c r="T161" t="s">
        <v>58</v>
      </c>
      <c r="U161" t="s">
        <v>134</v>
      </c>
      <c r="V161" s="3">
        <v>0.7</v>
      </c>
      <c r="W161" s="2">
        <v>0</v>
      </c>
      <c r="X161">
        <v>0</v>
      </c>
      <c r="Y161" t="s">
        <v>60</v>
      </c>
      <c r="Z161" t="s">
        <v>136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34.229999999999997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45992</v>
      </c>
      <c r="B162" t="s">
        <v>48</v>
      </c>
      <c r="C162">
        <v>649163</v>
      </c>
      <c r="D162">
        <v>2030232585</v>
      </c>
      <c r="E162" t="s">
        <v>431</v>
      </c>
      <c r="F162" t="s">
        <v>432</v>
      </c>
      <c r="G162" t="s">
        <v>51</v>
      </c>
      <c r="H162" t="s">
        <v>52</v>
      </c>
      <c r="I162" t="s">
        <v>373</v>
      </c>
      <c r="J162" t="s">
        <v>433</v>
      </c>
      <c r="K162">
        <v>885445</v>
      </c>
      <c r="L162" t="s">
        <v>434</v>
      </c>
      <c r="M162" t="s">
        <v>435</v>
      </c>
      <c r="N162" t="s">
        <v>57</v>
      </c>
      <c r="O162" s="1">
        <v>45870</v>
      </c>
      <c r="Q162" s="1">
        <v>46023</v>
      </c>
      <c r="R162" s="2">
        <v>174</v>
      </c>
      <c r="S162">
        <v>1</v>
      </c>
      <c r="T162" t="s">
        <v>58</v>
      </c>
      <c r="U162" t="s">
        <v>134</v>
      </c>
      <c r="V162" s="3">
        <v>0.9</v>
      </c>
      <c r="W162" s="2">
        <v>0</v>
      </c>
      <c r="X162">
        <v>0</v>
      </c>
      <c r="Y162" t="s">
        <v>60</v>
      </c>
      <c r="Z162" t="s">
        <v>136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156.6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45992</v>
      </c>
      <c r="B163" t="s">
        <v>48</v>
      </c>
      <c r="C163">
        <v>649163</v>
      </c>
      <c r="D163">
        <v>2030239835</v>
      </c>
      <c r="E163" t="s">
        <v>315</v>
      </c>
      <c r="F163" t="s">
        <v>436</v>
      </c>
      <c r="G163" t="s">
        <v>51</v>
      </c>
      <c r="H163" t="s">
        <v>372</v>
      </c>
      <c r="I163" t="s">
        <v>373</v>
      </c>
      <c r="J163" t="s">
        <v>374</v>
      </c>
      <c r="K163">
        <v>812782</v>
      </c>
      <c r="L163" t="s">
        <v>128</v>
      </c>
      <c r="M163" t="s">
        <v>129</v>
      </c>
      <c r="N163" t="s">
        <v>57</v>
      </c>
      <c r="O163" s="1">
        <v>45870</v>
      </c>
      <c r="Q163" s="1">
        <v>46023</v>
      </c>
      <c r="R163" s="2">
        <v>186.78</v>
      </c>
      <c r="S163">
        <v>1</v>
      </c>
      <c r="T163" t="s">
        <v>58</v>
      </c>
      <c r="U163" t="s">
        <v>134</v>
      </c>
      <c r="V163" s="3">
        <v>0.7</v>
      </c>
      <c r="W163" s="2">
        <v>0</v>
      </c>
      <c r="X163">
        <v>0</v>
      </c>
      <c r="Y163" t="s">
        <v>60</v>
      </c>
      <c r="Z163" t="s">
        <v>136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130.75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45992</v>
      </c>
      <c r="B164" t="s">
        <v>48</v>
      </c>
      <c r="C164">
        <v>649163</v>
      </c>
      <c r="D164">
        <v>2030240510</v>
      </c>
      <c r="E164" t="s">
        <v>437</v>
      </c>
      <c r="F164" t="s">
        <v>438</v>
      </c>
      <c r="G164" t="s">
        <v>51</v>
      </c>
      <c r="H164" t="s">
        <v>412</v>
      </c>
      <c r="I164" t="s">
        <v>373</v>
      </c>
      <c r="J164" t="s">
        <v>374</v>
      </c>
      <c r="K164">
        <v>753748</v>
      </c>
      <c r="L164" t="s">
        <v>258</v>
      </c>
      <c r="M164" t="s">
        <v>131</v>
      </c>
      <c r="N164" t="s">
        <v>57</v>
      </c>
      <c r="O164" s="1">
        <v>45870</v>
      </c>
      <c r="Q164" s="1">
        <v>46023</v>
      </c>
      <c r="R164" s="2">
        <v>32.979999999999997</v>
      </c>
      <c r="S164">
        <v>1</v>
      </c>
      <c r="T164" t="s">
        <v>58</v>
      </c>
      <c r="U164" t="s">
        <v>134</v>
      </c>
      <c r="V164" s="3">
        <v>0.7</v>
      </c>
      <c r="W164" s="2">
        <v>0</v>
      </c>
      <c r="X164">
        <v>0</v>
      </c>
      <c r="Y164" t="s">
        <v>60</v>
      </c>
      <c r="Z164" t="s">
        <v>136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23.09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45992</v>
      </c>
      <c r="B165" t="s">
        <v>48</v>
      </c>
      <c r="C165">
        <v>649163</v>
      </c>
      <c r="D165">
        <v>2030240512</v>
      </c>
      <c r="E165" t="s">
        <v>437</v>
      </c>
      <c r="F165" t="s">
        <v>438</v>
      </c>
      <c r="G165" t="s">
        <v>51</v>
      </c>
      <c r="H165" t="s">
        <v>412</v>
      </c>
      <c r="I165" t="s">
        <v>373</v>
      </c>
      <c r="J165" t="s">
        <v>433</v>
      </c>
      <c r="K165">
        <v>753748</v>
      </c>
      <c r="L165" t="s">
        <v>258</v>
      </c>
      <c r="M165" t="s">
        <v>131</v>
      </c>
      <c r="N165" t="s">
        <v>57</v>
      </c>
      <c r="O165" s="1">
        <v>45870</v>
      </c>
      <c r="Q165" s="1">
        <v>46023</v>
      </c>
      <c r="R165" s="2">
        <v>27.81</v>
      </c>
      <c r="S165">
        <v>1</v>
      </c>
      <c r="T165" t="s">
        <v>58</v>
      </c>
      <c r="U165" t="s">
        <v>134</v>
      </c>
      <c r="V165" s="3">
        <v>0.9</v>
      </c>
      <c r="W165" s="2">
        <v>0</v>
      </c>
      <c r="X165">
        <v>0</v>
      </c>
      <c r="Y165" t="s">
        <v>60</v>
      </c>
      <c r="Z165" t="s">
        <v>136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25.03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45992</v>
      </c>
      <c r="B166" t="s">
        <v>48</v>
      </c>
      <c r="C166">
        <v>649163</v>
      </c>
      <c r="D166">
        <v>2030240611</v>
      </c>
      <c r="E166" t="s">
        <v>439</v>
      </c>
      <c r="F166" t="s">
        <v>440</v>
      </c>
      <c r="G166" t="s">
        <v>51</v>
      </c>
      <c r="H166" t="s">
        <v>83</v>
      </c>
      <c r="I166" t="s">
        <v>373</v>
      </c>
      <c r="J166" t="s">
        <v>433</v>
      </c>
      <c r="K166">
        <v>824062</v>
      </c>
      <c r="L166" t="s">
        <v>355</v>
      </c>
      <c r="M166" t="s">
        <v>356</v>
      </c>
      <c r="N166" t="s">
        <v>57</v>
      </c>
      <c r="O166" s="1">
        <v>45901</v>
      </c>
      <c r="Q166" s="1">
        <v>46023</v>
      </c>
      <c r="R166" s="2">
        <v>163.25</v>
      </c>
      <c r="S166">
        <v>1</v>
      </c>
      <c r="T166" t="s">
        <v>58</v>
      </c>
      <c r="U166" t="s">
        <v>134</v>
      </c>
      <c r="V166" s="3">
        <v>0.9</v>
      </c>
      <c r="W166" s="2">
        <v>0</v>
      </c>
      <c r="X166">
        <v>0</v>
      </c>
      <c r="Y166" t="s">
        <v>60</v>
      </c>
      <c r="Z166" t="s">
        <v>136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146.91999999999999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45992</v>
      </c>
      <c r="B167" t="s">
        <v>48</v>
      </c>
      <c r="C167">
        <v>649163</v>
      </c>
      <c r="D167">
        <v>2030240612</v>
      </c>
      <c r="E167" t="s">
        <v>439</v>
      </c>
      <c r="F167" t="s">
        <v>440</v>
      </c>
      <c r="G167" t="s">
        <v>51</v>
      </c>
      <c r="H167" t="s">
        <v>83</v>
      </c>
      <c r="I167" t="s">
        <v>373</v>
      </c>
      <c r="J167" t="s">
        <v>374</v>
      </c>
      <c r="K167">
        <v>824062</v>
      </c>
      <c r="L167" t="s">
        <v>355</v>
      </c>
      <c r="M167" t="s">
        <v>356</v>
      </c>
      <c r="N167" t="s">
        <v>57</v>
      </c>
      <c r="O167" s="1">
        <v>45901</v>
      </c>
      <c r="Q167" s="1">
        <v>46023</v>
      </c>
      <c r="R167" s="2">
        <v>61.08</v>
      </c>
      <c r="S167">
        <v>1</v>
      </c>
      <c r="T167" t="s">
        <v>58</v>
      </c>
      <c r="U167" t="s">
        <v>134</v>
      </c>
      <c r="V167" s="3">
        <v>0.7</v>
      </c>
      <c r="W167" s="2">
        <v>0</v>
      </c>
      <c r="X167">
        <v>0</v>
      </c>
      <c r="Y167" t="s">
        <v>60</v>
      </c>
      <c r="Z167" t="s">
        <v>136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42.76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45992</v>
      </c>
      <c r="B168" t="s">
        <v>48</v>
      </c>
      <c r="C168">
        <v>649163</v>
      </c>
      <c r="D168">
        <v>2030243690</v>
      </c>
      <c r="E168" t="s">
        <v>431</v>
      </c>
      <c r="F168" t="s">
        <v>441</v>
      </c>
      <c r="G168" t="s">
        <v>51</v>
      </c>
      <c r="H168" t="s">
        <v>80</v>
      </c>
      <c r="I168" t="s">
        <v>373</v>
      </c>
      <c r="J168" t="s">
        <v>374</v>
      </c>
      <c r="K168">
        <v>673059</v>
      </c>
      <c r="L168" t="s">
        <v>65</v>
      </c>
      <c r="M168" t="s">
        <v>66</v>
      </c>
      <c r="N168" t="s">
        <v>57</v>
      </c>
      <c r="O168" s="1">
        <v>45870</v>
      </c>
      <c r="Q168" s="1">
        <v>46023</v>
      </c>
      <c r="R168" s="2">
        <v>100.95</v>
      </c>
      <c r="S168">
        <v>1</v>
      </c>
      <c r="T168" t="s">
        <v>58</v>
      </c>
      <c r="U168" t="s">
        <v>134</v>
      </c>
      <c r="V168" s="3">
        <v>0.7</v>
      </c>
      <c r="W168" s="2">
        <v>0</v>
      </c>
      <c r="X168">
        <v>0</v>
      </c>
      <c r="Y168" t="s">
        <v>60</v>
      </c>
      <c r="Z168" t="s">
        <v>136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70.66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45992</v>
      </c>
      <c r="B169" t="s">
        <v>48</v>
      </c>
      <c r="C169">
        <v>649163</v>
      </c>
      <c r="D169">
        <v>2030244692</v>
      </c>
      <c r="E169" t="s">
        <v>442</v>
      </c>
      <c r="F169" t="s">
        <v>443</v>
      </c>
      <c r="G169" t="s">
        <v>51</v>
      </c>
      <c r="H169" t="s">
        <v>372</v>
      </c>
      <c r="I169" t="s">
        <v>373</v>
      </c>
      <c r="J169" t="s">
        <v>374</v>
      </c>
      <c r="K169">
        <v>822865</v>
      </c>
      <c r="L169" t="s">
        <v>389</v>
      </c>
      <c r="M169" t="s">
        <v>390</v>
      </c>
      <c r="N169" t="s">
        <v>57</v>
      </c>
      <c r="O169" s="1">
        <v>45870</v>
      </c>
      <c r="Q169" s="1">
        <v>46023</v>
      </c>
      <c r="R169" s="2">
        <v>62.15</v>
      </c>
      <c r="S169">
        <v>1</v>
      </c>
      <c r="T169" t="s">
        <v>58</v>
      </c>
      <c r="U169" t="s">
        <v>134</v>
      </c>
      <c r="V169" s="3">
        <v>0.7</v>
      </c>
      <c r="W169" s="2">
        <v>0</v>
      </c>
      <c r="X169">
        <v>0</v>
      </c>
      <c r="Y169" t="s">
        <v>60</v>
      </c>
      <c r="Z169" t="s">
        <v>136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43.5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45992</v>
      </c>
      <c r="B170" t="s">
        <v>48</v>
      </c>
      <c r="C170">
        <v>649163</v>
      </c>
      <c r="D170">
        <v>2030250108</v>
      </c>
      <c r="E170" t="s">
        <v>444</v>
      </c>
      <c r="F170" t="s">
        <v>445</v>
      </c>
      <c r="G170" t="s">
        <v>51</v>
      </c>
      <c r="H170" t="s">
        <v>256</v>
      </c>
      <c r="I170" t="s">
        <v>373</v>
      </c>
      <c r="J170" t="s">
        <v>374</v>
      </c>
      <c r="K170">
        <v>856163</v>
      </c>
      <c r="L170" t="s">
        <v>116</v>
      </c>
      <c r="M170" t="s">
        <v>117</v>
      </c>
      <c r="N170" t="s">
        <v>57</v>
      </c>
      <c r="O170" s="1">
        <v>45870</v>
      </c>
      <c r="Q170" s="1">
        <v>46023</v>
      </c>
      <c r="R170" s="2">
        <v>74.44</v>
      </c>
      <c r="S170">
        <v>1</v>
      </c>
      <c r="T170" t="s">
        <v>58</v>
      </c>
      <c r="U170" t="s">
        <v>134</v>
      </c>
      <c r="V170" s="3">
        <v>0.7</v>
      </c>
      <c r="W170" s="2">
        <v>0</v>
      </c>
      <c r="X170">
        <v>0</v>
      </c>
      <c r="Y170" t="s">
        <v>60</v>
      </c>
      <c r="Z170" t="s">
        <v>136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52.11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45992</v>
      </c>
      <c r="B171" t="s">
        <v>48</v>
      </c>
      <c r="C171">
        <v>649163</v>
      </c>
      <c r="D171">
        <v>2030251974</v>
      </c>
      <c r="E171" t="s">
        <v>446</v>
      </c>
      <c r="F171" t="s">
        <v>447</v>
      </c>
      <c r="G171" t="s">
        <v>51</v>
      </c>
      <c r="H171" t="s">
        <v>169</v>
      </c>
      <c r="I171" t="s">
        <v>373</v>
      </c>
      <c r="J171" t="s">
        <v>374</v>
      </c>
      <c r="K171">
        <v>753748</v>
      </c>
      <c r="L171" t="s">
        <v>258</v>
      </c>
      <c r="M171" t="s">
        <v>131</v>
      </c>
      <c r="N171" t="s">
        <v>57</v>
      </c>
      <c r="O171" s="1">
        <v>45870</v>
      </c>
      <c r="Q171" s="1">
        <v>46023</v>
      </c>
      <c r="R171" s="2">
        <v>9.98</v>
      </c>
      <c r="S171">
        <v>1</v>
      </c>
      <c r="T171" t="s">
        <v>58</v>
      </c>
      <c r="U171" t="s">
        <v>134</v>
      </c>
      <c r="V171" s="3">
        <v>0.7</v>
      </c>
      <c r="W171" s="2">
        <v>0</v>
      </c>
      <c r="X171">
        <v>0</v>
      </c>
      <c r="Y171" t="s">
        <v>60</v>
      </c>
      <c r="Z171" t="s">
        <v>136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6.99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45992</v>
      </c>
      <c r="B172" t="s">
        <v>48</v>
      </c>
      <c r="C172">
        <v>649163</v>
      </c>
      <c r="D172">
        <v>2030254848</v>
      </c>
      <c r="E172" t="s">
        <v>448</v>
      </c>
      <c r="F172" t="s">
        <v>449</v>
      </c>
      <c r="G172" t="s">
        <v>51</v>
      </c>
      <c r="H172" t="s">
        <v>83</v>
      </c>
      <c r="I172" t="s">
        <v>373</v>
      </c>
      <c r="J172" t="s">
        <v>374</v>
      </c>
      <c r="K172">
        <v>768887</v>
      </c>
      <c r="L172" t="s">
        <v>422</v>
      </c>
      <c r="M172" t="s">
        <v>423</v>
      </c>
      <c r="N172" t="s">
        <v>57</v>
      </c>
      <c r="O172" s="1">
        <v>45870</v>
      </c>
      <c r="Q172" s="1">
        <v>46023</v>
      </c>
      <c r="R172" s="2">
        <v>72.760000000000005</v>
      </c>
      <c r="S172">
        <v>1</v>
      </c>
      <c r="T172" t="s">
        <v>58</v>
      </c>
      <c r="U172" t="s">
        <v>134</v>
      </c>
      <c r="V172" s="3">
        <v>0.7</v>
      </c>
      <c r="W172" s="2">
        <v>0</v>
      </c>
      <c r="X172">
        <v>0</v>
      </c>
      <c r="Y172" t="s">
        <v>60</v>
      </c>
      <c r="Z172" t="s">
        <v>136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50.93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45992</v>
      </c>
      <c r="B173" t="s">
        <v>48</v>
      </c>
      <c r="C173">
        <v>649163</v>
      </c>
      <c r="D173">
        <v>2030257377</v>
      </c>
      <c r="E173" t="s">
        <v>450</v>
      </c>
      <c r="F173" t="s">
        <v>451</v>
      </c>
      <c r="G173" t="s">
        <v>51</v>
      </c>
      <c r="H173" t="s">
        <v>452</v>
      </c>
      <c r="I173" t="s">
        <v>373</v>
      </c>
      <c r="J173" t="s">
        <v>374</v>
      </c>
      <c r="K173">
        <v>823350</v>
      </c>
      <c r="L173" t="s">
        <v>116</v>
      </c>
      <c r="M173" t="s">
        <v>417</v>
      </c>
      <c r="N173" t="s">
        <v>57</v>
      </c>
      <c r="O173" s="1">
        <v>45870</v>
      </c>
      <c r="Q173" s="1">
        <v>46023</v>
      </c>
      <c r="R173" s="2">
        <v>122.12</v>
      </c>
      <c r="S173">
        <v>1</v>
      </c>
      <c r="T173" t="s">
        <v>58</v>
      </c>
      <c r="U173" t="s">
        <v>134</v>
      </c>
      <c r="V173" s="3">
        <v>0.7</v>
      </c>
      <c r="W173" s="2">
        <v>0</v>
      </c>
      <c r="X173">
        <v>0</v>
      </c>
      <c r="Y173" t="s">
        <v>60</v>
      </c>
      <c r="Z173" t="s">
        <v>136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85.48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45992</v>
      </c>
      <c r="B174" t="s">
        <v>48</v>
      </c>
      <c r="C174">
        <v>649163</v>
      </c>
      <c r="D174">
        <v>2030259635</v>
      </c>
      <c r="E174" t="s">
        <v>453</v>
      </c>
      <c r="F174" t="s">
        <v>454</v>
      </c>
      <c r="G174" t="s">
        <v>51</v>
      </c>
      <c r="H174" t="s">
        <v>399</v>
      </c>
      <c r="I174" t="s">
        <v>373</v>
      </c>
      <c r="J174" t="s">
        <v>400</v>
      </c>
      <c r="K174">
        <v>823068</v>
      </c>
      <c r="L174" t="s">
        <v>401</v>
      </c>
      <c r="M174" t="s">
        <v>402</v>
      </c>
      <c r="N174" t="s">
        <v>57</v>
      </c>
      <c r="O174" s="1">
        <v>45871</v>
      </c>
      <c r="Q174" s="1">
        <v>46024</v>
      </c>
      <c r="R174" s="2">
        <v>24.61</v>
      </c>
      <c r="S174">
        <v>1</v>
      </c>
      <c r="T174" t="s">
        <v>58</v>
      </c>
      <c r="U174" t="s">
        <v>134</v>
      </c>
      <c r="V174" s="3">
        <v>0.7</v>
      </c>
      <c r="W174" s="2">
        <v>0</v>
      </c>
      <c r="X174">
        <v>0</v>
      </c>
      <c r="Y174" t="s">
        <v>60</v>
      </c>
      <c r="Z174" t="s">
        <v>136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17.23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45992</v>
      </c>
      <c r="B175" t="s">
        <v>48</v>
      </c>
      <c r="C175">
        <v>649163</v>
      </c>
      <c r="D175">
        <v>2030260596</v>
      </c>
      <c r="E175" t="s">
        <v>455</v>
      </c>
      <c r="F175" t="s">
        <v>456</v>
      </c>
      <c r="G175" t="s">
        <v>51</v>
      </c>
      <c r="H175" t="s">
        <v>80</v>
      </c>
      <c r="I175" t="s">
        <v>373</v>
      </c>
      <c r="J175" t="s">
        <v>374</v>
      </c>
      <c r="K175">
        <v>856824</v>
      </c>
      <c r="L175" t="s">
        <v>457</v>
      </c>
      <c r="M175" t="s">
        <v>458</v>
      </c>
      <c r="N175" t="s">
        <v>57</v>
      </c>
      <c r="O175" s="1">
        <v>45871</v>
      </c>
      <c r="Q175" s="1">
        <v>46024</v>
      </c>
      <c r="R175" s="2">
        <v>10.29</v>
      </c>
      <c r="S175">
        <v>1</v>
      </c>
      <c r="T175" t="s">
        <v>58</v>
      </c>
      <c r="U175" t="s">
        <v>134</v>
      </c>
      <c r="V175" s="3">
        <v>0.7</v>
      </c>
      <c r="W175" s="2">
        <v>0</v>
      </c>
      <c r="X175">
        <v>0</v>
      </c>
      <c r="Y175" t="s">
        <v>60</v>
      </c>
      <c r="Z175" t="s">
        <v>136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7.2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45992</v>
      </c>
      <c r="B176" t="s">
        <v>48</v>
      </c>
      <c r="C176">
        <v>649163</v>
      </c>
      <c r="D176">
        <v>2030261122</v>
      </c>
      <c r="E176" t="s">
        <v>383</v>
      </c>
      <c r="F176" t="s">
        <v>459</v>
      </c>
      <c r="G176" t="s">
        <v>51</v>
      </c>
      <c r="H176" t="s">
        <v>399</v>
      </c>
      <c r="I176" t="s">
        <v>373</v>
      </c>
      <c r="J176" t="s">
        <v>408</v>
      </c>
      <c r="K176">
        <v>823068</v>
      </c>
      <c r="L176" t="s">
        <v>401</v>
      </c>
      <c r="M176" t="s">
        <v>402</v>
      </c>
      <c r="N176" t="s">
        <v>57</v>
      </c>
      <c r="O176" s="1">
        <v>45871</v>
      </c>
      <c r="Q176" s="1">
        <v>46024</v>
      </c>
      <c r="R176" s="2">
        <v>38.85</v>
      </c>
      <c r="S176">
        <v>1</v>
      </c>
      <c r="T176" t="s">
        <v>58</v>
      </c>
      <c r="U176" t="s">
        <v>134</v>
      </c>
      <c r="V176" s="3">
        <v>0.42</v>
      </c>
      <c r="W176" s="2">
        <v>0</v>
      </c>
      <c r="X176">
        <v>0</v>
      </c>
      <c r="Y176" t="s">
        <v>60</v>
      </c>
      <c r="Z176" t="s">
        <v>136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16.32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45992</v>
      </c>
      <c r="B177" t="s">
        <v>48</v>
      </c>
      <c r="C177">
        <v>649163</v>
      </c>
      <c r="D177">
        <v>2030261123</v>
      </c>
      <c r="E177" t="s">
        <v>383</v>
      </c>
      <c r="F177" t="s">
        <v>459</v>
      </c>
      <c r="G177" t="s">
        <v>51</v>
      </c>
      <c r="H177" t="s">
        <v>399</v>
      </c>
      <c r="I177" t="s">
        <v>373</v>
      </c>
      <c r="J177" t="s">
        <v>400</v>
      </c>
      <c r="K177">
        <v>823068</v>
      </c>
      <c r="L177" t="s">
        <v>401</v>
      </c>
      <c r="M177" t="s">
        <v>402</v>
      </c>
      <c r="N177" t="s">
        <v>57</v>
      </c>
      <c r="O177" s="1">
        <v>45871</v>
      </c>
      <c r="Q177" s="1">
        <v>46024</v>
      </c>
      <c r="R177" s="2">
        <v>24.61</v>
      </c>
      <c r="S177">
        <v>1</v>
      </c>
      <c r="T177" t="s">
        <v>58</v>
      </c>
      <c r="U177" t="s">
        <v>134</v>
      </c>
      <c r="V177" s="3">
        <v>0.7</v>
      </c>
      <c r="W177" s="2">
        <v>0</v>
      </c>
      <c r="X177">
        <v>0</v>
      </c>
      <c r="Y177" t="s">
        <v>60</v>
      </c>
      <c r="Z177" t="s">
        <v>136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17.23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45992</v>
      </c>
      <c r="B178" t="s">
        <v>48</v>
      </c>
      <c r="C178">
        <v>649163</v>
      </c>
      <c r="D178">
        <v>2030275368</v>
      </c>
      <c r="E178" t="s">
        <v>460</v>
      </c>
      <c r="F178" t="s">
        <v>461</v>
      </c>
      <c r="G178" t="s">
        <v>51</v>
      </c>
      <c r="H178" t="s">
        <v>83</v>
      </c>
      <c r="I178" t="s">
        <v>373</v>
      </c>
      <c r="J178" t="s">
        <v>374</v>
      </c>
      <c r="K178">
        <v>807212</v>
      </c>
      <c r="L178" t="s">
        <v>381</v>
      </c>
      <c r="M178" t="s">
        <v>382</v>
      </c>
      <c r="N178" t="s">
        <v>57</v>
      </c>
      <c r="O178" s="1">
        <v>45871</v>
      </c>
      <c r="Q178" s="1">
        <v>46024</v>
      </c>
      <c r="R178" s="2">
        <v>103.18</v>
      </c>
      <c r="S178">
        <v>1</v>
      </c>
      <c r="T178" t="s">
        <v>58</v>
      </c>
      <c r="U178" t="s">
        <v>134</v>
      </c>
      <c r="V178" s="3">
        <v>0.7</v>
      </c>
      <c r="W178" s="2">
        <v>0</v>
      </c>
      <c r="X178">
        <v>0</v>
      </c>
      <c r="Y178" t="s">
        <v>60</v>
      </c>
      <c r="Z178" t="s">
        <v>136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72.23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45992</v>
      </c>
      <c r="B179" t="s">
        <v>48</v>
      </c>
      <c r="C179">
        <v>649163</v>
      </c>
      <c r="D179">
        <v>2030283762</v>
      </c>
      <c r="E179" t="s">
        <v>462</v>
      </c>
      <c r="F179" t="s">
        <v>463</v>
      </c>
      <c r="G179" t="s">
        <v>51</v>
      </c>
      <c r="H179" t="s">
        <v>98</v>
      </c>
      <c r="I179" t="s">
        <v>373</v>
      </c>
      <c r="J179" t="s">
        <v>433</v>
      </c>
      <c r="K179">
        <v>651818</v>
      </c>
      <c r="L179" t="s">
        <v>113</v>
      </c>
      <c r="M179" t="s">
        <v>114</v>
      </c>
      <c r="N179" t="s">
        <v>57</v>
      </c>
      <c r="O179" s="1">
        <v>45871</v>
      </c>
      <c r="Q179" s="1">
        <v>46024</v>
      </c>
      <c r="R179" s="2">
        <v>60.67</v>
      </c>
      <c r="S179">
        <v>1</v>
      </c>
      <c r="T179" t="s">
        <v>58</v>
      </c>
      <c r="U179" t="s">
        <v>134</v>
      </c>
      <c r="V179" s="3">
        <v>0.9</v>
      </c>
      <c r="W179" s="2">
        <v>0</v>
      </c>
      <c r="X179">
        <v>0</v>
      </c>
      <c r="Y179" t="s">
        <v>60</v>
      </c>
      <c r="Z179" t="s">
        <v>136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54.6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45992</v>
      </c>
      <c r="B180" t="s">
        <v>48</v>
      </c>
      <c r="C180">
        <v>649163</v>
      </c>
      <c r="D180">
        <v>2030297553</v>
      </c>
      <c r="E180" t="s">
        <v>464</v>
      </c>
      <c r="F180" t="s">
        <v>66</v>
      </c>
      <c r="G180" t="s">
        <v>51</v>
      </c>
      <c r="H180" t="s">
        <v>256</v>
      </c>
      <c r="I180" t="s">
        <v>373</v>
      </c>
      <c r="J180" t="s">
        <v>374</v>
      </c>
      <c r="K180">
        <v>856163</v>
      </c>
      <c r="L180" t="s">
        <v>116</v>
      </c>
      <c r="M180" t="s">
        <v>117</v>
      </c>
      <c r="N180" t="s">
        <v>57</v>
      </c>
      <c r="O180" s="1">
        <v>45901</v>
      </c>
      <c r="Q180" s="1">
        <v>46023</v>
      </c>
      <c r="R180" s="2">
        <v>28.38</v>
      </c>
      <c r="S180">
        <v>1</v>
      </c>
      <c r="T180" t="s">
        <v>58</v>
      </c>
      <c r="U180" t="s">
        <v>134</v>
      </c>
      <c r="V180" s="3">
        <v>0.7</v>
      </c>
      <c r="W180" s="2">
        <v>0</v>
      </c>
      <c r="X180">
        <v>0</v>
      </c>
      <c r="Y180" t="s">
        <v>60</v>
      </c>
      <c r="Z180" t="s">
        <v>136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19.87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45992</v>
      </c>
      <c r="B181" t="s">
        <v>48</v>
      </c>
      <c r="C181">
        <v>649163</v>
      </c>
      <c r="D181">
        <v>2030305372</v>
      </c>
      <c r="E181" t="s">
        <v>465</v>
      </c>
      <c r="F181" t="s">
        <v>466</v>
      </c>
      <c r="G181" t="s">
        <v>51</v>
      </c>
      <c r="H181" t="s">
        <v>399</v>
      </c>
      <c r="I181" t="s">
        <v>373</v>
      </c>
      <c r="J181" t="s">
        <v>400</v>
      </c>
      <c r="K181">
        <v>823068</v>
      </c>
      <c r="L181" t="s">
        <v>401</v>
      </c>
      <c r="M181" t="s">
        <v>402</v>
      </c>
      <c r="N181" t="s">
        <v>57</v>
      </c>
      <c r="O181" s="1">
        <v>45874</v>
      </c>
      <c r="Q181" s="1">
        <v>46027</v>
      </c>
      <c r="R181" s="2">
        <v>78.97</v>
      </c>
      <c r="S181">
        <v>1</v>
      </c>
      <c r="T181" t="s">
        <v>58</v>
      </c>
      <c r="U181" t="s">
        <v>134</v>
      </c>
      <c r="V181" s="3">
        <v>0.7</v>
      </c>
      <c r="W181" s="2">
        <v>0</v>
      </c>
      <c r="X181">
        <v>0</v>
      </c>
      <c r="Y181" t="s">
        <v>60</v>
      </c>
      <c r="Z181" t="s">
        <v>136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55.28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45992</v>
      </c>
      <c r="B182" t="s">
        <v>48</v>
      </c>
      <c r="C182">
        <v>649163</v>
      </c>
      <c r="D182">
        <v>2030308661</v>
      </c>
      <c r="E182" t="s">
        <v>467</v>
      </c>
      <c r="F182" t="s">
        <v>468</v>
      </c>
      <c r="G182" t="s">
        <v>51</v>
      </c>
      <c r="H182" t="s">
        <v>83</v>
      </c>
      <c r="I182" t="s">
        <v>373</v>
      </c>
      <c r="J182" t="s">
        <v>374</v>
      </c>
      <c r="K182">
        <v>812656</v>
      </c>
      <c r="L182" t="s">
        <v>469</v>
      </c>
      <c r="M182" t="s">
        <v>470</v>
      </c>
      <c r="N182" t="s">
        <v>57</v>
      </c>
      <c r="O182" s="1">
        <v>45874</v>
      </c>
      <c r="Q182" s="1">
        <v>46027</v>
      </c>
      <c r="R182" s="2">
        <v>190.44</v>
      </c>
      <c r="S182">
        <v>1</v>
      </c>
      <c r="T182" t="s">
        <v>58</v>
      </c>
      <c r="U182" t="s">
        <v>134</v>
      </c>
      <c r="V182" s="3">
        <v>0.7</v>
      </c>
      <c r="W182" s="2">
        <v>0</v>
      </c>
      <c r="X182">
        <v>0</v>
      </c>
      <c r="Y182" t="s">
        <v>60</v>
      </c>
      <c r="Z182" t="s">
        <v>136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133.31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45992</v>
      </c>
      <c r="B183" t="s">
        <v>48</v>
      </c>
      <c r="C183">
        <v>649163</v>
      </c>
      <c r="D183">
        <v>2030328061</v>
      </c>
      <c r="E183" t="s">
        <v>142</v>
      </c>
      <c r="F183" t="s">
        <v>471</v>
      </c>
      <c r="G183" t="s">
        <v>51</v>
      </c>
      <c r="H183" t="s">
        <v>169</v>
      </c>
      <c r="I183" t="s">
        <v>373</v>
      </c>
      <c r="J183" t="s">
        <v>374</v>
      </c>
      <c r="K183">
        <v>753748</v>
      </c>
      <c r="L183" t="s">
        <v>258</v>
      </c>
      <c r="M183" t="s">
        <v>131</v>
      </c>
      <c r="N183" t="s">
        <v>57</v>
      </c>
      <c r="O183" s="1">
        <v>45901</v>
      </c>
      <c r="Q183" s="1">
        <v>46023</v>
      </c>
      <c r="R183" s="2">
        <v>13.71</v>
      </c>
      <c r="S183">
        <v>1</v>
      </c>
      <c r="T183" t="s">
        <v>58</v>
      </c>
      <c r="U183" t="s">
        <v>134</v>
      </c>
      <c r="V183" s="3">
        <v>0.7</v>
      </c>
      <c r="W183" s="2">
        <v>0</v>
      </c>
      <c r="X183">
        <v>0</v>
      </c>
      <c r="Y183" t="s">
        <v>60</v>
      </c>
      <c r="Z183" t="s">
        <v>136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9.6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45992</v>
      </c>
      <c r="B184" t="s">
        <v>48</v>
      </c>
      <c r="C184">
        <v>649163</v>
      </c>
      <c r="D184">
        <v>2030340159</v>
      </c>
      <c r="E184" t="s">
        <v>472</v>
      </c>
      <c r="F184" t="s">
        <v>473</v>
      </c>
      <c r="G184" t="s">
        <v>51</v>
      </c>
      <c r="H184" t="s">
        <v>354</v>
      </c>
      <c r="I184" t="s">
        <v>373</v>
      </c>
      <c r="J184" t="s">
        <v>374</v>
      </c>
      <c r="K184">
        <v>673059</v>
      </c>
      <c r="L184" t="s">
        <v>65</v>
      </c>
      <c r="M184" t="s">
        <v>66</v>
      </c>
      <c r="N184" t="s">
        <v>57</v>
      </c>
      <c r="O184" s="1">
        <v>45901</v>
      </c>
      <c r="Q184" s="1">
        <v>46023</v>
      </c>
      <c r="R184" s="2">
        <v>101.15</v>
      </c>
      <c r="S184">
        <v>1</v>
      </c>
      <c r="T184" t="s">
        <v>58</v>
      </c>
      <c r="U184" t="s">
        <v>134</v>
      </c>
      <c r="V184" s="3">
        <v>0.7</v>
      </c>
      <c r="W184" s="2">
        <v>0</v>
      </c>
      <c r="X184">
        <v>0</v>
      </c>
      <c r="Y184" t="s">
        <v>60</v>
      </c>
      <c r="Z184" t="s">
        <v>136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70.8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45992</v>
      </c>
      <c r="B185" t="s">
        <v>48</v>
      </c>
      <c r="C185">
        <v>649163</v>
      </c>
      <c r="D185">
        <v>2030351571</v>
      </c>
      <c r="E185" t="s">
        <v>192</v>
      </c>
      <c r="F185" t="s">
        <v>474</v>
      </c>
      <c r="G185" t="s">
        <v>51</v>
      </c>
      <c r="H185" t="s">
        <v>372</v>
      </c>
      <c r="I185" t="s">
        <v>373</v>
      </c>
      <c r="J185" t="s">
        <v>374</v>
      </c>
      <c r="K185">
        <v>753748</v>
      </c>
      <c r="L185" t="s">
        <v>258</v>
      </c>
      <c r="M185" t="s">
        <v>131</v>
      </c>
      <c r="N185" t="s">
        <v>57</v>
      </c>
      <c r="O185" s="1">
        <v>45901</v>
      </c>
      <c r="Q185" s="1">
        <v>46023</v>
      </c>
      <c r="R185" s="2">
        <v>183.3</v>
      </c>
      <c r="S185">
        <v>1</v>
      </c>
      <c r="T185" t="s">
        <v>58</v>
      </c>
      <c r="U185" t="s">
        <v>134</v>
      </c>
      <c r="V185" s="3">
        <v>0.7</v>
      </c>
      <c r="W185" s="2">
        <v>0</v>
      </c>
      <c r="X185">
        <v>0</v>
      </c>
      <c r="Y185" t="s">
        <v>60</v>
      </c>
      <c r="Z185" t="s">
        <v>136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128.31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45992</v>
      </c>
      <c r="B186" t="s">
        <v>48</v>
      </c>
      <c r="C186">
        <v>649163</v>
      </c>
      <c r="D186">
        <v>2030361122</v>
      </c>
      <c r="E186" t="s">
        <v>475</v>
      </c>
      <c r="F186" t="s">
        <v>476</v>
      </c>
      <c r="G186" t="s">
        <v>51</v>
      </c>
      <c r="H186" t="s">
        <v>83</v>
      </c>
      <c r="I186" t="s">
        <v>373</v>
      </c>
      <c r="J186" t="s">
        <v>374</v>
      </c>
      <c r="K186">
        <v>856163</v>
      </c>
      <c r="L186" t="s">
        <v>116</v>
      </c>
      <c r="M186" t="s">
        <v>117</v>
      </c>
      <c r="N186" t="s">
        <v>57</v>
      </c>
      <c r="O186" s="1">
        <v>45901</v>
      </c>
      <c r="Q186" s="1">
        <v>46023</v>
      </c>
      <c r="R186" s="2">
        <v>78.069999999999993</v>
      </c>
      <c r="S186">
        <v>1</v>
      </c>
      <c r="T186" t="s">
        <v>58</v>
      </c>
      <c r="U186" t="s">
        <v>134</v>
      </c>
      <c r="V186" s="3">
        <v>0.7</v>
      </c>
      <c r="W186" s="2">
        <v>0</v>
      </c>
      <c r="X186">
        <v>0</v>
      </c>
      <c r="Y186" t="s">
        <v>60</v>
      </c>
      <c r="Z186" t="s">
        <v>136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54.65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45992</v>
      </c>
      <c r="B187" t="s">
        <v>48</v>
      </c>
      <c r="C187">
        <v>649163</v>
      </c>
      <c r="D187">
        <v>2029204335</v>
      </c>
      <c r="E187" t="s">
        <v>477</v>
      </c>
      <c r="F187" t="s">
        <v>478</v>
      </c>
      <c r="G187" t="s">
        <v>51</v>
      </c>
      <c r="H187" t="s">
        <v>265</v>
      </c>
      <c r="I187" t="s">
        <v>479</v>
      </c>
      <c r="J187" t="s">
        <v>480</v>
      </c>
      <c r="K187">
        <v>756418</v>
      </c>
      <c r="L187" t="s">
        <v>195</v>
      </c>
      <c r="M187" t="s">
        <v>196</v>
      </c>
      <c r="N187" t="s">
        <v>57</v>
      </c>
      <c r="O187" s="1">
        <v>45808</v>
      </c>
      <c r="Q187" s="1">
        <v>46021</v>
      </c>
      <c r="R187" s="2">
        <v>34.28</v>
      </c>
      <c r="S187">
        <v>1</v>
      </c>
      <c r="T187" t="s">
        <v>58</v>
      </c>
      <c r="U187" t="s">
        <v>134</v>
      </c>
      <c r="V187" s="4">
        <v>0.375</v>
      </c>
      <c r="W187" s="2">
        <v>0</v>
      </c>
      <c r="X187">
        <v>0</v>
      </c>
      <c r="Y187" t="s">
        <v>60</v>
      </c>
      <c r="Z187" t="s">
        <v>136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12.86</v>
      </c>
      <c r="AN187" s="2">
        <v>12.86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45992</v>
      </c>
      <c r="B188" t="s">
        <v>48</v>
      </c>
      <c r="C188">
        <v>649163</v>
      </c>
      <c r="D188">
        <v>2029207169</v>
      </c>
      <c r="E188" t="s">
        <v>414</v>
      </c>
      <c r="F188" t="s">
        <v>127</v>
      </c>
      <c r="G188" t="s">
        <v>51</v>
      </c>
      <c r="H188" t="s">
        <v>256</v>
      </c>
      <c r="I188" t="s">
        <v>479</v>
      </c>
      <c r="J188" t="s">
        <v>480</v>
      </c>
      <c r="K188">
        <v>856163</v>
      </c>
      <c r="L188" t="s">
        <v>116</v>
      </c>
      <c r="M188" t="s">
        <v>117</v>
      </c>
      <c r="N188" t="s">
        <v>57</v>
      </c>
      <c r="O188" s="1">
        <v>45809</v>
      </c>
      <c r="Q188" s="1">
        <v>46023</v>
      </c>
      <c r="R188" s="2">
        <v>49.19</v>
      </c>
      <c r="S188">
        <v>1</v>
      </c>
      <c r="T188" t="s">
        <v>58</v>
      </c>
      <c r="U188" t="s">
        <v>134</v>
      </c>
      <c r="V188" s="4">
        <v>0.375</v>
      </c>
      <c r="W188" s="2">
        <v>0</v>
      </c>
      <c r="X188">
        <v>0</v>
      </c>
      <c r="Y188" t="s">
        <v>60</v>
      </c>
      <c r="Z188" t="s">
        <v>136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18.45</v>
      </c>
      <c r="AN188" s="2">
        <v>18.45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45992</v>
      </c>
      <c r="B189" t="s">
        <v>48</v>
      </c>
      <c r="C189">
        <v>649163</v>
      </c>
      <c r="D189">
        <v>2029210002</v>
      </c>
      <c r="E189" t="s">
        <v>481</v>
      </c>
      <c r="F189" t="s">
        <v>202</v>
      </c>
      <c r="G189" t="s">
        <v>51</v>
      </c>
      <c r="H189" t="s">
        <v>354</v>
      </c>
      <c r="I189" t="s">
        <v>479</v>
      </c>
      <c r="J189" t="s">
        <v>480</v>
      </c>
      <c r="K189">
        <v>856824</v>
      </c>
      <c r="L189" t="s">
        <v>457</v>
      </c>
      <c r="M189" t="s">
        <v>458</v>
      </c>
      <c r="N189" t="s">
        <v>57</v>
      </c>
      <c r="O189" s="1">
        <v>45809</v>
      </c>
      <c r="Q189" s="1">
        <v>46023</v>
      </c>
      <c r="R189" s="2">
        <v>50.54</v>
      </c>
      <c r="S189">
        <v>1</v>
      </c>
      <c r="T189" t="s">
        <v>58</v>
      </c>
      <c r="U189" t="s">
        <v>134</v>
      </c>
      <c r="V189" s="4">
        <v>0.375</v>
      </c>
      <c r="W189" s="2">
        <v>0</v>
      </c>
      <c r="X189">
        <v>0</v>
      </c>
      <c r="Y189" t="s">
        <v>60</v>
      </c>
      <c r="Z189" t="s">
        <v>136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0.01</v>
      </c>
      <c r="AM189" s="2">
        <v>18.940000000000001</v>
      </c>
      <c r="AN189" s="2">
        <v>18.940000000000001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45992</v>
      </c>
      <c r="B190" t="s">
        <v>48</v>
      </c>
      <c r="C190">
        <v>649163</v>
      </c>
      <c r="D190">
        <v>2029245575</v>
      </c>
      <c r="E190" t="s">
        <v>478</v>
      </c>
      <c r="F190" t="s">
        <v>482</v>
      </c>
      <c r="G190" t="s">
        <v>51</v>
      </c>
      <c r="H190" t="s">
        <v>169</v>
      </c>
      <c r="I190" t="s">
        <v>479</v>
      </c>
      <c r="J190" t="s">
        <v>480</v>
      </c>
      <c r="K190">
        <v>651818</v>
      </c>
      <c r="L190" t="s">
        <v>113</v>
      </c>
      <c r="M190" t="s">
        <v>114</v>
      </c>
      <c r="N190" t="s">
        <v>57</v>
      </c>
      <c r="O190" s="1">
        <v>45840</v>
      </c>
      <c r="Q190" s="1">
        <v>46024</v>
      </c>
      <c r="R190" s="2">
        <v>175.65</v>
      </c>
      <c r="S190">
        <v>1</v>
      </c>
      <c r="T190" t="s">
        <v>58</v>
      </c>
      <c r="U190" t="s">
        <v>134</v>
      </c>
      <c r="V190" s="4">
        <v>0.375</v>
      </c>
      <c r="W190" s="2">
        <v>0</v>
      </c>
      <c r="X190">
        <v>0</v>
      </c>
      <c r="Y190" t="s">
        <v>60</v>
      </c>
      <c r="Z190" t="s">
        <v>136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65.86</v>
      </c>
      <c r="AM190" s="2">
        <v>0.01</v>
      </c>
      <c r="AN190" s="2">
        <v>0.01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45992</v>
      </c>
      <c r="B191" t="s">
        <v>48</v>
      </c>
      <c r="C191">
        <v>649163</v>
      </c>
      <c r="D191">
        <v>2029251127</v>
      </c>
      <c r="E191" t="s">
        <v>483</v>
      </c>
      <c r="F191" t="s">
        <v>484</v>
      </c>
      <c r="G191" t="s">
        <v>51</v>
      </c>
      <c r="H191" t="s">
        <v>120</v>
      </c>
      <c r="I191" t="s">
        <v>479</v>
      </c>
      <c r="J191" t="s">
        <v>480</v>
      </c>
      <c r="K191">
        <v>816021</v>
      </c>
      <c r="L191" t="s">
        <v>122</v>
      </c>
      <c r="M191" t="s">
        <v>123</v>
      </c>
      <c r="N191" t="s">
        <v>57</v>
      </c>
      <c r="O191" s="1">
        <v>45839</v>
      </c>
      <c r="Q191" s="1">
        <v>46023</v>
      </c>
      <c r="R191" s="2">
        <v>63.62</v>
      </c>
      <c r="S191">
        <v>1</v>
      </c>
      <c r="T191" t="s">
        <v>58</v>
      </c>
      <c r="U191" t="s">
        <v>134</v>
      </c>
      <c r="V191" s="4">
        <v>0.375</v>
      </c>
      <c r="W191" s="2">
        <v>0</v>
      </c>
      <c r="X191">
        <v>0</v>
      </c>
      <c r="Y191" t="s">
        <v>60</v>
      </c>
      <c r="Z191" t="s">
        <v>136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23.86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45992</v>
      </c>
      <c r="B192" t="s">
        <v>48</v>
      </c>
      <c r="C192">
        <v>649163</v>
      </c>
      <c r="D192">
        <v>2029267677</v>
      </c>
      <c r="E192" t="s">
        <v>485</v>
      </c>
      <c r="F192" t="s">
        <v>486</v>
      </c>
      <c r="G192" t="s">
        <v>51</v>
      </c>
      <c r="H192" t="s">
        <v>83</v>
      </c>
      <c r="I192" t="s">
        <v>479</v>
      </c>
      <c r="J192" t="s">
        <v>480</v>
      </c>
      <c r="K192">
        <v>768887</v>
      </c>
      <c r="L192" t="s">
        <v>422</v>
      </c>
      <c r="M192" t="s">
        <v>423</v>
      </c>
      <c r="N192" t="s">
        <v>57</v>
      </c>
      <c r="O192" s="1">
        <v>45812</v>
      </c>
      <c r="Q192" s="1">
        <v>46026</v>
      </c>
      <c r="R192" s="2">
        <v>121.09</v>
      </c>
      <c r="S192">
        <v>1</v>
      </c>
      <c r="T192" t="s">
        <v>58</v>
      </c>
      <c r="U192" t="s">
        <v>134</v>
      </c>
      <c r="V192" s="4">
        <v>0.375</v>
      </c>
      <c r="W192" s="2">
        <v>0</v>
      </c>
      <c r="X192">
        <v>0</v>
      </c>
      <c r="Y192" t="s">
        <v>60</v>
      </c>
      <c r="Z192" t="s">
        <v>136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45.41</v>
      </c>
      <c r="AN192" s="2">
        <v>45.41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45992</v>
      </c>
      <c r="B193" t="s">
        <v>48</v>
      </c>
      <c r="C193">
        <v>649163</v>
      </c>
      <c r="D193">
        <v>2029276298</v>
      </c>
      <c r="E193" t="s">
        <v>487</v>
      </c>
      <c r="F193" t="s">
        <v>280</v>
      </c>
      <c r="G193" t="s">
        <v>51</v>
      </c>
      <c r="H193" t="s">
        <v>83</v>
      </c>
      <c r="I193" t="s">
        <v>479</v>
      </c>
      <c r="J193" t="s">
        <v>480</v>
      </c>
      <c r="K193">
        <v>824062</v>
      </c>
      <c r="L193" t="s">
        <v>355</v>
      </c>
      <c r="M193" t="s">
        <v>356</v>
      </c>
      <c r="N193" t="s">
        <v>57</v>
      </c>
      <c r="O193" s="1">
        <v>45812</v>
      </c>
      <c r="Q193" s="1">
        <v>46026</v>
      </c>
      <c r="R193" s="2">
        <v>41.17</v>
      </c>
      <c r="S193">
        <v>1</v>
      </c>
      <c r="T193" t="s">
        <v>58</v>
      </c>
      <c r="U193" t="s">
        <v>134</v>
      </c>
      <c r="V193" s="4">
        <v>0.375</v>
      </c>
      <c r="W193" s="2">
        <v>0</v>
      </c>
      <c r="X193">
        <v>0</v>
      </c>
      <c r="Y193" t="s">
        <v>60</v>
      </c>
      <c r="Z193" t="s">
        <v>136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15.44</v>
      </c>
      <c r="AN193" s="2">
        <v>15.44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45992</v>
      </c>
      <c r="B194" t="s">
        <v>48</v>
      </c>
      <c r="C194">
        <v>649163</v>
      </c>
      <c r="D194">
        <v>2029285748</v>
      </c>
      <c r="E194" t="s">
        <v>488</v>
      </c>
      <c r="F194" t="s">
        <v>97</v>
      </c>
      <c r="G194" t="s">
        <v>51</v>
      </c>
      <c r="H194" t="s">
        <v>110</v>
      </c>
      <c r="I194" t="s">
        <v>479</v>
      </c>
      <c r="J194" t="s">
        <v>480</v>
      </c>
      <c r="K194">
        <v>673059</v>
      </c>
      <c r="L194" t="s">
        <v>65</v>
      </c>
      <c r="M194" t="s">
        <v>66</v>
      </c>
      <c r="N194" t="s">
        <v>57</v>
      </c>
      <c r="O194" s="1">
        <v>45839</v>
      </c>
      <c r="Q194" s="1">
        <v>46023</v>
      </c>
      <c r="R194" s="2">
        <v>16.03</v>
      </c>
      <c r="S194">
        <v>1</v>
      </c>
      <c r="T194" t="s">
        <v>58</v>
      </c>
      <c r="U194" t="s">
        <v>134</v>
      </c>
      <c r="V194" s="4">
        <v>0.375</v>
      </c>
      <c r="W194" s="2">
        <v>0</v>
      </c>
      <c r="X194">
        <v>0</v>
      </c>
      <c r="Y194" t="s">
        <v>60</v>
      </c>
      <c r="Z194" t="s">
        <v>136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6.01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45992</v>
      </c>
      <c r="B195" t="s">
        <v>48</v>
      </c>
      <c r="C195">
        <v>649163</v>
      </c>
      <c r="D195">
        <v>2029292631</v>
      </c>
      <c r="E195" t="s">
        <v>129</v>
      </c>
      <c r="F195" t="s">
        <v>128</v>
      </c>
      <c r="G195" t="s">
        <v>51</v>
      </c>
      <c r="H195" t="s">
        <v>83</v>
      </c>
      <c r="I195" t="s">
        <v>479</v>
      </c>
      <c r="J195" t="s">
        <v>480</v>
      </c>
      <c r="K195">
        <v>812782</v>
      </c>
      <c r="L195" t="s">
        <v>128</v>
      </c>
      <c r="M195" t="s">
        <v>129</v>
      </c>
      <c r="N195" t="s">
        <v>57</v>
      </c>
      <c r="O195" s="1">
        <v>45839</v>
      </c>
      <c r="Q195" s="1">
        <v>46023</v>
      </c>
      <c r="R195" s="2">
        <v>33.409999999999997</v>
      </c>
      <c r="S195">
        <v>1</v>
      </c>
      <c r="T195" t="s">
        <v>58</v>
      </c>
      <c r="U195" t="s">
        <v>134</v>
      </c>
      <c r="V195" s="4">
        <v>0.375</v>
      </c>
      <c r="W195" s="2">
        <v>0</v>
      </c>
      <c r="X195">
        <v>0</v>
      </c>
      <c r="Y195" t="s">
        <v>60</v>
      </c>
      <c r="Z195" t="s">
        <v>136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12.52</v>
      </c>
      <c r="AM195" s="2">
        <v>0.01</v>
      </c>
      <c r="AN195" s="2">
        <v>0.01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45992</v>
      </c>
      <c r="B196" t="s">
        <v>48</v>
      </c>
      <c r="C196">
        <v>649163</v>
      </c>
      <c r="D196">
        <v>2029295312</v>
      </c>
      <c r="E196" t="s">
        <v>489</v>
      </c>
      <c r="F196" t="s">
        <v>490</v>
      </c>
      <c r="G196" t="s">
        <v>51</v>
      </c>
      <c r="H196" t="s">
        <v>125</v>
      </c>
      <c r="I196" t="s">
        <v>479</v>
      </c>
      <c r="J196" t="s">
        <v>480</v>
      </c>
      <c r="K196">
        <v>673059</v>
      </c>
      <c r="L196" t="s">
        <v>65</v>
      </c>
      <c r="M196" t="s">
        <v>66</v>
      </c>
      <c r="N196" t="s">
        <v>57</v>
      </c>
      <c r="O196" s="1">
        <v>45813</v>
      </c>
      <c r="Q196" s="1">
        <v>46027</v>
      </c>
      <c r="R196" s="2">
        <v>33.81</v>
      </c>
      <c r="S196">
        <v>1</v>
      </c>
      <c r="T196" t="s">
        <v>58</v>
      </c>
      <c r="U196" t="s">
        <v>134</v>
      </c>
      <c r="V196" s="4">
        <v>0.375</v>
      </c>
      <c r="W196" s="2">
        <v>0</v>
      </c>
      <c r="X196">
        <v>0</v>
      </c>
      <c r="Y196" t="s">
        <v>60</v>
      </c>
      <c r="Z196" t="s">
        <v>136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12.68</v>
      </c>
      <c r="AN196" s="2">
        <v>12.68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45992</v>
      </c>
      <c r="B197" t="s">
        <v>48</v>
      </c>
      <c r="C197">
        <v>649163</v>
      </c>
      <c r="D197">
        <v>2029296532</v>
      </c>
      <c r="E197" t="s">
        <v>491</v>
      </c>
      <c r="F197" t="s">
        <v>492</v>
      </c>
      <c r="G197" t="s">
        <v>51</v>
      </c>
      <c r="H197" t="s">
        <v>372</v>
      </c>
      <c r="I197" t="s">
        <v>479</v>
      </c>
      <c r="J197" t="s">
        <v>480</v>
      </c>
      <c r="K197">
        <v>767312</v>
      </c>
      <c r="L197" t="s">
        <v>413</v>
      </c>
      <c r="M197" t="s">
        <v>414</v>
      </c>
      <c r="N197" t="s">
        <v>57</v>
      </c>
      <c r="O197" s="1">
        <v>45839</v>
      </c>
      <c r="Q197" s="1">
        <v>46023</v>
      </c>
      <c r="R197" s="2">
        <v>124.74</v>
      </c>
      <c r="S197">
        <v>1</v>
      </c>
      <c r="T197" t="s">
        <v>58</v>
      </c>
      <c r="U197" t="s">
        <v>134</v>
      </c>
      <c r="V197" s="4">
        <v>0.375</v>
      </c>
      <c r="W197" s="2">
        <v>0</v>
      </c>
      <c r="X197">
        <v>0</v>
      </c>
      <c r="Y197" t="s">
        <v>60</v>
      </c>
      <c r="Z197" t="s">
        <v>136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46.78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45992</v>
      </c>
      <c r="B198" t="s">
        <v>48</v>
      </c>
      <c r="C198">
        <v>649163</v>
      </c>
      <c r="D198">
        <v>2029299442</v>
      </c>
      <c r="E198" t="s">
        <v>493</v>
      </c>
      <c r="F198" t="s">
        <v>494</v>
      </c>
      <c r="G198" t="s">
        <v>51</v>
      </c>
      <c r="H198" t="s">
        <v>80</v>
      </c>
      <c r="I198" t="s">
        <v>479</v>
      </c>
      <c r="J198" t="s">
        <v>480</v>
      </c>
      <c r="K198">
        <v>767312</v>
      </c>
      <c r="L198" t="s">
        <v>413</v>
      </c>
      <c r="M198" t="s">
        <v>414</v>
      </c>
      <c r="N198" t="s">
        <v>57</v>
      </c>
      <c r="O198" s="1">
        <v>45813</v>
      </c>
      <c r="Q198" s="1">
        <v>46027</v>
      </c>
      <c r="R198" s="2">
        <v>28.87</v>
      </c>
      <c r="S198">
        <v>1</v>
      </c>
      <c r="T198" t="s">
        <v>58</v>
      </c>
      <c r="U198" t="s">
        <v>134</v>
      </c>
      <c r="V198" s="4">
        <v>0.375</v>
      </c>
      <c r="W198" s="2">
        <v>0</v>
      </c>
      <c r="X198">
        <v>0</v>
      </c>
      <c r="Y198" t="s">
        <v>60</v>
      </c>
      <c r="Z198" t="s">
        <v>136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10.83</v>
      </c>
      <c r="AN198" s="2">
        <v>10.83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45992</v>
      </c>
      <c r="B199" t="s">
        <v>48</v>
      </c>
      <c r="C199">
        <v>649163</v>
      </c>
      <c r="D199">
        <v>2029299956</v>
      </c>
      <c r="E199" t="s">
        <v>495</v>
      </c>
      <c r="F199" t="s">
        <v>204</v>
      </c>
      <c r="G199" t="s">
        <v>51</v>
      </c>
      <c r="H199" t="s">
        <v>256</v>
      </c>
      <c r="I199" t="s">
        <v>479</v>
      </c>
      <c r="J199" t="s">
        <v>480</v>
      </c>
      <c r="K199">
        <v>856824</v>
      </c>
      <c r="L199" t="s">
        <v>457</v>
      </c>
      <c r="M199" t="s">
        <v>458</v>
      </c>
      <c r="N199" t="s">
        <v>57</v>
      </c>
      <c r="O199" s="1">
        <v>45813</v>
      </c>
      <c r="Q199" s="1">
        <v>46027</v>
      </c>
      <c r="R199" s="2">
        <v>19.45</v>
      </c>
      <c r="S199">
        <v>1</v>
      </c>
      <c r="T199" t="s">
        <v>58</v>
      </c>
      <c r="U199" t="s">
        <v>134</v>
      </c>
      <c r="V199" s="4">
        <v>0.375</v>
      </c>
      <c r="W199" s="2">
        <v>0</v>
      </c>
      <c r="X199">
        <v>0</v>
      </c>
      <c r="Y199" t="s">
        <v>60</v>
      </c>
      <c r="Z199" t="s">
        <v>136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7.29</v>
      </c>
      <c r="AN199" s="2">
        <v>7.29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45992</v>
      </c>
      <c r="B200" t="s">
        <v>48</v>
      </c>
      <c r="C200">
        <v>649163</v>
      </c>
      <c r="D200">
        <v>2029310163</v>
      </c>
      <c r="E200" t="s">
        <v>73</v>
      </c>
      <c r="F200" t="s">
        <v>496</v>
      </c>
      <c r="G200" t="s">
        <v>51</v>
      </c>
      <c r="H200" t="s">
        <v>265</v>
      </c>
      <c r="I200" t="s">
        <v>479</v>
      </c>
      <c r="J200" t="s">
        <v>480</v>
      </c>
      <c r="K200">
        <v>673059</v>
      </c>
      <c r="L200" t="s">
        <v>65</v>
      </c>
      <c r="M200" t="s">
        <v>66</v>
      </c>
      <c r="N200" t="s">
        <v>57</v>
      </c>
      <c r="O200" s="1">
        <v>45839</v>
      </c>
      <c r="Q200" s="1">
        <v>46023</v>
      </c>
      <c r="R200" s="2">
        <v>86.96</v>
      </c>
      <c r="S200">
        <v>1</v>
      </c>
      <c r="T200" t="s">
        <v>58</v>
      </c>
      <c r="U200" t="s">
        <v>134</v>
      </c>
      <c r="V200" s="4">
        <v>0.375</v>
      </c>
      <c r="W200" s="2">
        <v>0</v>
      </c>
      <c r="X200">
        <v>0</v>
      </c>
      <c r="Y200" t="s">
        <v>60</v>
      </c>
      <c r="Z200" t="s">
        <v>136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32.61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45992</v>
      </c>
      <c r="B201" t="s">
        <v>48</v>
      </c>
      <c r="C201">
        <v>649163</v>
      </c>
      <c r="D201">
        <v>2029333774</v>
      </c>
      <c r="E201" t="s">
        <v>472</v>
      </c>
      <c r="F201" t="s">
        <v>497</v>
      </c>
      <c r="G201" t="s">
        <v>51</v>
      </c>
      <c r="H201" t="s">
        <v>83</v>
      </c>
      <c r="I201" t="s">
        <v>479</v>
      </c>
      <c r="J201" t="s">
        <v>480</v>
      </c>
      <c r="K201">
        <v>840313</v>
      </c>
      <c r="L201" t="s">
        <v>498</v>
      </c>
      <c r="M201" t="s">
        <v>499</v>
      </c>
      <c r="N201" t="s">
        <v>57</v>
      </c>
      <c r="O201" s="1">
        <v>45870</v>
      </c>
      <c r="Q201" s="1">
        <v>46023</v>
      </c>
      <c r="R201" s="2">
        <v>19.57</v>
      </c>
      <c r="S201">
        <v>1</v>
      </c>
      <c r="T201" t="s">
        <v>58</v>
      </c>
      <c r="U201" t="s">
        <v>134</v>
      </c>
      <c r="V201" s="4">
        <v>0.375</v>
      </c>
      <c r="W201" s="2">
        <v>0</v>
      </c>
      <c r="X201">
        <v>0</v>
      </c>
      <c r="Y201" t="s">
        <v>60</v>
      </c>
      <c r="Z201" t="s">
        <v>136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7.34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45992</v>
      </c>
      <c r="B202" t="s">
        <v>48</v>
      </c>
      <c r="C202">
        <v>649163</v>
      </c>
      <c r="D202">
        <v>2029384979</v>
      </c>
      <c r="E202" t="s">
        <v>478</v>
      </c>
      <c r="F202" t="s">
        <v>500</v>
      </c>
      <c r="G202" t="s">
        <v>51</v>
      </c>
      <c r="H202" t="s">
        <v>83</v>
      </c>
      <c r="I202" t="s">
        <v>479</v>
      </c>
      <c r="J202" t="s">
        <v>480</v>
      </c>
      <c r="K202">
        <v>814033</v>
      </c>
      <c r="L202" t="s">
        <v>501</v>
      </c>
      <c r="M202" t="s">
        <v>502</v>
      </c>
      <c r="N202" t="s">
        <v>57</v>
      </c>
      <c r="O202" s="1">
        <v>45839</v>
      </c>
      <c r="Q202" s="1">
        <v>46023</v>
      </c>
      <c r="R202" s="2">
        <v>74.64</v>
      </c>
      <c r="S202">
        <v>1</v>
      </c>
      <c r="T202" t="s">
        <v>58</v>
      </c>
      <c r="U202" t="s">
        <v>134</v>
      </c>
      <c r="V202" s="4">
        <v>0.375</v>
      </c>
      <c r="W202" s="2">
        <v>0</v>
      </c>
      <c r="X202">
        <v>0</v>
      </c>
      <c r="Y202" t="s">
        <v>60</v>
      </c>
      <c r="Z202" t="s">
        <v>136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27.99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45992</v>
      </c>
      <c r="B203" t="s">
        <v>48</v>
      </c>
      <c r="C203">
        <v>649163</v>
      </c>
      <c r="D203">
        <v>2029410651</v>
      </c>
      <c r="E203" t="s">
        <v>405</v>
      </c>
      <c r="F203" t="s">
        <v>503</v>
      </c>
      <c r="G203" t="s">
        <v>51</v>
      </c>
      <c r="H203" t="s">
        <v>504</v>
      </c>
      <c r="I203" t="s">
        <v>479</v>
      </c>
      <c r="J203" t="s">
        <v>480</v>
      </c>
      <c r="K203">
        <v>814033</v>
      </c>
      <c r="L203" t="s">
        <v>501</v>
      </c>
      <c r="M203" t="s">
        <v>502</v>
      </c>
      <c r="N203" t="s">
        <v>57</v>
      </c>
      <c r="O203" s="1">
        <v>45839</v>
      </c>
      <c r="Q203" s="1">
        <v>46023</v>
      </c>
      <c r="R203" s="2">
        <v>48.15</v>
      </c>
      <c r="S203">
        <v>1</v>
      </c>
      <c r="T203" t="s">
        <v>58</v>
      </c>
      <c r="U203" t="s">
        <v>134</v>
      </c>
      <c r="V203" s="4">
        <v>0.375</v>
      </c>
      <c r="W203" s="2">
        <v>0</v>
      </c>
      <c r="X203">
        <v>0</v>
      </c>
      <c r="Y203" t="s">
        <v>60</v>
      </c>
      <c r="Z203" t="s">
        <v>136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18.05</v>
      </c>
      <c r="AM203" s="2">
        <v>0.01</v>
      </c>
      <c r="AN203" s="2">
        <v>0.01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45992</v>
      </c>
      <c r="B204" t="s">
        <v>48</v>
      </c>
      <c r="C204">
        <v>649163</v>
      </c>
      <c r="D204">
        <v>2029415289</v>
      </c>
      <c r="E204" t="s">
        <v>505</v>
      </c>
      <c r="F204" t="s">
        <v>506</v>
      </c>
      <c r="G204" t="s">
        <v>51</v>
      </c>
      <c r="H204" t="s">
        <v>256</v>
      </c>
      <c r="I204" t="s">
        <v>479</v>
      </c>
      <c r="J204" t="s">
        <v>480</v>
      </c>
      <c r="K204">
        <v>812656</v>
      </c>
      <c r="L204" t="s">
        <v>469</v>
      </c>
      <c r="M204" t="s">
        <v>470</v>
      </c>
      <c r="N204" t="s">
        <v>57</v>
      </c>
      <c r="O204" s="1">
        <v>45839</v>
      </c>
      <c r="Q204" s="1">
        <v>46023</v>
      </c>
      <c r="R204" s="2">
        <v>23.39</v>
      </c>
      <c r="S204">
        <v>1</v>
      </c>
      <c r="T204" t="s">
        <v>58</v>
      </c>
      <c r="U204" t="s">
        <v>134</v>
      </c>
      <c r="V204" s="4">
        <v>0.375</v>
      </c>
      <c r="W204" s="2">
        <v>0</v>
      </c>
      <c r="X204">
        <v>0</v>
      </c>
      <c r="Y204" t="s">
        <v>60</v>
      </c>
      <c r="Z204" t="s">
        <v>136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8.77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45992</v>
      </c>
      <c r="B205" t="s">
        <v>48</v>
      </c>
      <c r="C205">
        <v>649163</v>
      </c>
      <c r="D205">
        <v>2029428214</v>
      </c>
      <c r="E205" t="s">
        <v>386</v>
      </c>
      <c r="F205" t="s">
        <v>507</v>
      </c>
      <c r="G205" t="s">
        <v>51</v>
      </c>
      <c r="H205" t="s">
        <v>83</v>
      </c>
      <c r="I205" t="s">
        <v>479</v>
      </c>
      <c r="J205" t="s">
        <v>480</v>
      </c>
      <c r="K205">
        <v>651818</v>
      </c>
      <c r="L205" t="s">
        <v>113</v>
      </c>
      <c r="M205" t="s">
        <v>114</v>
      </c>
      <c r="N205" t="s">
        <v>57</v>
      </c>
      <c r="O205" s="1">
        <v>45839</v>
      </c>
      <c r="Q205" s="1">
        <v>46023</v>
      </c>
      <c r="R205" s="2">
        <v>173.38</v>
      </c>
      <c r="S205">
        <v>1</v>
      </c>
      <c r="T205" t="s">
        <v>58</v>
      </c>
      <c r="U205" t="s">
        <v>134</v>
      </c>
      <c r="V205" s="4">
        <v>0.375</v>
      </c>
      <c r="W205" s="2">
        <v>0</v>
      </c>
      <c r="X205">
        <v>0</v>
      </c>
      <c r="Y205" t="s">
        <v>60</v>
      </c>
      <c r="Z205" t="s">
        <v>136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65.02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45992</v>
      </c>
      <c r="B206" t="s">
        <v>48</v>
      </c>
      <c r="C206">
        <v>649163</v>
      </c>
      <c r="D206">
        <v>2029481119</v>
      </c>
      <c r="E206" t="s">
        <v>99</v>
      </c>
      <c r="F206" t="s">
        <v>508</v>
      </c>
      <c r="G206" t="s">
        <v>51</v>
      </c>
      <c r="H206" t="s">
        <v>83</v>
      </c>
      <c r="I206" t="s">
        <v>479</v>
      </c>
      <c r="J206" t="s">
        <v>480</v>
      </c>
      <c r="K206">
        <v>823350</v>
      </c>
      <c r="L206" t="s">
        <v>116</v>
      </c>
      <c r="M206" t="s">
        <v>417</v>
      </c>
      <c r="N206" t="s">
        <v>57</v>
      </c>
      <c r="O206" s="1">
        <v>45839</v>
      </c>
      <c r="Q206" s="1">
        <v>46023</v>
      </c>
      <c r="R206" s="2">
        <v>111.87</v>
      </c>
      <c r="S206">
        <v>1</v>
      </c>
      <c r="T206" t="s">
        <v>58</v>
      </c>
      <c r="U206" t="s">
        <v>134</v>
      </c>
      <c r="V206" s="4">
        <v>0.375</v>
      </c>
      <c r="W206" s="2">
        <v>0</v>
      </c>
      <c r="X206">
        <v>0</v>
      </c>
      <c r="Y206" t="s">
        <v>60</v>
      </c>
      <c r="Z206" t="s">
        <v>136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41.95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45992</v>
      </c>
      <c r="B207" t="s">
        <v>48</v>
      </c>
      <c r="C207">
        <v>649163</v>
      </c>
      <c r="D207">
        <v>2029484337</v>
      </c>
      <c r="E207" t="s">
        <v>92</v>
      </c>
      <c r="F207" t="s">
        <v>509</v>
      </c>
      <c r="G207" t="s">
        <v>51</v>
      </c>
      <c r="H207" t="s">
        <v>83</v>
      </c>
      <c r="I207" t="s">
        <v>479</v>
      </c>
      <c r="J207" t="s">
        <v>480</v>
      </c>
      <c r="K207">
        <v>824076</v>
      </c>
      <c r="L207" t="s">
        <v>510</v>
      </c>
      <c r="M207" t="s">
        <v>511</v>
      </c>
      <c r="N207" t="s">
        <v>57</v>
      </c>
      <c r="O207" s="1">
        <v>45839</v>
      </c>
      <c r="Q207" s="1">
        <v>46023</v>
      </c>
      <c r="R207" s="2">
        <v>58.48</v>
      </c>
      <c r="S207">
        <v>1</v>
      </c>
      <c r="T207" t="s">
        <v>58</v>
      </c>
      <c r="U207" t="s">
        <v>134</v>
      </c>
      <c r="V207" s="4">
        <v>0.375</v>
      </c>
      <c r="W207" s="2">
        <v>0</v>
      </c>
      <c r="X207">
        <v>0</v>
      </c>
      <c r="Y207" t="s">
        <v>60</v>
      </c>
      <c r="Z207" t="s">
        <v>136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21.93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45992</v>
      </c>
      <c r="B208" t="s">
        <v>48</v>
      </c>
      <c r="C208">
        <v>649163</v>
      </c>
      <c r="D208">
        <v>2029488053</v>
      </c>
      <c r="E208" t="s">
        <v>500</v>
      </c>
      <c r="F208" t="s">
        <v>512</v>
      </c>
      <c r="G208" t="s">
        <v>51</v>
      </c>
      <c r="H208" t="s">
        <v>83</v>
      </c>
      <c r="I208" t="s">
        <v>479</v>
      </c>
      <c r="J208" t="s">
        <v>480</v>
      </c>
      <c r="K208">
        <v>814033</v>
      </c>
      <c r="L208" t="s">
        <v>501</v>
      </c>
      <c r="M208" t="s">
        <v>502</v>
      </c>
      <c r="N208" t="s">
        <v>57</v>
      </c>
      <c r="O208" s="1">
        <v>45839</v>
      </c>
      <c r="Q208" s="1">
        <v>46023</v>
      </c>
      <c r="R208" s="2">
        <v>33.020000000000003</v>
      </c>
      <c r="S208">
        <v>1</v>
      </c>
      <c r="T208" t="s">
        <v>58</v>
      </c>
      <c r="U208" t="s">
        <v>134</v>
      </c>
      <c r="V208" s="4">
        <v>0.375</v>
      </c>
      <c r="W208" s="2">
        <v>0</v>
      </c>
      <c r="X208">
        <v>0</v>
      </c>
      <c r="Y208" t="s">
        <v>60</v>
      </c>
      <c r="Z208" t="s">
        <v>136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12.38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45992</v>
      </c>
      <c r="B209" t="s">
        <v>48</v>
      </c>
      <c r="C209">
        <v>649163</v>
      </c>
      <c r="D209">
        <v>2029489689</v>
      </c>
      <c r="E209" t="s">
        <v>163</v>
      </c>
      <c r="F209" t="s">
        <v>513</v>
      </c>
      <c r="G209" t="s">
        <v>51</v>
      </c>
      <c r="H209" t="s">
        <v>120</v>
      </c>
      <c r="I209" t="s">
        <v>479</v>
      </c>
      <c r="J209" t="s">
        <v>480</v>
      </c>
      <c r="K209">
        <v>816021</v>
      </c>
      <c r="L209" t="s">
        <v>122</v>
      </c>
      <c r="M209" t="s">
        <v>123</v>
      </c>
      <c r="N209" t="s">
        <v>57</v>
      </c>
      <c r="O209" s="1">
        <v>45839</v>
      </c>
      <c r="Q209" s="1">
        <v>46023</v>
      </c>
      <c r="R209" s="2">
        <v>122.49</v>
      </c>
      <c r="S209">
        <v>1</v>
      </c>
      <c r="T209" t="s">
        <v>58</v>
      </c>
      <c r="U209" t="s">
        <v>134</v>
      </c>
      <c r="V209" s="4">
        <v>0.375</v>
      </c>
      <c r="W209" s="2">
        <v>0</v>
      </c>
      <c r="X209">
        <v>0</v>
      </c>
      <c r="Y209" t="s">
        <v>60</v>
      </c>
      <c r="Z209" t="s">
        <v>136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45.93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45992</v>
      </c>
      <c r="B210" t="s">
        <v>48</v>
      </c>
      <c r="C210">
        <v>649163</v>
      </c>
      <c r="D210">
        <v>2029501868</v>
      </c>
      <c r="E210" t="s">
        <v>514</v>
      </c>
      <c r="F210" t="s">
        <v>515</v>
      </c>
      <c r="G210" t="s">
        <v>51</v>
      </c>
      <c r="H210" t="s">
        <v>256</v>
      </c>
      <c r="I210" t="s">
        <v>479</v>
      </c>
      <c r="J210" t="s">
        <v>480</v>
      </c>
      <c r="K210">
        <v>856824</v>
      </c>
      <c r="L210" t="s">
        <v>457</v>
      </c>
      <c r="M210" t="s">
        <v>458</v>
      </c>
      <c r="N210" t="s">
        <v>57</v>
      </c>
      <c r="O210" s="1">
        <v>45839</v>
      </c>
      <c r="Q210" s="1">
        <v>46023</v>
      </c>
      <c r="R210" s="2">
        <v>28.38</v>
      </c>
      <c r="S210">
        <v>1</v>
      </c>
      <c r="T210" t="s">
        <v>58</v>
      </c>
      <c r="U210" t="s">
        <v>134</v>
      </c>
      <c r="V210" s="4">
        <v>0.375</v>
      </c>
      <c r="W210" s="2">
        <v>0</v>
      </c>
      <c r="X210">
        <v>0</v>
      </c>
      <c r="Y210" t="s">
        <v>60</v>
      </c>
      <c r="Z210" t="s">
        <v>136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10.64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45992</v>
      </c>
      <c r="B211" t="s">
        <v>48</v>
      </c>
      <c r="C211">
        <v>649163</v>
      </c>
      <c r="D211">
        <v>2029547302</v>
      </c>
      <c r="E211" t="s">
        <v>516</v>
      </c>
      <c r="F211" t="s">
        <v>517</v>
      </c>
      <c r="G211" t="s">
        <v>51</v>
      </c>
      <c r="H211" t="s">
        <v>83</v>
      </c>
      <c r="I211" t="s">
        <v>479</v>
      </c>
      <c r="J211" t="s">
        <v>480</v>
      </c>
      <c r="K211">
        <v>820873</v>
      </c>
      <c r="L211" t="s">
        <v>106</v>
      </c>
      <c r="M211" t="s">
        <v>107</v>
      </c>
      <c r="N211" t="s">
        <v>57</v>
      </c>
      <c r="O211" s="1">
        <v>45839</v>
      </c>
      <c r="Q211" s="1">
        <v>46023</v>
      </c>
      <c r="R211" s="2">
        <v>60.48</v>
      </c>
      <c r="S211">
        <v>1</v>
      </c>
      <c r="T211" t="s">
        <v>58</v>
      </c>
      <c r="U211" t="s">
        <v>134</v>
      </c>
      <c r="V211" s="4">
        <v>0.375</v>
      </c>
      <c r="W211" s="2">
        <v>0</v>
      </c>
      <c r="X211">
        <v>0</v>
      </c>
      <c r="Y211" t="s">
        <v>60</v>
      </c>
      <c r="Z211" t="s">
        <v>136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22.68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45992</v>
      </c>
      <c r="B212" t="s">
        <v>48</v>
      </c>
      <c r="C212">
        <v>649163</v>
      </c>
      <c r="D212">
        <v>2029594984</v>
      </c>
      <c r="E212" t="s">
        <v>518</v>
      </c>
      <c r="F212" t="s">
        <v>519</v>
      </c>
      <c r="G212" t="s">
        <v>51</v>
      </c>
      <c r="H212" t="s">
        <v>120</v>
      </c>
      <c r="I212" t="s">
        <v>479</v>
      </c>
      <c r="J212" t="s">
        <v>480</v>
      </c>
      <c r="K212">
        <v>816021</v>
      </c>
      <c r="L212" t="s">
        <v>122</v>
      </c>
      <c r="M212" t="s">
        <v>123</v>
      </c>
      <c r="N212" t="s">
        <v>57</v>
      </c>
      <c r="O212" s="1">
        <v>45839</v>
      </c>
      <c r="Q212" s="1">
        <v>46023</v>
      </c>
      <c r="R212" s="2">
        <v>125.4</v>
      </c>
      <c r="S212">
        <v>1</v>
      </c>
      <c r="T212" t="s">
        <v>58</v>
      </c>
      <c r="U212" t="s">
        <v>134</v>
      </c>
      <c r="V212" s="4">
        <v>0.375</v>
      </c>
      <c r="W212" s="2">
        <v>0</v>
      </c>
      <c r="X212">
        <v>0</v>
      </c>
      <c r="Y212" t="s">
        <v>60</v>
      </c>
      <c r="Z212" t="s">
        <v>136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47.02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45992</v>
      </c>
      <c r="B213" t="s">
        <v>48</v>
      </c>
      <c r="C213">
        <v>649163</v>
      </c>
      <c r="D213">
        <v>2029596235</v>
      </c>
      <c r="E213" t="s">
        <v>520</v>
      </c>
      <c r="F213" t="s">
        <v>521</v>
      </c>
      <c r="G213" t="s">
        <v>51</v>
      </c>
      <c r="H213" t="s">
        <v>206</v>
      </c>
      <c r="I213" t="s">
        <v>479</v>
      </c>
      <c r="J213" t="s">
        <v>480</v>
      </c>
      <c r="K213">
        <v>874230</v>
      </c>
      <c r="L213" t="s">
        <v>522</v>
      </c>
      <c r="M213" t="s">
        <v>523</v>
      </c>
      <c r="N213" t="s">
        <v>57</v>
      </c>
      <c r="O213" s="1">
        <v>45839</v>
      </c>
      <c r="Q213" s="1">
        <v>46023</v>
      </c>
      <c r="R213" s="2">
        <v>54.54</v>
      </c>
      <c r="S213">
        <v>1</v>
      </c>
      <c r="T213" t="s">
        <v>58</v>
      </c>
      <c r="U213" t="s">
        <v>134</v>
      </c>
      <c r="V213" s="4">
        <v>0.375</v>
      </c>
      <c r="W213" s="2">
        <v>0</v>
      </c>
      <c r="X213">
        <v>0</v>
      </c>
      <c r="Y213" t="s">
        <v>60</v>
      </c>
      <c r="Z213" t="s">
        <v>136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20.45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45992</v>
      </c>
      <c r="B214" t="s">
        <v>48</v>
      </c>
      <c r="C214">
        <v>649163</v>
      </c>
      <c r="D214">
        <v>2029596305</v>
      </c>
      <c r="E214" t="s">
        <v>524</v>
      </c>
      <c r="F214" t="s">
        <v>525</v>
      </c>
      <c r="G214" t="s">
        <v>51</v>
      </c>
      <c r="H214" t="s">
        <v>83</v>
      </c>
      <c r="I214" t="s">
        <v>479</v>
      </c>
      <c r="J214" t="s">
        <v>480</v>
      </c>
      <c r="K214">
        <v>824076</v>
      </c>
      <c r="L214" t="s">
        <v>510</v>
      </c>
      <c r="M214" t="s">
        <v>511</v>
      </c>
      <c r="N214" t="s">
        <v>57</v>
      </c>
      <c r="O214" s="1">
        <v>45839</v>
      </c>
      <c r="Q214" s="1">
        <v>46023</v>
      </c>
      <c r="R214" s="2">
        <v>68.48</v>
      </c>
      <c r="S214">
        <v>1</v>
      </c>
      <c r="T214" t="s">
        <v>58</v>
      </c>
      <c r="U214" t="s">
        <v>134</v>
      </c>
      <c r="V214" s="4">
        <v>0.375</v>
      </c>
      <c r="W214" s="2">
        <v>0</v>
      </c>
      <c r="X214">
        <v>0</v>
      </c>
      <c r="Y214" t="s">
        <v>60</v>
      </c>
      <c r="Z214" t="s">
        <v>136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25.68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45992</v>
      </c>
      <c r="B215" t="s">
        <v>48</v>
      </c>
      <c r="C215">
        <v>649163</v>
      </c>
      <c r="D215">
        <v>2029601723</v>
      </c>
      <c r="E215" t="s">
        <v>418</v>
      </c>
      <c r="F215" t="s">
        <v>526</v>
      </c>
      <c r="G215" t="s">
        <v>51</v>
      </c>
      <c r="H215" t="s">
        <v>80</v>
      </c>
      <c r="I215" t="s">
        <v>479</v>
      </c>
      <c r="J215" t="s">
        <v>480</v>
      </c>
      <c r="K215">
        <v>823350</v>
      </c>
      <c r="L215" t="s">
        <v>116</v>
      </c>
      <c r="M215" t="s">
        <v>417</v>
      </c>
      <c r="N215" t="s">
        <v>57</v>
      </c>
      <c r="O215" s="1">
        <v>45839</v>
      </c>
      <c r="Q215" s="1">
        <v>46023</v>
      </c>
      <c r="R215" s="2">
        <v>73.17</v>
      </c>
      <c r="S215">
        <v>1</v>
      </c>
      <c r="T215" t="s">
        <v>58</v>
      </c>
      <c r="U215" t="s">
        <v>134</v>
      </c>
      <c r="V215" s="4">
        <v>0.375</v>
      </c>
      <c r="W215" s="2">
        <v>0</v>
      </c>
      <c r="X215">
        <v>0</v>
      </c>
      <c r="Y215" t="s">
        <v>60</v>
      </c>
      <c r="Z215" t="s">
        <v>136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18.64</v>
      </c>
      <c r="AM215" s="2">
        <v>8.8000000000000007</v>
      </c>
      <c r="AN215" s="2">
        <v>8.8000000000000007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45992</v>
      </c>
      <c r="B216" t="s">
        <v>48</v>
      </c>
      <c r="C216">
        <v>649163</v>
      </c>
      <c r="D216">
        <v>2029613746</v>
      </c>
      <c r="E216" t="s">
        <v>527</v>
      </c>
      <c r="F216" t="s">
        <v>528</v>
      </c>
      <c r="G216" t="s">
        <v>51</v>
      </c>
      <c r="H216" t="s">
        <v>206</v>
      </c>
      <c r="I216" t="s">
        <v>479</v>
      </c>
      <c r="J216" t="s">
        <v>480</v>
      </c>
      <c r="K216">
        <v>874230</v>
      </c>
      <c r="L216" t="s">
        <v>522</v>
      </c>
      <c r="M216" t="s">
        <v>523</v>
      </c>
      <c r="N216" t="s">
        <v>57</v>
      </c>
      <c r="O216" s="1">
        <v>45839</v>
      </c>
      <c r="Q216" s="1">
        <v>46023</v>
      </c>
      <c r="R216" s="2">
        <v>38.39</v>
      </c>
      <c r="S216">
        <v>1</v>
      </c>
      <c r="T216" t="s">
        <v>58</v>
      </c>
      <c r="U216" t="s">
        <v>134</v>
      </c>
      <c r="V216" s="4">
        <v>0.375</v>
      </c>
      <c r="W216" s="2">
        <v>0</v>
      </c>
      <c r="X216">
        <v>0</v>
      </c>
      <c r="Y216" t="s">
        <v>60</v>
      </c>
      <c r="Z216" t="s">
        <v>136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14.39</v>
      </c>
      <c r="AM216" s="2">
        <v>0.01</v>
      </c>
      <c r="AN216" s="2">
        <v>0.01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45992</v>
      </c>
      <c r="B217" t="s">
        <v>48</v>
      </c>
      <c r="C217">
        <v>649163</v>
      </c>
      <c r="D217">
        <v>2029615822</v>
      </c>
      <c r="E217" t="s">
        <v>529</v>
      </c>
      <c r="F217" t="s">
        <v>530</v>
      </c>
      <c r="G217" t="s">
        <v>51</v>
      </c>
      <c r="H217" t="s">
        <v>354</v>
      </c>
      <c r="I217" t="s">
        <v>479</v>
      </c>
      <c r="J217" t="s">
        <v>480</v>
      </c>
      <c r="K217">
        <v>824082</v>
      </c>
      <c r="L217" t="s">
        <v>531</v>
      </c>
      <c r="M217" t="s">
        <v>532</v>
      </c>
      <c r="N217" t="s">
        <v>57</v>
      </c>
      <c r="O217" s="1">
        <v>45870</v>
      </c>
      <c r="Q217" s="1">
        <v>46023</v>
      </c>
      <c r="R217" s="2">
        <v>101.25</v>
      </c>
      <c r="S217">
        <v>1</v>
      </c>
      <c r="T217" t="s">
        <v>58</v>
      </c>
      <c r="U217" t="s">
        <v>134</v>
      </c>
      <c r="V217" s="4">
        <v>0.375</v>
      </c>
      <c r="W217" s="2">
        <v>0</v>
      </c>
      <c r="X217">
        <v>0</v>
      </c>
      <c r="Y217" t="s">
        <v>60</v>
      </c>
      <c r="Z217" t="s">
        <v>136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37.97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45992</v>
      </c>
      <c r="B218" t="s">
        <v>48</v>
      </c>
      <c r="C218">
        <v>649163</v>
      </c>
      <c r="D218">
        <v>2029619462</v>
      </c>
      <c r="E218" t="s">
        <v>533</v>
      </c>
      <c r="F218" t="s">
        <v>520</v>
      </c>
      <c r="G218" t="s">
        <v>51</v>
      </c>
      <c r="H218" t="s">
        <v>265</v>
      </c>
      <c r="I218" t="s">
        <v>479</v>
      </c>
      <c r="J218" t="s">
        <v>480</v>
      </c>
      <c r="K218">
        <v>877790</v>
      </c>
      <c r="L218" t="s">
        <v>534</v>
      </c>
      <c r="M218" t="s">
        <v>535</v>
      </c>
      <c r="N218" t="s">
        <v>57</v>
      </c>
      <c r="O218" s="1">
        <v>45839</v>
      </c>
      <c r="Q218" s="1">
        <v>46023</v>
      </c>
      <c r="R218" s="2">
        <v>189.28</v>
      </c>
      <c r="S218">
        <v>1</v>
      </c>
      <c r="T218" t="s">
        <v>58</v>
      </c>
      <c r="U218" t="s">
        <v>134</v>
      </c>
      <c r="V218" s="4">
        <v>0.375</v>
      </c>
      <c r="W218" s="2">
        <v>0</v>
      </c>
      <c r="X218">
        <v>0</v>
      </c>
      <c r="Y218" t="s">
        <v>60</v>
      </c>
      <c r="Z218" t="s">
        <v>136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70.98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45992</v>
      </c>
      <c r="B219" t="s">
        <v>48</v>
      </c>
      <c r="C219">
        <v>649163</v>
      </c>
      <c r="D219">
        <v>2029622398</v>
      </c>
      <c r="E219" t="s">
        <v>73</v>
      </c>
      <c r="F219" t="s">
        <v>536</v>
      </c>
      <c r="G219" t="s">
        <v>51</v>
      </c>
      <c r="H219" t="s">
        <v>256</v>
      </c>
      <c r="I219" t="s">
        <v>479</v>
      </c>
      <c r="J219" t="s">
        <v>480</v>
      </c>
      <c r="K219">
        <v>651818</v>
      </c>
      <c r="L219" t="s">
        <v>113</v>
      </c>
      <c r="M219" t="s">
        <v>114</v>
      </c>
      <c r="N219" t="s">
        <v>57</v>
      </c>
      <c r="O219" s="1">
        <v>45839</v>
      </c>
      <c r="Q219" s="1">
        <v>46023</v>
      </c>
      <c r="R219" s="2">
        <v>58.58</v>
      </c>
      <c r="S219">
        <v>1</v>
      </c>
      <c r="T219" t="s">
        <v>58</v>
      </c>
      <c r="U219" t="s">
        <v>134</v>
      </c>
      <c r="V219" s="4">
        <v>0.375</v>
      </c>
      <c r="W219" s="2">
        <v>0</v>
      </c>
      <c r="X219">
        <v>0</v>
      </c>
      <c r="Y219" t="s">
        <v>60</v>
      </c>
      <c r="Z219" t="s">
        <v>136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21.97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45992</v>
      </c>
      <c r="B220" t="s">
        <v>48</v>
      </c>
      <c r="C220">
        <v>649163</v>
      </c>
      <c r="D220">
        <v>2029622550</v>
      </c>
      <c r="E220" t="s">
        <v>537</v>
      </c>
      <c r="F220" t="s">
        <v>451</v>
      </c>
      <c r="G220" t="s">
        <v>51</v>
      </c>
      <c r="H220" t="s">
        <v>52</v>
      </c>
      <c r="I220" t="s">
        <v>479</v>
      </c>
      <c r="J220" t="s">
        <v>480</v>
      </c>
      <c r="K220">
        <v>874690</v>
      </c>
      <c r="L220" t="s">
        <v>434</v>
      </c>
      <c r="M220" t="s">
        <v>435</v>
      </c>
      <c r="N220" t="s">
        <v>57</v>
      </c>
      <c r="O220" s="1">
        <v>45839</v>
      </c>
      <c r="Q220" s="1">
        <v>46023</v>
      </c>
      <c r="R220" s="2">
        <v>36.11</v>
      </c>
      <c r="S220">
        <v>1</v>
      </c>
      <c r="T220" t="s">
        <v>58</v>
      </c>
      <c r="U220" t="s">
        <v>134</v>
      </c>
      <c r="V220" s="4">
        <v>0.375</v>
      </c>
      <c r="W220" s="2">
        <v>0</v>
      </c>
      <c r="X220">
        <v>0</v>
      </c>
      <c r="Y220" t="s">
        <v>60</v>
      </c>
      <c r="Z220" t="s">
        <v>136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13.54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45992</v>
      </c>
      <c r="B221" t="s">
        <v>48</v>
      </c>
      <c r="C221">
        <v>649163</v>
      </c>
      <c r="D221">
        <v>2029624409</v>
      </c>
      <c r="E221" t="s">
        <v>538</v>
      </c>
      <c r="F221" t="s">
        <v>364</v>
      </c>
      <c r="G221" t="s">
        <v>51</v>
      </c>
      <c r="H221" t="s">
        <v>372</v>
      </c>
      <c r="I221" t="s">
        <v>479</v>
      </c>
      <c r="J221" t="s">
        <v>480</v>
      </c>
      <c r="K221">
        <v>822865</v>
      </c>
      <c r="L221" t="s">
        <v>389</v>
      </c>
      <c r="M221" t="s">
        <v>390</v>
      </c>
      <c r="N221" t="s">
        <v>57</v>
      </c>
      <c r="O221" s="1">
        <v>45838</v>
      </c>
      <c r="Q221" s="1">
        <v>46021</v>
      </c>
      <c r="R221" s="2">
        <v>18.62</v>
      </c>
      <c r="S221">
        <v>1</v>
      </c>
      <c r="T221" t="s">
        <v>58</v>
      </c>
      <c r="U221" t="s">
        <v>134</v>
      </c>
      <c r="V221" s="4">
        <v>0.375</v>
      </c>
      <c r="W221" s="2">
        <v>0</v>
      </c>
      <c r="X221">
        <v>0</v>
      </c>
      <c r="Y221" t="s">
        <v>60</v>
      </c>
      <c r="Z221" t="s">
        <v>136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6.98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45992</v>
      </c>
      <c r="B222" t="s">
        <v>48</v>
      </c>
      <c r="C222">
        <v>649163</v>
      </c>
      <c r="D222">
        <v>2029630923</v>
      </c>
      <c r="E222" t="s">
        <v>375</v>
      </c>
      <c r="F222" t="s">
        <v>347</v>
      </c>
      <c r="G222" t="s">
        <v>51</v>
      </c>
      <c r="H222" t="s">
        <v>83</v>
      </c>
      <c r="I222" t="s">
        <v>479</v>
      </c>
      <c r="J222" t="s">
        <v>480</v>
      </c>
      <c r="K222">
        <v>839474</v>
      </c>
      <c r="L222" t="s">
        <v>539</v>
      </c>
      <c r="M222" t="s">
        <v>540</v>
      </c>
      <c r="N222" t="s">
        <v>57</v>
      </c>
      <c r="O222" s="1">
        <v>45839</v>
      </c>
      <c r="Q222" s="1">
        <v>46023</v>
      </c>
      <c r="R222" s="2">
        <v>49.3</v>
      </c>
      <c r="S222">
        <v>1</v>
      </c>
      <c r="T222" t="s">
        <v>58</v>
      </c>
      <c r="U222" t="s">
        <v>134</v>
      </c>
      <c r="V222" s="4">
        <v>0.375</v>
      </c>
      <c r="W222" s="2">
        <v>0</v>
      </c>
      <c r="X222">
        <v>0</v>
      </c>
      <c r="Y222" t="s">
        <v>60</v>
      </c>
      <c r="Z222" t="s">
        <v>136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18.489999999999998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45992</v>
      </c>
      <c r="B223" t="s">
        <v>48</v>
      </c>
      <c r="C223">
        <v>649163</v>
      </c>
      <c r="D223">
        <v>2029634172</v>
      </c>
      <c r="E223" t="s">
        <v>541</v>
      </c>
      <c r="F223" t="s">
        <v>542</v>
      </c>
      <c r="G223" t="s">
        <v>51</v>
      </c>
      <c r="H223" t="s">
        <v>83</v>
      </c>
      <c r="I223" t="s">
        <v>479</v>
      </c>
      <c r="J223" t="s">
        <v>480</v>
      </c>
      <c r="K223">
        <v>814033</v>
      </c>
      <c r="L223" t="s">
        <v>501</v>
      </c>
      <c r="M223" t="s">
        <v>502</v>
      </c>
      <c r="N223" t="s">
        <v>57</v>
      </c>
      <c r="O223" s="1">
        <v>45870</v>
      </c>
      <c r="Q223" s="1">
        <v>46023</v>
      </c>
      <c r="R223" s="2">
        <v>28.07</v>
      </c>
      <c r="S223">
        <v>1</v>
      </c>
      <c r="T223" t="s">
        <v>58</v>
      </c>
      <c r="U223" t="s">
        <v>134</v>
      </c>
      <c r="V223" s="4">
        <v>0.375</v>
      </c>
      <c r="W223" s="2">
        <v>0</v>
      </c>
      <c r="X223">
        <v>0</v>
      </c>
      <c r="Y223" t="s">
        <v>60</v>
      </c>
      <c r="Z223" t="s">
        <v>136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10.53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45992</v>
      </c>
      <c r="B224" t="s">
        <v>48</v>
      </c>
      <c r="C224">
        <v>649163</v>
      </c>
      <c r="D224">
        <v>2029657456</v>
      </c>
      <c r="E224" t="s">
        <v>163</v>
      </c>
      <c r="F224" t="s">
        <v>543</v>
      </c>
      <c r="G224" t="s">
        <v>51</v>
      </c>
      <c r="H224" t="s">
        <v>80</v>
      </c>
      <c r="I224" t="s">
        <v>479</v>
      </c>
      <c r="J224" t="s">
        <v>480</v>
      </c>
      <c r="K224">
        <v>673059</v>
      </c>
      <c r="L224" t="s">
        <v>65</v>
      </c>
      <c r="M224" t="s">
        <v>66</v>
      </c>
      <c r="N224" t="s">
        <v>57</v>
      </c>
      <c r="O224" s="1">
        <v>45870</v>
      </c>
      <c r="Q224" s="1">
        <v>46023</v>
      </c>
      <c r="R224" s="2">
        <v>36.119999999999997</v>
      </c>
      <c r="S224">
        <v>1</v>
      </c>
      <c r="T224" t="s">
        <v>58</v>
      </c>
      <c r="U224" t="s">
        <v>134</v>
      </c>
      <c r="V224" s="4">
        <v>0.375</v>
      </c>
      <c r="W224" s="2">
        <v>0</v>
      </c>
      <c r="X224">
        <v>0</v>
      </c>
      <c r="Y224" t="s">
        <v>60</v>
      </c>
      <c r="Z224" t="s">
        <v>136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13.54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45992</v>
      </c>
      <c r="B225" t="s">
        <v>48</v>
      </c>
      <c r="C225">
        <v>649163</v>
      </c>
      <c r="D225">
        <v>2029685954</v>
      </c>
      <c r="E225" t="s">
        <v>544</v>
      </c>
      <c r="F225" t="s">
        <v>545</v>
      </c>
      <c r="G225" t="s">
        <v>51</v>
      </c>
      <c r="H225" t="s">
        <v>265</v>
      </c>
      <c r="I225" t="s">
        <v>479</v>
      </c>
      <c r="J225" t="s">
        <v>480</v>
      </c>
      <c r="K225">
        <v>877790</v>
      </c>
      <c r="L225" t="s">
        <v>534</v>
      </c>
      <c r="M225" t="s">
        <v>535</v>
      </c>
      <c r="N225" t="s">
        <v>57</v>
      </c>
      <c r="O225" s="1">
        <v>45839</v>
      </c>
      <c r="Q225" s="1">
        <v>46023</v>
      </c>
      <c r="R225" s="2">
        <v>48.15</v>
      </c>
      <c r="S225">
        <v>1</v>
      </c>
      <c r="T225" t="s">
        <v>58</v>
      </c>
      <c r="U225" t="s">
        <v>134</v>
      </c>
      <c r="V225" s="4">
        <v>0.375</v>
      </c>
      <c r="W225" s="2">
        <v>0</v>
      </c>
      <c r="X225">
        <v>0</v>
      </c>
      <c r="Y225" t="s">
        <v>60</v>
      </c>
      <c r="Z225" t="s">
        <v>136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18.05</v>
      </c>
      <c r="AM225" s="2">
        <v>0.01</v>
      </c>
      <c r="AN225" s="2">
        <v>0.01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45992</v>
      </c>
      <c r="B226" t="s">
        <v>48</v>
      </c>
      <c r="C226">
        <v>649163</v>
      </c>
      <c r="D226">
        <v>2029694327</v>
      </c>
      <c r="E226" t="s">
        <v>546</v>
      </c>
      <c r="F226" t="s">
        <v>547</v>
      </c>
      <c r="G226" t="s">
        <v>51</v>
      </c>
      <c r="H226" t="s">
        <v>504</v>
      </c>
      <c r="I226" t="s">
        <v>479</v>
      </c>
      <c r="J226" t="s">
        <v>480</v>
      </c>
      <c r="K226">
        <v>822865</v>
      </c>
      <c r="L226" t="s">
        <v>389</v>
      </c>
      <c r="M226" t="s">
        <v>390</v>
      </c>
      <c r="N226" t="s">
        <v>57</v>
      </c>
      <c r="O226" s="1">
        <v>45837</v>
      </c>
      <c r="Q226" s="1">
        <v>46020</v>
      </c>
      <c r="R226" s="2">
        <v>27.04</v>
      </c>
      <c r="S226">
        <v>1</v>
      </c>
      <c r="T226" t="s">
        <v>58</v>
      </c>
      <c r="U226" t="s">
        <v>134</v>
      </c>
      <c r="V226" s="4">
        <v>0.375</v>
      </c>
      <c r="W226" s="2">
        <v>0</v>
      </c>
      <c r="X226">
        <v>0</v>
      </c>
      <c r="Y226" t="s">
        <v>60</v>
      </c>
      <c r="Z226" t="s">
        <v>136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10.14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45992</v>
      </c>
      <c r="B227" t="s">
        <v>48</v>
      </c>
      <c r="C227">
        <v>649163</v>
      </c>
      <c r="D227">
        <v>2029704728</v>
      </c>
      <c r="E227" t="s">
        <v>223</v>
      </c>
      <c r="F227" t="s">
        <v>548</v>
      </c>
      <c r="G227" t="s">
        <v>51</v>
      </c>
      <c r="H227" t="s">
        <v>83</v>
      </c>
      <c r="I227" t="s">
        <v>479</v>
      </c>
      <c r="J227" t="s">
        <v>480</v>
      </c>
      <c r="K227">
        <v>824076</v>
      </c>
      <c r="L227" t="s">
        <v>510</v>
      </c>
      <c r="M227" t="s">
        <v>511</v>
      </c>
      <c r="N227" t="s">
        <v>57</v>
      </c>
      <c r="O227" s="1">
        <v>45839</v>
      </c>
      <c r="Q227" s="1">
        <v>46023</v>
      </c>
      <c r="R227" s="2">
        <v>257.49</v>
      </c>
      <c r="S227">
        <v>1</v>
      </c>
      <c r="T227" t="s">
        <v>58</v>
      </c>
      <c r="U227" t="s">
        <v>134</v>
      </c>
      <c r="V227" s="4">
        <v>0.375</v>
      </c>
      <c r="W227" s="2">
        <v>0</v>
      </c>
      <c r="X227">
        <v>0</v>
      </c>
      <c r="Y227" t="s">
        <v>60</v>
      </c>
      <c r="Z227" t="s">
        <v>136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96.55</v>
      </c>
      <c r="AM227" s="2">
        <v>0.01</v>
      </c>
      <c r="AN227" s="2">
        <v>0.01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45992</v>
      </c>
      <c r="B228" t="s">
        <v>48</v>
      </c>
      <c r="C228">
        <v>649163</v>
      </c>
      <c r="D228">
        <v>2029707332</v>
      </c>
      <c r="E228" t="s">
        <v>549</v>
      </c>
      <c r="F228" t="s">
        <v>550</v>
      </c>
      <c r="G228" t="s">
        <v>51</v>
      </c>
      <c r="H228" t="s">
        <v>83</v>
      </c>
      <c r="I228" t="s">
        <v>479</v>
      </c>
      <c r="J228" t="s">
        <v>480</v>
      </c>
      <c r="K228">
        <v>821015</v>
      </c>
      <c r="L228" t="s">
        <v>377</v>
      </c>
      <c r="M228" t="s">
        <v>378</v>
      </c>
      <c r="N228" t="s">
        <v>57</v>
      </c>
      <c r="O228" s="1">
        <v>45839</v>
      </c>
      <c r="Q228" s="1">
        <v>46023</v>
      </c>
      <c r="R228" s="2">
        <v>77.48</v>
      </c>
      <c r="S228">
        <v>1</v>
      </c>
      <c r="T228" t="s">
        <v>58</v>
      </c>
      <c r="U228" t="s">
        <v>134</v>
      </c>
      <c r="V228" s="4">
        <v>0.375</v>
      </c>
      <c r="W228" s="2">
        <v>0</v>
      </c>
      <c r="X228">
        <v>0</v>
      </c>
      <c r="Y228" t="s">
        <v>60</v>
      </c>
      <c r="Z228" t="s">
        <v>136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29.04</v>
      </c>
      <c r="AM228" s="2">
        <v>0.02</v>
      </c>
      <c r="AN228" s="2">
        <v>0.02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45992</v>
      </c>
      <c r="B229" t="s">
        <v>48</v>
      </c>
      <c r="C229">
        <v>649163</v>
      </c>
      <c r="D229">
        <v>2029714406</v>
      </c>
      <c r="E229" t="s">
        <v>551</v>
      </c>
      <c r="F229" t="s">
        <v>552</v>
      </c>
      <c r="G229" t="s">
        <v>51</v>
      </c>
      <c r="H229" t="s">
        <v>83</v>
      </c>
      <c r="I229" t="s">
        <v>479</v>
      </c>
      <c r="J229" t="s">
        <v>480</v>
      </c>
      <c r="K229">
        <v>824076</v>
      </c>
      <c r="L229" t="s">
        <v>510</v>
      </c>
      <c r="M229" t="s">
        <v>511</v>
      </c>
      <c r="N229" t="s">
        <v>57</v>
      </c>
      <c r="O229" s="1">
        <v>45839</v>
      </c>
      <c r="Q229" s="1">
        <v>46023</v>
      </c>
      <c r="R229" s="2">
        <v>77.48</v>
      </c>
      <c r="S229">
        <v>1</v>
      </c>
      <c r="T229" t="s">
        <v>58</v>
      </c>
      <c r="U229" t="s">
        <v>134</v>
      </c>
      <c r="V229" s="4">
        <v>0.375</v>
      </c>
      <c r="W229" s="2">
        <v>0</v>
      </c>
      <c r="X229">
        <v>0</v>
      </c>
      <c r="Y229" t="s">
        <v>60</v>
      </c>
      <c r="Z229" t="s">
        <v>136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29.04</v>
      </c>
      <c r="AM229" s="2">
        <v>0.02</v>
      </c>
      <c r="AN229" s="2">
        <v>0.02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45992</v>
      </c>
      <c r="B230" t="s">
        <v>48</v>
      </c>
      <c r="C230">
        <v>649163</v>
      </c>
      <c r="D230">
        <v>2029718230</v>
      </c>
      <c r="E230" t="s">
        <v>553</v>
      </c>
      <c r="F230" t="s">
        <v>554</v>
      </c>
      <c r="G230" t="s">
        <v>51</v>
      </c>
      <c r="H230" t="s">
        <v>339</v>
      </c>
      <c r="I230" t="s">
        <v>479</v>
      </c>
      <c r="J230" t="s">
        <v>480</v>
      </c>
      <c r="K230">
        <v>824062</v>
      </c>
      <c r="L230" t="s">
        <v>355</v>
      </c>
      <c r="M230" t="s">
        <v>356</v>
      </c>
      <c r="N230" t="s">
        <v>57</v>
      </c>
      <c r="O230" s="1">
        <v>45839</v>
      </c>
      <c r="Q230" s="1">
        <v>46023</v>
      </c>
      <c r="R230" s="2">
        <v>70.739999999999995</v>
      </c>
      <c r="S230">
        <v>1</v>
      </c>
      <c r="T230" t="s">
        <v>58</v>
      </c>
      <c r="U230" t="s">
        <v>134</v>
      </c>
      <c r="V230" s="4">
        <v>0.375</v>
      </c>
      <c r="W230" s="2">
        <v>0</v>
      </c>
      <c r="X230">
        <v>0</v>
      </c>
      <c r="Y230" t="s">
        <v>60</v>
      </c>
      <c r="Z230" t="s">
        <v>136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26.53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45992</v>
      </c>
      <c r="B231" t="s">
        <v>48</v>
      </c>
      <c r="C231">
        <v>649163</v>
      </c>
      <c r="D231">
        <v>2029724300</v>
      </c>
      <c r="E231" t="s">
        <v>131</v>
      </c>
      <c r="F231" t="s">
        <v>555</v>
      </c>
      <c r="G231" t="s">
        <v>51</v>
      </c>
      <c r="H231" t="s">
        <v>169</v>
      </c>
      <c r="I231" t="s">
        <v>479</v>
      </c>
      <c r="J231" t="s">
        <v>480</v>
      </c>
      <c r="K231">
        <v>753748</v>
      </c>
      <c r="L231" t="s">
        <v>258</v>
      </c>
      <c r="M231" t="s">
        <v>131</v>
      </c>
      <c r="N231" t="s">
        <v>57</v>
      </c>
      <c r="O231" s="1">
        <v>45839</v>
      </c>
      <c r="Q231" s="1">
        <v>46023</v>
      </c>
      <c r="R231" s="2">
        <v>173.88</v>
      </c>
      <c r="S231">
        <v>1</v>
      </c>
      <c r="T231" t="s">
        <v>58</v>
      </c>
      <c r="U231" t="s">
        <v>134</v>
      </c>
      <c r="V231" s="4">
        <v>0.375</v>
      </c>
      <c r="W231" s="2">
        <v>0</v>
      </c>
      <c r="X231">
        <v>0</v>
      </c>
      <c r="Y231" t="s">
        <v>60</v>
      </c>
      <c r="Z231" t="s">
        <v>136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65.2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45992</v>
      </c>
      <c r="B232" t="s">
        <v>48</v>
      </c>
      <c r="C232">
        <v>649163</v>
      </c>
      <c r="D232">
        <v>2028321639</v>
      </c>
      <c r="E232" t="s">
        <v>556</v>
      </c>
      <c r="F232" t="s">
        <v>296</v>
      </c>
      <c r="G232" t="s">
        <v>51</v>
      </c>
      <c r="H232" t="s">
        <v>265</v>
      </c>
      <c r="I232" t="s">
        <v>373</v>
      </c>
      <c r="J232" t="s">
        <v>374</v>
      </c>
      <c r="K232">
        <v>766422</v>
      </c>
      <c r="L232" t="s">
        <v>267</v>
      </c>
      <c r="M232" t="s">
        <v>114</v>
      </c>
      <c r="N232" t="s">
        <v>57</v>
      </c>
      <c r="O232" s="1">
        <v>45778</v>
      </c>
      <c r="Q232" s="1">
        <v>46023</v>
      </c>
      <c r="R232" s="2">
        <v>28.38</v>
      </c>
      <c r="S232">
        <v>1</v>
      </c>
      <c r="T232" t="s">
        <v>58</v>
      </c>
      <c r="U232" t="s">
        <v>134</v>
      </c>
      <c r="V232" s="3">
        <v>0.7</v>
      </c>
      <c r="W232" s="2">
        <v>0</v>
      </c>
      <c r="X232">
        <v>0</v>
      </c>
      <c r="Y232" t="s">
        <v>60</v>
      </c>
      <c r="Z232" t="s">
        <v>136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19.87</v>
      </c>
      <c r="AN232" s="2">
        <v>19.87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45992</v>
      </c>
      <c r="B233" t="s">
        <v>48</v>
      </c>
      <c r="C233">
        <v>649163</v>
      </c>
      <c r="D233">
        <v>2028322739</v>
      </c>
      <c r="E233" t="s">
        <v>557</v>
      </c>
      <c r="F233" t="s">
        <v>558</v>
      </c>
      <c r="G233" t="s">
        <v>51</v>
      </c>
      <c r="H233" t="s">
        <v>559</v>
      </c>
      <c r="I233" t="s">
        <v>373</v>
      </c>
      <c r="J233" t="s">
        <v>374</v>
      </c>
      <c r="K233">
        <v>751867</v>
      </c>
      <c r="L233" t="s">
        <v>162</v>
      </c>
      <c r="M233" t="s">
        <v>163</v>
      </c>
      <c r="N233" t="s">
        <v>57</v>
      </c>
      <c r="O233" s="1">
        <v>45778</v>
      </c>
      <c r="Q233" s="1">
        <v>46023</v>
      </c>
      <c r="R233" s="2">
        <v>78.73</v>
      </c>
      <c r="S233">
        <v>1</v>
      </c>
      <c r="T233" t="s">
        <v>58</v>
      </c>
      <c r="U233" t="s">
        <v>134</v>
      </c>
      <c r="V233" s="3">
        <v>0.7</v>
      </c>
      <c r="W233" s="2">
        <v>0</v>
      </c>
      <c r="X233">
        <v>0</v>
      </c>
      <c r="Y233" t="s">
        <v>60</v>
      </c>
      <c r="Z233" t="s">
        <v>136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55.11</v>
      </c>
      <c r="AN233" s="2">
        <v>55.11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45992</v>
      </c>
      <c r="B234" t="s">
        <v>48</v>
      </c>
      <c r="C234">
        <v>649163</v>
      </c>
      <c r="D234">
        <v>2028324182</v>
      </c>
      <c r="E234" t="s">
        <v>560</v>
      </c>
      <c r="F234" t="s">
        <v>561</v>
      </c>
      <c r="G234" t="s">
        <v>51</v>
      </c>
      <c r="H234" t="s">
        <v>372</v>
      </c>
      <c r="I234" t="s">
        <v>373</v>
      </c>
      <c r="J234" t="s">
        <v>374</v>
      </c>
      <c r="K234">
        <v>673059</v>
      </c>
      <c r="L234" t="s">
        <v>65</v>
      </c>
      <c r="M234" t="s">
        <v>66</v>
      </c>
      <c r="N234" t="s">
        <v>57</v>
      </c>
      <c r="O234" s="1">
        <v>45778</v>
      </c>
      <c r="Q234" s="1">
        <v>46023</v>
      </c>
      <c r="R234" s="2">
        <v>29.63</v>
      </c>
      <c r="S234">
        <v>1</v>
      </c>
      <c r="T234" t="s">
        <v>58</v>
      </c>
      <c r="U234" t="s">
        <v>134</v>
      </c>
      <c r="V234" s="3">
        <v>0.7</v>
      </c>
      <c r="W234" s="2">
        <v>0</v>
      </c>
      <c r="X234">
        <v>0</v>
      </c>
      <c r="Y234" t="s">
        <v>60</v>
      </c>
      <c r="Z234" t="s">
        <v>136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20.74</v>
      </c>
      <c r="AN234" s="2">
        <v>20.74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45992</v>
      </c>
      <c r="B235" t="s">
        <v>48</v>
      </c>
      <c r="C235">
        <v>649163</v>
      </c>
      <c r="D235">
        <v>2028326670</v>
      </c>
      <c r="E235" t="s">
        <v>562</v>
      </c>
      <c r="F235" t="s">
        <v>563</v>
      </c>
      <c r="G235" t="s">
        <v>51</v>
      </c>
      <c r="H235" t="s">
        <v>256</v>
      </c>
      <c r="I235" t="s">
        <v>373</v>
      </c>
      <c r="J235" t="s">
        <v>374</v>
      </c>
      <c r="K235">
        <v>823350</v>
      </c>
      <c r="L235" t="s">
        <v>116</v>
      </c>
      <c r="M235" t="s">
        <v>417</v>
      </c>
      <c r="N235" t="s">
        <v>57</v>
      </c>
      <c r="O235" s="1">
        <v>45778</v>
      </c>
      <c r="Q235" s="1">
        <v>46023</v>
      </c>
      <c r="R235" s="2">
        <v>241.09</v>
      </c>
      <c r="S235">
        <v>1</v>
      </c>
      <c r="T235" t="s">
        <v>58</v>
      </c>
      <c r="U235" t="s">
        <v>134</v>
      </c>
      <c r="V235" s="3">
        <v>0.7</v>
      </c>
      <c r="W235" s="2">
        <v>0</v>
      </c>
      <c r="X235">
        <v>0</v>
      </c>
      <c r="Y235" t="s">
        <v>60</v>
      </c>
      <c r="Z235" t="s">
        <v>136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168.76</v>
      </c>
      <c r="AN235" s="2">
        <v>168.76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45992</v>
      </c>
      <c r="B236" t="s">
        <v>48</v>
      </c>
      <c r="C236">
        <v>649163</v>
      </c>
      <c r="D236">
        <v>2028338420</v>
      </c>
      <c r="E236" t="s">
        <v>564</v>
      </c>
      <c r="F236" t="s">
        <v>92</v>
      </c>
      <c r="G236" t="s">
        <v>51</v>
      </c>
      <c r="H236" t="s">
        <v>83</v>
      </c>
      <c r="I236" t="s">
        <v>373</v>
      </c>
      <c r="J236" t="s">
        <v>374</v>
      </c>
      <c r="K236">
        <v>821015</v>
      </c>
      <c r="L236" t="s">
        <v>377</v>
      </c>
      <c r="M236" t="s">
        <v>378</v>
      </c>
      <c r="N236" t="s">
        <v>57</v>
      </c>
      <c r="O236" s="1">
        <v>45778</v>
      </c>
      <c r="Q236" s="1">
        <v>46023</v>
      </c>
      <c r="R236" s="2">
        <v>66.36</v>
      </c>
      <c r="S236">
        <v>1</v>
      </c>
      <c r="T236" t="s">
        <v>58</v>
      </c>
      <c r="U236" t="s">
        <v>134</v>
      </c>
      <c r="V236" s="3">
        <v>0.7</v>
      </c>
      <c r="W236" s="2">
        <v>0</v>
      </c>
      <c r="X236">
        <v>0</v>
      </c>
      <c r="Y236" t="s">
        <v>60</v>
      </c>
      <c r="Z236" t="s">
        <v>136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46.45</v>
      </c>
      <c r="AN236" s="2">
        <v>46.45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45992</v>
      </c>
      <c r="B237" t="s">
        <v>48</v>
      </c>
      <c r="C237">
        <v>649163</v>
      </c>
      <c r="D237">
        <v>2028338805</v>
      </c>
      <c r="E237" t="s">
        <v>565</v>
      </c>
      <c r="F237" t="s">
        <v>405</v>
      </c>
      <c r="G237" t="s">
        <v>51</v>
      </c>
      <c r="H237" t="s">
        <v>354</v>
      </c>
      <c r="I237" t="s">
        <v>373</v>
      </c>
      <c r="J237" t="s">
        <v>374</v>
      </c>
      <c r="K237">
        <v>673059</v>
      </c>
      <c r="L237" t="s">
        <v>65</v>
      </c>
      <c r="M237" t="s">
        <v>66</v>
      </c>
      <c r="N237" t="s">
        <v>57</v>
      </c>
      <c r="O237" s="1">
        <v>45778</v>
      </c>
      <c r="Q237" s="1">
        <v>46023</v>
      </c>
      <c r="R237" s="2">
        <v>99</v>
      </c>
      <c r="S237">
        <v>1</v>
      </c>
      <c r="T237" t="s">
        <v>58</v>
      </c>
      <c r="U237" t="s">
        <v>134</v>
      </c>
      <c r="V237" s="3">
        <v>0.7</v>
      </c>
      <c r="W237" s="2">
        <v>0</v>
      </c>
      <c r="X237">
        <v>0</v>
      </c>
      <c r="Y237" t="s">
        <v>60</v>
      </c>
      <c r="Z237" t="s">
        <v>136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69.3</v>
      </c>
      <c r="AN237" s="2">
        <v>69.3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45992</v>
      </c>
      <c r="B238" t="s">
        <v>48</v>
      </c>
      <c r="C238">
        <v>649163</v>
      </c>
      <c r="D238">
        <v>2028338806</v>
      </c>
      <c r="E238" t="s">
        <v>565</v>
      </c>
      <c r="F238" t="s">
        <v>405</v>
      </c>
      <c r="G238" t="s">
        <v>51</v>
      </c>
      <c r="H238" t="s">
        <v>354</v>
      </c>
      <c r="I238" t="s">
        <v>373</v>
      </c>
      <c r="J238" t="s">
        <v>566</v>
      </c>
      <c r="K238">
        <v>673059</v>
      </c>
      <c r="L238" t="s">
        <v>65</v>
      </c>
      <c r="M238" t="s">
        <v>66</v>
      </c>
      <c r="N238" t="s">
        <v>57</v>
      </c>
      <c r="O238" s="1">
        <v>45778</v>
      </c>
      <c r="Q238" s="1">
        <v>46023</v>
      </c>
      <c r="R238" s="2">
        <v>25.73</v>
      </c>
      <c r="S238">
        <v>1</v>
      </c>
      <c r="T238" t="s">
        <v>58</v>
      </c>
      <c r="U238" t="s">
        <v>134</v>
      </c>
      <c r="V238" s="3">
        <v>0.7</v>
      </c>
      <c r="W238" s="2">
        <v>0</v>
      </c>
      <c r="X238">
        <v>0</v>
      </c>
      <c r="Y238" t="s">
        <v>60</v>
      </c>
      <c r="Z238" t="s">
        <v>136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18.010000000000002</v>
      </c>
      <c r="AN238" s="2">
        <v>18.010000000000002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45992</v>
      </c>
      <c r="B239" t="s">
        <v>48</v>
      </c>
      <c r="C239">
        <v>649163</v>
      </c>
      <c r="D239">
        <v>2028349434</v>
      </c>
      <c r="E239" t="s">
        <v>567</v>
      </c>
      <c r="F239" t="s">
        <v>568</v>
      </c>
      <c r="G239" t="s">
        <v>51</v>
      </c>
      <c r="H239" t="s">
        <v>372</v>
      </c>
      <c r="I239" t="s">
        <v>373</v>
      </c>
      <c r="J239" t="s">
        <v>374</v>
      </c>
      <c r="K239">
        <v>673059</v>
      </c>
      <c r="L239" t="s">
        <v>65</v>
      </c>
      <c r="M239" t="s">
        <v>66</v>
      </c>
      <c r="N239" t="s">
        <v>57</v>
      </c>
      <c r="O239" s="1">
        <v>45778</v>
      </c>
      <c r="Q239" s="1">
        <v>46023</v>
      </c>
      <c r="R239" s="2">
        <v>43.8</v>
      </c>
      <c r="S239">
        <v>1</v>
      </c>
      <c r="T239" t="s">
        <v>58</v>
      </c>
      <c r="U239" t="s">
        <v>134</v>
      </c>
      <c r="V239" s="3">
        <v>0.7</v>
      </c>
      <c r="W239" s="2">
        <v>0</v>
      </c>
      <c r="X239">
        <v>0</v>
      </c>
      <c r="Y239" t="s">
        <v>60</v>
      </c>
      <c r="Z239" t="s">
        <v>136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30.66</v>
      </c>
      <c r="AN239" s="2">
        <v>30.66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45992</v>
      </c>
      <c r="B240" t="s">
        <v>48</v>
      </c>
      <c r="C240">
        <v>649163</v>
      </c>
      <c r="D240">
        <v>2028352930</v>
      </c>
      <c r="E240" t="s">
        <v>569</v>
      </c>
      <c r="F240" t="s">
        <v>570</v>
      </c>
      <c r="G240" t="s">
        <v>51</v>
      </c>
      <c r="H240" t="s">
        <v>83</v>
      </c>
      <c r="I240" t="s">
        <v>373</v>
      </c>
      <c r="J240" t="s">
        <v>374</v>
      </c>
      <c r="K240">
        <v>789909</v>
      </c>
      <c r="L240" t="s">
        <v>571</v>
      </c>
      <c r="M240" t="s">
        <v>572</v>
      </c>
      <c r="N240" t="s">
        <v>57</v>
      </c>
      <c r="O240" s="1">
        <v>45778</v>
      </c>
      <c r="Q240" s="1">
        <v>46023</v>
      </c>
      <c r="R240" s="2">
        <v>46.08</v>
      </c>
      <c r="S240">
        <v>1</v>
      </c>
      <c r="T240" t="s">
        <v>58</v>
      </c>
      <c r="U240" t="s">
        <v>134</v>
      </c>
      <c r="V240" s="3">
        <v>0.7</v>
      </c>
      <c r="W240" s="2">
        <v>0</v>
      </c>
      <c r="X240">
        <v>0</v>
      </c>
      <c r="Y240" t="s">
        <v>60</v>
      </c>
      <c r="Z240" t="s">
        <v>136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32.26</v>
      </c>
      <c r="AN240" s="2">
        <v>32.26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45992</v>
      </c>
      <c r="B241" t="s">
        <v>48</v>
      </c>
      <c r="C241">
        <v>649163</v>
      </c>
      <c r="D241">
        <v>2028361881</v>
      </c>
      <c r="E241" t="s">
        <v>573</v>
      </c>
      <c r="F241" t="s">
        <v>574</v>
      </c>
      <c r="G241" t="s">
        <v>51</v>
      </c>
      <c r="H241" t="s">
        <v>52</v>
      </c>
      <c r="I241" t="s">
        <v>373</v>
      </c>
      <c r="J241" t="s">
        <v>566</v>
      </c>
      <c r="K241">
        <v>650218</v>
      </c>
      <c r="L241" t="s">
        <v>55</v>
      </c>
      <c r="M241" t="s">
        <v>56</v>
      </c>
      <c r="N241" t="s">
        <v>57</v>
      </c>
      <c r="O241" s="1">
        <v>45778</v>
      </c>
      <c r="Q241" s="1">
        <v>46023</v>
      </c>
      <c r="R241" s="2">
        <v>25.73</v>
      </c>
      <c r="S241">
        <v>1</v>
      </c>
      <c r="T241" t="s">
        <v>58</v>
      </c>
      <c r="U241" t="s">
        <v>134</v>
      </c>
      <c r="V241" s="3">
        <v>0.7</v>
      </c>
      <c r="W241" s="2">
        <v>0</v>
      </c>
      <c r="X241">
        <v>0</v>
      </c>
      <c r="Y241" t="s">
        <v>60</v>
      </c>
      <c r="Z241" t="s">
        <v>136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18.010000000000002</v>
      </c>
      <c r="AN241" s="2">
        <v>18.010000000000002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45992</v>
      </c>
      <c r="B242" t="s">
        <v>48</v>
      </c>
      <c r="C242">
        <v>649163</v>
      </c>
      <c r="D242">
        <v>2028382289</v>
      </c>
      <c r="E242" t="s">
        <v>575</v>
      </c>
      <c r="F242" t="s">
        <v>576</v>
      </c>
      <c r="G242" t="s">
        <v>51</v>
      </c>
      <c r="H242" t="s">
        <v>83</v>
      </c>
      <c r="I242" t="s">
        <v>373</v>
      </c>
      <c r="J242" t="s">
        <v>374</v>
      </c>
      <c r="K242">
        <v>824081</v>
      </c>
      <c r="L242" t="s">
        <v>577</v>
      </c>
      <c r="M242" t="s">
        <v>578</v>
      </c>
      <c r="N242" t="s">
        <v>57</v>
      </c>
      <c r="O242" s="1">
        <v>45778</v>
      </c>
      <c r="Q242" s="1">
        <v>46023</v>
      </c>
      <c r="R242" s="2">
        <v>69.25</v>
      </c>
      <c r="S242">
        <v>1</v>
      </c>
      <c r="T242" t="s">
        <v>58</v>
      </c>
      <c r="U242" t="s">
        <v>134</v>
      </c>
      <c r="V242" s="3">
        <v>0.7</v>
      </c>
      <c r="W242" s="2">
        <v>0</v>
      </c>
      <c r="X242">
        <v>0</v>
      </c>
      <c r="Y242" t="s">
        <v>60</v>
      </c>
      <c r="Z242" t="s">
        <v>136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48.48</v>
      </c>
      <c r="AN242" s="2">
        <v>48.48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45992</v>
      </c>
      <c r="B243" t="s">
        <v>48</v>
      </c>
      <c r="C243">
        <v>649163</v>
      </c>
      <c r="D243">
        <v>2028395841</v>
      </c>
      <c r="E243" t="s">
        <v>579</v>
      </c>
      <c r="F243" t="s">
        <v>580</v>
      </c>
      <c r="G243" t="s">
        <v>51</v>
      </c>
      <c r="H243" t="s">
        <v>64</v>
      </c>
      <c r="I243" t="s">
        <v>373</v>
      </c>
      <c r="J243" t="s">
        <v>374</v>
      </c>
      <c r="K243">
        <v>673059</v>
      </c>
      <c r="L243" t="s">
        <v>65</v>
      </c>
      <c r="M243" t="s">
        <v>66</v>
      </c>
      <c r="N243" t="s">
        <v>57</v>
      </c>
      <c r="O243" s="1">
        <v>45778</v>
      </c>
      <c r="Q243" s="1">
        <v>46023</v>
      </c>
      <c r="R243" s="2">
        <v>21.71</v>
      </c>
      <c r="S243">
        <v>1</v>
      </c>
      <c r="T243" t="s">
        <v>58</v>
      </c>
      <c r="U243" t="s">
        <v>134</v>
      </c>
      <c r="V243" s="3">
        <v>0.7</v>
      </c>
      <c r="W243" s="2">
        <v>0</v>
      </c>
      <c r="X243">
        <v>0</v>
      </c>
      <c r="Y243" t="s">
        <v>60</v>
      </c>
      <c r="Z243" t="s">
        <v>136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15.2</v>
      </c>
      <c r="AN243" s="2">
        <v>15.2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45992</v>
      </c>
      <c r="B244" t="s">
        <v>48</v>
      </c>
      <c r="C244">
        <v>649163</v>
      </c>
      <c r="D244">
        <v>2028402718</v>
      </c>
      <c r="E244" t="s">
        <v>581</v>
      </c>
      <c r="F244" t="s">
        <v>582</v>
      </c>
      <c r="G244" t="s">
        <v>51</v>
      </c>
      <c r="H244" t="s">
        <v>110</v>
      </c>
      <c r="I244" t="s">
        <v>373</v>
      </c>
      <c r="J244" t="s">
        <v>374</v>
      </c>
      <c r="K244">
        <v>673059</v>
      </c>
      <c r="L244" t="s">
        <v>65</v>
      </c>
      <c r="M244" t="s">
        <v>66</v>
      </c>
      <c r="N244" t="s">
        <v>57</v>
      </c>
      <c r="O244" s="1">
        <v>45778</v>
      </c>
      <c r="Q244" s="1">
        <v>46023</v>
      </c>
      <c r="R244" s="2">
        <v>88.46</v>
      </c>
      <c r="S244">
        <v>1</v>
      </c>
      <c r="T244" t="s">
        <v>58</v>
      </c>
      <c r="U244" t="s">
        <v>134</v>
      </c>
      <c r="V244" s="3">
        <v>0.7</v>
      </c>
      <c r="W244" s="2">
        <v>0</v>
      </c>
      <c r="X244">
        <v>0</v>
      </c>
      <c r="Y244" t="s">
        <v>60</v>
      </c>
      <c r="Z244" t="s">
        <v>136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61.92</v>
      </c>
      <c r="AN244" s="2">
        <v>61.92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45992</v>
      </c>
      <c r="B245" t="s">
        <v>48</v>
      </c>
      <c r="C245">
        <v>649163</v>
      </c>
      <c r="D245">
        <v>2028405065</v>
      </c>
      <c r="E245" t="s">
        <v>583</v>
      </c>
      <c r="F245" t="s">
        <v>584</v>
      </c>
      <c r="G245" t="s">
        <v>51</v>
      </c>
      <c r="H245" t="s">
        <v>585</v>
      </c>
      <c r="I245" t="s">
        <v>373</v>
      </c>
      <c r="J245" t="s">
        <v>374</v>
      </c>
      <c r="K245">
        <v>753748</v>
      </c>
      <c r="L245" t="s">
        <v>258</v>
      </c>
      <c r="M245" t="s">
        <v>131</v>
      </c>
      <c r="N245" t="s">
        <v>57</v>
      </c>
      <c r="O245" s="1">
        <v>45778</v>
      </c>
      <c r="Q245" s="1">
        <v>46023</v>
      </c>
      <c r="R245" s="2">
        <v>135.84</v>
      </c>
      <c r="S245">
        <v>1</v>
      </c>
      <c r="T245" t="s">
        <v>58</v>
      </c>
      <c r="U245" t="s">
        <v>134</v>
      </c>
      <c r="V245" s="3">
        <v>0.7</v>
      </c>
      <c r="W245" s="2">
        <v>0</v>
      </c>
      <c r="X245">
        <v>0</v>
      </c>
      <c r="Y245" t="s">
        <v>60</v>
      </c>
      <c r="Z245" t="s">
        <v>136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95.09</v>
      </c>
      <c r="AN245" s="2">
        <v>95.09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45992</v>
      </c>
      <c r="B246" t="s">
        <v>48</v>
      </c>
      <c r="C246">
        <v>649163</v>
      </c>
      <c r="D246">
        <v>2028427596</v>
      </c>
      <c r="E246" t="s">
        <v>586</v>
      </c>
      <c r="F246" t="s">
        <v>587</v>
      </c>
      <c r="G246" t="s">
        <v>51</v>
      </c>
      <c r="H246" t="s">
        <v>265</v>
      </c>
      <c r="I246" t="s">
        <v>373</v>
      </c>
      <c r="J246" t="s">
        <v>374</v>
      </c>
      <c r="K246">
        <v>753748</v>
      </c>
      <c r="L246" t="s">
        <v>258</v>
      </c>
      <c r="M246" t="s">
        <v>131</v>
      </c>
      <c r="N246" t="s">
        <v>57</v>
      </c>
      <c r="O246" s="1">
        <v>45778</v>
      </c>
      <c r="Q246" s="1">
        <v>46023</v>
      </c>
      <c r="R246" s="2">
        <v>23.22</v>
      </c>
      <c r="S246">
        <v>1</v>
      </c>
      <c r="T246" t="s">
        <v>58</v>
      </c>
      <c r="U246" t="s">
        <v>134</v>
      </c>
      <c r="V246" s="3">
        <v>0.7</v>
      </c>
      <c r="W246" s="2">
        <v>0</v>
      </c>
      <c r="X246">
        <v>0</v>
      </c>
      <c r="Y246" t="s">
        <v>60</v>
      </c>
      <c r="Z246" t="s">
        <v>136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16.25</v>
      </c>
      <c r="AN246" s="2">
        <v>16.25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45992</v>
      </c>
      <c r="B247" t="s">
        <v>48</v>
      </c>
      <c r="C247">
        <v>649163</v>
      </c>
      <c r="D247">
        <v>2028435712</v>
      </c>
      <c r="E247" t="s">
        <v>588</v>
      </c>
      <c r="F247" t="s">
        <v>418</v>
      </c>
      <c r="G247" t="s">
        <v>51</v>
      </c>
      <c r="H247" t="s">
        <v>354</v>
      </c>
      <c r="I247" t="s">
        <v>373</v>
      </c>
      <c r="J247" t="s">
        <v>374</v>
      </c>
      <c r="K247">
        <v>673059</v>
      </c>
      <c r="L247" t="s">
        <v>65</v>
      </c>
      <c r="M247" t="s">
        <v>66</v>
      </c>
      <c r="N247" t="s">
        <v>57</v>
      </c>
      <c r="O247" s="1">
        <v>45778</v>
      </c>
      <c r="Q247" s="1">
        <v>46023</v>
      </c>
      <c r="R247" s="2">
        <v>135.4</v>
      </c>
      <c r="S247">
        <v>1</v>
      </c>
      <c r="T247" t="s">
        <v>58</v>
      </c>
      <c r="U247" t="s">
        <v>134</v>
      </c>
      <c r="V247" s="3">
        <v>0.7</v>
      </c>
      <c r="W247" s="2">
        <v>0</v>
      </c>
      <c r="X247">
        <v>0</v>
      </c>
      <c r="Y247" t="s">
        <v>60</v>
      </c>
      <c r="Z247" t="s">
        <v>136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94.78</v>
      </c>
      <c r="AN247" s="2">
        <v>94.78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45992</v>
      </c>
      <c r="B248" t="s">
        <v>48</v>
      </c>
      <c r="C248">
        <v>649163</v>
      </c>
      <c r="D248">
        <v>2028435713</v>
      </c>
      <c r="E248" t="s">
        <v>588</v>
      </c>
      <c r="F248" t="s">
        <v>418</v>
      </c>
      <c r="G248" t="s">
        <v>51</v>
      </c>
      <c r="H248" t="s">
        <v>354</v>
      </c>
      <c r="I248" t="s">
        <v>373</v>
      </c>
      <c r="J248" t="s">
        <v>400</v>
      </c>
      <c r="K248">
        <v>673059</v>
      </c>
      <c r="L248" t="s">
        <v>65</v>
      </c>
      <c r="M248" t="s">
        <v>66</v>
      </c>
      <c r="N248" t="s">
        <v>57</v>
      </c>
      <c r="O248" s="1">
        <v>45778</v>
      </c>
      <c r="Q248" s="1">
        <v>46023</v>
      </c>
      <c r="R248" s="2">
        <v>25.73</v>
      </c>
      <c r="S248">
        <v>1</v>
      </c>
      <c r="T248" t="s">
        <v>58</v>
      </c>
      <c r="U248" t="s">
        <v>134</v>
      </c>
      <c r="V248" s="3">
        <v>0.7</v>
      </c>
      <c r="W248" s="2">
        <v>0</v>
      </c>
      <c r="X248">
        <v>0</v>
      </c>
      <c r="Y248" t="s">
        <v>60</v>
      </c>
      <c r="Z248" t="s">
        <v>136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18.010000000000002</v>
      </c>
      <c r="AN248" s="2">
        <v>18.010000000000002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45992</v>
      </c>
      <c r="B249" t="s">
        <v>48</v>
      </c>
      <c r="C249">
        <v>649163</v>
      </c>
      <c r="D249">
        <v>2028447272</v>
      </c>
      <c r="E249" t="s">
        <v>589</v>
      </c>
      <c r="F249" t="s">
        <v>590</v>
      </c>
      <c r="G249" t="s">
        <v>51</v>
      </c>
      <c r="H249" t="s">
        <v>83</v>
      </c>
      <c r="I249" t="s">
        <v>373</v>
      </c>
      <c r="J249" t="s">
        <v>374</v>
      </c>
      <c r="K249">
        <v>856824</v>
      </c>
      <c r="L249" t="s">
        <v>457</v>
      </c>
      <c r="M249" t="s">
        <v>458</v>
      </c>
      <c r="N249" t="s">
        <v>57</v>
      </c>
      <c r="O249" s="1">
        <v>45778</v>
      </c>
      <c r="Q249" s="1">
        <v>46023</v>
      </c>
      <c r="R249" s="2">
        <v>26.5</v>
      </c>
      <c r="S249">
        <v>1</v>
      </c>
      <c r="T249" t="s">
        <v>58</v>
      </c>
      <c r="U249" t="s">
        <v>134</v>
      </c>
      <c r="V249" s="3">
        <v>0.7</v>
      </c>
      <c r="W249" s="2">
        <v>0</v>
      </c>
      <c r="X249">
        <v>0</v>
      </c>
      <c r="Y249" t="s">
        <v>60</v>
      </c>
      <c r="Z249" t="s">
        <v>136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18.55</v>
      </c>
      <c r="AN249" s="2">
        <v>18.55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45992</v>
      </c>
      <c r="B250" t="s">
        <v>48</v>
      </c>
      <c r="C250">
        <v>649163</v>
      </c>
      <c r="D250">
        <v>2028448242</v>
      </c>
      <c r="E250" t="s">
        <v>591</v>
      </c>
      <c r="F250" t="s">
        <v>592</v>
      </c>
      <c r="G250" t="s">
        <v>51</v>
      </c>
      <c r="H250" t="s">
        <v>265</v>
      </c>
      <c r="I250" t="s">
        <v>373</v>
      </c>
      <c r="J250" t="s">
        <v>374</v>
      </c>
      <c r="K250">
        <v>673059</v>
      </c>
      <c r="L250" t="s">
        <v>65</v>
      </c>
      <c r="M250" t="s">
        <v>66</v>
      </c>
      <c r="N250" t="s">
        <v>57</v>
      </c>
      <c r="O250" s="1">
        <v>45809</v>
      </c>
      <c r="Q250" s="1">
        <v>46023</v>
      </c>
      <c r="R250" s="2">
        <v>45.3</v>
      </c>
      <c r="S250">
        <v>1</v>
      </c>
      <c r="T250" t="s">
        <v>58</v>
      </c>
      <c r="U250" t="s">
        <v>134</v>
      </c>
      <c r="V250" s="3">
        <v>0.7</v>
      </c>
      <c r="W250" s="2">
        <v>0</v>
      </c>
      <c r="X250">
        <v>0</v>
      </c>
      <c r="Y250" t="s">
        <v>60</v>
      </c>
      <c r="Z250" t="s">
        <v>136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31.71</v>
      </c>
      <c r="AN250" s="2">
        <v>31.71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45992</v>
      </c>
      <c r="B251" t="s">
        <v>48</v>
      </c>
      <c r="C251">
        <v>649163</v>
      </c>
      <c r="D251">
        <v>2028448243</v>
      </c>
      <c r="E251" t="s">
        <v>591</v>
      </c>
      <c r="F251" t="s">
        <v>592</v>
      </c>
      <c r="G251" t="s">
        <v>51</v>
      </c>
      <c r="H251" t="s">
        <v>265</v>
      </c>
      <c r="I251" t="s">
        <v>373</v>
      </c>
      <c r="J251" t="s">
        <v>400</v>
      </c>
      <c r="K251">
        <v>673059</v>
      </c>
      <c r="L251" t="s">
        <v>65</v>
      </c>
      <c r="M251" t="s">
        <v>66</v>
      </c>
      <c r="N251" t="s">
        <v>57</v>
      </c>
      <c r="O251" s="1">
        <v>45809</v>
      </c>
      <c r="Q251" s="1">
        <v>46023</v>
      </c>
      <c r="R251" s="2">
        <v>8.3699999999999992</v>
      </c>
      <c r="S251">
        <v>1</v>
      </c>
      <c r="T251" t="s">
        <v>58</v>
      </c>
      <c r="U251" t="s">
        <v>134</v>
      </c>
      <c r="V251" s="3">
        <v>0.7</v>
      </c>
      <c r="W251" s="2">
        <v>0</v>
      </c>
      <c r="X251">
        <v>0</v>
      </c>
      <c r="Y251" t="s">
        <v>60</v>
      </c>
      <c r="Z251" t="s">
        <v>136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5.86</v>
      </c>
      <c r="AN251" s="2">
        <v>5.86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45992</v>
      </c>
      <c r="B252" t="s">
        <v>48</v>
      </c>
      <c r="C252">
        <v>649163</v>
      </c>
      <c r="D252">
        <v>2028449561</v>
      </c>
      <c r="E252" t="s">
        <v>593</v>
      </c>
      <c r="F252" t="s">
        <v>594</v>
      </c>
      <c r="G252" t="s">
        <v>51</v>
      </c>
      <c r="H252" t="s">
        <v>83</v>
      </c>
      <c r="I252" t="s">
        <v>373</v>
      </c>
      <c r="J252" t="s">
        <v>374</v>
      </c>
      <c r="K252">
        <v>821015</v>
      </c>
      <c r="L252" t="s">
        <v>377</v>
      </c>
      <c r="M252" t="s">
        <v>378</v>
      </c>
      <c r="N252" t="s">
        <v>57</v>
      </c>
      <c r="O252" s="1">
        <v>45778</v>
      </c>
      <c r="Q252" s="1">
        <v>46023</v>
      </c>
      <c r="R252" s="2">
        <v>26.5</v>
      </c>
      <c r="S252">
        <v>1</v>
      </c>
      <c r="T252" t="s">
        <v>58</v>
      </c>
      <c r="U252" t="s">
        <v>134</v>
      </c>
      <c r="V252" s="3">
        <v>0.7</v>
      </c>
      <c r="W252" s="2">
        <v>0</v>
      </c>
      <c r="X252">
        <v>0</v>
      </c>
      <c r="Y252" t="s">
        <v>60</v>
      </c>
      <c r="Z252" t="s">
        <v>136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18.55</v>
      </c>
      <c r="AN252" s="2">
        <v>18.55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45992</v>
      </c>
      <c r="B253" t="s">
        <v>48</v>
      </c>
      <c r="C253">
        <v>649163</v>
      </c>
      <c r="D253">
        <v>2028457362</v>
      </c>
      <c r="E253" t="s">
        <v>65</v>
      </c>
      <c r="F253" t="s">
        <v>90</v>
      </c>
      <c r="G253" t="s">
        <v>51</v>
      </c>
      <c r="H253" t="s">
        <v>83</v>
      </c>
      <c r="I253" t="s">
        <v>373</v>
      </c>
      <c r="J253" t="s">
        <v>374</v>
      </c>
      <c r="K253">
        <v>673059</v>
      </c>
      <c r="L253" t="s">
        <v>65</v>
      </c>
      <c r="M253" t="s">
        <v>66</v>
      </c>
      <c r="N253" t="s">
        <v>57</v>
      </c>
      <c r="O253" s="1">
        <v>45778</v>
      </c>
      <c r="Q253" s="1">
        <v>46023</v>
      </c>
      <c r="R253" s="2">
        <v>62.75</v>
      </c>
      <c r="S253">
        <v>1</v>
      </c>
      <c r="T253" t="s">
        <v>58</v>
      </c>
      <c r="U253" t="s">
        <v>134</v>
      </c>
      <c r="V253" s="3">
        <v>0.7</v>
      </c>
      <c r="W253" s="2">
        <v>0</v>
      </c>
      <c r="X253">
        <v>0</v>
      </c>
      <c r="Y253" t="s">
        <v>60</v>
      </c>
      <c r="Z253" t="s">
        <v>136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43.92</v>
      </c>
      <c r="AN253" s="2">
        <v>43.92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45992</v>
      </c>
      <c r="B254" t="s">
        <v>48</v>
      </c>
      <c r="C254">
        <v>649163</v>
      </c>
      <c r="D254">
        <v>2028457981</v>
      </c>
      <c r="E254" t="s">
        <v>595</v>
      </c>
      <c r="F254" t="s">
        <v>596</v>
      </c>
      <c r="G254" t="s">
        <v>51</v>
      </c>
      <c r="H254" t="s">
        <v>83</v>
      </c>
      <c r="I254" t="s">
        <v>373</v>
      </c>
      <c r="J254" t="s">
        <v>374</v>
      </c>
      <c r="K254">
        <v>840313</v>
      </c>
      <c r="L254" t="s">
        <v>498</v>
      </c>
      <c r="M254" t="s">
        <v>499</v>
      </c>
      <c r="N254" t="s">
        <v>57</v>
      </c>
      <c r="O254" s="1">
        <v>45778</v>
      </c>
      <c r="Q254" s="1">
        <v>46023</v>
      </c>
      <c r="R254" s="2">
        <v>51</v>
      </c>
      <c r="S254">
        <v>1</v>
      </c>
      <c r="T254" t="s">
        <v>58</v>
      </c>
      <c r="U254" t="s">
        <v>134</v>
      </c>
      <c r="V254" s="3">
        <v>0.7</v>
      </c>
      <c r="W254" s="2">
        <v>0</v>
      </c>
      <c r="X254">
        <v>0</v>
      </c>
      <c r="Y254" t="s">
        <v>60</v>
      </c>
      <c r="Z254" t="s">
        <v>136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35.700000000000003</v>
      </c>
      <c r="AN254" s="2">
        <v>35.700000000000003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45992</v>
      </c>
      <c r="B255" t="s">
        <v>48</v>
      </c>
      <c r="C255">
        <v>649163</v>
      </c>
      <c r="D255">
        <v>2028461684</v>
      </c>
      <c r="E255" t="s">
        <v>597</v>
      </c>
      <c r="F255" t="s">
        <v>315</v>
      </c>
      <c r="G255" t="s">
        <v>51</v>
      </c>
      <c r="H255" t="s">
        <v>339</v>
      </c>
      <c r="I255" t="s">
        <v>373</v>
      </c>
      <c r="J255" t="s">
        <v>374</v>
      </c>
      <c r="K255">
        <v>824062</v>
      </c>
      <c r="L255" t="s">
        <v>355</v>
      </c>
      <c r="M255" t="s">
        <v>356</v>
      </c>
      <c r="N255" t="s">
        <v>57</v>
      </c>
      <c r="O255" s="1">
        <v>45778</v>
      </c>
      <c r="Q255" s="1">
        <v>46023</v>
      </c>
      <c r="R255" s="2">
        <v>59.94</v>
      </c>
      <c r="S255">
        <v>1</v>
      </c>
      <c r="T255" t="s">
        <v>58</v>
      </c>
      <c r="U255" t="s">
        <v>134</v>
      </c>
      <c r="V255" s="3">
        <v>0.7</v>
      </c>
      <c r="W255" s="2">
        <v>0</v>
      </c>
      <c r="X255">
        <v>0</v>
      </c>
      <c r="Y255" t="s">
        <v>60</v>
      </c>
      <c r="Z255" t="s">
        <v>136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41.96</v>
      </c>
      <c r="AN255" s="2">
        <v>41.96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45992</v>
      </c>
      <c r="B256" t="s">
        <v>48</v>
      </c>
      <c r="C256">
        <v>649163</v>
      </c>
      <c r="D256">
        <v>2028465555</v>
      </c>
      <c r="E256" t="s">
        <v>598</v>
      </c>
      <c r="F256" t="s">
        <v>599</v>
      </c>
      <c r="G256" t="s">
        <v>51</v>
      </c>
      <c r="H256" t="s">
        <v>83</v>
      </c>
      <c r="I256" t="s">
        <v>373</v>
      </c>
      <c r="J256" t="s">
        <v>374</v>
      </c>
      <c r="K256">
        <v>792847</v>
      </c>
      <c r="L256" t="s">
        <v>600</v>
      </c>
      <c r="M256" t="s">
        <v>601</v>
      </c>
      <c r="N256" t="s">
        <v>57</v>
      </c>
      <c r="O256" s="1">
        <v>45778</v>
      </c>
      <c r="Q256" s="1">
        <v>46023</v>
      </c>
      <c r="R256" s="2">
        <v>74.58</v>
      </c>
      <c r="S256">
        <v>1</v>
      </c>
      <c r="T256" t="s">
        <v>58</v>
      </c>
      <c r="U256" t="s">
        <v>134</v>
      </c>
      <c r="V256" s="3">
        <v>0.7</v>
      </c>
      <c r="W256" s="2">
        <v>0</v>
      </c>
      <c r="X256">
        <v>0</v>
      </c>
      <c r="Y256" t="s">
        <v>60</v>
      </c>
      <c r="Z256" t="s">
        <v>136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52.21</v>
      </c>
      <c r="AN256" s="2">
        <v>52.21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45992</v>
      </c>
      <c r="B257" t="s">
        <v>48</v>
      </c>
      <c r="C257">
        <v>649163</v>
      </c>
      <c r="D257">
        <v>2028468609</v>
      </c>
      <c r="E257" t="s">
        <v>602</v>
      </c>
      <c r="F257" t="s">
        <v>603</v>
      </c>
      <c r="G257" t="s">
        <v>51</v>
      </c>
      <c r="H257" t="s">
        <v>83</v>
      </c>
      <c r="I257" t="s">
        <v>373</v>
      </c>
      <c r="J257" t="s">
        <v>374</v>
      </c>
      <c r="K257">
        <v>822723</v>
      </c>
      <c r="L257" t="s">
        <v>604</v>
      </c>
      <c r="M257" t="s">
        <v>605</v>
      </c>
      <c r="N257" t="s">
        <v>57</v>
      </c>
      <c r="O257" s="1">
        <v>45778</v>
      </c>
      <c r="Q257" s="1">
        <v>46023</v>
      </c>
      <c r="R257" s="2">
        <v>39.25</v>
      </c>
      <c r="S257">
        <v>1</v>
      </c>
      <c r="T257" t="s">
        <v>58</v>
      </c>
      <c r="U257" t="s">
        <v>134</v>
      </c>
      <c r="V257" s="3">
        <v>0.7</v>
      </c>
      <c r="W257" s="2">
        <v>0</v>
      </c>
      <c r="X257">
        <v>0</v>
      </c>
      <c r="Y257" t="s">
        <v>60</v>
      </c>
      <c r="Z257" t="s">
        <v>136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27.48</v>
      </c>
      <c r="AN257" s="2">
        <v>27.48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45992</v>
      </c>
      <c r="B258" t="s">
        <v>48</v>
      </c>
      <c r="C258">
        <v>649163</v>
      </c>
      <c r="D258">
        <v>2028472708</v>
      </c>
      <c r="E258" t="s">
        <v>393</v>
      </c>
      <c r="F258" t="s">
        <v>127</v>
      </c>
      <c r="G258" t="s">
        <v>51</v>
      </c>
      <c r="H258" t="s">
        <v>83</v>
      </c>
      <c r="I258" t="s">
        <v>373</v>
      </c>
      <c r="J258" t="s">
        <v>374</v>
      </c>
      <c r="K258">
        <v>768271</v>
      </c>
      <c r="L258" t="s">
        <v>393</v>
      </c>
      <c r="M258" t="s">
        <v>127</v>
      </c>
      <c r="N258" t="s">
        <v>57</v>
      </c>
      <c r="O258" s="1">
        <v>45778</v>
      </c>
      <c r="Q258" s="1">
        <v>46023</v>
      </c>
      <c r="R258" s="2">
        <v>145.41999999999999</v>
      </c>
      <c r="S258">
        <v>1</v>
      </c>
      <c r="T258" t="s">
        <v>58</v>
      </c>
      <c r="U258" t="s">
        <v>134</v>
      </c>
      <c r="V258" s="3">
        <v>0.7</v>
      </c>
      <c r="W258" s="2">
        <v>0</v>
      </c>
      <c r="X258">
        <v>0</v>
      </c>
      <c r="Y258" t="s">
        <v>60</v>
      </c>
      <c r="Z258" t="s">
        <v>136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101.79</v>
      </c>
      <c r="AN258" s="2">
        <v>101.79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45992</v>
      </c>
      <c r="B259" t="s">
        <v>48</v>
      </c>
      <c r="D259">
        <v>2028488145</v>
      </c>
      <c r="E259" t="s">
        <v>345</v>
      </c>
      <c r="F259" t="s">
        <v>346</v>
      </c>
      <c r="G259" t="s">
        <v>51</v>
      </c>
      <c r="H259" t="s">
        <v>52</v>
      </c>
      <c r="I259" t="s">
        <v>373</v>
      </c>
      <c r="J259" t="s">
        <v>566</v>
      </c>
      <c r="L259" t="s">
        <v>162</v>
      </c>
      <c r="M259" t="s">
        <v>163</v>
      </c>
      <c r="N259" t="s">
        <v>57</v>
      </c>
      <c r="O259" s="1">
        <v>45766</v>
      </c>
      <c r="Q259" s="1">
        <v>46010</v>
      </c>
      <c r="R259" s="2">
        <v>51.46</v>
      </c>
      <c r="S259">
        <v>1</v>
      </c>
      <c r="T259" t="s">
        <v>58</v>
      </c>
      <c r="U259" t="s">
        <v>134</v>
      </c>
      <c r="V259" s="3">
        <v>0.7</v>
      </c>
      <c r="W259" s="2">
        <v>0</v>
      </c>
      <c r="X259">
        <v>0</v>
      </c>
      <c r="Y259" t="s">
        <v>60</v>
      </c>
      <c r="Z259" t="s">
        <v>136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36.020000000000003</v>
      </c>
      <c r="AN259" s="2">
        <v>36.020000000000003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45992</v>
      </c>
      <c r="B260" t="s">
        <v>48</v>
      </c>
      <c r="C260">
        <v>649163</v>
      </c>
      <c r="D260">
        <v>2028518224</v>
      </c>
      <c r="E260" t="s">
        <v>606</v>
      </c>
      <c r="F260" t="s">
        <v>414</v>
      </c>
      <c r="G260" t="s">
        <v>51</v>
      </c>
      <c r="H260" t="s">
        <v>206</v>
      </c>
      <c r="I260" t="s">
        <v>373</v>
      </c>
      <c r="J260" t="s">
        <v>374</v>
      </c>
      <c r="K260">
        <v>673059</v>
      </c>
      <c r="L260" t="s">
        <v>65</v>
      </c>
      <c r="M260" t="s">
        <v>66</v>
      </c>
      <c r="N260" t="s">
        <v>57</v>
      </c>
      <c r="O260" s="1">
        <v>45778</v>
      </c>
      <c r="Q260" s="1">
        <v>46023</v>
      </c>
      <c r="R260" s="2">
        <v>34.909999999999997</v>
      </c>
      <c r="S260">
        <v>1</v>
      </c>
      <c r="T260" t="s">
        <v>58</v>
      </c>
      <c r="U260" t="s">
        <v>134</v>
      </c>
      <c r="V260" s="3">
        <v>0.7</v>
      </c>
      <c r="W260" s="2">
        <v>0</v>
      </c>
      <c r="X260">
        <v>0</v>
      </c>
      <c r="Y260" t="s">
        <v>60</v>
      </c>
      <c r="Z260" t="s">
        <v>136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24.44</v>
      </c>
      <c r="AN260" s="2">
        <v>24.44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45992</v>
      </c>
      <c r="B261" t="s">
        <v>48</v>
      </c>
      <c r="C261">
        <v>649163</v>
      </c>
      <c r="D261">
        <v>2028520983</v>
      </c>
      <c r="E261" t="s">
        <v>468</v>
      </c>
      <c r="F261" t="s">
        <v>607</v>
      </c>
      <c r="G261" t="s">
        <v>51</v>
      </c>
      <c r="H261" t="s">
        <v>83</v>
      </c>
      <c r="I261" t="s">
        <v>373</v>
      </c>
      <c r="J261" t="s">
        <v>374</v>
      </c>
      <c r="K261">
        <v>824062</v>
      </c>
      <c r="L261" t="s">
        <v>355</v>
      </c>
      <c r="M261" t="s">
        <v>356</v>
      </c>
      <c r="N261" t="s">
        <v>57</v>
      </c>
      <c r="O261" s="1">
        <v>45778</v>
      </c>
      <c r="Q261" s="1">
        <v>46023</v>
      </c>
      <c r="R261" s="2">
        <v>46.08</v>
      </c>
      <c r="S261">
        <v>1</v>
      </c>
      <c r="T261" t="s">
        <v>58</v>
      </c>
      <c r="U261" t="s">
        <v>134</v>
      </c>
      <c r="V261" s="3">
        <v>0.7</v>
      </c>
      <c r="W261" s="2">
        <v>0</v>
      </c>
      <c r="X261">
        <v>0</v>
      </c>
      <c r="Y261" t="s">
        <v>60</v>
      </c>
      <c r="Z261" t="s">
        <v>136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32.26</v>
      </c>
      <c r="AN261" s="2">
        <v>32.26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45992</v>
      </c>
      <c r="B262" t="s">
        <v>48</v>
      </c>
      <c r="C262">
        <v>649163</v>
      </c>
      <c r="D262">
        <v>2028539827</v>
      </c>
      <c r="E262" t="s">
        <v>349</v>
      </c>
      <c r="F262" t="s">
        <v>350</v>
      </c>
      <c r="G262" t="s">
        <v>51</v>
      </c>
      <c r="H262" t="s">
        <v>351</v>
      </c>
      <c r="I262" t="s">
        <v>373</v>
      </c>
      <c r="J262" t="s">
        <v>400</v>
      </c>
      <c r="K262">
        <v>673059</v>
      </c>
      <c r="L262" t="s">
        <v>65</v>
      </c>
      <c r="M262" t="s">
        <v>66</v>
      </c>
      <c r="N262" t="s">
        <v>57</v>
      </c>
      <c r="O262" s="1">
        <v>45778</v>
      </c>
      <c r="Q262" s="1">
        <v>46023</v>
      </c>
      <c r="R262" s="2">
        <v>49.83</v>
      </c>
      <c r="S262">
        <v>1</v>
      </c>
      <c r="T262" t="s">
        <v>58</v>
      </c>
      <c r="U262" t="s">
        <v>134</v>
      </c>
      <c r="V262" s="3">
        <v>0.7</v>
      </c>
      <c r="W262" s="2">
        <v>0</v>
      </c>
      <c r="X262">
        <v>0</v>
      </c>
      <c r="Y262" t="s">
        <v>60</v>
      </c>
      <c r="Z262" t="s">
        <v>136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34.880000000000003</v>
      </c>
      <c r="AN262" s="2">
        <v>34.880000000000003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45992</v>
      </c>
      <c r="B263" t="s">
        <v>48</v>
      </c>
      <c r="C263">
        <v>649163</v>
      </c>
      <c r="D263">
        <v>2028540191</v>
      </c>
      <c r="E263" t="s">
        <v>608</v>
      </c>
      <c r="F263" t="s">
        <v>97</v>
      </c>
      <c r="G263" t="s">
        <v>51</v>
      </c>
      <c r="H263" t="s">
        <v>83</v>
      </c>
      <c r="I263" t="s">
        <v>373</v>
      </c>
      <c r="J263" t="s">
        <v>374</v>
      </c>
      <c r="K263">
        <v>824062</v>
      </c>
      <c r="L263" t="s">
        <v>355</v>
      </c>
      <c r="M263" t="s">
        <v>356</v>
      </c>
      <c r="N263" t="s">
        <v>57</v>
      </c>
      <c r="O263" s="1">
        <v>45778</v>
      </c>
      <c r="Q263" s="1">
        <v>46023</v>
      </c>
      <c r="R263" s="2">
        <v>148.27000000000001</v>
      </c>
      <c r="S263">
        <v>1</v>
      </c>
      <c r="T263" t="s">
        <v>58</v>
      </c>
      <c r="U263" t="s">
        <v>134</v>
      </c>
      <c r="V263" s="3">
        <v>0.7</v>
      </c>
      <c r="W263" s="2">
        <v>0</v>
      </c>
      <c r="X263">
        <v>0</v>
      </c>
      <c r="Y263" t="s">
        <v>60</v>
      </c>
      <c r="Z263" t="s">
        <v>136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103.79</v>
      </c>
      <c r="AN263" s="2">
        <v>103.79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45992</v>
      </c>
      <c r="B264" t="s">
        <v>48</v>
      </c>
      <c r="C264">
        <v>649163</v>
      </c>
      <c r="D264">
        <v>2028551685</v>
      </c>
      <c r="E264" t="s">
        <v>212</v>
      </c>
      <c r="F264" t="s">
        <v>609</v>
      </c>
      <c r="G264" t="s">
        <v>51</v>
      </c>
      <c r="H264" t="s">
        <v>610</v>
      </c>
      <c r="I264" t="s">
        <v>373</v>
      </c>
      <c r="J264" t="s">
        <v>374</v>
      </c>
      <c r="K264">
        <v>824076</v>
      </c>
      <c r="L264" t="s">
        <v>510</v>
      </c>
      <c r="M264" t="s">
        <v>511</v>
      </c>
      <c r="N264" t="s">
        <v>57</v>
      </c>
      <c r="O264" s="1">
        <v>45809</v>
      </c>
      <c r="Q264" s="1">
        <v>46023</v>
      </c>
      <c r="R264" s="2">
        <v>27.19</v>
      </c>
      <c r="S264">
        <v>1</v>
      </c>
      <c r="T264" t="s">
        <v>58</v>
      </c>
      <c r="U264" t="s">
        <v>134</v>
      </c>
      <c r="V264" s="3">
        <v>0.7</v>
      </c>
      <c r="W264" s="2">
        <v>0</v>
      </c>
      <c r="X264">
        <v>0</v>
      </c>
      <c r="Y264" t="s">
        <v>60</v>
      </c>
      <c r="Z264" t="s">
        <v>136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0.01</v>
      </c>
      <c r="AM264" s="2">
        <v>19.02</v>
      </c>
      <c r="AN264" s="2">
        <v>19.02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45992</v>
      </c>
      <c r="B265" t="s">
        <v>48</v>
      </c>
      <c r="C265">
        <v>649163</v>
      </c>
      <c r="D265">
        <v>2028554481</v>
      </c>
      <c r="E265" t="s">
        <v>611</v>
      </c>
      <c r="F265" t="s">
        <v>296</v>
      </c>
      <c r="G265" t="s">
        <v>51</v>
      </c>
      <c r="H265" t="s">
        <v>399</v>
      </c>
      <c r="I265" t="s">
        <v>373</v>
      </c>
      <c r="J265" t="s">
        <v>433</v>
      </c>
      <c r="K265">
        <v>823068</v>
      </c>
      <c r="L265" t="s">
        <v>401</v>
      </c>
      <c r="M265" t="s">
        <v>402</v>
      </c>
      <c r="N265" t="s">
        <v>57</v>
      </c>
      <c r="O265" s="1">
        <v>45778</v>
      </c>
      <c r="Q265" s="1">
        <v>46023</v>
      </c>
      <c r="R265" s="2">
        <v>125.83</v>
      </c>
      <c r="S265">
        <v>1</v>
      </c>
      <c r="T265" t="s">
        <v>58</v>
      </c>
      <c r="U265" t="s">
        <v>134</v>
      </c>
      <c r="V265" s="3">
        <v>0.9</v>
      </c>
      <c r="W265" s="2">
        <v>0</v>
      </c>
      <c r="X265">
        <v>0</v>
      </c>
      <c r="Y265" t="s">
        <v>60</v>
      </c>
      <c r="Z265" t="s">
        <v>136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113.25</v>
      </c>
      <c r="AN265" s="2">
        <v>113.25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45992</v>
      </c>
      <c r="B266" t="s">
        <v>48</v>
      </c>
      <c r="C266">
        <v>649163</v>
      </c>
      <c r="D266">
        <v>2028554482</v>
      </c>
      <c r="E266" t="s">
        <v>611</v>
      </c>
      <c r="F266" t="s">
        <v>296</v>
      </c>
      <c r="G266" t="s">
        <v>51</v>
      </c>
      <c r="H266" t="s">
        <v>399</v>
      </c>
      <c r="I266" t="s">
        <v>373</v>
      </c>
      <c r="J266" t="s">
        <v>400</v>
      </c>
      <c r="K266">
        <v>823068</v>
      </c>
      <c r="L266" t="s">
        <v>401</v>
      </c>
      <c r="M266" t="s">
        <v>402</v>
      </c>
      <c r="N266" t="s">
        <v>57</v>
      </c>
      <c r="O266" s="1">
        <v>45778</v>
      </c>
      <c r="Q266" s="1">
        <v>46023</v>
      </c>
      <c r="R266" s="2">
        <v>24.61</v>
      </c>
      <c r="S266">
        <v>1</v>
      </c>
      <c r="T266" t="s">
        <v>58</v>
      </c>
      <c r="U266" t="s">
        <v>134</v>
      </c>
      <c r="V266" s="3">
        <v>0.7</v>
      </c>
      <c r="W266" s="2">
        <v>0</v>
      </c>
      <c r="X266">
        <v>0</v>
      </c>
      <c r="Y266" t="s">
        <v>60</v>
      </c>
      <c r="Z266" t="s">
        <v>136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17.23</v>
      </c>
      <c r="AN266" s="2">
        <v>17.23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45992</v>
      </c>
      <c r="B267" t="s">
        <v>48</v>
      </c>
      <c r="C267">
        <v>649163</v>
      </c>
      <c r="D267">
        <v>2028554600</v>
      </c>
      <c r="E267" t="s">
        <v>612</v>
      </c>
      <c r="F267" t="s">
        <v>613</v>
      </c>
      <c r="G267" t="s">
        <v>51</v>
      </c>
      <c r="H267" t="s">
        <v>399</v>
      </c>
      <c r="I267" t="s">
        <v>373</v>
      </c>
      <c r="J267" t="s">
        <v>400</v>
      </c>
      <c r="K267">
        <v>823068</v>
      </c>
      <c r="L267" t="s">
        <v>401</v>
      </c>
      <c r="M267" t="s">
        <v>402</v>
      </c>
      <c r="N267" t="s">
        <v>57</v>
      </c>
      <c r="O267" s="1">
        <v>45778</v>
      </c>
      <c r="Q267" s="1">
        <v>46023</v>
      </c>
      <c r="R267" s="2">
        <v>24.61</v>
      </c>
      <c r="S267">
        <v>1</v>
      </c>
      <c r="T267" t="s">
        <v>58</v>
      </c>
      <c r="U267" t="s">
        <v>134</v>
      </c>
      <c r="V267" s="3">
        <v>0.7</v>
      </c>
      <c r="W267" s="2">
        <v>0</v>
      </c>
      <c r="X267">
        <v>0</v>
      </c>
      <c r="Y267" t="s">
        <v>60</v>
      </c>
      <c r="Z267" t="s">
        <v>136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17.23</v>
      </c>
      <c r="AN267" s="2">
        <v>17.23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45992</v>
      </c>
      <c r="B268" t="s">
        <v>48</v>
      </c>
      <c r="C268">
        <v>649163</v>
      </c>
      <c r="D268">
        <v>2028556244</v>
      </c>
      <c r="E268" t="s">
        <v>614</v>
      </c>
      <c r="F268" t="s">
        <v>615</v>
      </c>
      <c r="G268" t="s">
        <v>51</v>
      </c>
      <c r="H268" t="s">
        <v>64</v>
      </c>
      <c r="I268" t="s">
        <v>373</v>
      </c>
      <c r="J268" t="s">
        <v>374</v>
      </c>
      <c r="K268">
        <v>673059</v>
      </c>
      <c r="L268" t="s">
        <v>65</v>
      </c>
      <c r="M268" t="s">
        <v>66</v>
      </c>
      <c r="N268" t="s">
        <v>57</v>
      </c>
      <c r="O268" s="1">
        <v>45778</v>
      </c>
      <c r="Q268" s="1">
        <v>46023</v>
      </c>
      <c r="R268" s="2">
        <v>23.25</v>
      </c>
      <c r="S268">
        <v>1</v>
      </c>
      <c r="T268" t="s">
        <v>58</v>
      </c>
      <c r="U268" t="s">
        <v>134</v>
      </c>
      <c r="V268" s="3">
        <v>0.7</v>
      </c>
      <c r="W268" s="2">
        <v>0</v>
      </c>
      <c r="X268">
        <v>0</v>
      </c>
      <c r="Y268" t="s">
        <v>60</v>
      </c>
      <c r="Z268" t="s">
        <v>136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16.28</v>
      </c>
      <c r="AN268" s="2">
        <v>16.28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45992</v>
      </c>
      <c r="B269" t="s">
        <v>48</v>
      </c>
      <c r="C269">
        <v>649163</v>
      </c>
      <c r="D269">
        <v>2028556288</v>
      </c>
      <c r="E269" t="s">
        <v>616</v>
      </c>
      <c r="F269" t="s">
        <v>617</v>
      </c>
      <c r="G269" t="s">
        <v>51</v>
      </c>
      <c r="H269" t="s">
        <v>83</v>
      </c>
      <c r="I269" t="s">
        <v>373</v>
      </c>
      <c r="J269" t="s">
        <v>374</v>
      </c>
      <c r="K269">
        <v>814033</v>
      </c>
      <c r="L269" t="s">
        <v>501</v>
      </c>
      <c r="M269" t="s">
        <v>502</v>
      </c>
      <c r="N269" t="s">
        <v>57</v>
      </c>
      <c r="O269" s="1">
        <v>45778</v>
      </c>
      <c r="Q269" s="1">
        <v>46023</v>
      </c>
      <c r="R269" s="2">
        <v>230.03</v>
      </c>
      <c r="S269">
        <v>1</v>
      </c>
      <c r="T269" t="s">
        <v>58</v>
      </c>
      <c r="U269" t="s">
        <v>134</v>
      </c>
      <c r="V269" s="3">
        <v>0.7</v>
      </c>
      <c r="W269" s="2">
        <v>0</v>
      </c>
      <c r="X269">
        <v>0</v>
      </c>
      <c r="Y269" t="s">
        <v>60</v>
      </c>
      <c r="Z269" t="s">
        <v>136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161.02000000000001</v>
      </c>
      <c r="AN269" s="2">
        <v>161.02000000000001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45992</v>
      </c>
      <c r="B270" t="s">
        <v>48</v>
      </c>
      <c r="C270">
        <v>649163</v>
      </c>
      <c r="D270">
        <v>2028564476</v>
      </c>
      <c r="E270" t="s">
        <v>352</v>
      </c>
      <c r="F270" t="s">
        <v>353</v>
      </c>
      <c r="G270" t="s">
        <v>51</v>
      </c>
      <c r="H270" t="s">
        <v>354</v>
      </c>
      <c r="I270" t="s">
        <v>373</v>
      </c>
      <c r="J270" t="s">
        <v>433</v>
      </c>
      <c r="K270">
        <v>824062</v>
      </c>
      <c r="L270" t="s">
        <v>355</v>
      </c>
      <c r="M270" t="s">
        <v>356</v>
      </c>
      <c r="N270" t="s">
        <v>57</v>
      </c>
      <c r="O270" s="1">
        <v>45778</v>
      </c>
      <c r="Q270" s="1">
        <v>46023</v>
      </c>
      <c r="R270" s="2">
        <v>131.25</v>
      </c>
      <c r="S270">
        <v>1</v>
      </c>
      <c r="T270" t="s">
        <v>58</v>
      </c>
      <c r="U270" t="s">
        <v>134</v>
      </c>
      <c r="V270" s="3">
        <v>0.9</v>
      </c>
      <c r="W270" s="2">
        <v>0</v>
      </c>
      <c r="X270">
        <v>0</v>
      </c>
      <c r="Y270" t="s">
        <v>60</v>
      </c>
      <c r="Z270" t="s">
        <v>136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118.12</v>
      </c>
      <c r="AN270" s="2">
        <v>118.12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45992</v>
      </c>
      <c r="B271" t="s">
        <v>48</v>
      </c>
      <c r="C271">
        <v>649163</v>
      </c>
      <c r="D271">
        <v>2028565271</v>
      </c>
      <c r="E271" t="s">
        <v>618</v>
      </c>
      <c r="F271" t="s">
        <v>619</v>
      </c>
      <c r="G271" t="s">
        <v>51</v>
      </c>
      <c r="H271" t="s">
        <v>64</v>
      </c>
      <c r="I271" t="s">
        <v>373</v>
      </c>
      <c r="J271" t="s">
        <v>374</v>
      </c>
      <c r="K271">
        <v>673059</v>
      </c>
      <c r="L271" t="s">
        <v>65</v>
      </c>
      <c r="M271" t="s">
        <v>66</v>
      </c>
      <c r="N271" t="s">
        <v>57</v>
      </c>
      <c r="O271" s="1">
        <v>45809</v>
      </c>
      <c r="Q271" s="1">
        <v>46023</v>
      </c>
      <c r="R271" s="2">
        <v>24.78</v>
      </c>
      <c r="S271">
        <v>1</v>
      </c>
      <c r="T271" t="s">
        <v>58</v>
      </c>
      <c r="U271" t="s">
        <v>134</v>
      </c>
      <c r="V271" s="3">
        <v>0.7</v>
      </c>
      <c r="W271" s="2">
        <v>0</v>
      </c>
      <c r="X271">
        <v>0</v>
      </c>
      <c r="Y271" t="s">
        <v>60</v>
      </c>
      <c r="Z271" t="s">
        <v>136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17.350000000000001</v>
      </c>
      <c r="AN271" s="2">
        <v>17.350000000000001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45992</v>
      </c>
      <c r="B272" t="s">
        <v>48</v>
      </c>
      <c r="C272">
        <v>649163</v>
      </c>
      <c r="D272">
        <v>2028570612</v>
      </c>
      <c r="E272" t="s">
        <v>620</v>
      </c>
      <c r="F272" t="s">
        <v>223</v>
      </c>
      <c r="G272" t="s">
        <v>51</v>
      </c>
      <c r="H272" t="s">
        <v>256</v>
      </c>
      <c r="I272" t="s">
        <v>373</v>
      </c>
      <c r="J272" t="s">
        <v>374</v>
      </c>
      <c r="K272">
        <v>753748</v>
      </c>
      <c r="L272" t="s">
        <v>258</v>
      </c>
      <c r="M272" t="s">
        <v>131</v>
      </c>
      <c r="N272" t="s">
        <v>57</v>
      </c>
      <c r="O272" s="1">
        <v>45778</v>
      </c>
      <c r="Q272" s="1">
        <v>46023</v>
      </c>
      <c r="R272" s="2">
        <v>202.28</v>
      </c>
      <c r="S272">
        <v>1</v>
      </c>
      <c r="T272" t="s">
        <v>58</v>
      </c>
      <c r="U272" t="s">
        <v>134</v>
      </c>
      <c r="V272" s="3">
        <v>0.7</v>
      </c>
      <c r="W272" s="2">
        <v>0</v>
      </c>
      <c r="X272">
        <v>0</v>
      </c>
      <c r="Y272" t="s">
        <v>60</v>
      </c>
      <c r="Z272" t="s">
        <v>136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141.6</v>
      </c>
      <c r="AN272" s="2">
        <v>141.6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45992</v>
      </c>
      <c r="B273" t="s">
        <v>48</v>
      </c>
      <c r="C273">
        <v>649163</v>
      </c>
      <c r="D273">
        <v>2028571772</v>
      </c>
      <c r="E273" t="s">
        <v>621</v>
      </c>
      <c r="F273" t="s">
        <v>622</v>
      </c>
      <c r="G273" t="s">
        <v>51</v>
      </c>
      <c r="H273" t="s">
        <v>256</v>
      </c>
      <c r="I273" t="s">
        <v>373</v>
      </c>
      <c r="J273" t="s">
        <v>374</v>
      </c>
      <c r="K273">
        <v>753748</v>
      </c>
      <c r="L273" t="s">
        <v>258</v>
      </c>
      <c r="M273" t="s">
        <v>131</v>
      </c>
      <c r="N273" t="s">
        <v>57</v>
      </c>
      <c r="O273" s="1">
        <v>45778</v>
      </c>
      <c r="Q273" s="1">
        <v>46023</v>
      </c>
      <c r="R273" s="2">
        <v>119.52</v>
      </c>
      <c r="S273">
        <v>1</v>
      </c>
      <c r="T273" t="s">
        <v>58</v>
      </c>
      <c r="U273" t="s">
        <v>134</v>
      </c>
      <c r="V273" s="3">
        <v>0.7</v>
      </c>
      <c r="W273" s="2">
        <v>0</v>
      </c>
      <c r="X273">
        <v>0</v>
      </c>
      <c r="Y273" t="s">
        <v>60</v>
      </c>
      <c r="Z273" t="s">
        <v>136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83.66</v>
      </c>
      <c r="AN273" s="2">
        <v>83.66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45992</v>
      </c>
      <c r="B274" t="s">
        <v>48</v>
      </c>
      <c r="C274">
        <v>649163</v>
      </c>
      <c r="D274">
        <v>2028572869</v>
      </c>
      <c r="E274" t="s">
        <v>623</v>
      </c>
      <c r="F274" t="s">
        <v>624</v>
      </c>
      <c r="G274" t="s">
        <v>51</v>
      </c>
      <c r="H274" t="s">
        <v>98</v>
      </c>
      <c r="I274" t="s">
        <v>373</v>
      </c>
      <c r="J274" t="s">
        <v>374</v>
      </c>
      <c r="K274">
        <v>753748</v>
      </c>
      <c r="L274" t="s">
        <v>258</v>
      </c>
      <c r="M274" t="s">
        <v>131</v>
      </c>
      <c r="N274" t="s">
        <v>57</v>
      </c>
      <c r="O274" s="1">
        <v>45778</v>
      </c>
      <c r="Q274" s="1">
        <v>46023</v>
      </c>
      <c r="R274" s="2">
        <v>46.17</v>
      </c>
      <c r="S274">
        <v>1</v>
      </c>
      <c r="T274" t="s">
        <v>58</v>
      </c>
      <c r="U274" t="s">
        <v>134</v>
      </c>
      <c r="V274" s="3">
        <v>0.7</v>
      </c>
      <c r="W274" s="2">
        <v>0</v>
      </c>
      <c r="X274">
        <v>0</v>
      </c>
      <c r="Y274" t="s">
        <v>60</v>
      </c>
      <c r="Z274" t="s">
        <v>136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32.32</v>
      </c>
      <c r="AN274" s="2">
        <v>32.32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45992</v>
      </c>
      <c r="B275" t="s">
        <v>48</v>
      </c>
      <c r="C275">
        <v>649163</v>
      </c>
      <c r="D275">
        <v>2028577744</v>
      </c>
      <c r="E275" t="s">
        <v>625</v>
      </c>
      <c r="F275" t="s">
        <v>626</v>
      </c>
      <c r="G275" t="s">
        <v>51</v>
      </c>
      <c r="H275" t="s">
        <v>83</v>
      </c>
      <c r="I275" t="s">
        <v>373</v>
      </c>
      <c r="J275" t="s">
        <v>374</v>
      </c>
      <c r="K275">
        <v>673059</v>
      </c>
      <c r="L275" t="s">
        <v>65</v>
      </c>
      <c r="M275" t="s">
        <v>66</v>
      </c>
      <c r="N275" t="s">
        <v>57</v>
      </c>
      <c r="O275" s="1">
        <v>45778</v>
      </c>
      <c r="Q275" s="1">
        <v>46023</v>
      </c>
      <c r="R275" s="2">
        <v>177.79</v>
      </c>
      <c r="S275">
        <v>1</v>
      </c>
      <c r="T275" t="s">
        <v>58</v>
      </c>
      <c r="U275" t="s">
        <v>134</v>
      </c>
      <c r="V275" s="3">
        <v>0.7</v>
      </c>
      <c r="W275" s="2">
        <v>0</v>
      </c>
      <c r="X275">
        <v>0</v>
      </c>
      <c r="Y275" t="s">
        <v>60</v>
      </c>
      <c r="Z275" t="s">
        <v>136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124.45</v>
      </c>
      <c r="AN275" s="2">
        <v>124.45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45992</v>
      </c>
      <c r="B276" t="s">
        <v>48</v>
      </c>
      <c r="C276">
        <v>649163</v>
      </c>
      <c r="D276">
        <v>2028590496</v>
      </c>
      <c r="E276" t="s">
        <v>627</v>
      </c>
      <c r="F276" t="s">
        <v>386</v>
      </c>
      <c r="G276" t="s">
        <v>51</v>
      </c>
      <c r="H276" t="s">
        <v>83</v>
      </c>
      <c r="I276" t="s">
        <v>373</v>
      </c>
      <c r="J276" t="s">
        <v>374</v>
      </c>
      <c r="K276">
        <v>840313</v>
      </c>
      <c r="L276" t="s">
        <v>498</v>
      </c>
      <c r="M276" t="s">
        <v>499</v>
      </c>
      <c r="N276" t="s">
        <v>57</v>
      </c>
      <c r="O276" s="1">
        <v>45778</v>
      </c>
      <c r="Q276" s="1">
        <v>46023</v>
      </c>
      <c r="R276" s="2">
        <v>34</v>
      </c>
      <c r="S276">
        <v>1</v>
      </c>
      <c r="T276" t="s">
        <v>58</v>
      </c>
      <c r="U276" t="s">
        <v>134</v>
      </c>
      <c r="V276" s="3">
        <v>0.7</v>
      </c>
      <c r="W276" s="2">
        <v>0</v>
      </c>
      <c r="X276">
        <v>0</v>
      </c>
      <c r="Y276" t="s">
        <v>60</v>
      </c>
      <c r="Z276" t="s">
        <v>136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23.8</v>
      </c>
      <c r="AN276" s="2">
        <v>23.8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45992</v>
      </c>
      <c r="B277" t="s">
        <v>48</v>
      </c>
      <c r="C277">
        <v>649163</v>
      </c>
      <c r="D277">
        <v>2028590855</v>
      </c>
      <c r="E277" t="s">
        <v>627</v>
      </c>
      <c r="F277" t="s">
        <v>628</v>
      </c>
      <c r="G277" t="s">
        <v>51</v>
      </c>
      <c r="H277" t="s">
        <v>83</v>
      </c>
      <c r="I277" t="s">
        <v>373</v>
      </c>
      <c r="J277" t="s">
        <v>374</v>
      </c>
      <c r="K277">
        <v>840313</v>
      </c>
      <c r="L277" t="s">
        <v>498</v>
      </c>
      <c r="M277" t="s">
        <v>499</v>
      </c>
      <c r="N277" t="s">
        <v>57</v>
      </c>
      <c r="O277" s="1">
        <v>45778</v>
      </c>
      <c r="Q277" s="1">
        <v>46023</v>
      </c>
      <c r="R277" s="2">
        <v>34</v>
      </c>
      <c r="S277">
        <v>1</v>
      </c>
      <c r="T277" t="s">
        <v>58</v>
      </c>
      <c r="U277" t="s">
        <v>134</v>
      </c>
      <c r="V277" s="3">
        <v>0.7</v>
      </c>
      <c r="W277" s="2">
        <v>0</v>
      </c>
      <c r="X277">
        <v>0</v>
      </c>
      <c r="Y277" t="s">
        <v>60</v>
      </c>
      <c r="Z277" t="s">
        <v>136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23.8</v>
      </c>
      <c r="AN277" s="2">
        <v>23.8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45992</v>
      </c>
      <c r="B278" t="s">
        <v>48</v>
      </c>
      <c r="C278">
        <v>649163</v>
      </c>
      <c r="D278">
        <v>2028605533</v>
      </c>
      <c r="E278" t="s">
        <v>629</v>
      </c>
      <c r="F278" t="s">
        <v>131</v>
      </c>
      <c r="G278" t="s">
        <v>51</v>
      </c>
      <c r="H278" t="s">
        <v>399</v>
      </c>
      <c r="I278" t="s">
        <v>373</v>
      </c>
      <c r="J278" t="s">
        <v>400</v>
      </c>
      <c r="K278">
        <v>823068</v>
      </c>
      <c r="L278" t="s">
        <v>401</v>
      </c>
      <c r="M278" t="s">
        <v>402</v>
      </c>
      <c r="N278" t="s">
        <v>57</v>
      </c>
      <c r="O278" s="1">
        <v>45778</v>
      </c>
      <c r="Q278" s="1">
        <v>46023</v>
      </c>
      <c r="R278" s="2">
        <v>24.61</v>
      </c>
      <c r="S278">
        <v>1</v>
      </c>
      <c r="T278" t="s">
        <v>58</v>
      </c>
      <c r="U278" t="s">
        <v>134</v>
      </c>
      <c r="V278" s="3">
        <v>0.7</v>
      </c>
      <c r="W278" s="2">
        <v>0</v>
      </c>
      <c r="X278">
        <v>0</v>
      </c>
      <c r="Y278" t="s">
        <v>60</v>
      </c>
      <c r="Z278" t="s">
        <v>136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17.23</v>
      </c>
      <c r="AN278" s="2">
        <v>17.23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45992</v>
      </c>
      <c r="B279" t="s">
        <v>48</v>
      </c>
      <c r="C279">
        <v>649163</v>
      </c>
      <c r="D279">
        <v>2028612406</v>
      </c>
      <c r="E279" t="s">
        <v>630</v>
      </c>
      <c r="F279" t="s">
        <v>631</v>
      </c>
      <c r="G279" t="s">
        <v>51</v>
      </c>
      <c r="H279" t="s">
        <v>256</v>
      </c>
      <c r="I279" t="s">
        <v>373</v>
      </c>
      <c r="J279" t="s">
        <v>374</v>
      </c>
      <c r="K279">
        <v>856824</v>
      </c>
      <c r="L279" t="s">
        <v>457</v>
      </c>
      <c r="M279" t="s">
        <v>458</v>
      </c>
      <c r="N279" t="s">
        <v>57</v>
      </c>
      <c r="O279" s="1">
        <v>45778</v>
      </c>
      <c r="Q279" s="1">
        <v>46023</v>
      </c>
      <c r="R279" s="2">
        <v>73.22</v>
      </c>
      <c r="S279">
        <v>1</v>
      </c>
      <c r="T279" t="s">
        <v>58</v>
      </c>
      <c r="U279" t="s">
        <v>134</v>
      </c>
      <c r="V279" s="3">
        <v>0.7</v>
      </c>
      <c r="W279" s="2">
        <v>0</v>
      </c>
      <c r="X279">
        <v>0</v>
      </c>
      <c r="Y279" t="s">
        <v>60</v>
      </c>
      <c r="Z279" t="s">
        <v>136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51.25</v>
      </c>
      <c r="AN279" s="2">
        <v>51.25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45992</v>
      </c>
      <c r="B280" t="s">
        <v>48</v>
      </c>
      <c r="C280">
        <v>649163</v>
      </c>
      <c r="D280">
        <v>2028616792</v>
      </c>
      <c r="E280" t="s">
        <v>632</v>
      </c>
      <c r="F280" t="s">
        <v>633</v>
      </c>
      <c r="G280" t="s">
        <v>51</v>
      </c>
      <c r="H280" t="s">
        <v>256</v>
      </c>
      <c r="I280" t="s">
        <v>373</v>
      </c>
      <c r="J280" t="s">
        <v>374</v>
      </c>
      <c r="K280">
        <v>753748</v>
      </c>
      <c r="L280" t="s">
        <v>258</v>
      </c>
      <c r="M280" t="s">
        <v>131</v>
      </c>
      <c r="N280" t="s">
        <v>57</v>
      </c>
      <c r="O280" s="1">
        <v>45778</v>
      </c>
      <c r="Q280" s="1">
        <v>46023</v>
      </c>
      <c r="R280" s="2">
        <v>72.400000000000006</v>
      </c>
      <c r="S280">
        <v>1</v>
      </c>
      <c r="T280" t="s">
        <v>58</v>
      </c>
      <c r="U280" t="s">
        <v>134</v>
      </c>
      <c r="V280" s="3">
        <v>0.7</v>
      </c>
      <c r="W280" s="2">
        <v>0</v>
      </c>
      <c r="X280">
        <v>0</v>
      </c>
      <c r="Y280" t="s">
        <v>60</v>
      </c>
      <c r="Z280" t="s">
        <v>136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50.68</v>
      </c>
      <c r="AN280" s="2">
        <v>50.68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45992</v>
      </c>
      <c r="B281" t="s">
        <v>48</v>
      </c>
      <c r="C281">
        <v>649163</v>
      </c>
      <c r="D281">
        <v>2028638729</v>
      </c>
      <c r="E281" t="s">
        <v>634</v>
      </c>
      <c r="F281" t="s">
        <v>635</v>
      </c>
      <c r="G281" t="s">
        <v>51</v>
      </c>
      <c r="H281" t="s">
        <v>399</v>
      </c>
      <c r="I281" t="s">
        <v>373</v>
      </c>
      <c r="J281" t="s">
        <v>433</v>
      </c>
      <c r="K281">
        <v>823068</v>
      </c>
      <c r="L281" t="s">
        <v>401</v>
      </c>
      <c r="M281" t="s">
        <v>402</v>
      </c>
      <c r="N281" t="s">
        <v>57</v>
      </c>
      <c r="O281" s="1">
        <v>45778</v>
      </c>
      <c r="Q281" s="1">
        <v>46023</v>
      </c>
      <c r="R281" s="2">
        <v>163.25</v>
      </c>
      <c r="S281">
        <v>1</v>
      </c>
      <c r="T281" t="s">
        <v>58</v>
      </c>
      <c r="U281" t="s">
        <v>134</v>
      </c>
      <c r="V281" s="3">
        <v>0.9</v>
      </c>
      <c r="W281" s="2">
        <v>0</v>
      </c>
      <c r="X281">
        <v>0</v>
      </c>
      <c r="Y281" t="s">
        <v>60</v>
      </c>
      <c r="Z281" t="s">
        <v>136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146.91999999999999</v>
      </c>
      <c r="AN281" s="2">
        <v>146.91999999999999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45992</v>
      </c>
      <c r="B282" t="s">
        <v>48</v>
      </c>
      <c r="C282">
        <v>649163</v>
      </c>
      <c r="D282">
        <v>2028642079</v>
      </c>
      <c r="E282" t="s">
        <v>636</v>
      </c>
      <c r="F282" t="s">
        <v>637</v>
      </c>
      <c r="G282" t="s">
        <v>51</v>
      </c>
      <c r="H282" t="s">
        <v>83</v>
      </c>
      <c r="I282" t="s">
        <v>373</v>
      </c>
      <c r="J282" t="s">
        <v>374</v>
      </c>
      <c r="K282">
        <v>824076</v>
      </c>
      <c r="L282" t="s">
        <v>510</v>
      </c>
      <c r="M282" t="s">
        <v>511</v>
      </c>
      <c r="N282" t="s">
        <v>57</v>
      </c>
      <c r="O282" s="1">
        <v>45778</v>
      </c>
      <c r="Q282" s="1">
        <v>46023</v>
      </c>
      <c r="R282" s="2">
        <v>35.700000000000003</v>
      </c>
      <c r="S282">
        <v>1</v>
      </c>
      <c r="T282" t="s">
        <v>58</v>
      </c>
      <c r="U282" t="s">
        <v>134</v>
      </c>
      <c r="V282" s="3">
        <v>0.7</v>
      </c>
      <c r="W282" s="2">
        <v>0</v>
      </c>
      <c r="X282">
        <v>0</v>
      </c>
      <c r="Y282" t="s">
        <v>60</v>
      </c>
      <c r="Z282" t="s">
        <v>136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24.99</v>
      </c>
      <c r="AN282" s="2">
        <v>24.99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45992</v>
      </c>
      <c r="B283" t="s">
        <v>48</v>
      </c>
      <c r="C283">
        <v>649163</v>
      </c>
      <c r="D283">
        <v>2028642080</v>
      </c>
      <c r="E283" t="s">
        <v>636</v>
      </c>
      <c r="F283" t="s">
        <v>637</v>
      </c>
      <c r="G283" t="s">
        <v>51</v>
      </c>
      <c r="H283" t="s">
        <v>83</v>
      </c>
      <c r="I283" t="s">
        <v>373</v>
      </c>
      <c r="J283" t="s">
        <v>433</v>
      </c>
      <c r="K283">
        <v>824076</v>
      </c>
      <c r="L283" t="s">
        <v>510</v>
      </c>
      <c r="M283" t="s">
        <v>511</v>
      </c>
      <c r="N283" t="s">
        <v>57</v>
      </c>
      <c r="O283" s="1">
        <v>45778</v>
      </c>
      <c r="Q283" s="1">
        <v>46023</v>
      </c>
      <c r="R283" s="2">
        <v>29.25</v>
      </c>
      <c r="S283">
        <v>1</v>
      </c>
      <c r="T283" t="s">
        <v>58</v>
      </c>
      <c r="U283" t="s">
        <v>134</v>
      </c>
      <c r="V283" s="3">
        <v>0.9</v>
      </c>
      <c r="W283" s="2">
        <v>0</v>
      </c>
      <c r="X283">
        <v>0</v>
      </c>
      <c r="Y283" t="s">
        <v>60</v>
      </c>
      <c r="Z283" t="s">
        <v>136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26.32</v>
      </c>
      <c r="AN283" s="2">
        <v>26.32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45992</v>
      </c>
      <c r="B284" t="s">
        <v>48</v>
      </c>
      <c r="C284">
        <v>649163</v>
      </c>
      <c r="D284">
        <v>2028645330</v>
      </c>
      <c r="E284" t="s">
        <v>638</v>
      </c>
      <c r="F284" t="s">
        <v>223</v>
      </c>
      <c r="G284" t="s">
        <v>51</v>
      </c>
      <c r="H284" t="s">
        <v>80</v>
      </c>
      <c r="I284" t="s">
        <v>373</v>
      </c>
      <c r="J284" t="s">
        <v>374</v>
      </c>
      <c r="K284">
        <v>822865</v>
      </c>
      <c r="L284" t="s">
        <v>389</v>
      </c>
      <c r="M284" t="s">
        <v>390</v>
      </c>
      <c r="N284" t="s">
        <v>57</v>
      </c>
      <c r="O284" s="1">
        <v>45776</v>
      </c>
      <c r="Q284" s="1">
        <v>46020</v>
      </c>
      <c r="R284" s="2">
        <v>48.54</v>
      </c>
      <c r="S284">
        <v>1</v>
      </c>
      <c r="T284" t="s">
        <v>58</v>
      </c>
      <c r="U284" t="s">
        <v>134</v>
      </c>
      <c r="V284" s="3">
        <v>0.7</v>
      </c>
      <c r="W284" s="2">
        <v>0</v>
      </c>
      <c r="X284">
        <v>0</v>
      </c>
      <c r="Y284" t="s">
        <v>60</v>
      </c>
      <c r="Z284" t="s">
        <v>136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33.979999999999997</v>
      </c>
      <c r="AN284" s="2">
        <v>33.979999999999997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45992</v>
      </c>
      <c r="B285" t="s">
        <v>48</v>
      </c>
      <c r="C285">
        <v>649163</v>
      </c>
      <c r="D285">
        <v>2028647679</v>
      </c>
      <c r="E285" t="s">
        <v>347</v>
      </c>
      <c r="F285" t="s">
        <v>639</v>
      </c>
      <c r="G285" t="s">
        <v>51</v>
      </c>
      <c r="H285" t="s">
        <v>110</v>
      </c>
      <c r="I285" t="s">
        <v>373</v>
      </c>
      <c r="J285" t="s">
        <v>374</v>
      </c>
      <c r="K285">
        <v>673059</v>
      </c>
      <c r="L285" t="s">
        <v>65</v>
      </c>
      <c r="M285" t="s">
        <v>66</v>
      </c>
      <c r="N285" t="s">
        <v>57</v>
      </c>
      <c r="O285" s="1">
        <v>45778</v>
      </c>
      <c r="Q285" s="1">
        <v>46023</v>
      </c>
      <c r="R285" s="2">
        <v>107.9</v>
      </c>
      <c r="S285">
        <v>1</v>
      </c>
      <c r="T285" t="s">
        <v>58</v>
      </c>
      <c r="U285" t="s">
        <v>134</v>
      </c>
      <c r="V285" s="3">
        <v>0.7</v>
      </c>
      <c r="W285" s="2">
        <v>0</v>
      </c>
      <c r="X285">
        <v>0</v>
      </c>
      <c r="Y285" t="s">
        <v>60</v>
      </c>
      <c r="Z285" t="s">
        <v>136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75.53</v>
      </c>
      <c r="AN285" s="2">
        <v>75.53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45992</v>
      </c>
      <c r="B286" t="s">
        <v>48</v>
      </c>
      <c r="C286">
        <v>649163</v>
      </c>
      <c r="D286">
        <v>2028650355</v>
      </c>
      <c r="E286" t="s">
        <v>640</v>
      </c>
      <c r="F286" t="s">
        <v>92</v>
      </c>
      <c r="G286" t="s">
        <v>51</v>
      </c>
      <c r="H286" t="s">
        <v>372</v>
      </c>
      <c r="I286" t="s">
        <v>373</v>
      </c>
      <c r="J286" t="s">
        <v>400</v>
      </c>
      <c r="K286">
        <v>673059</v>
      </c>
      <c r="L286" t="s">
        <v>65</v>
      </c>
      <c r="M286" t="s">
        <v>66</v>
      </c>
      <c r="N286" t="s">
        <v>57</v>
      </c>
      <c r="O286" s="1">
        <v>45778</v>
      </c>
      <c r="Q286" s="1">
        <v>46023</v>
      </c>
      <c r="R286" s="2">
        <v>25.73</v>
      </c>
      <c r="S286">
        <v>1</v>
      </c>
      <c r="T286" t="s">
        <v>58</v>
      </c>
      <c r="U286" t="s">
        <v>134</v>
      </c>
      <c r="V286" s="3">
        <v>0.7</v>
      </c>
      <c r="W286" s="2">
        <v>0</v>
      </c>
      <c r="X286">
        <v>0</v>
      </c>
      <c r="Y286" t="s">
        <v>60</v>
      </c>
      <c r="Z286" t="s">
        <v>136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18.010000000000002</v>
      </c>
      <c r="AN286" s="2">
        <v>18.010000000000002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45992</v>
      </c>
      <c r="B287" t="s">
        <v>48</v>
      </c>
      <c r="C287">
        <v>649163</v>
      </c>
      <c r="D287">
        <v>2028650356</v>
      </c>
      <c r="E287" t="s">
        <v>640</v>
      </c>
      <c r="F287" t="s">
        <v>92</v>
      </c>
      <c r="G287" t="s">
        <v>51</v>
      </c>
      <c r="H287" t="s">
        <v>372</v>
      </c>
      <c r="I287" t="s">
        <v>373</v>
      </c>
      <c r="J287" t="s">
        <v>374</v>
      </c>
      <c r="K287">
        <v>673059</v>
      </c>
      <c r="L287" t="s">
        <v>65</v>
      </c>
      <c r="M287" t="s">
        <v>66</v>
      </c>
      <c r="N287" t="s">
        <v>57</v>
      </c>
      <c r="O287" s="1">
        <v>45778</v>
      </c>
      <c r="Q287" s="1">
        <v>46023</v>
      </c>
      <c r="R287" s="2">
        <v>161.63</v>
      </c>
      <c r="S287">
        <v>1</v>
      </c>
      <c r="T287" t="s">
        <v>58</v>
      </c>
      <c r="U287" t="s">
        <v>134</v>
      </c>
      <c r="V287" s="3">
        <v>0.7</v>
      </c>
      <c r="W287" s="2">
        <v>0</v>
      </c>
      <c r="X287">
        <v>0</v>
      </c>
      <c r="Y287" t="s">
        <v>60</v>
      </c>
      <c r="Z287" t="s">
        <v>136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113.14</v>
      </c>
      <c r="AN287" s="2">
        <v>113.14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45992</v>
      </c>
      <c r="B288" t="s">
        <v>48</v>
      </c>
      <c r="C288">
        <v>649163</v>
      </c>
      <c r="D288">
        <v>2028653456</v>
      </c>
      <c r="E288" t="s">
        <v>302</v>
      </c>
      <c r="F288" t="s">
        <v>641</v>
      </c>
      <c r="G288" t="s">
        <v>51</v>
      </c>
      <c r="H288" t="s">
        <v>399</v>
      </c>
      <c r="I288" t="s">
        <v>373</v>
      </c>
      <c r="J288" t="s">
        <v>400</v>
      </c>
      <c r="K288">
        <v>823068</v>
      </c>
      <c r="L288" t="s">
        <v>401</v>
      </c>
      <c r="M288" t="s">
        <v>402</v>
      </c>
      <c r="N288" t="s">
        <v>57</v>
      </c>
      <c r="O288" s="1">
        <v>45778</v>
      </c>
      <c r="Q288" s="1">
        <v>46023</v>
      </c>
      <c r="R288" s="2">
        <v>24.61</v>
      </c>
      <c r="S288">
        <v>1</v>
      </c>
      <c r="T288" t="s">
        <v>58</v>
      </c>
      <c r="U288" t="s">
        <v>134</v>
      </c>
      <c r="V288" s="3">
        <v>0.7</v>
      </c>
      <c r="W288" s="2">
        <v>0</v>
      </c>
      <c r="X288">
        <v>0</v>
      </c>
      <c r="Y288" t="s">
        <v>60</v>
      </c>
      <c r="Z288" t="s">
        <v>136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17.23</v>
      </c>
      <c r="AN288" s="2">
        <v>17.23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45992</v>
      </c>
      <c r="B289" t="s">
        <v>48</v>
      </c>
      <c r="C289">
        <v>649163</v>
      </c>
      <c r="D289">
        <v>2028654838</v>
      </c>
      <c r="E289" t="s">
        <v>642</v>
      </c>
      <c r="F289" t="s">
        <v>643</v>
      </c>
      <c r="G289" t="s">
        <v>51</v>
      </c>
      <c r="H289" t="s">
        <v>80</v>
      </c>
      <c r="I289" t="s">
        <v>373</v>
      </c>
      <c r="J289" t="s">
        <v>374</v>
      </c>
      <c r="K289">
        <v>823350</v>
      </c>
      <c r="L289" t="s">
        <v>116</v>
      </c>
      <c r="M289" t="s">
        <v>417</v>
      </c>
      <c r="N289" t="s">
        <v>57</v>
      </c>
      <c r="O289" s="1">
        <v>45776</v>
      </c>
      <c r="Q289" s="1">
        <v>46020</v>
      </c>
      <c r="R289" s="2">
        <v>55.61</v>
      </c>
      <c r="S289">
        <v>1</v>
      </c>
      <c r="T289" t="s">
        <v>58</v>
      </c>
      <c r="U289" t="s">
        <v>134</v>
      </c>
      <c r="V289" s="3">
        <v>0.7</v>
      </c>
      <c r="W289" s="2">
        <v>0</v>
      </c>
      <c r="X289">
        <v>0</v>
      </c>
      <c r="Y289" t="s">
        <v>60</v>
      </c>
      <c r="Z289" t="s">
        <v>136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38.93</v>
      </c>
      <c r="AN289" s="2">
        <v>38.93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45992</v>
      </c>
      <c r="B290" t="s">
        <v>48</v>
      </c>
      <c r="C290">
        <v>649163</v>
      </c>
      <c r="D290">
        <v>2028654839</v>
      </c>
      <c r="E290" t="s">
        <v>642</v>
      </c>
      <c r="F290" t="s">
        <v>643</v>
      </c>
      <c r="G290" t="s">
        <v>51</v>
      </c>
      <c r="H290" t="s">
        <v>80</v>
      </c>
      <c r="I290" t="s">
        <v>373</v>
      </c>
      <c r="J290" t="s">
        <v>433</v>
      </c>
      <c r="K290">
        <v>823350</v>
      </c>
      <c r="L290" t="s">
        <v>116</v>
      </c>
      <c r="M290" t="s">
        <v>417</v>
      </c>
      <c r="N290" t="s">
        <v>57</v>
      </c>
      <c r="O290" s="1">
        <v>45776</v>
      </c>
      <c r="Q290" s="1">
        <v>46020</v>
      </c>
      <c r="R290" s="2">
        <v>43.67</v>
      </c>
      <c r="S290">
        <v>1</v>
      </c>
      <c r="T290" t="s">
        <v>58</v>
      </c>
      <c r="U290" t="s">
        <v>134</v>
      </c>
      <c r="V290" s="3">
        <v>0.9</v>
      </c>
      <c r="W290" s="2">
        <v>0</v>
      </c>
      <c r="X290">
        <v>0</v>
      </c>
      <c r="Y290" t="s">
        <v>60</v>
      </c>
      <c r="Z290" t="s">
        <v>136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39.299999999999997</v>
      </c>
      <c r="AN290" s="2">
        <v>39.299999999999997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45992</v>
      </c>
      <c r="B291" t="s">
        <v>48</v>
      </c>
      <c r="C291">
        <v>649163</v>
      </c>
      <c r="D291">
        <v>2028662388</v>
      </c>
      <c r="E291" t="s">
        <v>644</v>
      </c>
      <c r="F291" t="s">
        <v>246</v>
      </c>
      <c r="G291" t="s">
        <v>51</v>
      </c>
      <c r="H291" t="s">
        <v>166</v>
      </c>
      <c r="I291" t="s">
        <v>373</v>
      </c>
      <c r="J291" t="s">
        <v>433</v>
      </c>
      <c r="K291">
        <v>767312</v>
      </c>
      <c r="L291" t="s">
        <v>413</v>
      </c>
      <c r="M291" t="s">
        <v>414</v>
      </c>
      <c r="N291" t="s">
        <v>57</v>
      </c>
      <c r="O291" s="1">
        <v>45777</v>
      </c>
      <c r="Q291" s="1">
        <v>46021</v>
      </c>
      <c r="R291" s="2">
        <v>19.28</v>
      </c>
      <c r="S291">
        <v>1</v>
      </c>
      <c r="T291" t="s">
        <v>58</v>
      </c>
      <c r="U291" t="s">
        <v>134</v>
      </c>
      <c r="V291" s="3">
        <v>0.9</v>
      </c>
      <c r="W291" s="2">
        <v>0</v>
      </c>
      <c r="X291">
        <v>0</v>
      </c>
      <c r="Y291" t="s">
        <v>60</v>
      </c>
      <c r="Z291" t="s">
        <v>136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17.350000000000001</v>
      </c>
      <c r="AN291" s="2">
        <v>17.350000000000001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45992</v>
      </c>
      <c r="B292" t="s">
        <v>48</v>
      </c>
      <c r="C292">
        <v>649163</v>
      </c>
      <c r="D292">
        <v>2028662839</v>
      </c>
      <c r="E292" t="s">
        <v>645</v>
      </c>
      <c r="F292" t="s">
        <v>646</v>
      </c>
      <c r="G292" t="s">
        <v>51</v>
      </c>
      <c r="H292" t="s">
        <v>83</v>
      </c>
      <c r="I292" t="s">
        <v>373</v>
      </c>
      <c r="J292" t="s">
        <v>408</v>
      </c>
      <c r="K292">
        <v>821015</v>
      </c>
      <c r="L292" t="s">
        <v>377</v>
      </c>
      <c r="M292" t="s">
        <v>378</v>
      </c>
      <c r="N292" t="s">
        <v>57</v>
      </c>
      <c r="O292" s="1">
        <v>45778</v>
      </c>
      <c r="Q292" s="1">
        <v>46023</v>
      </c>
      <c r="R292" s="2">
        <v>136.36000000000001</v>
      </c>
      <c r="S292">
        <v>1</v>
      </c>
      <c r="T292" t="s">
        <v>58</v>
      </c>
      <c r="U292" t="s">
        <v>134</v>
      </c>
      <c r="V292" s="3">
        <v>0.42</v>
      </c>
      <c r="W292" s="2">
        <v>0</v>
      </c>
      <c r="X292">
        <v>0</v>
      </c>
      <c r="Y292" t="s">
        <v>60</v>
      </c>
      <c r="Z292" t="s">
        <v>136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57.27</v>
      </c>
      <c r="AN292" s="2">
        <v>57.27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45992</v>
      </c>
      <c r="B293" t="s">
        <v>48</v>
      </c>
      <c r="C293">
        <v>649163</v>
      </c>
      <c r="D293">
        <v>2028662840</v>
      </c>
      <c r="E293" t="s">
        <v>645</v>
      </c>
      <c r="F293" t="s">
        <v>646</v>
      </c>
      <c r="G293" t="s">
        <v>51</v>
      </c>
      <c r="H293" t="s">
        <v>83</v>
      </c>
      <c r="I293" t="s">
        <v>373</v>
      </c>
      <c r="J293" t="s">
        <v>374</v>
      </c>
      <c r="K293">
        <v>821015</v>
      </c>
      <c r="L293" t="s">
        <v>377</v>
      </c>
      <c r="M293" t="s">
        <v>378</v>
      </c>
      <c r="N293" t="s">
        <v>57</v>
      </c>
      <c r="O293" s="1">
        <v>45778</v>
      </c>
      <c r="Q293" s="1">
        <v>46023</v>
      </c>
      <c r="R293" s="2">
        <v>119.06</v>
      </c>
      <c r="S293">
        <v>1</v>
      </c>
      <c r="T293" t="s">
        <v>58</v>
      </c>
      <c r="U293" t="s">
        <v>134</v>
      </c>
      <c r="V293" s="3">
        <v>0.7</v>
      </c>
      <c r="W293" s="2">
        <v>0</v>
      </c>
      <c r="X293">
        <v>0</v>
      </c>
      <c r="Y293" t="s">
        <v>60</v>
      </c>
      <c r="Z293" t="s">
        <v>136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83.34</v>
      </c>
      <c r="AN293" s="2">
        <v>83.34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45992</v>
      </c>
      <c r="B294" t="s">
        <v>48</v>
      </c>
      <c r="C294">
        <v>649163</v>
      </c>
      <c r="D294">
        <v>2028663282</v>
      </c>
      <c r="E294" t="s">
        <v>647</v>
      </c>
      <c r="F294" t="s">
        <v>127</v>
      </c>
      <c r="G294" t="s">
        <v>51</v>
      </c>
      <c r="H294" t="s">
        <v>83</v>
      </c>
      <c r="I294" t="s">
        <v>373</v>
      </c>
      <c r="J294" t="s">
        <v>374</v>
      </c>
      <c r="K294">
        <v>673059</v>
      </c>
      <c r="L294" t="s">
        <v>65</v>
      </c>
      <c r="M294" t="s">
        <v>66</v>
      </c>
      <c r="N294" t="s">
        <v>57</v>
      </c>
      <c r="O294" s="1">
        <v>45809</v>
      </c>
      <c r="Q294" s="1">
        <v>46023</v>
      </c>
      <c r="R294" s="2">
        <v>27.5</v>
      </c>
      <c r="S294">
        <v>1</v>
      </c>
      <c r="T294" t="s">
        <v>58</v>
      </c>
      <c r="U294" t="s">
        <v>134</v>
      </c>
      <c r="V294" s="3">
        <v>0.7</v>
      </c>
      <c r="W294" s="2">
        <v>0</v>
      </c>
      <c r="X294">
        <v>0</v>
      </c>
      <c r="Y294" t="s">
        <v>60</v>
      </c>
      <c r="Z294" t="s">
        <v>136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19.25</v>
      </c>
      <c r="AN294" s="2">
        <v>19.25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45992</v>
      </c>
      <c r="B295" t="s">
        <v>48</v>
      </c>
      <c r="C295">
        <v>649163</v>
      </c>
      <c r="D295">
        <v>2028664275</v>
      </c>
      <c r="E295" t="s">
        <v>478</v>
      </c>
      <c r="F295" t="s">
        <v>163</v>
      </c>
      <c r="G295" t="s">
        <v>51</v>
      </c>
      <c r="H295" t="s">
        <v>648</v>
      </c>
      <c r="I295" t="s">
        <v>373</v>
      </c>
      <c r="J295" t="s">
        <v>433</v>
      </c>
      <c r="K295">
        <v>767312</v>
      </c>
      <c r="L295" t="s">
        <v>413</v>
      </c>
      <c r="M295" t="s">
        <v>414</v>
      </c>
      <c r="N295" t="s">
        <v>57</v>
      </c>
      <c r="O295" s="1">
        <v>45777</v>
      </c>
      <c r="Q295" s="1">
        <v>46021</v>
      </c>
      <c r="R295" s="2">
        <v>83.63</v>
      </c>
      <c r="S295">
        <v>1</v>
      </c>
      <c r="T295" t="s">
        <v>58</v>
      </c>
      <c r="U295" t="s">
        <v>134</v>
      </c>
      <c r="V295" s="3">
        <v>0.9</v>
      </c>
      <c r="W295" s="2">
        <v>0</v>
      </c>
      <c r="X295">
        <v>0</v>
      </c>
      <c r="Y295" t="s">
        <v>60</v>
      </c>
      <c r="Z295" t="s">
        <v>136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75.27</v>
      </c>
      <c r="AN295" s="2">
        <v>75.27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45992</v>
      </c>
      <c r="B296" t="s">
        <v>48</v>
      </c>
      <c r="C296">
        <v>649163</v>
      </c>
      <c r="D296">
        <v>2028669116</v>
      </c>
      <c r="E296" t="s">
        <v>176</v>
      </c>
      <c r="F296" t="s">
        <v>649</v>
      </c>
      <c r="G296" t="s">
        <v>51</v>
      </c>
      <c r="H296" t="s">
        <v>256</v>
      </c>
      <c r="I296" t="s">
        <v>373</v>
      </c>
      <c r="J296" t="s">
        <v>374</v>
      </c>
      <c r="K296">
        <v>753748</v>
      </c>
      <c r="L296" t="s">
        <v>258</v>
      </c>
      <c r="M296" t="s">
        <v>131</v>
      </c>
      <c r="N296" t="s">
        <v>57</v>
      </c>
      <c r="O296" s="1">
        <v>45778</v>
      </c>
      <c r="Q296" s="1">
        <v>46023</v>
      </c>
      <c r="R296" s="2">
        <v>114.88</v>
      </c>
      <c r="S296">
        <v>1</v>
      </c>
      <c r="T296" t="s">
        <v>58</v>
      </c>
      <c r="U296" t="s">
        <v>134</v>
      </c>
      <c r="V296" s="3">
        <v>0.7</v>
      </c>
      <c r="W296" s="2">
        <v>0</v>
      </c>
      <c r="X296">
        <v>0</v>
      </c>
      <c r="Y296" t="s">
        <v>60</v>
      </c>
      <c r="Z296" t="s">
        <v>136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80.42</v>
      </c>
      <c r="AN296" s="2">
        <v>80.42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45992</v>
      </c>
      <c r="B297" t="s">
        <v>48</v>
      </c>
      <c r="C297">
        <v>649163</v>
      </c>
      <c r="D297">
        <v>2028669308</v>
      </c>
      <c r="E297" t="s">
        <v>650</v>
      </c>
      <c r="F297" t="s">
        <v>651</v>
      </c>
      <c r="G297" t="s">
        <v>51</v>
      </c>
      <c r="H297" t="s">
        <v>256</v>
      </c>
      <c r="I297" t="s">
        <v>373</v>
      </c>
      <c r="J297" t="s">
        <v>374</v>
      </c>
      <c r="K297">
        <v>812994</v>
      </c>
      <c r="L297" t="s">
        <v>652</v>
      </c>
      <c r="M297" t="s">
        <v>653</v>
      </c>
      <c r="N297" t="s">
        <v>57</v>
      </c>
      <c r="O297" s="1">
        <v>45778</v>
      </c>
      <c r="Q297" s="1">
        <v>46023</v>
      </c>
      <c r="R297" s="2">
        <v>72.400000000000006</v>
      </c>
      <c r="S297">
        <v>1</v>
      </c>
      <c r="T297" t="s">
        <v>58</v>
      </c>
      <c r="U297" t="s">
        <v>134</v>
      </c>
      <c r="V297" s="3">
        <v>0.7</v>
      </c>
      <c r="W297" s="2">
        <v>0</v>
      </c>
      <c r="X297">
        <v>0</v>
      </c>
      <c r="Y297" t="s">
        <v>60</v>
      </c>
      <c r="Z297" t="s">
        <v>136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50.68</v>
      </c>
      <c r="AN297" s="2">
        <v>50.68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45992</v>
      </c>
      <c r="B298" t="s">
        <v>48</v>
      </c>
      <c r="C298">
        <v>649163</v>
      </c>
      <c r="D298">
        <v>2028669330</v>
      </c>
      <c r="E298" t="s">
        <v>654</v>
      </c>
      <c r="F298" t="s">
        <v>655</v>
      </c>
      <c r="G298" t="s">
        <v>51</v>
      </c>
      <c r="H298" t="s">
        <v>83</v>
      </c>
      <c r="I298" t="s">
        <v>373</v>
      </c>
      <c r="J298" t="s">
        <v>374</v>
      </c>
      <c r="K298">
        <v>673059</v>
      </c>
      <c r="L298" t="s">
        <v>65</v>
      </c>
      <c r="M298" t="s">
        <v>66</v>
      </c>
      <c r="N298" t="s">
        <v>57</v>
      </c>
      <c r="O298" s="1">
        <v>45778</v>
      </c>
      <c r="Q298" s="1">
        <v>46023</v>
      </c>
      <c r="R298" s="2">
        <v>145.41999999999999</v>
      </c>
      <c r="S298">
        <v>1</v>
      </c>
      <c r="T298" t="s">
        <v>58</v>
      </c>
      <c r="U298" t="s">
        <v>134</v>
      </c>
      <c r="V298" s="3">
        <v>0.7</v>
      </c>
      <c r="W298" s="2">
        <v>0</v>
      </c>
      <c r="X298">
        <v>0</v>
      </c>
      <c r="Y298" t="s">
        <v>60</v>
      </c>
      <c r="Z298" t="s">
        <v>136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101.79</v>
      </c>
      <c r="AN298" s="2">
        <v>101.79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45992</v>
      </c>
      <c r="B299" t="s">
        <v>48</v>
      </c>
      <c r="C299">
        <v>649163</v>
      </c>
      <c r="D299">
        <v>2028673527</v>
      </c>
      <c r="E299" t="s">
        <v>656</v>
      </c>
      <c r="F299" t="s">
        <v>657</v>
      </c>
      <c r="G299" t="s">
        <v>51</v>
      </c>
      <c r="H299" t="s">
        <v>83</v>
      </c>
      <c r="I299" t="s">
        <v>373</v>
      </c>
      <c r="J299" t="s">
        <v>374</v>
      </c>
      <c r="K299">
        <v>840313</v>
      </c>
      <c r="L299" t="s">
        <v>498</v>
      </c>
      <c r="M299" t="s">
        <v>499</v>
      </c>
      <c r="N299" t="s">
        <v>57</v>
      </c>
      <c r="O299" s="1">
        <v>45809</v>
      </c>
      <c r="Q299" s="1">
        <v>46023</v>
      </c>
      <c r="R299" s="2">
        <v>117.6</v>
      </c>
      <c r="S299">
        <v>1</v>
      </c>
      <c r="T299" t="s">
        <v>58</v>
      </c>
      <c r="U299" t="s">
        <v>134</v>
      </c>
      <c r="V299" s="3">
        <v>0.7</v>
      </c>
      <c r="W299" s="2">
        <v>0</v>
      </c>
      <c r="X299">
        <v>0</v>
      </c>
      <c r="Y299" t="s">
        <v>60</v>
      </c>
      <c r="Z299" t="s">
        <v>136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82.32</v>
      </c>
      <c r="AN299" s="2">
        <v>82.32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45992</v>
      </c>
      <c r="B300" t="s">
        <v>48</v>
      </c>
      <c r="C300">
        <v>649163</v>
      </c>
      <c r="D300">
        <v>2028677369</v>
      </c>
      <c r="E300" t="s">
        <v>658</v>
      </c>
      <c r="F300" t="s">
        <v>244</v>
      </c>
      <c r="G300" t="s">
        <v>51</v>
      </c>
      <c r="H300" t="s">
        <v>265</v>
      </c>
      <c r="I300" t="s">
        <v>373</v>
      </c>
      <c r="J300" t="s">
        <v>374</v>
      </c>
      <c r="K300">
        <v>753748</v>
      </c>
      <c r="L300" t="s">
        <v>258</v>
      </c>
      <c r="M300" t="s">
        <v>131</v>
      </c>
      <c r="N300" t="s">
        <v>57</v>
      </c>
      <c r="O300" s="1">
        <v>45778</v>
      </c>
      <c r="Q300" s="1">
        <v>46023</v>
      </c>
      <c r="R300" s="2">
        <v>73.94</v>
      </c>
      <c r="S300">
        <v>1</v>
      </c>
      <c r="T300" t="s">
        <v>58</v>
      </c>
      <c r="U300" t="s">
        <v>134</v>
      </c>
      <c r="V300" s="3">
        <v>0.7</v>
      </c>
      <c r="W300" s="2">
        <v>0</v>
      </c>
      <c r="X300">
        <v>0</v>
      </c>
      <c r="Y300" t="s">
        <v>60</v>
      </c>
      <c r="Z300" t="s">
        <v>136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51.76</v>
      </c>
      <c r="AN300" s="2">
        <v>51.76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45992</v>
      </c>
      <c r="B301" t="s">
        <v>48</v>
      </c>
      <c r="C301">
        <v>649163</v>
      </c>
      <c r="D301">
        <v>2028677512</v>
      </c>
      <c r="E301" t="s">
        <v>659</v>
      </c>
      <c r="F301" t="s">
        <v>66</v>
      </c>
      <c r="G301" t="s">
        <v>51</v>
      </c>
      <c r="H301" t="s">
        <v>83</v>
      </c>
      <c r="I301" t="s">
        <v>373</v>
      </c>
      <c r="J301" t="s">
        <v>374</v>
      </c>
      <c r="K301">
        <v>824081</v>
      </c>
      <c r="L301" t="s">
        <v>577</v>
      </c>
      <c r="M301" t="s">
        <v>578</v>
      </c>
      <c r="N301" t="s">
        <v>57</v>
      </c>
      <c r="O301" s="1">
        <v>45781</v>
      </c>
      <c r="Q301" s="1">
        <v>46026</v>
      </c>
      <c r="R301" s="2">
        <v>35.700000000000003</v>
      </c>
      <c r="S301">
        <v>1</v>
      </c>
      <c r="T301" t="s">
        <v>58</v>
      </c>
      <c r="U301" t="s">
        <v>134</v>
      </c>
      <c r="V301" s="3">
        <v>0.7</v>
      </c>
      <c r="W301" s="2">
        <v>0</v>
      </c>
      <c r="X301">
        <v>0</v>
      </c>
      <c r="Y301" t="s">
        <v>60</v>
      </c>
      <c r="Z301" t="s">
        <v>136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24.99</v>
      </c>
      <c r="AN301" s="2">
        <v>24.99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45992</v>
      </c>
      <c r="B302" t="s">
        <v>48</v>
      </c>
      <c r="C302">
        <v>649163</v>
      </c>
      <c r="D302">
        <v>2028685966</v>
      </c>
      <c r="E302" t="s">
        <v>222</v>
      </c>
      <c r="F302" t="s">
        <v>464</v>
      </c>
      <c r="G302" t="s">
        <v>51</v>
      </c>
      <c r="H302" t="s">
        <v>120</v>
      </c>
      <c r="I302" t="s">
        <v>373</v>
      </c>
      <c r="J302" t="s">
        <v>400</v>
      </c>
      <c r="K302">
        <v>816021</v>
      </c>
      <c r="L302" t="s">
        <v>122</v>
      </c>
      <c r="M302" t="s">
        <v>123</v>
      </c>
      <c r="N302" t="s">
        <v>57</v>
      </c>
      <c r="O302" s="1">
        <v>45778</v>
      </c>
      <c r="Q302" s="1">
        <v>46023</v>
      </c>
      <c r="R302" s="2">
        <v>12.6</v>
      </c>
      <c r="S302">
        <v>1</v>
      </c>
      <c r="T302" t="s">
        <v>58</v>
      </c>
      <c r="U302" t="s">
        <v>134</v>
      </c>
      <c r="V302" s="3">
        <v>0.7</v>
      </c>
      <c r="W302" s="2">
        <v>0</v>
      </c>
      <c r="X302">
        <v>0</v>
      </c>
      <c r="Y302" t="s">
        <v>60</v>
      </c>
      <c r="Z302" t="s">
        <v>136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8.82</v>
      </c>
      <c r="AN302" s="2">
        <v>8.82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45992</v>
      </c>
      <c r="B303" t="s">
        <v>48</v>
      </c>
      <c r="C303">
        <v>649163</v>
      </c>
      <c r="D303">
        <v>2028695301</v>
      </c>
      <c r="E303" t="s">
        <v>660</v>
      </c>
      <c r="F303" t="s">
        <v>587</v>
      </c>
      <c r="G303" t="s">
        <v>51</v>
      </c>
      <c r="H303" t="s">
        <v>83</v>
      </c>
      <c r="I303" t="s">
        <v>373</v>
      </c>
      <c r="J303" t="s">
        <v>374</v>
      </c>
      <c r="K303">
        <v>824062</v>
      </c>
      <c r="L303" t="s">
        <v>355</v>
      </c>
      <c r="M303" t="s">
        <v>356</v>
      </c>
      <c r="N303" t="s">
        <v>57</v>
      </c>
      <c r="O303" s="1">
        <v>45809</v>
      </c>
      <c r="Q303" s="1">
        <v>46023</v>
      </c>
      <c r="R303" s="2">
        <v>61.08</v>
      </c>
      <c r="S303">
        <v>1</v>
      </c>
      <c r="T303" t="s">
        <v>58</v>
      </c>
      <c r="U303" t="s">
        <v>134</v>
      </c>
      <c r="V303" s="3">
        <v>0.7</v>
      </c>
      <c r="W303" s="2">
        <v>0</v>
      </c>
      <c r="X303">
        <v>0</v>
      </c>
      <c r="Y303" t="s">
        <v>60</v>
      </c>
      <c r="Z303" t="s">
        <v>136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42.76</v>
      </c>
      <c r="AN303" s="2">
        <v>42.76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45992</v>
      </c>
      <c r="B304" t="s">
        <v>48</v>
      </c>
      <c r="C304">
        <v>649163</v>
      </c>
      <c r="D304">
        <v>2028697233</v>
      </c>
      <c r="E304" t="s">
        <v>104</v>
      </c>
      <c r="F304" t="s">
        <v>363</v>
      </c>
      <c r="G304" t="s">
        <v>51</v>
      </c>
      <c r="H304" t="s">
        <v>120</v>
      </c>
      <c r="I304" t="s">
        <v>373</v>
      </c>
      <c r="J304" t="s">
        <v>374</v>
      </c>
      <c r="K304">
        <v>816021</v>
      </c>
      <c r="L304" t="s">
        <v>122</v>
      </c>
      <c r="M304" t="s">
        <v>123</v>
      </c>
      <c r="N304" t="s">
        <v>57</v>
      </c>
      <c r="O304" s="1">
        <v>45778</v>
      </c>
      <c r="Q304" s="1">
        <v>46023</v>
      </c>
      <c r="R304" s="2">
        <v>9.6999999999999993</v>
      </c>
      <c r="S304">
        <v>1</v>
      </c>
      <c r="T304" t="s">
        <v>58</v>
      </c>
      <c r="U304" t="s">
        <v>134</v>
      </c>
      <c r="V304" s="3">
        <v>0.7</v>
      </c>
      <c r="W304" s="2">
        <v>0</v>
      </c>
      <c r="X304">
        <v>0</v>
      </c>
      <c r="Y304" t="s">
        <v>60</v>
      </c>
      <c r="Z304" t="s">
        <v>136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6.79</v>
      </c>
      <c r="AN304" s="2">
        <v>6.79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45992</v>
      </c>
      <c r="B305" t="s">
        <v>48</v>
      </c>
      <c r="C305">
        <v>649163</v>
      </c>
      <c r="D305">
        <v>2028707012</v>
      </c>
      <c r="E305" t="s">
        <v>661</v>
      </c>
      <c r="F305" t="s">
        <v>318</v>
      </c>
      <c r="G305" t="s">
        <v>51</v>
      </c>
      <c r="H305" t="s">
        <v>412</v>
      </c>
      <c r="I305" t="s">
        <v>373</v>
      </c>
      <c r="J305" t="s">
        <v>374</v>
      </c>
      <c r="K305">
        <v>862109</v>
      </c>
      <c r="L305" t="s">
        <v>662</v>
      </c>
      <c r="M305" t="s">
        <v>663</v>
      </c>
      <c r="N305" t="s">
        <v>57</v>
      </c>
      <c r="O305" s="1">
        <v>45779</v>
      </c>
      <c r="Q305" s="1">
        <v>46024</v>
      </c>
      <c r="R305" s="2">
        <v>35.04</v>
      </c>
      <c r="S305">
        <v>1</v>
      </c>
      <c r="T305" t="s">
        <v>58</v>
      </c>
      <c r="U305" t="s">
        <v>134</v>
      </c>
      <c r="V305" s="3">
        <v>0.7</v>
      </c>
      <c r="W305" s="2">
        <v>0</v>
      </c>
      <c r="X305">
        <v>0</v>
      </c>
      <c r="Y305" t="s">
        <v>60</v>
      </c>
      <c r="Z305" t="s">
        <v>136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24.53</v>
      </c>
      <c r="AN305" s="2">
        <v>24.53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45992</v>
      </c>
      <c r="B306" t="s">
        <v>48</v>
      </c>
      <c r="C306">
        <v>649163</v>
      </c>
      <c r="D306">
        <v>2028707513</v>
      </c>
      <c r="E306" t="s">
        <v>664</v>
      </c>
      <c r="F306" t="s">
        <v>524</v>
      </c>
      <c r="G306" t="s">
        <v>51</v>
      </c>
      <c r="H306" t="s">
        <v>83</v>
      </c>
      <c r="I306" t="s">
        <v>373</v>
      </c>
      <c r="J306" t="s">
        <v>374</v>
      </c>
      <c r="K306">
        <v>843573</v>
      </c>
      <c r="L306" t="s">
        <v>665</v>
      </c>
      <c r="M306" t="s">
        <v>666</v>
      </c>
      <c r="N306" t="s">
        <v>57</v>
      </c>
      <c r="O306" s="1">
        <v>45779</v>
      </c>
      <c r="Q306" s="1">
        <v>46024</v>
      </c>
      <c r="R306" s="2">
        <v>28</v>
      </c>
      <c r="S306">
        <v>1</v>
      </c>
      <c r="T306" t="s">
        <v>58</v>
      </c>
      <c r="U306" t="s">
        <v>134</v>
      </c>
      <c r="V306" s="3">
        <v>0.7</v>
      </c>
      <c r="W306" s="2">
        <v>0</v>
      </c>
      <c r="X306">
        <v>0</v>
      </c>
      <c r="Y306" t="s">
        <v>60</v>
      </c>
      <c r="Z306" t="s">
        <v>136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19.600000000000001</v>
      </c>
      <c r="AN306" s="2">
        <v>19.600000000000001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45992</v>
      </c>
      <c r="B307" t="s">
        <v>48</v>
      </c>
      <c r="C307">
        <v>649163</v>
      </c>
      <c r="D307">
        <v>2028736518</v>
      </c>
      <c r="E307" t="s">
        <v>667</v>
      </c>
      <c r="F307" t="s">
        <v>668</v>
      </c>
      <c r="G307" t="s">
        <v>51</v>
      </c>
      <c r="H307" t="s">
        <v>83</v>
      </c>
      <c r="I307" t="s">
        <v>373</v>
      </c>
      <c r="J307" t="s">
        <v>374</v>
      </c>
      <c r="K307">
        <v>824062</v>
      </c>
      <c r="L307" t="s">
        <v>355</v>
      </c>
      <c r="M307" t="s">
        <v>356</v>
      </c>
      <c r="N307" t="s">
        <v>57</v>
      </c>
      <c r="O307" s="1">
        <v>45809</v>
      </c>
      <c r="Q307" s="1">
        <v>46023</v>
      </c>
      <c r="R307" s="2">
        <v>37.18</v>
      </c>
      <c r="S307">
        <v>1</v>
      </c>
      <c r="T307" t="s">
        <v>58</v>
      </c>
      <c r="U307" t="s">
        <v>134</v>
      </c>
      <c r="V307" s="3">
        <v>0.7</v>
      </c>
      <c r="W307" s="2">
        <v>0</v>
      </c>
      <c r="X307">
        <v>0</v>
      </c>
      <c r="Y307" t="s">
        <v>60</v>
      </c>
      <c r="Z307" t="s">
        <v>136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26.03</v>
      </c>
      <c r="AN307" s="2">
        <v>26.03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45992</v>
      </c>
      <c r="B308" t="s">
        <v>48</v>
      </c>
      <c r="C308">
        <v>649163</v>
      </c>
      <c r="D308">
        <v>2028752994</v>
      </c>
      <c r="E308" t="s">
        <v>669</v>
      </c>
      <c r="F308" t="s">
        <v>670</v>
      </c>
      <c r="G308" t="s">
        <v>51</v>
      </c>
      <c r="H308" t="s">
        <v>125</v>
      </c>
      <c r="I308" t="s">
        <v>373</v>
      </c>
      <c r="J308" t="s">
        <v>374</v>
      </c>
      <c r="K308">
        <v>822865</v>
      </c>
      <c r="L308" t="s">
        <v>389</v>
      </c>
      <c r="M308" t="s">
        <v>390</v>
      </c>
      <c r="N308" t="s">
        <v>57</v>
      </c>
      <c r="O308" s="1">
        <v>45780</v>
      </c>
      <c r="Q308" s="1">
        <v>46025</v>
      </c>
      <c r="R308" s="2">
        <v>10.82</v>
      </c>
      <c r="S308">
        <v>1</v>
      </c>
      <c r="T308" t="s">
        <v>58</v>
      </c>
      <c r="U308" t="s">
        <v>134</v>
      </c>
      <c r="V308" s="3">
        <v>0.7</v>
      </c>
      <c r="W308" s="2">
        <v>0</v>
      </c>
      <c r="X308">
        <v>0</v>
      </c>
      <c r="Y308" t="s">
        <v>60</v>
      </c>
      <c r="Z308" t="s">
        <v>136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7.57</v>
      </c>
      <c r="AN308" s="2">
        <v>7.57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45992</v>
      </c>
      <c r="B309" t="s">
        <v>48</v>
      </c>
      <c r="C309">
        <v>649163</v>
      </c>
      <c r="D309">
        <v>2028753345</v>
      </c>
      <c r="E309" t="s">
        <v>671</v>
      </c>
      <c r="F309" t="s">
        <v>672</v>
      </c>
      <c r="G309" t="s">
        <v>51</v>
      </c>
      <c r="H309" t="s">
        <v>372</v>
      </c>
      <c r="I309" t="s">
        <v>373</v>
      </c>
      <c r="J309" t="s">
        <v>374</v>
      </c>
      <c r="K309">
        <v>753748</v>
      </c>
      <c r="L309" t="s">
        <v>258</v>
      </c>
      <c r="M309" t="s">
        <v>131</v>
      </c>
      <c r="N309" t="s">
        <v>57</v>
      </c>
      <c r="O309" s="1">
        <v>45809</v>
      </c>
      <c r="Q309" s="1">
        <v>46023</v>
      </c>
      <c r="R309" s="2">
        <v>19.190000000000001</v>
      </c>
      <c r="S309">
        <v>1</v>
      </c>
      <c r="T309" t="s">
        <v>58</v>
      </c>
      <c r="U309" t="s">
        <v>134</v>
      </c>
      <c r="V309" s="3">
        <v>0.7</v>
      </c>
      <c r="W309" s="2">
        <v>0</v>
      </c>
      <c r="X309">
        <v>0</v>
      </c>
      <c r="Y309" t="s">
        <v>60</v>
      </c>
      <c r="Z309" t="s">
        <v>136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0.01</v>
      </c>
      <c r="AM309" s="2">
        <v>13.42</v>
      </c>
      <c r="AN309" s="2">
        <v>13.42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45992</v>
      </c>
      <c r="B310" t="s">
        <v>48</v>
      </c>
      <c r="C310">
        <v>649163</v>
      </c>
      <c r="D310">
        <v>2028766411</v>
      </c>
      <c r="E310" t="s">
        <v>673</v>
      </c>
      <c r="F310" t="s">
        <v>674</v>
      </c>
      <c r="G310" t="s">
        <v>51</v>
      </c>
      <c r="H310" t="s">
        <v>83</v>
      </c>
      <c r="I310" t="s">
        <v>373</v>
      </c>
      <c r="J310" t="s">
        <v>433</v>
      </c>
      <c r="K310">
        <v>807212</v>
      </c>
      <c r="L310" t="s">
        <v>381</v>
      </c>
      <c r="M310" t="s">
        <v>382</v>
      </c>
      <c r="N310" t="s">
        <v>57</v>
      </c>
      <c r="O310" s="1">
        <v>45782</v>
      </c>
      <c r="Q310" s="1">
        <v>46027</v>
      </c>
      <c r="R310" s="2">
        <v>46.58</v>
      </c>
      <c r="S310">
        <v>1</v>
      </c>
      <c r="T310" t="s">
        <v>58</v>
      </c>
      <c r="U310" t="s">
        <v>134</v>
      </c>
      <c r="V310" s="3">
        <v>0.9</v>
      </c>
      <c r="W310" s="2">
        <v>0</v>
      </c>
      <c r="X310">
        <v>0</v>
      </c>
      <c r="Y310" t="s">
        <v>60</v>
      </c>
      <c r="Z310" t="s">
        <v>136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41.92</v>
      </c>
      <c r="AN310" s="2">
        <v>41.92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45992</v>
      </c>
      <c r="B311" t="s">
        <v>48</v>
      </c>
      <c r="C311">
        <v>649163</v>
      </c>
      <c r="D311">
        <v>2028769445</v>
      </c>
      <c r="E311" t="s">
        <v>675</v>
      </c>
      <c r="F311" t="s">
        <v>676</v>
      </c>
      <c r="G311" t="s">
        <v>51</v>
      </c>
      <c r="H311" t="s">
        <v>399</v>
      </c>
      <c r="I311" t="s">
        <v>373</v>
      </c>
      <c r="J311" t="s">
        <v>400</v>
      </c>
      <c r="K311">
        <v>823068</v>
      </c>
      <c r="L311" t="s">
        <v>401</v>
      </c>
      <c r="M311" t="s">
        <v>402</v>
      </c>
      <c r="N311" t="s">
        <v>57</v>
      </c>
      <c r="O311" s="1">
        <v>45809</v>
      </c>
      <c r="Q311" s="1">
        <v>46023</v>
      </c>
      <c r="R311" s="2">
        <v>24.61</v>
      </c>
      <c r="S311">
        <v>1</v>
      </c>
      <c r="T311" t="s">
        <v>58</v>
      </c>
      <c r="U311" t="s">
        <v>134</v>
      </c>
      <c r="V311" s="3">
        <v>0.7</v>
      </c>
      <c r="W311" s="2">
        <v>0</v>
      </c>
      <c r="X311">
        <v>0</v>
      </c>
      <c r="Y311" t="s">
        <v>60</v>
      </c>
      <c r="Z311" t="s">
        <v>136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17.23</v>
      </c>
      <c r="AN311" s="2">
        <v>17.23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45992</v>
      </c>
      <c r="B312" t="s">
        <v>48</v>
      </c>
      <c r="C312">
        <v>649163</v>
      </c>
      <c r="D312">
        <v>2028773696</v>
      </c>
      <c r="E312" t="s">
        <v>677</v>
      </c>
      <c r="F312" t="s">
        <v>678</v>
      </c>
      <c r="G312" t="s">
        <v>51</v>
      </c>
      <c r="H312" t="s">
        <v>265</v>
      </c>
      <c r="I312" t="s">
        <v>373</v>
      </c>
      <c r="J312" t="s">
        <v>374</v>
      </c>
      <c r="K312">
        <v>673059</v>
      </c>
      <c r="L312" t="s">
        <v>65</v>
      </c>
      <c r="M312" t="s">
        <v>66</v>
      </c>
      <c r="N312" t="s">
        <v>57</v>
      </c>
      <c r="O312" s="1">
        <v>45809</v>
      </c>
      <c r="Q312" s="1">
        <v>46023</v>
      </c>
      <c r="R312" s="2">
        <v>28.4</v>
      </c>
      <c r="S312">
        <v>1</v>
      </c>
      <c r="T312" t="s">
        <v>58</v>
      </c>
      <c r="U312" t="s">
        <v>134</v>
      </c>
      <c r="V312" s="3">
        <v>0.7</v>
      </c>
      <c r="W312" s="2">
        <v>0</v>
      </c>
      <c r="X312">
        <v>0</v>
      </c>
      <c r="Y312" t="s">
        <v>60</v>
      </c>
      <c r="Z312" t="s">
        <v>136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19.88</v>
      </c>
      <c r="AN312" s="2">
        <v>19.88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45992</v>
      </c>
      <c r="B313" t="s">
        <v>48</v>
      </c>
      <c r="C313">
        <v>649163</v>
      </c>
      <c r="D313">
        <v>2028773697</v>
      </c>
      <c r="E313" t="s">
        <v>677</v>
      </c>
      <c r="F313" t="s">
        <v>678</v>
      </c>
      <c r="G313" t="s">
        <v>51</v>
      </c>
      <c r="H313" t="s">
        <v>265</v>
      </c>
      <c r="I313" t="s">
        <v>373</v>
      </c>
      <c r="J313" t="s">
        <v>400</v>
      </c>
      <c r="K313">
        <v>673059</v>
      </c>
      <c r="L313" t="s">
        <v>65</v>
      </c>
      <c r="M313" t="s">
        <v>66</v>
      </c>
      <c r="N313" t="s">
        <v>57</v>
      </c>
      <c r="O313" s="1">
        <v>45809</v>
      </c>
      <c r="Q313" s="1">
        <v>46023</v>
      </c>
      <c r="R313" s="2">
        <v>8.3699999999999992</v>
      </c>
      <c r="S313">
        <v>1</v>
      </c>
      <c r="T313" t="s">
        <v>58</v>
      </c>
      <c r="U313" t="s">
        <v>134</v>
      </c>
      <c r="V313" s="3">
        <v>0.7</v>
      </c>
      <c r="W313" s="2">
        <v>0</v>
      </c>
      <c r="X313">
        <v>0</v>
      </c>
      <c r="Y313" t="s">
        <v>60</v>
      </c>
      <c r="Z313" t="s">
        <v>136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5.86</v>
      </c>
      <c r="AN313" s="2">
        <v>5.86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45992</v>
      </c>
      <c r="B314" t="s">
        <v>48</v>
      </c>
      <c r="C314">
        <v>649163</v>
      </c>
      <c r="D314">
        <v>2028774420</v>
      </c>
      <c r="E314" t="s">
        <v>677</v>
      </c>
      <c r="F314" t="s">
        <v>679</v>
      </c>
      <c r="G314" t="s">
        <v>51</v>
      </c>
      <c r="H314" t="s">
        <v>265</v>
      </c>
      <c r="I314" t="s">
        <v>373</v>
      </c>
      <c r="J314" t="s">
        <v>374</v>
      </c>
      <c r="K314">
        <v>673059</v>
      </c>
      <c r="L314" t="s">
        <v>65</v>
      </c>
      <c r="M314" t="s">
        <v>66</v>
      </c>
      <c r="N314" t="s">
        <v>57</v>
      </c>
      <c r="O314" s="1">
        <v>45809</v>
      </c>
      <c r="Q314" s="1">
        <v>46023</v>
      </c>
      <c r="R314" s="2">
        <v>143.66</v>
      </c>
      <c r="S314">
        <v>1</v>
      </c>
      <c r="T314" t="s">
        <v>58</v>
      </c>
      <c r="U314" t="s">
        <v>134</v>
      </c>
      <c r="V314" s="3">
        <v>0.7</v>
      </c>
      <c r="W314" s="2">
        <v>0</v>
      </c>
      <c r="X314">
        <v>0</v>
      </c>
      <c r="Y314" t="s">
        <v>60</v>
      </c>
      <c r="Z314" t="s">
        <v>136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100.56</v>
      </c>
      <c r="AN314" s="2">
        <v>100.56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45992</v>
      </c>
      <c r="B315" t="s">
        <v>48</v>
      </c>
      <c r="C315">
        <v>649163</v>
      </c>
      <c r="D315">
        <v>2028774421</v>
      </c>
      <c r="E315" t="s">
        <v>677</v>
      </c>
      <c r="F315" t="s">
        <v>679</v>
      </c>
      <c r="G315" t="s">
        <v>51</v>
      </c>
      <c r="H315" t="s">
        <v>265</v>
      </c>
      <c r="I315" t="s">
        <v>373</v>
      </c>
      <c r="J315" t="s">
        <v>400</v>
      </c>
      <c r="K315">
        <v>673059</v>
      </c>
      <c r="L315" t="s">
        <v>65</v>
      </c>
      <c r="M315" t="s">
        <v>66</v>
      </c>
      <c r="N315" t="s">
        <v>57</v>
      </c>
      <c r="O315" s="1">
        <v>45809</v>
      </c>
      <c r="Q315" s="1">
        <v>46023</v>
      </c>
      <c r="R315" s="2">
        <v>16.73</v>
      </c>
      <c r="S315">
        <v>1</v>
      </c>
      <c r="T315" t="s">
        <v>58</v>
      </c>
      <c r="U315" t="s">
        <v>134</v>
      </c>
      <c r="V315" s="3">
        <v>0.7</v>
      </c>
      <c r="W315" s="2">
        <v>0</v>
      </c>
      <c r="X315">
        <v>0</v>
      </c>
      <c r="Y315" t="s">
        <v>60</v>
      </c>
      <c r="Z315" t="s">
        <v>136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11.71</v>
      </c>
      <c r="AN315" s="2">
        <v>11.71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45992</v>
      </c>
      <c r="B316" t="s">
        <v>48</v>
      </c>
      <c r="C316">
        <v>649163</v>
      </c>
      <c r="D316">
        <v>2028775160</v>
      </c>
      <c r="E316" t="s">
        <v>680</v>
      </c>
      <c r="F316" t="s">
        <v>92</v>
      </c>
      <c r="G316" t="s">
        <v>51</v>
      </c>
      <c r="H316" t="s">
        <v>306</v>
      </c>
      <c r="I316" t="s">
        <v>373</v>
      </c>
      <c r="J316" t="s">
        <v>374</v>
      </c>
      <c r="K316">
        <v>821087</v>
      </c>
      <c r="L316" t="s">
        <v>681</v>
      </c>
      <c r="M316" t="s">
        <v>682</v>
      </c>
      <c r="N316" t="s">
        <v>57</v>
      </c>
      <c r="O316" s="1">
        <v>45809</v>
      </c>
      <c r="Q316" s="1">
        <v>46023</v>
      </c>
      <c r="R316" s="2">
        <v>101.99</v>
      </c>
      <c r="S316">
        <v>1</v>
      </c>
      <c r="T316" t="s">
        <v>58</v>
      </c>
      <c r="U316" t="s">
        <v>134</v>
      </c>
      <c r="V316" s="3">
        <v>0.7</v>
      </c>
      <c r="W316" s="2">
        <v>0</v>
      </c>
      <c r="X316">
        <v>0</v>
      </c>
      <c r="Y316" t="s">
        <v>60</v>
      </c>
      <c r="Z316" t="s">
        <v>136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71.39</v>
      </c>
      <c r="AN316" s="2">
        <v>71.39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45992</v>
      </c>
      <c r="B317" t="s">
        <v>48</v>
      </c>
      <c r="C317">
        <v>649163</v>
      </c>
      <c r="D317">
        <v>2028776889</v>
      </c>
      <c r="E317" t="s">
        <v>683</v>
      </c>
      <c r="F317" t="s">
        <v>478</v>
      </c>
      <c r="G317" t="s">
        <v>51</v>
      </c>
      <c r="H317" t="s">
        <v>110</v>
      </c>
      <c r="I317" t="s">
        <v>373</v>
      </c>
      <c r="J317" t="s">
        <v>374</v>
      </c>
      <c r="K317">
        <v>673059</v>
      </c>
      <c r="L317" t="s">
        <v>65</v>
      </c>
      <c r="M317" t="s">
        <v>66</v>
      </c>
      <c r="N317" t="s">
        <v>57</v>
      </c>
      <c r="O317" s="1">
        <v>45809</v>
      </c>
      <c r="Q317" s="1">
        <v>46023</v>
      </c>
      <c r="R317" s="2">
        <v>292.8</v>
      </c>
      <c r="S317">
        <v>1</v>
      </c>
      <c r="T317" t="s">
        <v>58</v>
      </c>
      <c r="U317" t="s">
        <v>134</v>
      </c>
      <c r="V317" s="3">
        <v>0.7</v>
      </c>
      <c r="W317" s="2">
        <v>0</v>
      </c>
      <c r="X317">
        <v>0</v>
      </c>
      <c r="Y317" t="s">
        <v>60</v>
      </c>
      <c r="Z317" t="s">
        <v>136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204.96</v>
      </c>
      <c r="AN317" s="2">
        <v>204.96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45992</v>
      </c>
      <c r="B318" t="s">
        <v>48</v>
      </c>
      <c r="C318">
        <v>649163</v>
      </c>
      <c r="D318">
        <v>2028776890</v>
      </c>
      <c r="E318" t="s">
        <v>683</v>
      </c>
      <c r="F318" t="s">
        <v>478</v>
      </c>
      <c r="G318" t="s">
        <v>51</v>
      </c>
      <c r="H318" t="s">
        <v>110</v>
      </c>
      <c r="I318" t="s">
        <v>373</v>
      </c>
      <c r="J318" t="s">
        <v>433</v>
      </c>
      <c r="K318">
        <v>673059</v>
      </c>
      <c r="L318" t="s">
        <v>65</v>
      </c>
      <c r="M318" t="s">
        <v>66</v>
      </c>
      <c r="N318" t="s">
        <v>57</v>
      </c>
      <c r="O318" s="1">
        <v>45809</v>
      </c>
      <c r="Q318" s="1">
        <v>46023</v>
      </c>
      <c r="R318" s="2">
        <v>49.85</v>
      </c>
      <c r="S318">
        <v>1</v>
      </c>
      <c r="T318" t="s">
        <v>58</v>
      </c>
      <c r="U318" t="s">
        <v>134</v>
      </c>
      <c r="V318" s="3">
        <v>0.9</v>
      </c>
      <c r="W318" s="2">
        <v>0</v>
      </c>
      <c r="X318">
        <v>0</v>
      </c>
      <c r="Y318" t="s">
        <v>60</v>
      </c>
      <c r="Z318" t="s">
        <v>136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44.86</v>
      </c>
      <c r="AN318" s="2">
        <v>44.86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45992</v>
      </c>
      <c r="B319" t="s">
        <v>48</v>
      </c>
      <c r="C319">
        <v>649163</v>
      </c>
      <c r="D319">
        <v>2028780364</v>
      </c>
      <c r="E319" t="s">
        <v>684</v>
      </c>
      <c r="F319" t="s">
        <v>685</v>
      </c>
      <c r="G319" t="s">
        <v>51</v>
      </c>
      <c r="H319" t="s">
        <v>265</v>
      </c>
      <c r="I319" t="s">
        <v>373</v>
      </c>
      <c r="J319" t="s">
        <v>374</v>
      </c>
      <c r="K319">
        <v>767312</v>
      </c>
      <c r="L319" t="s">
        <v>413</v>
      </c>
      <c r="M319" t="s">
        <v>414</v>
      </c>
      <c r="N319" t="s">
        <v>57</v>
      </c>
      <c r="O319" s="1">
        <v>45809</v>
      </c>
      <c r="Q319" s="1">
        <v>46023</v>
      </c>
      <c r="R319" s="2">
        <v>21.82</v>
      </c>
      <c r="S319">
        <v>1</v>
      </c>
      <c r="T319" t="s">
        <v>58</v>
      </c>
      <c r="U319" t="s">
        <v>134</v>
      </c>
      <c r="V319" s="3">
        <v>0.7</v>
      </c>
      <c r="W319" s="2">
        <v>0</v>
      </c>
      <c r="X319">
        <v>0</v>
      </c>
      <c r="Y319" t="s">
        <v>60</v>
      </c>
      <c r="Z319" t="s">
        <v>136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15.27</v>
      </c>
      <c r="AN319" s="2">
        <v>15.27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45992</v>
      </c>
      <c r="B320" t="s">
        <v>48</v>
      </c>
      <c r="C320">
        <v>649163</v>
      </c>
      <c r="D320">
        <v>2028786408</v>
      </c>
      <c r="E320" t="s">
        <v>478</v>
      </c>
      <c r="F320" t="s">
        <v>686</v>
      </c>
      <c r="G320" t="s">
        <v>51</v>
      </c>
      <c r="H320" t="s">
        <v>83</v>
      </c>
      <c r="I320" t="s">
        <v>373</v>
      </c>
      <c r="J320" t="s">
        <v>374</v>
      </c>
      <c r="K320">
        <v>814033</v>
      </c>
      <c r="L320" t="s">
        <v>501</v>
      </c>
      <c r="M320" t="s">
        <v>502</v>
      </c>
      <c r="N320" t="s">
        <v>57</v>
      </c>
      <c r="O320" s="1">
        <v>45839</v>
      </c>
      <c r="Q320" s="1">
        <v>46023</v>
      </c>
      <c r="R320" s="2">
        <v>115.38</v>
      </c>
      <c r="S320">
        <v>1</v>
      </c>
      <c r="T320" t="s">
        <v>58</v>
      </c>
      <c r="U320" t="s">
        <v>134</v>
      </c>
      <c r="V320" s="3">
        <v>0.7</v>
      </c>
      <c r="W320" s="2">
        <v>0</v>
      </c>
      <c r="X320">
        <v>0</v>
      </c>
      <c r="Y320" t="s">
        <v>60</v>
      </c>
      <c r="Z320" t="s">
        <v>136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80.760000000000005</v>
      </c>
      <c r="AM320" s="2">
        <v>0.01</v>
      </c>
      <c r="AN320" s="2">
        <v>0.01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45992</v>
      </c>
      <c r="B321" t="s">
        <v>48</v>
      </c>
      <c r="C321">
        <v>649163</v>
      </c>
      <c r="D321">
        <v>2028799844</v>
      </c>
      <c r="E321" t="s">
        <v>687</v>
      </c>
      <c r="F321" t="s">
        <v>688</v>
      </c>
      <c r="G321" t="s">
        <v>51</v>
      </c>
      <c r="H321" t="s">
        <v>209</v>
      </c>
      <c r="I321" t="s">
        <v>373</v>
      </c>
      <c r="J321" t="s">
        <v>374</v>
      </c>
      <c r="K321">
        <v>792847</v>
      </c>
      <c r="L321" t="s">
        <v>600</v>
      </c>
      <c r="M321" t="s">
        <v>601</v>
      </c>
      <c r="N321" t="s">
        <v>57</v>
      </c>
      <c r="O321" s="1">
        <v>45809</v>
      </c>
      <c r="Q321" s="1">
        <v>46023</v>
      </c>
      <c r="R321" s="2">
        <v>142.91999999999999</v>
      </c>
      <c r="S321">
        <v>1</v>
      </c>
      <c r="T321" t="s">
        <v>58</v>
      </c>
      <c r="U321" t="s">
        <v>134</v>
      </c>
      <c r="V321" s="3">
        <v>0.7</v>
      </c>
      <c r="W321" s="2">
        <v>0</v>
      </c>
      <c r="X321">
        <v>0</v>
      </c>
      <c r="Y321" t="s">
        <v>60</v>
      </c>
      <c r="Z321" t="s">
        <v>136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100.04</v>
      </c>
      <c r="AN321" s="2">
        <v>100.04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45992</v>
      </c>
      <c r="B322" t="s">
        <v>48</v>
      </c>
      <c r="C322">
        <v>649163</v>
      </c>
      <c r="D322">
        <v>2028801222</v>
      </c>
      <c r="E322" t="s">
        <v>689</v>
      </c>
      <c r="F322" t="s">
        <v>350</v>
      </c>
      <c r="G322" t="s">
        <v>51</v>
      </c>
      <c r="H322" t="s">
        <v>83</v>
      </c>
      <c r="I322" t="s">
        <v>373</v>
      </c>
      <c r="J322" t="s">
        <v>374</v>
      </c>
      <c r="K322">
        <v>814033</v>
      </c>
      <c r="L322" t="s">
        <v>501</v>
      </c>
      <c r="M322" t="s">
        <v>502</v>
      </c>
      <c r="N322" t="s">
        <v>57</v>
      </c>
      <c r="O322" s="1">
        <v>45809</v>
      </c>
      <c r="Q322" s="1">
        <v>46023</v>
      </c>
      <c r="R322" s="2">
        <v>88.96</v>
      </c>
      <c r="S322">
        <v>1</v>
      </c>
      <c r="T322" t="s">
        <v>58</v>
      </c>
      <c r="U322" t="s">
        <v>134</v>
      </c>
      <c r="V322" s="3">
        <v>0.7</v>
      </c>
      <c r="W322" s="2">
        <v>0</v>
      </c>
      <c r="X322">
        <v>0</v>
      </c>
      <c r="Y322" t="s">
        <v>60</v>
      </c>
      <c r="Z322" t="s">
        <v>136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62.27</v>
      </c>
      <c r="AN322" s="2">
        <v>62.27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45992</v>
      </c>
      <c r="B323" t="s">
        <v>48</v>
      </c>
      <c r="C323">
        <v>649163</v>
      </c>
      <c r="D323">
        <v>2028803828</v>
      </c>
      <c r="E323" t="s">
        <v>690</v>
      </c>
      <c r="F323" t="s">
        <v>177</v>
      </c>
      <c r="G323" t="s">
        <v>51</v>
      </c>
      <c r="H323" t="s">
        <v>83</v>
      </c>
      <c r="I323" t="s">
        <v>373</v>
      </c>
      <c r="J323" t="s">
        <v>374</v>
      </c>
      <c r="K323">
        <v>669316</v>
      </c>
      <c r="L323" t="s">
        <v>691</v>
      </c>
      <c r="M323" t="s">
        <v>692</v>
      </c>
      <c r="N323" t="s">
        <v>57</v>
      </c>
      <c r="O323" s="1">
        <v>45809</v>
      </c>
      <c r="Q323" s="1">
        <v>46023</v>
      </c>
      <c r="R323" s="2">
        <v>66.510000000000005</v>
      </c>
      <c r="S323">
        <v>1</v>
      </c>
      <c r="T323" t="s">
        <v>58</v>
      </c>
      <c r="U323" t="s">
        <v>134</v>
      </c>
      <c r="V323" s="3">
        <v>0.7</v>
      </c>
      <c r="W323" s="2">
        <v>0</v>
      </c>
      <c r="X323">
        <v>0</v>
      </c>
      <c r="Y323" t="s">
        <v>60</v>
      </c>
      <c r="Z323" t="s">
        <v>136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46.56</v>
      </c>
      <c r="AN323" s="2">
        <v>46.56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45992</v>
      </c>
      <c r="B324" t="s">
        <v>48</v>
      </c>
      <c r="C324">
        <v>649163</v>
      </c>
      <c r="D324">
        <v>2028821221</v>
      </c>
      <c r="E324" t="s">
        <v>693</v>
      </c>
      <c r="F324" t="s">
        <v>694</v>
      </c>
      <c r="G324" t="s">
        <v>51</v>
      </c>
      <c r="H324" t="s">
        <v>83</v>
      </c>
      <c r="I324" t="s">
        <v>373</v>
      </c>
      <c r="J324" t="s">
        <v>374</v>
      </c>
      <c r="K324">
        <v>856824</v>
      </c>
      <c r="L324" t="s">
        <v>457</v>
      </c>
      <c r="M324" t="s">
        <v>458</v>
      </c>
      <c r="N324" t="s">
        <v>57</v>
      </c>
      <c r="O324" s="1">
        <v>45809</v>
      </c>
      <c r="Q324" s="1">
        <v>46023</v>
      </c>
      <c r="R324" s="2">
        <v>46.08</v>
      </c>
      <c r="S324">
        <v>1</v>
      </c>
      <c r="T324" t="s">
        <v>58</v>
      </c>
      <c r="U324" t="s">
        <v>134</v>
      </c>
      <c r="V324" s="3">
        <v>0.7</v>
      </c>
      <c r="W324" s="2">
        <v>0</v>
      </c>
      <c r="X324">
        <v>0</v>
      </c>
      <c r="Y324" t="s">
        <v>60</v>
      </c>
      <c r="Z324" t="s">
        <v>136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32.26</v>
      </c>
      <c r="AN324" s="2">
        <v>32.26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45992</v>
      </c>
      <c r="B325" t="s">
        <v>48</v>
      </c>
      <c r="C325">
        <v>649163</v>
      </c>
      <c r="D325">
        <v>2028836440</v>
      </c>
      <c r="E325" t="s">
        <v>55</v>
      </c>
      <c r="F325" t="s">
        <v>695</v>
      </c>
      <c r="G325" t="s">
        <v>51</v>
      </c>
      <c r="H325" t="s">
        <v>399</v>
      </c>
      <c r="I325" t="s">
        <v>373</v>
      </c>
      <c r="J325" t="s">
        <v>566</v>
      </c>
      <c r="K325">
        <v>823068</v>
      </c>
      <c r="L325" t="s">
        <v>401</v>
      </c>
      <c r="M325" t="s">
        <v>402</v>
      </c>
      <c r="N325" t="s">
        <v>57</v>
      </c>
      <c r="O325" s="1">
        <v>45809</v>
      </c>
      <c r="Q325" s="1">
        <v>46023</v>
      </c>
      <c r="R325" s="2">
        <v>48</v>
      </c>
      <c r="S325">
        <v>1</v>
      </c>
      <c r="T325" t="s">
        <v>58</v>
      </c>
      <c r="U325" t="s">
        <v>134</v>
      </c>
      <c r="V325" s="3">
        <v>0.7</v>
      </c>
      <c r="W325" s="2">
        <v>0</v>
      </c>
      <c r="X325">
        <v>0</v>
      </c>
      <c r="Y325" t="s">
        <v>60</v>
      </c>
      <c r="Z325" t="s">
        <v>136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33.6</v>
      </c>
      <c r="AN325" s="2">
        <v>33.6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45992</v>
      </c>
      <c r="B326" t="s">
        <v>48</v>
      </c>
      <c r="C326">
        <v>649163</v>
      </c>
      <c r="D326">
        <v>2028836441</v>
      </c>
      <c r="E326" t="s">
        <v>55</v>
      </c>
      <c r="F326" t="s">
        <v>695</v>
      </c>
      <c r="G326" t="s">
        <v>51</v>
      </c>
      <c r="H326" t="s">
        <v>399</v>
      </c>
      <c r="I326" t="s">
        <v>373</v>
      </c>
      <c r="J326" t="s">
        <v>433</v>
      </c>
      <c r="K326">
        <v>823068</v>
      </c>
      <c r="L326" t="s">
        <v>401</v>
      </c>
      <c r="M326" t="s">
        <v>402</v>
      </c>
      <c r="N326" t="s">
        <v>57</v>
      </c>
      <c r="O326" s="1">
        <v>45809</v>
      </c>
      <c r="Q326" s="1">
        <v>46023</v>
      </c>
      <c r="R326" s="2">
        <v>135.08000000000001</v>
      </c>
      <c r="S326">
        <v>1</v>
      </c>
      <c r="T326" t="s">
        <v>58</v>
      </c>
      <c r="U326" t="s">
        <v>134</v>
      </c>
      <c r="V326" s="3">
        <v>0.9</v>
      </c>
      <c r="W326" s="2">
        <v>0</v>
      </c>
      <c r="X326">
        <v>0</v>
      </c>
      <c r="Y326" t="s">
        <v>60</v>
      </c>
      <c r="Z326" t="s">
        <v>136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121.57</v>
      </c>
      <c r="AN326" s="2">
        <v>121.57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45992</v>
      </c>
      <c r="B327" t="s">
        <v>48</v>
      </c>
      <c r="C327">
        <v>649163</v>
      </c>
      <c r="D327">
        <v>2028840686</v>
      </c>
      <c r="E327" t="s">
        <v>586</v>
      </c>
      <c r="F327" t="s">
        <v>144</v>
      </c>
      <c r="G327" t="s">
        <v>51</v>
      </c>
      <c r="H327" t="s">
        <v>399</v>
      </c>
      <c r="I327" t="s">
        <v>373</v>
      </c>
      <c r="J327" t="s">
        <v>433</v>
      </c>
      <c r="K327">
        <v>823068</v>
      </c>
      <c r="L327" t="s">
        <v>401</v>
      </c>
      <c r="M327" t="s">
        <v>402</v>
      </c>
      <c r="N327" t="s">
        <v>57</v>
      </c>
      <c r="O327" s="1">
        <v>45809</v>
      </c>
      <c r="Q327" s="1">
        <v>46023</v>
      </c>
      <c r="R327" s="2">
        <v>43.81</v>
      </c>
      <c r="S327">
        <v>1</v>
      </c>
      <c r="T327" t="s">
        <v>58</v>
      </c>
      <c r="U327" t="s">
        <v>134</v>
      </c>
      <c r="V327" s="3">
        <v>0.9</v>
      </c>
      <c r="W327" s="2">
        <v>0</v>
      </c>
      <c r="X327">
        <v>0</v>
      </c>
      <c r="Y327" t="s">
        <v>60</v>
      </c>
      <c r="Z327" t="s">
        <v>136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39.43</v>
      </c>
      <c r="AN327" s="2">
        <v>39.43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45992</v>
      </c>
      <c r="B328" t="s">
        <v>48</v>
      </c>
      <c r="C328">
        <v>649163</v>
      </c>
      <c r="D328">
        <v>2028840687</v>
      </c>
      <c r="E328" t="s">
        <v>586</v>
      </c>
      <c r="F328" t="s">
        <v>144</v>
      </c>
      <c r="G328" t="s">
        <v>51</v>
      </c>
      <c r="H328" t="s">
        <v>399</v>
      </c>
      <c r="I328" t="s">
        <v>373</v>
      </c>
      <c r="J328" t="s">
        <v>400</v>
      </c>
      <c r="K328">
        <v>823068</v>
      </c>
      <c r="L328" t="s">
        <v>401</v>
      </c>
      <c r="M328" t="s">
        <v>402</v>
      </c>
      <c r="N328" t="s">
        <v>57</v>
      </c>
      <c r="O328" s="1">
        <v>45809</v>
      </c>
      <c r="Q328" s="1">
        <v>46023</v>
      </c>
      <c r="R328" s="2">
        <v>24.61</v>
      </c>
      <c r="S328">
        <v>1</v>
      </c>
      <c r="T328" t="s">
        <v>58</v>
      </c>
      <c r="U328" t="s">
        <v>134</v>
      </c>
      <c r="V328" s="3">
        <v>0.7</v>
      </c>
      <c r="W328" s="2">
        <v>0</v>
      </c>
      <c r="X328">
        <v>0</v>
      </c>
      <c r="Y328" t="s">
        <v>60</v>
      </c>
      <c r="Z328" t="s">
        <v>136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17.23</v>
      </c>
      <c r="AN328" s="2">
        <v>17.23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45992</v>
      </c>
      <c r="B329" t="s">
        <v>48</v>
      </c>
      <c r="C329">
        <v>649163</v>
      </c>
      <c r="D329">
        <v>2028847739</v>
      </c>
      <c r="E329" t="s">
        <v>696</v>
      </c>
      <c r="F329" t="s">
        <v>697</v>
      </c>
      <c r="G329" t="s">
        <v>51</v>
      </c>
      <c r="H329" t="s">
        <v>256</v>
      </c>
      <c r="I329" t="s">
        <v>373</v>
      </c>
      <c r="J329" t="s">
        <v>374</v>
      </c>
      <c r="K329">
        <v>856824</v>
      </c>
      <c r="L329" t="s">
        <v>457</v>
      </c>
      <c r="M329" t="s">
        <v>458</v>
      </c>
      <c r="N329" t="s">
        <v>57</v>
      </c>
      <c r="O329" s="1">
        <v>45809</v>
      </c>
      <c r="Q329" s="1">
        <v>46023</v>
      </c>
      <c r="R329" s="2">
        <v>31</v>
      </c>
      <c r="S329">
        <v>1</v>
      </c>
      <c r="T329" t="s">
        <v>58</v>
      </c>
      <c r="U329" t="s">
        <v>134</v>
      </c>
      <c r="V329" s="3">
        <v>0.7</v>
      </c>
      <c r="W329" s="2">
        <v>0</v>
      </c>
      <c r="X329">
        <v>0</v>
      </c>
      <c r="Y329" t="s">
        <v>60</v>
      </c>
      <c r="Z329" t="s">
        <v>136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21.7</v>
      </c>
      <c r="AN329" s="2">
        <v>21.7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45992</v>
      </c>
      <c r="B330" t="s">
        <v>48</v>
      </c>
      <c r="C330">
        <v>649163</v>
      </c>
      <c r="D330">
        <v>2028858330</v>
      </c>
      <c r="E330" t="s">
        <v>698</v>
      </c>
      <c r="F330" t="s">
        <v>414</v>
      </c>
      <c r="G330" t="s">
        <v>51</v>
      </c>
      <c r="H330" t="s">
        <v>83</v>
      </c>
      <c r="I330" t="s">
        <v>373</v>
      </c>
      <c r="J330" t="s">
        <v>433</v>
      </c>
      <c r="K330">
        <v>839554</v>
      </c>
      <c r="L330" t="s">
        <v>699</v>
      </c>
      <c r="M330" t="s">
        <v>700</v>
      </c>
      <c r="N330" t="s">
        <v>57</v>
      </c>
      <c r="O330" s="1">
        <v>45809</v>
      </c>
      <c r="Q330" s="1">
        <v>46023</v>
      </c>
      <c r="R330" s="2">
        <v>47.08</v>
      </c>
      <c r="S330">
        <v>1</v>
      </c>
      <c r="T330" t="s">
        <v>58</v>
      </c>
      <c r="U330" t="s">
        <v>134</v>
      </c>
      <c r="V330" s="3">
        <v>0.9</v>
      </c>
      <c r="W330" s="2">
        <v>0</v>
      </c>
      <c r="X330">
        <v>0</v>
      </c>
      <c r="Y330" t="s">
        <v>60</v>
      </c>
      <c r="Z330" t="s">
        <v>136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42.37</v>
      </c>
      <c r="AN330" s="2">
        <v>42.37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45992</v>
      </c>
      <c r="B331" t="s">
        <v>48</v>
      </c>
      <c r="C331">
        <v>649163</v>
      </c>
      <c r="D331">
        <v>2028858331</v>
      </c>
      <c r="E331" t="s">
        <v>698</v>
      </c>
      <c r="F331" t="s">
        <v>414</v>
      </c>
      <c r="G331" t="s">
        <v>51</v>
      </c>
      <c r="H331" t="s">
        <v>83</v>
      </c>
      <c r="I331" t="s">
        <v>373</v>
      </c>
      <c r="J331" t="s">
        <v>374</v>
      </c>
      <c r="K331">
        <v>839554</v>
      </c>
      <c r="L331" t="s">
        <v>699</v>
      </c>
      <c r="M331" t="s">
        <v>700</v>
      </c>
      <c r="N331" t="s">
        <v>57</v>
      </c>
      <c r="O331" s="1">
        <v>45809</v>
      </c>
      <c r="Q331" s="1">
        <v>46023</v>
      </c>
      <c r="R331" s="2">
        <v>110.53</v>
      </c>
      <c r="S331">
        <v>1</v>
      </c>
      <c r="T331" t="s">
        <v>58</v>
      </c>
      <c r="U331" t="s">
        <v>134</v>
      </c>
      <c r="V331" s="3">
        <v>0.7</v>
      </c>
      <c r="W331" s="2">
        <v>0</v>
      </c>
      <c r="X331">
        <v>0</v>
      </c>
      <c r="Y331" t="s">
        <v>60</v>
      </c>
      <c r="Z331" t="s">
        <v>136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0.01</v>
      </c>
      <c r="AM331" s="2">
        <v>77.36</v>
      </c>
      <c r="AN331" s="2">
        <v>77.36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45992</v>
      </c>
      <c r="B332" t="s">
        <v>48</v>
      </c>
      <c r="C332">
        <v>649163</v>
      </c>
      <c r="D332">
        <v>2028893261</v>
      </c>
      <c r="E332" t="s">
        <v>701</v>
      </c>
      <c r="F332" t="s">
        <v>702</v>
      </c>
      <c r="G332" t="s">
        <v>51</v>
      </c>
      <c r="H332" t="s">
        <v>265</v>
      </c>
      <c r="I332" t="s">
        <v>373</v>
      </c>
      <c r="J332" t="s">
        <v>374</v>
      </c>
      <c r="K332">
        <v>673059</v>
      </c>
      <c r="L332" t="s">
        <v>65</v>
      </c>
      <c r="M332" t="s">
        <v>66</v>
      </c>
      <c r="N332" t="s">
        <v>57</v>
      </c>
      <c r="O332" s="1">
        <v>45809</v>
      </c>
      <c r="Q332" s="1">
        <v>46023</v>
      </c>
      <c r="R332" s="2">
        <v>10.18</v>
      </c>
      <c r="S332">
        <v>1</v>
      </c>
      <c r="T332" t="s">
        <v>58</v>
      </c>
      <c r="U332" t="s">
        <v>134</v>
      </c>
      <c r="V332" s="3">
        <v>0.7</v>
      </c>
      <c r="W332" s="2">
        <v>0</v>
      </c>
      <c r="X332">
        <v>0</v>
      </c>
      <c r="Y332" t="s">
        <v>60</v>
      </c>
      <c r="Z332" t="s">
        <v>136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7.13</v>
      </c>
      <c r="AN332" s="2">
        <v>7.13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45992</v>
      </c>
      <c r="B333" t="s">
        <v>48</v>
      </c>
      <c r="C333">
        <v>649163</v>
      </c>
      <c r="D333">
        <v>2028897604</v>
      </c>
      <c r="E333" t="s">
        <v>703</v>
      </c>
      <c r="F333" t="s">
        <v>704</v>
      </c>
      <c r="G333" t="s">
        <v>51</v>
      </c>
      <c r="H333" t="s">
        <v>256</v>
      </c>
      <c r="I333" t="s">
        <v>373</v>
      </c>
      <c r="J333" t="s">
        <v>374</v>
      </c>
      <c r="K333">
        <v>856163</v>
      </c>
      <c r="L333" t="s">
        <v>116</v>
      </c>
      <c r="M333" t="s">
        <v>117</v>
      </c>
      <c r="N333" t="s">
        <v>57</v>
      </c>
      <c r="O333" s="1">
        <v>45809</v>
      </c>
      <c r="Q333" s="1">
        <v>46023</v>
      </c>
      <c r="R333" s="2">
        <v>28.38</v>
      </c>
      <c r="S333">
        <v>1</v>
      </c>
      <c r="T333" t="s">
        <v>58</v>
      </c>
      <c r="U333" t="s">
        <v>134</v>
      </c>
      <c r="V333" s="3">
        <v>0.7</v>
      </c>
      <c r="W333" s="2">
        <v>0</v>
      </c>
      <c r="X333">
        <v>0</v>
      </c>
      <c r="Y333" t="s">
        <v>60</v>
      </c>
      <c r="Z333" t="s">
        <v>136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19.87</v>
      </c>
      <c r="AN333" s="2">
        <v>19.87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45992</v>
      </c>
      <c r="B334" t="s">
        <v>48</v>
      </c>
      <c r="C334">
        <v>649163</v>
      </c>
      <c r="D334">
        <v>2028898164</v>
      </c>
      <c r="E334" t="s">
        <v>705</v>
      </c>
      <c r="F334" t="s">
        <v>225</v>
      </c>
      <c r="G334" t="s">
        <v>51</v>
      </c>
      <c r="H334" t="s">
        <v>265</v>
      </c>
      <c r="I334" t="s">
        <v>373</v>
      </c>
      <c r="J334" t="s">
        <v>374</v>
      </c>
      <c r="K334">
        <v>673059</v>
      </c>
      <c r="L334" t="s">
        <v>65</v>
      </c>
      <c r="M334" t="s">
        <v>66</v>
      </c>
      <c r="N334" t="s">
        <v>57</v>
      </c>
      <c r="O334" s="1">
        <v>45809</v>
      </c>
      <c r="Q334" s="1">
        <v>46023</v>
      </c>
      <c r="R334" s="2">
        <v>47.72</v>
      </c>
      <c r="S334">
        <v>1</v>
      </c>
      <c r="T334" t="s">
        <v>58</v>
      </c>
      <c r="U334" t="s">
        <v>134</v>
      </c>
      <c r="V334" s="3">
        <v>0.7</v>
      </c>
      <c r="W334" s="2">
        <v>0</v>
      </c>
      <c r="X334">
        <v>0</v>
      </c>
      <c r="Y334" t="s">
        <v>60</v>
      </c>
      <c r="Z334" t="s">
        <v>136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33.4</v>
      </c>
      <c r="AN334" s="2">
        <v>33.4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45992</v>
      </c>
      <c r="B335" t="s">
        <v>48</v>
      </c>
      <c r="C335">
        <v>649163</v>
      </c>
      <c r="D335">
        <v>2028898165</v>
      </c>
      <c r="E335" t="s">
        <v>705</v>
      </c>
      <c r="F335" t="s">
        <v>225</v>
      </c>
      <c r="G335" t="s">
        <v>51</v>
      </c>
      <c r="H335" t="s">
        <v>265</v>
      </c>
      <c r="I335" t="s">
        <v>373</v>
      </c>
      <c r="J335" t="s">
        <v>400</v>
      </c>
      <c r="K335">
        <v>673059</v>
      </c>
      <c r="L335" t="s">
        <v>65</v>
      </c>
      <c r="M335" t="s">
        <v>66</v>
      </c>
      <c r="N335" t="s">
        <v>57</v>
      </c>
      <c r="O335" s="1">
        <v>45809</v>
      </c>
      <c r="Q335" s="1">
        <v>46023</v>
      </c>
      <c r="R335" s="2">
        <v>8.3699999999999992</v>
      </c>
      <c r="S335">
        <v>1</v>
      </c>
      <c r="T335" t="s">
        <v>58</v>
      </c>
      <c r="U335" t="s">
        <v>134</v>
      </c>
      <c r="V335" s="3">
        <v>0.7</v>
      </c>
      <c r="W335" s="2">
        <v>0</v>
      </c>
      <c r="X335">
        <v>0</v>
      </c>
      <c r="Y335" t="s">
        <v>60</v>
      </c>
      <c r="Z335" t="s">
        <v>136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5.86</v>
      </c>
      <c r="AN335" s="2">
        <v>5.86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45992</v>
      </c>
      <c r="B336" t="s">
        <v>48</v>
      </c>
      <c r="C336">
        <v>649163</v>
      </c>
      <c r="D336">
        <v>2028898558</v>
      </c>
      <c r="E336" t="s">
        <v>706</v>
      </c>
      <c r="F336" t="s">
        <v>707</v>
      </c>
      <c r="G336" t="s">
        <v>51</v>
      </c>
      <c r="H336" t="s">
        <v>83</v>
      </c>
      <c r="I336" t="s">
        <v>373</v>
      </c>
      <c r="J336" t="s">
        <v>374</v>
      </c>
      <c r="K336">
        <v>824062</v>
      </c>
      <c r="L336" t="s">
        <v>355</v>
      </c>
      <c r="M336" t="s">
        <v>356</v>
      </c>
      <c r="N336" t="s">
        <v>57</v>
      </c>
      <c r="O336" s="1">
        <v>45809</v>
      </c>
      <c r="Q336" s="1">
        <v>46023</v>
      </c>
      <c r="R336" s="2">
        <v>23.85</v>
      </c>
      <c r="S336">
        <v>1</v>
      </c>
      <c r="T336" t="s">
        <v>58</v>
      </c>
      <c r="U336" t="s">
        <v>134</v>
      </c>
      <c r="V336" s="3">
        <v>0.7</v>
      </c>
      <c r="W336" s="2">
        <v>0</v>
      </c>
      <c r="X336">
        <v>0</v>
      </c>
      <c r="Y336" t="s">
        <v>60</v>
      </c>
      <c r="Z336" t="s">
        <v>136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16.7</v>
      </c>
      <c r="AN336" s="2">
        <v>16.7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45992</v>
      </c>
      <c r="B337" t="s">
        <v>48</v>
      </c>
      <c r="C337">
        <v>649163</v>
      </c>
      <c r="D337">
        <v>2028899050</v>
      </c>
      <c r="E337" t="s">
        <v>368</v>
      </c>
      <c r="F337" t="s">
        <v>369</v>
      </c>
      <c r="G337" t="s">
        <v>51</v>
      </c>
      <c r="H337" t="s">
        <v>83</v>
      </c>
      <c r="I337" t="s">
        <v>373</v>
      </c>
      <c r="J337" t="s">
        <v>374</v>
      </c>
      <c r="K337">
        <v>820873</v>
      </c>
      <c r="L337" t="s">
        <v>106</v>
      </c>
      <c r="M337" t="s">
        <v>107</v>
      </c>
      <c r="N337" t="s">
        <v>57</v>
      </c>
      <c r="O337" s="1">
        <v>45809</v>
      </c>
      <c r="Q337" s="1">
        <v>46023</v>
      </c>
      <c r="R337" s="2">
        <v>34</v>
      </c>
      <c r="S337">
        <v>1</v>
      </c>
      <c r="T337" t="s">
        <v>58</v>
      </c>
      <c r="U337" t="s">
        <v>134</v>
      </c>
      <c r="V337" s="3">
        <v>0.7</v>
      </c>
      <c r="W337" s="2">
        <v>0</v>
      </c>
      <c r="X337">
        <v>0</v>
      </c>
      <c r="Y337" t="s">
        <v>60</v>
      </c>
      <c r="Z337" t="s">
        <v>136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23.8</v>
      </c>
      <c r="AN337" s="2">
        <v>23.8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45992</v>
      </c>
      <c r="B338" t="s">
        <v>48</v>
      </c>
      <c r="C338">
        <v>649163</v>
      </c>
      <c r="D338">
        <v>2028904033</v>
      </c>
      <c r="E338" t="s">
        <v>708</v>
      </c>
      <c r="F338" t="s">
        <v>375</v>
      </c>
      <c r="G338" t="s">
        <v>51</v>
      </c>
      <c r="H338" t="s">
        <v>83</v>
      </c>
      <c r="I338" t="s">
        <v>373</v>
      </c>
      <c r="J338" t="s">
        <v>374</v>
      </c>
      <c r="K338">
        <v>824062</v>
      </c>
      <c r="L338" t="s">
        <v>355</v>
      </c>
      <c r="M338" t="s">
        <v>356</v>
      </c>
      <c r="N338" t="s">
        <v>57</v>
      </c>
      <c r="O338" s="1">
        <v>45809</v>
      </c>
      <c r="Q338" s="1">
        <v>46023</v>
      </c>
      <c r="R338" s="2">
        <v>250.06</v>
      </c>
      <c r="S338">
        <v>1</v>
      </c>
      <c r="T338" t="s">
        <v>58</v>
      </c>
      <c r="U338" t="s">
        <v>134</v>
      </c>
      <c r="V338" s="3">
        <v>0.7</v>
      </c>
      <c r="W338" s="2">
        <v>0</v>
      </c>
      <c r="X338">
        <v>0</v>
      </c>
      <c r="Y338" t="s">
        <v>60</v>
      </c>
      <c r="Z338" t="s">
        <v>136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175.04</v>
      </c>
      <c r="AN338" s="2">
        <v>175.04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45992</v>
      </c>
      <c r="B339" t="s">
        <v>48</v>
      </c>
      <c r="C339">
        <v>649163</v>
      </c>
      <c r="D339">
        <v>2028904034</v>
      </c>
      <c r="E339" t="s">
        <v>708</v>
      </c>
      <c r="F339" t="s">
        <v>375</v>
      </c>
      <c r="G339" t="s">
        <v>51</v>
      </c>
      <c r="H339" t="s">
        <v>83</v>
      </c>
      <c r="I339" t="s">
        <v>373</v>
      </c>
      <c r="J339" t="s">
        <v>433</v>
      </c>
      <c r="K339">
        <v>824062</v>
      </c>
      <c r="L339" t="s">
        <v>355</v>
      </c>
      <c r="M339" t="s">
        <v>356</v>
      </c>
      <c r="N339" t="s">
        <v>57</v>
      </c>
      <c r="O339" s="1">
        <v>45809</v>
      </c>
      <c r="Q339" s="1">
        <v>46023</v>
      </c>
      <c r="R339" s="2">
        <v>385.75</v>
      </c>
      <c r="S339">
        <v>1</v>
      </c>
      <c r="T339" t="s">
        <v>58</v>
      </c>
      <c r="U339" t="s">
        <v>134</v>
      </c>
      <c r="V339" s="3">
        <v>0.9</v>
      </c>
      <c r="W339" s="2">
        <v>0</v>
      </c>
      <c r="X339">
        <v>0</v>
      </c>
      <c r="Y339" t="s">
        <v>60</v>
      </c>
      <c r="Z339" t="s">
        <v>136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347.18</v>
      </c>
      <c r="AN339" s="2">
        <v>347.18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45992</v>
      </c>
      <c r="B340" t="s">
        <v>48</v>
      </c>
      <c r="C340">
        <v>649163</v>
      </c>
      <c r="D340">
        <v>2028905068</v>
      </c>
      <c r="E340" t="s">
        <v>560</v>
      </c>
      <c r="F340" t="s">
        <v>709</v>
      </c>
      <c r="G340" t="s">
        <v>51</v>
      </c>
      <c r="H340" t="s">
        <v>256</v>
      </c>
      <c r="I340" t="s">
        <v>373</v>
      </c>
      <c r="J340" t="s">
        <v>374</v>
      </c>
      <c r="K340">
        <v>753748</v>
      </c>
      <c r="L340" t="s">
        <v>258</v>
      </c>
      <c r="M340" t="s">
        <v>131</v>
      </c>
      <c r="N340" t="s">
        <v>57</v>
      </c>
      <c r="O340" s="1">
        <v>45809</v>
      </c>
      <c r="Q340" s="1">
        <v>46023</v>
      </c>
      <c r="R340" s="2">
        <v>49.12</v>
      </c>
      <c r="S340">
        <v>1</v>
      </c>
      <c r="T340" t="s">
        <v>58</v>
      </c>
      <c r="U340" t="s">
        <v>134</v>
      </c>
      <c r="V340" s="3">
        <v>0.7</v>
      </c>
      <c r="W340" s="2">
        <v>0</v>
      </c>
      <c r="X340">
        <v>0</v>
      </c>
      <c r="Y340" t="s">
        <v>60</v>
      </c>
      <c r="Z340" t="s">
        <v>136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34.380000000000003</v>
      </c>
      <c r="AN340" s="2">
        <v>34.380000000000003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45992</v>
      </c>
      <c r="B341" t="s">
        <v>48</v>
      </c>
      <c r="C341">
        <v>649163</v>
      </c>
      <c r="D341">
        <v>2028905614</v>
      </c>
      <c r="E341" t="s">
        <v>623</v>
      </c>
      <c r="F341" t="s">
        <v>478</v>
      </c>
      <c r="G341" t="s">
        <v>51</v>
      </c>
      <c r="H341" t="s">
        <v>256</v>
      </c>
      <c r="I341" t="s">
        <v>373</v>
      </c>
      <c r="J341" t="s">
        <v>374</v>
      </c>
      <c r="K341">
        <v>753748</v>
      </c>
      <c r="L341" t="s">
        <v>258</v>
      </c>
      <c r="M341" t="s">
        <v>131</v>
      </c>
      <c r="N341" t="s">
        <v>57</v>
      </c>
      <c r="O341" s="1">
        <v>45809</v>
      </c>
      <c r="Q341" s="1">
        <v>46023</v>
      </c>
      <c r="R341" s="2">
        <v>28.38</v>
      </c>
      <c r="S341">
        <v>1</v>
      </c>
      <c r="T341" t="s">
        <v>58</v>
      </c>
      <c r="U341" t="s">
        <v>134</v>
      </c>
      <c r="V341" s="3">
        <v>0.7</v>
      </c>
      <c r="W341" s="2">
        <v>0</v>
      </c>
      <c r="X341">
        <v>0</v>
      </c>
      <c r="Y341" t="s">
        <v>60</v>
      </c>
      <c r="Z341" t="s">
        <v>136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19.87</v>
      </c>
      <c r="AN341" s="2">
        <v>19.87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45992</v>
      </c>
      <c r="B342" t="s">
        <v>48</v>
      </c>
      <c r="C342">
        <v>649163</v>
      </c>
      <c r="D342">
        <v>2028913357</v>
      </c>
      <c r="E342" t="s">
        <v>710</v>
      </c>
      <c r="F342" t="s">
        <v>711</v>
      </c>
      <c r="G342" t="s">
        <v>51</v>
      </c>
      <c r="H342" t="s">
        <v>256</v>
      </c>
      <c r="I342" t="s">
        <v>373</v>
      </c>
      <c r="J342" t="s">
        <v>374</v>
      </c>
      <c r="K342">
        <v>673059</v>
      </c>
      <c r="L342" t="s">
        <v>65</v>
      </c>
      <c r="M342" t="s">
        <v>66</v>
      </c>
      <c r="N342" t="s">
        <v>57</v>
      </c>
      <c r="O342" s="1">
        <v>45809</v>
      </c>
      <c r="Q342" s="1">
        <v>46023</v>
      </c>
      <c r="R342" s="2">
        <v>220.14</v>
      </c>
      <c r="S342">
        <v>1</v>
      </c>
      <c r="T342" t="s">
        <v>58</v>
      </c>
      <c r="U342" t="s">
        <v>134</v>
      </c>
      <c r="V342" s="3">
        <v>0.7</v>
      </c>
      <c r="W342" s="2">
        <v>0</v>
      </c>
      <c r="X342">
        <v>0</v>
      </c>
      <c r="Y342" t="s">
        <v>60</v>
      </c>
      <c r="Z342" t="s">
        <v>136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154.1</v>
      </c>
      <c r="AN342" s="2">
        <v>154.1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45992</v>
      </c>
      <c r="B343" t="s">
        <v>48</v>
      </c>
      <c r="C343">
        <v>649163</v>
      </c>
      <c r="D343">
        <v>2028916882</v>
      </c>
      <c r="E343" t="s">
        <v>712</v>
      </c>
      <c r="F343" t="s">
        <v>713</v>
      </c>
      <c r="G343" t="s">
        <v>51</v>
      </c>
      <c r="H343" t="s">
        <v>64</v>
      </c>
      <c r="I343" t="s">
        <v>373</v>
      </c>
      <c r="J343" t="s">
        <v>374</v>
      </c>
      <c r="K343">
        <v>673059</v>
      </c>
      <c r="L343" t="s">
        <v>65</v>
      </c>
      <c r="M343" t="s">
        <v>66</v>
      </c>
      <c r="N343" t="s">
        <v>57</v>
      </c>
      <c r="O343" s="1">
        <v>45809</v>
      </c>
      <c r="Q343" s="1">
        <v>46023</v>
      </c>
      <c r="R343" s="2">
        <v>16.850000000000001</v>
      </c>
      <c r="S343">
        <v>1</v>
      </c>
      <c r="T343" t="s">
        <v>58</v>
      </c>
      <c r="U343" t="s">
        <v>134</v>
      </c>
      <c r="V343" s="3">
        <v>0.7</v>
      </c>
      <c r="W343" s="2">
        <v>0</v>
      </c>
      <c r="X343">
        <v>0</v>
      </c>
      <c r="Y343" t="s">
        <v>60</v>
      </c>
      <c r="Z343" t="s">
        <v>136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11.8</v>
      </c>
      <c r="AN343" s="2">
        <v>11.8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45992</v>
      </c>
      <c r="B344" t="s">
        <v>48</v>
      </c>
      <c r="C344">
        <v>649163</v>
      </c>
      <c r="D344">
        <v>2028923136</v>
      </c>
      <c r="E344" t="s">
        <v>714</v>
      </c>
      <c r="F344" t="s">
        <v>79</v>
      </c>
      <c r="G344" t="s">
        <v>51</v>
      </c>
      <c r="H344" t="s">
        <v>83</v>
      </c>
      <c r="I344" t="s">
        <v>373</v>
      </c>
      <c r="J344" t="s">
        <v>374</v>
      </c>
      <c r="K344">
        <v>824076</v>
      </c>
      <c r="L344" t="s">
        <v>510</v>
      </c>
      <c r="M344" t="s">
        <v>511</v>
      </c>
      <c r="N344" t="s">
        <v>57</v>
      </c>
      <c r="O344" s="1">
        <v>45809</v>
      </c>
      <c r="Q344" s="1">
        <v>46023</v>
      </c>
      <c r="R344" s="2">
        <v>15.75</v>
      </c>
      <c r="S344">
        <v>1</v>
      </c>
      <c r="T344" t="s">
        <v>58</v>
      </c>
      <c r="U344" t="s">
        <v>134</v>
      </c>
      <c r="V344" s="3">
        <v>0.7</v>
      </c>
      <c r="W344" s="2">
        <v>0</v>
      </c>
      <c r="X344">
        <v>0</v>
      </c>
      <c r="Y344" t="s">
        <v>60</v>
      </c>
      <c r="Z344" t="s">
        <v>136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0.01</v>
      </c>
      <c r="AM344" s="2">
        <v>11.01</v>
      </c>
      <c r="AN344" s="2">
        <v>11.01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45992</v>
      </c>
      <c r="B345" t="s">
        <v>48</v>
      </c>
      <c r="C345">
        <v>649163</v>
      </c>
      <c r="D345">
        <v>2028934221</v>
      </c>
      <c r="E345" t="s">
        <v>715</v>
      </c>
      <c r="F345" t="s">
        <v>716</v>
      </c>
      <c r="G345" t="s">
        <v>51</v>
      </c>
      <c r="H345" t="s">
        <v>64</v>
      </c>
      <c r="I345" t="s">
        <v>373</v>
      </c>
      <c r="J345" t="s">
        <v>374</v>
      </c>
      <c r="K345">
        <v>673059</v>
      </c>
      <c r="L345" t="s">
        <v>65</v>
      </c>
      <c r="M345" t="s">
        <v>66</v>
      </c>
      <c r="N345" t="s">
        <v>57</v>
      </c>
      <c r="O345" s="1">
        <v>45809</v>
      </c>
      <c r="Q345" s="1">
        <v>46023</v>
      </c>
      <c r="R345" s="2">
        <v>52.31</v>
      </c>
      <c r="S345">
        <v>1</v>
      </c>
      <c r="T345" t="s">
        <v>58</v>
      </c>
      <c r="U345" t="s">
        <v>134</v>
      </c>
      <c r="V345" s="3">
        <v>0.7</v>
      </c>
      <c r="W345" s="2">
        <v>0</v>
      </c>
      <c r="X345">
        <v>0</v>
      </c>
      <c r="Y345" t="s">
        <v>60</v>
      </c>
      <c r="Z345" t="s">
        <v>136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36.619999999999997</v>
      </c>
      <c r="AN345" s="2">
        <v>36.619999999999997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45992</v>
      </c>
      <c r="B346" t="s">
        <v>48</v>
      </c>
      <c r="C346">
        <v>649163</v>
      </c>
      <c r="D346">
        <v>2028937317</v>
      </c>
      <c r="E346" t="s">
        <v>717</v>
      </c>
      <c r="F346" t="s">
        <v>415</v>
      </c>
      <c r="G346" t="s">
        <v>51</v>
      </c>
      <c r="H346" t="s">
        <v>80</v>
      </c>
      <c r="I346" t="s">
        <v>373</v>
      </c>
      <c r="J346" t="s">
        <v>374</v>
      </c>
      <c r="K346">
        <v>673059</v>
      </c>
      <c r="L346" t="s">
        <v>65</v>
      </c>
      <c r="M346" t="s">
        <v>66</v>
      </c>
      <c r="N346" t="s">
        <v>57</v>
      </c>
      <c r="O346" s="1">
        <v>45839</v>
      </c>
      <c r="Q346" s="1">
        <v>46023</v>
      </c>
      <c r="R346" s="2">
        <v>69.489999999999995</v>
      </c>
      <c r="S346">
        <v>1</v>
      </c>
      <c r="T346" t="s">
        <v>58</v>
      </c>
      <c r="U346" t="s">
        <v>134</v>
      </c>
      <c r="V346" s="3">
        <v>0.7</v>
      </c>
      <c r="W346" s="2">
        <v>0</v>
      </c>
      <c r="X346">
        <v>0</v>
      </c>
      <c r="Y346" t="s">
        <v>60</v>
      </c>
      <c r="Z346" t="s">
        <v>136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48.64</v>
      </c>
      <c r="AN346" s="2">
        <v>48.64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45992</v>
      </c>
      <c r="B347" t="s">
        <v>48</v>
      </c>
      <c r="C347">
        <v>649163</v>
      </c>
      <c r="D347">
        <v>2028937318</v>
      </c>
      <c r="E347" t="s">
        <v>717</v>
      </c>
      <c r="F347" t="s">
        <v>415</v>
      </c>
      <c r="G347" t="s">
        <v>51</v>
      </c>
      <c r="H347" t="s">
        <v>80</v>
      </c>
      <c r="I347" t="s">
        <v>373</v>
      </c>
      <c r="J347" t="s">
        <v>400</v>
      </c>
      <c r="K347">
        <v>673059</v>
      </c>
      <c r="L347" t="s">
        <v>65</v>
      </c>
      <c r="M347" t="s">
        <v>66</v>
      </c>
      <c r="N347" t="s">
        <v>57</v>
      </c>
      <c r="O347" s="1">
        <v>45839</v>
      </c>
      <c r="Q347" s="1">
        <v>46023</v>
      </c>
      <c r="R347" s="2">
        <v>25.73</v>
      </c>
      <c r="S347">
        <v>1</v>
      </c>
      <c r="T347" t="s">
        <v>58</v>
      </c>
      <c r="U347" t="s">
        <v>134</v>
      </c>
      <c r="V347" s="3">
        <v>0.7</v>
      </c>
      <c r="W347" s="2">
        <v>0</v>
      </c>
      <c r="X347">
        <v>0</v>
      </c>
      <c r="Y347" t="s">
        <v>60</v>
      </c>
      <c r="Z347" t="s">
        <v>136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18.010000000000002</v>
      </c>
      <c r="AN347" s="2">
        <v>18.010000000000002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45992</v>
      </c>
      <c r="B348" t="s">
        <v>48</v>
      </c>
      <c r="C348">
        <v>649163</v>
      </c>
      <c r="D348">
        <v>2028937641</v>
      </c>
      <c r="E348" t="s">
        <v>718</v>
      </c>
      <c r="F348" t="s">
        <v>719</v>
      </c>
      <c r="G348" t="s">
        <v>51</v>
      </c>
      <c r="H348" t="s">
        <v>399</v>
      </c>
      <c r="I348" t="s">
        <v>373</v>
      </c>
      <c r="J348" t="s">
        <v>408</v>
      </c>
      <c r="K348">
        <v>823068</v>
      </c>
      <c r="L348" t="s">
        <v>401</v>
      </c>
      <c r="M348" t="s">
        <v>402</v>
      </c>
      <c r="N348" t="s">
        <v>57</v>
      </c>
      <c r="O348" s="1">
        <v>45809</v>
      </c>
      <c r="Q348" s="1">
        <v>46023</v>
      </c>
      <c r="R348" s="2">
        <v>18.53</v>
      </c>
      <c r="S348">
        <v>1</v>
      </c>
      <c r="T348" t="s">
        <v>58</v>
      </c>
      <c r="U348" t="s">
        <v>134</v>
      </c>
      <c r="V348" s="3">
        <v>0.42</v>
      </c>
      <c r="W348" s="2">
        <v>0</v>
      </c>
      <c r="X348">
        <v>0</v>
      </c>
      <c r="Y348" t="s">
        <v>60</v>
      </c>
      <c r="Z348" t="s">
        <v>136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0.01</v>
      </c>
      <c r="AM348" s="2">
        <v>7.77</v>
      </c>
      <c r="AN348" s="2">
        <v>7.77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45992</v>
      </c>
      <c r="B349" t="s">
        <v>48</v>
      </c>
      <c r="C349">
        <v>649163</v>
      </c>
      <c r="D349">
        <v>2028937642</v>
      </c>
      <c r="E349" t="s">
        <v>718</v>
      </c>
      <c r="F349" t="s">
        <v>719</v>
      </c>
      <c r="G349" t="s">
        <v>51</v>
      </c>
      <c r="H349" t="s">
        <v>399</v>
      </c>
      <c r="I349" t="s">
        <v>373</v>
      </c>
      <c r="J349" t="s">
        <v>400</v>
      </c>
      <c r="K349">
        <v>823068</v>
      </c>
      <c r="L349" t="s">
        <v>401</v>
      </c>
      <c r="M349" t="s">
        <v>402</v>
      </c>
      <c r="N349" t="s">
        <v>57</v>
      </c>
      <c r="O349" s="1">
        <v>45809</v>
      </c>
      <c r="Q349" s="1">
        <v>46023</v>
      </c>
      <c r="R349" s="2">
        <v>24.61</v>
      </c>
      <c r="S349">
        <v>1</v>
      </c>
      <c r="T349" t="s">
        <v>58</v>
      </c>
      <c r="U349" t="s">
        <v>134</v>
      </c>
      <c r="V349" s="3">
        <v>0.7</v>
      </c>
      <c r="W349" s="2">
        <v>0</v>
      </c>
      <c r="X349">
        <v>0</v>
      </c>
      <c r="Y349" t="s">
        <v>60</v>
      </c>
      <c r="Z349" t="s">
        <v>136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17.23</v>
      </c>
      <c r="AN349" s="2">
        <v>17.23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45992</v>
      </c>
      <c r="B350" t="s">
        <v>48</v>
      </c>
      <c r="C350">
        <v>649163</v>
      </c>
      <c r="D350">
        <v>2028939789</v>
      </c>
      <c r="E350" t="s">
        <v>720</v>
      </c>
      <c r="F350" t="s">
        <v>721</v>
      </c>
      <c r="G350" t="s">
        <v>51</v>
      </c>
      <c r="H350" t="s">
        <v>80</v>
      </c>
      <c r="I350" t="s">
        <v>373</v>
      </c>
      <c r="J350" t="s">
        <v>374</v>
      </c>
      <c r="K350">
        <v>753748</v>
      </c>
      <c r="L350" t="s">
        <v>258</v>
      </c>
      <c r="M350" t="s">
        <v>131</v>
      </c>
      <c r="N350" t="s">
        <v>57</v>
      </c>
      <c r="O350" s="1">
        <v>45809</v>
      </c>
      <c r="Q350" s="1">
        <v>46023</v>
      </c>
      <c r="R350" s="2">
        <v>22.19</v>
      </c>
      <c r="S350">
        <v>1</v>
      </c>
      <c r="T350" t="s">
        <v>58</v>
      </c>
      <c r="U350" t="s">
        <v>134</v>
      </c>
      <c r="V350" s="3">
        <v>0.7</v>
      </c>
      <c r="W350" s="2">
        <v>0</v>
      </c>
      <c r="X350">
        <v>0</v>
      </c>
      <c r="Y350" t="s">
        <v>60</v>
      </c>
      <c r="Z350" t="s">
        <v>136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0.01</v>
      </c>
      <c r="AM350" s="2">
        <v>15.52</v>
      </c>
      <c r="AN350" s="2">
        <v>15.52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45992</v>
      </c>
      <c r="B351" t="s">
        <v>48</v>
      </c>
      <c r="C351">
        <v>649163</v>
      </c>
      <c r="D351">
        <v>2028943737</v>
      </c>
      <c r="E351" t="s">
        <v>722</v>
      </c>
      <c r="F351" t="s">
        <v>723</v>
      </c>
      <c r="G351" t="s">
        <v>51</v>
      </c>
      <c r="H351" t="s">
        <v>306</v>
      </c>
      <c r="I351" t="s">
        <v>373</v>
      </c>
      <c r="J351" t="s">
        <v>566</v>
      </c>
      <c r="K351">
        <v>862109</v>
      </c>
      <c r="L351" t="s">
        <v>662</v>
      </c>
      <c r="M351" t="s">
        <v>663</v>
      </c>
      <c r="N351" t="s">
        <v>57</v>
      </c>
      <c r="O351" s="1">
        <v>45809</v>
      </c>
      <c r="Q351" s="1">
        <v>46023</v>
      </c>
      <c r="R351" s="2">
        <v>85.53</v>
      </c>
      <c r="S351">
        <v>1</v>
      </c>
      <c r="T351" t="s">
        <v>58</v>
      </c>
      <c r="U351" t="s">
        <v>134</v>
      </c>
      <c r="V351" s="3">
        <v>0.7</v>
      </c>
      <c r="W351" s="2">
        <v>0</v>
      </c>
      <c r="X351">
        <v>0</v>
      </c>
      <c r="Y351" t="s">
        <v>60</v>
      </c>
      <c r="Z351" t="s">
        <v>136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0.01</v>
      </c>
      <c r="AM351" s="2">
        <v>59.86</v>
      </c>
      <c r="AN351" s="2">
        <v>59.86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45992</v>
      </c>
      <c r="B352" t="s">
        <v>48</v>
      </c>
      <c r="C352">
        <v>649163</v>
      </c>
      <c r="D352">
        <v>2028949436</v>
      </c>
      <c r="E352" t="s">
        <v>597</v>
      </c>
      <c r="F352" t="s">
        <v>724</v>
      </c>
      <c r="G352" t="s">
        <v>51</v>
      </c>
      <c r="H352" t="s">
        <v>83</v>
      </c>
      <c r="I352" t="s">
        <v>373</v>
      </c>
      <c r="J352" t="s">
        <v>374</v>
      </c>
      <c r="K352">
        <v>824062</v>
      </c>
      <c r="L352" t="s">
        <v>355</v>
      </c>
      <c r="M352" t="s">
        <v>356</v>
      </c>
      <c r="N352" t="s">
        <v>57</v>
      </c>
      <c r="O352" s="1">
        <v>45809</v>
      </c>
      <c r="Q352" s="1">
        <v>46023</v>
      </c>
      <c r="R352" s="2">
        <v>35.700000000000003</v>
      </c>
      <c r="S352">
        <v>1</v>
      </c>
      <c r="T352" t="s">
        <v>58</v>
      </c>
      <c r="U352" t="s">
        <v>134</v>
      </c>
      <c r="V352" s="3">
        <v>0.7</v>
      </c>
      <c r="W352" s="2">
        <v>0</v>
      </c>
      <c r="X352">
        <v>0</v>
      </c>
      <c r="Y352" t="s">
        <v>60</v>
      </c>
      <c r="Z352" t="s">
        <v>136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24.99</v>
      </c>
      <c r="AN352" s="2">
        <v>24.99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45992</v>
      </c>
      <c r="B353" t="s">
        <v>48</v>
      </c>
      <c r="C353">
        <v>649163</v>
      </c>
      <c r="D353">
        <v>2028952684</v>
      </c>
      <c r="E353" t="s">
        <v>725</v>
      </c>
      <c r="F353" t="s">
        <v>726</v>
      </c>
      <c r="G353" t="s">
        <v>51</v>
      </c>
      <c r="H353" t="s">
        <v>339</v>
      </c>
      <c r="I353" t="s">
        <v>373</v>
      </c>
      <c r="J353" t="s">
        <v>374</v>
      </c>
      <c r="K353">
        <v>812656</v>
      </c>
      <c r="L353" t="s">
        <v>469</v>
      </c>
      <c r="M353" t="s">
        <v>470</v>
      </c>
      <c r="N353" t="s">
        <v>57</v>
      </c>
      <c r="O353" s="1">
        <v>45809</v>
      </c>
      <c r="Q353" s="1">
        <v>46023</v>
      </c>
      <c r="R353" s="2">
        <v>70.25</v>
      </c>
      <c r="S353">
        <v>1</v>
      </c>
      <c r="T353" t="s">
        <v>58</v>
      </c>
      <c r="U353" t="s">
        <v>134</v>
      </c>
      <c r="V353" s="3">
        <v>0.7</v>
      </c>
      <c r="W353" s="2">
        <v>0</v>
      </c>
      <c r="X353">
        <v>0</v>
      </c>
      <c r="Y353" t="s">
        <v>60</v>
      </c>
      <c r="Z353" t="s">
        <v>136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49.18</v>
      </c>
      <c r="AN353" s="2">
        <v>49.18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45992</v>
      </c>
      <c r="B354" t="s">
        <v>48</v>
      </c>
      <c r="C354">
        <v>649163</v>
      </c>
      <c r="D354">
        <v>2028959745</v>
      </c>
      <c r="E354" t="s">
        <v>727</v>
      </c>
      <c r="F354" t="s">
        <v>728</v>
      </c>
      <c r="G354" t="s">
        <v>51</v>
      </c>
      <c r="H354" t="s">
        <v>83</v>
      </c>
      <c r="I354" t="s">
        <v>373</v>
      </c>
      <c r="J354" t="s">
        <v>374</v>
      </c>
      <c r="K354">
        <v>824081</v>
      </c>
      <c r="L354" t="s">
        <v>577</v>
      </c>
      <c r="M354" t="s">
        <v>578</v>
      </c>
      <c r="N354" t="s">
        <v>57</v>
      </c>
      <c r="O354" s="1">
        <v>45809</v>
      </c>
      <c r="Q354" s="1">
        <v>46023</v>
      </c>
      <c r="R354" s="2">
        <v>115.38</v>
      </c>
      <c r="S354">
        <v>1</v>
      </c>
      <c r="T354" t="s">
        <v>58</v>
      </c>
      <c r="U354" t="s">
        <v>134</v>
      </c>
      <c r="V354" s="3">
        <v>0.7</v>
      </c>
      <c r="W354" s="2">
        <v>0</v>
      </c>
      <c r="X354">
        <v>0</v>
      </c>
      <c r="Y354" t="s">
        <v>60</v>
      </c>
      <c r="Z354" t="s">
        <v>136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80.77</v>
      </c>
      <c r="AN354" s="2">
        <v>80.77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45992</v>
      </c>
      <c r="B355" t="s">
        <v>48</v>
      </c>
      <c r="C355">
        <v>649163</v>
      </c>
      <c r="D355">
        <v>2028960905</v>
      </c>
      <c r="E355" t="s">
        <v>729</v>
      </c>
      <c r="F355" t="s">
        <v>730</v>
      </c>
      <c r="G355" t="s">
        <v>51</v>
      </c>
      <c r="H355" t="s">
        <v>83</v>
      </c>
      <c r="I355" t="s">
        <v>373</v>
      </c>
      <c r="J355" t="s">
        <v>374</v>
      </c>
      <c r="K355">
        <v>856163</v>
      </c>
      <c r="L355" t="s">
        <v>116</v>
      </c>
      <c r="M355" t="s">
        <v>117</v>
      </c>
      <c r="N355" t="s">
        <v>57</v>
      </c>
      <c r="O355" s="1">
        <v>45809</v>
      </c>
      <c r="Q355" s="1">
        <v>46023</v>
      </c>
      <c r="R355" s="2">
        <v>46.46</v>
      </c>
      <c r="S355">
        <v>1</v>
      </c>
      <c r="T355" t="s">
        <v>58</v>
      </c>
      <c r="U355" t="s">
        <v>134</v>
      </c>
      <c r="V355" s="3">
        <v>0.7</v>
      </c>
      <c r="W355" s="2">
        <v>0</v>
      </c>
      <c r="X355">
        <v>0</v>
      </c>
      <c r="Y355" t="s">
        <v>60</v>
      </c>
      <c r="Z355" t="s">
        <v>136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32.520000000000003</v>
      </c>
      <c r="AN355" s="2">
        <v>32.520000000000003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45992</v>
      </c>
      <c r="B356" t="s">
        <v>48</v>
      </c>
      <c r="C356">
        <v>649163</v>
      </c>
      <c r="D356">
        <v>2028960907</v>
      </c>
      <c r="E356" t="s">
        <v>729</v>
      </c>
      <c r="F356" t="s">
        <v>730</v>
      </c>
      <c r="G356" t="s">
        <v>51</v>
      </c>
      <c r="H356" t="s">
        <v>83</v>
      </c>
      <c r="I356" t="s">
        <v>373</v>
      </c>
      <c r="J356" t="s">
        <v>433</v>
      </c>
      <c r="K356">
        <v>856163</v>
      </c>
      <c r="L356" t="s">
        <v>116</v>
      </c>
      <c r="M356" t="s">
        <v>117</v>
      </c>
      <c r="N356" t="s">
        <v>57</v>
      </c>
      <c r="O356" s="1">
        <v>45809</v>
      </c>
      <c r="Q356" s="1">
        <v>46023</v>
      </c>
      <c r="R356" s="2">
        <v>12.92</v>
      </c>
      <c r="S356">
        <v>1</v>
      </c>
      <c r="T356" t="s">
        <v>58</v>
      </c>
      <c r="U356" t="s">
        <v>134</v>
      </c>
      <c r="V356" s="3">
        <v>0.9</v>
      </c>
      <c r="W356" s="2">
        <v>0</v>
      </c>
      <c r="X356">
        <v>0</v>
      </c>
      <c r="Y356" t="s">
        <v>60</v>
      </c>
      <c r="Z356" t="s">
        <v>136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11.63</v>
      </c>
      <c r="AN356" s="2">
        <v>11.63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45992</v>
      </c>
      <c r="B357" t="s">
        <v>48</v>
      </c>
      <c r="C357">
        <v>649163</v>
      </c>
      <c r="D357">
        <v>2032071879</v>
      </c>
      <c r="E357" t="s">
        <v>731</v>
      </c>
      <c r="F357" t="s">
        <v>732</v>
      </c>
      <c r="G357" t="s">
        <v>51</v>
      </c>
      <c r="H357" t="s">
        <v>83</v>
      </c>
      <c r="I357" t="s">
        <v>102</v>
      </c>
      <c r="J357" t="s">
        <v>103</v>
      </c>
      <c r="K357">
        <v>673059</v>
      </c>
      <c r="L357" t="s">
        <v>65</v>
      </c>
      <c r="M357" t="s">
        <v>66</v>
      </c>
      <c r="N357" t="s">
        <v>57</v>
      </c>
      <c r="O357" s="1">
        <v>45992</v>
      </c>
      <c r="Q357" s="1">
        <v>46023</v>
      </c>
      <c r="R357" s="2">
        <v>71.02</v>
      </c>
      <c r="S357">
        <v>1</v>
      </c>
      <c r="T357" t="s">
        <v>58</v>
      </c>
      <c r="U357" t="s">
        <v>59</v>
      </c>
      <c r="V357" s="3">
        <v>0.75</v>
      </c>
      <c r="W357" s="2">
        <v>0</v>
      </c>
      <c r="X357">
        <v>0</v>
      </c>
      <c r="Y357" t="s">
        <v>60</v>
      </c>
      <c r="Z357" t="s">
        <v>61</v>
      </c>
      <c r="AA357">
        <v>6</v>
      </c>
      <c r="AB357" s="2">
        <v>319.56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53.26</v>
      </c>
      <c r="AM357" s="2">
        <v>0</v>
      </c>
      <c r="AN357" s="2">
        <v>319.56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45992</v>
      </c>
      <c r="B358" t="s">
        <v>48</v>
      </c>
      <c r="C358">
        <v>649163</v>
      </c>
      <c r="D358">
        <v>2032080463</v>
      </c>
      <c r="E358" t="s">
        <v>733</v>
      </c>
      <c r="F358" t="s">
        <v>414</v>
      </c>
      <c r="G358" t="s">
        <v>51</v>
      </c>
      <c r="H358" t="s">
        <v>372</v>
      </c>
      <c r="I358" t="s">
        <v>102</v>
      </c>
      <c r="J358" t="s">
        <v>734</v>
      </c>
      <c r="K358">
        <v>824062</v>
      </c>
      <c r="L358" t="s">
        <v>355</v>
      </c>
      <c r="M358" t="s">
        <v>356</v>
      </c>
      <c r="N358" t="s">
        <v>57</v>
      </c>
      <c r="O358" s="1">
        <v>45992</v>
      </c>
      <c r="Q358" s="1">
        <v>46023</v>
      </c>
      <c r="R358" s="2">
        <v>20.64</v>
      </c>
      <c r="S358">
        <v>1</v>
      </c>
      <c r="T358" t="s">
        <v>58</v>
      </c>
      <c r="U358" t="s">
        <v>59</v>
      </c>
      <c r="V358" s="3">
        <v>0.75</v>
      </c>
      <c r="W358" s="2">
        <v>0</v>
      </c>
      <c r="X358">
        <v>0</v>
      </c>
      <c r="Y358" t="s">
        <v>60</v>
      </c>
      <c r="Z358" t="s">
        <v>61</v>
      </c>
      <c r="AA358">
        <v>6</v>
      </c>
      <c r="AB358" s="2">
        <v>92.88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15.48</v>
      </c>
      <c r="AM358" s="2">
        <v>0</v>
      </c>
      <c r="AN358" s="2">
        <v>92.88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45992</v>
      </c>
      <c r="B359" t="s">
        <v>48</v>
      </c>
      <c r="C359">
        <v>649163</v>
      </c>
      <c r="D359">
        <v>2032132337</v>
      </c>
      <c r="E359" t="s">
        <v>735</v>
      </c>
      <c r="F359" t="s">
        <v>127</v>
      </c>
      <c r="G359" t="s">
        <v>51</v>
      </c>
      <c r="H359" t="s">
        <v>80</v>
      </c>
      <c r="I359" t="s">
        <v>102</v>
      </c>
      <c r="J359" t="s">
        <v>121</v>
      </c>
      <c r="K359">
        <v>673059</v>
      </c>
      <c r="L359" t="s">
        <v>65</v>
      </c>
      <c r="M359" t="s">
        <v>66</v>
      </c>
      <c r="N359" t="s">
        <v>57</v>
      </c>
      <c r="O359" s="1">
        <v>45992</v>
      </c>
      <c r="Q359" s="1">
        <v>46023</v>
      </c>
      <c r="R359" s="2">
        <v>21.21</v>
      </c>
      <c r="S359">
        <v>1</v>
      </c>
      <c r="T359" t="s">
        <v>58</v>
      </c>
      <c r="U359" t="s">
        <v>59</v>
      </c>
      <c r="V359" s="3">
        <v>0.65</v>
      </c>
      <c r="W359" s="2">
        <v>0</v>
      </c>
      <c r="X359">
        <v>0</v>
      </c>
      <c r="Y359" t="s">
        <v>60</v>
      </c>
      <c r="Z359" t="s">
        <v>61</v>
      </c>
      <c r="AA359">
        <v>6</v>
      </c>
      <c r="AB359" s="2">
        <v>82.74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13.79</v>
      </c>
      <c r="AM359" s="2">
        <v>0</v>
      </c>
      <c r="AN359" s="2">
        <v>82.74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45992</v>
      </c>
      <c r="B360" t="s">
        <v>48</v>
      </c>
      <c r="C360">
        <v>649163</v>
      </c>
      <c r="D360">
        <v>2032133041</v>
      </c>
      <c r="E360" t="s">
        <v>736</v>
      </c>
      <c r="F360" t="s">
        <v>737</v>
      </c>
      <c r="G360" t="s">
        <v>51</v>
      </c>
      <c r="H360" t="s">
        <v>452</v>
      </c>
      <c r="I360" t="s">
        <v>102</v>
      </c>
      <c r="J360" t="s">
        <v>738</v>
      </c>
      <c r="K360">
        <v>753748</v>
      </c>
      <c r="L360" t="s">
        <v>258</v>
      </c>
      <c r="M360" t="s">
        <v>131</v>
      </c>
      <c r="N360" t="s">
        <v>57</v>
      </c>
      <c r="O360" s="1">
        <v>45992</v>
      </c>
      <c r="Q360" s="1">
        <v>46023</v>
      </c>
      <c r="R360" s="2">
        <v>106.25</v>
      </c>
      <c r="S360">
        <v>1</v>
      </c>
      <c r="T360" t="s">
        <v>58</v>
      </c>
      <c r="U360" t="s">
        <v>59</v>
      </c>
      <c r="V360" s="3">
        <v>0.9</v>
      </c>
      <c r="W360" s="2">
        <v>0</v>
      </c>
      <c r="X360">
        <v>0</v>
      </c>
      <c r="Y360" t="s">
        <v>60</v>
      </c>
      <c r="Z360" t="s">
        <v>61</v>
      </c>
      <c r="AA360">
        <v>6</v>
      </c>
      <c r="AB360" s="2">
        <v>573.72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95.62</v>
      </c>
      <c r="AM360" s="2">
        <v>0</v>
      </c>
      <c r="AN360" s="2">
        <v>573.72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45992</v>
      </c>
      <c r="B361" t="s">
        <v>48</v>
      </c>
      <c r="C361">
        <v>649163</v>
      </c>
      <c r="D361">
        <v>2032135294</v>
      </c>
      <c r="E361" t="s">
        <v>739</v>
      </c>
      <c r="F361" t="s">
        <v>740</v>
      </c>
      <c r="G361" t="s">
        <v>51</v>
      </c>
      <c r="H361" t="s">
        <v>125</v>
      </c>
      <c r="I361" t="s">
        <v>102</v>
      </c>
      <c r="J361" t="s">
        <v>103</v>
      </c>
      <c r="K361">
        <v>673059</v>
      </c>
      <c r="L361" t="s">
        <v>65</v>
      </c>
      <c r="M361" t="s">
        <v>66</v>
      </c>
      <c r="N361" t="s">
        <v>57</v>
      </c>
      <c r="O361" s="1">
        <v>45992</v>
      </c>
      <c r="Q361" s="1">
        <v>46023</v>
      </c>
      <c r="R361" s="2">
        <v>54.73</v>
      </c>
      <c r="S361">
        <v>1</v>
      </c>
      <c r="T361" t="s">
        <v>58</v>
      </c>
      <c r="U361" t="s">
        <v>59</v>
      </c>
      <c r="V361" s="3">
        <v>0.75</v>
      </c>
      <c r="W361" s="2">
        <v>0</v>
      </c>
      <c r="X361">
        <v>0</v>
      </c>
      <c r="Y361" t="s">
        <v>60</v>
      </c>
      <c r="Z361" t="s">
        <v>61</v>
      </c>
      <c r="AA361">
        <v>6</v>
      </c>
      <c r="AB361" s="2">
        <v>246.3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41.05</v>
      </c>
      <c r="AM361" s="2">
        <v>0</v>
      </c>
      <c r="AN361" s="2">
        <v>246.3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45992</v>
      </c>
      <c r="B362" t="s">
        <v>48</v>
      </c>
      <c r="C362">
        <v>649163</v>
      </c>
      <c r="D362">
        <v>2032146395</v>
      </c>
      <c r="E362" t="s">
        <v>741</v>
      </c>
      <c r="F362" t="s">
        <v>414</v>
      </c>
      <c r="G362" t="s">
        <v>51</v>
      </c>
      <c r="H362" t="s">
        <v>256</v>
      </c>
      <c r="I362" t="s">
        <v>102</v>
      </c>
      <c r="J362" t="s">
        <v>738</v>
      </c>
      <c r="K362">
        <v>753748</v>
      </c>
      <c r="L362" t="s">
        <v>258</v>
      </c>
      <c r="M362" t="s">
        <v>131</v>
      </c>
      <c r="N362" t="s">
        <v>57</v>
      </c>
      <c r="O362" s="1">
        <v>45992</v>
      </c>
      <c r="Q362" s="1">
        <v>46023</v>
      </c>
      <c r="R362" s="2">
        <v>105.25</v>
      </c>
      <c r="S362">
        <v>1</v>
      </c>
      <c r="T362" t="s">
        <v>58</v>
      </c>
      <c r="U362" t="s">
        <v>59</v>
      </c>
      <c r="V362" s="3">
        <v>0.9</v>
      </c>
      <c r="W362" s="2">
        <v>0</v>
      </c>
      <c r="X362">
        <v>0</v>
      </c>
      <c r="Y362" t="s">
        <v>60</v>
      </c>
      <c r="Z362" t="s">
        <v>61</v>
      </c>
      <c r="AA362">
        <v>6</v>
      </c>
      <c r="AB362" s="2">
        <v>568.32000000000005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94.72</v>
      </c>
      <c r="AM362" s="2">
        <v>0</v>
      </c>
      <c r="AN362" s="2">
        <v>568.32000000000005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45992</v>
      </c>
      <c r="B363" t="s">
        <v>48</v>
      </c>
      <c r="C363">
        <v>649163</v>
      </c>
      <c r="D363">
        <v>2032156657</v>
      </c>
      <c r="E363" t="s">
        <v>659</v>
      </c>
      <c r="F363" t="s">
        <v>144</v>
      </c>
      <c r="G363" t="s">
        <v>51</v>
      </c>
      <c r="H363" t="s">
        <v>407</v>
      </c>
      <c r="I363" t="s">
        <v>102</v>
      </c>
      <c r="J363" t="s">
        <v>103</v>
      </c>
      <c r="K363">
        <v>812782</v>
      </c>
      <c r="L363" t="s">
        <v>128</v>
      </c>
      <c r="M363" t="s">
        <v>129</v>
      </c>
      <c r="N363" t="s">
        <v>57</v>
      </c>
      <c r="O363" s="1">
        <v>46023</v>
      </c>
      <c r="Q363" s="1">
        <v>46054</v>
      </c>
      <c r="R363" s="2">
        <v>145.87</v>
      </c>
      <c r="S363">
        <v>1</v>
      </c>
      <c r="T363" t="s">
        <v>58</v>
      </c>
      <c r="U363" t="s">
        <v>59</v>
      </c>
      <c r="V363" s="3">
        <v>0.75</v>
      </c>
      <c r="W363" s="2">
        <v>0</v>
      </c>
      <c r="X363">
        <v>0</v>
      </c>
      <c r="Y363" t="s">
        <v>60</v>
      </c>
      <c r="Z363" t="s">
        <v>61</v>
      </c>
      <c r="AA363">
        <v>6</v>
      </c>
      <c r="AB363" s="2">
        <v>656.4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109.4</v>
      </c>
      <c r="AM363" s="2">
        <v>0</v>
      </c>
      <c r="AN363" s="2">
        <v>656.4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45992</v>
      </c>
      <c r="B364" t="s">
        <v>48</v>
      </c>
      <c r="C364">
        <v>649163</v>
      </c>
      <c r="D364">
        <v>2032159076</v>
      </c>
      <c r="E364" t="s">
        <v>742</v>
      </c>
      <c r="F364" t="s">
        <v>743</v>
      </c>
      <c r="G364" t="s">
        <v>51</v>
      </c>
      <c r="H364" t="s">
        <v>83</v>
      </c>
      <c r="I364" t="s">
        <v>102</v>
      </c>
      <c r="J364" t="s">
        <v>103</v>
      </c>
      <c r="K364">
        <v>812782</v>
      </c>
      <c r="L364" t="s">
        <v>128</v>
      </c>
      <c r="M364" t="s">
        <v>129</v>
      </c>
      <c r="N364" t="s">
        <v>57</v>
      </c>
      <c r="O364" s="1">
        <v>45992</v>
      </c>
      <c r="Q364" s="1">
        <v>46023</v>
      </c>
      <c r="R364" s="2">
        <v>12.3</v>
      </c>
      <c r="S364">
        <v>1</v>
      </c>
      <c r="T364" t="s">
        <v>58</v>
      </c>
      <c r="U364" t="s">
        <v>59</v>
      </c>
      <c r="V364" s="3">
        <v>0.75</v>
      </c>
      <c r="W364" s="2">
        <v>0</v>
      </c>
      <c r="X364">
        <v>0</v>
      </c>
      <c r="Y364" t="s">
        <v>60</v>
      </c>
      <c r="Z364" t="s">
        <v>61</v>
      </c>
      <c r="AA364">
        <v>6</v>
      </c>
      <c r="AB364" s="2">
        <v>55.32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9.2200000000000006</v>
      </c>
      <c r="AM364" s="2">
        <v>0</v>
      </c>
      <c r="AN364" s="2">
        <v>55.32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45992</v>
      </c>
      <c r="B365" t="s">
        <v>48</v>
      </c>
      <c r="C365">
        <v>649163</v>
      </c>
      <c r="D365">
        <v>2032159245</v>
      </c>
      <c r="E365" t="s">
        <v>744</v>
      </c>
      <c r="F365" t="s">
        <v>745</v>
      </c>
      <c r="G365" t="s">
        <v>51</v>
      </c>
      <c r="H365" t="s">
        <v>256</v>
      </c>
      <c r="I365" t="s">
        <v>102</v>
      </c>
      <c r="J365" t="s">
        <v>738</v>
      </c>
      <c r="K365">
        <v>753748</v>
      </c>
      <c r="L365" t="s">
        <v>258</v>
      </c>
      <c r="M365" t="s">
        <v>131</v>
      </c>
      <c r="N365" t="s">
        <v>57</v>
      </c>
      <c r="O365" s="1">
        <v>45992</v>
      </c>
      <c r="Q365" s="1">
        <v>46023</v>
      </c>
      <c r="R365" s="2">
        <v>121.4</v>
      </c>
      <c r="S365">
        <v>1</v>
      </c>
      <c r="T365" t="s">
        <v>58</v>
      </c>
      <c r="U365" t="s">
        <v>59</v>
      </c>
      <c r="V365" s="3">
        <v>0.9</v>
      </c>
      <c r="W365" s="2">
        <v>0</v>
      </c>
      <c r="X365">
        <v>0</v>
      </c>
      <c r="Y365" t="s">
        <v>60</v>
      </c>
      <c r="Z365" t="s">
        <v>61</v>
      </c>
      <c r="AA365">
        <v>6</v>
      </c>
      <c r="AB365" s="2">
        <v>655.56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109.26</v>
      </c>
      <c r="AM365" s="2">
        <v>0</v>
      </c>
      <c r="AN365" s="2">
        <v>655.56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45992</v>
      </c>
      <c r="B366" t="s">
        <v>48</v>
      </c>
      <c r="C366">
        <v>649163</v>
      </c>
      <c r="D366">
        <v>2032190832</v>
      </c>
      <c r="E366" t="s">
        <v>746</v>
      </c>
      <c r="F366" t="s">
        <v>747</v>
      </c>
      <c r="G366" t="s">
        <v>51</v>
      </c>
      <c r="H366" t="s">
        <v>306</v>
      </c>
      <c r="I366" t="s">
        <v>102</v>
      </c>
      <c r="J366" t="s">
        <v>738</v>
      </c>
      <c r="K366">
        <v>862109</v>
      </c>
      <c r="L366" t="s">
        <v>662</v>
      </c>
      <c r="M366" t="s">
        <v>663</v>
      </c>
      <c r="N366" t="s">
        <v>57</v>
      </c>
      <c r="O366" s="1">
        <v>45992</v>
      </c>
      <c r="Q366" s="1">
        <v>46023</v>
      </c>
      <c r="R366" s="2">
        <v>120.26</v>
      </c>
      <c r="S366">
        <v>1</v>
      </c>
      <c r="T366" t="s">
        <v>58</v>
      </c>
      <c r="U366" t="s">
        <v>59</v>
      </c>
      <c r="V366" s="3">
        <v>0.9</v>
      </c>
      <c r="W366" s="2">
        <v>0</v>
      </c>
      <c r="X366">
        <v>0</v>
      </c>
      <c r="Y366" t="s">
        <v>60</v>
      </c>
      <c r="Z366" t="s">
        <v>61</v>
      </c>
      <c r="AA366">
        <v>6</v>
      </c>
      <c r="AB366" s="2">
        <v>649.38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108.23</v>
      </c>
      <c r="AM366" s="2">
        <v>0</v>
      </c>
      <c r="AN366" s="2">
        <v>649.38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45992</v>
      </c>
      <c r="B367" t="s">
        <v>48</v>
      </c>
      <c r="C367">
        <v>649163</v>
      </c>
      <c r="D367">
        <v>2032195587</v>
      </c>
      <c r="E367" t="s">
        <v>748</v>
      </c>
      <c r="F367" t="s">
        <v>269</v>
      </c>
      <c r="G367" t="s">
        <v>51</v>
      </c>
      <c r="H367" t="s">
        <v>120</v>
      </c>
      <c r="I367" t="s">
        <v>102</v>
      </c>
      <c r="J367" t="s">
        <v>103</v>
      </c>
      <c r="K367">
        <v>816021</v>
      </c>
      <c r="L367" t="s">
        <v>122</v>
      </c>
      <c r="M367" t="s">
        <v>123</v>
      </c>
      <c r="N367" t="s">
        <v>57</v>
      </c>
      <c r="O367" s="1">
        <v>45992</v>
      </c>
      <c r="Q367" s="1">
        <v>46023</v>
      </c>
      <c r="R367" s="2">
        <v>14.26</v>
      </c>
      <c r="S367">
        <v>1</v>
      </c>
      <c r="T367" t="s">
        <v>58</v>
      </c>
      <c r="U367" t="s">
        <v>59</v>
      </c>
      <c r="V367" s="3">
        <v>0.75</v>
      </c>
      <c r="W367" s="2">
        <v>0</v>
      </c>
      <c r="X367">
        <v>0</v>
      </c>
      <c r="Y367" t="s">
        <v>60</v>
      </c>
      <c r="Z367" t="s">
        <v>61</v>
      </c>
      <c r="AA367">
        <v>6</v>
      </c>
      <c r="AB367" s="2">
        <v>64.2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10.7</v>
      </c>
      <c r="AM367" s="2">
        <v>0</v>
      </c>
      <c r="AN367" s="2">
        <v>64.2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45992</v>
      </c>
      <c r="B368" t="s">
        <v>48</v>
      </c>
      <c r="C368">
        <v>649163</v>
      </c>
      <c r="D368">
        <v>2032196158</v>
      </c>
      <c r="E368" t="s">
        <v>234</v>
      </c>
      <c r="F368" t="s">
        <v>249</v>
      </c>
      <c r="G368" t="s">
        <v>51</v>
      </c>
      <c r="H368" t="s">
        <v>83</v>
      </c>
      <c r="I368" t="s">
        <v>102</v>
      </c>
      <c r="J368" t="s">
        <v>103</v>
      </c>
      <c r="K368">
        <v>875334</v>
      </c>
      <c r="L368" t="s">
        <v>749</v>
      </c>
      <c r="M368" t="s">
        <v>750</v>
      </c>
      <c r="N368" t="s">
        <v>57</v>
      </c>
      <c r="O368" s="1">
        <v>46023</v>
      </c>
      <c r="Q368" s="1">
        <v>46054</v>
      </c>
      <c r="R368" s="2">
        <v>42.85</v>
      </c>
      <c r="S368">
        <v>1</v>
      </c>
      <c r="T368" t="s">
        <v>58</v>
      </c>
      <c r="U368" t="s">
        <v>59</v>
      </c>
      <c r="V368" s="3">
        <v>0.75</v>
      </c>
      <c r="W368" s="2">
        <v>0</v>
      </c>
      <c r="X368">
        <v>0</v>
      </c>
      <c r="Y368" t="s">
        <v>60</v>
      </c>
      <c r="Z368" t="s">
        <v>61</v>
      </c>
      <c r="AA368">
        <v>6</v>
      </c>
      <c r="AB368" s="2">
        <v>192.84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32.14</v>
      </c>
      <c r="AM368" s="2">
        <v>0</v>
      </c>
      <c r="AN368" s="2">
        <v>192.84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45992</v>
      </c>
      <c r="B369" t="s">
        <v>48</v>
      </c>
      <c r="C369">
        <v>649163</v>
      </c>
      <c r="D369">
        <v>2032209121</v>
      </c>
      <c r="E369" t="s">
        <v>751</v>
      </c>
      <c r="F369" t="s">
        <v>144</v>
      </c>
      <c r="G369" t="s">
        <v>51</v>
      </c>
      <c r="H369" t="s">
        <v>399</v>
      </c>
      <c r="I369" t="s">
        <v>102</v>
      </c>
      <c r="J369" t="s">
        <v>738</v>
      </c>
      <c r="K369">
        <v>823068</v>
      </c>
      <c r="L369" t="s">
        <v>401</v>
      </c>
      <c r="M369" t="s">
        <v>402</v>
      </c>
      <c r="N369" t="s">
        <v>57</v>
      </c>
      <c r="O369" s="1">
        <v>45992</v>
      </c>
      <c r="Q369" s="1">
        <v>46023</v>
      </c>
      <c r="R369" s="2">
        <v>143.02000000000001</v>
      </c>
      <c r="S369">
        <v>1</v>
      </c>
      <c r="T369" t="s">
        <v>58</v>
      </c>
      <c r="U369" t="s">
        <v>59</v>
      </c>
      <c r="V369" s="3">
        <v>0.9</v>
      </c>
      <c r="W369" s="2">
        <v>0</v>
      </c>
      <c r="X369">
        <v>0</v>
      </c>
      <c r="Y369" t="s">
        <v>60</v>
      </c>
      <c r="Z369" t="s">
        <v>61</v>
      </c>
      <c r="AA369">
        <v>6</v>
      </c>
      <c r="AB369" s="2">
        <v>772.32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128.72</v>
      </c>
      <c r="AM369" s="2">
        <v>0</v>
      </c>
      <c r="AN369" s="2">
        <v>772.32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45992</v>
      </c>
      <c r="B370" t="s">
        <v>48</v>
      </c>
      <c r="C370">
        <v>649163</v>
      </c>
      <c r="D370">
        <v>2032220270</v>
      </c>
      <c r="E370" t="s">
        <v>752</v>
      </c>
      <c r="F370" t="s">
        <v>626</v>
      </c>
      <c r="G370" t="s">
        <v>51</v>
      </c>
      <c r="H370" t="s">
        <v>80</v>
      </c>
      <c r="I370" t="s">
        <v>102</v>
      </c>
      <c r="J370" t="s">
        <v>103</v>
      </c>
      <c r="K370">
        <v>651818</v>
      </c>
      <c r="L370" t="s">
        <v>113</v>
      </c>
      <c r="M370" t="s">
        <v>114</v>
      </c>
      <c r="N370" t="s">
        <v>57</v>
      </c>
      <c r="O370" s="1">
        <v>45992</v>
      </c>
      <c r="Q370" s="1">
        <v>46023</v>
      </c>
      <c r="R370" s="2">
        <v>49.27</v>
      </c>
      <c r="S370">
        <v>1</v>
      </c>
      <c r="T370" t="s">
        <v>58</v>
      </c>
      <c r="U370" t="s">
        <v>59</v>
      </c>
      <c r="V370" s="3">
        <v>0.75</v>
      </c>
      <c r="W370" s="2">
        <v>0</v>
      </c>
      <c r="X370">
        <v>0</v>
      </c>
      <c r="Y370" t="s">
        <v>60</v>
      </c>
      <c r="Z370" t="s">
        <v>61</v>
      </c>
      <c r="AA370">
        <v>6</v>
      </c>
      <c r="AB370" s="2">
        <v>221.7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36.950000000000003</v>
      </c>
      <c r="AM370" s="2">
        <v>0</v>
      </c>
      <c r="AN370" s="2">
        <v>221.7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45992</v>
      </c>
      <c r="B371" t="s">
        <v>48</v>
      </c>
      <c r="C371">
        <v>649163</v>
      </c>
      <c r="D371">
        <v>2032222014</v>
      </c>
      <c r="E371" t="s">
        <v>753</v>
      </c>
      <c r="F371" t="s">
        <v>754</v>
      </c>
      <c r="G371" t="s">
        <v>51</v>
      </c>
      <c r="H371" t="s">
        <v>169</v>
      </c>
      <c r="I371" t="s">
        <v>102</v>
      </c>
      <c r="J371" t="s">
        <v>103</v>
      </c>
      <c r="K371">
        <v>673059</v>
      </c>
      <c r="L371" t="s">
        <v>65</v>
      </c>
      <c r="M371" t="s">
        <v>66</v>
      </c>
      <c r="N371" t="s">
        <v>57</v>
      </c>
      <c r="O371" s="1">
        <v>45992</v>
      </c>
      <c r="Q371" s="1">
        <v>46023</v>
      </c>
      <c r="R371" s="2">
        <v>39.42</v>
      </c>
      <c r="S371">
        <v>1</v>
      </c>
      <c r="T371" t="s">
        <v>58</v>
      </c>
      <c r="U371" t="s">
        <v>59</v>
      </c>
      <c r="V371" s="3">
        <v>0.75</v>
      </c>
      <c r="W371" s="2">
        <v>0</v>
      </c>
      <c r="X371">
        <v>0</v>
      </c>
      <c r="Y371" t="s">
        <v>60</v>
      </c>
      <c r="Z371" t="s">
        <v>61</v>
      </c>
      <c r="AA371">
        <v>6</v>
      </c>
      <c r="AB371" s="2">
        <v>177.36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29.56</v>
      </c>
      <c r="AM371" s="2">
        <v>0</v>
      </c>
      <c r="AN371" s="2">
        <v>177.36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45992</v>
      </c>
      <c r="B372" t="s">
        <v>48</v>
      </c>
      <c r="C372">
        <v>649163</v>
      </c>
      <c r="D372">
        <v>2032257994</v>
      </c>
      <c r="E372" t="s">
        <v>755</v>
      </c>
      <c r="F372" t="s">
        <v>90</v>
      </c>
      <c r="G372" t="s">
        <v>51</v>
      </c>
      <c r="H372" t="s">
        <v>559</v>
      </c>
      <c r="I372" t="s">
        <v>102</v>
      </c>
      <c r="J372" t="s">
        <v>103</v>
      </c>
      <c r="K372">
        <v>651818</v>
      </c>
      <c r="L372" t="s">
        <v>113</v>
      </c>
      <c r="M372" t="s">
        <v>114</v>
      </c>
      <c r="N372" t="s">
        <v>57</v>
      </c>
      <c r="O372" s="1">
        <v>45992</v>
      </c>
      <c r="Q372" s="1">
        <v>46023</v>
      </c>
      <c r="R372" s="2">
        <v>36.83</v>
      </c>
      <c r="S372">
        <v>1</v>
      </c>
      <c r="T372" t="s">
        <v>58</v>
      </c>
      <c r="U372" t="s">
        <v>59</v>
      </c>
      <c r="V372" s="3">
        <v>0.75</v>
      </c>
      <c r="W372" s="2">
        <v>0</v>
      </c>
      <c r="X372">
        <v>0</v>
      </c>
      <c r="Y372" t="s">
        <v>60</v>
      </c>
      <c r="Z372" t="s">
        <v>61</v>
      </c>
      <c r="AA372">
        <v>6</v>
      </c>
      <c r="AB372" s="2">
        <v>165.72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27.62</v>
      </c>
      <c r="AM372" s="2">
        <v>0</v>
      </c>
      <c r="AN372" s="2">
        <v>165.72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45992</v>
      </c>
      <c r="B373" t="s">
        <v>48</v>
      </c>
      <c r="C373">
        <v>649163</v>
      </c>
      <c r="D373">
        <v>2032259439</v>
      </c>
      <c r="E373" t="s">
        <v>756</v>
      </c>
      <c r="F373" t="s">
        <v>757</v>
      </c>
      <c r="G373" t="s">
        <v>51</v>
      </c>
      <c r="H373" t="s">
        <v>399</v>
      </c>
      <c r="I373" t="s">
        <v>102</v>
      </c>
      <c r="J373" t="s">
        <v>738</v>
      </c>
      <c r="K373">
        <v>734068</v>
      </c>
      <c r="L373" t="s">
        <v>758</v>
      </c>
      <c r="M373" t="s">
        <v>414</v>
      </c>
      <c r="N373" t="s">
        <v>57</v>
      </c>
      <c r="O373" s="1">
        <v>45992</v>
      </c>
      <c r="Q373" s="1">
        <v>46023</v>
      </c>
      <c r="R373" s="2">
        <v>84.4</v>
      </c>
      <c r="S373">
        <v>1</v>
      </c>
      <c r="T373" t="s">
        <v>58</v>
      </c>
      <c r="U373" t="s">
        <v>59</v>
      </c>
      <c r="V373" s="3">
        <v>0.9</v>
      </c>
      <c r="W373" s="2">
        <v>0</v>
      </c>
      <c r="X373">
        <v>0</v>
      </c>
      <c r="Y373" t="s">
        <v>60</v>
      </c>
      <c r="Z373" t="s">
        <v>61</v>
      </c>
      <c r="AA373">
        <v>6</v>
      </c>
      <c r="AB373" s="2">
        <v>455.76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75.959999999999994</v>
      </c>
      <c r="AM373" s="2">
        <v>0</v>
      </c>
      <c r="AN373" s="2">
        <v>455.76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45992</v>
      </c>
      <c r="B374" t="s">
        <v>48</v>
      </c>
      <c r="C374">
        <v>649163</v>
      </c>
      <c r="D374">
        <v>2032277928</v>
      </c>
      <c r="E374" t="s">
        <v>759</v>
      </c>
      <c r="F374" t="s">
        <v>695</v>
      </c>
      <c r="G374" t="s">
        <v>51</v>
      </c>
      <c r="H374" t="s">
        <v>83</v>
      </c>
      <c r="I374" t="s">
        <v>102</v>
      </c>
      <c r="J374" t="s">
        <v>103</v>
      </c>
      <c r="K374">
        <v>673059</v>
      </c>
      <c r="L374" t="s">
        <v>65</v>
      </c>
      <c r="M374" t="s">
        <v>66</v>
      </c>
      <c r="N374" t="s">
        <v>57</v>
      </c>
      <c r="O374" s="1">
        <v>45992</v>
      </c>
      <c r="Q374" s="1">
        <v>46023</v>
      </c>
      <c r="R374" s="2">
        <v>102.33</v>
      </c>
      <c r="S374">
        <v>1</v>
      </c>
      <c r="T374" t="s">
        <v>58</v>
      </c>
      <c r="U374" t="s">
        <v>59</v>
      </c>
      <c r="V374" s="3">
        <v>0.75</v>
      </c>
      <c r="W374" s="2">
        <v>0</v>
      </c>
      <c r="X374">
        <v>0</v>
      </c>
      <c r="Y374" t="s">
        <v>60</v>
      </c>
      <c r="Z374" t="s">
        <v>61</v>
      </c>
      <c r="AA374">
        <v>6</v>
      </c>
      <c r="AB374" s="2">
        <v>460.5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76.75</v>
      </c>
      <c r="AM374" s="2">
        <v>0</v>
      </c>
      <c r="AN374" s="2">
        <v>460.5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45992</v>
      </c>
      <c r="B375" t="s">
        <v>48</v>
      </c>
      <c r="C375">
        <v>649163</v>
      </c>
      <c r="D375">
        <v>2032326320</v>
      </c>
      <c r="E375" t="s">
        <v>760</v>
      </c>
      <c r="F375" t="s">
        <v>761</v>
      </c>
      <c r="G375" t="s">
        <v>51</v>
      </c>
      <c r="H375" t="s">
        <v>83</v>
      </c>
      <c r="I375" t="s">
        <v>102</v>
      </c>
      <c r="J375" t="s">
        <v>103</v>
      </c>
      <c r="K375">
        <v>824062</v>
      </c>
      <c r="L375" t="s">
        <v>355</v>
      </c>
      <c r="M375" t="s">
        <v>356</v>
      </c>
      <c r="N375" t="s">
        <v>57</v>
      </c>
      <c r="O375" s="1">
        <v>46023</v>
      </c>
      <c r="Q375" s="1">
        <v>46054</v>
      </c>
      <c r="R375" s="2">
        <v>53.93</v>
      </c>
      <c r="S375">
        <v>1</v>
      </c>
      <c r="T375" t="s">
        <v>58</v>
      </c>
      <c r="U375" t="s">
        <v>59</v>
      </c>
      <c r="V375" s="3">
        <v>0.75</v>
      </c>
      <c r="W375" s="2">
        <v>0</v>
      </c>
      <c r="X375">
        <v>0</v>
      </c>
      <c r="Y375" t="s">
        <v>60</v>
      </c>
      <c r="Z375" t="s">
        <v>61</v>
      </c>
      <c r="AA375">
        <v>6</v>
      </c>
      <c r="AB375" s="2">
        <v>242.7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40.450000000000003</v>
      </c>
      <c r="AM375" s="2">
        <v>0</v>
      </c>
      <c r="AN375" s="2">
        <v>242.7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45992</v>
      </c>
      <c r="B376" t="s">
        <v>48</v>
      </c>
      <c r="C376">
        <v>649163</v>
      </c>
      <c r="D376">
        <v>2032326321</v>
      </c>
      <c r="E376" t="s">
        <v>760</v>
      </c>
      <c r="F376" t="s">
        <v>761</v>
      </c>
      <c r="G376" t="s">
        <v>51</v>
      </c>
      <c r="H376" t="s">
        <v>83</v>
      </c>
      <c r="I376" t="s">
        <v>102</v>
      </c>
      <c r="J376" t="s">
        <v>738</v>
      </c>
      <c r="K376">
        <v>824062</v>
      </c>
      <c r="L376" t="s">
        <v>355</v>
      </c>
      <c r="M376" t="s">
        <v>356</v>
      </c>
      <c r="N376" t="s">
        <v>57</v>
      </c>
      <c r="O376" s="1">
        <v>46023</v>
      </c>
      <c r="Q376" s="1">
        <v>46054</v>
      </c>
      <c r="R376" s="2">
        <v>61.86</v>
      </c>
      <c r="S376">
        <v>1</v>
      </c>
      <c r="T376" t="s">
        <v>58</v>
      </c>
      <c r="U376" t="s">
        <v>59</v>
      </c>
      <c r="V376" s="3">
        <v>0.9</v>
      </c>
      <c r="W376" s="2">
        <v>0</v>
      </c>
      <c r="X376">
        <v>0</v>
      </c>
      <c r="Y376" t="s">
        <v>60</v>
      </c>
      <c r="Z376" t="s">
        <v>61</v>
      </c>
      <c r="AA376">
        <v>6</v>
      </c>
      <c r="AB376" s="2">
        <v>334.02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55.67</v>
      </c>
      <c r="AM376" s="2">
        <v>0</v>
      </c>
      <c r="AN376" s="2">
        <v>334.02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45992</v>
      </c>
      <c r="B377" t="s">
        <v>48</v>
      </c>
      <c r="C377">
        <v>649163</v>
      </c>
      <c r="D377">
        <v>2032326483</v>
      </c>
      <c r="E377" t="s">
        <v>762</v>
      </c>
      <c r="F377" t="s">
        <v>763</v>
      </c>
      <c r="G377" t="s">
        <v>51</v>
      </c>
      <c r="H377" t="s">
        <v>83</v>
      </c>
      <c r="I377" t="s">
        <v>102</v>
      </c>
      <c r="J377" t="s">
        <v>764</v>
      </c>
      <c r="K377">
        <v>824062</v>
      </c>
      <c r="L377" t="s">
        <v>355</v>
      </c>
      <c r="M377" t="s">
        <v>356</v>
      </c>
      <c r="N377" t="s">
        <v>57</v>
      </c>
      <c r="O377" s="1">
        <v>46023</v>
      </c>
      <c r="Q377" s="1">
        <v>46054</v>
      </c>
      <c r="R377" s="2">
        <v>26.35</v>
      </c>
      <c r="S377">
        <v>1</v>
      </c>
      <c r="T377" t="s">
        <v>58</v>
      </c>
      <c r="U377" t="s">
        <v>59</v>
      </c>
      <c r="V377" s="3">
        <v>0.75</v>
      </c>
      <c r="W377" s="2">
        <v>0</v>
      </c>
      <c r="X377">
        <v>0</v>
      </c>
      <c r="Y377" t="s">
        <v>60</v>
      </c>
      <c r="Z377" t="s">
        <v>61</v>
      </c>
      <c r="AA377">
        <v>6</v>
      </c>
      <c r="AB377" s="2">
        <v>118.56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19.760000000000002</v>
      </c>
      <c r="AM377" s="2">
        <v>0</v>
      </c>
      <c r="AN377" s="2">
        <v>118.56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45992</v>
      </c>
      <c r="B378" t="s">
        <v>48</v>
      </c>
      <c r="C378">
        <v>649163</v>
      </c>
      <c r="D378">
        <v>2032326484</v>
      </c>
      <c r="E378" t="s">
        <v>762</v>
      </c>
      <c r="F378" t="s">
        <v>763</v>
      </c>
      <c r="G378" t="s">
        <v>51</v>
      </c>
      <c r="H378" t="s">
        <v>83</v>
      </c>
      <c r="I378" t="s">
        <v>102</v>
      </c>
      <c r="J378" t="s">
        <v>738</v>
      </c>
      <c r="K378">
        <v>824062</v>
      </c>
      <c r="L378" t="s">
        <v>355</v>
      </c>
      <c r="M378" t="s">
        <v>356</v>
      </c>
      <c r="N378" t="s">
        <v>57</v>
      </c>
      <c r="O378" s="1">
        <v>46023</v>
      </c>
      <c r="Q378" s="1">
        <v>46054</v>
      </c>
      <c r="R378" s="2">
        <v>30.09</v>
      </c>
      <c r="S378">
        <v>1</v>
      </c>
      <c r="T378" t="s">
        <v>58</v>
      </c>
      <c r="U378" t="s">
        <v>59</v>
      </c>
      <c r="V378" s="3">
        <v>0.9</v>
      </c>
      <c r="W378" s="2">
        <v>0</v>
      </c>
      <c r="X378">
        <v>0</v>
      </c>
      <c r="Y378" t="s">
        <v>60</v>
      </c>
      <c r="Z378" t="s">
        <v>61</v>
      </c>
      <c r="AA378">
        <v>6</v>
      </c>
      <c r="AB378" s="2">
        <v>162.47999999999999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27.08</v>
      </c>
      <c r="AM378" s="2">
        <v>0</v>
      </c>
      <c r="AN378" s="2">
        <v>162.47999999999999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45992</v>
      </c>
      <c r="B379" t="s">
        <v>48</v>
      </c>
      <c r="C379">
        <v>649163</v>
      </c>
      <c r="D379">
        <v>2032333288</v>
      </c>
      <c r="E379" t="s">
        <v>765</v>
      </c>
      <c r="F379" t="s">
        <v>766</v>
      </c>
      <c r="G379" t="s">
        <v>51</v>
      </c>
      <c r="H379" t="s">
        <v>120</v>
      </c>
      <c r="I379" t="s">
        <v>102</v>
      </c>
      <c r="J379" t="s">
        <v>121</v>
      </c>
      <c r="K379">
        <v>816021</v>
      </c>
      <c r="L379" t="s">
        <v>122</v>
      </c>
      <c r="M379" t="s">
        <v>123</v>
      </c>
      <c r="N379" t="s">
        <v>57</v>
      </c>
      <c r="O379" s="1">
        <v>45650</v>
      </c>
      <c r="Q379" s="1">
        <v>45681</v>
      </c>
      <c r="R379" s="2">
        <v>75.72</v>
      </c>
      <c r="S379">
        <v>1</v>
      </c>
      <c r="T379" t="s">
        <v>58</v>
      </c>
      <c r="U379" t="s">
        <v>767</v>
      </c>
      <c r="V379" s="3">
        <v>0.65</v>
      </c>
      <c r="W379" s="2">
        <v>0</v>
      </c>
      <c r="X379">
        <v>0</v>
      </c>
      <c r="Y379" t="s">
        <v>60</v>
      </c>
      <c r="Z379" t="s">
        <v>61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49.22</v>
      </c>
      <c r="AN379" s="2">
        <v>49.22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45992</v>
      </c>
      <c r="B380" t="s">
        <v>48</v>
      </c>
      <c r="C380">
        <v>649163</v>
      </c>
      <c r="D380">
        <v>2032334805</v>
      </c>
      <c r="E380" t="s">
        <v>78</v>
      </c>
      <c r="F380" t="s">
        <v>79</v>
      </c>
      <c r="G380" t="s">
        <v>51</v>
      </c>
      <c r="H380" t="s">
        <v>80</v>
      </c>
      <c r="I380" t="s">
        <v>102</v>
      </c>
      <c r="J380" t="s">
        <v>103</v>
      </c>
      <c r="K380">
        <v>673059</v>
      </c>
      <c r="L380" t="s">
        <v>65</v>
      </c>
      <c r="M380" t="s">
        <v>66</v>
      </c>
      <c r="N380" t="s">
        <v>57</v>
      </c>
      <c r="O380" s="1">
        <v>46023</v>
      </c>
      <c r="Q380" s="1">
        <v>46054</v>
      </c>
      <c r="R380" s="2">
        <v>50.98</v>
      </c>
      <c r="S380">
        <v>1</v>
      </c>
      <c r="T380" t="s">
        <v>58</v>
      </c>
      <c r="U380" t="s">
        <v>59</v>
      </c>
      <c r="V380" s="3">
        <v>0.75</v>
      </c>
      <c r="W380" s="2">
        <v>0</v>
      </c>
      <c r="X380">
        <v>0</v>
      </c>
      <c r="Y380" t="s">
        <v>60</v>
      </c>
      <c r="Z380" t="s">
        <v>61</v>
      </c>
      <c r="AA380">
        <v>6</v>
      </c>
      <c r="AB380" s="2">
        <v>229.44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38.24</v>
      </c>
      <c r="AM380" s="2">
        <v>0</v>
      </c>
      <c r="AN380" s="2">
        <v>229.44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45992</v>
      </c>
      <c r="B381" t="s">
        <v>48</v>
      </c>
      <c r="C381">
        <v>649163</v>
      </c>
      <c r="D381">
        <v>2032337666</v>
      </c>
      <c r="E381" t="s">
        <v>768</v>
      </c>
      <c r="F381" t="s">
        <v>587</v>
      </c>
      <c r="G381" t="s">
        <v>51</v>
      </c>
      <c r="H381" t="s">
        <v>256</v>
      </c>
      <c r="I381" t="s">
        <v>102</v>
      </c>
      <c r="J381" t="s">
        <v>734</v>
      </c>
      <c r="K381">
        <v>673059</v>
      </c>
      <c r="L381" t="s">
        <v>65</v>
      </c>
      <c r="M381" t="s">
        <v>66</v>
      </c>
      <c r="N381" t="s">
        <v>57</v>
      </c>
      <c r="O381" s="1">
        <v>46023</v>
      </c>
      <c r="Q381" s="1">
        <v>46054</v>
      </c>
      <c r="R381" s="2">
        <v>40.65</v>
      </c>
      <c r="S381">
        <v>1</v>
      </c>
      <c r="T381" t="s">
        <v>58</v>
      </c>
      <c r="U381" t="s">
        <v>59</v>
      </c>
      <c r="V381" s="3">
        <v>0.75</v>
      </c>
      <c r="W381" s="2">
        <v>0</v>
      </c>
      <c r="X381">
        <v>0</v>
      </c>
      <c r="Y381" t="s">
        <v>60</v>
      </c>
      <c r="Z381" t="s">
        <v>61</v>
      </c>
      <c r="AA381">
        <v>6</v>
      </c>
      <c r="AB381" s="2">
        <v>182.94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30.49</v>
      </c>
      <c r="AM381" s="2">
        <v>0</v>
      </c>
      <c r="AN381" s="2">
        <v>182.94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45992</v>
      </c>
      <c r="B382" t="s">
        <v>48</v>
      </c>
      <c r="C382">
        <v>649163</v>
      </c>
      <c r="D382">
        <v>2032340284</v>
      </c>
      <c r="E382" t="s">
        <v>769</v>
      </c>
      <c r="F382" t="s">
        <v>219</v>
      </c>
      <c r="G382" t="s">
        <v>51</v>
      </c>
      <c r="H382" t="s">
        <v>83</v>
      </c>
      <c r="I382" t="s">
        <v>102</v>
      </c>
      <c r="J382" t="s">
        <v>103</v>
      </c>
      <c r="K382">
        <v>824062</v>
      </c>
      <c r="L382" t="s">
        <v>355</v>
      </c>
      <c r="M382" t="s">
        <v>356</v>
      </c>
      <c r="N382" t="s">
        <v>57</v>
      </c>
      <c r="O382" s="1">
        <v>46023</v>
      </c>
      <c r="Q382" s="1">
        <v>46054</v>
      </c>
      <c r="R382" s="2">
        <v>78.430000000000007</v>
      </c>
      <c r="S382">
        <v>1</v>
      </c>
      <c r="T382" t="s">
        <v>58</v>
      </c>
      <c r="U382" t="s">
        <v>59</v>
      </c>
      <c r="V382" s="3">
        <v>0.75</v>
      </c>
      <c r="W382" s="2">
        <v>0</v>
      </c>
      <c r="X382">
        <v>0</v>
      </c>
      <c r="Y382" t="s">
        <v>60</v>
      </c>
      <c r="Z382" t="s">
        <v>61</v>
      </c>
      <c r="AA382">
        <v>6</v>
      </c>
      <c r="AB382" s="2">
        <v>352.92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58.82</v>
      </c>
      <c r="AM382" s="2">
        <v>0</v>
      </c>
      <c r="AN382" s="2">
        <v>352.92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45992</v>
      </c>
      <c r="B383" t="s">
        <v>48</v>
      </c>
      <c r="C383">
        <v>649163</v>
      </c>
      <c r="D383">
        <v>2032340911</v>
      </c>
      <c r="E383" t="s">
        <v>770</v>
      </c>
      <c r="F383" t="s">
        <v>771</v>
      </c>
      <c r="G383" t="s">
        <v>51</v>
      </c>
      <c r="H383" t="s">
        <v>83</v>
      </c>
      <c r="I383" t="s">
        <v>102</v>
      </c>
      <c r="J383" t="s">
        <v>103</v>
      </c>
      <c r="K383">
        <v>820873</v>
      </c>
      <c r="L383" t="s">
        <v>106</v>
      </c>
      <c r="M383" t="s">
        <v>107</v>
      </c>
      <c r="N383" t="s">
        <v>57</v>
      </c>
      <c r="O383" s="1">
        <v>45992</v>
      </c>
      <c r="Q383" s="1">
        <v>46023</v>
      </c>
      <c r="R383" s="2">
        <v>57.03</v>
      </c>
      <c r="S383">
        <v>1</v>
      </c>
      <c r="T383" t="s">
        <v>58</v>
      </c>
      <c r="U383" t="s">
        <v>59</v>
      </c>
      <c r="V383" s="3">
        <v>0.75</v>
      </c>
      <c r="W383" s="2">
        <v>0</v>
      </c>
      <c r="X383">
        <v>0</v>
      </c>
      <c r="Y383" t="s">
        <v>60</v>
      </c>
      <c r="Z383" t="s">
        <v>61</v>
      </c>
      <c r="AA383">
        <v>6</v>
      </c>
      <c r="AB383" s="2">
        <v>256.62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42.77</v>
      </c>
      <c r="AM383" s="2">
        <v>0</v>
      </c>
      <c r="AN383" s="2">
        <v>256.62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45992</v>
      </c>
      <c r="B384" t="s">
        <v>48</v>
      </c>
      <c r="C384">
        <v>649163</v>
      </c>
      <c r="D384">
        <v>2032341456</v>
      </c>
      <c r="E384" t="s">
        <v>772</v>
      </c>
      <c r="F384" t="s">
        <v>773</v>
      </c>
      <c r="G384" t="s">
        <v>51</v>
      </c>
      <c r="H384" t="s">
        <v>120</v>
      </c>
      <c r="I384" t="s">
        <v>102</v>
      </c>
      <c r="J384" t="s">
        <v>121</v>
      </c>
      <c r="K384">
        <v>816021</v>
      </c>
      <c r="L384" t="s">
        <v>122</v>
      </c>
      <c r="M384" t="s">
        <v>123</v>
      </c>
      <c r="N384" t="s">
        <v>57</v>
      </c>
      <c r="O384" s="1">
        <v>45993</v>
      </c>
      <c r="Q384" s="1">
        <v>46024</v>
      </c>
      <c r="R384" s="2">
        <v>25.98</v>
      </c>
      <c r="S384">
        <v>1</v>
      </c>
      <c r="T384" t="s">
        <v>58</v>
      </c>
      <c r="U384" t="s">
        <v>59</v>
      </c>
      <c r="V384" s="3">
        <v>0.65</v>
      </c>
      <c r="W384" s="2">
        <v>0</v>
      </c>
      <c r="X384">
        <v>0</v>
      </c>
      <c r="Y384" t="s">
        <v>60</v>
      </c>
      <c r="Z384" t="s">
        <v>61</v>
      </c>
      <c r="AA384">
        <v>6</v>
      </c>
      <c r="AB384" s="2">
        <v>101.34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16.89</v>
      </c>
      <c r="AM384" s="2">
        <v>0</v>
      </c>
      <c r="AN384" s="2">
        <v>101.34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45992</v>
      </c>
      <c r="B385" t="s">
        <v>48</v>
      </c>
      <c r="C385">
        <v>649163</v>
      </c>
      <c r="D385">
        <v>2032341742</v>
      </c>
      <c r="E385" t="s">
        <v>774</v>
      </c>
      <c r="F385" t="s">
        <v>439</v>
      </c>
      <c r="G385" t="s">
        <v>51</v>
      </c>
      <c r="H385" t="s">
        <v>339</v>
      </c>
      <c r="I385" t="s">
        <v>102</v>
      </c>
      <c r="J385" t="s">
        <v>103</v>
      </c>
      <c r="K385">
        <v>812782</v>
      </c>
      <c r="L385" t="s">
        <v>128</v>
      </c>
      <c r="M385" t="s">
        <v>129</v>
      </c>
      <c r="N385" t="s">
        <v>57</v>
      </c>
      <c r="O385" s="1">
        <v>45992</v>
      </c>
      <c r="Q385" s="1">
        <v>46023</v>
      </c>
      <c r="R385" s="2">
        <v>153.58000000000001</v>
      </c>
      <c r="S385">
        <v>1</v>
      </c>
      <c r="T385" t="s">
        <v>58</v>
      </c>
      <c r="U385" t="s">
        <v>59</v>
      </c>
      <c r="V385" s="3">
        <v>0.75</v>
      </c>
      <c r="W385" s="2">
        <v>0</v>
      </c>
      <c r="X385">
        <v>0</v>
      </c>
      <c r="Y385" t="s">
        <v>60</v>
      </c>
      <c r="Z385" t="s">
        <v>61</v>
      </c>
      <c r="AA385">
        <v>6</v>
      </c>
      <c r="AB385" s="2">
        <v>691.08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115.18</v>
      </c>
      <c r="AM385" s="2">
        <v>0</v>
      </c>
      <c r="AN385" s="2">
        <v>691.08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45992</v>
      </c>
      <c r="B386" t="s">
        <v>48</v>
      </c>
      <c r="C386">
        <v>649163</v>
      </c>
      <c r="D386">
        <v>2032344320</v>
      </c>
      <c r="E386" t="s">
        <v>775</v>
      </c>
      <c r="F386" t="s">
        <v>223</v>
      </c>
      <c r="G386" t="s">
        <v>51</v>
      </c>
      <c r="H386" t="s">
        <v>83</v>
      </c>
      <c r="I386" t="s">
        <v>102</v>
      </c>
      <c r="J386" t="s">
        <v>103</v>
      </c>
      <c r="K386">
        <v>814033</v>
      </c>
      <c r="L386" t="s">
        <v>501</v>
      </c>
      <c r="M386" t="s">
        <v>502</v>
      </c>
      <c r="N386" t="s">
        <v>57</v>
      </c>
      <c r="O386" s="1">
        <v>45992</v>
      </c>
      <c r="Q386" s="1">
        <v>46023</v>
      </c>
      <c r="R386" s="2">
        <v>42.31</v>
      </c>
      <c r="S386">
        <v>1</v>
      </c>
      <c r="T386" t="s">
        <v>58</v>
      </c>
      <c r="U386" t="s">
        <v>59</v>
      </c>
      <c r="V386" s="3">
        <v>0.75</v>
      </c>
      <c r="W386" s="2">
        <v>0</v>
      </c>
      <c r="X386">
        <v>0</v>
      </c>
      <c r="Y386" t="s">
        <v>60</v>
      </c>
      <c r="Z386" t="s">
        <v>61</v>
      </c>
      <c r="AA386">
        <v>6</v>
      </c>
      <c r="AB386" s="2">
        <v>190.38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31.73</v>
      </c>
      <c r="AM386" s="2">
        <v>0</v>
      </c>
      <c r="AN386" s="2">
        <v>190.38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45992</v>
      </c>
      <c r="B387" t="s">
        <v>48</v>
      </c>
      <c r="C387">
        <v>649163</v>
      </c>
      <c r="D387">
        <v>2032346932</v>
      </c>
      <c r="E387" t="s">
        <v>776</v>
      </c>
      <c r="F387" t="s">
        <v>472</v>
      </c>
      <c r="G387" t="s">
        <v>51</v>
      </c>
      <c r="H387" t="s">
        <v>120</v>
      </c>
      <c r="I387" t="s">
        <v>102</v>
      </c>
      <c r="J387" t="s">
        <v>103</v>
      </c>
      <c r="K387">
        <v>816021</v>
      </c>
      <c r="L387" t="s">
        <v>122</v>
      </c>
      <c r="M387" t="s">
        <v>123</v>
      </c>
      <c r="N387" t="s">
        <v>57</v>
      </c>
      <c r="O387" s="1">
        <v>45992</v>
      </c>
      <c r="Q387" s="1">
        <v>46023</v>
      </c>
      <c r="R387" s="2">
        <v>33.729999999999997</v>
      </c>
      <c r="S387">
        <v>1</v>
      </c>
      <c r="T387" t="s">
        <v>58</v>
      </c>
      <c r="U387" t="s">
        <v>59</v>
      </c>
      <c r="V387" s="3">
        <v>0.75</v>
      </c>
      <c r="W387" s="2">
        <v>0</v>
      </c>
      <c r="X387">
        <v>0</v>
      </c>
      <c r="Y387" t="s">
        <v>60</v>
      </c>
      <c r="Z387" t="s">
        <v>61</v>
      </c>
      <c r="AA387">
        <v>6</v>
      </c>
      <c r="AB387" s="2">
        <v>151.80000000000001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25.3</v>
      </c>
      <c r="AM387" s="2">
        <v>0</v>
      </c>
      <c r="AN387" s="2">
        <v>151.80000000000001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45992</v>
      </c>
      <c r="B388" t="s">
        <v>48</v>
      </c>
      <c r="C388">
        <v>649163</v>
      </c>
      <c r="D388">
        <v>2032348186</v>
      </c>
      <c r="E388" t="s">
        <v>777</v>
      </c>
      <c r="F388" t="s">
        <v>163</v>
      </c>
      <c r="G388" t="s">
        <v>51</v>
      </c>
      <c r="H388" t="s">
        <v>206</v>
      </c>
      <c r="I388" t="s">
        <v>102</v>
      </c>
      <c r="J388" t="s">
        <v>103</v>
      </c>
      <c r="K388">
        <v>874230</v>
      </c>
      <c r="L388" t="s">
        <v>522</v>
      </c>
      <c r="M388" t="s">
        <v>523</v>
      </c>
      <c r="N388" t="s">
        <v>57</v>
      </c>
      <c r="O388" s="1">
        <v>45992</v>
      </c>
      <c r="Q388" s="1">
        <v>46023</v>
      </c>
      <c r="R388" s="2">
        <v>12.16</v>
      </c>
      <c r="S388">
        <v>1</v>
      </c>
      <c r="T388" t="s">
        <v>58</v>
      </c>
      <c r="U388" t="s">
        <v>59</v>
      </c>
      <c r="V388" s="3">
        <v>0.75</v>
      </c>
      <c r="W388" s="2">
        <v>0</v>
      </c>
      <c r="X388">
        <v>0</v>
      </c>
      <c r="Y388" t="s">
        <v>60</v>
      </c>
      <c r="Z388" t="s">
        <v>61</v>
      </c>
      <c r="AA388">
        <v>6</v>
      </c>
      <c r="AB388" s="2">
        <v>54.72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9.1199999999999992</v>
      </c>
      <c r="AM388" s="2">
        <v>0</v>
      </c>
      <c r="AN388" s="2">
        <v>54.72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45992</v>
      </c>
      <c r="B389" t="s">
        <v>48</v>
      </c>
      <c r="C389">
        <v>649163</v>
      </c>
      <c r="D389">
        <v>2032351830</v>
      </c>
      <c r="E389" t="s">
        <v>778</v>
      </c>
      <c r="F389" t="s">
        <v>779</v>
      </c>
      <c r="G389" t="s">
        <v>51</v>
      </c>
      <c r="H389" t="s">
        <v>306</v>
      </c>
      <c r="I389" t="s">
        <v>102</v>
      </c>
      <c r="J389" t="s">
        <v>103</v>
      </c>
      <c r="K389">
        <v>862109</v>
      </c>
      <c r="L389" t="s">
        <v>662</v>
      </c>
      <c r="M389" t="s">
        <v>663</v>
      </c>
      <c r="N389" t="s">
        <v>57</v>
      </c>
      <c r="O389" s="1">
        <v>45992</v>
      </c>
      <c r="Q389" s="1">
        <v>46023</v>
      </c>
      <c r="R389" s="2">
        <v>23.58</v>
      </c>
      <c r="S389">
        <v>1</v>
      </c>
      <c r="T389" t="s">
        <v>58</v>
      </c>
      <c r="U389" t="s">
        <v>59</v>
      </c>
      <c r="V389" s="3">
        <v>0.75</v>
      </c>
      <c r="W389" s="2">
        <v>0</v>
      </c>
      <c r="X389">
        <v>0</v>
      </c>
      <c r="Y389" t="s">
        <v>60</v>
      </c>
      <c r="Z389" t="s">
        <v>61</v>
      </c>
      <c r="AA389">
        <v>6</v>
      </c>
      <c r="AB389" s="2">
        <v>106.08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17.68</v>
      </c>
      <c r="AM389" s="2">
        <v>0</v>
      </c>
      <c r="AN389" s="2">
        <v>106.08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45992</v>
      </c>
      <c r="B390" t="s">
        <v>48</v>
      </c>
      <c r="C390">
        <v>649163</v>
      </c>
      <c r="D390">
        <v>2032352402</v>
      </c>
      <c r="E390" t="s">
        <v>780</v>
      </c>
      <c r="F390" t="s">
        <v>721</v>
      </c>
      <c r="G390" t="s">
        <v>51</v>
      </c>
      <c r="H390" t="s">
        <v>206</v>
      </c>
      <c r="I390" t="s">
        <v>102</v>
      </c>
      <c r="J390" t="s">
        <v>764</v>
      </c>
      <c r="K390">
        <v>874230</v>
      </c>
      <c r="L390" t="s">
        <v>522</v>
      </c>
      <c r="M390" t="s">
        <v>523</v>
      </c>
      <c r="N390" t="s">
        <v>57</v>
      </c>
      <c r="O390" s="1">
        <v>45992</v>
      </c>
      <c r="Q390" s="1">
        <v>46023</v>
      </c>
      <c r="R390" s="2">
        <v>54.85</v>
      </c>
      <c r="S390">
        <v>1</v>
      </c>
      <c r="T390" t="s">
        <v>58</v>
      </c>
      <c r="U390" t="s">
        <v>59</v>
      </c>
      <c r="V390" s="3">
        <v>0.75</v>
      </c>
      <c r="W390" s="2">
        <v>0</v>
      </c>
      <c r="X390">
        <v>0</v>
      </c>
      <c r="Y390" t="s">
        <v>60</v>
      </c>
      <c r="Z390" t="s">
        <v>61</v>
      </c>
      <c r="AA390">
        <v>6</v>
      </c>
      <c r="AB390" s="2">
        <v>246.84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41.14</v>
      </c>
      <c r="AM390" s="2">
        <v>0</v>
      </c>
      <c r="AN390" s="2">
        <v>246.84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45992</v>
      </c>
      <c r="B391" t="s">
        <v>48</v>
      </c>
      <c r="C391">
        <v>649163</v>
      </c>
      <c r="D391">
        <v>2032356166</v>
      </c>
      <c r="E391" t="s">
        <v>781</v>
      </c>
      <c r="F391" t="s">
        <v>73</v>
      </c>
      <c r="G391" t="s">
        <v>51</v>
      </c>
      <c r="H391" t="s">
        <v>80</v>
      </c>
      <c r="I391" t="s">
        <v>102</v>
      </c>
      <c r="J391" t="s">
        <v>103</v>
      </c>
      <c r="K391">
        <v>878036</v>
      </c>
      <c r="L391" t="s">
        <v>782</v>
      </c>
      <c r="M391" t="s">
        <v>783</v>
      </c>
      <c r="N391" t="s">
        <v>57</v>
      </c>
      <c r="O391" s="1">
        <v>45992</v>
      </c>
      <c r="Q391" s="1">
        <v>46023</v>
      </c>
      <c r="R391" s="2">
        <v>23.34</v>
      </c>
      <c r="S391">
        <v>1</v>
      </c>
      <c r="T391" t="s">
        <v>58</v>
      </c>
      <c r="U391" t="s">
        <v>59</v>
      </c>
      <c r="V391" s="3">
        <v>0.75</v>
      </c>
      <c r="W391" s="2">
        <v>0</v>
      </c>
      <c r="X391">
        <v>0</v>
      </c>
      <c r="Y391" t="s">
        <v>60</v>
      </c>
      <c r="Z391" t="s">
        <v>61</v>
      </c>
      <c r="AA391">
        <v>6</v>
      </c>
      <c r="AB391" s="2">
        <v>105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17.5</v>
      </c>
      <c r="AM391" s="2">
        <v>0</v>
      </c>
      <c r="AN391" s="2">
        <v>105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45992</v>
      </c>
      <c r="B392" t="s">
        <v>48</v>
      </c>
      <c r="C392">
        <v>649163</v>
      </c>
      <c r="D392">
        <v>2032365016</v>
      </c>
      <c r="E392" t="s">
        <v>784</v>
      </c>
      <c r="F392" t="s">
        <v>288</v>
      </c>
      <c r="G392" t="s">
        <v>51</v>
      </c>
      <c r="H392" t="s">
        <v>83</v>
      </c>
      <c r="I392" t="s">
        <v>102</v>
      </c>
      <c r="J392" t="s">
        <v>103</v>
      </c>
      <c r="K392">
        <v>824076</v>
      </c>
      <c r="L392" t="s">
        <v>510</v>
      </c>
      <c r="M392" t="s">
        <v>511</v>
      </c>
      <c r="N392" t="s">
        <v>57</v>
      </c>
      <c r="O392" s="1">
        <v>45992</v>
      </c>
      <c r="Q392" s="1">
        <v>46023</v>
      </c>
      <c r="R392" s="2">
        <v>25.33</v>
      </c>
      <c r="S392">
        <v>1</v>
      </c>
      <c r="T392" t="s">
        <v>58</v>
      </c>
      <c r="U392" t="s">
        <v>59</v>
      </c>
      <c r="V392" s="3">
        <v>0.75</v>
      </c>
      <c r="W392" s="2">
        <v>0</v>
      </c>
      <c r="X392">
        <v>0</v>
      </c>
      <c r="Y392" t="s">
        <v>60</v>
      </c>
      <c r="Z392" t="s">
        <v>61</v>
      </c>
      <c r="AA392">
        <v>6</v>
      </c>
      <c r="AB392" s="2">
        <v>114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19</v>
      </c>
      <c r="AM392" s="2">
        <v>0</v>
      </c>
      <c r="AN392" s="2">
        <v>114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45992</v>
      </c>
      <c r="B393" t="s">
        <v>48</v>
      </c>
      <c r="C393">
        <v>649163</v>
      </c>
      <c r="D393">
        <v>2032365298</v>
      </c>
      <c r="E393" t="s">
        <v>785</v>
      </c>
      <c r="F393" t="s">
        <v>786</v>
      </c>
      <c r="G393" t="s">
        <v>51</v>
      </c>
      <c r="H393" t="s">
        <v>93</v>
      </c>
      <c r="I393" t="s">
        <v>102</v>
      </c>
      <c r="J393" t="s">
        <v>121</v>
      </c>
      <c r="K393">
        <v>768887</v>
      </c>
      <c r="L393" t="s">
        <v>422</v>
      </c>
      <c r="M393" t="s">
        <v>423</v>
      </c>
      <c r="N393" t="s">
        <v>57</v>
      </c>
      <c r="O393" s="1">
        <v>45987</v>
      </c>
      <c r="Q393" s="1">
        <v>46017</v>
      </c>
      <c r="R393" s="2">
        <v>35.5</v>
      </c>
      <c r="S393">
        <v>1</v>
      </c>
      <c r="T393" t="s">
        <v>58</v>
      </c>
      <c r="U393" t="s">
        <v>59</v>
      </c>
      <c r="V393" s="3">
        <v>0.65</v>
      </c>
      <c r="W393" s="2">
        <v>0</v>
      </c>
      <c r="X393">
        <v>0</v>
      </c>
      <c r="Y393" t="s">
        <v>60</v>
      </c>
      <c r="Z393" t="s">
        <v>61</v>
      </c>
      <c r="AA393">
        <v>6</v>
      </c>
      <c r="AB393" s="2">
        <v>138.47999999999999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23.08</v>
      </c>
      <c r="AM393" s="2">
        <v>0</v>
      </c>
      <c r="AN393" s="2">
        <v>138.47999999999999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45992</v>
      </c>
      <c r="B394" t="s">
        <v>48</v>
      </c>
      <c r="C394">
        <v>649163</v>
      </c>
      <c r="D394">
        <v>2032365739</v>
      </c>
      <c r="E394" t="s">
        <v>787</v>
      </c>
      <c r="F394" t="s">
        <v>788</v>
      </c>
      <c r="G394" t="s">
        <v>51</v>
      </c>
      <c r="H394" t="s">
        <v>83</v>
      </c>
      <c r="I394" t="s">
        <v>102</v>
      </c>
      <c r="J394" t="s">
        <v>764</v>
      </c>
      <c r="K394">
        <v>812782</v>
      </c>
      <c r="L394" t="s">
        <v>128</v>
      </c>
      <c r="M394" t="s">
        <v>129</v>
      </c>
      <c r="N394" t="s">
        <v>57</v>
      </c>
      <c r="O394" s="1">
        <v>45992</v>
      </c>
      <c r="Q394" s="1">
        <v>46023</v>
      </c>
      <c r="R394" s="2">
        <v>25.15</v>
      </c>
      <c r="S394">
        <v>1</v>
      </c>
      <c r="T394" t="s">
        <v>58</v>
      </c>
      <c r="U394" t="s">
        <v>59</v>
      </c>
      <c r="V394" s="3">
        <v>0.75</v>
      </c>
      <c r="W394" s="2">
        <v>0</v>
      </c>
      <c r="X394">
        <v>0</v>
      </c>
      <c r="Y394" t="s">
        <v>60</v>
      </c>
      <c r="Z394" t="s">
        <v>61</v>
      </c>
      <c r="AA394">
        <v>6</v>
      </c>
      <c r="AB394" s="2">
        <v>113.16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18.86</v>
      </c>
      <c r="AM394" s="2">
        <v>0</v>
      </c>
      <c r="AN394" s="2">
        <v>113.16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45992</v>
      </c>
      <c r="B395" t="s">
        <v>48</v>
      </c>
      <c r="C395">
        <v>649163</v>
      </c>
      <c r="D395">
        <v>2032365998</v>
      </c>
      <c r="E395" t="s">
        <v>91</v>
      </c>
      <c r="F395" t="s">
        <v>92</v>
      </c>
      <c r="G395" t="s">
        <v>51</v>
      </c>
      <c r="H395" t="s">
        <v>93</v>
      </c>
      <c r="I395" t="s">
        <v>102</v>
      </c>
      <c r="J395" t="s">
        <v>103</v>
      </c>
      <c r="K395">
        <v>673059</v>
      </c>
      <c r="L395" t="s">
        <v>65</v>
      </c>
      <c r="M395" t="s">
        <v>66</v>
      </c>
      <c r="N395" t="s">
        <v>57</v>
      </c>
      <c r="O395" s="1">
        <v>46023</v>
      </c>
      <c r="Q395" s="1">
        <v>46054</v>
      </c>
      <c r="R395" s="2">
        <v>66.73</v>
      </c>
      <c r="S395">
        <v>1</v>
      </c>
      <c r="T395" t="s">
        <v>58</v>
      </c>
      <c r="U395" t="s">
        <v>59</v>
      </c>
      <c r="V395" s="3">
        <v>0.75</v>
      </c>
      <c r="W395" s="2">
        <v>0</v>
      </c>
      <c r="X395">
        <v>0</v>
      </c>
      <c r="Y395" t="s">
        <v>60</v>
      </c>
      <c r="Z395" t="s">
        <v>61</v>
      </c>
      <c r="AA395">
        <v>6</v>
      </c>
      <c r="AB395" s="2">
        <v>300.3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50.05</v>
      </c>
      <c r="AM395" s="2">
        <v>0</v>
      </c>
      <c r="AN395" s="2">
        <v>300.3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45992</v>
      </c>
      <c r="B396" t="s">
        <v>48</v>
      </c>
      <c r="C396">
        <v>649163</v>
      </c>
      <c r="D396">
        <v>2032366615</v>
      </c>
      <c r="E396" t="s">
        <v>621</v>
      </c>
      <c r="F396" t="s">
        <v>223</v>
      </c>
      <c r="G396" t="s">
        <v>51</v>
      </c>
      <c r="H396" t="s">
        <v>83</v>
      </c>
      <c r="I396" t="s">
        <v>102</v>
      </c>
      <c r="J396" t="s">
        <v>738</v>
      </c>
      <c r="K396">
        <v>824062</v>
      </c>
      <c r="L396" t="s">
        <v>355</v>
      </c>
      <c r="M396" t="s">
        <v>356</v>
      </c>
      <c r="N396" t="s">
        <v>57</v>
      </c>
      <c r="O396" s="1">
        <v>45988</v>
      </c>
      <c r="Q396" s="1">
        <v>46018</v>
      </c>
      <c r="R396" s="2">
        <v>83.94</v>
      </c>
      <c r="S396">
        <v>1</v>
      </c>
      <c r="T396" t="s">
        <v>58</v>
      </c>
      <c r="U396" t="s">
        <v>59</v>
      </c>
      <c r="V396" s="3">
        <v>0.9</v>
      </c>
      <c r="W396" s="2">
        <v>0</v>
      </c>
      <c r="X396">
        <v>0</v>
      </c>
      <c r="Y396" t="s">
        <v>60</v>
      </c>
      <c r="Z396" t="s">
        <v>61</v>
      </c>
      <c r="AA396">
        <v>6</v>
      </c>
      <c r="AB396" s="2">
        <v>453.3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75.55</v>
      </c>
      <c r="AM396" s="2">
        <v>0</v>
      </c>
      <c r="AN396" s="2">
        <v>453.3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45992</v>
      </c>
      <c r="B397" t="s">
        <v>48</v>
      </c>
      <c r="C397">
        <v>649163</v>
      </c>
      <c r="D397">
        <v>2032368167</v>
      </c>
      <c r="E397" t="s">
        <v>789</v>
      </c>
      <c r="F397" t="s">
        <v>439</v>
      </c>
      <c r="G397" t="s">
        <v>51</v>
      </c>
      <c r="H397" t="s">
        <v>399</v>
      </c>
      <c r="I397" t="s">
        <v>102</v>
      </c>
      <c r="J397" t="s">
        <v>738</v>
      </c>
      <c r="K397">
        <v>652037</v>
      </c>
      <c r="L397" t="s">
        <v>71</v>
      </c>
      <c r="M397" t="s">
        <v>99</v>
      </c>
      <c r="N397" t="s">
        <v>57</v>
      </c>
      <c r="O397" s="1">
        <v>45992</v>
      </c>
      <c r="Q397" s="1">
        <v>46023</v>
      </c>
      <c r="R397" s="2">
        <v>45.43</v>
      </c>
      <c r="S397">
        <v>1</v>
      </c>
      <c r="T397" t="s">
        <v>58</v>
      </c>
      <c r="U397" t="s">
        <v>59</v>
      </c>
      <c r="V397" s="3">
        <v>0.9</v>
      </c>
      <c r="W397" s="2">
        <v>0</v>
      </c>
      <c r="X397">
        <v>0</v>
      </c>
      <c r="Y397" t="s">
        <v>60</v>
      </c>
      <c r="Z397" t="s">
        <v>61</v>
      </c>
      <c r="AA397">
        <v>6</v>
      </c>
      <c r="AB397" s="2">
        <v>245.34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40.89</v>
      </c>
      <c r="AM397" s="2">
        <v>0</v>
      </c>
      <c r="AN397" s="2">
        <v>245.34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45992</v>
      </c>
      <c r="B398" t="s">
        <v>48</v>
      </c>
      <c r="C398">
        <v>649163</v>
      </c>
      <c r="D398">
        <v>2032376877</v>
      </c>
      <c r="E398" t="s">
        <v>790</v>
      </c>
      <c r="F398" t="s">
        <v>791</v>
      </c>
      <c r="G398" t="s">
        <v>51</v>
      </c>
      <c r="H398" t="s">
        <v>83</v>
      </c>
      <c r="I398" t="s">
        <v>102</v>
      </c>
      <c r="J398" t="s">
        <v>738</v>
      </c>
      <c r="K398">
        <v>824062</v>
      </c>
      <c r="L398" t="s">
        <v>355</v>
      </c>
      <c r="M398" t="s">
        <v>356</v>
      </c>
      <c r="N398" t="s">
        <v>57</v>
      </c>
      <c r="O398" s="1">
        <v>46023</v>
      </c>
      <c r="Q398" s="1">
        <v>46054</v>
      </c>
      <c r="R398" s="2">
        <v>22.13</v>
      </c>
      <c r="S398">
        <v>1</v>
      </c>
      <c r="T398" t="s">
        <v>58</v>
      </c>
      <c r="U398" t="s">
        <v>59</v>
      </c>
      <c r="V398" s="3">
        <v>0.9</v>
      </c>
      <c r="W398" s="2">
        <v>0</v>
      </c>
      <c r="X398">
        <v>0</v>
      </c>
      <c r="Y398" t="s">
        <v>60</v>
      </c>
      <c r="Z398" t="s">
        <v>61</v>
      </c>
      <c r="AA398">
        <v>6</v>
      </c>
      <c r="AB398" s="2">
        <v>119.52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19.920000000000002</v>
      </c>
      <c r="AM398" s="2">
        <v>0</v>
      </c>
      <c r="AN398" s="2">
        <v>119.52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45992</v>
      </c>
      <c r="B399" t="s">
        <v>48</v>
      </c>
      <c r="C399">
        <v>649163</v>
      </c>
      <c r="D399">
        <v>2032377274</v>
      </c>
      <c r="E399" t="s">
        <v>792</v>
      </c>
      <c r="F399" t="s">
        <v>105</v>
      </c>
      <c r="G399" t="s">
        <v>51</v>
      </c>
      <c r="H399" t="s">
        <v>83</v>
      </c>
      <c r="I399" t="s">
        <v>102</v>
      </c>
      <c r="J399" t="s">
        <v>103</v>
      </c>
      <c r="K399">
        <v>823350</v>
      </c>
      <c r="L399" t="s">
        <v>116</v>
      </c>
      <c r="M399" t="s">
        <v>417</v>
      </c>
      <c r="N399" t="s">
        <v>57</v>
      </c>
      <c r="O399" s="1">
        <v>45992</v>
      </c>
      <c r="Q399" s="1">
        <v>46023</v>
      </c>
      <c r="R399" s="2">
        <v>59.85</v>
      </c>
      <c r="S399">
        <v>1</v>
      </c>
      <c r="T399" t="s">
        <v>58</v>
      </c>
      <c r="U399" t="s">
        <v>59</v>
      </c>
      <c r="V399" s="3">
        <v>0.75</v>
      </c>
      <c r="W399" s="2">
        <v>0</v>
      </c>
      <c r="X399">
        <v>0</v>
      </c>
      <c r="Y399" t="s">
        <v>60</v>
      </c>
      <c r="Z399" t="s">
        <v>61</v>
      </c>
      <c r="AA399">
        <v>6</v>
      </c>
      <c r="AB399" s="2">
        <v>269.33999999999997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44.89</v>
      </c>
      <c r="AM399" s="2">
        <v>0</v>
      </c>
      <c r="AN399" s="2">
        <v>269.33999999999997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45992</v>
      </c>
      <c r="B400" t="s">
        <v>48</v>
      </c>
      <c r="C400">
        <v>649163</v>
      </c>
      <c r="D400">
        <v>2032382408</v>
      </c>
      <c r="E400" t="s">
        <v>793</v>
      </c>
      <c r="F400" t="s">
        <v>127</v>
      </c>
      <c r="G400" t="s">
        <v>51</v>
      </c>
      <c r="H400" t="s">
        <v>83</v>
      </c>
      <c r="I400" t="s">
        <v>102</v>
      </c>
      <c r="J400" t="s">
        <v>738</v>
      </c>
      <c r="K400">
        <v>824062</v>
      </c>
      <c r="L400" t="s">
        <v>355</v>
      </c>
      <c r="M400" t="s">
        <v>356</v>
      </c>
      <c r="N400" t="s">
        <v>57</v>
      </c>
      <c r="O400" s="1">
        <v>46023</v>
      </c>
      <c r="Q400" s="1">
        <v>46054</v>
      </c>
      <c r="R400" s="2">
        <v>79.510000000000005</v>
      </c>
      <c r="S400">
        <v>1</v>
      </c>
      <c r="T400" t="s">
        <v>58</v>
      </c>
      <c r="U400" t="s">
        <v>59</v>
      </c>
      <c r="V400" s="3">
        <v>0.9</v>
      </c>
      <c r="W400" s="2">
        <v>0</v>
      </c>
      <c r="X400">
        <v>0</v>
      </c>
      <c r="Y400" t="s">
        <v>60</v>
      </c>
      <c r="Z400" t="s">
        <v>61</v>
      </c>
      <c r="AA400">
        <v>6</v>
      </c>
      <c r="AB400" s="2">
        <v>429.36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71.56</v>
      </c>
      <c r="AM400" s="2">
        <v>0</v>
      </c>
      <c r="AN400" s="2">
        <v>429.36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45992</v>
      </c>
      <c r="B401" t="s">
        <v>48</v>
      </c>
      <c r="C401">
        <v>649163</v>
      </c>
      <c r="D401">
        <v>2032389607</v>
      </c>
      <c r="E401" t="s">
        <v>794</v>
      </c>
      <c r="F401" t="s">
        <v>711</v>
      </c>
      <c r="G401" t="s">
        <v>51</v>
      </c>
      <c r="H401" t="s">
        <v>83</v>
      </c>
      <c r="I401" t="s">
        <v>102</v>
      </c>
      <c r="J401" t="s">
        <v>103</v>
      </c>
      <c r="K401">
        <v>823350</v>
      </c>
      <c r="L401" t="s">
        <v>116</v>
      </c>
      <c r="M401" t="s">
        <v>417</v>
      </c>
      <c r="N401" t="s">
        <v>57</v>
      </c>
      <c r="O401" s="1">
        <v>45992</v>
      </c>
      <c r="Q401" s="1">
        <v>46023</v>
      </c>
      <c r="R401" s="2">
        <v>71.02</v>
      </c>
      <c r="S401">
        <v>1</v>
      </c>
      <c r="T401" t="s">
        <v>58</v>
      </c>
      <c r="U401" t="s">
        <v>59</v>
      </c>
      <c r="V401" s="3">
        <v>0.75</v>
      </c>
      <c r="W401" s="2">
        <v>0</v>
      </c>
      <c r="X401">
        <v>0</v>
      </c>
      <c r="Y401" t="s">
        <v>60</v>
      </c>
      <c r="Z401" t="s">
        <v>61</v>
      </c>
      <c r="AA401">
        <v>6</v>
      </c>
      <c r="AB401" s="2">
        <v>319.56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53.26</v>
      </c>
      <c r="AM401" s="2">
        <v>0</v>
      </c>
      <c r="AN401" s="2">
        <v>319.56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45992</v>
      </c>
      <c r="B402" t="s">
        <v>48</v>
      </c>
      <c r="C402">
        <v>649163</v>
      </c>
      <c r="D402">
        <v>2032397591</v>
      </c>
      <c r="E402" t="s">
        <v>795</v>
      </c>
      <c r="F402" t="s">
        <v>292</v>
      </c>
      <c r="G402" t="s">
        <v>51</v>
      </c>
      <c r="H402" t="s">
        <v>83</v>
      </c>
      <c r="I402" t="s">
        <v>102</v>
      </c>
      <c r="J402" t="s">
        <v>103</v>
      </c>
      <c r="K402">
        <v>766747</v>
      </c>
      <c r="L402" t="s">
        <v>385</v>
      </c>
      <c r="M402" t="s">
        <v>386</v>
      </c>
      <c r="N402" t="s">
        <v>57</v>
      </c>
      <c r="O402" s="1">
        <v>46023</v>
      </c>
      <c r="Q402" s="1">
        <v>46054</v>
      </c>
      <c r="R402" s="2">
        <v>12.68</v>
      </c>
      <c r="S402">
        <v>1</v>
      </c>
      <c r="T402" t="s">
        <v>58</v>
      </c>
      <c r="U402" t="s">
        <v>59</v>
      </c>
      <c r="V402" s="3">
        <v>0.75</v>
      </c>
      <c r="W402" s="2">
        <v>0</v>
      </c>
      <c r="X402">
        <v>0</v>
      </c>
      <c r="Y402" t="s">
        <v>60</v>
      </c>
      <c r="Z402" t="s">
        <v>61</v>
      </c>
      <c r="AA402">
        <v>6</v>
      </c>
      <c r="AB402" s="2">
        <v>57.06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9.51</v>
      </c>
      <c r="AM402" s="2">
        <v>0</v>
      </c>
      <c r="AN402" s="2">
        <v>57.06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45992</v>
      </c>
      <c r="B403" t="s">
        <v>48</v>
      </c>
      <c r="C403">
        <v>649163</v>
      </c>
      <c r="D403">
        <v>2032398127</v>
      </c>
      <c r="E403" t="s">
        <v>145</v>
      </c>
      <c r="F403" t="s">
        <v>79</v>
      </c>
      <c r="G403" t="s">
        <v>51</v>
      </c>
      <c r="H403" t="s">
        <v>339</v>
      </c>
      <c r="I403" t="s">
        <v>102</v>
      </c>
      <c r="J403" t="s">
        <v>103</v>
      </c>
      <c r="K403">
        <v>813184</v>
      </c>
      <c r="L403" t="s">
        <v>340</v>
      </c>
      <c r="M403" t="s">
        <v>341</v>
      </c>
      <c r="N403" t="s">
        <v>57</v>
      </c>
      <c r="O403" s="1">
        <v>45990</v>
      </c>
      <c r="Q403" s="1">
        <v>46020</v>
      </c>
      <c r="R403" s="2">
        <v>85.15</v>
      </c>
      <c r="S403">
        <v>1</v>
      </c>
      <c r="T403" t="s">
        <v>58</v>
      </c>
      <c r="U403" t="s">
        <v>59</v>
      </c>
      <c r="V403" s="3">
        <v>0.75</v>
      </c>
      <c r="W403" s="2">
        <v>0</v>
      </c>
      <c r="X403">
        <v>0</v>
      </c>
      <c r="Y403" t="s">
        <v>60</v>
      </c>
      <c r="Z403" t="s">
        <v>61</v>
      </c>
      <c r="AA403">
        <v>6</v>
      </c>
      <c r="AB403" s="2">
        <v>383.16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63.86</v>
      </c>
      <c r="AM403" s="2">
        <v>0</v>
      </c>
      <c r="AN403" s="2">
        <v>383.16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45992</v>
      </c>
      <c r="B404" t="s">
        <v>48</v>
      </c>
      <c r="C404">
        <v>649163</v>
      </c>
      <c r="D404">
        <v>2032399465</v>
      </c>
      <c r="E404" t="s">
        <v>796</v>
      </c>
      <c r="F404" t="s">
        <v>320</v>
      </c>
      <c r="G404" t="s">
        <v>51</v>
      </c>
      <c r="H404" t="s">
        <v>125</v>
      </c>
      <c r="I404" t="s">
        <v>102</v>
      </c>
      <c r="J404" t="s">
        <v>103</v>
      </c>
      <c r="K404">
        <v>673059</v>
      </c>
      <c r="L404" t="s">
        <v>65</v>
      </c>
      <c r="M404" t="s">
        <v>66</v>
      </c>
      <c r="N404" t="s">
        <v>57</v>
      </c>
      <c r="O404" s="1">
        <v>46023</v>
      </c>
      <c r="Q404" s="1">
        <v>46054</v>
      </c>
      <c r="R404" s="2">
        <v>53.17</v>
      </c>
      <c r="S404">
        <v>1</v>
      </c>
      <c r="T404" t="s">
        <v>58</v>
      </c>
      <c r="U404" t="s">
        <v>59</v>
      </c>
      <c r="V404" s="3">
        <v>0.75</v>
      </c>
      <c r="W404" s="2">
        <v>0</v>
      </c>
      <c r="X404">
        <v>0</v>
      </c>
      <c r="Y404" t="s">
        <v>60</v>
      </c>
      <c r="Z404" t="s">
        <v>61</v>
      </c>
      <c r="AA404">
        <v>6</v>
      </c>
      <c r="AB404" s="2">
        <v>239.28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39.880000000000003</v>
      </c>
      <c r="AM404" s="2">
        <v>0</v>
      </c>
      <c r="AN404" s="2">
        <v>239.28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45992</v>
      </c>
      <c r="B405" t="s">
        <v>48</v>
      </c>
      <c r="C405">
        <v>649163</v>
      </c>
      <c r="D405">
        <v>2032403420</v>
      </c>
      <c r="E405" t="s">
        <v>797</v>
      </c>
      <c r="F405" t="s">
        <v>386</v>
      </c>
      <c r="G405" t="s">
        <v>51</v>
      </c>
      <c r="H405" t="s">
        <v>80</v>
      </c>
      <c r="I405" t="s">
        <v>102</v>
      </c>
      <c r="J405" t="s">
        <v>103</v>
      </c>
      <c r="K405">
        <v>673059</v>
      </c>
      <c r="L405" t="s">
        <v>65</v>
      </c>
      <c r="M405" t="s">
        <v>66</v>
      </c>
      <c r="N405" t="s">
        <v>57</v>
      </c>
      <c r="O405" s="1">
        <v>46023</v>
      </c>
      <c r="Q405" s="1">
        <v>46054</v>
      </c>
      <c r="R405" s="2">
        <v>79.180000000000007</v>
      </c>
      <c r="S405">
        <v>1</v>
      </c>
      <c r="T405" t="s">
        <v>58</v>
      </c>
      <c r="U405" t="s">
        <v>59</v>
      </c>
      <c r="V405" s="3">
        <v>0.75</v>
      </c>
      <c r="W405" s="2">
        <v>0</v>
      </c>
      <c r="X405">
        <v>0</v>
      </c>
      <c r="Y405" t="s">
        <v>60</v>
      </c>
      <c r="Z405" t="s">
        <v>61</v>
      </c>
      <c r="AA405">
        <v>6</v>
      </c>
      <c r="AB405" s="2">
        <v>356.28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59.38</v>
      </c>
      <c r="AM405" s="2">
        <v>0</v>
      </c>
      <c r="AN405" s="2">
        <v>356.28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45992</v>
      </c>
      <c r="B406" t="s">
        <v>48</v>
      </c>
      <c r="C406">
        <v>649163</v>
      </c>
      <c r="D406">
        <v>2032404924</v>
      </c>
      <c r="E406" t="s">
        <v>798</v>
      </c>
      <c r="F406" t="s">
        <v>799</v>
      </c>
      <c r="G406" t="s">
        <v>51</v>
      </c>
      <c r="H406" t="s">
        <v>452</v>
      </c>
      <c r="I406" t="s">
        <v>102</v>
      </c>
      <c r="J406" t="s">
        <v>103</v>
      </c>
      <c r="K406">
        <v>823350</v>
      </c>
      <c r="L406" t="s">
        <v>116</v>
      </c>
      <c r="M406" t="s">
        <v>417</v>
      </c>
      <c r="N406" t="s">
        <v>57</v>
      </c>
      <c r="O406" s="1">
        <v>45992</v>
      </c>
      <c r="Q406" s="1">
        <v>46023</v>
      </c>
      <c r="R406" s="2">
        <v>78.849999999999994</v>
      </c>
      <c r="S406">
        <v>1</v>
      </c>
      <c r="T406" t="s">
        <v>58</v>
      </c>
      <c r="U406" t="s">
        <v>59</v>
      </c>
      <c r="V406" s="3">
        <v>0.75</v>
      </c>
      <c r="W406" s="2">
        <v>0</v>
      </c>
      <c r="X406">
        <v>0</v>
      </c>
      <c r="Y406" t="s">
        <v>60</v>
      </c>
      <c r="Z406" t="s">
        <v>61</v>
      </c>
      <c r="AA406">
        <v>6</v>
      </c>
      <c r="AB406" s="2">
        <v>354.84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59.14</v>
      </c>
      <c r="AM406" s="2">
        <v>0</v>
      </c>
      <c r="AN406" s="2">
        <v>354.84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45992</v>
      </c>
      <c r="B407" t="s">
        <v>48</v>
      </c>
      <c r="C407">
        <v>649163</v>
      </c>
      <c r="D407">
        <v>2032404989</v>
      </c>
      <c r="E407" t="s">
        <v>800</v>
      </c>
      <c r="F407" t="s">
        <v>518</v>
      </c>
      <c r="G407" t="s">
        <v>51</v>
      </c>
      <c r="H407" t="s">
        <v>399</v>
      </c>
      <c r="I407" t="s">
        <v>102</v>
      </c>
      <c r="J407" t="s">
        <v>738</v>
      </c>
      <c r="K407">
        <v>652037</v>
      </c>
      <c r="L407" t="s">
        <v>71</v>
      </c>
      <c r="M407" t="s">
        <v>99</v>
      </c>
      <c r="N407" t="s">
        <v>57</v>
      </c>
      <c r="O407" s="1">
        <v>45992</v>
      </c>
      <c r="Q407" s="1">
        <v>46023</v>
      </c>
      <c r="R407" s="2">
        <v>49.09</v>
      </c>
      <c r="S407">
        <v>1</v>
      </c>
      <c r="T407" t="s">
        <v>58</v>
      </c>
      <c r="U407" t="s">
        <v>59</v>
      </c>
      <c r="V407" s="3">
        <v>0.9</v>
      </c>
      <c r="W407" s="2">
        <v>0</v>
      </c>
      <c r="X407">
        <v>0</v>
      </c>
      <c r="Y407" t="s">
        <v>60</v>
      </c>
      <c r="Z407" t="s">
        <v>61</v>
      </c>
      <c r="AA407">
        <v>6</v>
      </c>
      <c r="AB407" s="2">
        <v>265.08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44.18</v>
      </c>
      <c r="AM407" s="2">
        <v>0</v>
      </c>
      <c r="AN407" s="2">
        <v>265.08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45992</v>
      </c>
      <c r="B408" t="s">
        <v>48</v>
      </c>
      <c r="C408">
        <v>649163</v>
      </c>
      <c r="D408">
        <v>2032413964</v>
      </c>
      <c r="E408" t="s">
        <v>801</v>
      </c>
      <c r="F408" t="s">
        <v>679</v>
      </c>
      <c r="G408" t="s">
        <v>51</v>
      </c>
      <c r="H408" t="s">
        <v>83</v>
      </c>
      <c r="I408" t="s">
        <v>102</v>
      </c>
      <c r="J408" t="s">
        <v>103</v>
      </c>
      <c r="K408">
        <v>823350</v>
      </c>
      <c r="L408" t="s">
        <v>116</v>
      </c>
      <c r="M408" t="s">
        <v>417</v>
      </c>
      <c r="N408" t="s">
        <v>57</v>
      </c>
      <c r="O408" s="1">
        <v>45992</v>
      </c>
      <c r="Q408" s="1">
        <v>46023</v>
      </c>
      <c r="R408" s="2">
        <v>72.73</v>
      </c>
      <c r="S408">
        <v>1</v>
      </c>
      <c r="T408" t="s">
        <v>58</v>
      </c>
      <c r="U408" t="s">
        <v>59</v>
      </c>
      <c r="V408" s="3">
        <v>0.75</v>
      </c>
      <c r="W408" s="2">
        <v>0</v>
      </c>
      <c r="X408">
        <v>0</v>
      </c>
      <c r="Y408" t="s">
        <v>60</v>
      </c>
      <c r="Z408" t="s">
        <v>61</v>
      </c>
      <c r="AA408">
        <v>6</v>
      </c>
      <c r="AB408" s="2">
        <v>327.3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54.55</v>
      </c>
      <c r="AM408" s="2">
        <v>0</v>
      </c>
      <c r="AN408" s="2">
        <v>327.3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45992</v>
      </c>
      <c r="B409" t="s">
        <v>48</v>
      </c>
      <c r="C409">
        <v>649163</v>
      </c>
      <c r="D409">
        <v>2031409837</v>
      </c>
      <c r="E409" t="s">
        <v>802</v>
      </c>
      <c r="F409" t="s">
        <v>296</v>
      </c>
      <c r="G409" t="s">
        <v>51</v>
      </c>
      <c r="H409" t="s">
        <v>206</v>
      </c>
      <c r="I409" t="s">
        <v>803</v>
      </c>
      <c r="J409" t="s">
        <v>804</v>
      </c>
      <c r="K409">
        <v>874230</v>
      </c>
      <c r="L409" t="s">
        <v>522</v>
      </c>
      <c r="M409" t="s">
        <v>523</v>
      </c>
      <c r="N409" t="s">
        <v>57</v>
      </c>
      <c r="O409" s="1">
        <v>45992</v>
      </c>
      <c r="Q409" s="1">
        <v>46023</v>
      </c>
      <c r="R409" s="2">
        <v>15</v>
      </c>
      <c r="S409">
        <v>1</v>
      </c>
      <c r="T409" t="s">
        <v>58</v>
      </c>
      <c r="U409" t="s">
        <v>805</v>
      </c>
      <c r="V409" s="3">
        <v>0.19</v>
      </c>
      <c r="W409" s="2">
        <v>0</v>
      </c>
      <c r="X409">
        <v>0</v>
      </c>
      <c r="Y409" t="s">
        <v>60</v>
      </c>
      <c r="Z409" t="s">
        <v>61</v>
      </c>
      <c r="AA409">
        <v>3</v>
      </c>
      <c r="AB409" s="2">
        <v>8.5500000000000007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2.85</v>
      </c>
      <c r="AM409" s="2">
        <v>0</v>
      </c>
      <c r="AN409" s="2">
        <v>8.5500000000000007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45992</v>
      </c>
      <c r="B410" t="s">
        <v>48</v>
      </c>
      <c r="C410">
        <v>649163</v>
      </c>
      <c r="D410">
        <v>2031949682</v>
      </c>
      <c r="E410" t="s">
        <v>104</v>
      </c>
      <c r="F410" t="s">
        <v>105</v>
      </c>
      <c r="G410" t="s">
        <v>51</v>
      </c>
      <c r="H410" t="s">
        <v>83</v>
      </c>
      <c r="I410" t="s">
        <v>803</v>
      </c>
      <c r="J410" t="s">
        <v>806</v>
      </c>
      <c r="K410">
        <v>820873</v>
      </c>
      <c r="L410" t="s">
        <v>106</v>
      </c>
      <c r="M410" t="s">
        <v>107</v>
      </c>
      <c r="N410" t="s">
        <v>57</v>
      </c>
      <c r="O410" s="1">
        <v>45992</v>
      </c>
      <c r="Q410" s="1">
        <v>46023</v>
      </c>
      <c r="R410" s="2">
        <v>15</v>
      </c>
      <c r="S410">
        <v>1</v>
      </c>
      <c r="T410" t="s">
        <v>58</v>
      </c>
      <c r="U410" t="s">
        <v>59</v>
      </c>
      <c r="V410" s="3">
        <v>0.38</v>
      </c>
      <c r="W410" s="2">
        <v>0</v>
      </c>
      <c r="X410">
        <v>0</v>
      </c>
      <c r="Y410" t="s">
        <v>60</v>
      </c>
      <c r="Z410" t="s">
        <v>61</v>
      </c>
      <c r="AA410">
        <v>6</v>
      </c>
      <c r="AB410" s="2">
        <v>34.200000000000003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5.7</v>
      </c>
      <c r="AM410" s="2">
        <v>0</v>
      </c>
      <c r="AN410" s="2">
        <v>34.200000000000003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45992</v>
      </c>
      <c r="B411" t="s">
        <v>48</v>
      </c>
      <c r="C411">
        <v>649163</v>
      </c>
      <c r="D411">
        <v>2032049155</v>
      </c>
      <c r="E411" t="s">
        <v>807</v>
      </c>
      <c r="F411" t="s">
        <v>808</v>
      </c>
      <c r="G411" t="s">
        <v>51</v>
      </c>
      <c r="H411" t="s">
        <v>64</v>
      </c>
      <c r="I411" t="s">
        <v>803</v>
      </c>
      <c r="J411" t="s">
        <v>806</v>
      </c>
      <c r="K411">
        <v>673059</v>
      </c>
      <c r="L411" t="s">
        <v>65</v>
      </c>
      <c r="M411" t="s">
        <v>66</v>
      </c>
      <c r="N411" t="s">
        <v>57</v>
      </c>
      <c r="O411" s="1">
        <v>45992</v>
      </c>
      <c r="Q411" s="1">
        <v>46023</v>
      </c>
      <c r="R411" s="2">
        <v>15</v>
      </c>
      <c r="S411">
        <v>1</v>
      </c>
      <c r="T411" t="s">
        <v>58</v>
      </c>
      <c r="U411" t="s">
        <v>59</v>
      </c>
      <c r="V411" s="3">
        <v>0.38</v>
      </c>
      <c r="W411" s="2">
        <v>0</v>
      </c>
      <c r="X411">
        <v>0</v>
      </c>
      <c r="Y411" t="s">
        <v>60</v>
      </c>
      <c r="Z411" t="s">
        <v>61</v>
      </c>
      <c r="AA411">
        <v>6</v>
      </c>
      <c r="AB411" s="2">
        <v>34.200000000000003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5.7</v>
      </c>
      <c r="AM411" s="2">
        <v>0</v>
      </c>
      <c r="AN411" s="2">
        <v>34.200000000000003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45992</v>
      </c>
      <c r="B412" t="s">
        <v>48</v>
      </c>
      <c r="C412">
        <v>649163</v>
      </c>
      <c r="D412">
        <v>2032080467</v>
      </c>
      <c r="E412" t="s">
        <v>733</v>
      </c>
      <c r="F412" t="s">
        <v>414</v>
      </c>
      <c r="G412" t="s">
        <v>51</v>
      </c>
      <c r="H412" t="s">
        <v>372</v>
      </c>
      <c r="I412" t="s">
        <v>803</v>
      </c>
      <c r="J412" t="s">
        <v>809</v>
      </c>
      <c r="K412">
        <v>824062</v>
      </c>
      <c r="L412" t="s">
        <v>355</v>
      </c>
      <c r="M412" t="s">
        <v>356</v>
      </c>
      <c r="N412" t="s">
        <v>57</v>
      </c>
      <c r="O412" s="1">
        <v>45992</v>
      </c>
      <c r="Q412" s="1">
        <v>46023</v>
      </c>
      <c r="R412" s="2">
        <v>15</v>
      </c>
      <c r="S412">
        <v>1</v>
      </c>
      <c r="T412" t="s">
        <v>58</v>
      </c>
      <c r="U412" t="s">
        <v>810</v>
      </c>
      <c r="V412" s="3">
        <v>0.28999999999999998</v>
      </c>
      <c r="W412" s="2">
        <v>0</v>
      </c>
      <c r="X412">
        <v>0</v>
      </c>
      <c r="Y412" t="s">
        <v>60</v>
      </c>
      <c r="Z412" t="s">
        <v>61</v>
      </c>
      <c r="AA412">
        <v>6</v>
      </c>
      <c r="AB412" s="2">
        <v>26.1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4.3499999999999996</v>
      </c>
      <c r="AM412" s="2">
        <v>0</v>
      </c>
      <c r="AN412" s="2">
        <v>26.1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45992</v>
      </c>
      <c r="B413" t="s">
        <v>48</v>
      </c>
      <c r="C413">
        <v>649163</v>
      </c>
      <c r="D413">
        <v>2032136584</v>
      </c>
      <c r="E413" t="s">
        <v>811</v>
      </c>
      <c r="F413" t="s">
        <v>812</v>
      </c>
      <c r="G413" t="s">
        <v>51</v>
      </c>
      <c r="H413" t="s">
        <v>265</v>
      </c>
      <c r="I413" t="s">
        <v>803</v>
      </c>
      <c r="J413" t="s">
        <v>813</v>
      </c>
      <c r="K413">
        <v>877790</v>
      </c>
      <c r="L413" t="s">
        <v>534</v>
      </c>
      <c r="M413" t="s">
        <v>535</v>
      </c>
      <c r="N413" t="s">
        <v>57</v>
      </c>
      <c r="O413" s="1">
        <v>45992</v>
      </c>
      <c r="Q413" s="1">
        <v>46023</v>
      </c>
      <c r="R413" s="2">
        <v>15</v>
      </c>
      <c r="S413">
        <v>1</v>
      </c>
      <c r="T413" t="s">
        <v>58</v>
      </c>
      <c r="U413" t="s">
        <v>814</v>
      </c>
      <c r="V413" s="3">
        <v>0.19</v>
      </c>
      <c r="W413" s="2">
        <v>0</v>
      </c>
      <c r="X413">
        <v>0</v>
      </c>
      <c r="Y413" t="s">
        <v>60</v>
      </c>
      <c r="Z413" t="s">
        <v>61</v>
      </c>
      <c r="AA413">
        <v>6</v>
      </c>
      <c r="AB413" s="2">
        <v>17.100000000000001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2.85</v>
      </c>
      <c r="AM413" s="2">
        <v>0</v>
      </c>
      <c r="AN413" s="2">
        <v>17.100000000000001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45992</v>
      </c>
      <c r="B414" t="s">
        <v>48</v>
      </c>
      <c r="C414">
        <v>649163</v>
      </c>
      <c r="D414">
        <v>2032149788</v>
      </c>
      <c r="E414" t="s">
        <v>815</v>
      </c>
      <c r="F414" t="s">
        <v>816</v>
      </c>
      <c r="G414" t="s">
        <v>51</v>
      </c>
      <c r="H414" t="s">
        <v>83</v>
      </c>
      <c r="I414" t="s">
        <v>803</v>
      </c>
      <c r="J414" t="s">
        <v>817</v>
      </c>
      <c r="K414">
        <v>820873</v>
      </c>
      <c r="L414" t="s">
        <v>106</v>
      </c>
      <c r="M414" t="s">
        <v>107</v>
      </c>
      <c r="N414" t="s">
        <v>57</v>
      </c>
      <c r="O414" s="1">
        <v>45992</v>
      </c>
      <c r="Q414" s="1">
        <v>46023</v>
      </c>
      <c r="R414" s="2">
        <v>15</v>
      </c>
      <c r="S414">
        <v>1</v>
      </c>
      <c r="T414" t="s">
        <v>58</v>
      </c>
      <c r="U414" t="s">
        <v>810</v>
      </c>
      <c r="V414" s="3">
        <v>0.38</v>
      </c>
      <c r="W414" s="2">
        <v>0</v>
      </c>
      <c r="X414">
        <v>0</v>
      </c>
      <c r="Y414" t="s">
        <v>60</v>
      </c>
      <c r="Z414" t="s">
        <v>61</v>
      </c>
      <c r="AA414">
        <v>6</v>
      </c>
      <c r="AB414" s="2">
        <v>34.200000000000003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5.7</v>
      </c>
      <c r="AM414" s="2">
        <v>0</v>
      </c>
      <c r="AN414" s="2">
        <v>34.200000000000003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45992</v>
      </c>
      <c r="B415" t="s">
        <v>48</v>
      </c>
      <c r="C415">
        <v>649163</v>
      </c>
      <c r="D415">
        <v>2032200716</v>
      </c>
      <c r="E415" t="s">
        <v>818</v>
      </c>
      <c r="F415" t="s">
        <v>613</v>
      </c>
      <c r="G415" t="s">
        <v>51</v>
      </c>
      <c r="H415" t="s">
        <v>83</v>
      </c>
      <c r="I415" t="s">
        <v>803</v>
      </c>
      <c r="J415" t="s">
        <v>817</v>
      </c>
      <c r="K415">
        <v>824062</v>
      </c>
      <c r="L415" t="s">
        <v>355</v>
      </c>
      <c r="M415" t="s">
        <v>356</v>
      </c>
      <c r="N415" t="s">
        <v>57</v>
      </c>
      <c r="O415" s="1">
        <v>45992</v>
      </c>
      <c r="Q415" s="1">
        <v>46023</v>
      </c>
      <c r="R415" s="2">
        <v>15</v>
      </c>
      <c r="S415">
        <v>1</v>
      </c>
      <c r="T415" t="s">
        <v>58</v>
      </c>
      <c r="U415" t="s">
        <v>810</v>
      </c>
      <c r="V415" s="3">
        <v>0.38</v>
      </c>
      <c r="W415" s="2">
        <v>0</v>
      </c>
      <c r="X415">
        <v>0</v>
      </c>
      <c r="Y415" t="s">
        <v>60</v>
      </c>
      <c r="Z415" t="s">
        <v>61</v>
      </c>
      <c r="AA415">
        <v>6</v>
      </c>
      <c r="AB415" s="2">
        <v>34.200000000000003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5.7</v>
      </c>
      <c r="AM415" s="2">
        <v>0</v>
      </c>
      <c r="AN415" s="2">
        <v>34.200000000000003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45992</v>
      </c>
      <c r="B416" t="s">
        <v>48</v>
      </c>
      <c r="C416">
        <v>649163</v>
      </c>
      <c r="D416">
        <v>2032220272</v>
      </c>
      <c r="E416" t="s">
        <v>752</v>
      </c>
      <c r="F416" t="s">
        <v>626</v>
      </c>
      <c r="G416" t="s">
        <v>51</v>
      </c>
      <c r="H416" t="s">
        <v>80</v>
      </c>
      <c r="I416" t="s">
        <v>803</v>
      </c>
      <c r="J416" t="s">
        <v>809</v>
      </c>
      <c r="K416">
        <v>651818</v>
      </c>
      <c r="L416" t="s">
        <v>113</v>
      </c>
      <c r="M416" t="s">
        <v>114</v>
      </c>
      <c r="N416" t="s">
        <v>57</v>
      </c>
      <c r="O416" s="1">
        <v>45992</v>
      </c>
      <c r="Q416" s="1">
        <v>46023</v>
      </c>
      <c r="R416" s="2">
        <v>15</v>
      </c>
      <c r="S416">
        <v>1</v>
      </c>
      <c r="T416" t="s">
        <v>58</v>
      </c>
      <c r="U416" t="s">
        <v>814</v>
      </c>
      <c r="V416" s="3">
        <v>0.28999999999999998</v>
      </c>
      <c r="W416" s="2">
        <v>0</v>
      </c>
      <c r="X416">
        <v>0</v>
      </c>
      <c r="Y416" t="s">
        <v>60</v>
      </c>
      <c r="Z416" t="s">
        <v>61</v>
      </c>
      <c r="AA416">
        <v>6</v>
      </c>
      <c r="AB416" s="2">
        <v>26.1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4.3499999999999996</v>
      </c>
      <c r="AM416" s="2">
        <v>0</v>
      </c>
      <c r="AN416" s="2">
        <v>26.1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45992</v>
      </c>
      <c r="B417" t="s">
        <v>48</v>
      </c>
      <c r="C417">
        <v>649163</v>
      </c>
      <c r="D417">
        <v>2032335450</v>
      </c>
      <c r="E417" t="s">
        <v>819</v>
      </c>
      <c r="F417" t="s">
        <v>280</v>
      </c>
      <c r="G417" t="s">
        <v>51</v>
      </c>
      <c r="H417" t="s">
        <v>265</v>
      </c>
      <c r="I417" t="s">
        <v>803</v>
      </c>
      <c r="J417" t="s">
        <v>813</v>
      </c>
      <c r="K417">
        <v>877790</v>
      </c>
      <c r="L417" t="s">
        <v>534</v>
      </c>
      <c r="M417" t="s">
        <v>535</v>
      </c>
      <c r="N417" t="s">
        <v>57</v>
      </c>
      <c r="O417" s="1">
        <v>45992</v>
      </c>
      <c r="Q417" s="1">
        <v>46023</v>
      </c>
      <c r="R417" s="2">
        <v>15</v>
      </c>
      <c r="S417">
        <v>1</v>
      </c>
      <c r="T417" t="s">
        <v>58</v>
      </c>
      <c r="U417" t="s">
        <v>814</v>
      </c>
      <c r="V417" s="3">
        <v>0.19</v>
      </c>
      <c r="W417" s="2">
        <v>0</v>
      </c>
      <c r="X417">
        <v>0</v>
      </c>
      <c r="Y417" t="s">
        <v>60</v>
      </c>
      <c r="Z417" t="s">
        <v>61</v>
      </c>
      <c r="AA417">
        <v>6</v>
      </c>
      <c r="AB417" s="2">
        <v>17.100000000000001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2.85</v>
      </c>
      <c r="AM417" s="2">
        <v>0</v>
      </c>
      <c r="AN417" s="2">
        <v>17.100000000000001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45992</v>
      </c>
      <c r="B418" t="s">
        <v>48</v>
      </c>
      <c r="C418">
        <v>649163</v>
      </c>
      <c r="D418">
        <v>2032355297</v>
      </c>
      <c r="E418" t="s">
        <v>820</v>
      </c>
      <c r="F418" t="s">
        <v>231</v>
      </c>
      <c r="G418" t="s">
        <v>51</v>
      </c>
      <c r="H418" t="s">
        <v>83</v>
      </c>
      <c r="I418" t="s">
        <v>803</v>
      </c>
      <c r="J418" t="s">
        <v>817</v>
      </c>
      <c r="K418">
        <v>820873</v>
      </c>
      <c r="L418" t="s">
        <v>106</v>
      </c>
      <c r="M418" t="s">
        <v>107</v>
      </c>
      <c r="N418" t="s">
        <v>57</v>
      </c>
      <c r="O418" s="1">
        <v>45992</v>
      </c>
      <c r="Q418" s="1">
        <v>46023</v>
      </c>
      <c r="R418" s="2">
        <v>15</v>
      </c>
      <c r="S418">
        <v>1</v>
      </c>
      <c r="T418" t="s">
        <v>58</v>
      </c>
      <c r="U418" t="s">
        <v>810</v>
      </c>
      <c r="V418" s="3">
        <v>0.38</v>
      </c>
      <c r="W418" s="2">
        <v>0</v>
      </c>
      <c r="X418">
        <v>0</v>
      </c>
      <c r="Y418" t="s">
        <v>60</v>
      </c>
      <c r="Z418" t="s">
        <v>61</v>
      </c>
      <c r="AA418">
        <v>6</v>
      </c>
      <c r="AB418" s="2">
        <v>34.200000000000003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5.7</v>
      </c>
      <c r="AM418" s="2">
        <v>0</v>
      </c>
      <c r="AN418" s="2">
        <v>34.200000000000003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45992</v>
      </c>
      <c r="B419" t="s">
        <v>48</v>
      </c>
      <c r="C419">
        <v>649163</v>
      </c>
      <c r="D419">
        <v>2032357317</v>
      </c>
      <c r="E419" t="s">
        <v>821</v>
      </c>
      <c r="F419" t="s">
        <v>822</v>
      </c>
      <c r="G419" t="s">
        <v>51</v>
      </c>
      <c r="H419" t="s">
        <v>83</v>
      </c>
      <c r="I419" t="s">
        <v>803</v>
      </c>
      <c r="J419" t="s">
        <v>806</v>
      </c>
      <c r="K419">
        <v>894525</v>
      </c>
      <c r="L419" t="s">
        <v>84</v>
      </c>
      <c r="M419" t="s">
        <v>85</v>
      </c>
      <c r="N419" t="s">
        <v>57</v>
      </c>
      <c r="O419" s="1">
        <v>46023</v>
      </c>
      <c r="Q419" s="1">
        <v>46054</v>
      </c>
      <c r="R419" s="2">
        <v>15</v>
      </c>
      <c r="S419">
        <v>1</v>
      </c>
      <c r="T419" t="s">
        <v>58</v>
      </c>
      <c r="U419" t="s">
        <v>59</v>
      </c>
      <c r="V419" s="3">
        <v>0.38</v>
      </c>
      <c r="W419" s="2">
        <v>0</v>
      </c>
      <c r="X419">
        <v>0</v>
      </c>
      <c r="Y419" t="s">
        <v>60</v>
      </c>
      <c r="Z419" t="s">
        <v>61</v>
      </c>
      <c r="AA419">
        <v>6</v>
      </c>
      <c r="AB419" s="2">
        <v>34.200000000000003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5.7</v>
      </c>
      <c r="AM419" s="2">
        <v>0</v>
      </c>
      <c r="AN419" s="2">
        <v>34.200000000000003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45992</v>
      </c>
      <c r="B420" t="s">
        <v>48</v>
      </c>
      <c r="C420">
        <v>649163</v>
      </c>
      <c r="D420">
        <v>2032366616</v>
      </c>
      <c r="E420" t="s">
        <v>621</v>
      </c>
      <c r="F420" t="s">
        <v>223</v>
      </c>
      <c r="G420" t="s">
        <v>51</v>
      </c>
      <c r="H420" t="s">
        <v>83</v>
      </c>
      <c r="I420" t="s">
        <v>803</v>
      </c>
      <c r="J420" t="s">
        <v>817</v>
      </c>
      <c r="K420">
        <v>824062</v>
      </c>
      <c r="L420" t="s">
        <v>355</v>
      </c>
      <c r="M420" t="s">
        <v>356</v>
      </c>
      <c r="N420" t="s">
        <v>57</v>
      </c>
      <c r="O420" s="1">
        <v>45988</v>
      </c>
      <c r="Q420" s="1">
        <v>46018</v>
      </c>
      <c r="R420" s="2">
        <v>15</v>
      </c>
      <c r="S420">
        <v>1</v>
      </c>
      <c r="T420" t="s">
        <v>58</v>
      </c>
      <c r="U420" t="s">
        <v>810</v>
      </c>
      <c r="V420" s="3">
        <v>0.38</v>
      </c>
      <c r="W420" s="2">
        <v>0</v>
      </c>
      <c r="X420">
        <v>0</v>
      </c>
      <c r="Y420" t="s">
        <v>60</v>
      </c>
      <c r="Z420" t="s">
        <v>61</v>
      </c>
      <c r="AA420">
        <v>6</v>
      </c>
      <c r="AB420" s="2">
        <v>34.200000000000003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5.7</v>
      </c>
      <c r="AM420" s="2">
        <v>0</v>
      </c>
      <c r="AN420" s="2">
        <v>34.200000000000003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45992</v>
      </c>
      <c r="B421" t="s">
        <v>48</v>
      </c>
      <c r="C421">
        <v>649163</v>
      </c>
      <c r="D421">
        <v>2032415714</v>
      </c>
      <c r="E421" t="s">
        <v>823</v>
      </c>
      <c r="F421" t="s">
        <v>824</v>
      </c>
      <c r="G421" t="s">
        <v>51</v>
      </c>
      <c r="H421" t="s">
        <v>256</v>
      </c>
      <c r="I421" t="s">
        <v>803</v>
      </c>
      <c r="J421" t="s">
        <v>825</v>
      </c>
      <c r="K421">
        <v>651818</v>
      </c>
      <c r="L421" t="s">
        <v>113</v>
      </c>
      <c r="M421" t="s">
        <v>114</v>
      </c>
      <c r="N421" t="s">
        <v>57</v>
      </c>
      <c r="O421" s="1">
        <v>45992</v>
      </c>
      <c r="Q421" s="1">
        <v>46023</v>
      </c>
      <c r="R421" s="2">
        <v>15</v>
      </c>
      <c r="S421">
        <v>1</v>
      </c>
      <c r="T421" t="s">
        <v>58</v>
      </c>
      <c r="U421" t="s">
        <v>805</v>
      </c>
      <c r="V421" s="3">
        <v>0.24</v>
      </c>
      <c r="W421" s="2">
        <v>0</v>
      </c>
      <c r="X421">
        <v>0</v>
      </c>
      <c r="Y421" t="s">
        <v>60</v>
      </c>
      <c r="Z421" t="s">
        <v>61</v>
      </c>
      <c r="AA421">
        <v>3</v>
      </c>
      <c r="AB421" s="2">
        <v>10.8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3.6</v>
      </c>
      <c r="AM421" s="2">
        <v>0</v>
      </c>
      <c r="AN421" s="2">
        <v>10.8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45992</v>
      </c>
      <c r="B422" t="s">
        <v>48</v>
      </c>
      <c r="C422">
        <v>649163</v>
      </c>
      <c r="D422">
        <v>2032416675</v>
      </c>
      <c r="E422" t="s">
        <v>823</v>
      </c>
      <c r="F422" t="s">
        <v>826</v>
      </c>
      <c r="G422" t="s">
        <v>51</v>
      </c>
      <c r="H422" t="s">
        <v>256</v>
      </c>
      <c r="I422" t="s">
        <v>803</v>
      </c>
      <c r="J422" t="s">
        <v>809</v>
      </c>
      <c r="K422">
        <v>651818</v>
      </c>
      <c r="L422" t="s">
        <v>113</v>
      </c>
      <c r="M422" t="s">
        <v>114</v>
      </c>
      <c r="N422" t="s">
        <v>57</v>
      </c>
      <c r="O422" s="1">
        <v>45992</v>
      </c>
      <c r="Q422" s="1">
        <v>46023</v>
      </c>
      <c r="R422" s="2">
        <v>15</v>
      </c>
      <c r="S422">
        <v>1</v>
      </c>
      <c r="T422" t="s">
        <v>58</v>
      </c>
      <c r="U422" t="s">
        <v>805</v>
      </c>
      <c r="V422" s="3">
        <v>0.28999999999999998</v>
      </c>
      <c r="W422" s="2">
        <v>0</v>
      </c>
      <c r="X422">
        <v>0</v>
      </c>
      <c r="Y422" t="s">
        <v>60</v>
      </c>
      <c r="Z422" t="s">
        <v>61</v>
      </c>
      <c r="AA422">
        <v>3</v>
      </c>
      <c r="AB422" s="2">
        <v>13.05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4.3499999999999996</v>
      </c>
      <c r="AM422" s="2">
        <v>0</v>
      </c>
      <c r="AN422" s="2">
        <v>13.05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45992</v>
      </c>
      <c r="B423" t="s">
        <v>48</v>
      </c>
      <c r="C423">
        <v>649163</v>
      </c>
      <c r="D423">
        <v>2031842855</v>
      </c>
      <c r="E423" t="s">
        <v>827</v>
      </c>
      <c r="F423" t="s">
        <v>828</v>
      </c>
      <c r="G423" t="s">
        <v>51</v>
      </c>
      <c r="H423" t="s">
        <v>83</v>
      </c>
      <c r="I423" t="s">
        <v>479</v>
      </c>
      <c r="J423" t="s">
        <v>480</v>
      </c>
      <c r="K423">
        <v>824062</v>
      </c>
      <c r="L423" t="s">
        <v>355</v>
      </c>
      <c r="M423" t="s">
        <v>356</v>
      </c>
      <c r="N423" t="s">
        <v>57</v>
      </c>
      <c r="O423" s="1">
        <v>45992</v>
      </c>
      <c r="Q423" s="1">
        <v>46023</v>
      </c>
      <c r="R423" s="2">
        <v>149.87</v>
      </c>
      <c r="S423">
        <v>1</v>
      </c>
      <c r="T423" t="s">
        <v>58</v>
      </c>
      <c r="U423" t="s">
        <v>59</v>
      </c>
      <c r="V423" s="4">
        <v>0.375</v>
      </c>
      <c r="W423" s="2">
        <v>0</v>
      </c>
      <c r="X423">
        <v>0</v>
      </c>
      <c r="Y423" t="s">
        <v>60</v>
      </c>
      <c r="Z423" t="s">
        <v>61</v>
      </c>
      <c r="AA423">
        <v>6</v>
      </c>
      <c r="AB423" s="2">
        <v>337.2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56.2</v>
      </c>
      <c r="AM423" s="2">
        <v>0</v>
      </c>
      <c r="AN423" s="2">
        <v>337.2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45992</v>
      </c>
      <c r="B424" t="s">
        <v>48</v>
      </c>
      <c r="C424">
        <v>649163</v>
      </c>
      <c r="D424">
        <v>2032026321</v>
      </c>
      <c r="E424" t="s">
        <v>829</v>
      </c>
      <c r="F424" t="s">
        <v>830</v>
      </c>
      <c r="G424" t="s">
        <v>51</v>
      </c>
      <c r="H424" t="s">
        <v>256</v>
      </c>
      <c r="I424" t="s">
        <v>479</v>
      </c>
      <c r="J424" t="s">
        <v>480</v>
      </c>
      <c r="K424">
        <v>768271</v>
      </c>
      <c r="L424" t="s">
        <v>393</v>
      </c>
      <c r="M424" t="s">
        <v>127</v>
      </c>
      <c r="N424" t="s">
        <v>57</v>
      </c>
      <c r="O424" s="1">
        <v>45992</v>
      </c>
      <c r="Q424" s="1">
        <v>46023</v>
      </c>
      <c r="R424" s="2">
        <v>126.03</v>
      </c>
      <c r="S424">
        <v>1</v>
      </c>
      <c r="T424" t="s">
        <v>58</v>
      </c>
      <c r="U424" t="s">
        <v>59</v>
      </c>
      <c r="V424" s="4">
        <v>0.375</v>
      </c>
      <c r="W424" s="2">
        <v>0</v>
      </c>
      <c r="X424">
        <v>0</v>
      </c>
      <c r="Y424" t="s">
        <v>60</v>
      </c>
      <c r="Z424" t="s">
        <v>61</v>
      </c>
      <c r="AA424">
        <v>6</v>
      </c>
      <c r="AB424" s="2">
        <v>283.56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47.26</v>
      </c>
      <c r="AM424" s="2">
        <v>0</v>
      </c>
      <c r="AN424" s="2">
        <v>283.56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45992</v>
      </c>
      <c r="B425" t="s">
        <v>48</v>
      </c>
      <c r="C425">
        <v>649163</v>
      </c>
      <c r="D425">
        <v>2032068341</v>
      </c>
      <c r="E425" t="s">
        <v>831</v>
      </c>
      <c r="F425" t="s">
        <v>386</v>
      </c>
      <c r="G425" t="s">
        <v>51</v>
      </c>
      <c r="H425" t="s">
        <v>83</v>
      </c>
      <c r="I425" t="s">
        <v>479</v>
      </c>
      <c r="J425" t="s">
        <v>480</v>
      </c>
      <c r="K425">
        <v>816021</v>
      </c>
      <c r="L425" t="s">
        <v>122</v>
      </c>
      <c r="M425" t="s">
        <v>123</v>
      </c>
      <c r="N425" t="s">
        <v>57</v>
      </c>
      <c r="O425" s="1">
        <v>45992</v>
      </c>
      <c r="Q425" s="1">
        <v>46023</v>
      </c>
      <c r="R425" s="2">
        <v>61.64</v>
      </c>
      <c r="S425">
        <v>1</v>
      </c>
      <c r="T425" t="s">
        <v>58</v>
      </c>
      <c r="U425" t="s">
        <v>59</v>
      </c>
      <c r="V425" s="4">
        <v>0.375</v>
      </c>
      <c r="W425" s="2">
        <v>0</v>
      </c>
      <c r="X425">
        <v>0</v>
      </c>
      <c r="Y425" t="s">
        <v>60</v>
      </c>
      <c r="Z425" t="s">
        <v>61</v>
      </c>
      <c r="AA425">
        <v>6</v>
      </c>
      <c r="AB425" s="2">
        <v>138.72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23.12</v>
      </c>
      <c r="AM425" s="2">
        <v>0</v>
      </c>
      <c r="AN425" s="2">
        <v>138.72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45992</v>
      </c>
      <c r="B426" t="s">
        <v>48</v>
      </c>
      <c r="C426">
        <v>649163</v>
      </c>
      <c r="D426">
        <v>2032069432</v>
      </c>
      <c r="E426" t="s">
        <v>126</v>
      </c>
      <c r="F426" t="s">
        <v>127</v>
      </c>
      <c r="G426" t="s">
        <v>51</v>
      </c>
      <c r="H426" t="s">
        <v>80</v>
      </c>
      <c r="I426" t="s">
        <v>479</v>
      </c>
      <c r="J426" t="s">
        <v>480</v>
      </c>
      <c r="K426">
        <v>812782</v>
      </c>
      <c r="L426" t="s">
        <v>128</v>
      </c>
      <c r="M426" t="s">
        <v>129</v>
      </c>
      <c r="N426" t="s">
        <v>57</v>
      </c>
      <c r="O426" s="1">
        <v>45992</v>
      </c>
      <c r="Q426" s="1">
        <v>46023</v>
      </c>
      <c r="R426" s="2">
        <v>37.130000000000003</v>
      </c>
      <c r="S426">
        <v>1</v>
      </c>
      <c r="T426" t="s">
        <v>58</v>
      </c>
      <c r="U426" t="s">
        <v>59</v>
      </c>
      <c r="V426" s="4">
        <v>0.375</v>
      </c>
      <c r="W426" s="2">
        <v>0</v>
      </c>
      <c r="X426">
        <v>0</v>
      </c>
      <c r="Y426" t="s">
        <v>60</v>
      </c>
      <c r="Z426" t="s">
        <v>61</v>
      </c>
      <c r="AA426">
        <v>6</v>
      </c>
      <c r="AB426" s="2">
        <v>83.52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13.92</v>
      </c>
      <c r="AM426" s="2">
        <v>0</v>
      </c>
      <c r="AN426" s="2">
        <v>83.52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45992</v>
      </c>
      <c r="B427" t="s">
        <v>48</v>
      </c>
      <c r="C427">
        <v>649163</v>
      </c>
      <c r="D427">
        <v>2032136582</v>
      </c>
      <c r="E427" t="s">
        <v>811</v>
      </c>
      <c r="F427" t="s">
        <v>812</v>
      </c>
      <c r="G427" t="s">
        <v>51</v>
      </c>
      <c r="H427" t="s">
        <v>265</v>
      </c>
      <c r="I427" t="s">
        <v>479</v>
      </c>
      <c r="J427" t="s">
        <v>480</v>
      </c>
      <c r="K427">
        <v>877790</v>
      </c>
      <c r="L427" t="s">
        <v>534</v>
      </c>
      <c r="M427" t="s">
        <v>535</v>
      </c>
      <c r="N427" t="s">
        <v>57</v>
      </c>
      <c r="O427" s="1">
        <v>45992</v>
      </c>
      <c r="Q427" s="1">
        <v>46023</v>
      </c>
      <c r="R427" s="2">
        <v>45.79</v>
      </c>
      <c r="S427">
        <v>1</v>
      </c>
      <c r="T427" t="s">
        <v>58</v>
      </c>
      <c r="U427" t="s">
        <v>59</v>
      </c>
      <c r="V427" s="4">
        <v>0.375</v>
      </c>
      <c r="W427" s="2">
        <v>0</v>
      </c>
      <c r="X427">
        <v>0</v>
      </c>
      <c r="Y427" t="s">
        <v>60</v>
      </c>
      <c r="Z427" t="s">
        <v>61</v>
      </c>
      <c r="AA427">
        <v>6</v>
      </c>
      <c r="AB427" s="2">
        <v>103.02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17.170000000000002</v>
      </c>
      <c r="AM427" s="2">
        <v>0</v>
      </c>
      <c r="AN427" s="2">
        <v>103.02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45992</v>
      </c>
      <c r="B428" t="s">
        <v>48</v>
      </c>
      <c r="C428">
        <v>649163</v>
      </c>
      <c r="D428">
        <v>2032149396</v>
      </c>
      <c r="E428" t="s">
        <v>414</v>
      </c>
      <c r="F428" t="s">
        <v>66</v>
      </c>
      <c r="G428" t="s">
        <v>51</v>
      </c>
      <c r="H428" t="s">
        <v>110</v>
      </c>
      <c r="I428" t="s">
        <v>479</v>
      </c>
      <c r="J428" t="s">
        <v>480</v>
      </c>
      <c r="K428">
        <v>673059</v>
      </c>
      <c r="L428" t="s">
        <v>65</v>
      </c>
      <c r="M428" t="s">
        <v>66</v>
      </c>
      <c r="N428" t="s">
        <v>57</v>
      </c>
      <c r="O428" s="1">
        <v>45992</v>
      </c>
      <c r="Q428" s="1">
        <v>46023</v>
      </c>
      <c r="R428" s="2">
        <v>37.1</v>
      </c>
      <c r="S428">
        <v>1</v>
      </c>
      <c r="T428" t="s">
        <v>58</v>
      </c>
      <c r="U428" t="s">
        <v>59</v>
      </c>
      <c r="V428" s="4">
        <v>0.375</v>
      </c>
      <c r="W428" s="2">
        <v>0</v>
      </c>
      <c r="X428">
        <v>0</v>
      </c>
      <c r="Y428" t="s">
        <v>60</v>
      </c>
      <c r="Z428" t="s">
        <v>61</v>
      </c>
      <c r="AA428">
        <v>6</v>
      </c>
      <c r="AB428" s="2">
        <v>83.46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13.91</v>
      </c>
      <c r="AM428" s="2">
        <v>0</v>
      </c>
      <c r="AN428" s="2">
        <v>83.46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45992</v>
      </c>
      <c r="B429" t="s">
        <v>48</v>
      </c>
      <c r="C429">
        <v>649163</v>
      </c>
      <c r="D429">
        <v>2032159616</v>
      </c>
      <c r="E429" t="s">
        <v>832</v>
      </c>
      <c r="F429" t="s">
        <v>833</v>
      </c>
      <c r="G429" t="s">
        <v>51</v>
      </c>
      <c r="H429" t="s">
        <v>256</v>
      </c>
      <c r="I429" t="s">
        <v>479</v>
      </c>
      <c r="J429" t="s">
        <v>480</v>
      </c>
      <c r="K429">
        <v>766422</v>
      </c>
      <c r="L429" t="s">
        <v>267</v>
      </c>
      <c r="M429" t="s">
        <v>114</v>
      </c>
      <c r="N429" t="s">
        <v>57</v>
      </c>
      <c r="O429" s="1">
        <v>45992</v>
      </c>
      <c r="Q429" s="1">
        <v>46023</v>
      </c>
      <c r="R429" s="2">
        <v>88.03</v>
      </c>
      <c r="S429">
        <v>1</v>
      </c>
      <c r="T429" t="s">
        <v>58</v>
      </c>
      <c r="U429" t="s">
        <v>59</v>
      </c>
      <c r="V429" s="4">
        <v>0.375</v>
      </c>
      <c r="W429" s="2">
        <v>0</v>
      </c>
      <c r="X429">
        <v>0</v>
      </c>
      <c r="Y429" t="s">
        <v>60</v>
      </c>
      <c r="Z429" t="s">
        <v>61</v>
      </c>
      <c r="AA429">
        <v>6</v>
      </c>
      <c r="AB429" s="2">
        <v>198.06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33.01</v>
      </c>
      <c r="AM429" s="2">
        <v>0</v>
      </c>
      <c r="AN429" s="2">
        <v>198.06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45992</v>
      </c>
      <c r="B430" t="s">
        <v>48</v>
      </c>
      <c r="C430">
        <v>649163</v>
      </c>
      <c r="D430">
        <v>2032200713</v>
      </c>
      <c r="E430" t="s">
        <v>818</v>
      </c>
      <c r="F430" t="s">
        <v>613</v>
      </c>
      <c r="G430" t="s">
        <v>51</v>
      </c>
      <c r="H430" t="s">
        <v>83</v>
      </c>
      <c r="I430" t="s">
        <v>479</v>
      </c>
      <c r="J430" t="s">
        <v>480</v>
      </c>
      <c r="K430">
        <v>824062</v>
      </c>
      <c r="L430" t="s">
        <v>355</v>
      </c>
      <c r="M430" t="s">
        <v>356</v>
      </c>
      <c r="N430" t="s">
        <v>57</v>
      </c>
      <c r="O430" s="1">
        <v>45992</v>
      </c>
      <c r="Q430" s="1">
        <v>46023</v>
      </c>
      <c r="R430" s="2">
        <v>77.48</v>
      </c>
      <c r="S430">
        <v>1</v>
      </c>
      <c r="T430" t="s">
        <v>58</v>
      </c>
      <c r="U430" t="s">
        <v>59</v>
      </c>
      <c r="V430" s="4">
        <v>0.375</v>
      </c>
      <c r="W430" s="2">
        <v>0</v>
      </c>
      <c r="X430">
        <v>0</v>
      </c>
      <c r="Y430" t="s">
        <v>60</v>
      </c>
      <c r="Z430" t="s">
        <v>61</v>
      </c>
      <c r="AA430">
        <v>6</v>
      </c>
      <c r="AB430" s="2">
        <v>174.36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29.06</v>
      </c>
      <c r="AM430" s="2">
        <v>0</v>
      </c>
      <c r="AN430" s="2">
        <v>174.36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45992</v>
      </c>
      <c r="B431" t="s">
        <v>48</v>
      </c>
      <c r="C431">
        <v>649163</v>
      </c>
      <c r="D431">
        <v>2032212021</v>
      </c>
      <c r="E431" t="s">
        <v>834</v>
      </c>
      <c r="F431" t="s">
        <v>835</v>
      </c>
      <c r="G431" t="s">
        <v>51</v>
      </c>
      <c r="H431" t="s">
        <v>52</v>
      </c>
      <c r="I431" t="s">
        <v>479</v>
      </c>
      <c r="J431" t="s">
        <v>480</v>
      </c>
      <c r="K431">
        <v>650218</v>
      </c>
      <c r="L431" t="s">
        <v>55</v>
      </c>
      <c r="M431" t="s">
        <v>56</v>
      </c>
      <c r="N431" t="s">
        <v>57</v>
      </c>
      <c r="O431" s="1">
        <v>45992</v>
      </c>
      <c r="Q431" s="1">
        <v>46023</v>
      </c>
      <c r="R431" s="2">
        <v>28.32</v>
      </c>
      <c r="S431">
        <v>1</v>
      </c>
      <c r="T431" t="s">
        <v>58</v>
      </c>
      <c r="U431" t="s">
        <v>59</v>
      </c>
      <c r="V431" s="4">
        <v>0.375</v>
      </c>
      <c r="W431" s="2">
        <v>0</v>
      </c>
      <c r="X431">
        <v>0</v>
      </c>
      <c r="Y431" t="s">
        <v>60</v>
      </c>
      <c r="Z431" t="s">
        <v>61</v>
      </c>
      <c r="AA431">
        <v>6</v>
      </c>
      <c r="AB431" s="2">
        <v>63.72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10.62</v>
      </c>
      <c r="AM431" s="2">
        <v>0</v>
      </c>
      <c r="AN431" s="2">
        <v>63.72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45992</v>
      </c>
      <c r="B432" t="s">
        <v>48</v>
      </c>
      <c r="C432">
        <v>649163</v>
      </c>
      <c r="D432">
        <v>2032241528</v>
      </c>
      <c r="E432" t="s">
        <v>836</v>
      </c>
      <c r="F432" t="s">
        <v>828</v>
      </c>
      <c r="G432" t="s">
        <v>51</v>
      </c>
      <c r="H432" t="s">
        <v>120</v>
      </c>
      <c r="I432" t="s">
        <v>479</v>
      </c>
      <c r="J432" t="s">
        <v>480</v>
      </c>
      <c r="K432">
        <v>816021</v>
      </c>
      <c r="L432" t="s">
        <v>122</v>
      </c>
      <c r="M432" t="s">
        <v>123</v>
      </c>
      <c r="N432" t="s">
        <v>57</v>
      </c>
      <c r="O432" s="1">
        <v>45992</v>
      </c>
      <c r="Q432" s="1">
        <v>46023</v>
      </c>
      <c r="R432" s="2">
        <v>54.2</v>
      </c>
      <c r="S432">
        <v>1</v>
      </c>
      <c r="T432" t="s">
        <v>58</v>
      </c>
      <c r="U432" t="s">
        <v>59</v>
      </c>
      <c r="V432" s="4">
        <v>0.375</v>
      </c>
      <c r="W432" s="2">
        <v>0</v>
      </c>
      <c r="X432">
        <v>0</v>
      </c>
      <c r="Y432" t="s">
        <v>60</v>
      </c>
      <c r="Z432" t="s">
        <v>61</v>
      </c>
      <c r="AA432">
        <v>6</v>
      </c>
      <c r="AB432" s="2">
        <v>121.92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20.32</v>
      </c>
      <c r="AM432" s="2">
        <v>0</v>
      </c>
      <c r="AN432" s="2">
        <v>121.92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45992</v>
      </c>
      <c r="B433" t="s">
        <v>48</v>
      </c>
      <c r="C433">
        <v>649163</v>
      </c>
      <c r="D433">
        <v>2032277930</v>
      </c>
      <c r="E433" t="s">
        <v>759</v>
      </c>
      <c r="F433" t="s">
        <v>695</v>
      </c>
      <c r="G433" t="s">
        <v>51</v>
      </c>
      <c r="H433" t="s">
        <v>83</v>
      </c>
      <c r="I433" t="s">
        <v>479</v>
      </c>
      <c r="J433" t="s">
        <v>480</v>
      </c>
      <c r="K433">
        <v>673059</v>
      </c>
      <c r="L433" t="s">
        <v>65</v>
      </c>
      <c r="M433" t="s">
        <v>66</v>
      </c>
      <c r="N433" t="s">
        <v>57</v>
      </c>
      <c r="O433" s="1">
        <v>45992</v>
      </c>
      <c r="Q433" s="1">
        <v>46023</v>
      </c>
      <c r="R433" s="2">
        <v>77.48</v>
      </c>
      <c r="S433">
        <v>1</v>
      </c>
      <c r="T433" t="s">
        <v>58</v>
      </c>
      <c r="U433" t="s">
        <v>59</v>
      </c>
      <c r="V433" s="4">
        <v>0.375</v>
      </c>
      <c r="W433" s="2">
        <v>0</v>
      </c>
      <c r="X433">
        <v>0</v>
      </c>
      <c r="Y433" t="s">
        <v>60</v>
      </c>
      <c r="Z433" t="s">
        <v>61</v>
      </c>
      <c r="AA433">
        <v>6</v>
      </c>
      <c r="AB433" s="2">
        <v>174.36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29.06</v>
      </c>
      <c r="AM433" s="2">
        <v>0</v>
      </c>
      <c r="AN433" s="2">
        <v>174.36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45992</v>
      </c>
      <c r="B434" t="s">
        <v>48</v>
      </c>
      <c r="C434">
        <v>649163</v>
      </c>
      <c r="D434">
        <v>2032326319</v>
      </c>
      <c r="E434" t="s">
        <v>760</v>
      </c>
      <c r="F434" t="s">
        <v>761</v>
      </c>
      <c r="G434" t="s">
        <v>51</v>
      </c>
      <c r="H434" t="s">
        <v>83</v>
      </c>
      <c r="I434" t="s">
        <v>479</v>
      </c>
      <c r="J434" t="s">
        <v>480</v>
      </c>
      <c r="K434">
        <v>824062</v>
      </c>
      <c r="L434" t="s">
        <v>355</v>
      </c>
      <c r="M434" t="s">
        <v>356</v>
      </c>
      <c r="N434" t="s">
        <v>57</v>
      </c>
      <c r="O434" s="1">
        <v>46023</v>
      </c>
      <c r="Q434" s="1">
        <v>46054</v>
      </c>
      <c r="R434" s="2">
        <v>152.33000000000001</v>
      </c>
      <c r="S434">
        <v>1</v>
      </c>
      <c r="T434" t="s">
        <v>58</v>
      </c>
      <c r="U434" t="s">
        <v>59</v>
      </c>
      <c r="V434" s="4">
        <v>0.375</v>
      </c>
      <c r="W434" s="2">
        <v>0</v>
      </c>
      <c r="X434">
        <v>0</v>
      </c>
      <c r="Y434" t="s">
        <v>60</v>
      </c>
      <c r="Z434" t="s">
        <v>61</v>
      </c>
      <c r="AA434">
        <v>6</v>
      </c>
      <c r="AB434" s="2">
        <v>342.72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57.12</v>
      </c>
      <c r="AM434" s="2">
        <v>0</v>
      </c>
      <c r="AN434" s="2">
        <v>342.72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45992</v>
      </c>
      <c r="B435" t="s">
        <v>48</v>
      </c>
      <c r="C435">
        <v>649163</v>
      </c>
      <c r="D435">
        <v>2032326481</v>
      </c>
      <c r="E435" t="s">
        <v>762</v>
      </c>
      <c r="F435" t="s">
        <v>763</v>
      </c>
      <c r="G435" t="s">
        <v>51</v>
      </c>
      <c r="H435" t="s">
        <v>83</v>
      </c>
      <c r="I435" t="s">
        <v>479</v>
      </c>
      <c r="J435" t="s">
        <v>480</v>
      </c>
      <c r="K435">
        <v>824062</v>
      </c>
      <c r="L435" t="s">
        <v>355</v>
      </c>
      <c r="M435" t="s">
        <v>356</v>
      </c>
      <c r="N435" t="s">
        <v>57</v>
      </c>
      <c r="O435" s="1">
        <v>46023</v>
      </c>
      <c r="Q435" s="1">
        <v>46054</v>
      </c>
      <c r="R435" s="2">
        <v>78.760000000000005</v>
      </c>
      <c r="S435">
        <v>1</v>
      </c>
      <c r="T435" t="s">
        <v>58</v>
      </c>
      <c r="U435" t="s">
        <v>59</v>
      </c>
      <c r="V435" s="4">
        <v>0.375</v>
      </c>
      <c r="W435" s="2">
        <v>0</v>
      </c>
      <c r="X435">
        <v>0</v>
      </c>
      <c r="Y435" t="s">
        <v>60</v>
      </c>
      <c r="Z435" t="s">
        <v>61</v>
      </c>
      <c r="AA435">
        <v>6</v>
      </c>
      <c r="AB435" s="2">
        <v>177.24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29.54</v>
      </c>
      <c r="AM435" s="2">
        <v>0</v>
      </c>
      <c r="AN435" s="2">
        <v>177.24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45992</v>
      </c>
      <c r="B436" t="s">
        <v>48</v>
      </c>
      <c r="C436">
        <v>649163</v>
      </c>
      <c r="D436">
        <v>2032333986</v>
      </c>
      <c r="E436" t="s">
        <v>837</v>
      </c>
      <c r="F436" t="s">
        <v>227</v>
      </c>
      <c r="G436" t="s">
        <v>51</v>
      </c>
      <c r="H436" t="s">
        <v>83</v>
      </c>
      <c r="I436" t="s">
        <v>479</v>
      </c>
      <c r="J436" t="s">
        <v>480</v>
      </c>
      <c r="K436">
        <v>856574</v>
      </c>
      <c r="L436" t="s">
        <v>838</v>
      </c>
      <c r="M436" t="s">
        <v>839</v>
      </c>
      <c r="N436" t="s">
        <v>57</v>
      </c>
      <c r="O436" s="1">
        <v>46023</v>
      </c>
      <c r="Q436" s="1">
        <v>46054</v>
      </c>
      <c r="R436" s="2">
        <v>78.760000000000005</v>
      </c>
      <c r="S436">
        <v>1</v>
      </c>
      <c r="T436" t="s">
        <v>58</v>
      </c>
      <c r="U436" t="s">
        <v>59</v>
      </c>
      <c r="V436" s="4">
        <v>0.375</v>
      </c>
      <c r="W436" s="2">
        <v>0</v>
      </c>
      <c r="X436">
        <v>0</v>
      </c>
      <c r="Y436" t="s">
        <v>60</v>
      </c>
      <c r="Z436" t="s">
        <v>61</v>
      </c>
      <c r="AA436">
        <v>6</v>
      </c>
      <c r="AB436" s="2">
        <v>177.24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29.54</v>
      </c>
      <c r="AM436" s="2">
        <v>0</v>
      </c>
      <c r="AN436" s="2">
        <v>177.24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45992</v>
      </c>
      <c r="B437" t="s">
        <v>48</v>
      </c>
      <c r="C437">
        <v>649163</v>
      </c>
      <c r="D437">
        <v>2032338433</v>
      </c>
      <c r="E437" t="s">
        <v>840</v>
      </c>
      <c r="F437" t="s">
        <v>841</v>
      </c>
      <c r="G437" t="s">
        <v>51</v>
      </c>
      <c r="H437" t="s">
        <v>256</v>
      </c>
      <c r="I437" t="s">
        <v>479</v>
      </c>
      <c r="J437" t="s">
        <v>480</v>
      </c>
      <c r="K437">
        <v>897073</v>
      </c>
      <c r="L437" t="s">
        <v>842</v>
      </c>
      <c r="M437" t="s">
        <v>843</v>
      </c>
      <c r="N437" t="s">
        <v>57</v>
      </c>
      <c r="O437" s="1">
        <v>45986</v>
      </c>
      <c r="Q437" s="1">
        <v>46016</v>
      </c>
      <c r="R437" s="2">
        <v>28.38</v>
      </c>
      <c r="S437">
        <v>1</v>
      </c>
      <c r="T437" t="s">
        <v>58</v>
      </c>
      <c r="U437" t="s">
        <v>59</v>
      </c>
      <c r="V437" s="4">
        <v>0.375</v>
      </c>
      <c r="W437" s="2">
        <v>0</v>
      </c>
      <c r="X437">
        <v>0</v>
      </c>
      <c r="Y437" t="s">
        <v>60</v>
      </c>
      <c r="Z437" t="s">
        <v>61</v>
      </c>
      <c r="AA437">
        <v>6</v>
      </c>
      <c r="AB437" s="2">
        <v>63.84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10.64</v>
      </c>
      <c r="AM437" s="2">
        <v>0</v>
      </c>
      <c r="AN437" s="2">
        <v>63.84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45992</v>
      </c>
      <c r="B438" t="s">
        <v>48</v>
      </c>
      <c r="C438">
        <v>649163</v>
      </c>
      <c r="D438">
        <v>2032339032</v>
      </c>
      <c r="E438" t="s">
        <v>844</v>
      </c>
      <c r="F438" t="s">
        <v>249</v>
      </c>
      <c r="G438" t="s">
        <v>51</v>
      </c>
      <c r="H438" t="s">
        <v>339</v>
      </c>
      <c r="I438" t="s">
        <v>479</v>
      </c>
      <c r="J438" t="s">
        <v>480</v>
      </c>
      <c r="K438">
        <v>813184</v>
      </c>
      <c r="L438" t="s">
        <v>340</v>
      </c>
      <c r="M438" t="s">
        <v>341</v>
      </c>
      <c r="N438" t="s">
        <v>57</v>
      </c>
      <c r="O438" s="1">
        <v>45986</v>
      </c>
      <c r="Q438" s="1">
        <v>46016</v>
      </c>
      <c r="R438" s="2">
        <v>43.18</v>
      </c>
      <c r="S438">
        <v>1</v>
      </c>
      <c r="T438" t="s">
        <v>58</v>
      </c>
      <c r="U438" t="s">
        <v>59</v>
      </c>
      <c r="V438" s="4">
        <v>0.375</v>
      </c>
      <c r="W438" s="2">
        <v>0</v>
      </c>
      <c r="X438">
        <v>0</v>
      </c>
      <c r="Y438" t="s">
        <v>60</v>
      </c>
      <c r="Z438" t="s">
        <v>61</v>
      </c>
      <c r="AA438">
        <v>6</v>
      </c>
      <c r="AB438" s="2">
        <v>97.14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16.190000000000001</v>
      </c>
      <c r="AM438" s="2">
        <v>0</v>
      </c>
      <c r="AN438" s="2">
        <v>97.14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45992</v>
      </c>
      <c r="B439" t="s">
        <v>48</v>
      </c>
      <c r="C439">
        <v>649163</v>
      </c>
      <c r="D439">
        <v>2032340282</v>
      </c>
      <c r="E439" t="s">
        <v>769</v>
      </c>
      <c r="F439" t="s">
        <v>219</v>
      </c>
      <c r="G439" t="s">
        <v>51</v>
      </c>
      <c r="H439" t="s">
        <v>83</v>
      </c>
      <c r="I439" t="s">
        <v>479</v>
      </c>
      <c r="J439" t="s">
        <v>480</v>
      </c>
      <c r="K439">
        <v>824062</v>
      </c>
      <c r="L439" t="s">
        <v>355</v>
      </c>
      <c r="M439" t="s">
        <v>356</v>
      </c>
      <c r="N439" t="s">
        <v>57</v>
      </c>
      <c r="O439" s="1">
        <v>46023</v>
      </c>
      <c r="Q439" s="1">
        <v>46054</v>
      </c>
      <c r="R439" s="2">
        <v>78.760000000000005</v>
      </c>
      <c r="S439">
        <v>1</v>
      </c>
      <c r="T439" t="s">
        <v>58</v>
      </c>
      <c r="U439" t="s">
        <v>59</v>
      </c>
      <c r="V439" s="4">
        <v>0.375</v>
      </c>
      <c r="W439" s="2">
        <v>0</v>
      </c>
      <c r="X439">
        <v>0</v>
      </c>
      <c r="Y439" t="s">
        <v>60</v>
      </c>
      <c r="Z439" t="s">
        <v>61</v>
      </c>
      <c r="AA439">
        <v>6</v>
      </c>
      <c r="AB439" s="2">
        <v>177.24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29.54</v>
      </c>
      <c r="AM439" s="2">
        <v>0</v>
      </c>
      <c r="AN439" s="2">
        <v>177.24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45992</v>
      </c>
      <c r="B440" t="s">
        <v>48</v>
      </c>
      <c r="C440">
        <v>649163</v>
      </c>
      <c r="D440">
        <v>2032348501</v>
      </c>
      <c r="E440" t="s">
        <v>845</v>
      </c>
      <c r="F440" t="s">
        <v>846</v>
      </c>
      <c r="G440" t="s">
        <v>51</v>
      </c>
      <c r="H440" t="s">
        <v>83</v>
      </c>
      <c r="I440" t="s">
        <v>479</v>
      </c>
      <c r="J440" t="s">
        <v>480</v>
      </c>
      <c r="K440">
        <v>756803</v>
      </c>
      <c r="L440" t="s">
        <v>847</v>
      </c>
      <c r="M440" t="s">
        <v>848</v>
      </c>
      <c r="N440" t="s">
        <v>57</v>
      </c>
      <c r="O440" s="1">
        <v>45986</v>
      </c>
      <c r="Q440" s="1">
        <v>46016</v>
      </c>
      <c r="R440" s="2">
        <v>77.48</v>
      </c>
      <c r="S440">
        <v>1</v>
      </c>
      <c r="T440" t="s">
        <v>58</v>
      </c>
      <c r="U440" t="s">
        <v>59</v>
      </c>
      <c r="V440" s="4">
        <v>0.375</v>
      </c>
      <c r="W440" s="2">
        <v>0</v>
      </c>
      <c r="X440">
        <v>0</v>
      </c>
      <c r="Y440" t="s">
        <v>60</v>
      </c>
      <c r="Z440" t="s">
        <v>61</v>
      </c>
      <c r="AA440">
        <v>6</v>
      </c>
      <c r="AB440" s="2">
        <v>174.36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29.06</v>
      </c>
      <c r="AM440" s="2">
        <v>0</v>
      </c>
      <c r="AN440" s="2">
        <v>174.36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45992</v>
      </c>
      <c r="B441" t="s">
        <v>48</v>
      </c>
      <c r="C441">
        <v>649163</v>
      </c>
      <c r="D441">
        <v>2032348658</v>
      </c>
      <c r="E441" t="s">
        <v>849</v>
      </c>
      <c r="F441" t="s">
        <v>75</v>
      </c>
      <c r="G441" t="s">
        <v>51</v>
      </c>
      <c r="H441" t="s">
        <v>265</v>
      </c>
      <c r="I441" t="s">
        <v>479</v>
      </c>
      <c r="J441" t="s">
        <v>480</v>
      </c>
      <c r="K441">
        <v>812656</v>
      </c>
      <c r="L441" t="s">
        <v>469</v>
      </c>
      <c r="M441" t="s">
        <v>470</v>
      </c>
      <c r="N441" t="s">
        <v>57</v>
      </c>
      <c r="O441" s="1">
        <v>45986</v>
      </c>
      <c r="Q441" s="1">
        <v>46016</v>
      </c>
      <c r="R441" s="2">
        <v>48.15</v>
      </c>
      <c r="S441">
        <v>1</v>
      </c>
      <c r="T441" t="s">
        <v>58</v>
      </c>
      <c r="U441" t="s">
        <v>59</v>
      </c>
      <c r="V441" s="4">
        <v>0.375</v>
      </c>
      <c r="W441" s="2">
        <v>0</v>
      </c>
      <c r="X441">
        <v>0</v>
      </c>
      <c r="Y441" t="s">
        <v>60</v>
      </c>
      <c r="Z441" t="s">
        <v>61</v>
      </c>
      <c r="AA441">
        <v>6</v>
      </c>
      <c r="AB441" s="2">
        <v>108.36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18.059999999999999</v>
      </c>
      <c r="AM441" s="2">
        <v>0</v>
      </c>
      <c r="AN441" s="2">
        <v>108.36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45992</v>
      </c>
      <c r="B442" t="s">
        <v>48</v>
      </c>
      <c r="C442">
        <v>649163</v>
      </c>
      <c r="D442">
        <v>2032365015</v>
      </c>
      <c r="E442" t="s">
        <v>784</v>
      </c>
      <c r="F442" t="s">
        <v>288</v>
      </c>
      <c r="G442" t="s">
        <v>51</v>
      </c>
      <c r="H442" t="s">
        <v>83</v>
      </c>
      <c r="I442" t="s">
        <v>479</v>
      </c>
      <c r="J442" t="s">
        <v>480</v>
      </c>
      <c r="K442">
        <v>824076</v>
      </c>
      <c r="L442" t="s">
        <v>510</v>
      </c>
      <c r="M442" t="s">
        <v>511</v>
      </c>
      <c r="N442" t="s">
        <v>57</v>
      </c>
      <c r="O442" s="1">
        <v>45992</v>
      </c>
      <c r="Q442" s="1">
        <v>46023</v>
      </c>
      <c r="R442" s="2">
        <v>77.48</v>
      </c>
      <c r="S442">
        <v>1</v>
      </c>
      <c r="T442" t="s">
        <v>58</v>
      </c>
      <c r="U442" t="s">
        <v>59</v>
      </c>
      <c r="V442" s="4">
        <v>0.375</v>
      </c>
      <c r="W442" s="2">
        <v>0</v>
      </c>
      <c r="X442">
        <v>0</v>
      </c>
      <c r="Y442" t="s">
        <v>60</v>
      </c>
      <c r="Z442" t="s">
        <v>61</v>
      </c>
      <c r="AA442">
        <v>6</v>
      </c>
      <c r="AB442" s="2">
        <v>174.36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29.06</v>
      </c>
      <c r="AM442" s="2">
        <v>0</v>
      </c>
      <c r="AN442" s="2">
        <v>174.36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45992</v>
      </c>
      <c r="B443" t="s">
        <v>48</v>
      </c>
      <c r="C443">
        <v>649163</v>
      </c>
      <c r="D443">
        <v>2032365740</v>
      </c>
      <c r="E443" t="s">
        <v>787</v>
      </c>
      <c r="F443" t="s">
        <v>788</v>
      </c>
      <c r="G443" t="s">
        <v>51</v>
      </c>
      <c r="H443" t="s">
        <v>83</v>
      </c>
      <c r="I443" t="s">
        <v>479</v>
      </c>
      <c r="J443" t="s">
        <v>480</v>
      </c>
      <c r="K443">
        <v>812782</v>
      </c>
      <c r="L443" t="s">
        <v>128</v>
      </c>
      <c r="M443" t="s">
        <v>129</v>
      </c>
      <c r="N443" t="s">
        <v>57</v>
      </c>
      <c r="O443" s="1">
        <v>45992</v>
      </c>
      <c r="Q443" s="1">
        <v>46023</v>
      </c>
      <c r="R443" s="2">
        <v>53.87</v>
      </c>
      <c r="S443">
        <v>1</v>
      </c>
      <c r="T443" t="s">
        <v>58</v>
      </c>
      <c r="U443" t="s">
        <v>59</v>
      </c>
      <c r="V443" s="4">
        <v>0.375</v>
      </c>
      <c r="W443" s="2">
        <v>0</v>
      </c>
      <c r="X443">
        <v>0</v>
      </c>
      <c r="Y443" t="s">
        <v>60</v>
      </c>
      <c r="Z443" t="s">
        <v>61</v>
      </c>
      <c r="AA443">
        <v>6</v>
      </c>
      <c r="AB443" s="2">
        <v>121.2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20.2</v>
      </c>
      <c r="AM443" s="2">
        <v>0</v>
      </c>
      <c r="AN443" s="2">
        <v>121.2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45992</v>
      </c>
      <c r="B444" t="s">
        <v>48</v>
      </c>
      <c r="C444">
        <v>649163</v>
      </c>
      <c r="D444">
        <v>2032366001</v>
      </c>
      <c r="E444" t="s">
        <v>91</v>
      </c>
      <c r="F444" t="s">
        <v>92</v>
      </c>
      <c r="G444" t="s">
        <v>51</v>
      </c>
      <c r="H444" t="s">
        <v>93</v>
      </c>
      <c r="I444" t="s">
        <v>479</v>
      </c>
      <c r="J444" t="s">
        <v>480</v>
      </c>
      <c r="K444">
        <v>673059</v>
      </c>
      <c r="L444" t="s">
        <v>65</v>
      </c>
      <c r="M444" t="s">
        <v>66</v>
      </c>
      <c r="N444" t="s">
        <v>57</v>
      </c>
      <c r="O444" s="1">
        <v>46023</v>
      </c>
      <c r="Q444" s="1">
        <v>46054</v>
      </c>
      <c r="R444" s="2">
        <v>73.09</v>
      </c>
      <c r="S444">
        <v>1</v>
      </c>
      <c r="T444" t="s">
        <v>58</v>
      </c>
      <c r="U444" t="s">
        <v>59</v>
      </c>
      <c r="V444" s="4">
        <v>0.375</v>
      </c>
      <c r="W444" s="2">
        <v>0</v>
      </c>
      <c r="X444">
        <v>0</v>
      </c>
      <c r="Y444" t="s">
        <v>60</v>
      </c>
      <c r="Z444" t="s">
        <v>61</v>
      </c>
      <c r="AA444">
        <v>6</v>
      </c>
      <c r="AB444" s="2">
        <v>164.46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27.41</v>
      </c>
      <c r="AM444" s="2">
        <v>0</v>
      </c>
      <c r="AN444" s="2">
        <v>164.46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45992</v>
      </c>
      <c r="B445" t="s">
        <v>48</v>
      </c>
      <c r="C445">
        <v>649163</v>
      </c>
      <c r="D445">
        <v>2032366762</v>
      </c>
      <c r="E445" t="s">
        <v>850</v>
      </c>
      <c r="F445" t="s">
        <v>851</v>
      </c>
      <c r="G445" t="s">
        <v>51</v>
      </c>
      <c r="H445" t="s">
        <v>83</v>
      </c>
      <c r="I445" t="s">
        <v>479</v>
      </c>
      <c r="J445" t="s">
        <v>480</v>
      </c>
      <c r="K445">
        <v>823350</v>
      </c>
      <c r="L445" t="s">
        <v>116</v>
      </c>
      <c r="M445" t="s">
        <v>417</v>
      </c>
      <c r="N445" t="s">
        <v>57</v>
      </c>
      <c r="O445" s="1">
        <v>45992</v>
      </c>
      <c r="Q445" s="1">
        <v>46023</v>
      </c>
      <c r="R445" s="2">
        <v>77.48</v>
      </c>
      <c r="S445">
        <v>1</v>
      </c>
      <c r="T445" t="s">
        <v>58</v>
      </c>
      <c r="U445" t="s">
        <v>59</v>
      </c>
      <c r="V445" s="4">
        <v>0.375</v>
      </c>
      <c r="W445" s="2">
        <v>0</v>
      </c>
      <c r="X445">
        <v>0</v>
      </c>
      <c r="Y445" t="s">
        <v>60</v>
      </c>
      <c r="Z445" t="s">
        <v>61</v>
      </c>
      <c r="AA445">
        <v>6</v>
      </c>
      <c r="AB445" s="2">
        <v>174.36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29.06</v>
      </c>
      <c r="AM445" s="2">
        <v>0</v>
      </c>
      <c r="AN445" s="2">
        <v>174.36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45992</v>
      </c>
      <c r="B446" t="s">
        <v>48</v>
      </c>
      <c r="C446">
        <v>649163</v>
      </c>
      <c r="D446">
        <v>2032376875</v>
      </c>
      <c r="E446" t="s">
        <v>790</v>
      </c>
      <c r="F446" t="s">
        <v>791</v>
      </c>
      <c r="G446" t="s">
        <v>51</v>
      </c>
      <c r="H446" t="s">
        <v>83</v>
      </c>
      <c r="I446" t="s">
        <v>479</v>
      </c>
      <c r="J446" t="s">
        <v>480</v>
      </c>
      <c r="K446">
        <v>824062</v>
      </c>
      <c r="L446" t="s">
        <v>355</v>
      </c>
      <c r="M446" t="s">
        <v>356</v>
      </c>
      <c r="N446" t="s">
        <v>57</v>
      </c>
      <c r="O446" s="1">
        <v>46023</v>
      </c>
      <c r="Q446" s="1">
        <v>46054</v>
      </c>
      <c r="R446" s="2">
        <v>160.96</v>
      </c>
      <c r="S446">
        <v>1</v>
      </c>
      <c r="T446" t="s">
        <v>58</v>
      </c>
      <c r="U446" t="s">
        <v>59</v>
      </c>
      <c r="V446" s="4">
        <v>0.375</v>
      </c>
      <c r="W446" s="2">
        <v>0</v>
      </c>
      <c r="X446">
        <v>0</v>
      </c>
      <c r="Y446" t="s">
        <v>60</v>
      </c>
      <c r="Z446" t="s">
        <v>61</v>
      </c>
      <c r="AA446">
        <v>6</v>
      </c>
      <c r="AB446" s="2">
        <v>362.16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60.36</v>
      </c>
      <c r="AM446" s="2">
        <v>0</v>
      </c>
      <c r="AN446" s="2">
        <v>362.16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45992</v>
      </c>
      <c r="B447" t="s">
        <v>48</v>
      </c>
      <c r="C447">
        <v>649163</v>
      </c>
      <c r="D447">
        <v>2032377272</v>
      </c>
      <c r="E447" t="s">
        <v>792</v>
      </c>
      <c r="F447" t="s">
        <v>105</v>
      </c>
      <c r="G447" t="s">
        <v>51</v>
      </c>
      <c r="H447" t="s">
        <v>83</v>
      </c>
      <c r="I447" t="s">
        <v>479</v>
      </c>
      <c r="J447" t="s">
        <v>480</v>
      </c>
      <c r="K447">
        <v>823350</v>
      </c>
      <c r="L447" t="s">
        <v>116</v>
      </c>
      <c r="M447" t="s">
        <v>417</v>
      </c>
      <c r="N447" t="s">
        <v>57</v>
      </c>
      <c r="O447" s="1">
        <v>45992</v>
      </c>
      <c r="Q447" s="1">
        <v>46023</v>
      </c>
      <c r="R447" s="2">
        <v>77.48</v>
      </c>
      <c r="S447">
        <v>1</v>
      </c>
      <c r="T447" t="s">
        <v>58</v>
      </c>
      <c r="U447" t="s">
        <v>59</v>
      </c>
      <c r="V447" s="4">
        <v>0.375</v>
      </c>
      <c r="W447" s="2">
        <v>0</v>
      </c>
      <c r="X447">
        <v>0</v>
      </c>
      <c r="Y447" t="s">
        <v>60</v>
      </c>
      <c r="Z447" t="s">
        <v>61</v>
      </c>
      <c r="AA447">
        <v>6</v>
      </c>
      <c r="AB447" s="2">
        <v>174.36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29.06</v>
      </c>
      <c r="AM447" s="2">
        <v>0</v>
      </c>
      <c r="AN447" s="2">
        <v>174.36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45992</v>
      </c>
      <c r="B448" t="s">
        <v>48</v>
      </c>
      <c r="C448">
        <v>649163</v>
      </c>
      <c r="D448">
        <v>2032382406</v>
      </c>
      <c r="E448" t="s">
        <v>793</v>
      </c>
      <c r="F448" t="s">
        <v>127</v>
      </c>
      <c r="G448" t="s">
        <v>51</v>
      </c>
      <c r="H448" t="s">
        <v>83</v>
      </c>
      <c r="I448" t="s">
        <v>479</v>
      </c>
      <c r="J448" t="s">
        <v>480</v>
      </c>
      <c r="K448">
        <v>824062</v>
      </c>
      <c r="L448" t="s">
        <v>355</v>
      </c>
      <c r="M448" t="s">
        <v>356</v>
      </c>
      <c r="N448" t="s">
        <v>57</v>
      </c>
      <c r="O448" s="1">
        <v>46023</v>
      </c>
      <c r="Q448" s="1">
        <v>46054</v>
      </c>
      <c r="R448" s="2">
        <v>78.760000000000005</v>
      </c>
      <c r="S448">
        <v>1</v>
      </c>
      <c r="T448" t="s">
        <v>58</v>
      </c>
      <c r="U448" t="s">
        <v>59</v>
      </c>
      <c r="V448" s="4">
        <v>0.375</v>
      </c>
      <c r="W448" s="2">
        <v>0</v>
      </c>
      <c r="X448">
        <v>0</v>
      </c>
      <c r="Y448" t="s">
        <v>60</v>
      </c>
      <c r="Z448" t="s">
        <v>61</v>
      </c>
      <c r="AA448">
        <v>6</v>
      </c>
      <c r="AB448" s="2">
        <v>177.24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29.54</v>
      </c>
      <c r="AM448" s="2">
        <v>0</v>
      </c>
      <c r="AN448" s="2">
        <v>177.24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45992</v>
      </c>
      <c r="B449" t="s">
        <v>48</v>
      </c>
      <c r="C449">
        <v>649163</v>
      </c>
      <c r="D449">
        <v>2032389018</v>
      </c>
      <c r="E449" t="s">
        <v>852</v>
      </c>
      <c r="F449" t="s">
        <v>142</v>
      </c>
      <c r="G449" t="s">
        <v>51</v>
      </c>
      <c r="H449" t="s">
        <v>52</v>
      </c>
      <c r="I449" t="s">
        <v>479</v>
      </c>
      <c r="J449" t="s">
        <v>480</v>
      </c>
      <c r="K449">
        <v>650218</v>
      </c>
      <c r="L449" t="s">
        <v>55</v>
      </c>
      <c r="M449" t="s">
        <v>56</v>
      </c>
      <c r="N449" t="s">
        <v>57</v>
      </c>
      <c r="O449" s="1">
        <v>46023</v>
      </c>
      <c r="Q449" s="1">
        <v>46054</v>
      </c>
      <c r="R449" s="2">
        <v>45.42</v>
      </c>
      <c r="S449">
        <v>1</v>
      </c>
      <c r="T449" t="s">
        <v>58</v>
      </c>
      <c r="U449" t="s">
        <v>59</v>
      </c>
      <c r="V449" s="4">
        <v>0.375</v>
      </c>
      <c r="W449" s="2">
        <v>0</v>
      </c>
      <c r="X449">
        <v>0</v>
      </c>
      <c r="Y449" t="s">
        <v>60</v>
      </c>
      <c r="Z449" t="s">
        <v>61</v>
      </c>
      <c r="AA449">
        <v>6</v>
      </c>
      <c r="AB449" s="2">
        <v>102.18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17.03</v>
      </c>
      <c r="AM449" s="2">
        <v>0</v>
      </c>
      <c r="AN449" s="2">
        <v>102.18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45992</v>
      </c>
      <c r="B450" t="s">
        <v>48</v>
      </c>
      <c r="C450">
        <v>649163</v>
      </c>
      <c r="D450">
        <v>2032399467</v>
      </c>
      <c r="E450" t="s">
        <v>796</v>
      </c>
      <c r="F450" t="s">
        <v>320</v>
      </c>
      <c r="G450" t="s">
        <v>51</v>
      </c>
      <c r="H450" t="s">
        <v>125</v>
      </c>
      <c r="I450" t="s">
        <v>479</v>
      </c>
      <c r="J450" t="s">
        <v>480</v>
      </c>
      <c r="K450">
        <v>673059</v>
      </c>
      <c r="L450" t="s">
        <v>65</v>
      </c>
      <c r="M450" t="s">
        <v>66</v>
      </c>
      <c r="N450" t="s">
        <v>57</v>
      </c>
      <c r="O450" s="1">
        <v>46023</v>
      </c>
      <c r="Q450" s="1">
        <v>46054</v>
      </c>
      <c r="R450" s="2">
        <v>44.74</v>
      </c>
      <c r="S450">
        <v>1</v>
      </c>
      <c r="T450" t="s">
        <v>58</v>
      </c>
      <c r="U450" t="s">
        <v>59</v>
      </c>
      <c r="V450" s="4">
        <v>0.375</v>
      </c>
      <c r="W450" s="2">
        <v>0</v>
      </c>
      <c r="X450">
        <v>0</v>
      </c>
      <c r="Y450" t="s">
        <v>60</v>
      </c>
      <c r="Z450" t="s">
        <v>61</v>
      </c>
      <c r="AA450">
        <v>6</v>
      </c>
      <c r="AB450" s="2">
        <v>100.68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16.78</v>
      </c>
      <c r="AM450" s="2">
        <v>0</v>
      </c>
      <c r="AN450" s="2">
        <v>100.68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45992</v>
      </c>
      <c r="B451" t="s">
        <v>48</v>
      </c>
      <c r="C451">
        <v>649163</v>
      </c>
      <c r="D451">
        <v>2032403423</v>
      </c>
      <c r="E451" t="s">
        <v>797</v>
      </c>
      <c r="F451" t="s">
        <v>386</v>
      </c>
      <c r="G451" t="s">
        <v>51</v>
      </c>
      <c r="H451" t="s">
        <v>80</v>
      </c>
      <c r="I451" t="s">
        <v>479</v>
      </c>
      <c r="J451" t="s">
        <v>480</v>
      </c>
      <c r="K451">
        <v>673059</v>
      </c>
      <c r="L451" t="s">
        <v>65</v>
      </c>
      <c r="M451" t="s">
        <v>66</v>
      </c>
      <c r="N451" t="s">
        <v>57</v>
      </c>
      <c r="O451" s="1">
        <v>46023</v>
      </c>
      <c r="Q451" s="1">
        <v>46054</v>
      </c>
      <c r="R451" s="2">
        <v>64.540000000000006</v>
      </c>
      <c r="S451">
        <v>1</v>
      </c>
      <c r="T451" t="s">
        <v>58</v>
      </c>
      <c r="U451" t="s">
        <v>59</v>
      </c>
      <c r="V451" s="4">
        <v>0.375</v>
      </c>
      <c r="W451" s="2">
        <v>0</v>
      </c>
      <c r="X451">
        <v>0</v>
      </c>
      <c r="Y451" t="s">
        <v>60</v>
      </c>
      <c r="Z451" t="s">
        <v>61</v>
      </c>
      <c r="AA451">
        <v>6</v>
      </c>
      <c r="AB451" s="2">
        <v>145.19999999999999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24.2</v>
      </c>
      <c r="AM451" s="2">
        <v>0</v>
      </c>
      <c r="AN451" s="2">
        <v>145.19999999999999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45992</v>
      </c>
      <c r="B452" t="s">
        <v>48</v>
      </c>
      <c r="C452">
        <v>649163</v>
      </c>
      <c r="D452">
        <v>2032404817</v>
      </c>
      <c r="E452" t="s">
        <v>853</v>
      </c>
      <c r="F452" t="s">
        <v>854</v>
      </c>
      <c r="G452" t="s">
        <v>51</v>
      </c>
      <c r="H452" t="s">
        <v>83</v>
      </c>
      <c r="I452" t="s">
        <v>479</v>
      </c>
      <c r="J452" t="s">
        <v>480</v>
      </c>
      <c r="K452">
        <v>806645</v>
      </c>
      <c r="L452" t="s">
        <v>855</v>
      </c>
      <c r="M452" t="s">
        <v>856</v>
      </c>
      <c r="N452" t="s">
        <v>57</v>
      </c>
      <c r="O452" s="1">
        <v>45990</v>
      </c>
      <c r="Q452" s="1">
        <v>46020</v>
      </c>
      <c r="R452" s="2">
        <v>63.37</v>
      </c>
      <c r="S452">
        <v>1</v>
      </c>
      <c r="T452" t="s">
        <v>58</v>
      </c>
      <c r="U452" t="s">
        <v>59</v>
      </c>
      <c r="V452" s="4">
        <v>0.375</v>
      </c>
      <c r="W452" s="2">
        <v>0</v>
      </c>
      <c r="X452">
        <v>0</v>
      </c>
      <c r="Y452" t="s">
        <v>60</v>
      </c>
      <c r="Z452" t="s">
        <v>61</v>
      </c>
      <c r="AA452">
        <v>6</v>
      </c>
      <c r="AB452" s="2">
        <v>142.56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23.76</v>
      </c>
      <c r="AM452" s="2">
        <v>0</v>
      </c>
      <c r="AN452" s="2">
        <v>142.56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45992</v>
      </c>
      <c r="B453" t="s">
        <v>48</v>
      </c>
      <c r="C453">
        <v>649163</v>
      </c>
      <c r="D453">
        <v>2032418218</v>
      </c>
      <c r="E453" t="s">
        <v>857</v>
      </c>
      <c r="F453" t="s">
        <v>858</v>
      </c>
      <c r="G453" t="s">
        <v>51</v>
      </c>
      <c r="H453" t="s">
        <v>339</v>
      </c>
      <c r="I453" t="s">
        <v>479</v>
      </c>
      <c r="J453" t="s">
        <v>480</v>
      </c>
      <c r="K453">
        <v>756418</v>
      </c>
      <c r="L453" t="s">
        <v>195</v>
      </c>
      <c r="M453" t="s">
        <v>196</v>
      </c>
      <c r="N453" t="s">
        <v>57</v>
      </c>
      <c r="O453" s="1">
        <v>45991</v>
      </c>
      <c r="Q453" s="1">
        <v>46021</v>
      </c>
      <c r="R453" s="2">
        <v>60.78</v>
      </c>
      <c r="S453">
        <v>1</v>
      </c>
      <c r="T453" t="s">
        <v>58</v>
      </c>
      <c r="U453" t="s">
        <v>59</v>
      </c>
      <c r="V453" s="4">
        <v>0.375</v>
      </c>
      <c r="W453" s="2">
        <v>0</v>
      </c>
      <c r="X453">
        <v>0</v>
      </c>
      <c r="Y453" t="s">
        <v>60</v>
      </c>
      <c r="Z453" t="s">
        <v>61</v>
      </c>
      <c r="AA453">
        <v>6</v>
      </c>
      <c r="AB453" s="2">
        <v>136.74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22.79</v>
      </c>
      <c r="AM453" s="2">
        <v>0</v>
      </c>
      <c r="AN453" s="2">
        <v>136.74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45992</v>
      </c>
      <c r="B454" t="s">
        <v>48</v>
      </c>
      <c r="C454">
        <v>649163</v>
      </c>
      <c r="D454">
        <v>2032420526</v>
      </c>
      <c r="E454" t="s">
        <v>859</v>
      </c>
      <c r="F454" t="s">
        <v>860</v>
      </c>
      <c r="G454" t="s">
        <v>51</v>
      </c>
      <c r="H454" t="s">
        <v>83</v>
      </c>
      <c r="I454" t="s">
        <v>479</v>
      </c>
      <c r="J454" t="s">
        <v>480</v>
      </c>
      <c r="K454">
        <v>806645</v>
      </c>
      <c r="L454" t="s">
        <v>855</v>
      </c>
      <c r="M454" t="s">
        <v>856</v>
      </c>
      <c r="N454" t="s">
        <v>57</v>
      </c>
      <c r="O454" s="1">
        <v>45992</v>
      </c>
      <c r="Q454" s="1">
        <v>46023</v>
      </c>
      <c r="R454" s="2">
        <v>77.48</v>
      </c>
      <c r="S454">
        <v>1</v>
      </c>
      <c r="T454" t="s">
        <v>58</v>
      </c>
      <c r="U454" t="s">
        <v>59</v>
      </c>
      <c r="V454" s="4">
        <v>0.375</v>
      </c>
      <c r="W454" s="2">
        <v>0</v>
      </c>
      <c r="X454">
        <v>0</v>
      </c>
      <c r="Y454" t="s">
        <v>60</v>
      </c>
      <c r="Z454" t="s">
        <v>61</v>
      </c>
      <c r="AA454">
        <v>6</v>
      </c>
      <c r="AB454" s="2">
        <v>174.36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29.06</v>
      </c>
      <c r="AM454" s="2">
        <v>0</v>
      </c>
      <c r="AN454" s="2">
        <v>174.36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45992</v>
      </c>
      <c r="B455" t="s">
        <v>48</v>
      </c>
      <c r="C455">
        <v>649163</v>
      </c>
      <c r="D455">
        <v>2031949679</v>
      </c>
      <c r="E455" t="s">
        <v>104</v>
      </c>
      <c r="F455" t="s">
        <v>105</v>
      </c>
      <c r="G455" t="s">
        <v>51</v>
      </c>
      <c r="H455" t="s">
        <v>83</v>
      </c>
      <c r="I455" t="s">
        <v>132</v>
      </c>
      <c r="J455" t="s">
        <v>133</v>
      </c>
      <c r="K455">
        <v>820873</v>
      </c>
      <c r="L455" t="s">
        <v>106</v>
      </c>
      <c r="M455" t="s">
        <v>107</v>
      </c>
      <c r="N455" t="s">
        <v>57</v>
      </c>
      <c r="O455" s="1">
        <v>45992</v>
      </c>
      <c r="Q455" s="1">
        <v>46023</v>
      </c>
      <c r="R455" s="2">
        <v>25.15</v>
      </c>
      <c r="S455">
        <v>1</v>
      </c>
      <c r="T455" t="s">
        <v>58</v>
      </c>
      <c r="U455" t="s">
        <v>59</v>
      </c>
      <c r="V455" s="3">
        <v>0.38</v>
      </c>
      <c r="W455" s="2">
        <v>0</v>
      </c>
      <c r="X455">
        <v>0</v>
      </c>
      <c r="Y455" t="s">
        <v>60</v>
      </c>
      <c r="Z455" t="s">
        <v>61</v>
      </c>
      <c r="AA455">
        <v>6</v>
      </c>
      <c r="AB455" s="2">
        <v>57.36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9.56</v>
      </c>
      <c r="AM455" s="2">
        <v>0</v>
      </c>
      <c r="AN455" s="2">
        <v>57.36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45992</v>
      </c>
      <c r="B456" t="s">
        <v>48</v>
      </c>
      <c r="C456">
        <v>649163</v>
      </c>
      <c r="D456">
        <v>2031950412</v>
      </c>
      <c r="E456" t="s">
        <v>49</v>
      </c>
      <c r="F456" t="s">
        <v>50</v>
      </c>
      <c r="G456" t="s">
        <v>51</v>
      </c>
      <c r="H456" t="s">
        <v>52</v>
      </c>
      <c r="I456" t="s">
        <v>132</v>
      </c>
      <c r="J456" t="s">
        <v>133</v>
      </c>
      <c r="K456">
        <v>650218</v>
      </c>
      <c r="L456" t="s">
        <v>55</v>
      </c>
      <c r="M456" t="s">
        <v>56</v>
      </c>
      <c r="N456" t="s">
        <v>57</v>
      </c>
      <c r="O456" s="1">
        <v>45992</v>
      </c>
      <c r="Q456" s="1">
        <v>46023</v>
      </c>
      <c r="R456" s="2">
        <v>61.39</v>
      </c>
      <c r="S456">
        <v>1</v>
      </c>
      <c r="T456" t="s">
        <v>58</v>
      </c>
      <c r="U456" t="s">
        <v>59</v>
      </c>
      <c r="V456" s="3">
        <v>0.38</v>
      </c>
      <c r="W456" s="2">
        <v>0</v>
      </c>
      <c r="X456">
        <v>0</v>
      </c>
      <c r="Y456" t="s">
        <v>60</v>
      </c>
      <c r="Z456" t="s">
        <v>61</v>
      </c>
      <c r="AA456">
        <v>6</v>
      </c>
      <c r="AB456" s="2">
        <v>139.97999999999999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23.33</v>
      </c>
      <c r="AM456" s="2">
        <v>0</v>
      </c>
      <c r="AN456" s="2">
        <v>139.97999999999999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45992</v>
      </c>
      <c r="B457" t="s">
        <v>48</v>
      </c>
      <c r="C457">
        <v>649163</v>
      </c>
      <c r="D457">
        <v>2032012807</v>
      </c>
      <c r="E457" t="s">
        <v>118</v>
      </c>
      <c r="F457" t="s">
        <v>119</v>
      </c>
      <c r="G457" t="s">
        <v>51</v>
      </c>
      <c r="H457" t="s">
        <v>120</v>
      </c>
      <c r="I457" t="s">
        <v>132</v>
      </c>
      <c r="J457" t="s">
        <v>133</v>
      </c>
      <c r="K457">
        <v>816021</v>
      </c>
      <c r="L457" t="s">
        <v>122</v>
      </c>
      <c r="M457" t="s">
        <v>123</v>
      </c>
      <c r="N457" t="s">
        <v>57</v>
      </c>
      <c r="O457" s="1">
        <v>45992</v>
      </c>
      <c r="Q457" s="1">
        <v>46023</v>
      </c>
      <c r="R457" s="2">
        <v>48.76</v>
      </c>
      <c r="S457">
        <v>1</v>
      </c>
      <c r="T457" t="s">
        <v>58</v>
      </c>
      <c r="U457" t="s">
        <v>59</v>
      </c>
      <c r="V457" s="3">
        <v>0.38</v>
      </c>
      <c r="W457" s="2">
        <v>0</v>
      </c>
      <c r="X457">
        <v>0</v>
      </c>
      <c r="Y457" t="s">
        <v>60</v>
      </c>
      <c r="Z457" t="s">
        <v>61</v>
      </c>
      <c r="AA457">
        <v>6</v>
      </c>
      <c r="AB457" s="2">
        <v>111.18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18.53</v>
      </c>
      <c r="AM457" s="2">
        <v>0</v>
      </c>
      <c r="AN457" s="2">
        <v>111.18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45992</v>
      </c>
      <c r="B458" t="s">
        <v>48</v>
      </c>
      <c r="C458">
        <v>649163</v>
      </c>
      <c r="D458">
        <v>2032049153</v>
      </c>
      <c r="E458" t="s">
        <v>807</v>
      </c>
      <c r="F458" t="s">
        <v>808</v>
      </c>
      <c r="G458" t="s">
        <v>51</v>
      </c>
      <c r="H458" t="s">
        <v>64</v>
      </c>
      <c r="I458" t="s">
        <v>132</v>
      </c>
      <c r="J458" t="s">
        <v>133</v>
      </c>
      <c r="K458">
        <v>673059</v>
      </c>
      <c r="L458" t="s">
        <v>65</v>
      </c>
      <c r="M458" t="s">
        <v>66</v>
      </c>
      <c r="N458" t="s">
        <v>57</v>
      </c>
      <c r="O458" s="1">
        <v>45992</v>
      </c>
      <c r="Q458" s="1">
        <v>46023</v>
      </c>
      <c r="R458" s="2">
        <v>25.14</v>
      </c>
      <c r="S458">
        <v>1</v>
      </c>
      <c r="T458" t="s">
        <v>58</v>
      </c>
      <c r="U458" t="s">
        <v>59</v>
      </c>
      <c r="V458" s="3">
        <v>0.38</v>
      </c>
      <c r="W458" s="2">
        <v>0</v>
      </c>
      <c r="X458">
        <v>0</v>
      </c>
      <c r="Y458" t="s">
        <v>60</v>
      </c>
      <c r="Z458" t="s">
        <v>61</v>
      </c>
      <c r="AA458">
        <v>6</v>
      </c>
      <c r="AB458" s="2">
        <v>57.3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9.5500000000000007</v>
      </c>
      <c r="AM458" s="2">
        <v>0</v>
      </c>
      <c r="AN458" s="2">
        <v>57.3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45992</v>
      </c>
      <c r="B459" t="s">
        <v>48</v>
      </c>
      <c r="C459">
        <v>649163</v>
      </c>
      <c r="D459">
        <v>2032149787</v>
      </c>
      <c r="E459" t="s">
        <v>815</v>
      </c>
      <c r="F459" t="s">
        <v>816</v>
      </c>
      <c r="G459" t="s">
        <v>51</v>
      </c>
      <c r="H459" t="s">
        <v>83</v>
      </c>
      <c r="I459" t="s">
        <v>132</v>
      </c>
      <c r="J459" t="s">
        <v>257</v>
      </c>
      <c r="K459">
        <v>820873</v>
      </c>
      <c r="L459" t="s">
        <v>106</v>
      </c>
      <c r="M459" t="s">
        <v>107</v>
      </c>
      <c r="N459" t="s">
        <v>57</v>
      </c>
      <c r="O459" s="1">
        <v>45992</v>
      </c>
      <c r="Q459" s="1">
        <v>46023</v>
      </c>
      <c r="R459" s="2">
        <v>195.81</v>
      </c>
      <c r="S459">
        <v>1</v>
      </c>
      <c r="T459" t="s">
        <v>58</v>
      </c>
      <c r="U459" t="s">
        <v>59</v>
      </c>
      <c r="V459" s="3">
        <v>0.38</v>
      </c>
      <c r="W459" s="2">
        <v>0</v>
      </c>
      <c r="X459">
        <v>0</v>
      </c>
      <c r="Y459" t="s">
        <v>60</v>
      </c>
      <c r="Z459" t="s">
        <v>61</v>
      </c>
      <c r="AA459">
        <v>6</v>
      </c>
      <c r="AB459" s="2">
        <v>446.46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74.41</v>
      </c>
      <c r="AM459" s="2">
        <v>0</v>
      </c>
      <c r="AN459" s="2">
        <v>446.46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45992</v>
      </c>
      <c r="B460" t="s">
        <v>48</v>
      </c>
      <c r="C460">
        <v>649163</v>
      </c>
      <c r="D460">
        <v>2032195585</v>
      </c>
      <c r="E460" t="s">
        <v>748</v>
      </c>
      <c r="F460" t="s">
        <v>269</v>
      </c>
      <c r="G460" t="s">
        <v>51</v>
      </c>
      <c r="H460" t="s">
        <v>120</v>
      </c>
      <c r="I460" t="s">
        <v>132</v>
      </c>
      <c r="J460" t="s">
        <v>133</v>
      </c>
      <c r="K460">
        <v>816021</v>
      </c>
      <c r="L460" t="s">
        <v>122</v>
      </c>
      <c r="M460" t="s">
        <v>123</v>
      </c>
      <c r="N460" t="s">
        <v>57</v>
      </c>
      <c r="O460" s="1">
        <v>45992</v>
      </c>
      <c r="Q460" s="1">
        <v>46023</v>
      </c>
      <c r="R460" s="2">
        <v>23.63</v>
      </c>
      <c r="S460">
        <v>1</v>
      </c>
      <c r="T460" t="s">
        <v>58</v>
      </c>
      <c r="U460" t="s">
        <v>59</v>
      </c>
      <c r="V460" s="3">
        <v>0.38</v>
      </c>
      <c r="W460" s="2">
        <v>0</v>
      </c>
      <c r="X460">
        <v>0</v>
      </c>
      <c r="Y460" t="s">
        <v>60</v>
      </c>
      <c r="Z460" t="s">
        <v>61</v>
      </c>
      <c r="AA460">
        <v>6</v>
      </c>
      <c r="AB460" s="2">
        <v>53.88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8.98</v>
      </c>
      <c r="AM460" s="2">
        <v>0</v>
      </c>
      <c r="AN460" s="2">
        <v>53.88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45992</v>
      </c>
      <c r="B461" t="s">
        <v>48</v>
      </c>
      <c r="C461">
        <v>649163</v>
      </c>
      <c r="D461">
        <v>2032200711</v>
      </c>
      <c r="E461" t="s">
        <v>818</v>
      </c>
      <c r="F461" t="s">
        <v>613</v>
      </c>
      <c r="G461" t="s">
        <v>51</v>
      </c>
      <c r="H461" t="s">
        <v>83</v>
      </c>
      <c r="I461" t="s">
        <v>132</v>
      </c>
      <c r="J461" t="s">
        <v>257</v>
      </c>
      <c r="K461">
        <v>824062</v>
      </c>
      <c r="L461" t="s">
        <v>355</v>
      </c>
      <c r="M461" t="s">
        <v>356</v>
      </c>
      <c r="N461" t="s">
        <v>57</v>
      </c>
      <c r="O461" s="1">
        <v>45992</v>
      </c>
      <c r="Q461" s="1">
        <v>46023</v>
      </c>
      <c r="R461" s="2">
        <v>438.12</v>
      </c>
      <c r="S461">
        <v>1</v>
      </c>
      <c r="T461" t="s">
        <v>58</v>
      </c>
      <c r="U461" t="s">
        <v>59</v>
      </c>
      <c r="V461" s="3">
        <v>0.38</v>
      </c>
      <c r="W461" s="2">
        <v>0</v>
      </c>
      <c r="X461">
        <v>0</v>
      </c>
      <c r="Y461" t="s">
        <v>60</v>
      </c>
      <c r="Z461" t="s">
        <v>61</v>
      </c>
      <c r="AA461">
        <v>6</v>
      </c>
      <c r="AB461" s="2">
        <v>998.94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166.49</v>
      </c>
      <c r="AM461" s="2">
        <v>0</v>
      </c>
      <c r="AN461" s="2">
        <v>998.94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45992</v>
      </c>
      <c r="B462" t="s">
        <v>48</v>
      </c>
      <c r="C462">
        <v>649163</v>
      </c>
      <c r="D462">
        <v>2032200715</v>
      </c>
      <c r="E462" t="s">
        <v>818</v>
      </c>
      <c r="F462" t="s">
        <v>613</v>
      </c>
      <c r="G462" t="s">
        <v>51</v>
      </c>
      <c r="H462" t="s">
        <v>83</v>
      </c>
      <c r="I462" t="s">
        <v>132</v>
      </c>
      <c r="J462" t="s">
        <v>344</v>
      </c>
      <c r="K462">
        <v>824062</v>
      </c>
      <c r="L462" t="s">
        <v>355</v>
      </c>
      <c r="M462" t="s">
        <v>356</v>
      </c>
      <c r="N462" t="s">
        <v>57</v>
      </c>
      <c r="O462" s="1">
        <v>45992</v>
      </c>
      <c r="Q462" s="1">
        <v>46023</v>
      </c>
      <c r="R462" s="2">
        <v>7.09</v>
      </c>
      <c r="S462">
        <v>1</v>
      </c>
      <c r="T462" t="s">
        <v>58</v>
      </c>
      <c r="U462" t="s">
        <v>59</v>
      </c>
      <c r="V462" s="3">
        <v>0.38</v>
      </c>
      <c r="W462" s="2">
        <v>0</v>
      </c>
      <c r="X462">
        <v>0</v>
      </c>
      <c r="Y462" t="s">
        <v>60</v>
      </c>
      <c r="Z462" t="s">
        <v>61</v>
      </c>
      <c r="AA462">
        <v>6</v>
      </c>
      <c r="AB462" s="2">
        <v>16.14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2.69</v>
      </c>
      <c r="AM462" s="2">
        <v>0</v>
      </c>
      <c r="AN462" s="2">
        <v>16.14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45992</v>
      </c>
      <c r="B463" t="s">
        <v>48</v>
      </c>
      <c r="C463">
        <v>649163</v>
      </c>
      <c r="D463">
        <v>2032212020</v>
      </c>
      <c r="E463" t="s">
        <v>834</v>
      </c>
      <c r="F463" t="s">
        <v>835</v>
      </c>
      <c r="G463" t="s">
        <v>51</v>
      </c>
      <c r="H463" t="s">
        <v>52</v>
      </c>
      <c r="I463" t="s">
        <v>132</v>
      </c>
      <c r="J463" t="s">
        <v>133</v>
      </c>
      <c r="K463">
        <v>650218</v>
      </c>
      <c r="L463" t="s">
        <v>55</v>
      </c>
      <c r="M463" t="s">
        <v>56</v>
      </c>
      <c r="N463" t="s">
        <v>57</v>
      </c>
      <c r="O463" s="1">
        <v>45992</v>
      </c>
      <c r="Q463" s="1">
        <v>46023</v>
      </c>
      <c r="R463" s="2">
        <v>38.11</v>
      </c>
      <c r="S463">
        <v>1</v>
      </c>
      <c r="T463" t="s">
        <v>58</v>
      </c>
      <c r="U463" t="s">
        <v>59</v>
      </c>
      <c r="V463" s="3">
        <v>0.38</v>
      </c>
      <c r="W463" s="2">
        <v>0</v>
      </c>
      <c r="X463">
        <v>0</v>
      </c>
      <c r="Y463" t="s">
        <v>60</v>
      </c>
      <c r="Z463" t="s">
        <v>61</v>
      </c>
      <c r="AA463">
        <v>6</v>
      </c>
      <c r="AB463" s="2">
        <v>86.88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14.48</v>
      </c>
      <c r="AM463" s="2">
        <v>0</v>
      </c>
      <c r="AN463" s="2">
        <v>86.88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45992</v>
      </c>
      <c r="B464" t="s">
        <v>48</v>
      </c>
      <c r="C464">
        <v>649163</v>
      </c>
      <c r="D464">
        <v>2032337918</v>
      </c>
      <c r="E464" t="s">
        <v>81</v>
      </c>
      <c r="F464" t="s">
        <v>82</v>
      </c>
      <c r="G464" t="s">
        <v>51</v>
      </c>
      <c r="H464" t="s">
        <v>83</v>
      </c>
      <c r="I464" t="s">
        <v>132</v>
      </c>
      <c r="J464" t="s">
        <v>133</v>
      </c>
      <c r="K464">
        <v>894525</v>
      </c>
      <c r="L464" t="s">
        <v>84</v>
      </c>
      <c r="M464" t="s">
        <v>85</v>
      </c>
      <c r="N464" t="s">
        <v>57</v>
      </c>
      <c r="O464" s="1">
        <v>46023</v>
      </c>
      <c r="Q464" s="1">
        <v>46054</v>
      </c>
      <c r="R464" s="2">
        <v>20.76</v>
      </c>
      <c r="S464">
        <v>1</v>
      </c>
      <c r="T464" t="s">
        <v>58</v>
      </c>
      <c r="U464" t="s">
        <v>59</v>
      </c>
      <c r="V464" s="3">
        <v>0.38</v>
      </c>
      <c r="W464" s="2">
        <v>0</v>
      </c>
      <c r="X464">
        <v>0</v>
      </c>
      <c r="Y464" t="s">
        <v>60</v>
      </c>
      <c r="Z464" t="s">
        <v>61</v>
      </c>
      <c r="AA464">
        <v>6</v>
      </c>
      <c r="AB464" s="2">
        <v>47.34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7.89</v>
      </c>
      <c r="AM464" s="2">
        <v>0</v>
      </c>
      <c r="AN464" s="2">
        <v>47.34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45992</v>
      </c>
      <c r="B465" t="s">
        <v>48</v>
      </c>
      <c r="C465">
        <v>649163</v>
      </c>
      <c r="D465">
        <v>2032341457</v>
      </c>
      <c r="E465" t="s">
        <v>772</v>
      </c>
      <c r="F465" t="s">
        <v>773</v>
      </c>
      <c r="G465" t="s">
        <v>51</v>
      </c>
      <c r="H465" t="s">
        <v>120</v>
      </c>
      <c r="I465" t="s">
        <v>132</v>
      </c>
      <c r="J465" t="s">
        <v>133</v>
      </c>
      <c r="K465">
        <v>816021</v>
      </c>
      <c r="L465" t="s">
        <v>122</v>
      </c>
      <c r="M465" t="s">
        <v>123</v>
      </c>
      <c r="N465" t="s">
        <v>57</v>
      </c>
      <c r="O465" s="1">
        <v>45993</v>
      </c>
      <c r="Q465" s="1">
        <v>46024</v>
      </c>
      <c r="R465" s="2">
        <v>19.29</v>
      </c>
      <c r="S465">
        <v>1</v>
      </c>
      <c r="T465" t="s">
        <v>58</v>
      </c>
      <c r="U465" t="s">
        <v>59</v>
      </c>
      <c r="V465" s="3">
        <v>0.38</v>
      </c>
      <c r="W465" s="2">
        <v>0</v>
      </c>
      <c r="X465">
        <v>0</v>
      </c>
      <c r="Y465" t="s">
        <v>60</v>
      </c>
      <c r="Z465" t="s">
        <v>61</v>
      </c>
      <c r="AA465">
        <v>6</v>
      </c>
      <c r="AB465" s="2">
        <v>43.98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7.33</v>
      </c>
      <c r="AM465" s="2">
        <v>0</v>
      </c>
      <c r="AN465" s="2">
        <v>43.98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45992</v>
      </c>
      <c r="B466" t="s">
        <v>48</v>
      </c>
      <c r="C466">
        <v>649163</v>
      </c>
      <c r="D466">
        <v>2032346931</v>
      </c>
      <c r="E466" t="s">
        <v>776</v>
      </c>
      <c r="F466" t="s">
        <v>472</v>
      </c>
      <c r="G466" t="s">
        <v>51</v>
      </c>
      <c r="H466" t="s">
        <v>120</v>
      </c>
      <c r="I466" t="s">
        <v>132</v>
      </c>
      <c r="J466" t="s">
        <v>133</v>
      </c>
      <c r="K466">
        <v>816021</v>
      </c>
      <c r="L466" t="s">
        <v>122</v>
      </c>
      <c r="M466" t="s">
        <v>123</v>
      </c>
      <c r="N466" t="s">
        <v>57</v>
      </c>
      <c r="O466" s="1">
        <v>45992</v>
      </c>
      <c r="Q466" s="1">
        <v>46023</v>
      </c>
      <c r="R466" s="2">
        <v>40.44</v>
      </c>
      <c r="S466">
        <v>1</v>
      </c>
      <c r="T466" t="s">
        <v>58</v>
      </c>
      <c r="U466" t="s">
        <v>59</v>
      </c>
      <c r="V466" s="3">
        <v>0.38</v>
      </c>
      <c r="W466" s="2">
        <v>0</v>
      </c>
      <c r="X466">
        <v>0</v>
      </c>
      <c r="Y466" t="s">
        <v>60</v>
      </c>
      <c r="Z466" t="s">
        <v>61</v>
      </c>
      <c r="AA466">
        <v>6</v>
      </c>
      <c r="AB466" s="2">
        <v>92.22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15.37</v>
      </c>
      <c r="AM466" s="2">
        <v>0</v>
      </c>
      <c r="AN466" s="2">
        <v>92.22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45992</v>
      </c>
      <c r="B467" t="s">
        <v>48</v>
      </c>
      <c r="C467">
        <v>649163</v>
      </c>
      <c r="D467">
        <v>2032355295</v>
      </c>
      <c r="E467" t="s">
        <v>820</v>
      </c>
      <c r="F467" t="s">
        <v>231</v>
      </c>
      <c r="G467" t="s">
        <v>51</v>
      </c>
      <c r="H467" t="s">
        <v>83</v>
      </c>
      <c r="I467" t="s">
        <v>132</v>
      </c>
      <c r="J467" t="s">
        <v>257</v>
      </c>
      <c r="K467">
        <v>820873</v>
      </c>
      <c r="L467" t="s">
        <v>106</v>
      </c>
      <c r="M467" t="s">
        <v>107</v>
      </c>
      <c r="N467" t="s">
        <v>57</v>
      </c>
      <c r="O467" s="1">
        <v>45992</v>
      </c>
      <c r="Q467" s="1">
        <v>46023</v>
      </c>
      <c r="R467" s="2">
        <v>173.24</v>
      </c>
      <c r="S467">
        <v>1</v>
      </c>
      <c r="T467" t="s">
        <v>58</v>
      </c>
      <c r="U467" t="s">
        <v>59</v>
      </c>
      <c r="V467" s="3">
        <v>0.38</v>
      </c>
      <c r="W467" s="2">
        <v>0</v>
      </c>
      <c r="X467">
        <v>0</v>
      </c>
      <c r="Y467" t="s">
        <v>60</v>
      </c>
      <c r="Z467" t="s">
        <v>61</v>
      </c>
      <c r="AA467">
        <v>6</v>
      </c>
      <c r="AB467" s="2">
        <v>394.98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65.83</v>
      </c>
      <c r="AM467" s="2">
        <v>0</v>
      </c>
      <c r="AN467" s="2">
        <v>394.98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45992</v>
      </c>
      <c r="B468" t="s">
        <v>48</v>
      </c>
      <c r="C468">
        <v>649163</v>
      </c>
      <c r="D468">
        <v>2032355296</v>
      </c>
      <c r="E468" t="s">
        <v>820</v>
      </c>
      <c r="F468" t="s">
        <v>231</v>
      </c>
      <c r="G468" t="s">
        <v>51</v>
      </c>
      <c r="H468" t="s">
        <v>83</v>
      </c>
      <c r="I468" t="s">
        <v>132</v>
      </c>
      <c r="J468" t="s">
        <v>344</v>
      </c>
      <c r="K468">
        <v>820873</v>
      </c>
      <c r="L468" t="s">
        <v>106</v>
      </c>
      <c r="M468" t="s">
        <v>107</v>
      </c>
      <c r="N468" t="s">
        <v>57</v>
      </c>
      <c r="O468" s="1">
        <v>45992</v>
      </c>
      <c r="Q468" s="1">
        <v>46023</v>
      </c>
      <c r="R468" s="2">
        <v>7.09</v>
      </c>
      <c r="S468">
        <v>1</v>
      </c>
      <c r="T468" t="s">
        <v>58</v>
      </c>
      <c r="U468" t="s">
        <v>59</v>
      </c>
      <c r="V468" s="3">
        <v>0.38</v>
      </c>
      <c r="W468" s="2">
        <v>0</v>
      </c>
      <c r="X468">
        <v>0</v>
      </c>
      <c r="Y468" t="s">
        <v>60</v>
      </c>
      <c r="Z468" t="s">
        <v>61</v>
      </c>
      <c r="AA468">
        <v>6</v>
      </c>
      <c r="AB468" s="2">
        <v>16.14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2.69</v>
      </c>
      <c r="AM468" s="2">
        <v>0</v>
      </c>
      <c r="AN468" s="2">
        <v>16.14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45992</v>
      </c>
      <c r="B469" t="s">
        <v>48</v>
      </c>
      <c r="C469">
        <v>649163</v>
      </c>
      <c r="D469">
        <v>2032357315</v>
      </c>
      <c r="E469" t="s">
        <v>821</v>
      </c>
      <c r="F469" t="s">
        <v>822</v>
      </c>
      <c r="G469" t="s">
        <v>51</v>
      </c>
      <c r="H469" t="s">
        <v>83</v>
      </c>
      <c r="I469" t="s">
        <v>132</v>
      </c>
      <c r="J469" t="s">
        <v>133</v>
      </c>
      <c r="K469">
        <v>894525</v>
      </c>
      <c r="L469" t="s">
        <v>84</v>
      </c>
      <c r="M469" t="s">
        <v>85</v>
      </c>
      <c r="N469" t="s">
        <v>57</v>
      </c>
      <c r="O469" s="1">
        <v>46023</v>
      </c>
      <c r="Q469" s="1">
        <v>46054</v>
      </c>
      <c r="R469" s="2">
        <v>20.76</v>
      </c>
      <c r="S469">
        <v>1</v>
      </c>
      <c r="T469" t="s">
        <v>58</v>
      </c>
      <c r="U469" t="s">
        <v>59</v>
      </c>
      <c r="V469" s="3">
        <v>0.38</v>
      </c>
      <c r="W469" s="2">
        <v>0</v>
      </c>
      <c r="X469">
        <v>0</v>
      </c>
      <c r="Y469" t="s">
        <v>60</v>
      </c>
      <c r="Z469" t="s">
        <v>61</v>
      </c>
      <c r="AA469">
        <v>6</v>
      </c>
      <c r="AB469" s="2">
        <v>47.34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7.89</v>
      </c>
      <c r="AM469" s="2">
        <v>0</v>
      </c>
      <c r="AN469" s="2">
        <v>47.34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45992</v>
      </c>
      <c r="B470" t="s">
        <v>48</v>
      </c>
      <c r="C470">
        <v>649163</v>
      </c>
      <c r="D470">
        <v>2032359503</v>
      </c>
      <c r="E470" t="s">
        <v>89</v>
      </c>
      <c r="F470" t="s">
        <v>90</v>
      </c>
      <c r="G470" t="s">
        <v>51</v>
      </c>
      <c r="H470" t="s">
        <v>83</v>
      </c>
      <c r="I470" t="s">
        <v>132</v>
      </c>
      <c r="J470" t="s">
        <v>133</v>
      </c>
      <c r="K470">
        <v>894525</v>
      </c>
      <c r="L470" t="s">
        <v>84</v>
      </c>
      <c r="M470" t="s">
        <v>85</v>
      </c>
      <c r="N470" t="s">
        <v>57</v>
      </c>
      <c r="O470" s="1">
        <v>46023</v>
      </c>
      <c r="Q470" s="1">
        <v>46054</v>
      </c>
      <c r="R470" s="2">
        <v>69.260000000000005</v>
      </c>
      <c r="S470">
        <v>1</v>
      </c>
      <c r="T470" t="s">
        <v>58</v>
      </c>
      <c r="U470" t="s">
        <v>59</v>
      </c>
      <c r="V470" s="3">
        <v>0.38</v>
      </c>
      <c r="W470" s="2">
        <v>0</v>
      </c>
      <c r="X470">
        <v>0</v>
      </c>
      <c r="Y470" t="s">
        <v>60</v>
      </c>
      <c r="Z470" t="s">
        <v>61</v>
      </c>
      <c r="AA470">
        <v>6</v>
      </c>
      <c r="AB470" s="2">
        <v>157.91999999999999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26.32</v>
      </c>
      <c r="AM470" s="2">
        <v>0</v>
      </c>
      <c r="AN470" s="2">
        <v>157.91999999999999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45992</v>
      </c>
      <c r="B471" t="s">
        <v>48</v>
      </c>
      <c r="C471">
        <v>649163</v>
      </c>
      <c r="D471">
        <v>2032366612</v>
      </c>
      <c r="E471" t="s">
        <v>621</v>
      </c>
      <c r="F471" t="s">
        <v>223</v>
      </c>
      <c r="G471" t="s">
        <v>51</v>
      </c>
      <c r="H471" t="s">
        <v>83</v>
      </c>
      <c r="I471" t="s">
        <v>132</v>
      </c>
      <c r="J471" t="s">
        <v>257</v>
      </c>
      <c r="K471">
        <v>824062</v>
      </c>
      <c r="L471" t="s">
        <v>355</v>
      </c>
      <c r="M471" t="s">
        <v>356</v>
      </c>
      <c r="N471" t="s">
        <v>57</v>
      </c>
      <c r="O471" s="1">
        <v>45988</v>
      </c>
      <c r="Q471" s="1">
        <v>46018</v>
      </c>
      <c r="R471" s="2">
        <v>334.65</v>
      </c>
      <c r="S471">
        <v>1</v>
      </c>
      <c r="T471" t="s">
        <v>58</v>
      </c>
      <c r="U471" t="s">
        <v>59</v>
      </c>
      <c r="V471" s="3">
        <v>0.38</v>
      </c>
      <c r="W471" s="2">
        <v>0</v>
      </c>
      <c r="X471">
        <v>0</v>
      </c>
      <c r="Y471" t="s">
        <v>60</v>
      </c>
      <c r="Z471" t="s">
        <v>61</v>
      </c>
      <c r="AA471">
        <v>6</v>
      </c>
      <c r="AB471" s="2">
        <v>763.02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127.17</v>
      </c>
      <c r="AM471" s="2">
        <v>0</v>
      </c>
      <c r="AN471" s="2">
        <v>763.02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45992</v>
      </c>
      <c r="B472" t="s">
        <v>48</v>
      </c>
      <c r="C472">
        <v>649163</v>
      </c>
      <c r="D472">
        <v>2032366613</v>
      </c>
      <c r="E472" t="s">
        <v>621</v>
      </c>
      <c r="F472" t="s">
        <v>223</v>
      </c>
      <c r="G472" t="s">
        <v>51</v>
      </c>
      <c r="H472" t="s">
        <v>83</v>
      </c>
      <c r="I472" t="s">
        <v>132</v>
      </c>
      <c r="J472" t="s">
        <v>344</v>
      </c>
      <c r="K472">
        <v>824062</v>
      </c>
      <c r="L472" t="s">
        <v>355</v>
      </c>
      <c r="M472" t="s">
        <v>356</v>
      </c>
      <c r="N472" t="s">
        <v>57</v>
      </c>
      <c r="O472" s="1">
        <v>45988</v>
      </c>
      <c r="Q472" s="1">
        <v>46018</v>
      </c>
      <c r="R472" s="2">
        <v>7.09</v>
      </c>
      <c r="S472">
        <v>1</v>
      </c>
      <c r="T472" t="s">
        <v>58</v>
      </c>
      <c r="U472" t="s">
        <v>59</v>
      </c>
      <c r="V472" s="3">
        <v>0.38</v>
      </c>
      <c r="W472" s="2">
        <v>0</v>
      </c>
      <c r="X472">
        <v>0</v>
      </c>
      <c r="Y472" t="s">
        <v>60</v>
      </c>
      <c r="Z472" t="s">
        <v>61</v>
      </c>
      <c r="AA472">
        <v>6</v>
      </c>
      <c r="AB472" s="2">
        <v>16.14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2.69</v>
      </c>
      <c r="AM472" s="2">
        <v>0</v>
      </c>
      <c r="AN472" s="2">
        <v>16.14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45992</v>
      </c>
      <c r="B473" t="s">
        <v>48</v>
      </c>
      <c r="C473">
        <v>649163</v>
      </c>
      <c r="D473">
        <v>2032389017</v>
      </c>
      <c r="E473" t="s">
        <v>852</v>
      </c>
      <c r="F473" t="s">
        <v>142</v>
      </c>
      <c r="G473" t="s">
        <v>51</v>
      </c>
      <c r="H473" t="s">
        <v>52</v>
      </c>
      <c r="I473" t="s">
        <v>132</v>
      </c>
      <c r="J473" t="s">
        <v>133</v>
      </c>
      <c r="K473">
        <v>650218</v>
      </c>
      <c r="L473" t="s">
        <v>55</v>
      </c>
      <c r="M473" t="s">
        <v>56</v>
      </c>
      <c r="N473" t="s">
        <v>57</v>
      </c>
      <c r="O473" s="1">
        <v>46023</v>
      </c>
      <c r="Q473" s="1">
        <v>46054</v>
      </c>
      <c r="R473" s="2">
        <v>53.16</v>
      </c>
      <c r="S473">
        <v>1</v>
      </c>
      <c r="T473" t="s">
        <v>58</v>
      </c>
      <c r="U473" t="s">
        <v>59</v>
      </c>
      <c r="V473" s="3">
        <v>0.38</v>
      </c>
      <c r="W473" s="2">
        <v>0</v>
      </c>
      <c r="X473">
        <v>0</v>
      </c>
      <c r="Y473" t="s">
        <v>60</v>
      </c>
      <c r="Z473" t="s">
        <v>61</v>
      </c>
      <c r="AA473">
        <v>6</v>
      </c>
      <c r="AB473" s="2">
        <v>121.2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20.2</v>
      </c>
      <c r="AM473" s="2">
        <v>0</v>
      </c>
      <c r="AN473" s="2">
        <v>121.2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45992</v>
      </c>
      <c r="B474" t="s">
        <v>48</v>
      </c>
      <c r="C474">
        <v>649163</v>
      </c>
      <c r="D474">
        <v>2031842856</v>
      </c>
      <c r="E474" t="s">
        <v>827</v>
      </c>
      <c r="F474" t="s">
        <v>828</v>
      </c>
      <c r="G474" t="s">
        <v>51</v>
      </c>
      <c r="H474" t="s">
        <v>83</v>
      </c>
      <c r="I474" t="s">
        <v>373</v>
      </c>
      <c r="J474" t="s">
        <v>374</v>
      </c>
      <c r="K474">
        <v>824062</v>
      </c>
      <c r="L474" t="s">
        <v>355</v>
      </c>
      <c r="M474" t="s">
        <v>356</v>
      </c>
      <c r="N474" t="s">
        <v>57</v>
      </c>
      <c r="O474" s="1">
        <v>45992</v>
      </c>
      <c r="Q474" s="1">
        <v>46023</v>
      </c>
      <c r="R474" s="2">
        <v>15.75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61</v>
      </c>
      <c r="AA474">
        <v>6</v>
      </c>
      <c r="AB474" s="2">
        <v>66.12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11.02</v>
      </c>
      <c r="AM474" s="2">
        <v>0</v>
      </c>
      <c r="AN474" s="2">
        <v>66.12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45992</v>
      </c>
      <c r="B475" t="s">
        <v>48</v>
      </c>
      <c r="C475">
        <v>649163</v>
      </c>
      <c r="D475">
        <v>2031945805</v>
      </c>
      <c r="E475" t="s">
        <v>100</v>
      </c>
      <c r="F475" t="s">
        <v>101</v>
      </c>
      <c r="G475" t="s">
        <v>51</v>
      </c>
      <c r="H475" t="s">
        <v>80</v>
      </c>
      <c r="I475" t="s">
        <v>373</v>
      </c>
      <c r="J475" t="s">
        <v>374</v>
      </c>
      <c r="K475">
        <v>673059</v>
      </c>
      <c r="L475" t="s">
        <v>65</v>
      </c>
      <c r="M475" t="s">
        <v>66</v>
      </c>
      <c r="N475" t="s">
        <v>57</v>
      </c>
      <c r="O475" s="1">
        <v>45992</v>
      </c>
      <c r="Q475" s="1">
        <v>46023</v>
      </c>
      <c r="R475" s="2">
        <v>15.09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61</v>
      </c>
      <c r="AA475">
        <v>6</v>
      </c>
      <c r="AB475" s="2">
        <v>63.36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10.56</v>
      </c>
      <c r="AM475" s="2">
        <v>0</v>
      </c>
      <c r="AN475" s="2">
        <v>63.36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45992</v>
      </c>
      <c r="B476" t="s">
        <v>48</v>
      </c>
      <c r="C476">
        <v>649163</v>
      </c>
      <c r="D476">
        <v>2031949680</v>
      </c>
      <c r="E476" t="s">
        <v>104</v>
      </c>
      <c r="F476" t="s">
        <v>105</v>
      </c>
      <c r="G476" t="s">
        <v>51</v>
      </c>
      <c r="H476" t="s">
        <v>83</v>
      </c>
      <c r="I476" t="s">
        <v>373</v>
      </c>
      <c r="J476" t="s">
        <v>374</v>
      </c>
      <c r="K476">
        <v>820873</v>
      </c>
      <c r="L476" t="s">
        <v>106</v>
      </c>
      <c r="M476" t="s">
        <v>107</v>
      </c>
      <c r="N476" t="s">
        <v>57</v>
      </c>
      <c r="O476" s="1">
        <v>45992</v>
      </c>
      <c r="Q476" s="1">
        <v>46023</v>
      </c>
      <c r="R476" s="2">
        <v>34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61</v>
      </c>
      <c r="AA476">
        <v>6</v>
      </c>
      <c r="AB476" s="2">
        <v>142.80000000000001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23.8</v>
      </c>
      <c r="AM476" s="2">
        <v>0</v>
      </c>
      <c r="AN476" s="2">
        <v>142.80000000000001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45992</v>
      </c>
      <c r="B477" t="s">
        <v>48</v>
      </c>
      <c r="C477">
        <v>649163</v>
      </c>
      <c r="D477">
        <v>2031958912</v>
      </c>
      <c r="E477" t="s">
        <v>861</v>
      </c>
      <c r="F477" t="s">
        <v>439</v>
      </c>
      <c r="G477" t="s">
        <v>51</v>
      </c>
      <c r="H477" t="s">
        <v>412</v>
      </c>
      <c r="I477" t="s">
        <v>373</v>
      </c>
      <c r="J477" t="s">
        <v>433</v>
      </c>
      <c r="K477">
        <v>862109</v>
      </c>
      <c r="L477" t="s">
        <v>662</v>
      </c>
      <c r="M477" t="s">
        <v>663</v>
      </c>
      <c r="N477" t="s">
        <v>57</v>
      </c>
      <c r="O477" s="1">
        <v>45992</v>
      </c>
      <c r="Q477" s="1">
        <v>46023</v>
      </c>
      <c r="R477" s="2">
        <v>51.25</v>
      </c>
      <c r="S477">
        <v>1</v>
      </c>
      <c r="T477" t="s">
        <v>58</v>
      </c>
      <c r="U477" t="s">
        <v>59</v>
      </c>
      <c r="V477" s="3">
        <v>0.9</v>
      </c>
      <c r="W477" s="2">
        <v>0</v>
      </c>
      <c r="X477">
        <v>0</v>
      </c>
      <c r="Y477" t="s">
        <v>60</v>
      </c>
      <c r="Z477" t="s">
        <v>61</v>
      </c>
      <c r="AA477">
        <v>6</v>
      </c>
      <c r="AB477" s="2">
        <v>276.72000000000003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46.12</v>
      </c>
      <c r="AM477" s="2">
        <v>0</v>
      </c>
      <c r="AN477" s="2">
        <v>276.72000000000003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45992</v>
      </c>
      <c r="B478" t="s">
        <v>48</v>
      </c>
      <c r="C478">
        <v>649163</v>
      </c>
      <c r="D478">
        <v>2031962184</v>
      </c>
      <c r="E478" t="s">
        <v>862</v>
      </c>
      <c r="F478" t="s">
        <v>863</v>
      </c>
      <c r="G478" t="s">
        <v>51</v>
      </c>
      <c r="H478" t="s">
        <v>83</v>
      </c>
      <c r="I478" t="s">
        <v>373</v>
      </c>
      <c r="J478" t="s">
        <v>374</v>
      </c>
      <c r="K478">
        <v>812782</v>
      </c>
      <c r="L478" t="s">
        <v>128</v>
      </c>
      <c r="M478" t="s">
        <v>129</v>
      </c>
      <c r="N478" t="s">
        <v>57</v>
      </c>
      <c r="O478" s="1">
        <v>45992</v>
      </c>
      <c r="Q478" s="1">
        <v>46023</v>
      </c>
      <c r="R478" s="2">
        <v>150.77000000000001</v>
      </c>
      <c r="S478">
        <v>1</v>
      </c>
      <c r="T478" t="s">
        <v>58</v>
      </c>
      <c r="U478" t="s">
        <v>59</v>
      </c>
      <c r="V478" s="3">
        <v>0.7</v>
      </c>
      <c r="W478" s="2">
        <v>0</v>
      </c>
      <c r="X478">
        <v>0</v>
      </c>
      <c r="Y478" t="s">
        <v>60</v>
      </c>
      <c r="Z478" t="s">
        <v>61</v>
      </c>
      <c r="AA478">
        <v>6</v>
      </c>
      <c r="AB478" s="2">
        <v>633.24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105.54</v>
      </c>
      <c r="AM478" s="2">
        <v>0</v>
      </c>
      <c r="AN478" s="2">
        <v>633.24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45992</v>
      </c>
      <c r="B479" t="s">
        <v>48</v>
      </c>
      <c r="C479">
        <v>649163</v>
      </c>
      <c r="D479">
        <v>2031972270</v>
      </c>
      <c r="E479" t="s">
        <v>66</v>
      </c>
      <c r="F479" t="s">
        <v>864</v>
      </c>
      <c r="G479" t="s">
        <v>51</v>
      </c>
      <c r="H479" t="s">
        <v>83</v>
      </c>
      <c r="I479" t="s">
        <v>373</v>
      </c>
      <c r="J479" t="s">
        <v>374</v>
      </c>
      <c r="K479">
        <v>768887</v>
      </c>
      <c r="L479" t="s">
        <v>422</v>
      </c>
      <c r="M479" t="s">
        <v>423</v>
      </c>
      <c r="N479" t="s">
        <v>57</v>
      </c>
      <c r="O479" s="1">
        <v>45992</v>
      </c>
      <c r="Q479" s="1">
        <v>46023</v>
      </c>
      <c r="R479" s="2">
        <v>54.22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61</v>
      </c>
      <c r="AA479">
        <v>6</v>
      </c>
      <c r="AB479" s="2">
        <v>227.7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37.950000000000003</v>
      </c>
      <c r="AM479" s="2">
        <v>0</v>
      </c>
      <c r="AN479" s="2">
        <v>227.7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45992</v>
      </c>
      <c r="B480" t="s">
        <v>48</v>
      </c>
      <c r="C480">
        <v>649163</v>
      </c>
      <c r="D480">
        <v>2031976001</v>
      </c>
      <c r="E480" t="s">
        <v>108</v>
      </c>
      <c r="F480" t="s">
        <v>109</v>
      </c>
      <c r="G480" t="s">
        <v>51</v>
      </c>
      <c r="H480" t="s">
        <v>110</v>
      </c>
      <c r="I480" t="s">
        <v>373</v>
      </c>
      <c r="J480" t="s">
        <v>374</v>
      </c>
      <c r="K480">
        <v>673059</v>
      </c>
      <c r="L480" t="s">
        <v>65</v>
      </c>
      <c r="M480" t="s">
        <v>66</v>
      </c>
      <c r="N480" t="s">
        <v>57</v>
      </c>
      <c r="O480" s="1">
        <v>45992</v>
      </c>
      <c r="Q480" s="1">
        <v>46023</v>
      </c>
      <c r="R480" s="2">
        <v>158.36000000000001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61</v>
      </c>
      <c r="AA480">
        <v>6</v>
      </c>
      <c r="AB480" s="2">
        <v>665.1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110.85</v>
      </c>
      <c r="AM480" s="2">
        <v>0</v>
      </c>
      <c r="AN480" s="2">
        <v>665.1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45992</v>
      </c>
      <c r="B481" t="s">
        <v>48</v>
      </c>
      <c r="C481">
        <v>649163</v>
      </c>
      <c r="D481">
        <v>2031978955</v>
      </c>
      <c r="E481" t="s">
        <v>865</v>
      </c>
      <c r="F481" t="s">
        <v>866</v>
      </c>
      <c r="G481" t="s">
        <v>51</v>
      </c>
      <c r="H481" t="s">
        <v>354</v>
      </c>
      <c r="I481" t="s">
        <v>373</v>
      </c>
      <c r="J481" t="s">
        <v>374</v>
      </c>
      <c r="K481">
        <v>862109</v>
      </c>
      <c r="L481" t="s">
        <v>662</v>
      </c>
      <c r="M481" t="s">
        <v>663</v>
      </c>
      <c r="N481" t="s">
        <v>57</v>
      </c>
      <c r="O481" s="1">
        <v>45992</v>
      </c>
      <c r="Q481" s="1">
        <v>46023</v>
      </c>
      <c r="R481" s="2">
        <v>132.21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61</v>
      </c>
      <c r="AA481">
        <v>6</v>
      </c>
      <c r="AB481" s="2">
        <v>555.29999999999995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92.55</v>
      </c>
      <c r="AM481" s="2">
        <v>0</v>
      </c>
      <c r="AN481" s="2">
        <v>555.29999999999995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45992</v>
      </c>
      <c r="B482" t="s">
        <v>48</v>
      </c>
      <c r="C482">
        <v>649163</v>
      </c>
      <c r="D482">
        <v>2031992519</v>
      </c>
      <c r="E482" t="s">
        <v>111</v>
      </c>
      <c r="F482" t="s">
        <v>73</v>
      </c>
      <c r="G482" t="s">
        <v>51</v>
      </c>
      <c r="H482" t="s">
        <v>112</v>
      </c>
      <c r="I482" t="s">
        <v>373</v>
      </c>
      <c r="J482" t="s">
        <v>374</v>
      </c>
      <c r="K482">
        <v>651818</v>
      </c>
      <c r="L482" t="s">
        <v>113</v>
      </c>
      <c r="M482" t="s">
        <v>114</v>
      </c>
      <c r="N482" t="s">
        <v>57</v>
      </c>
      <c r="O482" s="1">
        <v>45992</v>
      </c>
      <c r="Q482" s="1">
        <v>46023</v>
      </c>
      <c r="R482" s="2">
        <v>31.28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61</v>
      </c>
      <c r="AA482">
        <v>6</v>
      </c>
      <c r="AB482" s="2">
        <v>131.4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21.9</v>
      </c>
      <c r="AM482" s="2">
        <v>0</v>
      </c>
      <c r="AN482" s="2">
        <v>131.4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45992</v>
      </c>
      <c r="B483" t="s">
        <v>48</v>
      </c>
      <c r="C483">
        <v>649163</v>
      </c>
      <c r="D483">
        <v>2032000473</v>
      </c>
      <c r="E483" t="s">
        <v>867</v>
      </c>
      <c r="F483" t="s">
        <v>317</v>
      </c>
      <c r="G483" t="s">
        <v>51</v>
      </c>
      <c r="H483" t="s">
        <v>354</v>
      </c>
      <c r="I483" t="s">
        <v>373</v>
      </c>
      <c r="J483" t="s">
        <v>374</v>
      </c>
      <c r="K483">
        <v>862109</v>
      </c>
      <c r="L483" t="s">
        <v>662</v>
      </c>
      <c r="M483" t="s">
        <v>663</v>
      </c>
      <c r="N483" t="s">
        <v>57</v>
      </c>
      <c r="O483" s="1">
        <v>45992</v>
      </c>
      <c r="Q483" s="1">
        <v>46023</v>
      </c>
      <c r="R483" s="2">
        <v>202.08</v>
      </c>
      <c r="S483">
        <v>1</v>
      </c>
      <c r="T483" t="s">
        <v>58</v>
      </c>
      <c r="U483" t="s">
        <v>59</v>
      </c>
      <c r="V483" s="3">
        <v>0.7</v>
      </c>
      <c r="W483" s="2">
        <v>0</v>
      </c>
      <c r="X483">
        <v>0</v>
      </c>
      <c r="Y483" t="s">
        <v>60</v>
      </c>
      <c r="Z483" t="s">
        <v>61</v>
      </c>
      <c r="AA483">
        <v>6</v>
      </c>
      <c r="AB483" s="2">
        <v>848.76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141.46</v>
      </c>
      <c r="AM483" s="2">
        <v>0</v>
      </c>
      <c r="AN483" s="2">
        <v>848.76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45992</v>
      </c>
      <c r="B484" t="s">
        <v>48</v>
      </c>
      <c r="C484">
        <v>649163</v>
      </c>
      <c r="D484">
        <v>2032003041</v>
      </c>
      <c r="E484" t="s">
        <v>868</v>
      </c>
      <c r="F484" t="s">
        <v>869</v>
      </c>
      <c r="G484" t="s">
        <v>51</v>
      </c>
      <c r="H484" t="s">
        <v>256</v>
      </c>
      <c r="I484" t="s">
        <v>373</v>
      </c>
      <c r="J484" t="s">
        <v>374</v>
      </c>
      <c r="K484">
        <v>753748</v>
      </c>
      <c r="L484" t="s">
        <v>258</v>
      </c>
      <c r="M484" t="s">
        <v>131</v>
      </c>
      <c r="N484" t="s">
        <v>57</v>
      </c>
      <c r="O484" s="1">
        <v>45992</v>
      </c>
      <c r="Q484" s="1">
        <v>46023</v>
      </c>
      <c r="R484" s="2">
        <v>69.14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61</v>
      </c>
      <c r="AA484">
        <v>6</v>
      </c>
      <c r="AB484" s="2">
        <v>290.39999999999998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48.4</v>
      </c>
      <c r="AM484" s="2">
        <v>0</v>
      </c>
      <c r="AN484" s="2">
        <v>290.39999999999998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45992</v>
      </c>
      <c r="B485" t="s">
        <v>48</v>
      </c>
      <c r="C485">
        <v>649163</v>
      </c>
      <c r="D485">
        <v>2032004059</v>
      </c>
      <c r="E485" t="s">
        <v>115</v>
      </c>
      <c r="F485" t="s">
        <v>79</v>
      </c>
      <c r="G485" t="s">
        <v>51</v>
      </c>
      <c r="H485" t="s">
        <v>83</v>
      </c>
      <c r="I485" t="s">
        <v>373</v>
      </c>
      <c r="J485" t="s">
        <v>374</v>
      </c>
      <c r="K485">
        <v>856163</v>
      </c>
      <c r="L485" t="s">
        <v>116</v>
      </c>
      <c r="M485" t="s">
        <v>117</v>
      </c>
      <c r="N485" t="s">
        <v>57</v>
      </c>
      <c r="O485" s="1">
        <v>45992</v>
      </c>
      <c r="Q485" s="1">
        <v>46023</v>
      </c>
      <c r="R485" s="2">
        <v>124.72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0</v>
      </c>
      <c r="Y485" t="s">
        <v>60</v>
      </c>
      <c r="Z485" t="s">
        <v>61</v>
      </c>
      <c r="AA485">
        <v>6</v>
      </c>
      <c r="AB485" s="2">
        <v>523.79999999999995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87.3</v>
      </c>
      <c r="AM485" s="2">
        <v>0</v>
      </c>
      <c r="AN485" s="2">
        <v>523.79999999999995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45992</v>
      </c>
      <c r="B486" t="s">
        <v>48</v>
      </c>
      <c r="C486">
        <v>649163</v>
      </c>
      <c r="D486">
        <v>2032004684</v>
      </c>
      <c r="E486" t="s">
        <v>870</v>
      </c>
      <c r="F486" t="s">
        <v>211</v>
      </c>
      <c r="G486" t="s">
        <v>51</v>
      </c>
      <c r="H486" t="s">
        <v>306</v>
      </c>
      <c r="I486" t="s">
        <v>373</v>
      </c>
      <c r="J486" t="s">
        <v>433</v>
      </c>
      <c r="K486">
        <v>862109</v>
      </c>
      <c r="L486" t="s">
        <v>662</v>
      </c>
      <c r="M486" t="s">
        <v>663</v>
      </c>
      <c r="N486" t="s">
        <v>57</v>
      </c>
      <c r="O486" s="1">
        <v>45992</v>
      </c>
      <c r="Q486" s="1">
        <v>46023</v>
      </c>
      <c r="R486" s="2">
        <v>123.06</v>
      </c>
      <c r="S486">
        <v>1</v>
      </c>
      <c r="T486" t="s">
        <v>58</v>
      </c>
      <c r="U486" t="s">
        <v>59</v>
      </c>
      <c r="V486" s="3">
        <v>0.9</v>
      </c>
      <c r="W486" s="2">
        <v>0</v>
      </c>
      <c r="X486">
        <v>0</v>
      </c>
      <c r="Y486" t="s">
        <v>60</v>
      </c>
      <c r="Z486" t="s">
        <v>61</v>
      </c>
      <c r="AA486">
        <v>6</v>
      </c>
      <c r="AB486" s="2">
        <v>664.5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110.75</v>
      </c>
      <c r="AM486" s="2">
        <v>0</v>
      </c>
      <c r="AN486" s="2">
        <v>664.5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45992</v>
      </c>
      <c r="B487" t="s">
        <v>48</v>
      </c>
      <c r="C487">
        <v>649163</v>
      </c>
      <c r="D487">
        <v>2032012808</v>
      </c>
      <c r="E487" t="s">
        <v>118</v>
      </c>
      <c r="F487" t="s">
        <v>119</v>
      </c>
      <c r="G487" t="s">
        <v>51</v>
      </c>
      <c r="H487" t="s">
        <v>120</v>
      </c>
      <c r="I487" t="s">
        <v>373</v>
      </c>
      <c r="J487" t="s">
        <v>374</v>
      </c>
      <c r="K487">
        <v>816021</v>
      </c>
      <c r="L487" t="s">
        <v>122</v>
      </c>
      <c r="M487" t="s">
        <v>123</v>
      </c>
      <c r="N487" t="s">
        <v>57</v>
      </c>
      <c r="O487" s="1">
        <v>45992</v>
      </c>
      <c r="Q487" s="1">
        <v>46023</v>
      </c>
      <c r="R487" s="2">
        <v>29.2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61</v>
      </c>
      <c r="AA487">
        <v>6</v>
      </c>
      <c r="AB487" s="2">
        <v>122.64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20.440000000000001</v>
      </c>
      <c r="AM487" s="2">
        <v>0</v>
      </c>
      <c r="AN487" s="2">
        <v>122.64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45992</v>
      </c>
      <c r="B488" t="s">
        <v>48</v>
      </c>
      <c r="C488">
        <v>649163</v>
      </c>
      <c r="D488">
        <v>2032012810</v>
      </c>
      <c r="E488" t="s">
        <v>118</v>
      </c>
      <c r="F488" t="s">
        <v>119</v>
      </c>
      <c r="G488" t="s">
        <v>51</v>
      </c>
      <c r="H488" t="s">
        <v>120</v>
      </c>
      <c r="I488" t="s">
        <v>373</v>
      </c>
      <c r="J488" t="s">
        <v>566</v>
      </c>
      <c r="K488">
        <v>816021</v>
      </c>
      <c r="L488" t="s">
        <v>122</v>
      </c>
      <c r="M488" t="s">
        <v>123</v>
      </c>
      <c r="N488" t="s">
        <v>57</v>
      </c>
      <c r="O488" s="1">
        <v>45992</v>
      </c>
      <c r="Q488" s="1">
        <v>46023</v>
      </c>
      <c r="R488" s="2">
        <v>20.95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61</v>
      </c>
      <c r="AA488">
        <v>6</v>
      </c>
      <c r="AB488" s="2">
        <v>87.96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14.66</v>
      </c>
      <c r="AM488" s="2">
        <v>0</v>
      </c>
      <c r="AN488" s="2">
        <v>87.96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45992</v>
      </c>
      <c r="B489" t="s">
        <v>48</v>
      </c>
      <c r="C489">
        <v>649163</v>
      </c>
      <c r="D489">
        <v>2032031796</v>
      </c>
      <c r="E489" t="s">
        <v>124</v>
      </c>
      <c r="F489" t="s">
        <v>56</v>
      </c>
      <c r="G489" t="s">
        <v>51</v>
      </c>
      <c r="H489" t="s">
        <v>125</v>
      </c>
      <c r="I489" t="s">
        <v>373</v>
      </c>
      <c r="J489" t="s">
        <v>374</v>
      </c>
      <c r="K489">
        <v>673059</v>
      </c>
      <c r="L489" t="s">
        <v>65</v>
      </c>
      <c r="M489" t="s">
        <v>66</v>
      </c>
      <c r="N489" t="s">
        <v>57</v>
      </c>
      <c r="O489" s="1">
        <v>45992</v>
      </c>
      <c r="Q489" s="1">
        <v>46023</v>
      </c>
      <c r="R489" s="2">
        <v>116.8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61</v>
      </c>
      <c r="AA489">
        <v>6</v>
      </c>
      <c r="AB489" s="2">
        <v>490.56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81.760000000000005</v>
      </c>
      <c r="AM489" s="2">
        <v>0</v>
      </c>
      <c r="AN489" s="2">
        <v>490.56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45992</v>
      </c>
      <c r="B490" t="s">
        <v>48</v>
      </c>
      <c r="C490">
        <v>649163</v>
      </c>
      <c r="D490">
        <v>2032035209</v>
      </c>
      <c r="E490" t="s">
        <v>871</v>
      </c>
      <c r="F490" t="s">
        <v>679</v>
      </c>
      <c r="G490" t="s">
        <v>51</v>
      </c>
      <c r="H490" t="s">
        <v>83</v>
      </c>
      <c r="I490" t="s">
        <v>373</v>
      </c>
      <c r="J490" t="s">
        <v>374</v>
      </c>
      <c r="K490">
        <v>673059</v>
      </c>
      <c r="L490" t="s">
        <v>65</v>
      </c>
      <c r="M490" t="s">
        <v>66</v>
      </c>
      <c r="N490" t="s">
        <v>57</v>
      </c>
      <c r="O490" s="1">
        <v>45992</v>
      </c>
      <c r="Q490" s="1">
        <v>46023</v>
      </c>
      <c r="R490" s="2">
        <v>40.57</v>
      </c>
      <c r="S490">
        <v>1</v>
      </c>
      <c r="T490" t="s">
        <v>58</v>
      </c>
      <c r="U490" t="s">
        <v>59</v>
      </c>
      <c r="V490" s="3">
        <v>0.7</v>
      </c>
      <c r="W490" s="2">
        <v>0</v>
      </c>
      <c r="X490">
        <v>0</v>
      </c>
      <c r="Y490" t="s">
        <v>60</v>
      </c>
      <c r="Z490" t="s">
        <v>61</v>
      </c>
      <c r="AA490">
        <v>6</v>
      </c>
      <c r="AB490" s="2">
        <v>170.4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28.4</v>
      </c>
      <c r="AM490" s="2">
        <v>0</v>
      </c>
      <c r="AN490" s="2">
        <v>170.4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45992</v>
      </c>
      <c r="B491" t="s">
        <v>48</v>
      </c>
      <c r="C491">
        <v>649163</v>
      </c>
      <c r="D491">
        <v>2032049154</v>
      </c>
      <c r="E491" t="s">
        <v>807</v>
      </c>
      <c r="F491" t="s">
        <v>808</v>
      </c>
      <c r="G491" t="s">
        <v>51</v>
      </c>
      <c r="H491" t="s">
        <v>64</v>
      </c>
      <c r="I491" t="s">
        <v>373</v>
      </c>
      <c r="J491" t="s">
        <v>374</v>
      </c>
      <c r="K491">
        <v>673059</v>
      </c>
      <c r="L491" t="s">
        <v>65</v>
      </c>
      <c r="M491" t="s">
        <v>66</v>
      </c>
      <c r="N491" t="s">
        <v>57</v>
      </c>
      <c r="O491" s="1">
        <v>45992</v>
      </c>
      <c r="Q491" s="1">
        <v>46023</v>
      </c>
      <c r="R491" s="2">
        <v>26.32</v>
      </c>
      <c r="S491">
        <v>1</v>
      </c>
      <c r="T491" t="s">
        <v>58</v>
      </c>
      <c r="U491" t="s">
        <v>59</v>
      </c>
      <c r="V491" s="3">
        <v>0.7</v>
      </c>
      <c r="W491" s="2">
        <v>0</v>
      </c>
      <c r="X491">
        <v>0</v>
      </c>
      <c r="Y491" t="s">
        <v>60</v>
      </c>
      <c r="Z491" t="s">
        <v>61</v>
      </c>
      <c r="AA491">
        <v>6</v>
      </c>
      <c r="AB491" s="2">
        <v>110.52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18.420000000000002</v>
      </c>
      <c r="AM491" s="2">
        <v>0</v>
      </c>
      <c r="AN491" s="2">
        <v>110.52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45992</v>
      </c>
      <c r="B492" t="s">
        <v>48</v>
      </c>
      <c r="C492">
        <v>649163</v>
      </c>
      <c r="D492">
        <v>2032068340</v>
      </c>
      <c r="E492" t="s">
        <v>831</v>
      </c>
      <c r="F492" t="s">
        <v>386</v>
      </c>
      <c r="G492" t="s">
        <v>51</v>
      </c>
      <c r="H492" t="s">
        <v>83</v>
      </c>
      <c r="I492" t="s">
        <v>373</v>
      </c>
      <c r="J492" t="s">
        <v>374</v>
      </c>
      <c r="K492">
        <v>816021</v>
      </c>
      <c r="L492" t="s">
        <v>122</v>
      </c>
      <c r="M492" t="s">
        <v>123</v>
      </c>
      <c r="N492" t="s">
        <v>57</v>
      </c>
      <c r="O492" s="1">
        <v>45992</v>
      </c>
      <c r="Q492" s="1">
        <v>46023</v>
      </c>
      <c r="R492" s="2">
        <v>73.760000000000005</v>
      </c>
      <c r="S492">
        <v>1</v>
      </c>
      <c r="T492" t="s">
        <v>58</v>
      </c>
      <c r="U492" t="s">
        <v>59</v>
      </c>
      <c r="V492" s="3">
        <v>0.7</v>
      </c>
      <c r="W492" s="2">
        <v>0</v>
      </c>
      <c r="X492">
        <v>0</v>
      </c>
      <c r="Y492" t="s">
        <v>60</v>
      </c>
      <c r="Z492" t="s">
        <v>61</v>
      </c>
      <c r="AA492">
        <v>6</v>
      </c>
      <c r="AB492" s="2">
        <v>309.77999999999997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51.63</v>
      </c>
      <c r="AM492" s="2">
        <v>0</v>
      </c>
      <c r="AN492" s="2">
        <v>309.77999999999997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45992</v>
      </c>
      <c r="B493" t="s">
        <v>48</v>
      </c>
      <c r="C493">
        <v>649163</v>
      </c>
      <c r="D493">
        <v>2032069430</v>
      </c>
      <c r="E493" t="s">
        <v>126</v>
      </c>
      <c r="F493" t="s">
        <v>127</v>
      </c>
      <c r="G493" t="s">
        <v>51</v>
      </c>
      <c r="H493" t="s">
        <v>80</v>
      </c>
      <c r="I493" t="s">
        <v>373</v>
      </c>
      <c r="J493" t="s">
        <v>374</v>
      </c>
      <c r="K493">
        <v>812782</v>
      </c>
      <c r="L493" t="s">
        <v>128</v>
      </c>
      <c r="M493" t="s">
        <v>129</v>
      </c>
      <c r="N493" t="s">
        <v>57</v>
      </c>
      <c r="O493" s="1">
        <v>45992</v>
      </c>
      <c r="Q493" s="1">
        <v>46023</v>
      </c>
      <c r="R493" s="2">
        <v>7.34</v>
      </c>
      <c r="S493">
        <v>1</v>
      </c>
      <c r="T493" t="s">
        <v>58</v>
      </c>
      <c r="U493" t="s">
        <v>59</v>
      </c>
      <c r="V493" s="3">
        <v>0.7</v>
      </c>
      <c r="W493" s="2">
        <v>0</v>
      </c>
      <c r="X493">
        <v>0</v>
      </c>
      <c r="Y493" t="s">
        <v>60</v>
      </c>
      <c r="Z493" t="s">
        <v>61</v>
      </c>
      <c r="AA493">
        <v>6</v>
      </c>
      <c r="AB493" s="2">
        <v>30.84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5.14</v>
      </c>
      <c r="AM493" s="2">
        <v>0</v>
      </c>
      <c r="AN493" s="2">
        <v>30.84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45992</v>
      </c>
      <c r="B494" t="s">
        <v>48</v>
      </c>
      <c r="C494">
        <v>649163</v>
      </c>
      <c r="D494">
        <v>2017936268</v>
      </c>
      <c r="E494" t="s">
        <v>872</v>
      </c>
      <c r="F494" t="s">
        <v>425</v>
      </c>
      <c r="G494" t="s">
        <v>51</v>
      </c>
      <c r="H494" t="s">
        <v>112</v>
      </c>
      <c r="I494" t="s">
        <v>102</v>
      </c>
      <c r="J494" t="s">
        <v>764</v>
      </c>
      <c r="K494">
        <v>651818</v>
      </c>
      <c r="L494" t="s">
        <v>113</v>
      </c>
      <c r="M494" t="s">
        <v>114</v>
      </c>
      <c r="N494" t="s">
        <v>57</v>
      </c>
      <c r="O494" s="1">
        <v>45020</v>
      </c>
      <c r="Q494" s="1">
        <v>46026</v>
      </c>
      <c r="R494" s="2">
        <v>83.59</v>
      </c>
      <c r="S494">
        <v>1</v>
      </c>
      <c r="T494" t="s">
        <v>58</v>
      </c>
      <c r="U494" t="s">
        <v>134</v>
      </c>
      <c r="V494" s="3">
        <v>0.1</v>
      </c>
      <c r="W494" s="2">
        <v>0</v>
      </c>
      <c r="X494">
        <v>0</v>
      </c>
      <c r="Y494" t="s">
        <v>135</v>
      </c>
      <c r="Z494" t="s">
        <v>136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8.36</v>
      </c>
      <c r="AN494" s="2">
        <v>8.36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45992</v>
      </c>
      <c r="B495" t="s">
        <v>48</v>
      </c>
      <c r="C495">
        <v>649163</v>
      </c>
      <c r="D495">
        <v>2018009596</v>
      </c>
      <c r="E495" t="s">
        <v>873</v>
      </c>
      <c r="F495" t="s">
        <v>219</v>
      </c>
      <c r="G495" t="s">
        <v>51</v>
      </c>
      <c r="H495" t="s">
        <v>112</v>
      </c>
      <c r="I495" t="s">
        <v>102</v>
      </c>
      <c r="J495" t="s">
        <v>764</v>
      </c>
      <c r="K495">
        <v>651818</v>
      </c>
      <c r="L495" t="s">
        <v>113</v>
      </c>
      <c r="M495" t="s">
        <v>114</v>
      </c>
      <c r="N495" t="s">
        <v>57</v>
      </c>
      <c r="O495" s="1">
        <v>45020</v>
      </c>
      <c r="Q495" s="1">
        <v>46026</v>
      </c>
      <c r="R495" s="2">
        <v>336.55</v>
      </c>
      <c r="S495">
        <v>1</v>
      </c>
      <c r="T495" t="s">
        <v>58</v>
      </c>
      <c r="U495" t="s">
        <v>134</v>
      </c>
      <c r="V495" s="3">
        <v>0.1</v>
      </c>
      <c r="W495" s="2">
        <v>0</v>
      </c>
      <c r="X495">
        <v>0</v>
      </c>
      <c r="Y495" t="s">
        <v>135</v>
      </c>
      <c r="Z495" t="s">
        <v>136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33.659999999999997</v>
      </c>
      <c r="AN495" s="2">
        <v>33.659999999999997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45992</v>
      </c>
      <c r="B496" t="s">
        <v>48</v>
      </c>
      <c r="C496">
        <v>649163</v>
      </c>
      <c r="D496">
        <v>2018034619</v>
      </c>
      <c r="E496" t="s">
        <v>874</v>
      </c>
      <c r="F496" t="s">
        <v>875</v>
      </c>
      <c r="G496" t="s">
        <v>51</v>
      </c>
      <c r="H496" t="s">
        <v>161</v>
      </c>
      <c r="I496" t="s">
        <v>102</v>
      </c>
      <c r="J496" t="s">
        <v>738</v>
      </c>
      <c r="K496">
        <v>651818</v>
      </c>
      <c r="L496" t="s">
        <v>113</v>
      </c>
      <c r="M496" t="s">
        <v>114</v>
      </c>
      <c r="N496" t="s">
        <v>57</v>
      </c>
      <c r="O496" s="1">
        <v>45017</v>
      </c>
      <c r="Q496" s="1">
        <v>46023</v>
      </c>
      <c r="R496" s="2">
        <v>85.16</v>
      </c>
      <c r="S496">
        <v>1</v>
      </c>
      <c r="T496" t="s">
        <v>58</v>
      </c>
      <c r="U496" t="s">
        <v>134</v>
      </c>
      <c r="V496" s="3">
        <v>0.1</v>
      </c>
      <c r="W496" s="2">
        <v>0</v>
      </c>
      <c r="X496">
        <v>0</v>
      </c>
      <c r="Y496" t="s">
        <v>135</v>
      </c>
      <c r="Z496" t="s">
        <v>136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8.52</v>
      </c>
      <c r="AN496" s="2">
        <v>8.52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45992</v>
      </c>
      <c r="B497" t="s">
        <v>48</v>
      </c>
      <c r="C497">
        <v>649163</v>
      </c>
      <c r="D497">
        <v>2018077137</v>
      </c>
      <c r="E497" t="s">
        <v>876</v>
      </c>
      <c r="F497" t="s">
        <v>163</v>
      </c>
      <c r="G497" t="s">
        <v>51</v>
      </c>
      <c r="H497" t="s">
        <v>399</v>
      </c>
      <c r="I497" t="s">
        <v>102</v>
      </c>
      <c r="J497" t="s">
        <v>738</v>
      </c>
      <c r="K497">
        <v>652037</v>
      </c>
      <c r="L497" t="s">
        <v>71</v>
      </c>
      <c r="M497" t="s">
        <v>99</v>
      </c>
      <c r="N497" t="s">
        <v>57</v>
      </c>
      <c r="O497" s="1">
        <v>45017</v>
      </c>
      <c r="Q497" s="1">
        <v>46023</v>
      </c>
      <c r="R497" s="2">
        <v>193.83</v>
      </c>
      <c r="S497">
        <v>1</v>
      </c>
      <c r="T497" t="s">
        <v>58</v>
      </c>
      <c r="U497" t="s">
        <v>134</v>
      </c>
      <c r="V497" s="3">
        <v>0.1</v>
      </c>
      <c r="W497" s="2">
        <v>0</v>
      </c>
      <c r="X497">
        <v>0</v>
      </c>
      <c r="Y497" t="s">
        <v>135</v>
      </c>
      <c r="Z497" t="s">
        <v>136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19.38</v>
      </c>
      <c r="AN497" s="2">
        <v>19.38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45992</v>
      </c>
      <c r="B498" t="s">
        <v>48</v>
      </c>
      <c r="C498">
        <v>649163</v>
      </c>
      <c r="D498">
        <v>2018131060</v>
      </c>
      <c r="E498" t="s">
        <v>877</v>
      </c>
      <c r="F498" t="s">
        <v>878</v>
      </c>
      <c r="G498" t="s">
        <v>51</v>
      </c>
      <c r="H498" t="s">
        <v>412</v>
      </c>
      <c r="I498" t="s">
        <v>102</v>
      </c>
      <c r="J498" t="s">
        <v>764</v>
      </c>
      <c r="K498">
        <v>651818</v>
      </c>
      <c r="L498" t="s">
        <v>113</v>
      </c>
      <c r="M498" t="s">
        <v>114</v>
      </c>
      <c r="N498" t="s">
        <v>57</v>
      </c>
      <c r="O498" s="1">
        <v>45018</v>
      </c>
      <c r="Q498" s="1">
        <v>46024</v>
      </c>
      <c r="R498" s="2">
        <v>95.55</v>
      </c>
      <c r="S498">
        <v>1</v>
      </c>
      <c r="T498" t="s">
        <v>58</v>
      </c>
      <c r="U498" t="s">
        <v>134</v>
      </c>
      <c r="V498" s="3">
        <v>0.1</v>
      </c>
      <c r="W498" s="2">
        <v>0</v>
      </c>
      <c r="X498">
        <v>0</v>
      </c>
      <c r="Y498" t="s">
        <v>135</v>
      </c>
      <c r="Z498" t="s">
        <v>136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9.56</v>
      </c>
      <c r="AN498" s="2">
        <v>9.56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45992</v>
      </c>
      <c r="B499" t="s">
        <v>48</v>
      </c>
      <c r="C499">
        <v>649163</v>
      </c>
      <c r="D499">
        <v>2018192802</v>
      </c>
      <c r="E499" t="s">
        <v>879</v>
      </c>
      <c r="F499" t="s">
        <v>73</v>
      </c>
      <c r="G499" t="s">
        <v>51</v>
      </c>
      <c r="H499" t="s">
        <v>256</v>
      </c>
      <c r="I499" t="s">
        <v>102</v>
      </c>
      <c r="J499" t="s">
        <v>764</v>
      </c>
      <c r="K499">
        <v>651818</v>
      </c>
      <c r="L499" t="s">
        <v>113</v>
      </c>
      <c r="M499" t="s">
        <v>114</v>
      </c>
      <c r="N499" t="s">
        <v>57</v>
      </c>
      <c r="O499" s="1">
        <v>45015</v>
      </c>
      <c r="Q499" s="1">
        <v>46021</v>
      </c>
      <c r="R499" s="2">
        <v>206.88</v>
      </c>
      <c r="S499">
        <v>1</v>
      </c>
      <c r="T499" t="s">
        <v>58</v>
      </c>
      <c r="U499" t="s">
        <v>134</v>
      </c>
      <c r="V499" s="3">
        <v>0.1</v>
      </c>
      <c r="W499" s="2">
        <v>0</v>
      </c>
      <c r="X499">
        <v>0</v>
      </c>
      <c r="Y499" t="s">
        <v>135</v>
      </c>
      <c r="Z499" t="s">
        <v>136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20.69</v>
      </c>
      <c r="AN499" s="2">
        <v>20.69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45992</v>
      </c>
      <c r="B500" t="s">
        <v>48</v>
      </c>
      <c r="C500">
        <v>649163</v>
      </c>
      <c r="D500">
        <v>2018385251</v>
      </c>
      <c r="E500" t="s">
        <v>880</v>
      </c>
      <c r="F500" t="s">
        <v>486</v>
      </c>
      <c r="G500" t="s">
        <v>51</v>
      </c>
      <c r="H500" t="s">
        <v>881</v>
      </c>
      <c r="I500" t="s">
        <v>102</v>
      </c>
      <c r="J500" t="s">
        <v>738</v>
      </c>
      <c r="K500">
        <v>651818</v>
      </c>
      <c r="L500" t="s">
        <v>113</v>
      </c>
      <c r="M500" t="s">
        <v>114</v>
      </c>
      <c r="N500" t="s">
        <v>57</v>
      </c>
      <c r="O500" s="1">
        <v>45051</v>
      </c>
      <c r="Q500" s="1">
        <v>46027</v>
      </c>
      <c r="R500" s="2">
        <v>266.12</v>
      </c>
      <c r="S500">
        <v>1</v>
      </c>
      <c r="T500" t="s">
        <v>58</v>
      </c>
      <c r="U500" t="s">
        <v>134</v>
      </c>
      <c r="V500" s="3">
        <v>0.1</v>
      </c>
      <c r="W500" s="2">
        <v>0</v>
      </c>
      <c r="X500">
        <v>0</v>
      </c>
      <c r="Y500" t="s">
        <v>135</v>
      </c>
      <c r="Z500" t="s">
        <v>136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26.61</v>
      </c>
      <c r="AN500" s="2">
        <v>26.61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45992</v>
      </c>
      <c r="B501" t="s">
        <v>48</v>
      </c>
      <c r="C501">
        <v>649163</v>
      </c>
      <c r="D501">
        <v>2018419553</v>
      </c>
      <c r="E501" t="s">
        <v>882</v>
      </c>
      <c r="F501" t="s">
        <v>883</v>
      </c>
      <c r="G501" t="s">
        <v>51</v>
      </c>
      <c r="H501" t="s">
        <v>169</v>
      </c>
      <c r="I501" t="s">
        <v>102</v>
      </c>
      <c r="J501" t="s">
        <v>738</v>
      </c>
      <c r="K501">
        <v>669316</v>
      </c>
      <c r="L501" t="s">
        <v>691</v>
      </c>
      <c r="M501" t="s">
        <v>692</v>
      </c>
      <c r="N501" t="s">
        <v>57</v>
      </c>
      <c r="O501" s="1">
        <v>45047</v>
      </c>
      <c r="Q501" s="1">
        <v>46023</v>
      </c>
      <c r="R501" s="2">
        <v>93.13</v>
      </c>
      <c r="S501">
        <v>1</v>
      </c>
      <c r="T501" t="s">
        <v>58</v>
      </c>
      <c r="U501" t="s">
        <v>134</v>
      </c>
      <c r="V501" s="3">
        <v>0.1</v>
      </c>
      <c r="W501" s="2">
        <v>0</v>
      </c>
      <c r="X501">
        <v>0</v>
      </c>
      <c r="Y501" t="s">
        <v>135</v>
      </c>
      <c r="Z501" t="s">
        <v>136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9.31</v>
      </c>
      <c r="AN501" s="2">
        <v>9.31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45992</v>
      </c>
      <c r="B502" t="s">
        <v>48</v>
      </c>
      <c r="C502">
        <v>649163</v>
      </c>
      <c r="D502">
        <v>2018448688</v>
      </c>
      <c r="E502" t="s">
        <v>210</v>
      </c>
      <c r="F502" t="s">
        <v>66</v>
      </c>
      <c r="G502" t="s">
        <v>51</v>
      </c>
      <c r="H502" t="s">
        <v>112</v>
      </c>
      <c r="I502" t="s">
        <v>102</v>
      </c>
      <c r="J502" t="s">
        <v>738</v>
      </c>
      <c r="K502">
        <v>651818</v>
      </c>
      <c r="L502" t="s">
        <v>113</v>
      </c>
      <c r="M502" t="s">
        <v>114</v>
      </c>
      <c r="N502" t="s">
        <v>57</v>
      </c>
      <c r="O502" s="1">
        <v>45051</v>
      </c>
      <c r="Q502" s="1">
        <v>46027</v>
      </c>
      <c r="R502" s="2">
        <v>57.67</v>
      </c>
      <c r="S502">
        <v>1</v>
      </c>
      <c r="T502" t="s">
        <v>58</v>
      </c>
      <c r="U502" t="s">
        <v>134</v>
      </c>
      <c r="V502" s="3">
        <v>0.1</v>
      </c>
      <c r="W502" s="2">
        <v>0</v>
      </c>
      <c r="X502">
        <v>0</v>
      </c>
      <c r="Y502" t="s">
        <v>135</v>
      </c>
      <c r="Z502" t="s">
        <v>136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5.77</v>
      </c>
      <c r="AN502" s="2">
        <v>5.77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45992</v>
      </c>
      <c r="B503" t="s">
        <v>48</v>
      </c>
      <c r="C503">
        <v>649163</v>
      </c>
      <c r="D503">
        <v>2018514919</v>
      </c>
      <c r="E503" t="s">
        <v>884</v>
      </c>
      <c r="F503" t="s">
        <v>885</v>
      </c>
      <c r="G503" t="s">
        <v>51</v>
      </c>
      <c r="H503" t="s">
        <v>93</v>
      </c>
      <c r="I503" t="s">
        <v>102</v>
      </c>
      <c r="J503" t="s">
        <v>121</v>
      </c>
      <c r="K503">
        <v>651818</v>
      </c>
      <c r="L503" t="s">
        <v>113</v>
      </c>
      <c r="M503" t="s">
        <v>114</v>
      </c>
      <c r="N503" t="s">
        <v>57</v>
      </c>
      <c r="O503" s="1">
        <v>45051</v>
      </c>
      <c r="Q503" s="1">
        <v>46027</v>
      </c>
      <c r="R503" s="2">
        <v>22.98</v>
      </c>
      <c r="S503">
        <v>1</v>
      </c>
      <c r="T503" t="s">
        <v>58</v>
      </c>
      <c r="U503" t="s">
        <v>134</v>
      </c>
      <c r="V503" s="3">
        <v>0.1</v>
      </c>
      <c r="W503" s="2">
        <v>0</v>
      </c>
      <c r="X503">
        <v>0</v>
      </c>
      <c r="Y503" t="s">
        <v>135</v>
      </c>
      <c r="Z503" t="s">
        <v>136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2.2999999999999998</v>
      </c>
      <c r="AN503" s="2">
        <v>2.2999999999999998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45992</v>
      </c>
      <c r="B504" t="s">
        <v>48</v>
      </c>
      <c r="C504">
        <v>649163</v>
      </c>
      <c r="D504">
        <v>2018621161</v>
      </c>
      <c r="E504" t="s">
        <v>886</v>
      </c>
      <c r="F504" t="s">
        <v>887</v>
      </c>
      <c r="G504" t="s">
        <v>51</v>
      </c>
      <c r="H504" t="s">
        <v>206</v>
      </c>
      <c r="I504" t="s">
        <v>102</v>
      </c>
      <c r="J504" t="s">
        <v>764</v>
      </c>
      <c r="K504">
        <v>673059</v>
      </c>
      <c r="L504" t="s">
        <v>65</v>
      </c>
      <c r="M504" t="s">
        <v>66</v>
      </c>
      <c r="N504" t="s">
        <v>57</v>
      </c>
      <c r="O504" s="1">
        <v>45078</v>
      </c>
      <c r="Q504" s="1">
        <v>46023</v>
      </c>
      <c r="R504" s="2">
        <v>160.83000000000001</v>
      </c>
      <c r="S504">
        <v>1</v>
      </c>
      <c r="T504" t="s">
        <v>58</v>
      </c>
      <c r="U504" t="s">
        <v>134</v>
      </c>
      <c r="V504" s="3">
        <v>0.1</v>
      </c>
      <c r="W504" s="2">
        <v>0</v>
      </c>
      <c r="X504">
        <v>0</v>
      </c>
      <c r="Y504" t="s">
        <v>135</v>
      </c>
      <c r="Z504" t="s">
        <v>136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16.079999999999998</v>
      </c>
      <c r="AN504" s="2">
        <v>16.079999999999998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45992</v>
      </c>
      <c r="B505" t="s">
        <v>48</v>
      </c>
      <c r="C505">
        <v>649163</v>
      </c>
      <c r="D505">
        <v>2018732056</v>
      </c>
      <c r="E505" t="s">
        <v>888</v>
      </c>
      <c r="F505" t="s">
        <v>889</v>
      </c>
      <c r="G505" t="s">
        <v>51</v>
      </c>
      <c r="I505" t="s">
        <v>102</v>
      </c>
      <c r="J505" t="s">
        <v>764</v>
      </c>
      <c r="K505">
        <v>651818</v>
      </c>
      <c r="L505" t="s">
        <v>113</v>
      </c>
      <c r="M505" t="s">
        <v>114</v>
      </c>
      <c r="N505" t="s">
        <v>57</v>
      </c>
      <c r="O505" s="1">
        <v>45081</v>
      </c>
      <c r="Q505" s="1">
        <v>46026</v>
      </c>
      <c r="R505" s="2">
        <v>18.350000000000001</v>
      </c>
      <c r="S505">
        <v>1</v>
      </c>
      <c r="T505" t="s">
        <v>58</v>
      </c>
      <c r="U505" t="s">
        <v>134</v>
      </c>
      <c r="V505" s="3">
        <v>0.1</v>
      </c>
      <c r="W505" s="2">
        <v>0</v>
      </c>
      <c r="X505">
        <v>0</v>
      </c>
      <c r="Y505" t="s">
        <v>135</v>
      </c>
      <c r="Z505" t="s">
        <v>136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1.84</v>
      </c>
      <c r="AN505" s="2">
        <v>1.84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45992</v>
      </c>
      <c r="B506" t="s">
        <v>48</v>
      </c>
      <c r="C506">
        <v>649163</v>
      </c>
      <c r="D506">
        <v>2018857513</v>
      </c>
      <c r="E506" t="s">
        <v>414</v>
      </c>
      <c r="F506" t="s">
        <v>890</v>
      </c>
      <c r="G506" t="s">
        <v>51</v>
      </c>
      <c r="I506" t="s">
        <v>102</v>
      </c>
      <c r="J506" t="s">
        <v>764</v>
      </c>
      <c r="K506">
        <v>651818</v>
      </c>
      <c r="L506" t="s">
        <v>113</v>
      </c>
      <c r="M506" t="s">
        <v>114</v>
      </c>
      <c r="N506" t="s">
        <v>57</v>
      </c>
      <c r="O506" s="1">
        <v>45078</v>
      </c>
      <c r="Q506" s="1">
        <v>46023</v>
      </c>
      <c r="R506" s="2">
        <v>31.53</v>
      </c>
      <c r="S506">
        <v>1</v>
      </c>
      <c r="T506" t="s">
        <v>58</v>
      </c>
      <c r="U506" t="s">
        <v>134</v>
      </c>
      <c r="V506" s="3">
        <v>0.1</v>
      </c>
      <c r="W506" s="2">
        <v>0</v>
      </c>
      <c r="X506">
        <v>0</v>
      </c>
      <c r="Y506" t="s">
        <v>135</v>
      </c>
      <c r="Z506" t="s">
        <v>136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3.15</v>
      </c>
      <c r="AN506" s="2">
        <v>3.15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45992</v>
      </c>
      <c r="B507" t="s">
        <v>48</v>
      </c>
      <c r="C507">
        <v>649163</v>
      </c>
      <c r="D507">
        <v>2018933492</v>
      </c>
      <c r="E507" t="s">
        <v>640</v>
      </c>
      <c r="F507" t="s">
        <v>891</v>
      </c>
      <c r="G507" t="s">
        <v>51</v>
      </c>
      <c r="H507" t="s">
        <v>169</v>
      </c>
      <c r="I507" t="s">
        <v>102</v>
      </c>
      <c r="J507" t="s">
        <v>764</v>
      </c>
      <c r="K507">
        <v>651818</v>
      </c>
      <c r="L507" t="s">
        <v>113</v>
      </c>
      <c r="M507" t="s">
        <v>114</v>
      </c>
      <c r="N507" t="s">
        <v>57</v>
      </c>
      <c r="O507" s="1">
        <v>45112</v>
      </c>
      <c r="Q507" s="1">
        <v>46027</v>
      </c>
      <c r="R507" s="2">
        <v>18.350000000000001</v>
      </c>
      <c r="S507">
        <v>1</v>
      </c>
      <c r="T507" t="s">
        <v>58</v>
      </c>
      <c r="U507" t="s">
        <v>134</v>
      </c>
      <c r="V507" s="3">
        <v>0.1</v>
      </c>
      <c r="W507" s="2">
        <v>0</v>
      </c>
      <c r="X507">
        <v>0</v>
      </c>
      <c r="Y507" t="s">
        <v>135</v>
      </c>
      <c r="Z507" t="s">
        <v>136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1.84</v>
      </c>
      <c r="AN507" s="2">
        <v>1.84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45992</v>
      </c>
      <c r="B508" t="s">
        <v>48</v>
      </c>
      <c r="C508">
        <v>649163</v>
      </c>
      <c r="D508">
        <v>2019000829</v>
      </c>
      <c r="E508" t="s">
        <v>892</v>
      </c>
      <c r="F508" t="s">
        <v>893</v>
      </c>
      <c r="G508" t="s">
        <v>51</v>
      </c>
      <c r="H508" t="s">
        <v>83</v>
      </c>
      <c r="I508" t="s">
        <v>102</v>
      </c>
      <c r="J508" t="s">
        <v>764</v>
      </c>
      <c r="K508">
        <v>651818</v>
      </c>
      <c r="L508" t="s">
        <v>113</v>
      </c>
      <c r="M508" t="s">
        <v>114</v>
      </c>
      <c r="N508" t="s">
        <v>57</v>
      </c>
      <c r="O508" s="1">
        <v>45112</v>
      </c>
      <c r="Q508" s="1">
        <v>46027</v>
      </c>
      <c r="R508" s="2">
        <v>27.93</v>
      </c>
      <c r="S508">
        <v>1</v>
      </c>
      <c r="T508" t="s">
        <v>58</v>
      </c>
      <c r="U508" t="s">
        <v>134</v>
      </c>
      <c r="V508" s="3">
        <v>0.1</v>
      </c>
      <c r="W508" s="2">
        <v>0</v>
      </c>
      <c r="X508">
        <v>0</v>
      </c>
      <c r="Y508" t="s">
        <v>135</v>
      </c>
      <c r="Z508" t="s">
        <v>136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2.79</v>
      </c>
      <c r="AN508" s="2">
        <v>2.79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45992</v>
      </c>
      <c r="B509" t="s">
        <v>48</v>
      </c>
      <c r="C509">
        <v>649163</v>
      </c>
      <c r="D509">
        <v>2019110192</v>
      </c>
      <c r="E509" t="s">
        <v>894</v>
      </c>
      <c r="F509" t="s">
        <v>512</v>
      </c>
      <c r="G509" t="s">
        <v>51</v>
      </c>
      <c r="H509" t="s">
        <v>169</v>
      </c>
      <c r="I509" t="s">
        <v>102</v>
      </c>
      <c r="J509" t="s">
        <v>738</v>
      </c>
      <c r="K509">
        <v>651818</v>
      </c>
      <c r="L509" t="s">
        <v>113</v>
      </c>
      <c r="M509" t="s">
        <v>114</v>
      </c>
      <c r="N509" t="s">
        <v>57</v>
      </c>
      <c r="O509" s="1">
        <v>45112</v>
      </c>
      <c r="Q509" s="1">
        <v>46027</v>
      </c>
      <c r="R509" s="2">
        <v>48.91</v>
      </c>
      <c r="S509">
        <v>1</v>
      </c>
      <c r="T509" t="s">
        <v>58</v>
      </c>
      <c r="U509" t="s">
        <v>134</v>
      </c>
      <c r="V509" s="3">
        <v>0.1</v>
      </c>
      <c r="W509" s="2">
        <v>0</v>
      </c>
      <c r="X509">
        <v>0</v>
      </c>
      <c r="Y509" t="s">
        <v>135</v>
      </c>
      <c r="Z509" t="s">
        <v>136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4.8899999999999997</v>
      </c>
      <c r="AN509" s="2">
        <v>4.8899999999999997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45992</v>
      </c>
      <c r="B510" t="s">
        <v>48</v>
      </c>
      <c r="C510">
        <v>649163</v>
      </c>
      <c r="D510">
        <v>2019158697</v>
      </c>
      <c r="E510" t="s">
        <v>895</v>
      </c>
      <c r="F510" t="s">
        <v>347</v>
      </c>
      <c r="G510" t="s">
        <v>51</v>
      </c>
      <c r="H510" t="s">
        <v>83</v>
      </c>
      <c r="I510" t="s">
        <v>102</v>
      </c>
      <c r="J510" t="s">
        <v>764</v>
      </c>
      <c r="K510">
        <v>673059</v>
      </c>
      <c r="L510" t="s">
        <v>65</v>
      </c>
      <c r="M510" t="s">
        <v>66</v>
      </c>
      <c r="N510" t="s">
        <v>57</v>
      </c>
      <c r="O510" s="1">
        <v>45108</v>
      </c>
      <c r="Q510" s="1">
        <v>46023</v>
      </c>
      <c r="R510" s="2">
        <v>96.34</v>
      </c>
      <c r="S510">
        <v>1</v>
      </c>
      <c r="T510" t="s">
        <v>58</v>
      </c>
      <c r="U510" t="s">
        <v>134</v>
      </c>
      <c r="V510" s="3">
        <v>0.1</v>
      </c>
      <c r="W510" s="2">
        <v>0</v>
      </c>
      <c r="X510">
        <v>0</v>
      </c>
      <c r="Y510" t="s">
        <v>135</v>
      </c>
      <c r="Z510" t="s">
        <v>136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9.6300000000000008</v>
      </c>
      <c r="AN510" s="2">
        <v>9.6300000000000008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45992</v>
      </c>
      <c r="B511" t="s">
        <v>48</v>
      </c>
      <c r="C511">
        <v>649163</v>
      </c>
      <c r="D511">
        <v>2019158699</v>
      </c>
      <c r="E511" t="s">
        <v>895</v>
      </c>
      <c r="F511" t="s">
        <v>347</v>
      </c>
      <c r="G511" t="s">
        <v>51</v>
      </c>
      <c r="H511" t="s">
        <v>83</v>
      </c>
      <c r="I511" t="s">
        <v>102</v>
      </c>
      <c r="J511" t="s">
        <v>738</v>
      </c>
      <c r="K511">
        <v>673059</v>
      </c>
      <c r="L511" t="s">
        <v>65</v>
      </c>
      <c r="M511" t="s">
        <v>66</v>
      </c>
      <c r="N511" t="s">
        <v>57</v>
      </c>
      <c r="O511" s="1">
        <v>45108</v>
      </c>
      <c r="Q511" s="1">
        <v>46023</v>
      </c>
      <c r="R511" s="2">
        <v>128.61000000000001</v>
      </c>
      <c r="S511">
        <v>1</v>
      </c>
      <c r="T511" t="s">
        <v>58</v>
      </c>
      <c r="U511" t="s">
        <v>134</v>
      </c>
      <c r="V511" s="3">
        <v>0.1</v>
      </c>
      <c r="W511" s="2">
        <v>0</v>
      </c>
      <c r="X511">
        <v>0</v>
      </c>
      <c r="Y511" t="s">
        <v>135</v>
      </c>
      <c r="Z511" t="s">
        <v>136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12.86</v>
      </c>
      <c r="AN511" s="2">
        <v>12.86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45992</v>
      </c>
      <c r="B512" t="s">
        <v>48</v>
      </c>
      <c r="C512">
        <v>649163</v>
      </c>
      <c r="D512">
        <v>2019205070</v>
      </c>
      <c r="E512" t="s">
        <v>896</v>
      </c>
      <c r="F512" t="s">
        <v>897</v>
      </c>
      <c r="G512" t="s">
        <v>51</v>
      </c>
      <c r="H512" t="s">
        <v>265</v>
      </c>
      <c r="I512" t="s">
        <v>102</v>
      </c>
      <c r="J512" t="s">
        <v>764</v>
      </c>
      <c r="K512">
        <v>673059</v>
      </c>
      <c r="L512" t="s">
        <v>65</v>
      </c>
      <c r="M512" t="s">
        <v>66</v>
      </c>
      <c r="N512" t="s">
        <v>57</v>
      </c>
      <c r="O512" s="1">
        <v>45108</v>
      </c>
      <c r="Q512" s="1">
        <v>46023</v>
      </c>
      <c r="R512" s="2">
        <v>10.4</v>
      </c>
      <c r="S512">
        <v>1</v>
      </c>
      <c r="T512" t="s">
        <v>58</v>
      </c>
      <c r="U512" t="s">
        <v>134</v>
      </c>
      <c r="V512" s="3">
        <v>0.1</v>
      </c>
      <c r="W512" s="2">
        <v>0</v>
      </c>
      <c r="X512">
        <v>0</v>
      </c>
      <c r="Y512" t="s">
        <v>135</v>
      </c>
      <c r="Z512" t="s">
        <v>136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1.04</v>
      </c>
      <c r="AN512" s="2">
        <v>1.04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45992</v>
      </c>
      <c r="B513" t="s">
        <v>48</v>
      </c>
      <c r="C513">
        <v>649163</v>
      </c>
      <c r="D513">
        <v>2019205072</v>
      </c>
      <c r="E513" t="s">
        <v>896</v>
      </c>
      <c r="F513" t="s">
        <v>897</v>
      </c>
      <c r="G513" t="s">
        <v>51</v>
      </c>
      <c r="H513" t="s">
        <v>265</v>
      </c>
      <c r="I513" t="s">
        <v>102</v>
      </c>
      <c r="J513" t="s">
        <v>738</v>
      </c>
      <c r="K513">
        <v>673059</v>
      </c>
      <c r="L513" t="s">
        <v>65</v>
      </c>
      <c r="M513" t="s">
        <v>66</v>
      </c>
      <c r="N513" t="s">
        <v>57</v>
      </c>
      <c r="O513" s="1">
        <v>45108</v>
      </c>
      <c r="Q513" s="1">
        <v>46023</v>
      </c>
      <c r="R513" s="2">
        <v>55.75</v>
      </c>
      <c r="S513">
        <v>1</v>
      </c>
      <c r="T513" t="s">
        <v>58</v>
      </c>
      <c r="U513" t="s">
        <v>134</v>
      </c>
      <c r="V513" s="3">
        <v>0.1</v>
      </c>
      <c r="W513" s="2">
        <v>0</v>
      </c>
      <c r="X513">
        <v>0</v>
      </c>
      <c r="Y513" t="s">
        <v>135</v>
      </c>
      <c r="Z513" t="s">
        <v>136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5.58</v>
      </c>
      <c r="AN513" s="2">
        <v>5.58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45992</v>
      </c>
      <c r="B514" t="s">
        <v>48</v>
      </c>
      <c r="C514">
        <v>649163</v>
      </c>
      <c r="D514">
        <v>2019334258</v>
      </c>
      <c r="E514" t="s">
        <v>898</v>
      </c>
      <c r="F514" t="s">
        <v>165</v>
      </c>
      <c r="G514" t="s">
        <v>51</v>
      </c>
      <c r="H514" t="s">
        <v>80</v>
      </c>
      <c r="I514" t="s">
        <v>102</v>
      </c>
      <c r="J514" t="s">
        <v>121</v>
      </c>
      <c r="K514">
        <v>651818</v>
      </c>
      <c r="L514" t="s">
        <v>113</v>
      </c>
      <c r="M514" t="s">
        <v>114</v>
      </c>
      <c r="N514" t="s">
        <v>57</v>
      </c>
      <c r="O514" s="1">
        <v>45139</v>
      </c>
      <c r="Q514" s="1">
        <v>46023</v>
      </c>
      <c r="R514" s="2">
        <v>49.66</v>
      </c>
      <c r="S514">
        <v>1</v>
      </c>
      <c r="T514" t="s">
        <v>58</v>
      </c>
      <c r="U514" t="s">
        <v>134</v>
      </c>
      <c r="V514" s="3">
        <v>0.1</v>
      </c>
      <c r="W514" s="2">
        <v>0</v>
      </c>
      <c r="X514">
        <v>0</v>
      </c>
      <c r="Y514" t="s">
        <v>135</v>
      </c>
      <c r="Z514" t="s">
        <v>136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4.97</v>
      </c>
      <c r="AN514" s="2">
        <v>4.97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45992</v>
      </c>
      <c r="B515" t="s">
        <v>48</v>
      </c>
      <c r="C515">
        <v>649163</v>
      </c>
      <c r="D515">
        <v>2019501422</v>
      </c>
      <c r="E515" t="s">
        <v>899</v>
      </c>
      <c r="F515" t="s">
        <v>900</v>
      </c>
      <c r="G515" t="s">
        <v>51</v>
      </c>
      <c r="H515" t="s">
        <v>64</v>
      </c>
      <c r="I515" t="s">
        <v>102</v>
      </c>
      <c r="J515" t="s">
        <v>738</v>
      </c>
      <c r="K515">
        <v>673059</v>
      </c>
      <c r="L515" t="s">
        <v>65</v>
      </c>
      <c r="M515" t="s">
        <v>66</v>
      </c>
      <c r="N515" t="s">
        <v>57</v>
      </c>
      <c r="O515" s="1">
        <v>45139</v>
      </c>
      <c r="Q515" s="1">
        <v>46023</v>
      </c>
      <c r="R515" s="2">
        <v>68.25</v>
      </c>
      <c r="S515">
        <v>1</v>
      </c>
      <c r="T515" t="s">
        <v>58</v>
      </c>
      <c r="U515" t="s">
        <v>134</v>
      </c>
      <c r="V515" s="3">
        <v>0.1</v>
      </c>
      <c r="W515" s="2">
        <v>0</v>
      </c>
      <c r="X515">
        <v>0</v>
      </c>
      <c r="Y515" t="s">
        <v>135</v>
      </c>
      <c r="Z515" t="s">
        <v>136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6.82</v>
      </c>
      <c r="AN515" s="2">
        <v>6.82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45992</v>
      </c>
      <c r="B516" t="s">
        <v>48</v>
      </c>
      <c r="C516">
        <v>649163</v>
      </c>
      <c r="D516">
        <v>2019984466</v>
      </c>
      <c r="E516" t="s">
        <v>901</v>
      </c>
      <c r="F516" t="s">
        <v>902</v>
      </c>
      <c r="G516" t="s">
        <v>51</v>
      </c>
      <c r="H516" t="s">
        <v>80</v>
      </c>
      <c r="I516" t="s">
        <v>102</v>
      </c>
      <c r="J516" t="s">
        <v>121</v>
      </c>
      <c r="K516">
        <v>673059</v>
      </c>
      <c r="L516" t="s">
        <v>65</v>
      </c>
      <c r="M516" t="s">
        <v>66</v>
      </c>
      <c r="N516" t="s">
        <v>57</v>
      </c>
      <c r="O516" s="1">
        <v>45200</v>
      </c>
      <c r="Q516" s="1">
        <v>46023</v>
      </c>
      <c r="R516" s="2">
        <v>136.12</v>
      </c>
      <c r="S516">
        <v>1</v>
      </c>
      <c r="T516" t="s">
        <v>58</v>
      </c>
      <c r="U516" t="s">
        <v>134</v>
      </c>
      <c r="V516" s="3">
        <v>0.1</v>
      </c>
      <c r="W516" s="2">
        <v>0</v>
      </c>
      <c r="X516">
        <v>0</v>
      </c>
      <c r="Y516" t="s">
        <v>135</v>
      </c>
      <c r="Z516" t="s">
        <v>136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13.61</v>
      </c>
      <c r="AN516" s="2">
        <v>13.61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45992</v>
      </c>
      <c r="B517" t="s">
        <v>48</v>
      </c>
      <c r="C517">
        <v>649163</v>
      </c>
      <c r="D517">
        <v>2020630239</v>
      </c>
      <c r="E517" t="s">
        <v>903</v>
      </c>
      <c r="F517" t="s">
        <v>904</v>
      </c>
      <c r="G517" t="s">
        <v>51</v>
      </c>
      <c r="H517" t="s">
        <v>112</v>
      </c>
      <c r="I517" t="s">
        <v>102</v>
      </c>
      <c r="J517" t="s">
        <v>764</v>
      </c>
      <c r="K517">
        <v>651818</v>
      </c>
      <c r="L517" t="s">
        <v>113</v>
      </c>
      <c r="M517" t="s">
        <v>114</v>
      </c>
      <c r="N517" t="s">
        <v>57</v>
      </c>
      <c r="O517" s="1">
        <v>45261</v>
      </c>
      <c r="Q517" s="1">
        <v>46023</v>
      </c>
      <c r="R517" s="2">
        <v>28.3</v>
      </c>
      <c r="S517">
        <v>1</v>
      </c>
      <c r="T517" t="s">
        <v>58</v>
      </c>
      <c r="U517" t="s">
        <v>134</v>
      </c>
      <c r="V517" s="3">
        <v>0.1</v>
      </c>
      <c r="W517" s="2">
        <v>0</v>
      </c>
      <c r="X517">
        <v>0</v>
      </c>
      <c r="Y517" t="s">
        <v>135</v>
      </c>
      <c r="Z517" t="s">
        <v>136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2.83</v>
      </c>
      <c r="AN517" s="2">
        <v>2.83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45992</v>
      </c>
      <c r="B518" t="s">
        <v>48</v>
      </c>
      <c r="C518">
        <v>649163</v>
      </c>
      <c r="D518">
        <v>2020636488</v>
      </c>
      <c r="E518" t="s">
        <v>905</v>
      </c>
      <c r="F518" t="s">
        <v>808</v>
      </c>
      <c r="G518" t="s">
        <v>51</v>
      </c>
      <c r="H518" t="s">
        <v>256</v>
      </c>
      <c r="I518" t="s">
        <v>102</v>
      </c>
      <c r="J518" t="s">
        <v>764</v>
      </c>
      <c r="K518">
        <v>651818</v>
      </c>
      <c r="L518" t="s">
        <v>113</v>
      </c>
      <c r="M518" t="s">
        <v>114</v>
      </c>
      <c r="N518" t="s">
        <v>57</v>
      </c>
      <c r="O518" s="1">
        <v>45261</v>
      </c>
      <c r="Q518" s="1">
        <v>46023</v>
      </c>
      <c r="R518" s="2">
        <v>196.75</v>
      </c>
      <c r="S518">
        <v>1</v>
      </c>
      <c r="T518" t="s">
        <v>58</v>
      </c>
      <c r="U518" t="s">
        <v>134</v>
      </c>
      <c r="V518" s="3">
        <v>0.1</v>
      </c>
      <c r="W518" s="2">
        <v>0</v>
      </c>
      <c r="X518">
        <v>0</v>
      </c>
      <c r="Y518" t="s">
        <v>135</v>
      </c>
      <c r="Z518" t="s">
        <v>136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19.68</v>
      </c>
      <c r="AN518" s="2">
        <v>19.68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45992</v>
      </c>
      <c r="B519" t="s">
        <v>48</v>
      </c>
      <c r="C519">
        <v>649163</v>
      </c>
      <c r="D519">
        <v>2020676350</v>
      </c>
      <c r="E519" t="s">
        <v>906</v>
      </c>
      <c r="F519" t="s">
        <v>176</v>
      </c>
      <c r="G519" t="s">
        <v>51</v>
      </c>
      <c r="H519" t="s">
        <v>265</v>
      </c>
      <c r="I519" t="s">
        <v>102</v>
      </c>
      <c r="J519" t="s">
        <v>738</v>
      </c>
      <c r="K519">
        <v>673059</v>
      </c>
      <c r="L519" t="s">
        <v>65</v>
      </c>
      <c r="M519" t="s">
        <v>66</v>
      </c>
      <c r="N519" t="s">
        <v>57</v>
      </c>
      <c r="O519" s="1">
        <v>45292</v>
      </c>
      <c r="Q519" s="1">
        <v>46023</v>
      </c>
      <c r="R519" s="2">
        <v>104.71</v>
      </c>
      <c r="S519">
        <v>1</v>
      </c>
      <c r="T519" t="s">
        <v>58</v>
      </c>
      <c r="U519" t="s">
        <v>134</v>
      </c>
      <c r="V519" s="3">
        <v>0.1</v>
      </c>
      <c r="W519" s="2">
        <v>0</v>
      </c>
      <c r="X519">
        <v>0</v>
      </c>
      <c r="Y519" t="s">
        <v>135</v>
      </c>
      <c r="Z519" t="s">
        <v>136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10.47</v>
      </c>
      <c r="AN519" s="2">
        <v>10.47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45992</v>
      </c>
      <c r="B520" t="s">
        <v>48</v>
      </c>
      <c r="C520">
        <v>649163</v>
      </c>
      <c r="D520">
        <v>2020800648</v>
      </c>
      <c r="E520" t="s">
        <v>907</v>
      </c>
      <c r="F520" t="s">
        <v>73</v>
      </c>
      <c r="G520" t="s">
        <v>51</v>
      </c>
      <c r="H520" t="s">
        <v>83</v>
      </c>
      <c r="I520" t="s">
        <v>102</v>
      </c>
      <c r="J520" t="s">
        <v>738</v>
      </c>
      <c r="K520">
        <v>651818</v>
      </c>
      <c r="L520" t="s">
        <v>113</v>
      </c>
      <c r="M520" t="s">
        <v>114</v>
      </c>
      <c r="N520" t="s">
        <v>57</v>
      </c>
      <c r="O520" s="1">
        <v>45264</v>
      </c>
      <c r="Q520" s="1">
        <v>46026</v>
      </c>
      <c r="R520" s="2">
        <v>104.71</v>
      </c>
      <c r="S520">
        <v>1</v>
      </c>
      <c r="T520" t="s">
        <v>58</v>
      </c>
      <c r="U520" t="s">
        <v>134</v>
      </c>
      <c r="V520" s="3">
        <v>0.1</v>
      </c>
      <c r="W520" s="2">
        <v>0</v>
      </c>
      <c r="X520">
        <v>0</v>
      </c>
      <c r="Y520" t="s">
        <v>135</v>
      </c>
      <c r="Z520" t="s">
        <v>136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10.47</v>
      </c>
      <c r="AN520" s="2">
        <v>10.47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45992</v>
      </c>
      <c r="B521" t="s">
        <v>48</v>
      </c>
      <c r="C521">
        <v>649163</v>
      </c>
      <c r="D521">
        <v>2020823306</v>
      </c>
      <c r="E521" t="s">
        <v>908</v>
      </c>
      <c r="F521" t="s">
        <v>242</v>
      </c>
      <c r="G521" t="s">
        <v>51</v>
      </c>
      <c r="H521" t="s">
        <v>80</v>
      </c>
      <c r="I521" t="s">
        <v>102</v>
      </c>
      <c r="J521" t="s">
        <v>121</v>
      </c>
      <c r="K521">
        <v>673059</v>
      </c>
      <c r="L521" t="s">
        <v>65</v>
      </c>
      <c r="M521" t="s">
        <v>66</v>
      </c>
      <c r="N521" t="s">
        <v>57</v>
      </c>
      <c r="O521" s="1">
        <v>45292</v>
      </c>
      <c r="Q521" s="1">
        <v>46023</v>
      </c>
      <c r="R521" s="2">
        <v>37.159999999999997</v>
      </c>
      <c r="S521">
        <v>1</v>
      </c>
      <c r="T521" t="s">
        <v>58</v>
      </c>
      <c r="U521" t="s">
        <v>134</v>
      </c>
      <c r="V521" s="3">
        <v>0.1</v>
      </c>
      <c r="W521" s="2">
        <v>0</v>
      </c>
      <c r="X521">
        <v>0</v>
      </c>
      <c r="Y521" t="s">
        <v>135</v>
      </c>
      <c r="Z521" t="s">
        <v>136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3.72</v>
      </c>
      <c r="AN521" s="2">
        <v>3.72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45992</v>
      </c>
      <c r="B522" t="s">
        <v>48</v>
      </c>
      <c r="C522">
        <v>649163</v>
      </c>
      <c r="D522">
        <v>2020841070</v>
      </c>
      <c r="E522" t="s">
        <v>909</v>
      </c>
      <c r="F522" t="s">
        <v>351</v>
      </c>
      <c r="G522" t="s">
        <v>51</v>
      </c>
      <c r="H522" t="s">
        <v>372</v>
      </c>
      <c r="I522" t="s">
        <v>102</v>
      </c>
      <c r="J522" t="s">
        <v>764</v>
      </c>
      <c r="K522">
        <v>673059</v>
      </c>
      <c r="L522" t="s">
        <v>65</v>
      </c>
      <c r="M522" t="s">
        <v>66</v>
      </c>
      <c r="N522" t="s">
        <v>57</v>
      </c>
      <c r="O522" s="1">
        <v>45292</v>
      </c>
      <c r="Q522" s="1">
        <v>46023</v>
      </c>
      <c r="R522" s="2">
        <v>86.14</v>
      </c>
      <c r="S522">
        <v>1</v>
      </c>
      <c r="T522" t="s">
        <v>58</v>
      </c>
      <c r="U522" t="s">
        <v>134</v>
      </c>
      <c r="V522" s="3">
        <v>0.1</v>
      </c>
      <c r="W522" s="2">
        <v>0</v>
      </c>
      <c r="X522">
        <v>0</v>
      </c>
      <c r="Y522" t="s">
        <v>135</v>
      </c>
      <c r="Z522" t="s">
        <v>136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8.61</v>
      </c>
      <c r="AN522" s="2">
        <v>8.61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45992</v>
      </c>
      <c r="B523" t="s">
        <v>48</v>
      </c>
      <c r="C523">
        <v>649163</v>
      </c>
      <c r="D523">
        <v>2020855629</v>
      </c>
      <c r="E523" t="s">
        <v>910</v>
      </c>
      <c r="F523" t="s">
        <v>331</v>
      </c>
      <c r="G523" t="s">
        <v>51</v>
      </c>
      <c r="H523" t="s">
        <v>256</v>
      </c>
      <c r="I523" t="s">
        <v>102</v>
      </c>
      <c r="J523" t="s">
        <v>764</v>
      </c>
      <c r="K523">
        <v>651818</v>
      </c>
      <c r="L523" t="s">
        <v>113</v>
      </c>
      <c r="M523" t="s">
        <v>114</v>
      </c>
      <c r="N523" t="s">
        <v>57</v>
      </c>
      <c r="O523" s="1">
        <v>45265</v>
      </c>
      <c r="Q523" s="1">
        <v>46027</v>
      </c>
      <c r="R523" s="2">
        <v>64.599999999999994</v>
      </c>
      <c r="S523">
        <v>1</v>
      </c>
      <c r="T523" t="s">
        <v>58</v>
      </c>
      <c r="U523" t="s">
        <v>134</v>
      </c>
      <c r="V523" s="3">
        <v>0.1</v>
      </c>
      <c r="W523" s="2">
        <v>0</v>
      </c>
      <c r="X523">
        <v>0</v>
      </c>
      <c r="Y523" t="s">
        <v>135</v>
      </c>
      <c r="Z523" t="s">
        <v>136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6.46</v>
      </c>
      <c r="AN523" s="2">
        <v>6.46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45992</v>
      </c>
      <c r="B524" t="s">
        <v>48</v>
      </c>
      <c r="C524">
        <v>649163</v>
      </c>
      <c r="D524">
        <v>2020855884</v>
      </c>
      <c r="E524" t="s">
        <v>911</v>
      </c>
      <c r="F524" t="s">
        <v>912</v>
      </c>
      <c r="G524" t="s">
        <v>51</v>
      </c>
      <c r="H524" t="s">
        <v>161</v>
      </c>
      <c r="I524" t="s">
        <v>102</v>
      </c>
      <c r="J524" t="s">
        <v>738</v>
      </c>
      <c r="K524">
        <v>651818</v>
      </c>
      <c r="L524" t="s">
        <v>113</v>
      </c>
      <c r="M524" t="s">
        <v>114</v>
      </c>
      <c r="N524" t="s">
        <v>57</v>
      </c>
      <c r="O524" s="1">
        <v>45296</v>
      </c>
      <c r="Q524" s="1">
        <v>46027</v>
      </c>
      <c r="R524" s="2">
        <v>99</v>
      </c>
      <c r="S524">
        <v>1</v>
      </c>
      <c r="T524" t="s">
        <v>58</v>
      </c>
      <c r="U524" t="s">
        <v>134</v>
      </c>
      <c r="V524" s="3">
        <v>0.1</v>
      </c>
      <c r="W524" s="2">
        <v>0</v>
      </c>
      <c r="X524">
        <v>0</v>
      </c>
      <c r="Y524" t="s">
        <v>135</v>
      </c>
      <c r="Z524" t="s">
        <v>136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9.9</v>
      </c>
      <c r="AN524" s="2">
        <v>9.9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45992</v>
      </c>
      <c r="B525" t="s">
        <v>48</v>
      </c>
      <c r="C525">
        <v>649163</v>
      </c>
      <c r="D525">
        <v>2026170336</v>
      </c>
      <c r="E525" t="s">
        <v>272</v>
      </c>
      <c r="F525" t="s">
        <v>273</v>
      </c>
      <c r="G525" t="s">
        <v>51</v>
      </c>
      <c r="H525" t="s">
        <v>52</v>
      </c>
      <c r="I525" t="s">
        <v>53</v>
      </c>
      <c r="J525" t="s">
        <v>54</v>
      </c>
      <c r="K525">
        <v>751867</v>
      </c>
      <c r="L525" t="s">
        <v>162</v>
      </c>
      <c r="M525" t="s">
        <v>163</v>
      </c>
      <c r="N525" t="s">
        <v>57</v>
      </c>
      <c r="O525" s="1">
        <v>45658</v>
      </c>
      <c r="Q525" s="1">
        <v>46023</v>
      </c>
      <c r="R525" s="2">
        <v>50.06</v>
      </c>
      <c r="S525">
        <v>1</v>
      </c>
      <c r="T525" t="s">
        <v>58</v>
      </c>
      <c r="U525" t="s">
        <v>134</v>
      </c>
      <c r="V525" s="3">
        <v>0.6</v>
      </c>
      <c r="W525" s="2">
        <v>0</v>
      </c>
      <c r="X525">
        <v>0</v>
      </c>
      <c r="Y525" t="s">
        <v>60</v>
      </c>
      <c r="Z525" t="s">
        <v>136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30.04</v>
      </c>
      <c r="AN525" s="2">
        <v>30.04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45992</v>
      </c>
      <c r="B526" t="s">
        <v>48</v>
      </c>
      <c r="C526">
        <v>649163</v>
      </c>
      <c r="D526">
        <v>2026199477</v>
      </c>
      <c r="E526" t="s">
        <v>87</v>
      </c>
      <c r="F526" t="s">
        <v>276</v>
      </c>
      <c r="G526" t="s">
        <v>51</v>
      </c>
      <c r="H526" t="s">
        <v>52</v>
      </c>
      <c r="I526" t="s">
        <v>53</v>
      </c>
      <c r="J526" t="s">
        <v>54</v>
      </c>
      <c r="K526">
        <v>751867</v>
      </c>
      <c r="L526" t="s">
        <v>162</v>
      </c>
      <c r="M526" t="s">
        <v>163</v>
      </c>
      <c r="N526" t="s">
        <v>57</v>
      </c>
      <c r="O526" s="1">
        <v>45658</v>
      </c>
      <c r="Q526" s="1">
        <v>46023</v>
      </c>
      <c r="R526" s="2">
        <v>40.159999999999997</v>
      </c>
      <c r="S526">
        <v>1</v>
      </c>
      <c r="T526" t="s">
        <v>58</v>
      </c>
      <c r="U526" t="s">
        <v>134</v>
      </c>
      <c r="V526" s="3">
        <v>0.6</v>
      </c>
      <c r="W526" s="2">
        <v>0</v>
      </c>
      <c r="X526">
        <v>0</v>
      </c>
      <c r="Y526" t="s">
        <v>60</v>
      </c>
      <c r="Z526" t="s">
        <v>136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24.1</v>
      </c>
      <c r="AN526" s="2">
        <v>24.1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45992</v>
      </c>
      <c r="B527" t="s">
        <v>48</v>
      </c>
      <c r="C527">
        <v>649163</v>
      </c>
      <c r="D527">
        <v>2026227664</v>
      </c>
      <c r="E527" t="s">
        <v>277</v>
      </c>
      <c r="F527" t="s">
        <v>278</v>
      </c>
      <c r="G527" t="s">
        <v>51</v>
      </c>
      <c r="H527" t="s">
        <v>52</v>
      </c>
      <c r="I527" t="s">
        <v>53</v>
      </c>
      <c r="J527" t="s">
        <v>54</v>
      </c>
      <c r="K527">
        <v>751867</v>
      </c>
      <c r="L527" t="s">
        <v>162</v>
      </c>
      <c r="M527" t="s">
        <v>163</v>
      </c>
      <c r="N527" t="s">
        <v>57</v>
      </c>
      <c r="O527" s="1">
        <v>45658</v>
      </c>
      <c r="Q527" s="1">
        <v>46023</v>
      </c>
      <c r="R527" s="2">
        <v>50.06</v>
      </c>
      <c r="S527">
        <v>1</v>
      </c>
      <c r="T527" t="s">
        <v>58</v>
      </c>
      <c r="U527" t="s">
        <v>134</v>
      </c>
      <c r="V527" s="3">
        <v>0.6</v>
      </c>
      <c r="W527" s="2">
        <v>0</v>
      </c>
      <c r="X527">
        <v>0</v>
      </c>
      <c r="Y527" t="s">
        <v>60</v>
      </c>
      <c r="Z527" t="s">
        <v>136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30.04</v>
      </c>
      <c r="AN527" s="2">
        <v>30.04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45992</v>
      </c>
      <c r="B528" t="s">
        <v>48</v>
      </c>
      <c r="C528">
        <v>649163</v>
      </c>
      <c r="D528">
        <v>2026245239</v>
      </c>
      <c r="E528" t="s">
        <v>913</v>
      </c>
      <c r="F528" t="s">
        <v>914</v>
      </c>
      <c r="G528" t="s">
        <v>51</v>
      </c>
      <c r="H528" t="s">
        <v>52</v>
      </c>
      <c r="I528" t="s">
        <v>53</v>
      </c>
      <c r="J528" t="s">
        <v>54</v>
      </c>
      <c r="K528">
        <v>649247</v>
      </c>
      <c r="L528" t="s">
        <v>172</v>
      </c>
      <c r="M528" t="s">
        <v>173</v>
      </c>
      <c r="N528" t="s">
        <v>57</v>
      </c>
      <c r="O528" s="1">
        <v>45658</v>
      </c>
      <c r="Q528" s="1">
        <v>46023</v>
      </c>
      <c r="R528" s="2">
        <v>42.45</v>
      </c>
      <c r="S528">
        <v>1</v>
      </c>
      <c r="T528" t="s">
        <v>58</v>
      </c>
      <c r="U528" t="s">
        <v>134</v>
      </c>
      <c r="V528" s="3">
        <v>0.6</v>
      </c>
      <c r="W528" s="2">
        <v>0</v>
      </c>
      <c r="X528">
        <v>0</v>
      </c>
      <c r="Y528" t="s">
        <v>60</v>
      </c>
      <c r="Z528" t="s">
        <v>136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25.47</v>
      </c>
      <c r="AN528" s="2">
        <v>25.47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45992</v>
      </c>
      <c r="B529" t="s">
        <v>48</v>
      </c>
      <c r="C529">
        <v>649163</v>
      </c>
      <c r="D529">
        <v>2026246537</v>
      </c>
      <c r="E529" t="s">
        <v>915</v>
      </c>
      <c r="F529" t="s">
        <v>916</v>
      </c>
      <c r="G529" t="s">
        <v>51</v>
      </c>
      <c r="H529" t="s">
        <v>52</v>
      </c>
      <c r="I529" t="s">
        <v>53</v>
      </c>
      <c r="J529" t="s">
        <v>54</v>
      </c>
      <c r="K529">
        <v>649164</v>
      </c>
      <c r="L529" t="s">
        <v>76</v>
      </c>
      <c r="M529" t="s">
        <v>77</v>
      </c>
      <c r="N529" t="s">
        <v>57</v>
      </c>
      <c r="O529" s="1">
        <v>45658</v>
      </c>
      <c r="Q529" s="1">
        <v>46023</v>
      </c>
      <c r="R529" s="2">
        <v>42.45</v>
      </c>
      <c r="S529">
        <v>1</v>
      </c>
      <c r="T529" t="s">
        <v>58</v>
      </c>
      <c r="U529" t="s">
        <v>134</v>
      </c>
      <c r="V529" s="3">
        <v>0.6</v>
      </c>
      <c r="W529" s="2">
        <v>0</v>
      </c>
      <c r="X529">
        <v>0</v>
      </c>
      <c r="Y529" t="s">
        <v>60</v>
      </c>
      <c r="Z529" t="s">
        <v>136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25.47</v>
      </c>
      <c r="AN529" s="2">
        <v>25.47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45992</v>
      </c>
      <c r="B530" t="s">
        <v>48</v>
      </c>
      <c r="C530">
        <v>649163</v>
      </c>
      <c r="D530">
        <v>2026471872</v>
      </c>
      <c r="E530" t="s">
        <v>917</v>
      </c>
      <c r="F530" t="s">
        <v>358</v>
      </c>
      <c r="G530" t="s">
        <v>51</v>
      </c>
      <c r="H530" t="s">
        <v>93</v>
      </c>
      <c r="I530" t="s">
        <v>53</v>
      </c>
      <c r="J530" t="s">
        <v>918</v>
      </c>
      <c r="K530">
        <v>673059</v>
      </c>
      <c r="L530" t="s">
        <v>65</v>
      </c>
      <c r="M530" t="s">
        <v>66</v>
      </c>
      <c r="N530" t="s">
        <v>57</v>
      </c>
      <c r="O530" s="1">
        <v>45689</v>
      </c>
      <c r="Q530" s="1">
        <v>46023</v>
      </c>
      <c r="R530" s="2">
        <v>37.81</v>
      </c>
      <c r="S530">
        <v>1</v>
      </c>
      <c r="T530" t="s">
        <v>58</v>
      </c>
      <c r="U530" t="s">
        <v>134</v>
      </c>
      <c r="V530" s="3">
        <v>0.6</v>
      </c>
      <c r="W530" s="2">
        <v>0</v>
      </c>
      <c r="X530">
        <v>0</v>
      </c>
      <c r="Y530" t="s">
        <v>60</v>
      </c>
      <c r="Z530" t="s">
        <v>136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22.69</v>
      </c>
      <c r="AN530" s="2">
        <v>22.69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45992</v>
      </c>
      <c r="B531" t="s">
        <v>48</v>
      </c>
      <c r="C531">
        <v>649163</v>
      </c>
      <c r="D531">
        <v>2026610948</v>
      </c>
      <c r="E531" t="s">
        <v>297</v>
      </c>
      <c r="F531" t="s">
        <v>298</v>
      </c>
      <c r="G531" t="s">
        <v>51</v>
      </c>
      <c r="H531" t="s">
        <v>52</v>
      </c>
      <c r="I531" t="s">
        <v>53</v>
      </c>
      <c r="J531" t="s">
        <v>54</v>
      </c>
      <c r="K531">
        <v>751867</v>
      </c>
      <c r="L531" t="s">
        <v>162</v>
      </c>
      <c r="M531" t="s">
        <v>163</v>
      </c>
      <c r="N531" t="s">
        <v>57</v>
      </c>
      <c r="O531" s="1">
        <v>45689</v>
      </c>
      <c r="Q531" s="1">
        <v>46023</v>
      </c>
      <c r="R531" s="2">
        <v>46.45</v>
      </c>
      <c r="S531">
        <v>1</v>
      </c>
      <c r="T531" t="s">
        <v>58</v>
      </c>
      <c r="U531" t="s">
        <v>134</v>
      </c>
      <c r="V531" s="3">
        <v>0.6</v>
      </c>
      <c r="W531" s="2">
        <v>0</v>
      </c>
      <c r="X531">
        <v>0</v>
      </c>
      <c r="Y531" t="s">
        <v>60</v>
      </c>
      <c r="Z531" t="s">
        <v>136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27.87</v>
      </c>
      <c r="AN531" s="2">
        <v>27.87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45992</v>
      </c>
      <c r="B532" t="s">
        <v>48</v>
      </c>
      <c r="C532">
        <v>649163</v>
      </c>
      <c r="D532">
        <v>2026649887</v>
      </c>
      <c r="E532" t="s">
        <v>301</v>
      </c>
      <c r="F532" t="s">
        <v>238</v>
      </c>
      <c r="G532" t="s">
        <v>51</v>
      </c>
      <c r="H532" t="s">
        <v>161</v>
      </c>
      <c r="I532" t="s">
        <v>53</v>
      </c>
      <c r="J532" t="s">
        <v>54</v>
      </c>
      <c r="K532">
        <v>650218</v>
      </c>
      <c r="L532" t="s">
        <v>55</v>
      </c>
      <c r="M532" t="s">
        <v>56</v>
      </c>
      <c r="N532" t="s">
        <v>57</v>
      </c>
      <c r="O532" s="1">
        <v>45689</v>
      </c>
      <c r="Q532" s="1">
        <v>46023</v>
      </c>
      <c r="R532" s="2">
        <v>56.69</v>
      </c>
      <c r="S532">
        <v>1</v>
      </c>
      <c r="T532" t="s">
        <v>58</v>
      </c>
      <c r="U532" t="s">
        <v>134</v>
      </c>
      <c r="V532" s="3">
        <v>0.6</v>
      </c>
      <c r="W532" s="2">
        <v>0</v>
      </c>
      <c r="X532">
        <v>0</v>
      </c>
      <c r="Y532" t="s">
        <v>60</v>
      </c>
      <c r="Z532" t="s">
        <v>136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34.01</v>
      </c>
      <c r="AN532" s="2">
        <v>34.01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45992</v>
      </c>
      <c r="B533" t="s">
        <v>48</v>
      </c>
      <c r="C533">
        <v>649163</v>
      </c>
      <c r="D533">
        <v>2026748270</v>
      </c>
      <c r="E533" t="s">
        <v>919</v>
      </c>
      <c r="F533" t="s">
        <v>920</v>
      </c>
      <c r="G533" t="s">
        <v>51</v>
      </c>
      <c r="H533" t="s">
        <v>52</v>
      </c>
      <c r="I533" t="s">
        <v>53</v>
      </c>
      <c r="J533" t="s">
        <v>54</v>
      </c>
      <c r="K533">
        <v>649247</v>
      </c>
      <c r="L533" t="s">
        <v>172</v>
      </c>
      <c r="M533" t="s">
        <v>173</v>
      </c>
      <c r="N533" t="s">
        <v>57</v>
      </c>
      <c r="O533" s="1">
        <v>45689</v>
      </c>
      <c r="Q533" s="1">
        <v>46023</v>
      </c>
      <c r="R533" s="2">
        <v>71.510000000000005</v>
      </c>
      <c r="S533">
        <v>1</v>
      </c>
      <c r="T533" t="s">
        <v>58</v>
      </c>
      <c r="U533" t="s">
        <v>134</v>
      </c>
      <c r="V533" s="3">
        <v>0.6</v>
      </c>
      <c r="W533" s="2">
        <v>0</v>
      </c>
      <c r="X533">
        <v>0</v>
      </c>
      <c r="Y533" t="s">
        <v>60</v>
      </c>
      <c r="Z533" t="s">
        <v>136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42.91</v>
      </c>
      <c r="AN533" s="2">
        <v>42.91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45992</v>
      </c>
      <c r="B534" t="s">
        <v>48</v>
      </c>
      <c r="C534">
        <v>649163</v>
      </c>
      <c r="D534">
        <v>2026874970</v>
      </c>
      <c r="E534" t="s">
        <v>309</v>
      </c>
      <c r="F534" t="s">
        <v>131</v>
      </c>
      <c r="G534" t="s">
        <v>51</v>
      </c>
      <c r="H534" t="s">
        <v>169</v>
      </c>
      <c r="I534" t="s">
        <v>53</v>
      </c>
      <c r="J534" t="s">
        <v>54</v>
      </c>
      <c r="K534">
        <v>751867</v>
      </c>
      <c r="L534" t="s">
        <v>162</v>
      </c>
      <c r="M534" t="s">
        <v>163</v>
      </c>
      <c r="N534" t="s">
        <v>57</v>
      </c>
      <c r="O534" s="1">
        <v>45689</v>
      </c>
      <c r="Q534" s="1">
        <v>46023</v>
      </c>
      <c r="R534" s="2">
        <v>61.53</v>
      </c>
      <c r="S534">
        <v>1</v>
      </c>
      <c r="T534" t="s">
        <v>58</v>
      </c>
      <c r="U534" t="s">
        <v>134</v>
      </c>
      <c r="V534" s="3">
        <v>0.6</v>
      </c>
      <c r="W534" s="2">
        <v>0</v>
      </c>
      <c r="X534">
        <v>0</v>
      </c>
      <c r="Y534" t="s">
        <v>60</v>
      </c>
      <c r="Z534" t="s">
        <v>136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36.92</v>
      </c>
      <c r="AN534" s="2">
        <v>36.92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45992</v>
      </c>
      <c r="B535" t="s">
        <v>48</v>
      </c>
      <c r="C535">
        <v>649163</v>
      </c>
      <c r="D535">
        <v>2026949744</v>
      </c>
      <c r="E535" t="s">
        <v>921</v>
      </c>
      <c r="F535" t="s">
        <v>105</v>
      </c>
      <c r="G535" t="s">
        <v>51</v>
      </c>
      <c r="H535" t="s">
        <v>504</v>
      </c>
      <c r="I535" t="s">
        <v>53</v>
      </c>
      <c r="J535" t="s">
        <v>54</v>
      </c>
      <c r="K535">
        <v>669316</v>
      </c>
      <c r="L535" t="s">
        <v>691</v>
      </c>
      <c r="M535" t="s">
        <v>692</v>
      </c>
      <c r="N535" t="s">
        <v>57</v>
      </c>
      <c r="O535" s="1">
        <v>45693</v>
      </c>
      <c r="Q535" s="1">
        <v>46027</v>
      </c>
      <c r="R535" s="2">
        <v>52.69</v>
      </c>
      <c r="S535">
        <v>1</v>
      </c>
      <c r="T535" t="s">
        <v>58</v>
      </c>
      <c r="U535" t="s">
        <v>134</v>
      </c>
      <c r="V535" s="3">
        <v>0.6</v>
      </c>
      <c r="W535" s="2">
        <v>0</v>
      </c>
      <c r="X535">
        <v>0</v>
      </c>
      <c r="Y535" t="s">
        <v>60</v>
      </c>
      <c r="Z535" t="s">
        <v>136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31.61</v>
      </c>
      <c r="AN535" s="2">
        <v>31.61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45992</v>
      </c>
      <c r="B536" t="s">
        <v>48</v>
      </c>
      <c r="C536">
        <v>649163</v>
      </c>
      <c r="D536">
        <v>2027417500</v>
      </c>
      <c r="E536" t="s">
        <v>922</v>
      </c>
      <c r="F536" t="s">
        <v>923</v>
      </c>
      <c r="G536" t="s">
        <v>51</v>
      </c>
      <c r="H536" t="s">
        <v>52</v>
      </c>
      <c r="I536" t="s">
        <v>53</v>
      </c>
      <c r="J536" t="s">
        <v>54</v>
      </c>
      <c r="K536">
        <v>649164</v>
      </c>
      <c r="L536" t="s">
        <v>76</v>
      </c>
      <c r="M536" t="s">
        <v>77</v>
      </c>
      <c r="N536" t="s">
        <v>57</v>
      </c>
      <c r="O536" s="1">
        <v>45717</v>
      </c>
      <c r="Q536" s="1">
        <v>46023</v>
      </c>
      <c r="R536" s="2">
        <v>75.75</v>
      </c>
      <c r="S536">
        <v>1</v>
      </c>
      <c r="T536" t="s">
        <v>58</v>
      </c>
      <c r="U536" t="s">
        <v>134</v>
      </c>
      <c r="V536" s="3">
        <v>0.6</v>
      </c>
      <c r="W536" s="2">
        <v>0</v>
      </c>
      <c r="X536">
        <v>0</v>
      </c>
      <c r="Y536" t="s">
        <v>60</v>
      </c>
      <c r="Z536" t="s">
        <v>136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45.45</v>
      </c>
      <c r="AN536" s="2">
        <v>45.45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45992</v>
      </c>
      <c r="B537" t="s">
        <v>48</v>
      </c>
      <c r="C537">
        <v>649163</v>
      </c>
      <c r="D537">
        <v>2027434296</v>
      </c>
      <c r="E537" t="s">
        <v>640</v>
      </c>
      <c r="F537" t="s">
        <v>924</v>
      </c>
      <c r="G537" t="s">
        <v>51</v>
      </c>
      <c r="H537" t="s">
        <v>52</v>
      </c>
      <c r="I537" t="s">
        <v>53</v>
      </c>
      <c r="J537" t="s">
        <v>54</v>
      </c>
      <c r="K537">
        <v>649164</v>
      </c>
      <c r="L537" t="s">
        <v>76</v>
      </c>
      <c r="M537" t="s">
        <v>77</v>
      </c>
      <c r="N537" t="s">
        <v>57</v>
      </c>
      <c r="O537" s="1">
        <v>45717</v>
      </c>
      <c r="Q537" s="1">
        <v>46023</v>
      </c>
      <c r="R537" s="2">
        <v>52.69</v>
      </c>
      <c r="S537">
        <v>1</v>
      </c>
      <c r="T537" t="s">
        <v>58</v>
      </c>
      <c r="U537" t="s">
        <v>134</v>
      </c>
      <c r="V537" s="3">
        <v>0.6</v>
      </c>
      <c r="W537" s="2">
        <v>0</v>
      </c>
      <c r="X537">
        <v>0</v>
      </c>
      <c r="Y537" t="s">
        <v>60</v>
      </c>
      <c r="Z537" t="s">
        <v>136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31.61</v>
      </c>
      <c r="AN537" s="2">
        <v>31.61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45992</v>
      </c>
      <c r="B538" t="s">
        <v>48</v>
      </c>
      <c r="C538">
        <v>649163</v>
      </c>
      <c r="D538">
        <v>2027665174</v>
      </c>
      <c r="E538" t="s">
        <v>319</v>
      </c>
      <c r="F538" t="s">
        <v>320</v>
      </c>
      <c r="G538" t="s">
        <v>51</v>
      </c>
      <c r="H538" t="s">
        <v>80</v>
      </c>
      <c r="I538" t="s">
        <v>53</v>
      </c>
      <c r="J538" t="s">
        <v>54</v>
      </c>
      <c r="K538">
        <v>751867</v>
      </c>
      <c r="L538" t="s">
        <v>162</v>
      </c>
      <c r="M538" t="s">
        <v>163</v>
      </c>
      <c r="N538" t="s">
        <v>57</v>
      </c>
      <c r="O538" s="1">
        <v>45748</v>
      </c>
      <c r="Q538" s="1">
        <v>46023</v>
      </c>
      <c r="R538" s="2">
        <v>46.45</v>
      </c>
      <c r="S538">
        <v>1</v>
      </c>
      <c r="T538" t="s">
        <v>58</v>
      </c>
      <c r="U538" t="s">
        <v>134</v>
      </c>
      <c r="V538" s="3">
        <v>0.6</v>
      </c>
      <c r="W538" s="2">
        <v>0</v>
      </c>
      <c r="X538">
        <v>0</v>
      </c>
      <c r="Y538" t="s">
        <v>60</v>
      </c>
      <c r="Z538" t="s">
        <v>136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27.87</v>
      </c>
      <c r="AN538" s="2">
        <v>27.87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45992</v>
      </c>
      <c r="B539" t="s">
        <v>48</v>
      </c>
      <c r="C539">
        <v>649163</v>
      </c>
      <c r="D539">
        <v>2027740289</v>
      </c>
      <c r="E539" t="s">
        <v>925</v>
      </c>
      <c r="F539" t="s">
        <v>142</v>
      </c>
      <c r="G539" t="s">
        <v>51</v>
      </c>
      <c r="H539" t="s">
        <v>52</v>
      </c>
      <c r="I539" t="s">
        <v>53</v>
      </c>
      <c r="J539" t="s">
        <v>918</v>
      </c>
      <c r="K539">
        <v>649247</v>
      </c>
      <c r="L539" t="s">
        <v>172</v>
      </c>
      <c r="M539" t="s">
        <v>173</v>
      </c>
      <c r="N539" t="s">
        <v>57</v>
      </c>
      <c r="O539" s="1">
        <v>45748</v>
      </c>
      <c r="Q539" s="1">
        <v>46023</v>
      </c>
      <c r="R539" s="2">
        <v>69.260000000000005</v>
      </c>
      <c r="S539">
        <v>1</v>
      </c>
      <c r="T539" t="s">
        <v>58</v>
      </c>
      <c r="U539" t="s">
        <v>134</v>
      </c>
      <c r="V539" s="3">
        <v>0.6</v>
      </c>
      <c r="W539" s="2">
        <v>0</v>
      </c>
      <c r="X539">
        <v>0</v>
      </c>
      <c r="Y539" t="s">
        <v>60</v>
      </c>
      <c r="Z539" t="s">
        <v>136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41.56</v>
      </c>
      <c r="AN539" s="2">
        <v>41.56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45992</v>
      </c>
      <c r="B540" t="s">
        <v>48</v>
      </c>
      <c r="C540">
        <v>649163</v>
      </c>
      <c r="D540">
        <v>2027745346</v>
      </c>
      <c r="E540" t="s">
        <v>926</v>
      </c>
      <c r="F540" t="s">
        <v>927</v>
      </c>
      <c r="G540" t="s">
        <v>51</v>
      </c>
      <c r="H540" t="s">
        <v>351</v>
      </c>
      <c r="I540" t="s">
        <v>53</v>
      </c>
      <c r="J540" t="s">
        <v>928</v>
      </c>
      <c r="K540">
        <v>673059</v>
      </c>
      <c r="L540" t="s">
        <v>65</v>
      </c>
      <c r="M540" t="s">
        <v>66</v>
      </c>
      <c r="N540" t="s">
        <v>57</v>
      </c>
      <c r="O540" s="1">
        <v>45748</v>
      </c>
      <c r="Q540" s="1">
        <v>46023</v>
      </c>
      <c r="R540" s="2">
        <v>90.95</v>
      </c>
      <c r="S540">
        <v>1</v>
      </c>
      <c r="T540" t="s">
        <v>58</v>
      </c>
      <c r="U540" t="s">
        <v>134</v>
      </c>
      <c r="V540" s="3">
        <v>0.6</v>
      </c>
      <c r="W540" s="2">
        <v>0</v>
      </c>
      <c r="X540">
        <v>0</v>
      </c>
      <c r="Y540" t="s">
        <v>60</v>
      </c>
      <c r="Z540" t="s">
        <v>136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54.57</v>
      </c>
      <c r="AN540" s="2">
        <v>54.57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45992</v>
      </c>
      <c r="B541" t="s">
        <v>48</v>
      </c>
      <c r="C541">
        <v>649163</v>
      </c>
      <c r="D541">
        <v>2027762075</v>
      </c>
      <c r="E541" t="s">
        <v>325</v>
      </c>
      <c r="F541" t="s">
        <v>326</v>
      </c>
      <c r="G541" t="s">
        <v>51</v>
      </c>
      <c r="H541" t="s">
        <v>52</v>
      </c>
      <c r="I541" t="s">
        <v>53</v>
      </c>
      <c r="J541" t="s">
        <v>54</v>
      </c>
      <c r="K541">
        <v>751867</v>
      </c>
      <c r="L541" t="s">
        <v>162</v>
      </c>
      <c r="M541" t="s">
        <v>163</v>
      </c>
      <c r="N541" t="s">
        <v>57</v>
      </c>
      <c r="O541" s="1">
        <v>45748</v>
      </c>
      <c r="Q541" s="1">
        <v>46023</v>
      </c>
      <c r="R541" s="2">
        <v>62.54</v>
      </c>
      <c r="S541">
        <v>1</v>
      </c>
      <c r="T541" t="s">
        <v>58</v>
      </c>
      <c r="U541" t="s">
        <v>134</v>
      </c>
      <c r="V541" s="3">
        <v>0.6</v>
      </c>
      <c r="W541" s="2">
        <v>0</v>
      </c>
      <c r="X541">
        <v>0</v>
      </c>
      <c r="Y541" t="s">
        <v>60</v>
      </c>
      <c r="Z541" t="s">
        <v>136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37.520000000000003</v>
      </c>
      <c r="AN541" s="2">
        <v>37.520000000000003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45992</v>
      </c>
      <c r="B542" t="s">
        <v>48</v>
      </c>
      <c r="C542">
        <v>649163</v>
      </c>
      <c r="D542">
        <v>2027854739</v>
      </c>
      <c r="E542" t="s">
        <v>807</v>
      </c>
      <c r="F542" t="s">
        <v>808</v>
      </c>
      <c r="G542" t="s">
        <v>51</v>
      </c>
      <c r="H542" t="s">
        <v>64</v>
      </c>
      <c r="I542" t="s">
        <v>53</v>
      </c>
      <c r="J542" t="s">
        <v>928</v>
      </c>
      <c r="K542">
        <v>673059</v>
      </c>
      <c r="L542" t="s">
        <v>65</v>
      </c>
      <c r="M542" t="s">
        <v>66</v>
      </c>
      <c r="N542" t="s">
        <v>929</v>
      </c>
      <c r="O542" s="1">
        <v>45734</v>
      </c>
      <c r="P542" s="1">
        <v>45992</v>
      </c>
      <c r="Q542" s="1">
        <v>46009</v>
      </c>
      <c r="R542" s="2">
        <v>-109.84</v>
      </c>
      <c r="S542">
        <v>1</v>
      </c>
      <c r="T542" t="s">
        <v>58</v>
      </c>
      <c r="U542" t="s">
        <v>134</v>
      </c>
      <c r="V542" s="3">
        <v>0.6</v>
      </c>
      <c r="W542" s="2">
        <v>0</v>
      </c>
      <c r="X542">
        <v>-1</v>
      </c>
      <c r="Y542" t="s">
        <v>60</v>
      </c>
      <c r="Z542" t="s">
        <v>136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-65.900000000000006</v>
      </c>
      <c r="AN542" s="2">
        <v>-65.900000000000006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45992</v>
      </c>
      <c r="B543" t="s">
        <v>48</v>
      </c>
      <c r="C543">
        <v>649163</v>
      </c>
      <c r="D543">
        <v>2028015540</v>
      </c>
      <c r="E543" t="s">
        <v>930</v>
      </c>
      <c r="F543" t="s">
        <v>99</v>
      </c>
      <c r="G543" t="s">
        <v>51</v>
      </c>
      <c r="H543" t="s">
        <v>52</v>
      </c>
      <c r="I543" t="s">
        <v>53</v>
      </c>
      <c r="J543" t="s">
        <v>54</v>
      </c>
      <c r="K543">
        <v>649164</v>
      </c>
      <c r="L543" t="s">
        <v>76</v>
      </c>
      <c r="M543" t="s">
        <v>77</v>
      </c>
      <c r="N543" t="s">
        <v>57</v>
      </c>
      <c r="O543" s="1">
        <v>45748</v>
      </c>
      <c r="Q543" s="1">
        <v>46023</v>
      </c>
      <c r="R543" s="2">
        <v>92.55</v>
      </c>
      <c r="S543">
        <v>1</v>
      </c>
      <c r="T543" t="s">
        <v>58</v>
      </c>
      <c r="U543" t="s">
        <v>134</v>
      </c>
      <c r="V543" s="3">
        <v>0.6</v>
      </c>
      <c r="W543" s="2">
        <v>0</v>
      </c>
      <c r="X543">
        <v>0</v>
      </c>
      <c r="Y543" t="s">
        <v>60</v>
      </c>
      <c r="Z543" t="s">
        <v>136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55.53</v>
      </c>
      <c r="AN543" s="2">
        <v>55.53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45992</v>
      </c>
      <c r="B544" t="s">
        <v>48</v>
      </c>
      <c r="C544">
        <v>649163</v>
      </c>
      <c r="D544">
        <v>2028028178</v>
      </c>
      <c r="E544" t="s">
        <v>931</v>
      </c>
      <c r="F544" t="s">
        <v>932</v>
      </c>
      <c r="G544" t="s">
        <v>51</v>
      </c>
      <c r="H544" t="s">
        <v>52</v>
      </c>
      <c r="I544" t="s">
        <v>53</v>
      </c>
      <c r="J544" t="s">
        <v>54</v>
      </c>
      <c r="K544">
        <v>823068</v>
      </c>
      <c r="L544" t="s">
        <v>401</v>
      </c>
      <c r="M544" t="s">
        <v>402</v>
      </c>
      <c r="N544" t="s">
        <v>57</v>
      </c>
      <c r="O544" s="1">
        <v>45748</v>
      </c>
      <c r="Q544" s="1">
        <v>46023</v>
      </c>
      <c r="R544" s="2">
        <v>36.159999999999997</v>
      </c>
      <c r="S544">
        <v>1</v>
      </c>
      <c r="T544" t="s">
        <v>58</v>
      </c>
      <c r="U544" t="s">
        <v>134</v>
      </c>
      <c r="V544" s="3">
        <v>0.6</v>
      </c>
      <c r="W544" s="2">
        <v>0</v>
      </c>
      <c r="X544">
        <v>0</v>
      </c>
      <c r="Y544" t="s">
        <v>60</v>
      </c>
      <c r="Z544" t="s">
        <v>136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21.7</v>
      </c>
      <c r="AN544" s="2">
        <v>21.7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45992</v>
      </c>
      <c r="B545" t="s">
        <v>48</v>
      </c>
      <c r="C545">
        <v>649163</v>
      </c>
      <c r="D545">
        <v>2028048849</v>
      </c>
      <c r="E545" t="s">
        <v>332</v>
      </c>
      <c r="F545" t="s">
        <v>223</v>
      </c>
      <c r="G545" t="s">
        <v>51</v>
      </c>
      <c r="H545" t="s">
        <v>125</v>
      </c>
      <c r="I545" t="s">
        <v>53</v>
      </c>
      <c r="J545" t="s">
        <v>54</v>
      </c>
      <c r="K545">
        <v>751867</v>
      </c>
      <c r="L545" t="s">
        <v>162</v>
      </c>
      <c r="M545" t="s">
        <v>163</v>
      </c>
      <c r="N545" t="s">
        <v>57</v>
      </c>
      <c r="O545" s="1">
        <v>45748</v>
      </c>
      <c r="Q545" s="1">
        <v>46023</v>
      </c>
      <c r="R545" s="2">
        <v>46.45</v>
      </c>
      <c r="S545">
        <v>1</v>
      </c>
      <c r="T545" t="s">
        <v>58</v>
      </c>
      <c r="U545" t="s">
        <v>134</v>
      </c>
      <c r="V545" s="3">
        <v>0.6</v>
      </c>
      <c r="W545" s="2">
        <v>0</v>
      </c>
      <c r="X545">
        <v>0</v>
      </c>
      <c r="Y545" t="s">
        <v>60</v>
      </c>
      <c r="Z545" t="s">
        <v>136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27.87</v>
      </c>
      <c r="AN545" s="2">
        <v>27.87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45992</v>
      </c>
      <c r="B546" t="s">
        <v>48</v>
      </c>
      <c r="C546">
        <v>649163</v>
      </c>
      <c r="D546">
        <v>2028063550</v>
      </c>
      <c r="E546" t="s">
        <v>677</v>
      </c>
      <c r="F546" t="s">
        <v>933</v>
      </c>
      <c r="G546" t="s">
        <v>51</v>
      </c>
      <c r="H546" t="s">
        <v>265</v>
      </c>
      <c r="I546" t="s">
        <v>53</v>
      </c>
      <c r="J546" t="s">
        <v>54</v>
      </c>
      <c r="K546">
        <v>673059</v>
      </c>
      <c r="L546" t="s">
        <v>65</v>
      </c>
      <c r="M546" t="s">
        <v>66</v>
      </c>
      <c r="N546" t="s">
        <v>57</v>
      </c>
      <c r="O546" s="1">
        <v>45778</v>
      </c>
      <c r="Q546" s="1">
        <v>46023</v>
      </c>
      <c r="R546" s="2">
        <v>47.66</v>
      </c>
      <c r="S546">
        <v>1</v>
      </c>
      <c r="T546" t="s">
        <v>58</v>
      </c>
      <c r="U546" t="s">
        <v>134</v>
      </c>
      <c r="V546" s="3">
        <v>0.6</v>
      </c>
      <c r="W546" s="2">
        <v>0</v>
      </c>
      <c r="X546">
        <v>0</v>
      </c>
      <c r="Y546" t="s">
        <v>60</v>
      </c>
      <c r="Z546" t="s">
        <v>136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28.6</v>
      </c>
      <c r="AN546" s="2">
        <v>28.6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45992</v>
      </c>
      <c r="B547" t="s">
        <v>48</v>
      </c>
      <c r="C547">
        <v>649163</v>
      </c>
      <c r="D547">
        <v>2028395842</v>
      </c>
      <c r="E547" t="s">
        <v>579</v>
      </c>
      <c r="F547" t="s">
        <v>580</v>
      </c>
      <c r="G547" t="s">
        <v>51</v>
      </c>
      <c r="H547" t="s">
        <v>64</v>
      </c>
      <c r="I547" t="s">
        <v>53</v>
      </c>
      <c r="J547" t="s">
        <v>54</v>
      </c>
      <c r="K547">
        <v>673059</v>
      </c>
      <c r="L547" t="s">
        <v>65</v>
      </c>
      <c r="M547" t="s">
        <v>66</v>
      </c>
      <c r="N547" t="s">
        <v>57</v>
      </c>
      <c r="O547" s="1">
        <v>45778</v>
      </c>
      <c r="Q547" s="1">
        <v>46023</v>
      </c>
      <c r="R547" s="2">
        <v>52.69</v>
      </c>
      <c r="S547">
        <v>1</v>
      </c>
      <c r="T547" t="s">
        <v>58</v>
      </c>
      <c r="U547" t="s">
        <v>134</v>
      </c>
      <c r="V547" s="3">
        <v>0.6</v>
      </c>
      <c r="W547" s="2">
        <v>0</v>
      </c>
      <c r="X547">
        <v>0</v>
      </c>
      <c r="Y547" t="s">
        <v>60</v>
      </c>
      <c r="Z547" t="s">
        <v>136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31.61</v>
      </c>
      <c r="AN547" s="2">
        <v>31.61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45992</v>
      </c>
      <c r="B548" t="s">
        <v>48</v>
      </c>
      <c r="C548">
        <v>649163</v>
      </c>
      <c r="D548">
        <v>2028448244</v>
      </c>
      <c r="E548" t="s">
        <v>591</v>
      </c>
      <c r="F548" t="s">
        <v>592</v>
      </c>
      <c r="G548" t="s">
        <v>51</v>
      </c>
      <c r="H548" t="s">
        <v>265</v>
      </c>
      <c r="I548" t="s">
        <v>53</v>
      </c>
      <c r="J548" t="s">
        <v>918</v>
      </c>
      <c r="K548">
        <v>673059</v>
      </c>
      <c r="L548" t="s">
        <v>65</v>
      </c>
      <c r="M548" t="s">
        <v>66</v>
      </c>
      <c r="N548" t="s">
        <v>57</v>
      </c>
      <c r="O548" s="1">
        <v>45809</v>
      </c>
      <c r="Q548" s="1">
        <v>46023</v>
      </c>
      <c r="R548" s="2">
        <v>41.73</v>
      </c>
      <c r="S548">
        <v>1</v>
      </c>
      <c r="T548" t="s">
        <v>58</v>
      </c>
      <c r="U548" t="s">
        <v>134</v>
      </c>
      <c r="V548" s="3">
        <v>0.6</v>
      </c>
      <c r="W548" s="2">
        <v>0</v>
      </c>
      <c r="X548">
        <v>0</v>
      </c>
      <c r="Y548" t="s">
        <v>60</v>
      </c>
      <c r="Z548" t="s">
        <v>136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25.04</v>
      </c>
      <c r="AN548" s="2">
        <v>25.04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45992</v>
      </c>
      <c r="B549" t="s">
        <v>48</v>
      </c>
      <c r="C549">
        <v>649163</v>
      </c>
      <c r="D549">
        <v>2028488144</v>
      </c>
      <c r="E549" t="s">
        <v>345</v>
      </c>
      <c r="F549" t="s">
        <v>346</v>
      </c>
      <c r="G549" t="s">
        <v>51</v>
      </c>
      <c r="H549" t="s">
        <v>52</v>
      </c>
      <c r="I549" t="s">
        <v>53</v>
      </c>
      <c r="J549" t="s">
        <v>54</v>
      </c>
      <c r="K549">
        <v>751867</v>
      </c>
      <c r="L549" t="s">
        <v>162</v>
      </c>
      <c r="M549" t="s">
        <v>163</v>
      </c>
      <c r="N549" t="s">
        <v>57</v>
      </c>
      <c r="O549" s="1">
        <v>45766</v>
      </c>
      <c r="Q549" s="1">
        <v>46010</v>
      </c>
      <c r="R549" s="2">
        <v>62.54</v>
      </c>
      <c r="S549">
        <v>1</v>
      </c>
      <c r="T549" t="s">
        <v>58</v>
      </c>
      <c r="U549" t="s">
        <v>134</v>
      </c>
      <c r="V549" s="3">
        <v>0.6</v>
      </c>
      <c r="W549" s="2">
        <v>0</v>
      </c>
      <c r="X549">
        <v>0</v>
      </c>
      <c r="Y549" t="s">
        <v>60</v>
      </c>
      <c r="Z549" t="s">
        <v>136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37.520000000000003</v>
      </c>
      <c r="AN549" s="2">
        <v>37.520000000000003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45992</v>
      </c>
      <c r="B550" t="s">
        <v>48</v>
      </c>
      <c r="C550">
        <v>649163</v>
      </c>
      <c r="D550">
        <v>2028539036</v>
      </c>
      <c r="E550" t="s">
        <v>347</v>
      </c>
      <c r="F550" t="s">
        <v>348</v>
      </c>
      <c r="G550" t="s">
        <v>51</v>
      </c>
      <c r="H550" t="s">
        <v>169</v>
      </c>
      <c r="I550" t="s">
        <v>53</v>
      </c>
      <c r="J550" t="s">
        <v>54</v>
      </c>
      <c r="K550">
        <v>751867</v>
      </c>
      <c r="L550" t="s">
        <v>162</v>
      </c>
      <c r="M550" t="s">
        <v>163</v>
      </c>
      <c r="N550" t="s">
        <v>57</v>
      </c>
      <c r="O550" s="1">
        <v>45778</v>
      </c>
      <c r="Q550" s="1">
        <v>46023</v>
      </c>
      <c r="R550" s="2">
        <v>40.159999999999997</v>
      </c>
      <c r="S550">
        <v>1</v>
      </c>
      <c r="T550" t="s">
        <v>58</v>
      </c>
      <c r="U550" t="s">
        <v>134</v>
      </c>
      <c r="V550" s="3">
        <v>0.6</v>
      </c>
      <c r="W550" s="2">
        <v>0</v>
      </c>
      <c r="X550">
        <v>0</v>
      </c>
      <c r="Y550" t="s">
        <v>60</v>
      </c>
      <c r="Z550" t="s">
        <v>136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24.1</v>
      </c>
      <c r="AN550" s="2">
        <v>24.1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45992</v>
      </c>
      <c r="B551" t="s">
        <v>48</v>
      </c>
      <c r="C551">
        <v>649163</v>
      </c>
      <c r="D551">
        <v>2028556245</v>
      </c>
      <c r="E551" t="s">
        <v>614</v>
      </c>
      <c r="F551" t="s">
        <v>615</v>
      </c>
      <c r="G551" t="s">
        <v>51</v>
      </c>
      <c r="H551" t="s">
        <v>64</v>
      </c>
      <c r="I551" t="s">
        <v>53</v>
      </c>
      <c r="J551" t="s">
        <v>54</v>
      </c>
      <c r="K551">
        <v>673059</v>
      </c>
      <c r="L551" t="s">
        <v>65</v>
      </c>
      <c r="M551" t="s">
        <v>66</v>
      </c>
      <c r="N551" t="s">
        <v>57</v>
      </c>
      <c r="O551" s="1">
        <v>45778</v>
      </c>
      <c r="Q551" s="1">
        <v>46023</v>
      </c>
      <c r="R551" s="2">
        <v>52.69</v>
      </c>
      <c r="S551">
        <v>1</v>
      </c>
      <c r="T551" t="s">
        <v>58</v>
      </c>
      <c r="U551" t="s">
        <v>134</v>
      </c>
      <c r="V551" s="3">
        <v>0.6</v>
      </c>
      <c r="W551" s="2">
        <v>0</v>
      </c>
      <c r="X551">
        <v>0</v>
      </c>
      <c r="Y551" t="s">
        <v>60</v>
      </c>
      <c r="Z551" t="s">
        <v>136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31.61</v>
      </c>
      <c r="AN551" s="2">
        <v>31.61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45992</v>
      </c>
      <c r="B552" t="s">
        <v>48</v>
      </c>
      <c r="C552">
        <v>649163</v>
      </c>
      <c r="D552">
        <v>2028565272</v>
      </c>
      <c r="E552" t="s">
        <v>618</v>
      </c>
      <c r="F552" t="s">
        <v>619</v>
      </c>
      <c r="G552" t="s">
        <v>51</v>
      </c>
      <c r="H552" t="s">
        <v>64</v>
      </c>
      <c r="I552" t="s">
        <v>53</v>
      </c>
      <c r="J552" t="s">
        <v>54</v>
      </c>
      <c r="K552">
        <v>673059</v>
      </c>
      <c r="L552" t="s">
        <v>65</v>
      </c>
      <c r="M552" t="s">
        <v>66</v>
      </c>
      <c r="N552" t="s">
        <v>57</v>
      </c>
      <c r="O552" s="1">
        <v>45809</v>
      </c>
      <c r="Q552" s="1">
        <v>46023</v>
      </c>
      <c r="R552" s="2">
        <v>52.69</v>
      </c>
      <c r="S552">
        <v>1</v>
      </c>
      <c r="T552" t="s">
        <v>58</v>
      </c>
      <c r="U552" t="s">
        <v>134</v>
      </c>
      <c r="V552" s="3">
        <v>0.6</v>
      </c>
      <c r="W552" s="2">
        <v>0</v>
      </c>
      <c r="X552">
        <v>0</v>
      </c>
      <c r="Y552" t="s">
        <v>60</v>
      </c>
      <c r="Z552" t="s">
        <v>136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31.61</v>
      </c>
      <c r="AN552" s="2">
        <v>31.61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45992</v>
      </c>
      <c r="B553" t="s">
        <v>48</v>
      </c>
      <c r="C553">
        <v>649163</v>
      </c>
      <c r="D553">
        <v>2028567412</v>
      </c>
      <c r="E553" t="s">
        <v>934</v>
      </c>
      <c r="F553" t="s">
        <v>296</v>
      </c>
      <c r="G553" t="s">
        <v>51</v>
      </c>
      <c r="H553" t="s">
        <v>52</v>
      </c>
      <c r="I553" t="s">
        <v>53</v>
      </c>
      <c r="J553" t="s">
        <v>54</v>
      </c>
      <c r="K553">
        <v>690329</v>
      </c>
      <c r="L553" t="s">
        <v>935</v>
      </c>
      <c r="M553" t="s">
        <v>171</v>
      </c>
      <c r="N553" t="s">
        <v>57</v>
      </c>
      <c r="O553" s="1">
        <v>45778</v>
      </c>
      <c r="Q553" s="1">
        <v>46023</v>
      </c>
      <c r="R553" s="2">
        <v>52.69</v>
      </c>
      <c r="S553">
        <v>1</v>
      </c>
      <c r="T553" t="s">
        <v>58</v>
      </c>
      <c r="U553" t="s">
        <v>134</v>
      </c>
      <c r="V553" s="3">
        <v>0.2</v>
      </c>
      <c r="W553" s="2">
        <v>0</v>
      </c>
      <c r="X553">
        <v>0</v>
      </c>
      <c r="Y553" t="s">
        <v>60</v>
      </c>
      <c r="Z553" t="s">
        <v>136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10.54</v>
      </c>
      <c r="AN553" s="2">
        <v>10.54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45992</v>
      </c>
      <c r="B554" t="s">
        <v>48</v>
      </c>
      <c r="C554">
        <v>649163</v>
      </c>
      <c r="D554">
        <v>2028584436</v>
      </c>
      <c r="E554" t="s">
        <v>936</v>
      </c>
      <c r="F554" t="s">
        <v>937</v>
      </c>
      <c r="G554" t="s">
        <v>51</v>
      </c>
      <c r="H554" t="s">
        <v>52</v>
      </c>
      <c r="I554" t="s">
        <v>53</v>
      </c>
      <c r="J554" t="s">
        <v>54</v>
      </c>
      <c r="K554">
        <v>649247</v>
      </c>
      <c r="L554" t="s">
        <v>172</v>
      </c>
      <c r="M554" t="s">
        <v>173</v>
      </c>
      <c r="N554" t="s">
        <v>57</v>
      </c>
      <c r="O554" s="1">
        <v>45778</v>
      </c>
      <c r="Q554" s="1">
        <v>46023</v>
      </c>
      <c r="R554" s="2">
        <v>52.69</v>
      </c>
      <c r="S554">
        <v>1</v>
      </c>
      <c r="T554" t="s">
        <v>58</v>
      </c>
      <c r="U554" t="s">
        <v>134</v>
      </c>
      <c r="V554" s="3">
        <v>0.6</v>
      </c>
      <c r="W554" s="2">
        <v>0</v>
      </c>
      <c r="X554">
        <v>0</v>
      </c>
      <c r="Y554" t="s">
        <v>60</v>
      </c>
      <c r="Z554" t="s">
        <v>136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31.61</v>
      </c>
      <c r="AN554" s="2">
        <v>31.61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45992</v>
      </c>
      <c r="B555" t="s">
        <v>48</v>
      </c>
      <c r="C555">
        <v>649163</v>
      </c>
      <c r="D555">
        <v>2028774422</v>
      </c>
      <c r="E555" t="s">
        <v>677</v>
      </c>
      <c r="F555" t="s">
        <v>679</v>
      </c>
      <c r="G555" t="s">
        <v>51</v>
      </c>
      <c r="H555" t="s">
        <v>265</v>
      </c>
      <c r="I555" t="s">
        <v>53</v>
      </c>
      <c r="J555" t="s">
        <v>54</v>
      </c>
      <c r="K555">
        <v>673059</v>
      </c>
      <c r="L555" t="s">
        <v>65</v>
      </c>
      <c r="M555" t="s">
        <v>66</v>
      </c>
      <c r="N555" t="s">
        <v>57</v>
      </c>
      <c r="O555" s="1">
        <v>45809</v>
      </c>
      <c r="Q555" s="1">
        <v>46023</v>
      </c>
      <c r="R555" s="2">
        <v>42.18</v>
      </c>
      <c r="S555">
        <v>1</v>
      </c>
      <c r="T555" t="s">
        <v>58</v>
      </c>
      <c r="U555" t="s">
        <v>134</v>
      </c>
      <c r="V555" s="3">
        <v>0.6</v>
      </c>
      <c r="W555" s="2">
        <v>0</v>
      </c>
      <c r="X555">
        <v>0</v>
      </c>
      <c r="Y555" t="s">
        <v>60</v>
      </c>
      <c r="Z555" t="s">
        <v>136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25.31</v>
      </c>
      <c r="AN555" s="2">
        <v>25.31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45992</v>
      </c>
      <c r="B556" t="s">
        <v>48</v>
      </c>
      <c r="C556">
        <v>649163</v>
      </c>
      <c r="D556">
        <v>2028837568</v>
      </c>
      <c r="E556" t="s">
        <v>364</v>
      </c>
      <c r="F556" t="s">
        <v>171</v>
      </c>
      <c r="G556" t="s">
        <v>51</v>
      </c>
      <c r="H556" t="s">
        <v>161</v>
      </c>
      <c r="I556" t="s">
        <v>53</v>
      </c>
      <c r="J556" t="s">
        <v>54</v>
      </c>
      <c r="K556">
        <v>751867</v>
      </c>
      <c r="L556" t="s">
        <v>162</v>
      </c>
      <c r="M556" t="s">
        <v>163</v>
      </c>
      <c r="N556" t="s">
        <v>57</v>
      </c>
      <c r="O556" s="1">
        <v>45809</v>
      </c>
      <c r="Q556" s="1">
        <v>46023</v>
      </c>
      <c r="R556" s="2">
        <v>40.159999999999997</v>
      </c>
      <c r="S556">
        <v>1</v>
      </c>
      <c r="T556" t="s">
        <v>58</v>
      </c>
      <c r="U556" t="s">
        <v>134</v>
      </c>
      <c r="V556" s="3">
        <v>0.6</v>
      </c>
      <c r="W556" s="2">
        <v>0</v>
      </c>
      <c r="X556">
        <v>0</v>
      </c>
      <c r="Y556" t="s">
        <v>60</v>
      </c>
      <c r="Z556" t="s">
        <v>136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24.1</v>
      </c>
      <c r="AN556" s="2">
        <v>24.1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45992</v>
      </c>
      <c r="B557" t="s">
        <v>48</v>
      </c>
      <c r="C557">
        <v>649163</v>
      </c>
      <c r="D557">
        <v>2028898166</v>
      </c>
      <c r="E557" t="s">
        <v>705</v>
      </c>
      <c r="F557" t="s">
        <v>225</v>
      </c>
      <c r="G557" t="s">
        <v>51</v>
      </c>
      <c r="H557" t="s">
        <v>265</v>
      </c>
      <c r="I557" t="s">
        <v>53</v>
      </c>
      <c r="J557" t="s">
        <v>54</v>
      </c>
      <c r="K557">
        <v>673059</v>
      </c>
      <c r="L557" t="s">
        <v>65</v>
      </c>
      <c r="M557" t="s">
        <v>66</v>
      </c>
      <c r="N557" t="s">
        <v>57</v>
      </c>
      <c r="O557" s="1">
        <v>45809</v>
      </c>
      <c r="Q557" s="1">
        <v>46023</v>
      </c>
      <c r="R557" s="2">
        <v>34.01</v>
      </c>
      <c r="S557">
        <v>1</v>
      </c>
      <c r="T557" t="s">
        <v>58</v>
      </c>
      <c r="U557" t="s">
        <v>134</v>
      </c>
      <c r="V557" s="3">
        <v>0.6</v>
      </c>
      <c r="W557" s="2">
        <v>0</v>
      </c>
      <c r="X557">
        <v>0</v>
      </c>
      <c r="Y557" t="s">
        <v>60</v>
      </c>
      <c r="Z557" t="s">
        <v>136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20.41</v>
      </c>
      <c r="AN557" s="2">
        <v>20.41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45992</v>
      </c>
      <c r="B558" t="s">
        <v>48</v>
      </c>
      <c r="C558">
        <v>649163</v>
      </c>
      <c r="D558">
        <v>2028916881</v>
      </c>
      <c r="E558" t="s">
        <v>712</v>
      </c>
      <c r="F558" t="s">
        <v>713</v>
      </c>
      <c r="G558" t="s">
        <v>51</v>
      </c>
      <c r="H558" t="s">
        <v>64</v>
      </c>
      <c r="I558" t="s">
        <v>53</v>
      </c>
      <c r="J558" t="s">
        <v>918</v>
      </c>
      <c r="K558">
        <v>673059</v>
      </c>
      <c r="L558" t="s">
        <v>65</v>
      </c>
      <c r="M558" t="s">
        <v>66</v>
      </c>
      <c r="N558" t="s">
        <v>57</v>
      </c>
      <c r="O558" s="1">
        <v>45809</v>
      </c>
      <c r="Q558" s="1">
        <v>46023</v>
      </c>
      <c r="R558" s="2">
        <v>65.81</v>
      </c>
      <c r="S558">
        <v>1</v>
      </c>
      <c r="T558" t="s">
        <v>58</v>
      </c>
      <c r="U558" t="s">
        <v>134</v>
      </c>
      <c r="V558" s="3">
        <v>0.6</v>
      </c>
      <c r="W558" s="2">
        <v>0</v>
      </c>
      <c r="X558">
        <v>0</v>
      </c>
      <c r="Y558" t="s">
        <v>60</v>
      </c>
      <c r="Z558" t="s">
        <v>136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39.49</v>
      </c>
      <c r="AN558" s="2">
        <v>39.49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45992</v>
      </c>
      <c r="B559" t="s">
        <v>48</v>
      </c>
      <c r="C559">
        <v>649163</v>
      </c>
      <c r="D559">
        <v>2028934222</v>
      </c>
      <c r="E559" t="s">
        <v>715</v>
      </c>
      <c r="F559" t="s">
        <v>716</v>
      </c>
      <c r="G559" t="s">
        <v>51</v>
      </c>
      <c r="H559" t="s">
        <v>64</v>
      </c>
      <c r="I559" t="s">
        <v>53</v>
      </c>
      <c r="J559" t="s">
        <v>928</v>
      </c>
      <c r="K559">
        <v>673059</v>
      </c>
      <c r="L559" t="s">
        <v>65</v>
      </c>
      <c r="M559" t="s">
        <v>66</v>
      </c>
      <c r="N559" t="s">
        <v>57</v>
      </c>
      <c r="O559" s="1">
        <v>45809</v>
      </c>
      <c r="Q559" s="1">
        <v>46023</v>
      </c>
      <c r="R559" s="2">
        <v>152.6</v>
      </c>
      <c r="S559">
        <v>1</v>
      </c>
      <c r="T559" t="s">
        <v>58</v>
      </c>
      <c r="U559" t="s">
        <v>134</v>
      </c>
      <c r="V559" s="3">
        <v>0.6</v>
      </c>
      <c r="W559" s="2">
        <v>0</v>
      </c>
      <c r="X559">
        <v>0</v>
      </c>
      <c r="Y559" t="s">
        <v>60</v>
      </c>
      <c r="Z559" t="s">
        <v>136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91.56</v>
      </c>
      <c r="AN559" s="2">
        <v>91.56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45992</v>
      </c>
      <c r="B560" t="s">
        <v>48</v>
      </c>
      <c r="C560">
        <v>649163</v>
      </c>
      <c r="D560">
        <v>2028943738</v>
      </c>
      <c r="E560" t="s">
        <v>722</v>
      </c>
      <c r="F560" t="s">
        <v>723</v>
      </c>
      <c r="G560" t="s">
        <v>51</v>
      </c>
      <c r="H560" t="s">
        <v>306</v>
      </c>
      <c r="I560" t="s">
        <v>53</v>
      </c>
      <c r="J560" t="s">
        <v>54</v>
      </c>
      <c r="K560">
        <v>862109</v>
      </c>
      <c r="L560" t="s">
        <v>662</v>
      </c>
      <c r="M560" t="s">
        <v>663</v>
      </c>
      <c r="N560" t="s">
        <v>57</v>
      </c>
      <c r="O560" s="1">
        <v>45809</v>
      </c>
      <c r="Q560" s="1">
        <v>46023</v>
      </c>
      <c r="R560" s="2">
        <v>92.55</v>
      </c>
      <c r="S560">
        <v>1</v>
      </c>
      <c r="T560" t="s">
        <v>58</v>
      </c>
      <c r="U560" t="s">
        <v>134</v>
      </c>
      <c r="V560" s="3">
        <v>0.6</v>
      </c>
      <c r="W560" s="2">
        <v>0</v>
      </c>
      <c r="X560">
        <v>0</v>
      </c>
      <c r="Y560" t="s">
        <v>60</v>
      </c>
      <c r="Z560" t="s">
        <v>136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55.53</v>
      </c>
      <c r="AN560" s="2">
        <v>55.53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45992</v>
      </c>
      <c r="B561" t="s">
        <v>48</v>
      </c>
      <c r="C561">
        <v>649163</v>
      </c>
      <c r="D561">
        <v>2029118693</v>
      </c>
      <c r="E561" t="s">
        <v>938</v>
      </c>
      <c r="F561" t="s">
        <v>939</v>
      </c>
      <c r="G561" t="s">
        <v>51</v>
      </c>
      <c r="H561" t="s">
        <v>52</v>
      </c>
      <c r="I561" t="s">
        <v>53</v>
      </c>
      <c r="J561" t="s">
        <v>54</v>
      </c>
      <c r="K561">
        <v>650218</v>
      </c>
      <c r="L561" t="s">
        <v>55</v>
      </c>
      <c r="M561" t="s">
        <v>56</v>
      </c>
      <c r="N561" t="s">
        <v>57</v>
      </c>
      <c r="O561" s="1">
        <v>45809</v>
      </c>
      <c r="Q561" s="1">
        <v>46023</v>
      </c>
      <c r="R561" s="2">
        <v>59.41</v>
      </c>
      <c r="S561">
        <v>1</v>
      </c>
      <c r="T561" t="s">
        <v>58</v>
      </c>
      <c r="U561" t="s">
        <v>134</v>
      </c>
      <c r="V561" s="3">
        <v>0.6</v>
      </c>
      <c r="W561" s="2">
        <v>0</v>
      </c>
      <c r="X561">
        <v>0</v>
      </c>
      <c r="Y561" t="s">
        <v>60</v>
      </c>
      <c r="Z561" t="s">
        <v>136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35.65</v>
      </c>
      <c r="AN561" s="2">
        <v>35.65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45992</v>
      </c>
      <c r="B562" t="s">
        <v>48</v>
      </c>
      <c r="C562">
        <v>649163</v>
      </c>
      <c r="D562">
        <v>2029202228</v>
      </c>
      <c r="E562" t="s">
        <v>251</v>
      </c>
      <c r="F562" t="s">
        <v>940</v>
      </c>
      <c r="G562" t="s">
        <v>51</v>
      </c>
      <c r="H562" t="s">
        <v>52</v>
      </c>
      <c r="I562" t="s">
        <v>53</v>
      </c>
      <c r="J562" t="s">
        <v>54</v>
      </c>
      <c r="K562">
        <v>649247</v>
      </c>
      <c r="L562" t="s">
        <v>172</v>
      </c>
      <c r="M562" t="s">
        <v>173</v>
      </c>
      <c r="N562" t="s">
        <v>57</v>
      </c>
      <c r="O562" s="1">
        <v>45809</v>
      </c>
      <c r="Q562" s="1">
        <v>46023</v>
      </c>
      <c r="R562" s="2">
        <v>52.69</v>
      </c>
      <c r="S562">
        <v>1</v>
      </c>
      <c r="T562" t="s">
        <v>58</v>
      </c>
      <c r="U562" t="s">
        <v>134</v>
      </c>
      <c r="V562" s="3">
        <v>0.6</v>
      </c>
      <c r="W562" s="2">
        <v>0</v>
      </c>
      <c r="X562">
        <v>0</v>
      </c>
      <c r="Y562" t="s">
        <v>60</v>
      </c>
      <c r="Z562" t="s">
        <v>136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31.61</v>
      </c>
      <c r="AN562" s="2">
        <v>31.61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45992</v>
      </c>
      <c r="B563" t="s">
        <v>48</v>
      </c>
      <c r="C563">
        <v>649163</v>
      </c>
      <c r="D563">
        <v>2029310164</v>
      </c>
      <c r="E563" t="s">
        <v>73</v>
      </c>
      <c r="F563" t="s">
        <v>496</v>
      </c>
      <c r="G563" t="s">
        <v>51</v>
      </c>
      <c r="H563" t="s">
        <v>265</v>
      </c>
      <c r="I563" t="s">
        <v>53</v>
      </c>
      <c r="J563" t="s">
        <v>54</v>
      </c>
      <c r="K563">
        <v>673059</v>
      </c>
      <c r="L563" t="s">
        <v>65</v>
      </c>
      <c r="M563" t="s">
        <v>66</v>
      </c>
      <c r="N563" t="s">
        <v>57</v>
      </c>
      <c r="O563" s="1">
        <v>45839</v>
      </c>
      <c r="Q563" s="1">
        <v>46023</v>
      </c>
      <c r="R563" s="2">
        <v>27.64</v>
      </c>
      <c r="S563">
        <v>1</v>
      </c>
      <c r="T563" t="s">
        <v>58</v>
      </c>
      <c r="U563" t="s">
        <v>134</v>
      </c>
      <c r="V563" s="3">
        <v>0.6</v>
      </c>
      <c r="W563" s="2">
        <v>0</v>
      </c>
      <c r="X563">
        <v>0</v>
      </c>
      <c r="Y563" t="s">
        <v>60</v>
      </c>
      <c r="Z563" t="s">
        <v>136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16.579999999999998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45992</v>
      </c>
      <c r="B564" t="s">
        <v>48</v>
      </c>
      <c r="C564">
        <v>649163</v>
      </c>
      <c r="D564">
        <v>2029409634</v>
      </c>
      <c r="E564" t="s">
        <v>941</v>
      </c>
      <c r="F564" t="s">
        <v>942</v>
      </c>
      <c r="G564" t="s">
        <v>51</v>
      </c>
      <c r="H564" t="s">
        <v>52</v>
      </c>
      <c r="I564" t="s">
        <v>53</v>
      </c>
      <c r="J564" t="s">
        <v>54</v>
      </c>
      <c r="K564">
        <v>751867</v>
      </c>
      <c r="L564" t="s">
        <v>162</v>
      </c>
      <c r="M564" t="s">
        <v>163</v>
      </c>
      <c r="N564" t="s">
        <v>57</v>
      </c>
      <c r="O564" s="1">
        <v>45839</v>
      </c>
      <c r="Q564" s="1">
        <v>46023</v>
      </c>
      <c r="R564" s="2">
        <v>51.62</v>
      </c>
      <c r="S564">
        <v>1</v>
      </c>
      <c r="T564" t="s">
        <v>58</v>
      </c>
      <c r="U564" t="s">
        <v>134</v>
      </c>
      <c r="V564" s="3">
        <v>0.6</v>
      </c>
      <c r="W564" s="2">
        <v>0</v>
      </c>
      <c r="X564">
        <v>0</v>
      </c>
      <c r="Y564" t="s">
        <v>60</v>
      </c>
      <c r="Z564" t="s">
        <v>136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30.97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45992</v>
      </c>
      <c r="B565" t="s">
        <v>48</v>
      </c>
      <c r="C565">
        <v>649163</v>
      </c>
      <c r="D565">
        <v>2029487045</v>
      </c>
      <c r="E565" t="s">
        <v>943</v>
      </c>
      <c r="F565" t="s">
        <v>127</v>
      </c>
      <c r="G565" t="s">
        <v>51</v>
      </c>
      <c r="H565" t="s">
        <v>52</v>
      </c>
      <c r="I565" t="s">
        <v>53</v>
      </c>
      <c r="J565" t="s">
        <v>54</v>
      </c>
      <c r="K565">
        <v>650794</v>
      </c>
      <c r="L565" t="s">
        <v>71</v>
      </c>
      <c r="M565" t="s">
        <v>72</v>
      </c>
      <c r="N565" t="s">
        <v>57</v>
      </c>
      <c r="O565" s="1">
        <v>45839</v>
      </c>
      <c r="Q565" s="1">
        <v>46023</v>
      </c>
      <c r="R565" s="2">
        <v>55.41</v>
      </c>
      <c r="S565">
        <v>1</v>
      </c>
      <c r="T565" t="s">
        <v>58</v>
      </c>
      <c r="U565" t="s">
        <v>134</v>
      </c>
      <c r="V565" s="3">
        <v>0.6</v>
      </c>
      <c r="W565" s="2">
        <v>0</v>
      </c>
      <c r="X565">
        <v>0</v>
      </c>
      <c r="Y565" t="s">
        <v>60</v>
      </c>
      <c r="Z565" t="s">
        <v>136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33.24</v>
      </c>
      <c r="AM565" s="2">
        <v>0.01</v>
      </c>
      <c r="AN565" s="2">
        <v>0.01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45992</v>
      </c>
      <c r="B566" t="s">
        <v>48</v>
      </c>
      <c r="C566">
        <v>649163</v>
      </c>
      <c r="D566">
        <v>2029596233</v>
      </c>
      <c r="E566" t="s">
        <v>520</v>
      </c>
      <c r="F566" t="s">
        <v>521</v>
      </c>
      <c r="G566" t="s">
        <v>51</v>
      </c>
      <c r="H566" t="s">
        <v>206</v>
      </c>
      <c r="I566" t="s">
        <v>53</v>
      </c>
      <c r="J566" t="s">
        <v>54</v>
      </c>
      <c r="K566">
        <v>874230</v>
      </c>
      <c r="L566" t="s">
        <v>522</v>
      </c>
      <c r="M566" t="s">
        <v>523</v>
      </c>
      <c r="N566" t="s">
        <v>57</v>
      </c>
      <c r="O566" s="1">
        <v>45839</v>
      </c>
      <c r="Q566" s="1">
        <v>46023</v>
      </c>
      <c r="R566" s="2">
        <v>54.66</v>
      </c>
      <c r="S566">
        <v>1</v>
      </c>
      <c r="T566" t="s">
        <v>58</v>
      </c>
      <c r="U566" t="s">
        <v>134</v>
      </c>
      <c r="V566" s="3">
        <v>0.6</v>
      </c>
      <c r="W566" s="2">
        <v>0</v>
      </c>
      <c r="X566">
        <v>0</v>
      </c>
      <c r="Y566" t="s">
        <v>60</v>
      </c>
      <c r="Z566" t="s">
        <v>136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32.79</v>
      </c>
      <c r="AM566" s="2">
        <v>0.01</v>
      </c>
      <c r="AN566" s="2">
        <v>0.01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45992</v>
      </c>
      <c r="B567" t="s">
        <v>48</v>
      </c>
      <c r="C567">
        <v>649163</v>
      </c>
      <c r="D567">
        <v>2029622551</v>
      </c>
      <c r="E567" t="s">
        <v>537</v>
      </c>
      <c r="F567" t="s">
        <v>451</v>
      </c>
      <c r="G567" t="s">
        <v>51</v>
      </c>
      <c r="H567" t="s">
        <v>52</v>
      </c>
      <c r="I567" t="s">
        <v>53</v>
      </c>
      <c r="J567" t="s">
        <v>918</v>
      </c>
      <c r="K567">
        <v>874690</v>
      </c>
      <c r="L567" t="s">
        <v>434</v>
      </c>
      <c r="M567" t="s">
        <v>435</v>
      </c>
      <c r="N567" t="s">
        <v>57</v>
      </c>
      <c r="O567" s="1">
        <v>45839</v>
      </c>
      <c r="Q567" s="1">
        <v>46023</v>
      </c>
      <c r="R567" s="2">
        <v>46.56</v>
      </c>
      <c r="S567">
        <v>1</v>
      </c>
      <c r="T567" t="s">
        <v>58</v>
      </c>
      <c r="U567" t="s">
        <v>134</v>
      </c>
      <c r="V567" s="3">
        <v>0.6</v>
      </c>
      <c r="W567" s="2">
        <v>0</v>
      </c>
      <c r="X567">
        <v>0</v>
      </c>
      <c r="Y567" t="s">
        <v>60</v>
      </c>
      <c r="Z567" t="s">
        <v>136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27.93</v>
      </c>
      <c r="AM567" s="2">
        <v>0.01</v>
      </c>
      <c r="AN567" s="2">
        <v>0.01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45992</v>
      </c>
      <c r="B568" t="s">
        <v>48</v>
      </c>
      <c r="C568">
        <v>649163</v>
      </c>
      <c r="D568">
        <v>2029829959</v>
      </c>
      <c r="E568" t="s">
        <v>944</v>
      </c>
      <c r="F568" t="s">
        <v>945</v>
      </c>
      <c r="G568" t="s">
        <v>51</v>
      </c>
      <c r="H568" t="s">
        <v>52</v>
      </c>
      <c r="I568" t="s">
        <v>53</v>
      </c>
      <c r="J568" t="s">
        <v>54</v>
      </c>
      <c r="K568">
        <v>751867</v>
      </c>
      <c r="L568" t="s">
        <v>162</v>
      </c>
      <c r="M568" t="s">
        <v>163</v>
      </c>
      <c r="N568" t="s">
        <v>57</v>
      </c>
      <c r="O568" s="1">
        <v>45870</v>
      </c>
      <c r="Q568" s="1">
        <v>46023</v>
      </c>
      <c r="R568" s="2">
        <v>59.41</v>
      </c>
      <c r="S568">
        <v>1</v>
      </c>
      <c r="T568" t="s">
        <v>58</v>
      </c>
      <c r="U568" t="s">
        <v>134</v>
      </c>
      <c r="V568" s="3">
        <v>0.6</v>
      </c>
      <c r="W568" s="2">
        <v>0</v>
      </c>
      <c r="X568">
        <v>0</v>
      </c>
      <c r="Y568" t="s">
        <v>60</v>
      </c>
      <c r="Z568" t="s">
        <v>136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35.65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45992</v>
      </c>
      <c r="B569" t="s">
        <v>48</v>
      </c>
      <c r="C569">
        <v>649163</v>
      </c>
      <c r="D569">
        <v>2029877051</v>
      </c>
      <c r="E569" t="s">
        <v>946</v>
      </c>
      <c r="F569" t="s">
        <v>947</v>
      </c>
      <c r="G569" t="s">
        <v>51</v>
      </c>
      <c r="H569" t="s">
        <v>206</v>
      </c>
      <c r="I569" t="s">
        <v>53</v>
      </c>
      <c r="J569" t="s">
        <v>54</v>
      </c>
      <c r="K569">
        <v>673059</v>
      </c>
      <c r="L569" t="s">
        <v>65</v>
      </c>
      <c r="M569" t="s">
        <v>66</v>
      </c>
      <c r="N569" t="s">
        <v>57</v>
      </c>
      <c r="O569" s="1">
        <v>45901</v>
      </c>
      <c r="Q569" s="1">
        <v>46023</v>
      </c>
      <c r="R569" s="2">
        <v>54.66</v>
      </c>
      <c r="S569">
        <v>1</v>
      </c>
      <c r="T569" t="s">
        <v>58</v>
      </c>
      <c r="U569" t="s">
        <v>134</v>
      </c>
      <c r="V569" s="3">
        <v>0.6</v>
      </c>
      <c r="W569" s="2">
        <v>0</v>
      </c>
      <c r="X569">
        <v>0</v>
      </c>
      <c r="Y569" t="s">
        <v>60</v>
      </c>
      <c r="Z569" t="s">
        <v>136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32.799999999999997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45992</v>
      </c>
      <c r="B570" t="s">
        <v>48</v>
      </c>
      <c r="C570">
        <v>649163</v>
      </c>
      <c r="D570">
        <v>2029890523</v>
      </c>
      <c r="E570" t="s">
        <v>635</v>
      </c>
      <c r="F570" t="s">
        <v>948</v>
      </c>
      <c r="G570" t="s">
        <v>51</v>
      </c>
      <c r="H570" t="s">
        <v>169</v>
      </c>
      <c r="I570" t="s">
        <v>53</v>
      </c>
      <c r="J570" t="s">
        <v>54</v>
      </c>
      <c r="K570">
        <v>751867</v>
      </c>
      <c r="L570" t="s">
        <v>162</v>
      </c>
      <c r="M570" t="s">
        <v>163</v>
      </c>
      <c r="N570" t="s">
        <v>57</v>
      </c>
      <c r="O570" s="1">
        <v>45870</v>
      </c>
      <c r="Q570" s="1">
        <v>46023</v>
      </c>
      <c r="R570" s="2">
        <v>40.159999999999997</v>
      </c>
      <c r="S570">
        <v>1</v>
      </c>
      <c r="T570" t="s">
        <v>58</v>
      </c>
      <c r="U570" t="s">
        <v>134</v>
      </c>
      <c r="V570" s="3">
        <v>0.6</v>
      </c>
      <c r="W570" s="2">
        <v>0</v>
      </c>
      <c r="X570">
        <v>0</v>
      </c>
      <c r="Y570" t="s">
        <v>60</v>
      </c>
      <c r="Z570" t="s">
        <v>136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24.1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45992</v>
      </c>
      <c r="B571" t="s">
        <v>48</v>
      </c>
      <c r="C571">
        <v>649163</v>
      </c>
      <c r="D571">
        <v>2030130220</v>
      </c>
      <c r="E571" t="s">
        <v>131</v>
      </c>
      <c r="F571" t="s">
        <v>949</v>
      </c>
      <c r="G571" t="s">
        <v>51</v>
      </c>
      <c r="H571" t="s">
        <v>52</v>
      </c>
      <c r="I571" t="s">
        <v>53</v>
      </c>
      <c r="J571" t="s">
        <v>54</v>
      </c>
      <c r="K571">
        <v>751867</v>
      </c>
      <c r="L571" t="s">
        <v>162</v>
      </c>
      <c r="M571" t="s">
        <v>163</v>
      </c>
      <c r="N571" t="s">
        <v>57</v>
      </c>
      <c r="O571" s="1">
        <v>45870</v>
      </c>
      <c r="Q571" s="1">
        <v>46023</v>
      </c>
      <c r="R571" s="2">
        <v>40.159999999999997</v>
      </c>
      <c r="S571">
        <v>1</v>
      </c>
      <c r="T571" t="s">
        <v>58</v>
      </c>
      <c r="U571" t="s">
        <v>134</v>
      </c>
      <c r="V571" s="3">
        <v>0.6</v>
      </c>
      <c r="W571" s="2">
        <v>0</v>
      </c>
      <c r="X571">
        <v>0</v>
      </c>
      <c r="Y571" t="s">
        <v>60</v>
      </c>
      <c r="Z571" t="s">
        <v>136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24.1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45992</v>
      </c>
      <c r="B572" t="s">
        <v>48</v>
      </c>
      <c r="C572">
        <v>649163</v>
      </c>
      <c r="D572">
        <v>2030172566</v>
      </c>
      <c r="E572" t="s">
        <v>950</v>
      </c>
      <c r="F572" t="s">
        <v>951</v>
      </c>
      <c r="G572" t="s">
        <v>51</v>
      </c>
      <c r="H572" t="s">
        <v>52</v>
      </c>
      <c r="I572" t="s">
        <v>53</v>
      </c>
      <c r="J572" t="s">
        <v>54</v>
      </c>
      <c r="K572">
        <v>649247</v>
      </c>
      <c r="L572" t="s">
        <v>172</v>
      </c>
      <c r="M572" t="s">
        <v>173</v>
      </c>
      <c r="N572" t="s">
        <v>57</v>
      </c>
      <c r="O572" s="1">
        <v>45870</v>
      </c>
      <c r="Q572" s="1">
        <v>46023</v>
      </c>
      <c r="R572" s="2">
        <v>52.69</v>
      </c>
      <c r="S572">
        <v>1</v>
      </c>
      <c r="T572" t="s">
        <v>58</v>
      </c>
      <c r="U572" t="s">
        <v>134</v>
      </c>
      <c r="V572" s="3">
        <v>0.6</v>
      </c>
      <c r="W572" s="2">
        <v>0</v>
      </c>
      <c r="X572">
        <v>0</v>
      </c>
      <c r="Y572" t="s">
        <v>60</v>
      </c>
      <c r="Z572" t="s">
        <v>136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31.61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45992</v>
      </c>
      <c r="B573" t="s">
        <v>48</v>
      </c>
      <c r="C573">
        <v>649163</v>
      </c>
      <c r="D573">
        <v>2030220297</v>
      </c>
      <c r="E573" t="s">
        <v>227</v>
      </c>
      <c r="F573" t="s">
        <v>952</v>
      </c>
      <c r="G573" t="s">
        <v>51</v>
      </c>
      <c r="H573" t="s">
        <v>52</v>
      </c>
      <c r="I573" t="s">
        <v>53</v>
      </c>
      <c r="J573" t="s">
        <v>918</v>
      </c>
      <c r="K573">
        <v>885445</v>
      </c>
      <c r="L573" t="s">
        <v>434</v>
      </c>
      <c r="M573" t="s">
        <v>435</v>
      </c>
      <c r="N573" t="s">
        <v>57</v>
      </c>
      <c r="O573" s="1">
        <v>45870</v>
      </c>
      <c r="Q573" s="1">
        <v>46023</v>
      </c>
      <c r="R573" s="2">
        <v>54.6</v>
      </c>
      <c r="S573">
        <v>1</v>
      </c>
      <c r="T573" t="s">
        <v>58</v>
      </c>
      <c r="U573" t="s">
        <v>134</v>
      </c>
      <c r="V573" s="3">
        <v>0.6</v>
      </c>
      <c r="W573" s="2">
        <v>0</v>
      </c>
      <c r="X573">
        <v>0</v>
      </c>
      <c r="Y573" t="s">
        <v>60</v>
      </c>
      <c r="Z573" t="s">
        <v>136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32.76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45992</v>
      </c>
      <c r="B574" t="s">
        <v>48</v>
      </c>
      <c r="C574">
        <v>649163</v>
      </c>
      <c r="D574">
        <v>2030221928</v>
      </c>
      <c r="E574" t="s">
        <v>231</v>
      </c>
      <c r="F574" t="s">
        <v>953</v>
      </c>
      <c r="G574" t="s">
        <v>51</v>
      </c>
      <c r="H574" t="s">
        <v>52</v>
      </c>
      <c r="I574" t="s">
        <v>53</v>
      </c>
      <c r="J574" t="s">
        <v>928</v>
      </c>
      <c r="K574">
        <v>885445</v>
      </c>
      <c r="L574" t="s">
        <v>434</v>
      </c>
      <c r="M574" t="s">
        <v>435</v>
      </c>
      <c r="N574" t="s">
        <v>57</v>
      </c>
      <c r="O574" s="1">
        <v>45870</v>
      </c>
      <c r="Q574" s="1">
        <v>46023</v>
      </c>
      <c r="R574" s="2">
        <v>109.84</v>
      </c>
      <c r="S574">
        <v>1</v>
      </c>
      <c r="T574" t="s">
        <v>58</v>
      </c>
      <c r="U574" t="s">
        <v>134</v>
      </c>
      <c r="V574" s="3">
        <v>0.6</v>
      </c>
      <c r="W574" s="2">
        <v>0</v>
      </c>
      <c r="X574">
        <v>0</v>
      </c>
      <c r="Y574" t="s">
        <v>60</v>
      </c>
      <c r="Z574" t="s">
        <v>136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65.900000000000006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45992</v>
      </c>
      <c r="B575" t="s">
        <v>48</v>
      </c>
      <c r="C575">
        <v>649163</v>
      </c>
      <c r="D575">
        <v>2030232584</v>
      </c>
      <c r="E575" t="s">
        <v>431</v>
      </c>
      <c r="F575" t="s">
        <v>432</v>
      </c>
      <c r="G575" t="s">
        <v>51</v>
      </c>
      <c r="H575" t="s">
        <v>52</v>
      </c>
      <c r="I575" t="s">
        <v>53</v>
      </c>
      <c r="J575" t="s">
        <v>928</v>
      </c>
      <c r="K575">
        <v>885445</v>
      </c>
      <c r="L575" t="s">
        <v>434</v>
      </c>
      <c r="M575" t="s">
        <v>435</v>
      </c>
      <c r="N575" t="s">
        <v>57</v>
      </c>
      <c r="O575" s="1">
        <v>45870</v>
      </c>
      <c r="Q575" s="1">
        <v>46023</v>
      </c>
      <c r="R575" s="2">
        <v>145.87</v>
      </c>
      <c r="S575">
        <v>1</v>
      </c>
      <c r="T575" t="s">
        <v>58</v>
      </c>
      <c r="U575" t="s">
        <v>134</v>
      </c>
      <c r="V575" s="3">
        <v>0.6</v>
      </c>
      <c r="W575" s="2">
        <v>0</v>
      </c>
      <c r="X575">
        <v>0</v>
      </c>
      <c r="Y575" t="s">
        <v>60</v>
      </c>
      <c r="Z575" t="s">
        <v>136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87.52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45992</v>
      </c>
      <c r="B576" t="s">
        <v>48</v>
      </c>
      <c r="C576">
        <v>649163</v>
      </c>
      <c r="D576">
        <v>2030400631</v>
      </c>
      <c r="E576" t="s">
        <v>954</v>
      </c>
      <c r="F576" t="s">
        <v>955</v>
      </c>
      <c r="G576" t="s">
        <v>51</v>
      </c>
      <c r="H576" t="s">
        <v>610</v>
      </c>
      <c r="I576" t="s">
        <v>53</v>
      </c>
      <c r="J576" t="s">
        <v>54</v>
      </c>
      <c r="K576">
        <v>650218</v>
      </c>
      <c r="L576" t="s">
        <v>55</v>
      </c>
      <c r="M576" t="s">
        <v>56</v>
      </c>
      <c r="N576" t="s">
        <v>57</v>
      </c>
      <c r="O576" s="1">
        <v>45901</v>
      </c>
      <c r="Q576" s="1">
        <v>46023</v>
      </c>
      <c r="R576" s="2">
        <v>71.510000000000005</v>
      </c>
      <c r="S576">
        <v>1</v>
      </c>
      <c r="T576" t="s">
        <v>58</v>
      </c>
      <c r="U576" t="s">
        <v>134</v>
      </c>
      <c r="V576" s="3">
        <v>0.6</v>
      </c>
      <c r="W576" s="2">
        <v>0</v>
      </c>
      <c r="X576">
        <v>0</v>
      </c>
      <c r="Y576" t="s">
        <v>60</v>
      </c>
      <c r="Z576" t="s">
        <v>136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42.91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45992</v>
      </c>
      <c r="B577" t="s">
        <v>48</v>
      </c>
      <c r="C577">
        <v>649163</v>
      </c>
      <c r="D577">
        <v>2030693610</v>
      </c>
      <c r="E577" t="s">
        <v>77</v>
      </c>
      <c r="F577" t="s">
        <v>956</v>
      </c>
      <c r="G577" t="s">
        <v>51</v>
      </c>
      <c r="H577" t="s">
        <v>52</v>
      </c>
      <c r="I577" t="s">
        <v>53</v>
      </c>
      <c r="J577" t="s">
        <v>918</v>
      </c>
      <c r="K577">
        <v>885445</v>
      </c>
      <c r="L577" t="s">
        <v>434</v>
      </c>
      <c r="M577" t="s">
        <v>435</v>
      </c>
      <c r="N577" t="s">
        <v>57</v>
      </c>
      <c r="O577" s="1">
        <v>45901</v>
      </c>
      <c r="Q577" s="1">
        <v>46023</v>
      </c>
      <c r="R577" s="2">
        <v>41.81</v>
      </c>
      <c r="S577">
        <v>1</v>
      </c>
      <c r="T577" t="s">
        <v>58</v>
      </c>
      <c r="U577" t="s">
        <v>134</v>
      </c>
      <c r="V577" s="3">
        <v>0.6</v>
      </c>
      <c r="W577" s="2">
        <v>0</v>
      </c>
      <c r="X577">
        <v>0</v>
      </c>
      <c r="Y577" t="s">
        <v>60</v>
      </c>
      <c r="Z577" t="s">
        <v>136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25.09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45992</v>
      </c>
      <c r="B578" t="s">
        <v>48</v>
      </c>
      <c r="C578">
        <v>649163</v>
      </c>
      <c r="D578">
        <v>2030697181</v>
      </c>
      <c r="E578" t="s">
        <v>957</v>
      </c>
      <c r="F578" t="s">
        <v>958</v>
      </c>
      <c r="G578" t="s">
        <v>51</v>
      </c>
      <c r="H578" t="s">
        <v>52</v>
      </c>
      <c r="I578" t="s">
        <v>53</v>
      </c>
      <c r="J578" t="s">
        <v>928</v>
      </c>
      <c r="K578">
        <v>885445</v>
      </c>
      <c r="L578" t="s">
        <v>434</v>
      </c>
      <c r="M578" t="s">
        <v>435</v>
      </c>
      <c r="N578" t="s">
        <v>57</v>
      </c>
      <c r="O578" s="1">
        <v>45901</v>
      </c>
      <c r="Q578" s="1">
        <v>46023</v>
      </c>
      <c r="R578" s="2">
        <v>75.69</v>
      </c>
      <c r="S578">
        <v>1</v>
      </c>
      <c r="T578" t="s">
        <v>58</v>
      </c>
      <c r="U578" t="s">
        <v>134</v>
      </c>
      <c r="V578" s="3">
        <v>0.6</v>
      </c>
      <c r="W578" s="2">
        <v>0</v>
      </c>
      <c r="X578">
        <v>0</v>
      </c>
      <c r="Y578" t="s">
        <v>60</v>
      </c>
      <c r="Z578" t="s">
        <v>136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45.41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45992</v>
      </c>
      <c r="B579" t="s">
        <v>48</v>
      </c>
      <c r="C579">
        <v>649163</v>
      </c>
      <c r="D579">
        <v>2030791105</v>
      </c>
      <c r="E579" t="s">
        <v>196</v>
      </c>
      <c r="F579" t="s">
        <v>959</v>
      </c>
      <c r="G579" t="s">
        <v>51</v>
      </c>
      <c r="H579" t="s">
        <v>52</v>
      </c>
      <c r="I579" t="s">
        <v>53</v>
      </c>
      <c r="J579" t="s">
        <v>918</v>
      </c>
      <c r="K579">
        <v>885445</v>
      </c>
      <c r="L579" t="s">
        <v>434</v>
      </c>
      <c r="M579" t="s">
        <v>435</v>
      </c>
      <c r="N579" t="s">
        <v>57</v>
      </c>
      <c r="O579" s="1">
        <v>45901</v>
      </c>
      <c r="Q579" s="1">
        <v>46023</v>
      </c>
      <c r="R579" s="2">
        <v>41.81</v>
      </c>
      <c r="S579">
        <v>1</v>
      </c>
      <c r="T579" t="s">
        <v>58</v>
      </c>
      <c r="U579" t="s">
        <v>134</v>
      </c>
      <c r="V579" s="3">
        <v>0.6</v>
      </c>
      <c r="W579" s="2">
        <v>0</v>
      </c>
      <c r="X579">
        <v>0</v>
      </c>
      <c r="Y579" t="s">
        <v>60</v>
      </c>
      <c r="Z579" t="s">
        <v>136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25.09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45992</v>
      </c>
      <c r="B580" t="s">
        <v>48</v>
      </c>
      <c r="C580">
        <v>649163</v>
      </c>
      <c r="D580">
        <v>2030799928</v>
      </c>
      <c r="E580" t="s">
        <v>960</v>
      </c>
      <c r="F580" t="s">
        <v>961</v>
      </c>
      <c r="G580" t="s">
        <v>51</v>
      </c>
      <c r="H580" t="s">
        <v>98</v>
      </c>
      <c r="I580" t="s">
        <v>53</v>
      </c>
      <c r="J580" t="s">
        <v>54</v>
      </c>
      <c r="K580">
        <v>652037</v>
      </c>
      <c r="L580" t="s">
        <v>71</v>
      </c>
      <c r="M580" t="s">
        <v>99</v>
      </c>
      <c r="N580" t="s">
        <v>57</v>
      </c>
      <c r="O580" s="1">
        <v>45901</v>
      </c>
      <c r="Q580" s="1">
        <v>46023</v>
      </c>
      <c r="R580" s="2">
        <v>46.45</v>
      </c>
      <c r="S580">
        <v>1</v>
      </c>
      <c r="T580" t="s">
        <v>58</v>
      </c>
      <c r="U580" t="s">
        <v>134</v>
      </c>
      <c r="V580" s="3">
        <v>0.6</v>
      </c>
      <c r="W580" s="2">
        <v>0</v>
      </c>
      <c r="X580">
        <v>0</v>
      </c>
      <c r="Y580" t="s">
        <v>60</v>
      </c>
      <c r="Z580" t="s">
        <v>136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27.87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45992</v>
      </c>
      <c r="B581" t="s">
        <v>48</v>
      </c>
      <c r="C581">
        <v>649163</v>
      </c>
      <c r="D581">
        <v>2030801809</v>
      </c>
      <c r="E581" t="s">
        <v>101</v>
      </c>
      <c r="F581" t="s">
        <v>962</v>
      </c>
      <c r="G581" t="s">
        <v>51</v>
      </c>
      <c r="H581" t="s">
        <v>98</v>
      </c>
      <c r="I581" t="s">
        <v>53</v>
      </c>
      <c r="J581" t="s">
        <v>928</v>
      </c>
      <c r="K581">
        <v>652037</v>
      </c>
      <c r="L581" t="s">
        <v>71</v>
      </c>
      <c r="M581" t="s">
        <v>99</v>
      </c>
      <c r="N581" t="s">
        <v>57</v>
      </c>
      <c r="O581" s="1">
        <v>45901</v>
      </c>
      <c r="Q581" s="1">
        <v>46023</v>
      </c>
      <c r="R581" s="2">
        <v>19.91</v>
      </c>
      <c r="S581">
        <v>1</v>
      </c>
      <c r="T581" t="s">
        <v>58</v>
      </c>
      <c r="U581" t="s">
        <v>134</v>
      </c>
      <c r="V581" s="3">
        <v>0.6</v>
      </c>
      <c r="W581" s="2">
        <v>0</v>
      </c>
      <c r="X581">
        <v>0</v>
      </c>
      <c r="Y581" t="s">
        <v>60</v>
      </c>
      <c r="Z581" t="s">
        <v>136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11.95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45992</v>
      </c>
      <c r="B582" t="s">
        <v>48</v>
      </c>
      <c r="C582">
        <v>649163</v>
      </c>
      <c r="D582">
        <v>2030821947</v>
      </c>
      <c r="E582" t="s">
        <v>289</v>
      </c>
      <c r="F582" t="s">
        <v>963</v>
      </c>
      <c r="G582" t="s">
        <v>51</v>
      </c>
      <c r="H582" t="s">
        <v>98</v>
      </c>
      <c r="I582" t="s">
        <v>53</v>
      </c>
      <c r="J582" t="s">
        <v>54</v>
      </c>
      <c r="K582">
        <v>652037</v>
      </c>
      <c r="L582" t="s">
        <v>71</v>
      </c>
      <c r="M582" t="s">
        <v>99</v>
      </c>
      <c r="N582" t="s">
        <v>57</v>
      </c>
      <c r="O582" s="1">
        <v>45903</v>
      </c>
      <c r="Q582" s="1">
        <v>46025</v>
      </c>
      <c r="R582" s="2">
        <v>29.64</v>
      </c>
      <c r="S582">
        <v>1</v>
      </c>
      <c r="T582" t="s">
        <v>58</v>
      </c>
      <c r="U582" t="s">
        <v>134</v>
      </c>
      <c r="V582" s="3">
        <v>0.6</v>
      </c>
      <c r="W582" s="2">
        <v>0</v>
      </c>
      <c r="X582">
        <v>0</v>
      </c>
      <c r="Y582" t="s">
        <v>60</v>
      </c>
      <c r="Z582" t="s">
        <v>136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17.78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45992</v>
      </c>
      <c r="B583" t="s">
        <v>48</v>
      </c>
      <c r="C583">
        <v>649163</v>
      </c>
      <c r="D583">
        <v>2030875844</v>
      </c>
      <c r="E583" t="s">
        <v>964</v>
      </c>
      <c r="F583" t="s">
        <v>965</v>
      </c>
      <c r="G583" t="s">
        <v>51</v>
      </c>
      <c r="H583" t="s">
        <v>610</v>
      </c>
      <c r="I583" t="s">
        <v>53</v>
      </c>
      <c r="J583" t="s">
        <v>54</v>
      </c>
      <c r="K583">
        <v>650218</v>
      </c>
      <c r="L583" t="s">
        <v>55</v>
      </c>
      <c r="M583" t="s">
        <v>56</v>
      </c>
      <c r="N583" t="s">
        <v>57</v>
      </c>
      <c r="O583" s="1">
        <v>45905</v>
      </c>
      <c r="Q583" s="1">
        <v>46027</v>
      </c>
      <c r="R583" s="2">
        <v>75.75</v>
      </c>
      <c r="S583">
        <v>1</v>
      </c>
      <c r="T583" t="s">
        <v>58</v>
      </c>
      <c r="U583" t="s">
        <v>134</v>
      </c>
      <c r="V583" s="3">
        <v>0.6</v>
      </c>
      <c r="W583" s="2">
        <v>0</v>
      </c>
      <c r="X583">
        <v>0</v>
      </c>
      <c r="Y583" t="s">
        <v>60</v>
      </c>
      <c r="Z583" t="s">
        <v>136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45.45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45992</v>
      </c>
      <c r="B584" t="s">
        <v>48</v>
      </c>
      <c r="C584">
        <v>649163</v>
      </c>
      <c r="D584">
        <v>2031074191</v>
      </c>
      <c r="E584" t="s">
        <v>966</v>
      </c>
      <c r="F584" t="s">
        <v>127</v>
      </c>
      <c r="G584" t="s">
        <v>51</v>
      </c>
      <c r="H584" t="s">
        <v>83</v>
      </c>
      <c r="I584" t="s">
        <v>53</v>
      </c>
      <c r="J584" t="s">
        <v>928</v>
      </c>
      <c r="K584">
        <v>894525</v>
      </c>
      <c r="L584" t="s">
        <v>84</v>
      </c>
      <c r="M584" t="s">
        <v>85</v>
      </c>
      <c r="N584" t="s">
        <v>57</v>
      </c>
      <c r="O584" s="1">
        <v>45931</v>
      </c>
      <c r="Q584" s="1">
        <v>46023</v>
      </c>
      <c r="R584" s="2">
        <v>129.97</v>
      </c>
      <c r="S584">
        <v>1</v>
      </c>
      <c r="T584" t="s">
        <v>58</v>
      </c>
      <c r="U584" t="s">
        <v>59</v>
      </c>
      <c r="V584" s="3">
        <v>0.6</v>
      </c>
      <c r="W584" s="2">
        <v>0</v>
      </c>
      <c r="X584">
        <v>0</v>
      </c>
      <c r="Y584" t="s">
        <v>60</v>
      </c>
      <c r="Z584" t="s">
        <v>136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77.98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45992</v>
      </c>
      <c r="B585" t="s">
        <v>48</v>
      </c>
      <c r="C585">
        <v>649163</v>
      </c>
      <c r="D585">
        <v>2031094286</v>
      </c>
      <c r="E585" t="s">
        <v>967</v>
      </c>
      <c r="F585" t="s">
        <v>249</v>
      </c>
      <c r="G585" t="s">
        <v>51</v>
      </c>
      <c r="H585" t="s">
        <v>83</v>
      </c>
      <c r="I585" t="s">
        <v>53</v>
      </c>
      <c r="J585" t="s">
        <v>928</v>
      </c>
      <c r="K585">
        <v>894525</v>
      </c>
      <c r="L585" t="s">
        <v>84</v>
      </c>
      <c r="M585" t="s">
        <v>85</v>
      </c>
      <c r="N585" t="s">
        <v>57</v>
      </c>
      <c r="O585" s="1">
        <v>45931</v>
      </c>
      <c r="Q585" s="1">
        <v>46023</v>
      </c>
      <c r="R585" s="2">
        <v>129.97</v>
      </c>
      <c r="S585">
        <v>1</v>
      </c>
      <c r="T585" t="s">
        <v>58</v>
      </c>
      <c r="U585" t="s">
        <v>59</v>
      </c>
      <c r="V585" s="3">
        <v>0.6</v>
      </c>
      <c r="W585" s="2">
        <v>0</v>
      </c>
      <c r="X585">
        <v>0</v>
      </c>
      <c r="Y585" t="s">
        <v>60</v>
      </c>
      <c r="Z585" t="s">
        <v>136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77.98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45992</v>
      </c>
      <c r="B586" t="s">
        <v>48</v>
      </c>
      <c r="C586">
        <v>649163</v>
      </c>
      <c r="D586">
        <v>2031097277</v>
      </c>
      <c r="E586" t="s">
        <v>968</v>
      </c>
      <c r="F586" t="s">
        <v>188</v>
      </c>
      <c r="G586" t="s">
        <v>51</v>
      </c>
      <c r="H586" t="s">
        <v>83</v>
      </c>
      <c r="I586" t="s">
        <v>53</v>
      </c>
      <c r="J586" t="s">
        <v>928</v>
      </c>
      <c r="K586">
        <v>894525</v>
      </c>
      <c r="L586" t="s">
        <v>84</v>
      </c>
      <c r="M586" t="s">
        <v>85</v>
      </c>
      <c r="N586" t="s">
        <v>57</v>
      </c>
      <c r="O586" s="1">
        <v>45931</v>
      </c>
      <c r="Q586" s="1">
        <v>46023</v>
      </c>
      <c r="R586" s="2">
        <v>90.95</v>
      </c>
      <c r="S586">
        <v>1</v>
      </c>
      <c r="T586" t="s">
        <v>58</v>
      </c>
      <c r="U586" t="s">
        <v>59</v>
      </c>
      <c r="V586" s="3">
        <v>0.6</v>
      </c>
      <c r="W586" s="2">
        <v>0</v>
      </c>
      <c r="X586">
        <v>0</v>
      </c>
      <c r="Y586" t="s">
        <v>60</v>
      </c>
      <c r="Z586" t="s">
        <v>136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54.57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45992</v>
      </c>
      <c r="B587" t="s">
        <v>48</v>
      </c>
      <c r="C587">
        <v>649163</v>
      </c>
      <c r="D587">
        <v>2031106900</v>
      </c>
      <c r="E587" t="s">
        <v>969</v>
      </c>
      <c r="F587" t="s">
        <v>970</v>
      </c>
      <c r="G587" t="s">
        <v>51</v>
      </c>
      <c r="H587" t="s">
        <v>256</v>
      </c>
      <c r="I587" t="s">
        <v>53</v>
      </c>
      <c r="J587" t="s">
        <v>918</v>
      </c>
      <c r="K587">
        <v>884595</v>
      </c>
      <c r="L587" t="s">
        <v>971</v>
      </c>
      <c r="M587" t="s">
        <v>972</v>
      </c>
      <c r="N587" t="s">
        <v>57</v>
      </c>
      <c r="O587" s="1">
        <v>45931</v>
      </c>
      <c r="Q587" s="1">
        <v>46023</v>
      </c>
      <c r="R587" s="2">
        <v>64.510000000000005</v>
      </c>
      <c r="S587">
        <v>1</v>
      </c>
      <c r="T587" t="s">
        <v>58</v>
      </c>
      <c r="U587" t="s">
        <v>59</v>
      </c>
      <c r="V587" s="3">
        <v>0.6</v>
      </c>
      <c r="W587" s="2">
        <v>0</v>
      </c>
      <c r="X587">
        <v>0</v>
      </c>
      <c r="Y587" t="s">
        <v>60</v>
      </c>
      <c r="Z587" t="s">
        <v>136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38.71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45992</v>
      </c>
      <c r="B588" t="s">
        <v>48</v>
      </c>
      <c r="C588">
        <v>649163</v>
      </c>
      <c r="D588">
        <v>2031107195</v>
      </c>
      <c r="E588" t="s">
        <v>973</v>
      </c>
      <c r="F588" t="s">
        <v>223</v>
      </c>
      <c r="G588" t="s">
        <v>51</v>
      </c>
      <c r="H588" t="s">
        <v>52</v>
      </c>
      <c r="I588" t="s">
        <v>53</v>
      </c>
      <c r="J588" t="s">
        <v>54</v>
      </c>
      <c r="K588">
        <v>649247</v>
      </c>
      <c r="L588" t="s">
        <v>172</v>
      </c>
      <c r="M588" t="s">
        <v>173</v>
      </c>
      <c r="N588" t="s">
        <v>57</v>
      </c>
      <c r="O588" s="1">
        <v>45931</v>
      </c>
      <c r="Q588" s="1">
        <v>46023</v>
      </c>
      <c r="R588" s="2">
        <v>36.159999999999997</v>
      </c>
      <c r="S588">
        <v>1</v>
      </c>
      <c r="T588" t="s">
        <v>58</v>
      </c>
      <c r="U588" t="s">
        <v>59</v>
      </c>
      <c r="V588" s="3">
        <v>0.6</v>
      </c>
      <c r="W588" s="2">
        <v>0</v>
      </c>
      <c r="X588">
        <v>0</v>
      </c>
      <c r="Y588" t="s">
        <v>60</v>
      </c>
      <c r="Z588" t="s">
        <v>136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21.7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45992</v>
      </c>
      <c r="B589" t="s">
        <v>48</v>
      </c>
      <c r="C589">
        <v>649163</v>
      </c>
      <c r="D589">
        <v>2031156737</v>
      </c>
      <c r="E589" t="s">
        <v>974</v>
      </c>
      <c r="F589" t="s">
        <v>975</v>
      </c>
      <c r="G589" t="s">
        <v>51</v>
      </c>
      <c r="H589" t="s">
        <v>83</v>
      </c>
      <c r="I589" t="s">
        <v>53</v>
      </c>
      <c r="J589" t="s">
        <v>928</v>
      </c>
      <c r="K589">
        <v>894525</v>
      </c>
      <c r="L589" t="s">
        <v>84</v>
      </c>
      <c r="M589" t="s">
        <v>85</v>
      </c>
      <c r="N589" t="s">
        <v>57</v>
      </c>
      <c r="O589" s="1">
        <v>45931</v>
      </c>
      <c r="Q589" s="1">
        <v>46023</v>
      </c>
      <c r="R589" s="2">
        <v>96.08</v>
      </c>
      <c r="S589">
        <v>1</v>
      </c>
      <c r="T589" t="s">
        <v>58</v>
      </c>
      <c r="U589" t="s">
        <v>59</v>
      </c>
      <c r="V589" s="3">
        <v>0.6</v>
      </c>
      <c r="W589" s="2">
        <v>0</v>
      </c>
      <c r="X589">
        <v>0</v>
      </c>
      <c r="Y589" t="s">
        <v>60</v>
      </c>
      <c r="Z589" t="s">
        <v>136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57.65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45992</v>
      </c>
      <c r="B590" t="s">
        <v>48</v>
      </c>
      <c r="C590">
        <v>649163</v>
      </c>
      <c r="D590">
        <v>2031202300</v>
      </c>
      <c r="E590" t="s">
        <v>976</v>
      </c>
      <c r="F590" t="s">
        <v>977</v>
      </c>
      <c r="G590" t="s">
        <v>51</v>
      </c>
      <c r="H590" t="s">
        <v>265</v>
      </c>
      <c r="I590" t="s">
        <v>53</v>
      </c>
      <c r="J590" t="s">
        <v>54</v>
      </c>
      <c r="K590">
        <v>673059</v>
      </c>
      <c r="L590" t="s">
        <v>65</v>
      </c>
      <c r="M590" t="s">
        <v>66</v>
      </c>
      <c r="N590" t="s">
        <v>57</v>
      </c>
      <c r="O590" s="1">
        <v>45931</v>
      </c>
      <c r="Q590" s="1">
        <v>46023</v>
      </c>
      <c r="R590" s="2">
        <v>34.01</v>
      </c>
      <c r="S590">
        <v>1</v>
      </c>
      <c r="T590" t="s">
        <v>58</v>
      </c>
      <c r="U590" t="s">
        <v>59</v>
      </c>
      <c r="V590" s="3">
        <v>0.6</v>
      </c>
      <c r="W590" s="2">
        <v>0</v>
      </c>
      <c r="X590">
        <v>0</v>
      </c>
      <c r="Y590" t="s">
        <v>60</v>
      </c>
      <c r="Z590" t="s">
        <v>136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20.41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45992</v>
      </c>
      <c r="B591" t="s">
        <v>48</v>
      </c>
      <c r="C591">
        <v>649163</v>
      </c>
      <c r="D591">
        <v>2031327778</v>
      </c>
      <c r="E591" t="s">
        <v>978</v>
      </c>
      <c r="F591" t="s">
        <v>979</v>
      </c>
      <c r="G591" t="s">
        <v>51</v>
      </c>
      <c r="H591" t="s">
        <v>504</v>
      </c>
      <c r="I591" t="s">
        <v>53</v>
      </c>
      <c r="J591" t="s">
        <v>54</v>
      </c>
      <c r="K591">
        <v>823350</v>
      </c>
      <c r="L591" t="s">
        <v>116</v>
      </c>
      <c r="M591" t="s">
        <v>417</v>
      </c>
      <c r="N591" t="s">
        <v>57</v>
      </c>
      <c r="O591" s="1">
        <v>45931</v>
      </c>
      <c r="Q591" s="1">
        <v>46023</v>
      </c>
      <c r="R591" s="2">
        <v>69.5</v>
      </c>
      <c r="S591">
        <v>1</v>
      </c>
      <c r="T591" t="s">
        <v>58</v>
      </c>
      <c r="U591" t="s">
        <v>59</v>
      </c>
      <c r="V591" s="3">
        <v>0.6</v>
      </c>
      <c r="W591" s="2">
        <v>0</v>
      </c>
      <c r="X591">
        <v>0</v>
      </c>
      <c r="Y591" t="s">
        <v>60</v>
      </c>
      <c r="Z591" t="s">
        <v>136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41.7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45992</v>
      </c>
      <c r="B592" t="s">
        <v>48</v>
      </c>
      <c r="C592">
        <v>649163</v>
      </c>
      <c r="D592">
        <v>2031333610</v>
      </c>
      <c r="E592" t="s">
        <v>980</v>
      </c>
      <c r="F592" t="s">
        <v>981</v>
      </c>
      <c r="G592" t="s">
        <v>51</v>
      </c>
      <c r="H592" t="s">
        <v>52</v>
      </c>
      <c r="I592" t="s">
        <v>53</v>
      </c>
      <c r="J592" t="s">
        <v>54</v>
      </c>
      <c r="K592">
        <v>751867</v>
      </c>
      <c r="L592" t="s">
        <v>162</v>
      </c>
      <c r="M592" t="s">
        <v>163</v>
      </c>
      <c r="N592" t="s">
        <v>57</v>
      </c>
      <c r="O592" s="1">
        <v>45931</v>
      </c>
      <c r="Q592" s="1">
        <v>46023</v>
      </c>
      <c r="R592" s="2">
        <v>46.45</v>
      </c>
      <c r="S592">
        <v>1</v>
      </c>
      <c r="T592" t="s">
        <v>58</v>
      </c>
      <c r="U592" t="s">
        <v>59</v>
      </c>
      <c r="V592" s="3">
        <v>0.6</v>
      </c>
      <c r="W592" s="2">
        <v>0</v>
      </c>
      <c r="X592">
        <v>0</v>
      </c>
      <c r="Y592" t="s">
        <v>60</v>
      </c>
      <c r="Z592" t="s">
        <v>136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27.87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45992</v>
      </c>
      <c r="B593" t="s">
        <v>48</v>
      </c>
      <c r="C593">
        <v>649163</v>
      </c>
      <c r="D593">
        <v>2031354346</v>
      </c>
      <c r="E593" t="s">
        <v>982</v>
      </c>
      <c r="F593" t="s">
        <v>983</v>
      </c>
      <c r="G593" t="s">
        <v>51</v>
      </c>
      <c r="H593" t="s">
        <v>52</v>
      </c>
      <c r="I593" t="s">
        <v>53</v>
      </c>
      <c r="J593" t="s">
        <v>54</v>
      </c>
      <c r="K593">
        <v>649247</v>
      </c>
      <c r="L593" t="s">
        <v>172</v>
      </c>
      <c r="M593" t="s">
        <v>173</v>
      </c>
      <c r="N593" t="s">
        <v>57</v>
      </c>
      <c r="O593" s="1">
        <v>45931</v>
      </c>
      <c r="Q593" s="1">
        <v>46023</v>
      </c>
      <c r="R593" s="2">
        <v>52.69</v>
      </c>
      <c r="S593">
        <v>1</v>
      </c>
      <c r="T593" t="s">
        <v>58</v>
      </c>
      <c r="U593" t="s">
        <v>59</v>
      </c>
      <c r="V593" s="3">
        <v>0.6</v>
      </c>
      <c r="W593" s="2">
        <v>0</v>
      </c>
      <c r="X593">
        <v>0</v>
      </c>
      <c r="Y593" t="s">
        <v>60</v>
      </c>
      <c r="Z593" t="s">
        <v>136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31.61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45992</v>
      </c>
      <c r="B594" t="s">
        <v>48</v>
      </c>
      <c r="C594">
        <v>649163</v>
      </c>
      <c r="D594">
        <v>2031358599</v>
      </c>
      <c r="E594" t="s">
        <v>984</v>
      </c>
      <c r="F594" t="s">
        <v>168</v>
      </c>
      <c r="G594" t="s">
        <v>51</v>
      </c>
      <c r="H594" t="s">
        <v>372</v>
      </c>
      <c r="I594" t="s">
        <v>53</v>
      </c>
      <c r="J594" t="s">
        <v>918</v>
      </c>
      <c r="K594">
        <v>673059</v>
      </c>
      <c r="L594" t="s">
        <v>65</v>
      </c>
      <c r="M594" t="s">
        <v>66</v>
      </c>
      <c r="N594" t="s">
        <v>57</v>
      </c>
      <c r="O594" s="1">
        <v>45931</v>
      </c>
      <c r="Q594" s="1">
        <v>46023</v>
      </c>
      <c r="R594" s="2">
        <v>37.81</v>
      </c>
      <c r="S594">
        <v>1</v>
      </c>
      <c r="T594" t="s">
        <v>58</v>
      </c>
      <c r="U594" t="s">
        <v>59</v>
      </c>
      <c r="V594" s="3">
        <v>0.6</v>
      </c>
      <c r="W594" s="2">
        <v>0</v>
      </c>
      <c r="X594">
        <v>0</v>
      </c>
      <c r="Y594" t="s">
        <v>60</v>
      </c>
      <c r="Z594" t="s">
        <v>136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22.69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45992</v>
      </c>
      <c r="B595" t="s">
        <v>48</v>
      </c>
      <c r="C595">
        <v>649163</v>
      </c>
      <c r="D595">
        <v>2031362149</v>
      </c>
      <c r="E595" t="s">
        <v>985</v>
      </c>
      <c r="F595" t="s">
        <v>986</v>
      </c>
      <c r="G595" t="s">
        <v>51</v>
      </c>
      <c r="H595" t="s">
        <v>52</v>
      </c>
      <c r="I595" t="s">
        <v>53</v>
      </c>
      <c r="J595" t="s">
        <v>918</v>
      </c>
      <c r="K595">
        <v>885445</v>
      </c>
      <c r="L595" t="s">
        <v>434</v>
      </c>
      <c r="M595" t="s">
        <v>435</v>
      </c>
      <c r="N595" t="s">
        <v>57</v>
      </c>
      <c r="O595" s="1">
        <v>45931</v>
      </c>
      <c r="Q595" s="1">
        <v>46023</v>
      </c>
      <c r="R595" s="2">
        <v>65.81</v>
      </c>
      <c r="S595">
        <v>1</v>
      </c>
      <c r="T595" t="s">
        <v>58</v>
      </c>
      <c r="U595" t="s">
        <v>59</v>
      </c>
      <c r="V595" s="3">
        <v>0.6</v>
      </c>
      <c r="W595" s="2">
        <v>0</v>
      </c>
      <c r="X595">
        <v>0</v>
      </c>
      <c r="Y595" t="s">
        <v>60</v>
      </c>
      <c r="Z595" t="s">
        <v>136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39.49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45992</v>
      </c>
      <c r="B596" t="s">
        <v>48</v>
      </c>
      <c r="C596">
        <v>649163</v>
      </c>
      <c r="D596">
        <v>2031690477</v>
      </c>
      <c r="E596" t="s">
        <v>987</v>
      </c>
      <c r="F596" t="s">
        <v>142</v>
      </c>
      <c r="G596" t="s">
        <v>51</v>
      </c>
      <c r="H596" t="s">
        <v>52</v>
      </c>
      <c r="I596" t="s">
        <v>53</v>
      </c>
      <c r="J596" t="s">
        <v>54</v>
      </c>
      <c r="K596">
        <v>751867</v>
      </c>
      <c r="L596" t="s">
        <v>162</v>
      </c>
      <c r="M596" t="s">
        <v>163</v>
      </c>
      <c r="N596" t="s">
        <v>57</v>
      </c>
      <c r="O596" s="1">
        <v>45962</v>
      </c>
      <c r="Q596" s="1">
        <v>46023</v>
      </c>
      <c r="R596" s="2">
        <v>56.69</v>
      </c>
      <c r="S596">
        <v>1</v>
      </c>
      <c r="T596" t="s">
        <v>58</v>
      </c>
      <c r="U596" t="s">
        <v>59</v>
      </c>
      <c r="V596" s="3">
        <v>0.6</v>
      </c>
      <c r="W596" s="2">
        <v>0</v>
      </c>
      <c r="X596">
        <v>0</v>
      </c>
      <c r="Y596" t="s">
        <v>60</v>
      </c>
      <c r="Z596" t="s">
        <v>136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34.01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45992</v>
      </c>
      <c r="B597" t="s">
        <v>48</v>
      </c>
      <c r="C597">
        <v>649163</v>
      </c>
      <c r="D597">
        <v>2031718267</v>
      </c>
      <c r="E597" t="s">
        <v>988</v>
      </c>
      <c r="F597" t="s">
        <v>202</v>
      </c>
      <c r="G597" t="s">
        <v>51</v>
      </c>
      <c r="H597" t="s">
        <v>83</v>
      </c>
      <c r="I597" t="s">
        <v>53</v>
      </c>
      <c r="J597" t="s">
        <v>918</v>
      </c>
      <c r="K597">
        <v>894525</v>
      </c>
      <c r="L597" t="s">
        <v>84</v>
      </c>
      <c r="M597" t="s">
        <v>85</v>
      </c>
      <c r="N597" t="s">
        <v>57</v>
      </c>
      <c r="O597" s="1">
        <v>45962</v>
      </c>
      <c r="Q597" s="1">
        <v>46023</v>
      </c>
      <c r="R597" s="2">
        <v>97.45</v>
      </c>
      <c r="S597">
        <v>1</v>
      </c>
      <c r="T597" t="s">
        <v>58</v>
      </c>
      <c r="U597" t="s">
        <v>59</v>
      </c>
      <c r="V597" s="3">
        <v>0.6</v>
      </c>
      <c r="W597" s="2">
        <v>0</v>
      </c>
      <c r="X597">
        <v>0</v>
      </c>
      <c r="Y597" t="s">
        <v>60</v>
      </c>
      <c r="Z597" t="s">
        <v>136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58.47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45992</v>
      </c>
      <c r="B598" t="s">
        <v>48</v>
      </c>
      <c r="C598">
        <v>649163</v>
      </c>
      <c r="D598">
        <v>2031775267</v>
      </c>
      <c r="E598" t="s">
        <v>989</v>
      </c>
      <c r="F598" t="s">
        <v>990</v>
      </c>
      <c r="G598" t="s">
        <v>51</v>
      </c>
      <c r="H598" t="s">
        <v>52</v>
      </c>
      <c r="I598" t="s">
        <v>53</v>
      </c>
      <c r="J598" t="s">
        <v>928</v>
      </c>
      <c r="K598">
        <v>885445</v>
      </c>
      <c r="L598" t="s">
        <v>434</v>
      </c>
      <c r="M598" t="s">
        <v>435</v>
      </c>
      <c r="N598" t="s">
        <v>57</v>
      </c>
      <c r="O598" s="1">
        <v>45962</v>
      </c>
      <c r="Q598" s="1">
        <v>46023</v>
      </c>
      <c r="R598" s="2">
        <v>88.27</v>
      </c>
      <c r="S598">
        <v>1</v>
      </c>
      <c r="T598" t="s">
        <v>58</v>
      </c>
      <c r="U598" t="s">
        <v>59</v>
      </c>
      <c r="V598" s="3">
        <v>0.6</v>
      </c>
      <c r="W598" s="2">
        <v>0</v>
      </c>
      <c r="X598">
        <v>0</v>
      </c>
      <c r="Y598" t="s">
        <v>60</v>
      </c>
      <c r="Z598" t="s">
        <v>136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52.96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45992</v>
      </c>
      <c r="B599" t="s">
        <v>48</v>
      </c>
      <c r="C599">
        <v>649163</v>
      </c>
      <c r="D599">
        <v>2031807985</v>
      </c>
      <c r="E599" t="s">
        <v>991</v>
      </c>
      <c r="F599" t="s">
        <v>740</v>
      </c>
      <c r="G599" t="s">
        <v>51</v>
      </c>
      <c r="H599" t="s">
        <v>83</v>
      </c>
      <c r="I599" t="s">
        <v>53</v>
      </c>
      <c r="J599" t="s">
        <v>918</v>
      </c>
      <c r="K599">
        <v>894525</v>
      </c>
      <c r="L599" t="s">
        <v>84</v>
      </c>
      <c r="M599" t="s">
        <v>85</v>
      </c>
      <c r="N599" t="s">
        <v>57</v>
      </c>
      <c r="O599" s="1">
        <v>45962</v>
      </c>
      <c r="Q599" s="1">
        <v>46023</v>
      </c>
      <c r="R599" s="2">
        <v>61.81</v>
      </c>
      <c r="S599">
        <v>1</v>
      </c>
      <c r="T599" t="s">
        <v>58</v>
      </c>
      <c r="U599" t="s">
        <v>59</v>
      </c>
      <c r="V599" s="3">
        <v>0.6</v>
      </c>
      <c r="W599" s="2">
        <v>0</v>
      </c>
      <c r="X599">
        <v>0</v>
      </c>
      <c r="Y599" t="s">
        <v>60</v>
      </c>
      <c r="Z599" t="s">
        <v>136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37.090000000000003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45992</v>
      </c>
      <c r="B600" t="s">
        <v>48</v>
      </c>
      <c r="C600">
        <v>649163</v>
      </c>
      <c r="D600">
        <v>2031897977</v>
      </c>
      <c r="E600" t="s">
        <v>992</v>
      </c>
      <c r="F600" t="s">
        <v>993</v>
      </c>
      <c r="G600" t="s">
        <v>51</v>
      </c>
      <c r="H600" t="s">
        <v>52</v>
      </c>
      <c r="I600" t="s">
        <v>53</v>
      </c>
      <c r="J600" t="s">
        <v>54</v>
      </c>
      <c r="K600">
        <v>929503</v>
      </c>
      <c r="L600" t="s">
        <v>994</v>
      </c>
      <c r="M600" t="s">
        <v>995</v>
      </c>
      <c r="N600" t="s">
        <v>57</v>
      </c>
      <c r="O600" s="1">
        <v>45962</v>
      </c>
      <c r="Q600" s="1">
        <v>46023</v>
      </c>
      <c r="R600" s="2">
        <v>52.69</v>
      </c>
      <c r="S600">
        <v>1</v>
      </c>
      <c r="T600" t="s">
        <v>58</v>
      </c>
      <c r="U600" t="s">
        <v>59</v>
      </c>
      <c r="V600" s="3">
        <v>0.6</v>
      </c>
      <c r="W600" s="2">
        <v>0</v>
      </c>
      <c r="X600">
        <v>0</v>
      </c>
      <c r="Y600" t="s">
        <v>60</v>
      </c>
      <c r="Z600" t="s">
        <v>136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31.61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45992</v>
      </c>
      <c r="B601" t="s">
        <v>48</v>
      </c>
      <c r="C601">
        <v>649163</v>
      </c>
      <c r="D601">
        <v>2031903642</v>
      </c>
      <c r="E601" t="s">
        <v>996</v>
      </c>
      <c r="F601" t="s">
        <v>997</v>
      </c>
      <c r="G601" t="s">
        <v>51</v>
      </c>
      <c r="H601" t="s">
        <v>52</v>
      </c>
      <c r="I601" t="s">
        <v>53</v>
      </c>
      <c r="J601" t="s">
        <v>54</v>
      </c>
      <c r="K601">
        <v>885445</v>
      </c>
      <c r="L601" t="s">
        <v>434</v>
      </c>
      <c r="M601" t="s">
        <v>435</v>
      </c>
      <c r="N601" t="s">
        <v>57</v>
      </c>
      <c r="O601" s="1">
        <v>45962</v>
      </c>
      <c r="Q601" s="1">
        <v>46023</v>
      </c>
      <c r="R601" s="2">
        <v>96.55</v>
      </c>
      <c r="S601">
        <v>1</v>
      </c>
      <c r="T601" t="s">
        <v>58</v>
      </c>
      <c r="U601" t="s">
        <v>59</v>
      </c>
      <c r="V601" s="3">
        <v>0.6</v>
      </c>
      <c r="W601" s="2">
        <v>0</v>
      </c>
      <c r="X601">
        <v>0</v>
      </c>
      <c r="Y601" t="s">
        <v>60</v>
      </c>
      <c r="Z601" t="s">
        <v>136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57.93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45992</v>
      </c>
      <c r="B602" t="s">
        <v>48</v>
      </c>
      <c r="C602">
        <v>649163</v>
      </c>
      <c r="D602">
        <v>2032210561</v>
      </c>
      <c r="E602" t="s">
        <v>998</v>
      </c>
      <c r="F602" t="s">
        <v>231</v>
      </c>
      <c r="G602" t="s">
        <v>51</v>
      </c>
      <c r="H602" t="s">
        <v>206</v>
      </c>
      <c r="I602" t="s">
        <v>53</v>
      </c>
      <c r="J602" t="s">
        <v>54</v>
      </c>
      <c r="K602">
        <v>673059</v>
      </c>
      <c r="L602" t="s">
        <v>65</v>
      </c>
      <c r="M602" t="s">
        <v>66</v>
      </c>
      <c r="N602" t="s">
        <v>57</v>
      </c>
      <c r="O602" s="1">
        <v>46023</v>
      </c>
      <c r="Q602" s="1">
        <v>46054</v>
      </c>
      <c r="R602" s="2">
        <v>-61.18</v>
      </c>
      <c r="S602">
        <v>1</v>
      </c>
      <c r="T602" t="s">
        <v>58</v>
      </c>
      <c r="U602" t="s">
        <v>59</v>
      </c>
      <c r="V602" s="3">
        <v>0.6</v>
      </c>
      <c r="W602" s="2">
        <v>0</v>
      </c>
      <c r="X602">
        <v>-1</v>
      </c>
      <c r="Y602" t="s">
        <v>60</v>
      </c>
      <c r="Z602" t="s">
        <v>136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-36.71</v>
      </c>
      <c r="AN602" s="2">
        <v>-36.71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45992</v>
      </c>
      <c r="B603" t="s">
        <v>48</v>
      </c>
      <c r="C603">
        <v>649163</v>
      </c>
      <c r="D603">
        <v>2016472473</v>
      </c>
      <c r="E603" t="s">
        <v>176</v>
      </c>
      <c r="F603" t="s">
        <v>583</v>
      </c>
      <c r="G603" t="s">
        <v>51</v>
      </c>
      <c r="H603" t="s">
        <v>64</v>
      </c>
      <c r="I603" t="s">
        <v>102</v>
      </c>
      <c r="J603" t="s">
        <v>738</v>
      </c>
      <c r="K603">
        <v>651818</v>
      </c>
      <c r="L603" t="s">
        <v>113</v>
      </c>
      <c r="M603" t="s">
        <v>114</v>
      </c>
      <c r="N603" t="s">
        <v>57</v>
      </c>
      <c r="O603" s="1">
        <v>44866</v>
      </c>
      <c r="Q603" s="1">
        <v>46023</v>
      </c>
      <c r="R603" s="2">
        <v>55.33</v>
      </c>
      <c r="S603">
        <v>1</v>
      </c>
      <c r="T603" t="s">
        <v>58</v>
      </c>
      <c r="U603" t="s">
        <v>134</v>
      </c>
      <c r="V603" s="3">
        <v>0.1</v>
      </c>
      <c r="W603" s="2">
        <v>0</v>
      </c>
      <c r="X603">
        <v>0</v>
      </c>
      <c r="Y603" t="s">
        <v>135</v>
      </c>
      <c r="Z603" t="s">
        <v>136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5.53</v>
      </c>
      <c r="AN603" s="2">
        <v>5.53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45992</v>
      </c>
      <c r="B604" t="s">
        <v>48</v>
      </c>
      <c r="C604">
        <v>649163</v>
      </c>
      <c r="D604">
        <v>2016589853</v>
      </c>
      <c r="E604" t="s">
        <v>999</v>
      </c>
      <c r="F604" t="s">
        <v>1000</v>
      </c>
      <c r="G604" t="s">
        <v>51</v>
      </c>
      <c r="H604" t="s">
        <v>112</v>
      </c>
      <c r="I604" t="s">
        <v>102</v>
      </c>
      <c r="J604" t="s">
        <v>738</v>
      </c>
      <c r="K604">
        <v>651818</v>
      </c>
      <c r="L604" t="s">
        <v>113</v>
      </c>
      <c r="M604" t="s">
        <v>114</v>
      </c>
      <c r="N604" t="s">
        <v>57</v>
      </c>
      <c r="O604" s="1">
        <v>44866</v>
      </c>
      <c r="Q604" s="1">
        <v>46023</v>
      </c>
      <c r="R604" s="2">
        <v>54.67</v>
      </c>
      <c r="S604">
        <v>1</v>
      </c>
      <c r="T604" t="s">
        <v>58</v>
      </c>
      <c r="U604" t="s">
        <v>134</v>
      </c>
      <c r="V604" s="3">
        <v>0.1</v>
      </c>
      <c r="W604" s="2">
        <v>0</v>
      </c>
      <c r="X604">
        <v>0</v>
      </c>
      <c r="Y604" t="s">
        <v>135</v>
      </c>
      <c r="Z604" t="s">
        <v>136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5.47</v>
      </c>
      <c r="AN604" s="2">
        <v>5.47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45992</v>
      </c>
      <c r="B605" t="s">
        <v>48</v>
      </c>
      <c r="C605">
        <v>649163</v>
      </c>
      <c r="D605">
        <v>2016611651</v>
      </c>
      <c r="E605" t="s">
        <v>1001</v>
      </c>
      <c r="F605" t="s">
        <v>639</v>
      </c>
      <c r="G605" t="s">
        <v>51</v>
      </c>
      <c r="H605" t="s">
        <v>83</v>
      </c>
      <c r="I605" t="s">
        <v>102</v>
      </c>
      <c r="J605" t="s">
        <v>738</v>
      </c>
      <c r="K605">
        <v>649793</v>
      </c>
      <c r="L605" t="s">
        <v>65</v>
      </c>
      <c r="M605" t="s">
        <v>1002</v>
      </c>
      <c r="N605" t="s">
        <v>57</v>
      </c>
      <c r="O605" s="1">
        <v>44866</v>
      </c>
      <c r="Q605" s="1">
        <v>46023</v>
      </c>
      <c r="R605" s="2">
        <v>111.83</v>
      </c>
      <c r="S605">
        <v>1</v>
      </c>
      <c r="T605" t="s">
        <v>58</v>
      </c>
      <c r="U605" t="s">
        <v>134</v>
      </c>
      <c r="V605" s="3">
        <v>0.1</v>
      </c>
      <c r="W605" s="2">
        <v>0</v>
      </c>
      <c r="X605">
        <v>0</v>
      </c>
      <c r="Y605" t="s">
        <v>135</v>
      </c>
      <c r="Z605" t="s">
        <v>136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11.18</v>
      </c>
      <c r="AN605" s="2">
        <v>11.18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45992</v>
      </c>
      <c r="B606" t="s">
        <v>48</v>
      </c>
      <c r="C606">
        <v>649163</v>
      </c>
      <c r="D606">
        <v>2016712009</v>
      </c>
      <c r="E606" t="s">
        <v>1003</v>
      </c>
      <c r="F606" t="s">
        <v>1004</v>
      </c>
      <c r="G606" t="s">
        <v>51</v>
      </c>
      <c r="H606" t="s">
        <v>112</v>
      </c>
      <c r="I606" t="s">
        <v>102</v>
      </c>
      <c r="J606" t="s">
        <v>764</v>
      </c>
      <c r="K606">
        <v>651818</v>
      </c>
      <c r="L606" t="s">
        <v>113</v>
      </c>
      <c r="M606" t="s">
        <v>114</v>
      </c>
      <c r="N606" t="s">
        <v>57</v>
      </c>
      <c r="O606" s="1">
        <v>44896</v>
      </c>
      <c r="Q606" s="1">
        <v>46023</v>
      </c>
      <c r="R606" s="2">
        <v>129.94999999999999</v>
      </c>
      <c r="S606">
        <v>1</v>
      </c>
      <c r="T606" t="s">
        <v>58</v>
      </c>
      <c r="U606" t="s">
        <v>134</v>
      </c>
      <c r="V606" s="3">
        <v>0.1</v>
      </c>
      <c r="W606" s="2">
        <v>0</v>
      </c>
      <c r="X606">
        <v>0</v>
      </c>
      <c r="Y606" t="s">
        <v>135</v>
      </c>
      <c r="Z606" t="s">
        <v>136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13</v>
      </c>
      <c r="AN606" s="2">
        <v>13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45992</v>
      </c>
      <c r="B607" t="s">
        <v>48</v>
      </c>
      <c r="C607">
        <v>649163</v>
      </c>
      <c r="D607">
        <v>2016749528</v>
      </c>
      <c r="E607" t="s">
        <v>1005</v>
      </c>
      <c r="F607" t="s">
        <v>73</v>
      </c>
      <c r="G607" t="s">
        <v>51</v>
      </c>
      <c r="H607" t="s">
        <v>256</v>
      </c>
      <c r="I607" t="s">
        <v>102</v>
      </c>
      <c r="J607" t="s">
        <v>738</v>
      </c>
      <c r="K607">
        <v>651818</v>
      </c>
      <c r="L607" t="s">
        <v>113</v>
      </c>
      <c r="M607" t="s">
        <v>114</v>
      </c>
      <c r="N607" t="s">
        <v>57</v>
      </c>
      <c r="O607" s="1">
        <v>44896</v>
      </c>
      <c r="Q607" s="1">
        <v>46023</v>
      </c>
      <c r="R607" s="2">
        <v>171.34</v>
      </c>
      <c r="S607">
        <v>1</v>
      </c>
      <c r="T607" t="s">
        <v>58</v>
      </c>
      <c r="U607" t="s">
        <v>134</v>
      </c>
      <c r="V607" s="3">
        <v>0.1</v>
      </c>
      <c r="W607" s="2">
        <v>0</v>
      </c>
      <c r="X607">
        <v>0</v>
      </c>
      <c r="Y607" t="s">
        <v>135</v>
      </c>
      <c r="Z607" t="s">
        <v>136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17.13</v>
      </c>
      <c r="AN607" s="2">
        <v>17.13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45992</v>
      </c>
      <c r="B608" t="s">
        <v>48</v>
      </c>
      <c r="C608">
        <v>649163</v>
      </c>
      <c r="D608">
        <v>2016762022</v>
      </c>
      <c r="E608" t="s">
        <v>1006</v>
      </c>
      <c r="F608" t="s">
        <v>1007</v>
      </c>
      <c r="G608" t="s">
        <v>51</v>
      </c>
      <c r="H608" t="s">
        <v>112</v>
      </c>
      <c r="I608" t="s">
        <v>102</v>
      </c>
      <c r="J608" t="s">
        <v>764</v>
      </c>
      <c r="K608">
        <v>651818</v>
      </c>
      <c r="L608" t="s">
        <v>113</v>
      </c>
      <c r="M608" t="s">
        <v>114</v>
      </c>
      <c r="N608" t="s">
        <v>57</v>
      </c>
      <c r="O608" s="1">
        <v>44927</v>
      </c>
      <c r="Q608" s="1">
        <v>46023</v>
      </c>
      <c r="R608" s="2">
        <v>19.55</v>
      </c>
      <c r="S608">
        <v>1</v>
      </c>
      <c r="T608" t="s">
        <v>58</v>
      </c>
      <c r="U608" t="s">
        <v>134</v>
      </c>
      <c r="V608" s="3">
        <v>0.1</v>
      </c>
      <c r="W608" s="2">
        <v>0</v>
      </c>
      <c r="X608">
        <v>0</v>
      </c>
      <c r="Y608" t="s">
        <v>135</v>
      </c>
      <c r="Z608" t="s">
        <v>136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1.96</v>
      </c>
      <c r="AN608" s="2">
        <v>1.96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45992</v>
      </c>
      <c r="B609" t="s">
        <v>48</v>
      </c>
      <c r="C609">
        <v>649163</v>
      </c>
      <c r="D609">
        <v>2016762023</v>
      </c>
      <c r="E609" t="s">
        <v>1006</v>
      </c>
      <c r="F609" t="s">
        <v>1007</v>
      </c>
      <c r="G609" t="s">
        <v>51</v>
      </c>
      <c r="H609" t="s">
        <v>112</v>
      </c>
      <c r="I609" t="s">
        <v>102</v>
      </c>
      <c r="J609" t="s">
        <v>738</v>
      </c>
      <c r="K609">
        <v>651818</v>
      </c>
      <c r="L609" t="s">
        <v>113</v>
      </c>
      <c r="M609" t="s">
        <v>114</v>
      </c>
      <c r="N609" t="s">
        <v>57</v>
      </c>
      <c r="O609" s="1">
        <v>44927</v>
      </c>
      <c r="Q609" s="1">
        <v>46023</v>
      </c>
      <c r="R609" s="2">
        <v>55.75</v>
      </c>
      <c r="S609">
        <v>1</v>
      </c>
      <c r="T609" t="s">
        <v>58</v>
      </c>
      <c r="U609" t="s">
        <v>134</v>
      </c>
      <c r="V609" s="3">
        <v>0.1</v>
      </c>
      <c r="W609" s="2">
        <v>0</v>
      </c>
      <c r="X609">
        <v>0</v>
      </c>
      <c r="Y609" t="s">
        <v>135</v>
      </c>
      <c r="Z609" t="s">
        <v>136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5.58</v>
      </c>
      <c r="AN609" s="2">
        <v>5.58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45992</v>
      </c>
      <c r="B610" t="s">
        <v>48</v>
      </c>
      <c r="C610">
        <v>649163</v>
      </c>
      <c r="D610">
        <v>2016795959</v>
      </c>
      <c r="E610" t="s">
        <v>1008</v>
      </c>
      <c r="F610" t="s">
        <v>1009</v>
      </c>
      <c r="G610" t="s">
        <v>51</v>
      </c>
      <c r="H610" t="s">
        <v>648</v>
      </c>
      <c r="I610" t="s">
        <v>102</v>
      </c>
      <c r="J610" t="s">
        <v>738</v>
      </c>
      <c r="K610">
        <v>651818</v>
      </c>
      <c r="L610" t="s">
        <v>113</v>
      </c>
      <c r="M610" t="s">
        <v>114</v>
      </c>
      <c r="N610" t="s">
        <v>57</v>
      </c>
      <c r="O610" s="1">
        <v>44896</v>
      </c>
      <c r="Q610" s="1">
        <v>46023</v>
      </c>
      <c r="R610" s="2">
        <v>71.62</v>
      </c>
      <c r="S610">
        <v>1</v>
      </c>
      <c r="T610" t="s">
        <v>58</v>
      </c>
      <c r="U610" t="s">
        <v>134</v>
      </c>
      <c r="V610" s="3">
        <v>0.1</v>
      </c>
      <c r="W610" s="2">
        <v>0</v>
      </c>
      <c r="X610">
        <v>0</v>
      </c>
      <c r="Y610" t="s">
        <v>135</v>
      </c>
      <c r="Z610" t="s">
        <v>136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7.16</v>
      </c>
      <c r="AN610" s="2">
        <v>7.16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45992</v>
      </c>
      <c r="B611" t="s">
        <v>48</v>
      </c>
      <c r="C611">
        <v>649163</v>
      </c>
      <c r="D611">
        <v>2016816619</v>
      </c>
      <c r="E611" t="s">
        <v>1010</v>
      </c>
      <c r="F611" t="s">
        <v>587</v>
      </c>
      <c r="G611" t="s">
        <v>51</v>
      </c>
      <c r="H611" t="s">
        <v>83</v>
      </c>
      <c r="I611" t="s">
        <v>102</v>
      </c>
      <c r="J611" t="s">
        <v>738</v>
      </c>
      <c r="K611">
        <v>649793</v>
      </c>
      <c r="L611" t="s">
        <v>65</v>
      </c>
      <c r="M611" t="s">
        <v>1002</v>
      </c>
      <c r="N611" t="s">
        <v>57</v>
      </c>
      <c r="O611" s="1">
        <v>44896</v>
      </c>
      <c r="Q611" s="1">
        <v>46023</v>
      </c>
      <c r="R611" s="2">
        <v>85.6</v>
      </c>
      <c r="S611">
        <v>1</v>
      </c>
      <c r="T611" t="s">
        <v>58</v>
      </c>
      <c r="U611" t="s">
        <v>134</v>
      </c>
      <c r="V611" s="3">
        <v>0.1</v>
      </c>
      <c r="W611" s="2">
        <v>0</v>
      </c>
      <c r="X611">
        <v>0</v>
      </c>
      <c r="Y611" t="s">
        <v>135</v>
      </c>
      <c r="Z611" t="s">
        <v>136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8.56</v>
      </c>
      <c r="AN611" s="2">
        <v>8.56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45992</v>
      </c>
      <c r="B612" t="s">
        <v>48</v>
      </c>
      <c r="C612">
        <v>649163</v>
      </c>
      <c r="D612">
        <v>2016839116</v>
      </c>
      <c r="E612" t="s">
        <v>1011</v>
      </c>
      <c r="F612" t="s">
        <v>1012</v>
      </c>
      <c r="G612" t="s">
        <v>51</v>
      </c>
      <c r="H612" t="s">
        <v>161</v>
      </c>
      <c r="I612" t="s">
        <v>102</v>
      </c>
      <c r="J612" t="s">
        <v>738</v>
      </c>
      <c r="K612">
        <v>651818</v>
      </c>
      <c r="L612" t="s">
        <v>113</v>
      </c>
      <c r="M612" t="s">
        <v>114</v>
      </c>
      <c r="N612" t="s">
        <v>57</v>
      </c>
      <c r="O612" s="1">
        <v>44927</v>
      </c>
      <c r="Q612" s="1">
        <v>46023</v>
      </c>
      <c r="R612" s="2">
        <v>68.53</v>
      </c>
      <c r="S612">
        <v>1</v>
      </c>
      <c r="T612" t="s">
        <v>58</v>
      </c>
      <c r="U612" t="s">
        <v>134</v>
      </c>
      <c r="V612" s="3">
        <v>0.1</v>
      </c>
      <c r="W612" s="2">
        <v>0</v>
      </c>
      <c r="X612">
        <v>0</v>
      </c>
      <c r="Y612" t="s">
        <v>135</v>
      </c>
      <c r="Z612" t="s">
        <v>136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6.85</v>
      </c>
      <c r="AN612" s="2">
        <v>6.85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45992</v>
      </c>
      <c r="B613" t="s">
        <v>48</v>
      </c>
      <c r="C613">
        <v>649163</v>
      </c>
      <c r="D613">
        <v>2016927272</v>
      </c>
      <c r="E613" t="s">
        <v>1013</v>
      </c>
      <c r="F613" t="s">
        <v>587</v>
      </c>
      <c r="G613" t="s">
        <v>51</v>
      </c>
      <c r="H613" t="s">
        <v>112</v>
      </c>
      <c r="I613" t="s">
        <v>102</v>
      </c>
      <c r="J613" t="s">
        <v>738</v>
      </c>
      <c r="K613">
        <v>651818</v>
      </c>
      <c r="L613" t="s">
        <v>113</v>
      </c>
      <c r="M613" t="s">
        <v>114</v>
      </c>
      <c r="N613" t="s">
        <v>57</v>
      </c>
      <c r="O613" s="1">
        <v>44894</v>
      </c>
      <c r="Q613" s="1">
        <v>46020</v>
      </c>
      <c r="R613" s="2">
        <v>395.25</v>
      </c>
      <c r="S613">
        <v>1</v>
      </c>
      <c r="T613" t="s">
        <v>58</v>
      </c>
      <c r="U613" t="s">
        <v>134</v>
      </c>
      <c r="V613" s="3">
        <v>0.1</v>
      </c>
      <c r="W613" s="2">
        <v>0</v>
      </c>
      <c r="X613">
        <v>0</v>
      </c>
      <c r="Y613" t="s">
        <v>135</v>
      </c>
      <c r="Z613" t="s">
        <v>136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39.520000000000003</v>
      </c>
      <c r="AN613" s="2">
        <v>39.520000000000003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45992</v>
      </c>
      <c r="B614" t="s">
        <v>48</v>
      </c>
      <c r="C614">
        <v>649163</v>
      </c>
      <c r="D614">
        <v>2016945115</v>
      </c>
      <c r="E614" t="s">
        <v>1014</v>
      </c>
      <c r="F614" t="s">
        <v>280</v>
      </c>
      <c r="G614" t="s">
        <v>51</v>
      </c>
      <c r="H614" t="s">
        <v>256</v>
      </c>
      <c r="I614" t="s">
        <v>102</v>
      </c>
      <c r="J614" t="s">
        <v>764</v>
      </c>
      <c r="K614">
        <v>651818</v>
      </c>
      <c r="L614" t="s">
        <v>113</v>
      </c>
      <c r="M614" t="s">
        <v>114</v>
      </c>
      <c r="N614" t="s">
        <v>57</v>
      </c>
      <c r="O614" s="1">
        <v>44896</v>
      </c>
      <c r="Q614" s="1">
        <v>46023</v>
      </c>
      <c r="R614" s="2">
        <v>126</v>
      </c>
      <c r="S614">
        <v>1</v>
      </c>
      <c r="T614" t="s">
        <v>58</v>
      </c>
      <c r="U614" t="s">
        <v>134</v>
      </c>
      <c r="V614" s="3">
        <v>0.1</v>
      </c>
      <c r="W614" s="2">
        <v>0</v>
      </c>
      <c r="X614">
        <v>0</v>
      </c>
      <c r="Y614" t="s">
        <v>135</v>
      </c>
      <c r="Z614" t="s">
        <v>136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12.6</v>
      </c>
      <c r="AN614" s="2">
        <v>12.6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45992</v>
      </c>
      <c r="B615" t="s">
        <v>48</v>
      </c>
      <c r="C615">
        <v>649163</v>
      </c>
      <c r="D615">
        <v>2016967773</v>
      </c>
      <c r="E615" t="s">
        <v>1015</v>
      </c>
      <c r="F615" t="s">
        <v>386</v>
      </c>
      <c r="G615" t="s">
        <v>51</v>
      </c>
      <c r="H615" t="s">
        <v>125</v>
      </c>
      <c r="I615" t="s">
        <v>102</v>
      </c>
      <c r="J615" t="s">
        <v>738</v>
      </c>
      <c r="K615">
        <v>652037</v>
      </c>
      <c r="L615" t="s">
        <v>71</v>
      </c>
      <c r="M615" t="s">
        <v>99</v>
      </c>
      <c r="N615" t="s">
        <v>57</v>
      </c>
      <c r="O615" s="1">
        <v>44927</v>
      </c>
      <c r="Q615" s="1">
        <v>46023</v>
      </c>
      <c r="R615" s="2">
        <v>61.96</v>
      </c>
      <c r="S615">
        <v>1</v>
      </c>
      <c r="T615" t="s">
        <v>58</v>
      </c>
      <c r="U615" t="s">
        <v>134</v>
      </c>
      <c r="V615" s="3">
        <v>0.1</v>
      </c>
      <c r="W615" s="2">
        <v>0</v>
      </c>
      <c r="X615">
        <v>0</v>
      </c>
      <c r="Y615" t="s">
        <v>135</v>
      </c>
      <c r="Z615" t="s">
        <v>136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6.2</v>
      </c>
      <c r="AN615" s="2">
        <v>6.2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45992</v>
      </c>
      <c r="B616" t="s">
        <v>48</v>
      </c>
      <c r="C616">
        <v>649163</v>
      </c>
      <c r="D616">
        <v>2016992177</v>
      </c>
      <c r="E616" t="s">
        <v>1016</v>
      </c>
      <c r="F616" t="s">
        <v>163</v>
      </c>
      <c r="G616" t="s">
        <v>51</v>
      </c>
      <c r="H616" t="s">
        <v>256</v>
      </c>
      <c r="I616" t="s">
        <v>102</v>
      </c>
      <c r="J616" t="s">
        <v>738</v>
      </c>
      <c r="K616">
        <v>651818</v>
      </c>
      <c r="L616" t="s">
        <v>113</v>
      </c>
      <c r="M616" t="s">
        <v>114</v>
      </c>
      <c r="N616" t="s">
        <v>57</v>
      </c>
      <c r="O616" s="1">
        <v>44927</v>
      </c>
      <c r="Q616" s="1">
        <v>46023</v>
      </c>
      <c r="R616" s="2">
        <v>177.59</v>
      </c>
      <c r="S616">
        <v>1</v>
      </c>
      <c r="T616" t="s">
        <v>58</v>
      </c>
      <c r="U616" t="s">
        <v>134</v>
      </c>
      <c r="V616" s="3">
        <v>0.1</v>
      </c>
      <c r="W616" s="2">
        <v>0</v>
      </c>
      <c r="X616">
        <v>0</v>
      </c>
      <c r="Y616" t="s">
        <v>135</v>
      </c>
      <c r="Z616" t="s">
        <v>136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17.760000000000002</v>
      </c>
      <c r="AN616" s="2">
        <v>17.760000000000002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45992</v>
      </c>
      <c r="B617" t="s">
        <v>48</v>
      </c>
      <c r="C617">
        <v>649163</v>
      </c>
      <c r="D617">
        <v>2016992954</v>
      </c>
      <c r="E617" t="s">
        <v>341</v>
      </c>
      <c r="F617" t="s">
        <v>1017</v>
      </c>
      <c r="G617" t="s">
        <v>51</v>
      </c>
      <c r="H617" t="s">
        <v>125</v>
      </c>
      <c r="I617" t="s">
        <v>102</v>
      </c>
      <c r="J617" t="s">
        <v>738</v>
      </c>
      <c r="K617">
        <v>649793</v>
      </c>
      <c r="L617" t="s">
        <v>65</v>
      </c>
      <c r="M617" t="s">
        <v>1002</v>
      </c>
      <c r="N617" t="s">
        <v>57</v>
      </c>
      <c r="O617" s="1">
        <v>44927</v>
      </c>
      <c r="Q617" s="1">
        <v>46023</v>
      </c>
      <c r="R617" s="2">
        <v>108.16</v>
      </c>
      <c r="S617">
        <v>1</v>
      </c>
      <c r="T617" t="s">
        <v>58</v>
      </c>
      <c r="U617" t="s">
        <v>134</v>
      </c>
      <c r="V617" s="3">
        <v>0.1</v>
      </c>
      <c r="W617" s="2">
        <v>0</v>
      </c>
      <c r="X617">
        <v>0</v>
      </c>
      <c r="Y617" t="s">
        <v>135</v>
      </c>
      <c r="Z617" t="s">
        <v>136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10.82</v>
      </c>
      <c r="AN617" s="2">
        <v>10.82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45992</v>
      </c>
      <c r="B618" t="s">
        <v>48</v>
      </c>
      <c r="C618">
        <v>649163</v>
      </c>
      <c r="D618">
        <v>2017028366</v>
      </c>
      <c r="E618" t="s">
        <v>1018</v>
      </c>
      <c r="F618" t="s">
        <v>315</v>
      </c>
      <c r="G618" t="s">
        <v>51</v>
      </c>
      <c r="H618" t="s">
        <v>256</v>
      </c>
      <c r="I618" t="s">
        <v>102</v>
      </c>
      <c r="J618" t="s">
        <v>738</v>
      </c>
      <c r="K618">
        <v>651818</v>
      </c>
      <c r="L618" t="s">
        <v>113</v>
      </c>
      <c r="M618" t="s">
        <v>114</v>
      </c>
      <c r="N618" t="s">
        <v>57</v>
      </c>
      <c r="O618" s="1">
        <v>44927</v>
      </c>
      <c r="Q618" s="1">
        <v>46023</v>
      </c>
      <c r="R618" s="2">
        <v>139.25</v>
      </c>
      <c r="S618">
        <v>1</v>
      </c>
      <c r="T618" t="s">
        <v>58</v>
      </c>
      <c r="U618" t="s">
        <v>134</v>
      </c>
      <c r="V618" s="3">
        <v>0.1</v>
      </c>
      <c r="W618" s="2">
        <v>0</v>
      </c>
      <c r="X618">
        <v>0</v>
      </c>
      <c r="Y618" t="s">
        <v>135</v>
      </c>
      <c r="Z618" t="s">
        <v>136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13.92</v>
      </c>
      <c r="AN618" s="2">
        <v>13.92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45992</v>
      </c>
      <c r="B619" t="s">
        <v>48</v>
      </c>
      <c r="C619">
        <v>649163</v>
      </c>
      <c r="D619">
        <v>2017086044</v>
      </c>
      <c r="E619" t="s">
        <v>145</v>
      </c>
      <c r="F619" t="s">
        <v>1019</v>
      </c>
      <c r="G619" t="s">
        <v>51</v>
      </c>
      <c r="H619" t="s">
        <v>161</v>
      </c>
      <c r="I619" t="s">
        <v>102</v>
      </c>
      <c r="J619" t="s">
        <v>738</v>
      </c>
      <c r="K619">
        <v>651818</v>
      </c>
      <c r="L619" t="s">
        <v>113</v>
      </c>
      <c r="M619" t="s">
        <v>114</v>
      </c>
      <c r="N619" t="s">
        <v>57</v>
      </c>
      <c r="O619" s="1">
        <v>44927</v>
      </c>
      <c r="Q619" s="1">
        <v>46023</v>
      </c>
      <c r="R619" s="2">
        <v>68.25</v>
      </c>
      <c r="S619">
        <v>1</v>
      </c>
      <c r="T619" t="s">
        <v>58</v>
      </c>
      <c r="U619" t="s">
        <v>134</v>
      </c>
      <c r="V619" s="3">
        <v>0.1</v>
      </c>
      <c r="W619" s="2">
        <v>0</v>
      </c>
      <c r="X619">
        <v>0</v>
      </c>
      <c r="Y619" t="s">
        <v>135</v>
      </c>
      <c r="Z619" t="s">
        <v>136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6.82</v>
      </c>
      <c r="AN619" s="2">
        <v>6.82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45992</v>
      </c>
      <c r="B620" t="s">
        <v>48</v>
      </c>
      <c r="C620">
        <v>649163</v>
      </c>
      <c r="D620">
        <v>2017181572</v>
      </c>
      <c r="E620" t="s">
        <v>1020</v>
      </c>
      <c r="F620" t="s">
        <v>211</v>
      </c>
      <c r="G620" t="s">
        <v>51</v>
      </c>
      <c r="H620" t="s">
        <v>399</v>
      </c>
      <c r="I620" t="s">
        <v>102</v>
      </c>
      <c r="J620" t="s">
        <v>738</v>
      </c>
      <c r="K620">
        <v>652037</v>
      </c>
      <c r="L620" t="s">
        <v>71</v>
      </c>
      <c r="M620" t="s">
        <v>99</v>
      </c>
      <c r="N620" t="s">
        <v>57</v>
      </c>
      <c r="O620" s="1">
        <v>44927</v>
      </c>
      <c r="Q620" s="1">
        <v>46023</v>
      </c>
      <c r="R620" s="2">
        <v>84.81</v>
      </c>
      <c r="S620">
        <v>1</v>
      </c>
      <c r="T620" t="s">
        <v>58</v>
      </c>
      <c r="U620" t="s">
        <v>134</v>
      </c>
      <c r="V620" s="3">
        <v>0.1</v>
      </c>
      <c r="W620" s="2">
        <v>0</v>
      </c>
      <c r="X620">
        <v>0</v>
      </c>
      <c r="Y620" t="s">
        <v>135</v>
      </c>
      <c r="Z620" t="s">
        <v>136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8.48</v>
      </c>
      <c r="AN620" s="2">
        <v>8.48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45992</v>
      </c>
      <c r="B621" t="s">
        <v>48</v>
      </c>
      <c r="C621">
        <v>649163</v>
      </c>
      <c r="D621">
        <v>2017243846</v>
      </c>
      <c r="E621" t="s">
        <v>1021</v>
      </c>
      <c r="F621" t="s">
        <v>916</v>
      </c>
      <c r="G621" t="s">
        <v>51</v>
      </c>
      <c r="H621" t="s">
        <v>80</v>
      </c>
      <c r="I621" t="s">
        <v>102</v>
      </c>
      <c r="J621" t="s">
        <v>121</v>
      </c>
      <c r="K621">
        <v>652037</v>
      </c>
      <c r="L621" t="s">
        <v>71</v>
      </c>
      <c r="M621" t="s">
        <v>99</v>
      </c>
      <c r="N621" t="s">
        <v>57</v>
      </c>
      <c r="O621" s="1">
        <v>44930</v>
      </c>
      <c r="Q621" s="1">
        <v>46026</v>
      </c>
      <c r="R621" s="2">
        <v>24.61</v>
      </c>
      <c r="S621">
        <v>1</v>
      </c>
      <c r="T621" t="s">
        <v>58</v>
      </c>
      <c r="U621" t="s">
        <v>134</v>
      </c>
      <c r="V621" s="3">
        <v>0.1</v>
      </c>
      <c r="W621" s="2">
        <v>0</v>
      </c>
      <c r="X621">
        <v>0</v>
      </c>
      <c r="Y621" t="s">
        <v>135</v>
      </c>
      <c r="Z621" t="s">
        <v>136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2.46</v>
      </c>
      <c r="AN621" s="2">
        <v>2.46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45992</v>
      </c>
      <c r="B622" t="s">
        <v>48</v>
      </c>
      <c r="C622">
        <v>649163</v>
      </c>
      <c r="D622">
        <v>2017244386</v>
      </c>
      <c r="E622" t="s">
        <v>1021</v>
      </c>
      <c r="F622" t="s">
        <v>68</v>
      </c>
      <c r="G622" t="s">
        <v>51</v>
      </c>
      <c r="H622" t="s">
        <v>80</v>
      </c>
      <c r="I622" t="s">
        <v>102</v>
      </c>
      <c r="J622" t="s">
        <v>121</v>
      </c>
      <c r="K622">
        <v>652037</v>
      </c>
      <c r="L622" t="s">
        <v>71</v>
      </c>
      <c r="M622" t="s">
        <v>99</v>
      </c>
      <c r="N622" t="s">
        <v>57</v>
      </c>
      <c r="O622" s="1">
        <v>44930</v>
      </c>
      <c r="Q622" s="1">
        <v>46026</v>
      </c>
      <c r="R622" s="2">
        <v>23.94</v>
      </c>
      <c r="S622">
        <v>1</v>
      </c>
      <c r="T622" t="s">
        <v>58</v>
      </c>
      <c r="U622" t="s">
        <v>134</v>
      </c>
      <c r="V622" s="3">
        <v>0.1</v>
      </c>
      <c r="W622" s="2">
        <v>0</v>
      </c>
      <c r="X622">
        <v>0</v>
      </c>
      <c r="Y622" t="s">
        <v>135</v>
      </c>
      <c r="Z622" t="s">
        <v>136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2.39</v>
      </c>
      <c r="AN622" s="2">
        <v>2.39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45992</v>
      </c>
      <c r="B623" t="s">
        <v>48</v>
      </c>
      <c r="C623">
        <v>649163</v>
      </c>
      <c r="D623">
        <v>2017333575</v>
      </c>
      <c r="E623" t="s">
        <v>1022</v>
      </c>
      <c r="F623" t="s">
        <v>1023</v>
      </c>
      <c r="G623" t="s">
        <v>51</v>
      </c>
      <c r="H623" t="s">
        <v>372</v>
      </c>
      <c r="I623" t="s">
        <v>102</v>
      </c>
      <c r="J623" t="s">
        <v>738</v>
      </c>
      <c r="K623">
        <v>649793</v>
      </c>
      <c r="L623" t="s">
        <v>65</v>
      </c>
      <c r="M623" t="s">
        <v>1002</v>
      </c>
      <c r="N623" t="s">
        <v>57</v>
      </c>
      <c r="O623" s="1">
        <v>44958</v>
      </c>
      <c r="Q623" s="1">
        <v>46023</v>
      </c>
      <c r="R623" s="2">
        <v>152.54</v>
      </c>
      <c r="S623">
        <v>1</v>
      </c>
      <c r="T623" t="s">
        <v>58</v>
      </c>
      <c r="U623" t="s">
        <v>134</v>
      </c>
      <c r="V623" s="3">
        <v>0.1</v>
      </c>
      <c r="W623" s="2">
        <v>0</v>
      </c>
      <c r="X623">
        <v>0</v>
      </c>
      <c r="Y623" t="s">
        <v>135</v>
      </c>
      <c r="Z623" t="s">
        <v>136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15.25</v>
      </c>
      <c r="AN623" s="2">
        <v>15.25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45992</v>
      </c>
      <c r="B624" t="s">
        <v>48</v>
      </c>
      <c r="C624">
        <v>649163</v>
      </c>
      <c r="D624">
        <v>2017351925</v>
      </c>
      <c r="E624" t="s">
        <v>1024</v>
      </c>
      <c r="F624" t="s">
        <v>87</v>
      </c>
      <c r="G624" t="s">
        <v>51</v>
      </c>
      <c r="H624" t="s">
        <v>399</v>
      </c>
      <c r="I624" t="s">
        <v>102</v>
      </c>
      <c r="J624" t="s">
        <v>738</v>
      </c>
      <c r="K624">
        <v>652037</v>
      </c>
      <c r="L624" t="s">
        <v>71</v>
      </c>
      <c r="M624" t="s">
        <v>99</v>
      </c>
      <c r="N624" t="s">
        <v>57</v>
      </c>
      <c r="O624" s="1">
        <v>44958</v>
      </c>
      <c r="Q624" s="1">
        <v>46023</v>
      </c>
      <c r="R624" s="2">
        <v>73.08</v>
      </c>
      <c r="S624">
        <v>1</v>
      </c>
      <c r="T624" t="s">
        <v>58</v>
      </c>
      <c r="U624" t="s">
        <v>134</v>
      </c>
      <c r="V624" s="3">
        <v>0.1</v>
      </c>
      <c r="W624" s="2">
        <v>0</v>
      </c>
      <c r="X624">
        <v>0</v>
      </c>
      <c r="Y624" t="s">
        <v>135</v>
      </c>
      <c r="Z624" t="s">
        <v>136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7.31</v>
      </c>
      <c r="AN624" s="2">
        <v>7.31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45992</v>
      </c>
      <c r="B625" t="s">
        <v>48</v>
      </c>
      <c r="C625">
        <v>649163</v>
      </c>
      <c r="D625">
        <v>2017621913</v>
      </c>
      <c r="E625" t="s">
        <v>1025</v>
      </c>
      <c r="F625" t="s">
        <v>1026</v>
      </c>
      <c r="G625" t="s">
        <v>51</v>
      </c>
      <c r="H625" t="s">
        <v>372</v>
      </c>
      <c r="I625" t="s">
        <v>102</v>
      </c>
      <c r="J625" t="s">
        <v>738</v>
      </c>
      <c r="K625">
        <v>649793</v>
      </c>
      <c r="L625" t="s">
        <v>65</v>
      </c>
      <c r="M625" t="s">
        <v>1002</v>
      </c>
      <c r="N625" t="s">
        <v>57</v>
      </c>
      <c r="O625" s="1">
        <v>44986</v>
      </c>
      <c r="Q625" s="1">
        <v>46023</v>
      </c>
      <c r="R625" s="2">
        <v>55.33</v>
      </c>
      <c r="S625">
        <v>1</v>
      </c>
      <c r="T625" t="s">
        <v>58</v>
      </c>
      <c r="U625" t="s">
        <v>134</v>
      </c>
      <c r="V625" s="3">
        <v>0.1</v>
      </c>
      <c r="W625" s="2">
        <v>0</v>
      </c>
      <c r="X625">
        <v>0</v>
      </c>
      <c r="Y625" t="s">
        <v>135</v>
      </c>
      <c r="Z625" t="s">
        <v>136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5.53</v>
      </c>
      <c r="AN625" s="2">
        <v>5.53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45992</v>
      </c>
      <c r="B626" t="s">
        <v>48</v>
      </c>
      <c r="C626">
        <v>649163</v>
      </c>
      <c r="D626">
        <v>2017745521</v>
      </c>
      <c r="E626" t="s">
        <v>1027</v>
      </c>
      <c r="F626" t="s">
        <v>79</v>
      </c>
      <c r="G626" t="s">
        <v>51</v>
      </c>
      <c r="H626" t="s">
        <v>161</v>
      </c>
      <c r="I626" t="s">
        <v>102</v>
      </c>
      <c r="J626" t="s">
        <v>738</v>
      </c>
      <c r="K626">
        <v>651818</v>
      </c>
      <c r="L626" t="s">
        <v>113</v>
      </c>
      <c r="M626" t="s">
        <v>114</v>
      </c>
      <c r="N626" t="s">
        <v>57</v>
      </c>
      <c r="O626" s="1">
        <v>44987</v>
      </c>
      <c r="Q626" s="1">
        <v>46024</v>
      </c>
      <c r="R626" s="2">
        <v>48.23</v>
      </c>
      <c r="S626">
        <v>1</v>
      </c>
      <c r="T626" t="s">
        <v>58</v>
      </c>
      <c r="U626" t="s">
        <v>134</v>
      </c>
      <c r="V626" s="3">
        <v>0.1</v>
      </c>
      <c r="W626" s="2">
        <v>0</v>
      </c>
      <c r="X626">
        <v>0</v>
      </c>
      <c r="Y626" t="s">
        <v>135</v>
      </c>
      <c r="Z626" t="s">
        <v>136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4.82</v>
      </c>
      <c r="AN626" s="2">
        <v>4.82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45992</v>
      </c>
      <c r="B627" t="s">
        <v>48</v>
      </c>
      <c r="C627">
        <v>649163</v>
      </c>
      <c r="D627">
        <v>2028901562</v>
      </c>
      <c r="E627" t="s">
        <v>1028</v>
      </c>
      <c r="F627" t="s">
        <v>1029</v>
      </c>
      <c r="G627" t="s">
        <v>51</v>
      </c>
      <c r="H627" t="s">
        <v>52</v>
      </c>
      <c r="I627" t="s">
        <v>132</v>
      </c>
      <c r="J627" t="s">
        <v>133</v>
      </c>
      <c r="K627">
        <v>751867</v>
      </c>
      <c r="L627" t="s">
        <v>162</v>
      </c>
      <c r="M627" t="s">
        <v>163</v>
      </c>
      <c r="N627" t="s">
        <v>57</v>
      </c>
      <c r="O627" s="1">
        <v>45809</v>
      </c>
      <c r="Q627" s="1">
        <v>46023</v>
      </c>
      <c r="R627" s="2">
        <v>55.16</v>
      </c>
      <c r="S627">
        <v>1</v>
      </c>
      <c r="T627" t="s">
        <v>58</v>
      </c>
      <c r="U627" t="s">
        <v>134</v>
      </c>
      <c r="V627" s="3">
        <v>0.38</v>
      </c>
      <c r="W627" s="2">
        <v>0</v>
      </c>
      <c r="X627">
        <v>0</v>
      </c>
      <c r="Y627" t="s">
        <v>60</v>
      </c>
      <c r="Z627" t="s">
        <v>136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20.96</v>
      </c>
      <c r="AN627" s="2">
        <v>20.96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45992</v>
      </c>
      <c r="B628" t="s">
        <v>48</v>
      </c>
      <c r="C628">
        <v>649163</v>
      </c>
      <c r="D628">
        <v>2028904030</v>
      </c>
      <c r="E628" t="s">
        <v>708</v>
      </c>
      <c r="F628" t="s">
        <v>375</v>
      </c>
      <c r="G628" t="s">
        <v>51</v>
      </c>
      <c r="H628" t="s">
        <v>83</v>
      </c>
      <c r="I628" t="s">
        <v>132</v>
      </c>
      <c r="J628" t="s">
        <v>257</v>
      </c>
      <c r="K628">
        <v>824062</v>
      </c>
      <c r="L628" t="s">
        <v>355</v>
      </c>
      <c r="M628" t="s">
        <v>356</v>
      </c>
      <c r="N628" t="s">
        <v>57</v>
      </c>
      <c r="O628" s="1">
        <v>45809</v>
      </c>
      <c r="Q628" s="1">
        <v>46023</v>
      </c>
      <c r="R628" s="2">
        <v>898</v>
      </c>
      <c r="S628">
        <v>1</v>
      </c>
      <c r="T628" t="s">
        <v>58</v>
      </c>
      <c r="U628" t="s">
        <v>134</v>
      </c>
      <c r="V628" s="3">
        <v>0.38</v>
      </c>
      <c r="W628" s="2">
        <v>0</v>
      </c>
      <c r="X628">
        <v>0</v>
      </c>
      <c r="Y628" t="s">
        <v>60</v>
      </c>
      <c r="Z628" t="s">
        <v>136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341.24</v>
      </c>
      <c r="AN628" s="2">
        <v>341.24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45992</v>
      </c>
      <c r="B629" t="s">
        <v>48</v>
      </c>
      <c r="C629">
        <v>649163</v>
      </c>
      <c r="D629">
        <v>2028904031</v>
      </c>
      <c r="E629" t="s">
        <v>708</v>
      </c>
      <c r="F629" t="s">
        <v>375</v>
      </c>
      <c r="G629" t="s">
        <v>51</v>
      </c>
      <c r="H629" t="s">
        <v>83</v>
      </c>
      <c r="I629" t="s">
        <v>132</v>
      </c>
      <c r="J629" t="s">
        <v>344</v>
      </c>
      <c r="K629">
        <v>824062</v>
      </c>
      <c r="L629" t="s">
        <v>355</v>
      </c>
      <c r="M629" t="s">
        <v>356</v>
      </c>
      <c r="N629" t="s">
        <v>57</v>
      </c>
      <c r="O629" s="1">
        <v>45809</v>
      </c>
      <c r="Q629" s="1">
        <v>46023</v>
      </c>
      <c r="R629" s="2">
        <v>7.09</v>
      </c>
      <c r="S629">
        <v>1</v>
      </c>
      <c r="T629" t="s">
        <v>58</v>
      </c>
      <c r="U629" t="s">
        <v>134</v>
      </c>
      <c r="V629" s="3">
        <v>0.38</v>
      </c>
      <c r="W629" s="2">
        <v>0</v>
      </c>
      <c r="X629">
        <v>0</v>
      </c>
      <c r="Y629" t="s">
        <v>60</v>
      </c>
      <c r="Z629" t="s">
        <v>136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2.69</v>
      </c>
      <c r="AN629" s="2">
        <v>2.69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45992</v>
      </c>
      <c r="B630" t="s">
        <v>48</v>
      </c>
      <c r="C630">
        <v>649163</v>
      </c>
      <c r="D630">
        <v>2028916880</v>
      </c>
      <c r="E630" t="s">
        <v>712</v>
      </c>
      <c r="F630" t="s">
        <v>713</v>
      </c>
      <c r="G630" t="s">
        <v>51</v>
      </c>
      <c r="H630" t="s">
        <v>64</v>
      </c>
      <c r="I630" t="s">
        <v>132</v>
      </c>
      <c r="J630" t="s">
        <v>133</v>
      </c>
      <c r="K630">
        <v>673059</v>
      </c>
      <c r="L630" t="s">
        <v>65</v>
      </c>
      <c r="M630" t="s">
        <v>66</v>
      </c>
      <c r="N630" t="s">
        <v>57</v>
      </c>
      <c r="O630" s="1">
        <v>45809</v>
      </c>
      <c r="Q630" s="1">
        <v>46023</v>
      </c>
      <c r="R630" s="2">
        <v>19.48</v>
      </c>
      <c r="S630">
        <v>1</v>
      </c>
      <c r="T630" t="s">
        <v>58</v>
      </c>
      <c r="U630" t="s">
        <v>134</v>
      </c>
      <c r="V630" s="3">
        <v>0.38</v>
      </c>
      <c r="W630" s="2">
        <v>0</v>
      </c>
      <c r="X630">
        <v>0</v>
      </c>
      <c r="Y630" t="s">
        <v>60</v>
      </c>
      <c r="Z630" t="s">
        <v>136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7.4</v>
      </c>
      <c r="AN630" s="2">
        <v>7.4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45992</v>
      </c>
      <c r="B631" t="s">
        <v>48</v>
      </c>
      <c r="C631">
        <v>649163</v>
      </c>
      <c r="D631">
        <v>2029011867</v>
      </c>
      <c r="E631" t="s">
        <v>1030</v>
      </c>
      <c r="F631" t="s">
        <v>346</v>
      </c>
      <c r="G631" t="s">
        <v>51</v>
      </c>
      <c r="H631" t="s">
        <v>120</v>
      </c>
      <c r="I631" t="s">
        <v>132</v>
      </c>
      <c r="J631" t="s">
        <v>133</v>
      </c>
      <c r="K631">
        <v>816021</v>
      </c>
      <c r="L631" t="s">
        <v>122</v>
      </c>
      <c r="M631" t="s">
        <v>123</v>
      </c>
      <c r="N631" t="s">
        <v>57</v>
      </c>
      <c r="O631" s="1">
        <v>45809</v>
      </c>
      <c r="Q631" s="1">
        <v>46023</v>
      </c>
      <c r="R631" s="2">
        <v>33.31</v>
      </c>
      <c r="S631">
        <v>1</v>
      </c>
      <c r="T631" t="s">
        <v>58</v>
      </c>
      <c r="U631" t="s">
        <v>134</v>
      </c>
      <c r="V631" s="3">
        <v>0.38</v>
      </c>
      <c r="W631" s="2">
        <v>0</v>
      </c>
      <c r="X631">
        <v>0</v>
      </c>
      <c r="Y631" t="s">
        <v>60</v>
      </c>
      <c r="Z631" t="s">
        <v>136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12.66</v>
      </c>
      <c r="AN631" s="2">
        <v>12.66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45992</v>
      </c>
      <c r="B632" t="s">
        <v>48</v>
      </c>
      <c r="C632">
        <v>649163</v>
      </c>
      <c r="D632">
        <v>2029037968</v>
      </c>
      <c r="E632" t="s">
        <v>1031</v>
      </c>
      <c r="F632" t="s">
        <v>1032</v>
      </c>
      <c r="G632" t="s">
        <v>51</v>
      </c>
      <c r="H632" t="s">
        <v>1033</v>
      </c>
      <c r="I632" t="s">
        <v>132</v>
      </c>
      <c r="J632" t="s">
        <v>133</v>
      </c>
      <c r="K632">
        <v>862109</v>
      </c>
      <c r="L632" t="s">
        <v>662</v>
      </c>
      <c r="M632" t="s">
        <v>663</v>
      </c>
      <c r="N632" t="s">
        <v>57</v>
      </c>
      <c r="O632" s="1">
        <v>45809</v>
      </c>
      <c r="Q632" s="1">
        <v>46023</v>
      </c>
      <c r="R632" s="2">
        <v>24.22</v>
      </c>
      <c r="S632">
        <v>1</v>
      </c>
      <c r="T632" t="s">
        <v>58</v>
      </c>
      <c r="U632" t="s">
        <v>134</v>
      </c>
      <c r="V632" s="3">
        <v>0.38</v>
      </c>
      <c r="W632" s="2">
        <v>0</v>
      </c>
      <c r="X632">
        <v>0</v>
      </c>
      <c r="Y632" t="s">
        <v>60</v>
      </c>
      <c r="Z632" t="s">
        <v>136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0.01</v>
      </c>
      <c r="AM632" s="2">
        <v>9.19</v>
      </c>
      <c r="AN632" s="2">
        <v>9.19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45992</v>
      </c>
      <c r="B633" t="s">
        <v>48</v>
      </c>
      <c r="C633">
        <v>649163</v>
      </c>
      <c r="D633">
        <v>2029056520</v>
      </c>
      <c r="E633" t="s">
        <v>1034</v>
      </c>
      <c r="F633" t="s">
        <v>1035</v>
      </c>
      <c r="G633" t="s">
        <v>51</v>
      </c>
      <c r="H633" t="s">
        <v>83</v>
      </c>
      <c r="I633" t="s">
        <v>132</v>
      </c>
      <c r="J633" t="s">
        <v>257</v>
      </c>
      <c r="K633">
        <v>820873</v>
      </c>
      <c r="L633" t="s">
        <v>106</v>
      </c>
      <c r="M633" t="s">
        <v>107</v>
      </c>
      <c r="N633" t="s">
        <v>57</v>
      </c>
      <c r="O633" s="1">
        <v>45809</v>
      </c>
      <c r="Q633" s="1">
        <v>46023</v>
      </c>
      <c r="R633" s="2">
        <v>139</v>
      </c>
      <c r="S633">
        <v>1</v>
      </c>
      <c r="T633" t="s">
        <v>58</v>
      </c>
      <c r="U633" t="s">
        <v>134</v>
      </c>
      <c r="V633" s="3">
        <v>0.38</v>
      </c>
      <c r="W633" s="2">
        <v>0</v>
      </c>
      <c r="X633">
        <v>0</v>
      </c>
      <c r="Y633" t="s">
        <v>60</v>
      </c>
      <c r="Z633" t="s">
        <v>136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52.82</v>
      </c>
      <c r="AN633" s="2">
        <v>52.82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45992</v>
      </c>
      <c r="B634" t="s">
        <v>48</v>
      </c>
      <c r="C634">
        <v>649163</v>
      </c>
      <c r="D634">
        <v>2029118692</v>
      </c>
      <c r="E634" t="s">
        <v>938</v>
      </c>
      <c r="F634" t="s">
        <v>939</v>
      </c>
      <c r="G634" t="s">
        <v>51</v>
      </c>
      <c r="H634" t="s">
        <v>52</v>
      </c>
      <c r="I634" t="s">
        <v>132</v>
      </c>
      <c r="J634" t="s">
        <v>133</v>
      </c>
      <c r="K634">
        <v>650218</v>
      </c>
      <c r="L634" t="s">
        <v>55</v>
      </c>
      <c r="M634" t="s">
        <v>56</v>
      </c>
      <c r="N634" t="s">
        <v>57</v>
      </c>
      <c r="O634" s="1">
        <v>45809</v>
      </c>
      <c r="Q634" s="1">
        <v>46023</v>
      </c>
      <c r="R634" s="2">
        <v>68.040000000000006</v>
      </c>
      <c r="S634">
        <v>1</v>
      </c>
      <c r="T634" t="s">
        <v>58</v>
      </c>
      <c r="U634" t="s">
        <v>134</v>
      </c>
      <c r="V634" s="3">
        <v>0.38</v>
      </c>
      <c r="W634" s="2">
        <v>0</v>
      </c>
      <c r="X634">
        <v>0</v>
      </c>
      <c r="Y634" t="s">
        <v>60</v>
      </c>
      <c r="Z634" t="s">
        <v>136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25.86</v>
      </c>
      <c r="AN634" s="2">
        <v>25.86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45992</v>
      </c>
      <c r="B635" t="s">
        <v>48</v>
      </c>
      <c r="C635">
        <v>649163</v>
      </c>
      <c r="D635">
        <v>2029138757</v>
      </c>
      <c r="E635" t="s">
        <v>1036</v>
      </c>
      <c r="F635" t="s">
        <v>1037</v>
      </c>
      <c r="G635" t="s">
        <v>51</v>
      </c>
      <c r="H635" t="s">
        <v>166</v>
      </c>
      <c r="I635" t="s">
        <v>132</v>
      </c>
      <c r="J635" t="s">
        <v>133</v>
      </c>
      <c r="K635">
        <v>650218</v>
      </c>
      <c r="L635" t="s">
        <v>55</v>
      </c>
      <c r="M635" t="s">
        <v>56</v>
      </c>
      <c r="N635" t="s">
        <v>57</v>
      </c>
      <c r="O635" s="1">
        <v>45809</v>
      </c>
      <c r="Q635" s="1">
        <v>46023</v>
      </c>
      <c r="R635" s="2">
        <v>88.87</v>
      </c>
      <c r="S635">
        <v>1</v>
      </c>
      <c r="T635" t="s">
        <v>58</v>
      </c>
      <c r="U635" t="s">
        <v>134</v>
      </c>
      <c r="V635" s="3">
        <v>0.38</v>
      </c>
      <c r="W635" s="2">
        <v>0</v>
      </c>
      <c r="X635">
        <v>0</v>
      </c>
      <c r="Y635" t="s">
        <v>60</v>
      </c>
      <c r="Z635" t="s">
        <v>136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33.770000000000003</v>
      </c>
      <c r="AN635" s="2">
        <v>33.770000000000003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45992</v>
      </c>
      <c r="B636" t="s">
        <v>48</v>
      </c>
      <c r="C636">
        <v>649163</v>
      </c>
      <c r="D636">
        <v>2029166811</v>
      </c>
      <c r="E636" t="s">
        <v>237</v>
      </c>
      <c r="F636" t="s">
        <v>866</v>
      </c>
      <c r="G636" t="s">
        <v>51</v>
      </c>
      <c r="H636" t="s">
        <v>120</v>
      </c>
      <c r="I636" t="s">
        <v>132</v>
      </c>
      <c r="J636" t="s">
        <v>133</v>
      </c>
      <c r="K636">
        <v>816021</v>
      </c>
      <c r="L636" t="s">
        <v>122</v>
      </c>
      <c r="M636" t="s">
        <v>123</v>
      </c>
      <c r="N636" t="s">
        <v>57</v>
      </c>
      <c r="O636" s="1">
        <v>45813</v>
      </c>
      <c r="Q636" s="1">
        <v>46027</v>
      </c>
      <c r="R636" s="2">
        <v>33.65</v>
      </c>
      <c r="S636">
        <v>1</v>
      </c>
      <c r="T636" t="s">
        <v>58</v>
      </c>
      <c r="U636" t="s">
        <v>134</v>
      </c>
      <c r="V636" s="3">
        <v>0.38</v>
      </c>
      <c r="W636" s="2">
        <v>0</v>
      </c>
      <c r="X636">
        <v>0</v>
      </c>
      <c r="Y636" t="s">
        <v>60</v>
      </c>
      <c r="Z636" t="s">
        <v>136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12.79</v>
      </c>
      <c r="AN636" s="2">
        <v>12.79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45992</v>
      </c>
      <c r="B637" t="s">
        <v>48</v>
      </c>
      <c r="C637">
        <v>649163</v>
      </c>
      <c r="D637">
        <v>2029251257</v>
      </c>
      <c r="E637" t="s">
        <v>1038</v>
      </c>
      <c r="F637" t="s">
        <v>1039</v>
      </c>
      <c r="G637" t="s">
        <v>51</v>
      </c>
      <c r="H637" t="s">
        <v>83</v>
      </c>
      <c r="I637" t="s">
        <v>132</v>
      </c>
      <c r="J637" t="s">
        <v>257</v>
      </c>
      <c r="K637">
        <v>792847</v>
      </c>
      <c r="L637" t="s">
        <v>600</v>
      </c>
      <c r="M637" t="s">
        <v>601</v>
      </c>
      <c r="N637" t="s">
        <v>57</v>
      </c>
      <c r="O637" s="1">
        <v>45811</v>
      </c>
      <c r="Q637" s="1">
        <v>46025</v>
      </c>
      <c r="R637" s="2">
        <v>226.98</v>
      </c>
      <c r="S637">
        <v>1</v>
      </c>
      <c r="T637" t="s">
        <v>58</v>
      </c>
      <c r="U637" t="s">
        <v>134</v>
      </c>
      <c r="V637" s="3">
        <v>0.38</v>
      </c>
      <c r="W637" s="2">
        <v>0</v>
      </c>
      <c r="X637">
        <v>0</v>
      </c>
      <c r="Y637" t="s">
        <v>60</v>
      </c>
      <c r="Z637" t="s">
        <v>136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86.25</v>
      </c>
      <c r="AN637" s="2">
        <v>86.25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45992</v>
      </c>
      <c r="B638" t="s">
        <v>48</v>
      </c>
      <c r="C638">
        <v>649163</v>
      </c>
      <c r="D638">
        <v>2029251258</v>
      </c>
      <c r="E638" t="s">
        <v>1038</v>
      </c>
      <c r="F638" t="s">
        <v>1039</v>
      </c>
      <c r="G638" t="s">
        <v>51</v>
      </c>
      <c r="H638" t="s">
        <v>83</v>
      </c>
      <c r="I638" t="s">
        <v>132</v>
      </c>
      <c r="J638" t="s">
        <v>344</v>
      </c>
      <c r="K638">
        <v>792847</v>
      </c>
      <c r="L638" t="s">
        <v>600</v>
      </c>
      <c r="M638" t="s">
        <v>601</v>
      </c>
      <c r="N638" t="s">
        <v>57</v>
      </c>
      <c r="O638" s="1">
        <v>45811</v>
      </c>
      <c r="Q638" s="1">
        <v>46025</v>
      </c>
      <c r="R638" s="2">
        <v>7.09</v>
      </c>
      <c r="S638">
        <v>1</v>
      </c>
      <c r="T638" t="s">
        <v>58</v>
      </c>
      <c r="U638" t="s">
        <v>134</v>
      </c>
      <c r="V638" s="3">
        <v>0.38</v>
      </c>
      <c r="W638" s="2">
        <v>0</v>
      </c>
      <c r="X638">
        <v>0</v>
      </c>
      <c r="Y638" t="s">
        <v>60</v>
      </c>
      <c r="Z638" t="s">
        <v>136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0.01</v>
      </c>
      <c r="AM638" s="2">
        <v>2.68</v>
      </c>
      <c r="AN638" s="2">
        <v>2.68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45992</v>
      </c>
      <c r="B639" t="s">
        <v>48</v>
      </c>
      <c r="C639">
        <v>649163</v>
      </c>
      <c r="D639">
        <v>2029264099</v>
      </c>
      <c r="E639" t="s">
        <v>68</v>
      </c>
      <c r="F639" t="s">
        <v>1040</v>
      </c>
      <c r="G639" t="s">
        <v>51</v>
      </c>
      <c r="H639" t="s">
        <v>83</v>
      </c>
      <c r="I639" t="s">
        <v>132</v>
      </c>
      <c r="J639" t="s">
        <v>133</v>
      </c>
      <c r="K639">
        <v>820873</v>
      </c>
      <c r="L639" t="s">
        <v>106</v>
      </c>
      <c r="M639" t="s">
        <v>107</v>
      </c>
      <c r="N639" t="s">
        <v>57</v>
      </c>
      <c r="O639" s="1">
        <v>45839</v>
      </c>
      <c r="Q639" s="1">
        <v>46023</v>
      </c>
      <c r="R639" s="2">
        <v>49.43</v>
      </c>
      <c r="S639">
        <v>1</v>
      </c>
      <c r="T639" t="s">
        <v>58</v>
      </c>
      <c r="U639" t="s">
        <v>134</v>
      </c>
      <c r="V639" s="3">
        <v>0.38</v>
      </c>
      <c r="W639" s="2">
        <v>0</v>
      </c>
      <c r="X639">
        <v>0</v>
      </c>
      <c r="Y639" t="s">
        <v>60</v>
      </c>
      <c r="Z639" t="s">
        <v>136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18.78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45992</v>
      </c>
      <c r="B640" t="s">
        <v>48</v>
      </c>
      <c r="C640">
        <v>649163</v>
      </c>
      <c r="D640">
        <v>2029274943</v>
      </c>
      <c r="E640" t="s">
        <v>1041</v>
      </c>
      <c r="F640" t="s">
        <v>1042</v>
      </c>
      <c r="G640" t="s">
        <v>51</v>
      </c>
      <c r="H640" t="s">
        <v>52</v>
      </c>
      <c r="I640" t="s">
        <v>132</v>
      </c>
      <c r="J640" t="s">
        <v>133</v>
      </c>
      <c r="K640">
        <v>751867</v>
      </c>
      <c r="L640" t="s">
        <v>162</v>
      </c>
      <c r="M640" t="s">
        <v>163</v>
      </c>
      <c r="N640" t="s">
        <v>57</v>
      </c>
      <c r="O640" s="1">
        <v>45839</v>
      </c>
      <c r="Q640" s="1">
        <v>46023</v>
      </c>
      <c r="R640" s="2">
        <v>46.13</v>
      </c>
      <c r="S640">
        <v>1</v>
      </c>
      <c r="T640" t="s">
        <v>58</v>
      </c>
      <c r="U640" t="s">
        <v>134</v>
      </c>
      <c r="V640" s="3">
        <v>0.38</v>
      </c>
      <c r="W640" s="2">
        <v>0</v>
      </c>
      <c r="X640">
        <v>0</v>
      </c>
      <c r="Y640" t="s">
        <v>60</v>
      </c>
      <c r="Z640" t="s">
        <v>136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17.53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45992</v>
      </c>
      <c r="B641" t="s">
        <v>48</v>
      </c>
      <c r="C641">
        <v>649163</v>
      </c>
      <c r="D641">
        <v>2029299955</v>
      </c>
      <c r="E641" t="s">
        <v>495</v>
      </c>
      <c r="F641" t="s">
        <v>204</v>
      </c>
      <c r="G641" t="s">
        <v>51</v>
      </c>
      <c r="H641" t="s">
        <v>256</v>
      </c>
      <c r="I641" t="s">
        <v>132</v>
      </c>
      <c r="J641" t="s">
        <v>133</v>
      </c>
      <c r="K641">
        <v>856824</v>
      </c>
      <c r="L641" t="s">
        <v>457</v>
      </c>
      <c r="M641" t="s">
        <v>458</v>
      </c>
      <c r="N641" t="s">
        <v>57</v>
      </c>
      <c r="O641" s="1">
        <v>45813</v>
      </c>
      <c r="Q641" s="1">
        <v>46027</v>
      </c>
      <c r="R641" s="2">
        <v>13.66</v>
      </c>
      <c r="S641">
        <v>1</v>
      </c>
      <c r="T641" t="s">
        <v>58</v>
      </c>
      <c r="U641" t="s">
        <v>134</v>
      </c>
      <c r="V641" s="3">
        <v>0.38</v>
      </c>
      <c r="W641" s="2">
        <v>0</v>
      </c>
      <c r="X641">
        <v>0</v>
      </c>
      <c r="Y641" t="s">
        <v>60</v>
      </c>
      <c r="Z641" t="s">
        <v>136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5.19</v>
      </c>
      <c r="AN641" s="2">
        <v>5.19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45992</v>
      </c>
      <c r="B642" t="s">
        <v>48</v>
      </c>
      <c r="C642">
        <v>649163</v>
      </c>
      <c r="D642">
        <v>2029369421</v>
      </c>
      <c r="E642" t="s">
        <v>857</v>
      </c>
      <c r="F642" t="s">
        <v>414</v>
      </c>
      <c r="G642" t="s">
        <v>51</v>
      </c>
      <c r="H642" t="s">
        <v>372</v>
      </c>
      <c r="I642" t="s">
        <v>132</v>
      </c>
      <c r="J642" t="s">
        <v>133</v>
      </c>
      <c r="K642">
        <v>824062</v>
      </c>
      <c r="L642" t="s">
        <v>355</v>
      </c>
      <c r="M642" t="s">
        <v>356</v>
      </c>
      <c r="N642" t="s">
        <v>57</v>
      </c>
      <c r="O642" s="1">
        <v>45839</v>
      </c>
      <c r="Q642" s="1">
        <v>46023</v>
      </c>
      <c r="R642" s="2">
        <v>40</v>
      </c>
      <c r="S642">
        <v>1</v>
      </c>
      <c r="T642" t="s">
        <v>58</v>
      </c>
      <c r="U642" t="s">
        <v>134</v>
      </c>
      <c r="V642" s="3">
        <v>0.38</v>
      </c>
      <c r="W642" s="2">
        <v>0</v>
      </c>
      <c r="X642">
        <v>0</v>
      </c>
      <c r="Y642" t="s">
        <v>60</v>
      </c>
      <c r="Z642" t="s">
        <v>136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15.2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45992</v>
      </c>
      <c r="B643" t="s">
        <v>48</v>
      </c>
      <c r="C643">
        <v>649163</v>
      </c>
      <c r="D643">
        <v>2029390981</v>
      </c>
      <c r="E643" t="s">
        <v>667</v>
      </c>
      <c r="F643" t="s">
        <v>261</v>
      </c>
      <c r="G643" t="s">
        <v>51</v>
      </c>
      <c r="H643" t="s">
        <v>64</v>
      </c>
      <c r="I643" t="s">
        <v>132</v>
      </c>
      <c r="J643" t="s">
        <v>133</v>
      </c>
      <c r="K643">
        <v>650218</v>
      </c>
      <c r="L643" t="s">
        <v>55</v>
      </c>
      <c r="M643" t="s">
        <v>56</v>
      </c>
      <c r="N643" t="s">
        <v>57</v>
      </c>
      <c r="O643" s="1">
        <v>45839</v>
      </c>
      <c r="Q643" s="1">
        <v>46023</v>
      </c>
      <c r="R643" s="2">
        <v>40.5</v>
      </c>
      <c r="S643">
        <v>1</v>
      </c>
      <c r="T643" t="s">
        <v>58</v>
      </c>
      <c r="U643" t="s">
        <v>134</v>
      </c>
      <c r="V643" s="3">
        <v>0.38</v>
      </c>
      <c r="W643" s="2">
        <v>0</v>
      </c>
      <c r="X643">
        <v>0</v>
      </c>
      <c r="Y643" t="s">
        <v>60</v>
      </c>
      <c r="Z643" t="s">
        <v>136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15.39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45992</v>
      </c>
      <c r="B644" t="s">
        <v>48</v>
      </c>
      <c r="C644">
        <v>649163</v>
      </c>
      <c r="D644">
        <v>2029409635</v>
      </c>
      <c r="E644" t="s">
        <v>941</v>
      </c>
      <c r="F644" t="s">
        <v>942</v>
      </c>
      <c r="G644" t="s">
        <v>51</v>
      </c>
      <c r="H644" t="s">
        <v>52</v>
      </c>
      <c r="I644" t="s">
        <v>132</v>
      </c>
      <c r="J644" t="s">
        <v>133</v>
      </c>
      <c r="K644">
        <v>751867</v>
      </c>
      <c r="L644" t="s">
        <v>162</v>
      </c>
      <c r="M644" t="s">
        <v>163</v>
      </c>
      <c r="N644" t="s">
        <v>57</v>
      </c>
      <c r="O644" s="1">
        <v>45839</v>
      </c>
      <c r="Q644" s="1">
        <v>46023</v>
      </c>
      <c r="R644" s="2">
        <v>87.66</v>
      </c>
      <c r="S644">
        <v>1</v>
      </c>
      <c r="T644" t="s">
        <v>58</v>
      </c>
      <c r="U644" t="s">
        <v>134</v>
      </c>
      <c r="V644" s="3">
        <v>0.38</v>
      </c>
      <c r="W644" s="2">
        <v>0</v>
      </c>
      <c r="X644">
        <v>0</v>
      </c>
      <c r="Y644" t="s">
        <v>60</v>
      </c>
      <c r="Z644" t="s">
        <v>136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33.31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45992</v>
      </c>
      <c r="B645" t="s">
        <v>48</v>
      </c>
      <c r="C645">
        <v>649163</v>
      </c>
      <c r="D645">
        <v>2029486075</v>
      </c>
      <c r="E645" t="s">
        <v>1043</v>
      </c>
      <c r="F645" t="s">
        <v>1044</v>
      </c>
      <c r="G645" t="s">
        <v>51</v>
      </c>
      <c r="H645" t="s">
        <v>83</v>
      </c>
      <c r="I645" t="s">
        <v>132</v>
      </c>
      <c r="J645" t="s">
        <v>257</v>
      </c>
      <c r="K645">
        <v>824062</v>
      </c>
      <c r="L645" t="s">
        <v>355</v>
      </c>
      <c r="M645" t="s">
        <v>356</v>
      </c>
      <c r="N645" t="s">
        <v>929</v>
      </c>
      <c r="O645" s="1">
        <v>45825</v>
      </c>
      <c r="P645" s="1">
        <v>45992</v>
      </c>
      <c r="Q645" s="1">
        <v>46008</v>
      </c>
      <c r="R645" s="2">
        <v>-101.93</v>
      </c>
      <c r="S645">
        <v>1</v>
      </c>
      <c r="T645" t="s">
        <v>58</v>
      </c>
      <c r="U645" t="s">
        <v>134</v>
      </c>
      <c r="V645" s="3">
        <v>0.38</v>
      </c>
      <c r="W645" s="2">
        <v>0</v>
      </c>
      <c r="X645">
        <v>-1</v>
      </c>
      <c r="Y645" t="s">
        <v>60</v>
      </c>
      <c r="Z645" t="s">
        <v>136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-38.729999999999997</v>
      </c>
      <c r="AN645" s="2">
        <v>-38.729999999999997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45992</v>
      </c>
      <c r="B646" t="s">
        <v>48</v>
      </c>
      <c r="C646">
        <v>649163</v>
      </c>
      <c r="D646">
        <v>2029486076</v>
      </c>
      <c r="E646" t="s">
        <v>1043</v>
      </c>
      <c r="F646" t="s">
        <v>1044</v>
      </c>
      <c r="G646" t="s">
        <v>51</v>
      </c>
      <c r="H646" t="s">
        <v>83</v>
      </c>
      <c r="I646" t="s">
        <v>132</v>
      </c>
      <c r="J646" t="s">
        <v>344</v>
      </c>
      <c r="K646">
        <v>824062</v>
      </c>
      <c r="L646" t="s">
        <v>355</v>
      </c>
      <c r="M646" t="s">
        <v>356</v>
      </c>
      <c r="N646" t="s">
        <v>929</v>
      </c>
      <c r="O646" s="1">
        <v>45825</v>
      </c>
      <c r="P646" s="1">
        <v>45992</v>
      </c>
      <c r="Q646" s="1">
        <v>46008</v>
      </c>
      <c r="R646" s="2">
        <v>-5.2</v>
      </c>
      <c r="S646">
        <v>1</v>
      </c>
      <c r="T646" t="s">
        <v>58</v>
      </c>
      <c r="U646" t="s">
        <v>134</v>
      </c>
      <c r="V646" s="3">
        <v>0.38</v>
      </c>
      <c r="W646" s="2">
        <v>0</v>
      </c>
      <c r="X646">
        <v>-1</v>
      </c>
      <c r="Y646" t="s">
        <v>60</v>
      </c>
      <c r="Z646" t="s">
        <v>136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-1.98</v>
      </c>
      <c r="AN646" s="2">
        <v>-1.98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45992</v>
      </c>
      <c r="B647" t="s">
        <v>48</v>
      </c>
      <c r="C647">
        <v>649163</v>
      </c>
      <c r="D647">
        <v>2029511337</v>
      </c>
      <c r="E647" t="s">
        <v>1045</v>
      </c>
      <c r="F647" t="s">
        <v>808</v>
      </c>
      <c r="G647" t="s">
        <v>51</v>
      </c>
      <c r="H647" t="s">
        <v>256</v>
      </c>
      <c r="I647" t="s">
        <v>132</v>
      </c>
      <c r="J647" t="s">
        <v>257</v>
      </c>
      <c r="K647">
        <v>673059</v>
      </c>
      <c r="L647" t="s">
        <v>65</v>
      </c>
      <c r="M647" t="s">
        <v>66</v>
      </c>
      <c r="N647" t="s">
        <v>57</v>
      </c>
      <c r="O647" s="1">
        <v>45839</v>
      </c>
      <c r="Q647" s="1">
        <v>46023</v>
      </c>
      <c r="R647" s="2">
        <v>371.07</v>
      </c>
      <c r="S647">
        <v>1</v>
      </c>
      <c r="T647" t="s">
        <v>58</v>
      </c>
      <c r="U647" t="s">
        <v>134</v>
      </c>
      <c r="V647" s="3">
        <v>0.38</v>
      </c>
      <c r="W647" s="2">
        <v>0</v>
      </c>
      <c r="X647">
        <v>0</v>
      </c>
      <c r="Y647" t="s">
        <v>60</v>
      </c>
      <c r="Z647" t="s">
        <v>136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141</v>
      </c>
      <c r="AM647" s="2">
        <v>0.01</v>
      </c>
      <c r="AN647" s="2">
        <v>0.01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45992</v>
      </c>
      <c r="B648" t="s">
        <v>48</v>
      </c>
      <c r="C648">
        <v>649163</v>
      </c>
      <c r="D648">
        <v>2029511338</v>
      </c>
      <c r="E648" t="s">
        <v>1045</v>
      </c>
      <c r="F648" t="s">
        <v>808</v>
      </c>
      <c r="G648" t="s">
        <v>51</v>
      </c>
      <c r="H648" t="s">
        <v>256</v>
      </c>
      <c r="I648" t="s">
        <v>132</v>
      </c>
      <c r="J648" t="s">
        <v>344</v>
      </c>
      <c r="K648">
        <v>673059</v>
      </c>
      <c r="L648" t="s">
        <v>65</v>
      </c>
      <c r="M648" t="s">
        <v>66</v>
      </c>
      <c r="N648" t="s">
        <v>57</v>
      </c>
      <c r="O648" s="1">
        <v>45839</v>
      </c>
      <c r="Q648" s="1">
        <v>46023</v>
      </c>
      <c r="R648" s="2">
        <v>7.09</v>
      </c>
      <c r="S648">
        <v>1</v>
      </c>
      <c r="T648" t="s">
        <v>58</v>
      </c>
      <c r="U648" t="s">
        <v>134</v>
      </c>
      <c r="V648" s="3">
        <v>0.38</v>
      </c>
      <c r="W648" s="2">
        <v>0</v>
      </c>
      <c r="X648">
        <v>0</v>
      </c>
      <c r="Y648" t="s">
        <v>60</v>
      </c>
      <c r="Z648" t="s">
        <v>136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2.69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45992</v>
      </c>
      <c r="B649" t="s">
        <v>48</v>
      </c>
      <c r="C649">
        <v>649163</v>
      </c>
      <c r="D649">
        <v>2029545323</v>
      </c>
      <c r="E649" t="s">
        <v>1019</v>
      </c>
      <c r="F649" t="s">
        <v>1046</v>
      </c>
      <c r="G649" t="s">
        <v>51</v>
      </c>
      <c r="H649" t="s">
        <v>83</v>
      </c>
      <c r="I649" t="s">
        <v>132</v>
      </c>
      <c r="J649" t="s">
        <v>257</v>
      </c>
      <c r="K649">
        <v>840313</v>
      </c>
      <c r="L649" t="s">
        <v>498</v>
      </c>
      <c r="M649" t="s">
        <v>499</v>
      </c>
      <c r="N649" t="s">
        <v>57</v>
      </c>
      <c r="O649" s="1">
        <v>45839</v>
      </c>
      <c r="Q649" s="1">
        <v>46023</v>
      </c>
      <c r="R649" s="2">
        <v>172.55</v>
      </c>
      <c r="S649">
        <v>1</v>
      </c>
      <c r="T649" t="s">
        <v>58</v>
      </c>
      <c r="U649" t="s">
        <v>134</v>
      </c>
      <c r="V649" s="3">
        <v>0.38</v>
      </c>
      <c r="W649" s="2">
        <v>0</v>
      </c>
      <c r="X649">
        <v>0</v>
      </c>
      <c r="Y649" t="s">
        <v>60</v>
      </c>
      <c r="Z649" t="s">
        <v>136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65.56</v>
      </c>
      <c r="AM649" s="2">
        <v>0.01</v>
      </c>
      <c r="AN649" s="2">
        <v>0.01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45992</v>
      </c>
      <c r="B650" t="s">
        <v>48</v>
      </c>
      <c r="C650">
        <v>649163</v>
      </c>
      <c r="D650">
        <v>2029547304</v>
      </c>
      <c r="E650" t="s">
        <v>516</v>
      </c>
      <c r="F650" t="s">
        <v>517</v>
      </c>
      <c r="G650" t="s">
        <v>51</v>
      </c>
      <c r="H650" t="s">
        <v>83</v>
      </c>
      <c r="I650" t="s">
        <v>132</v>
      </c>
      <c r="J650" t="s">
        <v>133</v>
      </c>
      <c r="K650">
        <v>820873</v>
      </c>
      <c r="L650" t="s">
        <v>106</v>
      </c>
      <c r="M650" t="s">
        <v>107</v>
      </c>
      <c r="N650" t="s">
        <v>57</v>
      </c>
      <c r="O650" s="1">
        <v>45839</v>
      </c>
      <c r="Q650" s="1">
        <v>46023</v>
      </c>
      <c r="R650" s="2">
        <v>32.74</v>
      </c>
      <c r="S650">
        <v>1</v>
      </c>
      <c r="T650" t="s">
        <v>58</v>
      </c>
      <c r="U650" t="s">
        <v>134</v>
      </c>
      <c r="V650" s="3">
        <v>0.38</v>
      </c>
      <c r="W650" s="2">
        <v>0</v>
      </c>
      <c r="X650">
        <v>0</v>
      </c>
      <c r="Y650" t="s">
        <v>60</v>
      </c>
      <c r="Z650" t="s">
        <v>136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12.44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45992</v>
      </c>
      <c r="B651" t="s">
        <v>48</v>
      </c>
      <c r="C651">
        <v>649163</v>
      </c>
      <c r="D651">
        <v>2029617310</v>
      </c>
      <c r="E651" t="s">
        <v>1047</v>
      </c>
      <c r="F651" t="s">
        <v>1048</v>
      </c>
      <c r="G651" t="s">
        <v>51</v>
      </c>
      <c r="H651" t="s">
        <v>120</v>
      </c>
      <c r="I651" t="s">
        <v>132</v>
      </c>
      <c r="J651" t="s">
        <v>133</v>
      </c>
      <c r="K651">
        <v>816021</v>
      </c>
      <c r="L651" t="s">
        <v>122</v>
      </c>
      <c r="M651" t="s">
        <v>123</v>
      </c>
      <c r="N651" t="s">
        <v>57</v>
      </c>
      <c r="O651" s="1">
        <v>45842</v>
      </c>
      <c r="Q651" s="1">
        <v>46026</v>
      </c>
      <c r="R651" s="2">
        <v>29.61</v>
      </c>
      <c r="S651">
        <v>1</v>
      </c>
      <c r="T651" t="s">
        <v>58</v>
      </c>
      <c r="U651" t="s">
        <v>134</v>
      </c>
      <c r="V651" s="3">
        <v>0.38</v>
      </c>
      <c r="W651" s="2">
        <v>0</v>
      </c>
      <c r="X651">
        <v>0</v>
      </c>
      <c r="Y651" t="s">
        <v>60</v>
      </c>
      <c r="Z651" t="s">
        <v>136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11.25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45992</v>
      </c>
      <c r="B652" t="s">
        <v>48</v>
      </c>
      <c r="C652">
        <v>649163</v>
      </c>
      <c r="D652">
        <v>2029619219</v>
      </c>
      <c r="E652" t="s">
        <v>1049</v>
      </c>
      <c r="F652" t="s">
        <v>1050</v>
      </c>
      <c r="G652" t="s">
        <v>51</v>
      </c>
      <c r="H652" t="s">
        <v>120</v>
      </c>
      <c r="I652" t="s">
        <v>132</v>
      </c>
      <c r="J652" t="s">
        <v>133</v>
      </c>
      <c r="K652">
        <v>816021</v>
      </c>
      <c r="L652" t="s">
        <v>122</v>
      </c>
      <c r="M652" t="s">
        <v>123</v>
      </c>
      <c r="N652" t="s">
        <v>57</v>
      </c>
      <c r="O652" s="1">
        <v>45870</v>
      </c>
      <c r="Q652" s="1">
        <v>46023</v>
      </c>
      <c r="R652" s="2">
        <v>23.69</v>
      </c>
      <c r="S652">
        <v>1</v>
      </c>
      <c r="T652" t="s">
        <v>58</v>
      </c>
      <c r="U652" t="s">
        <v>134</v>
      </c>
      <c r="V652" s="3">
        <v>0.38</v>
      </c>
      <c r="W652" s="2">
        <v>0</v>
      </c>
      <c r="X652">
        <v>0</v>
      </c>
      <c r="Y652" t="s">
        <v>60</v>
      </c>
      <c r="Z652" t="s">
        <v>136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9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45992</v>
      </c>
      <c r="B653" t="s">
        <v>48</v>
      </c>
      <c r="C653">
        <v>649163</v>
      </c>
      <c r="D653">
        <v>2029622553</v>
      </c>
      <c r="E653" t="s">
        <v>537</v>
      </c>
      <c r="F653" t="s">
        <v>451</v>
      </c>
      <c r="G653" t="s">
        <v>51</v>
      </c>
      <c r="H653" t="s">
        <v>52</v>
      </c>
      <c r="I653" t="s">
        <v>132</v>
      </c>
      <c r="J653" t="s">
        <v>257</v>
      </c>
      <c r="K653">
        <v>874690</v>
      </c>
      <c r="L653" t="s">
        <v>434</v>
      </c>
      <c r="M653" t="s">
        <v>435</v>
      </c>
      <c r="N653" t="s">
        <v>57</v>
      </c>
      <c r="O653" s="1">
        <v>45839</v>
      </c>
      <c r="Q653" s="1">
        <v>46023</v>
      </c>
      <c r="R653" s="2">
        <v>238.1</v>
      </c>
      <c r="S653">
        <v>1</v>
      </c>
      <c r="T653" t="s">
        <v>58</v>
      </c>
      <c r="U653" t="s">
        <v>134</v>
      </c>
      <c r="V653" s="3">
        <v>0.38</v>
      </c>
      <c r="W653" s="2">
        <v>0</v>
      </c>
      <c r="X653">
        <v>0</v>
      </c>
      <c r="Y653" t="s">
        <v>60</v>
      </c>
      <c r="Z653" t="s">
        <v>136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90.48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45992</v>
      </c>
      <c r="B654" t="s">
        <v>48</v>
      </c>
      <c r="C654">
        <v>649163</v>
      </c>
      <c r="D654">
        <v>2029722847</v>
      </c>
      <c r="E654" t="s">
        <v>1000</v>
      </c>
      <c r="F654" t="s">
        <v>1051</v>
      </c>
      <c r="G654" t="s">
        <v>51</v>
      </c>
      <c r="H654" t="s">
        <v>83</v>
      </c>
      <c r="I654" t="s">
        <v>132</v>
      </c>
      <c r="J654" t="s">
        <v>257</v>
      </c>
      <c r="K654">
        <v>820873</v>
      </c>
      <c r="L654" t="s">
        <v>106</v>
      </c>
      <c r="M654" t="s">
        <v>107</v>
      </c>
      <c r="N654" t="s">
        <v>57</v>
      </c>
      <c r="O654" s="1">
        <v>45839</v>
      </c>
      <c r="Q654" s="1">
        <v>46023</v>
      </c>
      <c r="R654" s="2">
        <v>181.4</v>
      </c>
      <c r="S654">
        <v>1</v>
      </c>
      <c r="T654" t="s">
        <v>58</v>
      </c>
      <c r="U654" t="s">
        <v>134</v>
      </c>
      <c r="V654" s="3">
        <v>0.38</v>
      </c>
      <c r="W654" s="2">
        <v>0</v>
      </c>
      <c r="X654">
        <v>0</v>
      </c>
      <c r="Y654" t="s">
        <v>60</v>
      </c>
      <c r="Z654" t="s">
        <v>136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68.930000000000007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45992</v>
      </c>
      <c r="B655" t="s">
        <v>48</v>
      </c>
      <c r="C655">
        <v>649163</v>
      </c>
      <c r="D655">
        <v>2029781748</v>
      </c>
      <c r="E655" t="s">
        <v>1052</v>
      </c>
      <c r="F655" t="s">
        <v>1053</v>
      </c>
      <c r="G655" t="s">
        <v>51</v>
      </c>
      <c r="H655" t="s">
        <v>80</v>
      </c>
      <c r="I655" t="s">
        <v>132</v>
      </c>
      <c r="J655" t="s">
        <v>133</v>
      </c>
      <c r="K655">
        <v>856824</v>
      </c>
      <c r="L655" t="s">
        <v>457</v>
      </c>
      <c r="M655" t="s">
        <v>458</v>
      </c>
      <c r="N655" t="s">
        <v>57</v>
      </c>
      <c r="O655" s="1">
        <v>45842</v>
      </c>
      <c r="Q655" s="1">
        <v>46026</v>
      </c>
      <c r="R655" s="2">
        <v>8.92</v>
      </c>
      <c r="S655">
        <v>1</v>
      </c>
      <c r="T655" t="s">
        <v>58</v>
      </c>
      <c r="U655" t="s">
        <v>134</v>
      </c>
      <c r="V655" s="3">
        <v>0.38</v>
      </c>
      <c r="W655" s="2">
        <v>0</v>
      </c>
      <c r="X655">
        <v>0</v>
      </c>
      <c r="Y655" t="s">
        <v>60</v>
      </c>
      <c r="Z655" t="s">
        <v>136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3.39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45992</v>
      </c>
      <c r="B656" t="s">
        <v>48</v>
      </c>
      <c r="C656">
        <v>649163</v>
      </c>
      <c r="D656">
        <v>2029786425</v>
      </c>
      <c r="E656" t="s">
        <v>1054</v>
      </c>
      <c r="F656" t="s">
        <v>899</v>
      </c>
      <c r="G656" t="s">
        <v>51</v>
      </c>
      <c r="H656" t="s">
        <v>351</v>
      </c>
      <c r="I656" t="s">
        <v>132</v>
      </c>
      <c r="J656" t="s">
        <v>257</v>
      </c>
      <c r="K656">
        <v>812994</v>
      </c>
      <c r="L656" t="s">
        <v>652</v>
      </c>
      <c r="M656" t="s">
        <v>653</v>
      </c>
      <c r="N656" t="s">
        <v>57</v>
      </c>
      <c r="O656" s="1">
        <v>45842</v>
      </c>
      <c r="Q656" s="1">
        <v>46026</v>
      </c>
      <c r="R656" s="2">
        <v>172.55</v>
      </c>
      <c r="S656">
        <v>1</v>
      </c>
      <c r="T656" t="s">
        <v>58</v>
      </c>
      <c r="U656" t="s">
        <v>134</v>
      </c>
      <c r="V656" s="3">
        <v>0.38</v>
      </c>
      <c r="W656" s="2">
        <v>0</v>
      </c>
      <c r="X656">
        <v>0</v>
      </c>
      <c r="Y656" t="s">
        <v>60</v>
      </c>
      <c r="Z656" t="s">
        <v>136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65.56</v>
      </c>
      <c r="AM656" s="2">
        <v>0.01</v>
      </c>
      <c r="AN656" s="2">
        <v>0.01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45992</v>
      </c>
      <c r="B657" t="s">
        <v>48</v>
      </c>
      <c r="C657">
        <v>649163</v>
      </c>
      <c r="D657">
        <v>2029786427</v>
      </c>
      <c r="E657" t="s">
        <v>1054</v>
      </c>
      <c r="F657" t="s">
        <v>899</v>
      </c>
      <c r="G657" t="s">
        <v>51</v>
      </c>
      <c r="H657" t="s">
        <v>351</v>
      </c>
      <c r="I657" t="s">
        <v>132</v>
      </c>
      <c r="J657" t="s">
        <v>344</v>
      </c>
      <c r="K657">
        <v>812994</v>
      </c>
      <c r="L657" t="s">
        <v>652</v>
      </c>
      <c r="M657" t="s">
        <v>653</v>
      </c>
      <c r="N657" t="s">
        <v>57</v>
      </c>
      <c r="O657" s="1">
        <v>45842</v>
      </c>
      <c r="Q657" s="1">
        <v>46026</v>
      </c>
      <c r="R657" s="2">
        <v>7.09</v>
      </c>
      <c r="S657">
        <v>1</v>
      </c>
      <c r="T657" t="s">
        <v>58</v>
      </c>
      <c r="U657" t="s">
        <v>134</v>
      </c>
      <c r="V657" s="3">
        <v>0.38</v>
      </c>
      <c r="W657" s="2">
        <v>0</v>
      </c>
      <c r="X657">
        <v>0</v>
      </c>
      <c r="Y657" t="s">
        <v>60</v>
      </c>
      <c r="Z657" t="s">
        <v>136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2.69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45992</v>
      </c>
      <c r="B658" t="s">
        <v>48</v>
      </c>
      <c r="C658">
        <v>649163</v>
      </c>
      <c r="D658">
        <v>2029786838</v>
      </c>
      <c r="E658" t="s">
        <v>946</v>
      </c>
      <c r="F658" t="s">
        <v>1055</v>
      </c>
      <c r="G658" t="s">
        <v>51</v>
      </c>
      <c r="H658" t="s">
        <v>125</v>
      </c>
      <c r="I658" t="s">
        <v>132</v>
      </c>
      <c r="J658" t="s">
        <v>133</v>
      </c>
      <c r="K658">
        <v>751867</v>
      </c>
      <c r="L658" t="s">
        <v>162</v>
      </c>
      <c r="M658" t="s">
        <v>163</v>
      </c>
      <c r="N658" t="s">
        <v>57</v>
      </c>
      <c r="O658" s="1">
        <v>45842</v>
      </c>
      <c r="Q658" s="1">
        <v>46026</v>
      </c>
      <c r="R658" s="2">
        <v>25.53</v>
      </c>
      <c r="S658">
        <v>1</v>
      </c>
      <c r="T658" t="s">
        <v>58</v>
      </c>
      <c r="U658" t="s">
        <v>134</v>
      </c>
      <c r="V658" s="3">
        <v>0.38</v>
      </c>
      <c r="W658" s="2">
        <v>0</v>
      </c>
      <c r="X658">
        <v>0</v>
      </c>
      <c r="Y658" t="s">
        <v>60</v>
      </c>
      <c r="Z658" t="s">
        <v>136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9.6999999999999993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45992</v>
      </c>
      <c r="B659" t="s">
        <v>48</v>
      </c>
      <c r="C659">
        <v>649163</v>
      </c>
      <c r="D659">
        <v>2029829958</v>
      </c>
      <c r="E659" t="s">
        <v>944</v>
      </c>
      <c r="F659" t="s">
        <v>945</v>
      </c>
      <c r="G659" t="s">
        <v>51</v>
      </c>
      <c r="H659" t="s">
        <v>52</v>
      </c>
      <c r="I659" t="s">
        <v>132</v>
      </c>
      <c r="J659" t="s">
        <v>133</v>
      </c>
      <c r="K659">
        <v>751867</v>
      </c>
      <c r="L659" t="s">
        <v>162</v>
      </c>
      <c r="M659" t="s">
        <v>163</v>
      </c>
      <c r="N659" t="s">
        <v>57</v>
      </c>
      <c r="O659" s="1">
        <v>45870</v>
      </c>
      <c r="Q659" s="1">
        <v>46023</v>
      </c>
      <c r="R659" s="2">
        <v>43.5</v>
      </c>
      <c r="S659">
        <v>1</v>
      </c>
      <c r="T659" t="s">
        <v>58</v>
      </c>
      <c r="U659" t="s">
        <v>134</v>
      </c>
      <c r="V659" s="3">
        <v>0.38</v>
      </c>
      <c r="W659" s="2">
        <v>0</v>
      </c>
      <c r="X659">
        <v>0</v>
      </c>
      <c r="Y659" t="s">
        <v>60</v>
      </c>
      <c r="Z659" t="s">
        <v>136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16.53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45992</v>
      </c>
      <c r="B660" t="s">
        <v>48</v>
      </c>
      <c r="C660">
        <v>649163</v>
      </c>
      <c r="D660">
        <v>2029890524</v>
      </c>
      <c r="E660" t="s">
        <v>635</v>
      </c>
      <c r="F660" t="s">
        <v>948</v>
      </c>
      <c r="G660" t="s">
        <v>51</v>
      </c>
      <c r="H660" t="s">
        <v>169</v>
      </c>
      <c r="I660" t="s">
        <v>132</v>
      </c>
      <c r="J660" t="s">
        <v>133</v>
      </c>
      <c r="K660">
        <v>751867</v>
      </c>
      <c r="L660" t="s">
        <v>162</v>
      </c>
      <c r="M660" t="s">
        <v>163</v>
      </c>
      <c r="N660" t="s">
        <v>57</v>
      </c>
      <c r="O660" s="1">
        <v>45870</v>
      </c>
      <c r="Q660" s="1">
        <v>46023</v>
      </c>
      <c r="R660" s="2">
        <v>31.92</v>
      </c>
      <c r="S660">
        <v>1</v>
      </c>
      <c r="T660" t="s">
        <v>58</v>
      </c>
      <c r="U660" t="s">
        <v>134</v>
      </c>
      <c r="V660" s="3">
        <v>0.38</v>
      </c>
      <c r="W660" s="2">
        <v>0</v>
      </c>
      <c r="X660">
        <v>0</v>
      </c>
      <c r="Y660" t="s">
        <v>60</v>
      </c>
      <c r="Z660" t="s">
        <v>136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12.13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45992</v>
      </c>
      <c r="B661" t="s">
        <v>48</v>
      </c>
      <c r="C661">
        <v>649163</v>
      </c>
      <c r="D661">
        <v>2030071688</v>
      </c>
      <c r="E661" t="s">
        <v>213</v>
      </c>
      <c r="F661" t="s">
        <v>1056</v>
      </c>
      <c r="G661" t="s">
        <v>51</v>
      </c>
      <c r="H661" t="s">
        <v>83</v>
      </c>
      <c r="I661" t="s">
        <v>132</v>
      </c>
      <c r="J661" t="s">
        <v>257</v>
      </c>
      <c r="K661">
        <v>792847</v>
      </c>
      <c r="L661" t="s">
        <v>600</v>
      </c>
      <c r="M661" t="s">
        <v>601</v>
      </c>
      <c r="N661" t="s">
        <v>57</v>
      </c>
      <c r="O661" s="1">
        <v>45870</v>
      </c>
      <c r="Q661" s="1">
        <v>46023</v>
      </c>
      <c r="R661" s="2">
        <v>241.74</v>
      </c>
      <c r="S661">
        <v>1</v>
      </c>
      <c r="T661" t="s">
        <v>58</v>
      </c>
      <c r="U661" t="s">
        <v>134</v>
      </c>
      <c r="V661" s="3">
        <v>0.38</v>
      </c>
      <c r="W661" s="2">
        <v>0</v>
      </c>
      <c r="X661">
        <v>0</v>
      </c>
      <c r="Y661" t="s">
        <v>60</v>
      </c>
      <c r="Z661" t="s">
        <v>136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91.86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45992</v>
      </c>
      <c r="B662" t="s">
        <v>48</v>
      </c>
      <c r="C662">
        <v>649163</v>
      </c>
      <c r="D662">
        <v>2030096781</v>
      </c>
      <c r="E662" t="s">
        <v>414</v>
      </c>
      <c r="F662" t="s">
        <v>282</v>
      </c>
      <c r="G662" t="s">
        <v>51</v>
      </c>
      <c r="H662" t="s">
        <v>52</v>
      </c>
      <c r="I662" t="s">
        <v>132</v>
      </c>
      <c r="J662" t="s">
        <v>133</v>
      </c>
      <c r="K662">
        <v>650218</v>
      </c>
      <c r="L662" t="s">
        <v>55</v>
      </c>
      <c r="M662" t="s">
        <v>56</v>
      </c>
      <c r="N662" t="s">
        <v>57</v>
      </c>
      <c r="O662" s="1">
        <v>45870</v>
      </c>
      <c r="Q662" s="1">
        <v>46023</v>
      </c>
      <c r="R662" s="2">
        <v>58.29</v>
      </c>
      <c r="S662">
        <v>1</v>
      </c>
      <c r="T662" t="s">
        <v>58</v>
      </c>
      <c r="U662" t="s">
        <v>134</v>
      </c>
      <c r="V662" s="3">
        <v>0.38</v>
      </c>
      <c r="W662" s="2">
        <v>0</v>
      </c>
      <c r="X662">
        <v>0</v>
      </c>
      <c r="Y662" t="s">
        <v>60</v>
      </c>
      <c r="Z662" t="s">
        <v>136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22.15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45992</v>
      </c>
      <c r="B663" t="s">
        <v>48</v>
      </c>
      <c r="C663">
        <v>649163</v>
      </c>
      <c r="D663">
        <v>2030130219</v>
      </c>
      <c r="E663" t="s">
        <v>131</v>
      </c>
      <c r="F663" t="s">
        <v>949</v>
      </c>
      <c r="G663" t="s">
        <v>51</v>
      </c>
      <c r="H663" t="s">
        <v>52</v>
      </c>
      <c r="I663" t="s">
        <v>132</v>
      </c>
      <c r="J663" t="s">
        <v>133</v>
      </c>
      <c r="K663">
        <v>751867</v>
      </c>
      <c r="L663" t="s">
        <v>162</v>
      </c>
      <c r="M663" t="s">
        <v>163</v>
      </c>
      <c r="N663" t="s">
        <v>57</v>
      </c>
      <c r="O663" s="1">
        <v>45870</v>
      </c>
      <c r="Q663" s="1">
        <v>46023</v>
      </c>
      <c r="R663" s="2">
        <v>27.15</v>
      </c>
      <c r="S663">
        <v>1</v>
      </c>
      <c r="T663" t="s">
        <v>58</v>
      </c>
      <c r="U663" t="s">
        <v>134</v>
      </c>
      <c r="V663" s="3">
        <v>0.38</v>
      </c>
      <c r="W663" s="2">
        <v>0</v>
      </c>
      <c r="X663">
        <v>0</v>
      </c>
      <c r="Y663" t="s">
        <v>60</v>
      </c>
      <c r="Z663" t="s">
        <v>136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10.32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45992</v>
      </c>
      <c r="B664" t="s">
        <v>48</v>
      </c>
      <c r="C664">
        <v>649163</v>
      </c>
      <c r="D664">
        <v>2030220295</v>
      </c>
      <c r="E664" t="s">
        <v>227</v>
      </c>
      <c r="F664" t="s">
        <v>952</v>
      </c>
      <c r="G664" t="s">
        <v>51</v>
      </c>
      <c r="H664" t="s">
        <v>52</v>
      </c>
      <c r="I664" t="s">
        <v>132</v>
      </c>
      <c r="J664" t="s">
        <v>257</v>
      </c>
      <c r="K664">
        <v>885445</v>
      </c>
      <c r="L664" t="s">
        <v>434</v>
      </c>
      <c r="M664" t="s">
        <v>435</v>
      </c>
      <c r="N664" t="s">
        <v>57</v>
      </c>
      <c r="O664" s="1">
        <v>45870</v>
      </c>
      <c r="Q664" s="1">
        <v>46023</v>
      </c>
      <c r="R664" s="2">
        <v>153.62</v>
      </c>
      <c r="S664">
        <v>1</v>
      </c>
      <c r="T664" t="s">
        <v>58</v>
      </c>
      <c r="U664" t="s">
        <v>134</v>
      </c>
      <c r="V664" s="3">
        <v>0.38</v>
      </c>
      <c r="W664" s="2">
        <v>0</v>
      </c>
      <c r="X664">
        <v>0</v>
      </c>
      <c r="Y664" t="s">
        <v>60</v>
      </c>
      <c r="Z664" t="s">
        <v>136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58.38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45992</v>
      </c>
      <c r="B665" t="s">
        <v>48</v>
      </c>
      <c r="C665">
        <v>649163</v>
      </c>
      <c r="D665">
        <v>2030220296</v>
      </c>
      <c r="E665" t="s">
        <v>227</v>
      </c>
      <c r="F665" t="s">
        <v>952</v>
      </c>
      <c r="G665" t="s">
        <v>51</v>
      </c>
      <c r="H665" t="s">
        <v>52</v>
      </c>
      <c r="I665" t="s">
        <v>132</v>
      </c>
      <c r="J665" t="s">
        <v>344</v>
      </c>
      <c r="K665">
        <v>885445</v>
      </c>
      <c r="L665" t="s">
        <v>434</v>
      </c>
      <c r="M665" t="s">
        <v>435</v>
      </c>
      <c r="N665" t="s">
        <v>57</v>
      </c>
      <c r="O665" s="1">
        <v>45870</v>
      </c>
      <c r="Q665" s="1">
        <v>46023</v>
      </c>
      <c r="R665" s="2">
        <v>7.09</v>
      </c>
      <c r="S665">
        <v>1</v>
      </c>
      <c r="T665" t="s">
        <v>58</v>
      </c>
      <c r="U665" t="s">
        <v>134</v>
      </c>
      <c r="V665" s="3">
        <v>0.38</v>
      </c>
      <c r="W665" s="2">
        <v>0</v>
      </c>
      <c r="X665">
        <v>0</v>
      </c>
      <c r="Y665" t="s">
        <v>60</v>
      </c>
      <c r="Z665" t="s">
        <v>136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2.69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45992</v>
      </c>
      <c r="B666" t="s">
        <v>48</v>
      </c>
      <c r="C666">
        <v>649163</v>
      </c>
      <c r="D666">
        <v>2030221927</v>
      </c>
      <c r="E666" t="s">
        <v>231</v>
      </c>
      <c r="F666" t="s">
        <v>953</v>
      </c>
      <c r="G666" t="s">
        <v>51</v>
      </c>
      <c r="H666" t="s">
        <v>52</v>
      </c>
      <c r="I666" t="s">
        <v>132</v>
      </c>
      <c r="J666" t="s">
        <v>133</v>
      </c>
      <c r="K666">
        <v>885445</v>
      </c>
      <c r="L666" t="s">
        <v>434</v>
      </c>
      <c r="M666" t="s">
        <v>435</v>
      </c>
      <c r="N666" t="s">
        <v>57</v>
      </c>
      <c r="O666" s="1">
        <v>45870</v>
      </c>
      <c r="Q666" s="1">
        <v>46023</v>
      </c>
      <c r="R666" s="2">
        <v>55.16</v>
      </c>
      <c r="S666">
        <v>1</v>
      </c>
      <c r="T666" t="s">
        <v>58</v>
      </c>
      <c r="U666" t="s">
        <v>134</v>
      </c>
      <c r="V666" s="3">
        <v>0.38</v>
      </c>
      <c r="W666" s="2">
        <v>0</v>
      </c>
      <c r="X666">
        <v>0</v>
      </c>
      <c r="Y666" t="s">
        <v>60</v>
      </c>
      <c r="Z666" t="s">
        <v>136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20.96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45992</v>
      </c>
      <c r="B667" t="s">
        <v>48</v>
      </c>
      <c r="C667">
        <v>649163</v>
      </c>
      <c r="D667">
        <v>2030224118</v>
      </c>
      <c r="E667" t="s">
        <v>427</v>
      </c>
      <c r="F667" t="s">
        <v>428</v>
      </c>
      <c r="G667" t="s">
        <v>51</v>
      </c>
      <c r="H667" t="s">
        <v>80</v>
      </c>
      <c r="I667" t="s">
        <v>132</v>
      </c>
      <c r="J667" t="s">
        <v>133</v>
      </c>
      <c r="K667">
        <v>650218</v>
      </c>
      <c r="L667" t="s">
        <v>55</v>
      </c>
      <c r="M667" t="s">
        <v>56</v>
      </c>
      <c r="N667" t="s">
        <v>57</v>
      </c>
      <c r="O667" s="1">
        <v>45869</v>
      </c>
      <c r="Q667" s="1">
        <v>46021</v>
      </c>
      <c r="R667" s="2">
        <v>11.03</v>
      </c>
      <c r="S667">
        <v>1</v>
      </c>
      <c r="T667" t="s">
        <v>58</v>
      </c>
      <c r="U667" t="s">
        <v>134</v>
      </c>
      <c r="V667" s="3">
        <v>0.38</v>
      </c>
      <c r="W667" s="2">
        <v>0</v>
      </c>
      <c r="X667">
        <v>0</v>
      </c>
      <c r="Y667" t="s">
        <v>60</v>
      </c>
      <c r="Z667" t="s">
        <v>136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4.1900000000000004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45992</v>
      </c>
      <c r="B668" t="s">
        <v>48</v>
      </c>
      <c r="C668">
        <v>649163</v>
      </c>
      <c r="D668">
        <v>2030232583</v>
      </c>
      <c r="E668" t="s">
        <v>431</v>
      </c>
      <c r="F668" t="s">
        <v>432</v>
      </c>
      <c r="G668" t="s">
        <v>51</v>
      </c>
      <c r="H668" t="s">
        <v>52</v>
      </c>
      <c r="I668" t="s">
        <v>132</v>
      </c>
      <c r="J668" t="s">
        <v>257</v>
      </c>
      <c r="K668">
        <v>885445</v>
      </c>
      <c r="L668" t="s">
        <v>434</v>
      </c>
      <c r="M668" t="s">
        <v>435</v>
      </c>
      <c r="N668" t="s">
        <v>57</v>
      </c>
      <c r="O668" s="1">
        <v>45870</v>
      </c>
      <c r="Q668" s="1">
        <v>46023</v>
      </c>
      <c r="R668" s="2">
        <v>435.15</v>
      </c>
      <c r="S668">
        <v>1</v>
      </c>
      <c r="T668" t="s">
        <v>58</v>
      </c>
      <c r="U668" t="s">
        <v>134</v>
      </c>
      <c r="V668" s="3">
        <v>0.38</v>
      </c>
      <c r="W668" s="2">
        <v>0</v>
      </c>
      <c r="X668">
        <v>0</v>
      </c>
      <c r="Y668" t="s">
        <v>60</v>
      </c>
      <c r="Z668" t="s">
        <v>136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165.36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45992</v>
      </c>
      <c r="B669" t="s">
        <v>48</v>
      </c>
      <c r="C669">
        <v>649163</v>
      </c>
      <c r="D669">
        <v>2030232586</v>
      </c>
      <c r="E669" t="s">
        <v>431</v>
      </c>
      <c r="F669" t="s">
        <v>432</v>
      </c>
      <c r="G669" t="s">
        <v>51</v>
      </c>
      <c r="H669" t="s">
        <v>52</v>
      </c>
      <c r="I669" t="s">
        <v>132</v>
      </c>
      <c r="J669" t="s">
        <v>133</v>
      </c>
      <c r="K669">
        <v>885445</v>
      </c>
      <c r="L669" t="s">
        <v>434</v>
      </c>
      <c r="M669" t="s">
        <v>435</v>
      </c>
      <c r="N669" t="s">
        <v>57</v>
      </c>
      <c r="O669" s="1">
        <v>45870</v>
      </c>
      <c r="Q669" s="1">
        <v>46023</v>
      </c>
      <c r="R669" s="2">
        <v>91.94</v>
      </c>
      <c r="S669">
        <v>1</v>
      </c>
      <c r="T669" t="s">
        <v>58</v>
      </c>
      <c r="U669" t="s">
        <v>134</v>
      </c>
      <c r="V669" s="3">
        <v>0.38</v>
      </c>
      <c r="W669" s="2">
        <v>0</v>
      </c>
      <c r="X669">
        <v>0</v>
      </c>
      <c r="Y669" t="s">
        <v>60</v>
      </c>
      <c r="Z669" t="s">
        <v>136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34.94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45992</v>
      </c>
      <c r="B670" t="s">
        <v>48</v>
      </c>
      <c r="C670">
        <v>649163</v>
      </c>
      <c r="D670">
        <v>2030232587</v>
      </c>
      <c r="E670" t="s">
        <v>431</v>
      </c>
      <c r="F670" t="s">
        <v>432</v>
      </c>
      <c r="G670" t="s">
        <v>51</v>
      </c>
      <c r="H670" t="s">
        <v>52</v>
      </c>
      <c r="I670" t="s">
        <v>132</v>
      </c>
      <c r="J670" t="s">
        <v>344</v>
      </c>
      <c r="K670">
        <v>885445</v>
      </c>
      <c r="L670" t="s">
        <v>434</v>
      </c>
      <c r="M670" t="s">
        <v>435</v>
      </c>
      <c r="N670" t="s">
        <v>57</v>
      </c>
      <c r="O670" s="1">
        <v>45870</v>
      </c>
      <c r="Q670" s="1">
        <v>46023</v>
      </c>
      <c r="R670" s="2">
        <v>7.09</v>
      </c>
      <c r="S670">
        <v>1</v>
      </c>
      <c r="T670" t="s">
        <v>58</v>
      </c>
      <c r="U670" t="s">
        <v>134</v>
      </c>
      <c r="V670" s="3">
        <v>0.38</v>
      </c>
      <c r="W670" s="2">
        <v>0</v>
      </c>
      <c r="X670">
        <v>0</v>
      </c>
      <c r="Y670" t="s">
        <v>60</v>
      </c>
      <c r="Z670" t="s">
        <v>136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2.69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45992</v>
      </c>
      <c r="B671" t="s">
        <v>48</v>
      </c>
      <c r="C671">
        <v>649163</v>
      </c>
      <c r="D671">
        <v>2030239023</v>
      </c>
      <c r="E671" t="s">
        <v>105</v>
      </c>
      <c r="F671" t="s">
        <v>282</v>
      </c>
      <c r="G671" t="s">
        <v>51</v>
      </c>
      <c r="H671" t="s">
        <v>52</v>
      </c>
      <c r="I671" t="s">
        <v>132</v>
      </c>
      <c r="J671" t="s">
        <v>133</v>
      </c>
      <c r="K671">
        <v>650218</v>
      </c>
      <c r="L671" t="s">
        <v>55</v>
      </c>
      <c r="M671" t="s">
        <v>56</v>
      </c>
      <c r="N671" t="s">
        <v>57</v>
      </c>
      <c r="O671" s="1">
        <v>45870</v>
      </c>
      <c r="Q671" s="1">
        <v>46023</v>
      </c>
      <c r="R671" s="2">
        <v>53.16</v>
      </c>
      <c r="S671">
        <v>1</v>
      </c>
      <c r="T671" t="s">
        <v>58</v>
      </c>
      <c r="U671" t="s">
        <v>134</v>
      </c>
      <c r="V671" s="3">
        <v>0.38</v>
      </c>
      <c r="W671" s="2">
        <v>0</v>
      </c>
      <c r="X671">
        <v>0</v>
      </c>
      <c r="Y671" t="s">
        <v>60</v>
      </c>
      <c r="Z671" t="s">
        <v>136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20.2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45992</v>
      </c>
      <c r="B672" t="s">
        <v>48</v>
      </c>
      <c r="C672">
        <v>649163</v>
      </c>
      <c r="D672">
        <v>2030241261</v>
      </c>
      <c r="E672" t="s">
        <v>1057</v>
      </c>
      <c r="F672" t="s">
        <v>282</v>
      </c>
      <c r="G672" t="s">
        <v>51</v>
      </c>
      <c r="H672" t="s">
        <v>52</v>
      </c>
      <c r="I672" t="s">
        <v>132</v>
      </c>
      <c r="J672" t="s">
        <v>133</v>
      </c>
      <c r="K672">
        <v>751867</v>
      </c>
      <c r="L672" t="s">
        <v>162</v>
      </c>
      <c r="M672" t="s">
        <v>163</v>
      </c>
      <c r="N672" t="s">
        <v>57</v>
      </c>
      <c r="O672" s="1">
        <v>45870</v>
      </c>
      <c r="Q672" s="1">
        <v>46023</v>
      </c>
      <c r="R672" s="2">
        <v>46.13</v>
      </c>
      <c r="S672">
        <v>1</v>
      </c>
      <c r="T672" t="s">
        <v>58</v>
      </c>
      <c r="U672" t="s">
        <v>134</v>
      </c>
      <c r="V672" s="3">
        <v>0.38</v>
      </c>
      <c r="W672" s="2">
        <v>0</v>
      </c>
      <c r="X672">
        <v>0</v>
      </c>
      <c r="Y672" t="s">
        <v>60</v>
      </c>
      <c r="Z672" t="s">
        <v>136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17.53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45992</v>
      </c>
      <c r="B673" t="s">
        <v>48</v>
      </c>
      <c r="C673">
        <v>649163</v>
      </c>
      <c r="D673">
        <v>2030247772</v>
      </c>
      <c r="E673" t="s">
        <v>1058</v>
      </c>
      <c r="F673" t="s">
        <v>341</v>
      </c>
      <c r="G673" t="s">
        <v>51</v>
      </c>
      <c r="H673" t="s">
        <v>52</v>
      </c>
      <c r="I673" t="s">
        <v>132</v>
      </c>
      <c r="J673" t="s">
        <v>133</v>
      </c>
      <c r="K673">
        <v>751867</v>
      </c>
      <c r="L673" t="s">
        <v>162</v>
      </c>
      <c r="M673" t="s">
        <v>163</v>
      </c>
      <c r="N673" t="s">
        <v>57</v>
      </c>
      <c r="O673" s="1">
        <v>45870</v>
      </c>
      <c r="Q673" s="1">
        <v>46023</v>
      </c>
      <c r="R673" s="2">
        <v>27.15</v>
      </c>
      <c r="S673">
        <v>1</v>
      </c>
      <c r="T673" t="s">
        <v>58</v>
      </c>
      <c r="U673" t="s">
        <v>134</v>
      </c>
      <c r="V673" s="3">
        <v>0.38</v>
      </c>
      <c r="W673" s="2">
        <v>0</v>
      </c>
      <c r="X673">
        <v>0</v>
      </c>
      <c r="Y673" t="s">
        <v>60</v>
      </c>
      <c r="Z673" t="s">
        <v>136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10.31</v>
      </c>
      <c r="AM673" s="2">
        <v>0.01</v>
      </c>
      <c r="AN673" s="2">
        <v>0.01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45992</v>
      </c>
      <c r="B674" t="s">
        <v>48</v>
      </c>
      <c r="C674">
        <v>649163</v>
      </c>
      <c r="D674">
        <v>2030254847</v>
      </c>
      <c r="E674" t="s">
        <v>448</v>
      </c>
      <c r="F674" t="s">
        <v>449</v>
      </c>
      <c r="G674" t="s">
        <v>51</v>
      </c>
      <c r="H674" t="s">
        <v>83</v>
      </c>
      <c r="I674" t="s">
        <v>132</v>
      </c>
      <c r="J674" t="s">
        <v>257</v>
      </c>
      <c r="K674">
        <v>768887</v>
      </c>
      <c r="L674" t="s">
        <v>422</v>
      </c>
      <c r="M674" t="s">
        <v>423</v>
      </c>
      <c r="N674" t="s">
        <v>57</v>
      </c>
      <c r="O674" s="1">
        <v>45870</v>
      </c>
      <c r="Q674" s="1">
        <v>46023</v>
      </c>
      <c r="R674" s="2">
        <v>181.4</v>
      </c>
      <c r="S674">
        <v>1</v>
      </c>
      <c r="T674" t="s">
        <v>58</v>
      </c>
      <c r="U674" t="s">
        <v>134</v>
      </c>
      <c r="V674" s="3">
        <v>0.38</v>
      </c>
      <c r="W674" s="2">
        <v>0</v>
      </c>
      <c r="X674">
        <v>0</v>
      </c>
      <c r="Y674" t="s">
        <v>60</v>
      </c>
      <c r="Z674" t="s">
        <v>136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68.930000000000007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45992</v>
      </c>
      <c r="B675" t="s">
        <v>48</v>
      </c>
      <c r="C675">
        <v>649163</v>
      </c>
      <c r="D675">
        <v>2030254849</v>
      </c>
      <c r="E675" t="s">
        <v>448</v>
      </c>
      <c r="F675" t="s">
        <v>449</v>
      </c>
      <c r="G675" t="s">
        <v>51</v>
      </c>
      <c r="H675" t="s">
        <v>83</v>
      </c>
      <c r="I675" t="s">
        <v>132</v>
      </c>
      <c r="J675" t="s">
        <v>133</v>
      </c>
      <c r="K675">
        <v>768887</v>
      </c>
      <c r="L675" t="s">
        <v>422</v>
      </c>
      <c r="M675" t="s">
        <v>423</v>
      </c>
      <c r="N675" t="s">
        <v>57</v>
      </c>
      <c r="O675" s="1">
        <v>45870</v>
      </c>
      <c r="Q675" s="1">
        <v>46023</v>
      </c>
      <c r="R675" s="2">
        <v>16.149999999999999</v>
      </c>
      <c r="S675">
        <v>1</v>
      </c>
      <c r="T675" t="s">
        <v>58</v>
      </c>
      <c r="U675" t="s">
        <v>134</v>
      </c>
      <c r="V675" s="3">
        <v>0.38</v>
      </c>
      <c r="W675" s="2">
        <v>0</v>
      </c>
      <c r="X675">
        <v>0</v>
      </c>
      <c r="Y675" t="s">
        <v>60</v>
      </c>
      <c r="Z675" t="s">
        <v>136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6.14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45992</v>
      </c>
      <c r="B676" t="s">
        <v>48</v>
      </c>
      <c r="C676">
        <v>649163</v>
      </c>
      <c r="D676">
        <v>2030254850</v>
      </c>
      <c r="E676" t="s">
        <v>448</v>
      </c>
      <c r="F676" t="s">
        <v>449</v>
      </c>
      <c r="G676" t="s">
        <v>51</v>
      </c>
      <c r="H676" t="s">
        <v>83</v>
      </c>
      <c r="I676" t="s">
        <v>132</v>
      </c>
      <c r="J676" t="s">
        <v>344</v>
      </c>
      <c r="K676">
        <v>768887</v>
      </c>
      <c r="L676" t="s">
        <v>422</v>
      </c>
      <c r="M676" t="s">
        <v>423</v>
      </c>
      <c r="N676" t="s">
        <v>57</v>
      </c>
      <c r="O676" s="1">
        <v>45870</v>
      </c>
      <c r="Q676" s="1">
        <v>46023</v>
      </c>
      <c r="R676" s="2">
        <v>7.09</v>
      </c>
      <c r="S676">
        <v>1</v>
      </c>
      <c r="T676" t="s">
        <v>58</v>
      </c>
      <c r="U676" t="s">
        <v>134</v>
      </c>
      <c r="V676" s="3">
        <v>0.38</v>
      </c>
      <c r="W676" s="2">
        <v>0</v>
      </c>
      <c r="X676">
        <v>0</v>
      </c>
      <c r="Y676" t="s">
        <v>60</v>
      </c>
      <c r="Z676" t="s">
        <v>136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2.69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45992</v>
      </c>
      <c r="B677" t="s">
        <v>48</v>
      </c>
      <c r="C677">
        <v>649163</v>
      </c>
      <c r="D677">
        <v>2030321354</v>
      </c>
      <c r="E677" t="s">
        <v>1049</v>
      </c>
      <c r="F677" t="s">
        <v>1059</v>
      </c>
      <c r="G677" t="s">
        <v>51</v>
      </c>
      <c r="H677" t="s">
        <v>83</v>
      </c>
      <c r="I677" t="s">
        <v>132</v>
      </c>
      <c r="J677" t="s">
        <v>257</v>
      </c>
      <c r="K677">
        <v>820873</v>
      </c>
      <c r="L677" t="s">
        <v>106</v>
      </c>
      <c r="M677" t="s">
        <v>107</v>
      </c>
      <c r="N677" t="s">
        <v>57</v>
      </c>
      <c r="O677" s="1">
        <v>45874</v>
      </c>
      <c r="Q677" s="1">
        <v>46027</v>
      </c>
      <c r="R677" s="2">
        <v>115.38</v>
      </c>
      <c r="S677">
        <v>1</v>
      </c>
      <c r="T677" t="s">
        <v>58</v>
      </c>
      <c r="U677" t="s">
        <v>134</v>
      </c>
      <c r="V677" s="3">
        <v>0.38</v>
      </c>
      <c r="W677" s="2">
        <v>0</v>
      </c>
      <c r="X677">
        <v>0</v>
      </c>
      <c r="Y677" t="s">
        <v>60</v>
      </c>
      <c r="Z677" t="s">
        <v>136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43.84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45992</v>
      </c>
      <c r="B678" t="s">
        <v>48</v>
      </c>
      <c r="C678">
        <v>649163</v>
      </c>
      <c r="D678">
        <v>2030439491</v>
      </c>
      <c r="E678" t="s">
        <v>1060</v>
      </c>
      <c r="F678" t="s">
        <v>1061</v>
      </c>
      <c r="G678" t="s">
        <v>51</v>
      </c>
      <c r="H678" t="s">
        <v>83</v>
      </c>
      <c r="I678" t="s">
        <v>132</v>
      </c>
      <c r="J678" t="s">
        <v>133</v>
      </c>
      <c r="K678">
        <v>673059</v>
      </c>
      <c r="L678" t="s">
        <v>65</v>
      </c>
      <c r="M678" t="s">
        <v>66</v>
      </c>
      <c r="N678" t="s">
        <v>57</v>
      </c>
      <c r="O678" s="1">
        <v>45901</v>
      </c>
      <c r="Q678" s="1">
        <v>46023</v>
      </c>
      <c r="R678" s="2">
        <v>13.24</v>
      </c>
      <c r="S678">
        <v>1</v>
      </c>
      <c r="T678" t="s">
        <v>58</v>
      </c>
      <c r="U678" t="s">
        <v>134</v>
      </c>
      <c r="V678" s="3">
        <v>0.38</v>
      </c>
      <c r="W678" s="2">
        <v>0</v>
      </c>
      <c r="X678">
        <v>0</v>
      </c>
      <c r="Y678" t="s">
        <v>60</v>
      </c>
      <c r="Z678" t="s">
        <v>136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5.03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45992</v>
      </c>
      <c r="B679" t="s">
        <v>48</v>
      </c>
      <c r="C679">
        <v>649163</v>
      </c>
      <c r="D679">
        <v>2030489803</v>
      </c>
      <c r="E679" t="s">
        <v>453</v>
      </c>
      <c r="F679" t="s">
        <v>1062</v>
      </c>
      <c r="G679" t="s">
        <v>51</v>
      </c>
      <c r="H679" t="s">
        <v>120</v>
      </c>
      <c r="I679" t="s">
        <v>132</v>
      </c>
      <c r="J679" t="s">
        <v>133</v>
      </c>
      <c r="K679">
        <v>816021</v>
      </c>
      <c r="L679" t="s">
        <v>122</v>
      </c>
      <c r="M679" t="s">
        <v>123</v>
      </c>
      <c r="N679" t="s">
        <v>57</v>
      </c>
      <c r="O679" s="1">
        <v>45901</v>
      </c>
      <c r="Q679" s="1">
        <v>46023</v>
      </c>
      <c r="R679" s="2">
        <v>16.91</v>
      </c>
      <c r="S679">
        <v>1</v>
      </c>
      <c r="T679" t="s">
        <v>58</v>
      </c>
      <c r="U679" t="s">
        <v>134</v>
      </c>
      <c r="V679" s="3">
        <v>0.38</v>
      </c>
      <c r="W679" s="2">
        <v>0</v>
      </c>
      <c r="X679">
        <v>0</v>
      </c>
      <c r="Y679" t="s">
        <v>60</v>
      </c>
      <c r="Z679" t="s">
        <v>136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6.43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45992</v>
      </c>
      <c r="B680" t="s">
        <v>48</v>
      </c>
      <c r="C680">
        <v>649163</v>
      </c>
      <c r="D680">
        <v>2030625302</v>
      </c>
      <c r="E680" t="s">
        <v>1063</v>
      </c>
      <c r="F680" t="s">
        <v>1064</v>
      </c>
      <c r="G680" t="s">
        <v>51</v>
      </c>
      <c r="H680" t="s">
        <v>83</v>
      </c>
      <c r="I680" t="s">
        <v>132</v>
      </c>
      <c r="J680" t="s">
        <v>257</v>
      </c>
      <c r="K680">
        <v>882035</v>
      </c>
      <c r="L680" t="s">
        <v>395</v>
      </c>
      <c r="M680" t="s">
        <v>396</v>
      </c>
      <c r="N680" t="s">
        <v>57</v>
      </c>
      <c r="O680" s="1">
        <v>45901</v>
      </c>
      <c r="Q680" s="1">
        <v>46023</v>
      </c>
      <c r="R680" s="2">
        <v>131.32</v>
      </c>
      <c r="S680">
        <v>1</v>
      </c>
      <c r="T680" t="s">
        <v>58</v>
      </c>
      <c r="U680" t="s">
        <v>134</v>
      </c>
      <c r="V680" s="3">
        <v>0.38</v>
      </c>
      <c r="W680" s="2">
        <v>0</v>
      </c>
      <c r="X680">
        <v>0</v>
      </c>
      <c r="Y680" t="s">
        <v>60</v>
      </c>
      <c r="Z680" t="s">
        <v>136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49.9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45992</v>
      </c>
      <c r="B681" t="s">
        <v>48</v>
      </c>
      <c r="C681">
        <v>649163</v>
      </c>
      <c r="D681">
        <v>2030625303</v>
      </c>
      <c r="E681" t="s">
        <v>1063</v>
      </c>
      <c r="F681" t="s">
        <v>1064</v>
      </c>
      <c r="G681" t="s">
        <v>51</v>
      </c>
      <c r="H681" t="s">
        <v>83</v>
      </c>
      <c r="I681" t="s">
        <v>132</v>
      </c>
      <c r="J681" t="s">
        <v>344</v>
      </c>
      <c r="K681">
        <v>882035</v>
      </c>
      <c r="L681" t="s">
        <v>395</v>
      </c>
      <c r="M681" t="s">
        <v>396</v>
      </c>
      <c r="N681" t="s">
        <v>57</v>
      </c>
      <c r="O681" s="1">
        <v>45901</v>
      </c>
      <c r="Q681" s="1">
        <v>46023</v>
      </c>
      <c r="R681" s="2">
        <v>7.09</v>
      </c>
      <c r="S681">
        <v>1</v>
      </c>
      <c r="T681" t="s">
        <v>58</v>
      </c>
      <c r="U681" t="s">
        <v>134</v>
      </c>
      <c r="V681" s="3">
        <v>0.38</v>
      </c>
      <c r="W681" s="2">
        <v>0</v>
      </c>
      <c r="X681">
        <v>0</v>
      </c>
      <c r="Y681" t="s">
        <v>60</v>
      </c>
      <c r="Z681" t="s">
        <v>136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2.69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45992</v>
      </c>
      <c r="B682" t="s">
        <v>48</v>
      </c>
      <c r="C682">
        <v>649163</v>
      </c>
      <c r="D682">
        <v>2030627972</v>
      </c>
      <c r="E682" t="s">
        <v>558</v>
      </c>
      <c r="F682" t="s">
        <v>1065</v>
      </c>
      <c r="G682" t="s">
        <v>51</v>
      </c>
      <c r="H682" t="s">
        <v>52</v>
      </c>
      <c r="I682" t="s">
        <v>132</v>
      </c>
      <c r="J682" t="s">
        <v>133</v>
      </c>
      <c r="K682">
        <v>885445</v>
      </c>
      <c r="L682" t="s">
        <v>434</v>
      </c>
      <c r="M682" t="s">
        <v>435</v>
      </c>
      <c r="N682" t="s">
        <v>57</v>
      </c>
      <c r="O682" s="1">
        <v>45901</v>
      </c>
      <c r="Q682" s="1">
        <v>46023</v>
      </c>
      <c r="R682" s="2">
        <v>104.81</v>
      </c>
      <c r="S682">
        <v>1</v>
      </c>
      <c r="T682" t="s">
        <v>58</v>
      </c>
      <c r="U682" t="s">
        <v>134</v>
      </c>
      <c r="V682" s="3">
        <v>0.38</v>
      </c>
      <c r="W682" s="2">
        <v>0</v>
      </c>
      <c r="X682">
        <v>0</v>
      </c>
      <c r="Y682" t="s">
        <v>60</v>
      </c>
      <c r="Z682" t="s">
        <v>136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39.83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45992</v>
      </c>
      <c r="B683" t="s">
        <v>48</v>
      </c>
      <c r="C683">
        <v>649163</v>
      </c>
      <c r="D683">
        <v>2030678353</v>
      </c>
      <c r="E683" t="s">
        <v>1066</v>
      </c>
      <c r="F683" t="s">
        <v>1067</v>
      </c>
      <c r="G683" t="s">
        <v>51</v>
      </c>
      <c r="H683" t="s">
        <v>120</v>
      </c>
      <c r="I683" t="s">
        <v>132</v>
      </c>
      <c r="J683" t="s">
        <v>133</v>
      </c>
      <c r="K683">
        <v>816021</v>
      </c>
      <c r="L683" t="s">
        <v>122</v>
      </c>
      <c r="M683" t="s">
        <v>123</v>
      </c>
      <c r="N683" t="s">
        <v>57</v>
      </c>
      <c r="O683" s="1">
        <v>45901</v>
      </c>
      <c r="Q683" s="1">
        <v>46023</v>
      </c>
      <c r="R683" s="2">
        <v>16.91</v>
      </c>
      <c r="S683">
        <v>1</v>
      </c>
      <c r="T683" t="s">
        <v>58</v>
      </c>
      <c r="U683" t="s">
        <v>134</v>
      </c>
      <c r="V683" s="3">
        <v>0.38</v>
      </c>
      <c r="W683" s="2">
        <v>0</v>
      </c>
      <c r="X683">
        <v>0</v>
      </c>
      <c r="Y683" t="s">
        <v>60</v>
      </c>
      <c r="Z683" t="s">
        <v>136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6.43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45992</v>
      </c>
      <c r="B684" t="s">
        <v>48</v>
      </c>
      <c r="C684">
        <v>649163</v>
      </c>
      <c r="D684">
        <v>2030686023</v>
      </c>
      <c r="E684" t="s">
        <v>1068</v>
      </c>
      <c r="F684" t="s">
        <v>1069</v>
      </c>
      <c r="G684" t="s">
        <v>51</v>
      </c>
      <c r="H684" t="s">
        <v>120</v>
      </c>
      <c r="I684" t="s">
        <v>132</v>
      </c>
      <c r="J684" t="s">
        <v>133</v>
      </c>
      <c r="K684">
        <v>816021</v>
      </c>
      <c r="L684" t="s">
        <v>122</v>
      </c>
      <c r="M684" t="s">
        <v>123</v>
      </c>
      <c r="N684" t="s">
        <v>57</v>
      </c>
      <c r="O684" s="1">
        <v>45901</v>
      </c>
      <c r="Q684" s="1">
        <v>46023</v>
      </c>
      <c r="R684" s="2">
        <v>17.079999999999998</v>
      </c>
      <c r="S684">
        <v>1</v>
      </c>
      <c r="T684" t="s">
        <v>58</v>
      </c>
      <c r="U684" t="s">
        <v>134</v>
      </c>
      <c r="V684" s="3">
        <v>0.38</v>
      </c>
      <c r="W684" s="2">
        <v>0</v>
      </c>
      <c r="X684">
        <v>0</v>
      </c>
      <c r="Y684" t="s">
        <v>60</v>
      </c>
      <c r="Z684" t="s">
        <v>136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6.49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45992</v>
      </c>
      <c r="B685" t="s">
        <v>48</v>
      </c>
      <c r="C685">
        <v>649163</v>
      </c>
      <c r="D685">
        <v>2030686940</v>
      </c>
      <c r="E685" t="s">
        <v>315</v>
      </c>
      <c r="F685" t="s">
        <v>1070</v>
      </c>
      <c r="G685" t="s">
        <v>51</v>
      </c>
      <c r="H685" t="s">
        <v>120</v>
      </c>
      <c r="I685" t="s">
        <v>132</v>
      </c>
      <c r="J685" t="s">
        <v>133</v>
      </c>
      <c r="K685">
        <v>816021</v>
      </c>
      <c r="L685" t="s">
        <v>122</v>
      </c>
      <c r="M685" t="s">
        <v>123</v>
      </c>
      <c r="N685" t="s">
        <v>57</v>
      </c>
      <c r="O685" s="1">
        <v>45901</v>
      </c>
      <c r="Q685" s="1">
        <v>46023</v>
      </c>
      <c r="R685" s="2">
        <v>23.69</v>
      </c>
      <c r="S685">
        <v>1</v>
      </c>
      <c r="T685" t="s">
        <v>58</v>
      </c>
      <c r="U685" t="s">
        <v>134</v>
      </c>
      <c r="V685" s="3">
        <v>0.38</v>
      </c>
      <c r="W685" s="2">
        <v>0</v>
      </c>
      <c r="X685">
        <v>0</v>
      </c>
      <c r="Y685" t="s">
        <v>60</v>
      </c>
      <c r="Z685" t="s">
        <v>136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9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45992</v>
      </c>
      <c r="B686" t="s">
        <v>48</v>
      </c>
      <c r="C686">
        <v>649163</v>
      </c>
      <c r="D686">
        <v>2030693609</v>
      </c>
      <c r="E686" t="s">
        <v>77</v>
      </c>
      <c r="F686" t="s">
        <v>956</v>
      </c>
      <c r="G686" t="s">
        <v>51</v>
      </c>
      <c r="H686" t="s">
        <v>52</v>
      </c>
      <c r="I686" t="s">
        <v>132</v>
      </c>
      <c r="J686" t="s">
        <v>257</v>
      </c>
      <c r="K686">
        <v>885445</v>
      </c>
      <c r="L686" t="s">
        <v>434</v>
      </c>
      <c r="M686" t="s">
        <v>435</v>
      </c>
      <c r="N686" t="s">
        <v>57</v>
      </c>
      <c r="O686" s="1">
        <v>45901</v>
      </c>
      <c r="Q686" s="1">
        <v>46023</v>
      </c>
      <c r="R686" s="2">
        <v>91.37</v>
      </c>
      <c r="S686">
        <v>1</v>
      </c>
      <c r="T686" t="s">
        <v>58</v>
      </c>
      <c r="U686" t="s">
        <v>134</v>
      </c>
      <c r="V686" s="3">
        <v>0.38</v>
      </c>
      <c r="W686" s="2">
        <v>0</v>
      </c>
      <c r="X686">
        <v>0</v>
      </c>
      <c r="Y686" t="s">
        <v>60</v>
      </c>
      <c r="Z686" t="s">
        <v>136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34.72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45992</v>
      </c>
      <c r="B687" t="s">
        <v>48</v>
      </c>
      <c r="C687">
        <v>649163</v>
      </c>
      <c r="D687">
        <v>2030697179</v>
      </c>
      <c r="E687" t="s">
        <v>957</v>
      </c>
      <c r="F687" t="s">
        <v>958</v>
      </c>
      <c r="G687" t="s">
        <v>51</v>
      </c>
      <c r="H687" t="s">
        <v>52</v>
      </c>
      <c r="I687" t="s">
        <v>132</v>
      </c>
      <c r="J687" t="s">
        <v>133</v>
      </c>
      <c r="K687">
        <v>885445</v>
      </c>
      <c r="L687" t="s">
        <v>434</v>
      </c>
      <c r="M687" t="s">
        <v>435</v>
      </c>
      <c r="N687" t="s">
        <v>57</v>
      </c>
      <c r="O687" s="1">
        <v>45901</v>
      </c>
      <c r="Q687" s="1">
        <v>46023</v>
      </c>
      <c r="R687" s="2">
        <v>51.58</v>
      </c>
      <c r="S687">
        <v>1</v>
      </c>
      <c r="T687" t="s">
        <v>58</v>
      </c>
      <c r="U687" t="s">
        <v>134</v>
      </c>
      <c r="V687" s="3">
        <v>0.38</v>
      </c>
      <c r="W687" s="2">
        <v>0</v>
      </c>
      <c r="X687">
        <v>0</v>
      </c>
      <c r="Y687" t="s">
        <v>60</v>
      </c>
      <c r="Z687" t="s">
        <v>136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19.600000000000001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45992</v>
      </c>
      <c r="B688" t="s">
        <v>48</v>
      </c>
      <c r="C688">
        <v>649163</v>
      </c>
      <c r="D688">
        <v>2030699751</v>
      </c>
      <c r="E688" t="s">
        <v>1071</v>
      </c>
      <c r="F688" t="s">
        <v>55</v>
      </c>
      <c r="G688" t="s">
        <v>51</v>
      </c>
      <c r="H688" t="s">
        <v>52</v>
      </c>
      <c r="I688" t="s">
        <v>132</v>
      </c>
      <c r="J688" t="s">
        <v>133</v>
      </c>
      <c r="K688">
        <v>650218</v>
      </c>
      <c r="L688" t="s">
        <v>55</v>
      </c>
      <c r="M688" t="s">
        <v>56</v>
      </c>
      <c r="N688" t="s">
        <v>57</v>
      </c>
      <c r="O688" s="1">
        <v>45901</v>
      </c>
      <c r="Q688" s="1">
        <v>46023</v>
      </c>
      <c r="R688" s="2">
        <v>55.16</v>
      </c>
      <c r="S688">
        <v>1</v>
      </c>
      <c r="T688" t="s">
        <v>58</v>
      </c>
      <c r="U688" t="s">
        <v>134</v>
      </c>
      <c r="V688" s="3">
        <v>0.38</v>
      </c>
      <c r="W688" s="2">
        <v>0</v>
      </c>
      <c r="X688">
        <v>0</v>
      </c>
      <c r="Y688" t="s">
        <v>60</v>
      </c>
      <c r="Z688" t="s">
        <v>136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20.96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45992</v>
      </c>
      <c r="B689" t="s">
        <v>48</v>
      </c>
      <c r="C689">
        <v>649163</v>
      </c>
      <c r="D689">
        <v>2026812431</v>
      </c>
      <c r="E689" t="s">
        <v>307</v>
      </c>
      <c r="F689" t="s">
        <v>308</v>
      </c>
      <c r="G689" t="s">
        <v>51</v>
      </c>
      <c r="H689" t="s">
        <v>120</v>
      </c>
      <c r="I689" t="s">
        <v>479</v>
      </c>
      <c r="J689" t="s">
        <v>480</v>
      </c>
      <c r="K689">
        <v>816021</v>
      </c>
      <c r="L689" t="s">
        <v>122</v>
      </c>
      <c r="M689" t="s">
        <v>123</v>
      </c>
      <c r="N689" t="s">
        <v>57</v>
      </c>
      <c r="O689" s="1">
        <v>45690</v>
      </c>
      <c r="Q689" s="1">
        <v>46024</v>
      </c>
      <c r="R689" s="2">
        <v>158.06</v>
      </c>
      <c r="S689">
        <v>1</v>
      </c>
      <c r="T689" t="s">
        <v>58</v>
      </c>
      <c r="U689" t="s">
        <v>134</v>
      </c>
      <c r="V689" s="4">
        <v>0.375</v>
      </c>
      <c r="W689" s="2">
        <v>0</v>
      </c>
      <c r="X689">
        <v>0</v>
      </c>
      <c r="Y689" t="s">
        <v>60</v>
      </c>
      <c r="Z689" t="s">
        <v>136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59.27</v>
      </c>
      <c r="AN689" s="2">
        <v>59.27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45992</v>
      </c>
      <c r="B690" t="s">
        <v>48</v>
      </c>
      <c r="C690">
        <v>649163</v>
      </c>
      <c r="D690">
        <v>2026817011</v>
      </c>
      <c r="E690" t="s">
        <v>1072</v>
      </c>
      <c r="F690" t="s">
        <v>1073</v>
      </c>
      <c r="G690" t="s">
        <v>51</v>
      </c>
      <c r="H690" t="s">
        <v>120</v>
      </c>
      <c r="I690" t="s">
        <v>479</v>
      </c>
      <c r="J690" t="s">
        <v>480</v>
      </c>
      <c r="K690">
        <v>796984</v>
      </c>
      <c r="L690" t="s">
        <v>222</v>
      </c>
      <c r="M690" t="s">
        <v>223</v>
      </c>
      <c r="N690" t="s">
        <v>57</v>
      </c>
      <c r="O690" s="1">
        <v>45689</v>
      </c>
      <c r="Q690" s="1">
        <v>46023</v>
      </c>
      <c r="R690" s="2">
        <v>53.08</v>
      </c>
      <c r="S690">
        <v>1</v>
      </c>
      <c r="T690" t="s">
        <v>58</v>
      </c>
      <c r="U690" t="s">
        <v>134</v>
      </c>
      <c r="V690" s="4">
        <v>0.375</v>
      </c>
      <c r="W690" s="2">
        <v>0</v>
      </c>
      <c r="X690">
        <v>0</v>
      </c>
      <c r="Y690" t="s">
        <v>60</v>
      </c>
      <c r="Z690" t="s">
        <v>136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19.899999999999999</v>
      </c>
      <c r="AN690" s="2">
        <v>19.899999999999999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45992</v>
      </c>
      <c r="B691" t="s">
        <v>48</v>
      </c>
      <c r="C691">
        <v>649163</v>
      </c>
      <c r="D691">
        <v>2026836000</v>
      </c>
      <c r="E691" t="s">
        <v>1074</v>
      </c>
      <c r="F691" t="s">
        <v>1075</v>
      </c>
      <c r="G691" t="s">
        <v>51</v>
      </c>
      <c r="H691" t="s">
        <v>83</v>
      </c>
      <c r="I691" t="s">
        <v>479</v>
      </c>
      <c r="J691" t="s">
        <v>480</v>
      </c>
      <c r="K691">
        <v>812782</v>
      </c>
      <c r="L691" t="s">
        <v>128</v>
      </c>
      <c r="M691" t="s">
        <v>129</v>
      </c>
      <c r="N691" t="s">
        <v>57</v>
      </c>
      <c r="O691" s="1">
        <v>45689</v>
      </c>
      <c r="Q691" s="1">
        <v>46023</v>
      </c>
      <c r="R691" s="2">
        <v>57.11</v>
      </c>
      <c r="S691">
        <v>1</v>
      </c>
      <c r="T691" t="s">
        <v>58</v>
      </c>
      <c r="U691" t="s">
        <v>134</v>
      </c>
      <c r="V691" s="4">
        <v>0.375</v>
      </c>
      <c r="W691" s="2">
        <v>0</v>
      </c>
      <c r="X691">
        <v>0</v>
      </c>
      <c r="Y691" t="s">
        <v>60</v>
      </c>
      <c r="Z691" t="s">
        <v>136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21.42</v>
      </c>
      <c r="AN691" s="2">
        <v>21.42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45992</v>
      </c>
      <c r="B692" t="s">
        <v>48</v>
      </c>
      <c r="C692">
        <v>649163</v>
      </c>
      <c r="D692">
        <v>2026836868</v>
      </c>
      <c r="E692" t="s">
        <v>1076</v>
      </c>
      <c r="F692" t="s">
        <v>515</v>
      </c>
      <c r="G692" t="s">
        <v>51</v>
      </c>
      <c r="H692" t="s">
        <v>169</v>
      </c>
      <c r="I692" t="s">
        <v>479</v>
      </c>
      <c r="J692" t="s">
        <v>480</v>
      </c>
      <c r="K692">
        <v>673059</v>
      </c>
      <c r="L692" t="s">
        <v>65</v>
      </c>
      <c r="M692" t="s">
        <v>66</v>
      </c>
      <c r="N692" t="s">
        <v>57</v>
      </c>
      <c r="O692" s="1">
        <v>45717</v>
      </c>
      <c r="Q692" s="1">
        <v>46023</v>
      </c>
      <c r="R692" s="2">
        <v>59.14</v>
      </c>
      <c r="S692">
        <v>1</v>
      </c>
      <c r="T692" t="s">
        <v>58</v>
      </c>
      <c r="U692" t="s">
        <v>134</v>
      </c>
      <c r="V692" s="4">
        <v>0.375</v>
      </c>
      <c r="W692" s="2">
        <v>0</v>
      </c>
      <c r="X692">
        <v>0</v>
      </c>
      <c r="Y692" t="s">
        <v>60</v>
      </c>
      <c r="Z692" t="s">
        <v>136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22.18</v>
      </c>
      <c r="AN692" s="2">
        <v>22.18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45992</v>
      </c>
      <c r="B693" t="s">
        <v>48</v>
      </c>
      <c r="C693">
        <v>649163</v>
      </c>
      <c r="D693">
        <v>2026838332</v>
      </c>
      <c r="E693" t="s">
        <v>1077</v>
      </c>
      <c r="F693" t="s">
        <v>439</v>
      </c>
      <c r="G693" t="s">
        <v>51</v>
      </c>
      <c r="H693" t="s">
        <v>83</v>
      </c>
      <c r="I693" t="s">
        <v>479</v>
      </c>
      <c r="J693" t="s">
        <v>480</v>
      </c>
      <c r="K693">
        <v>814033</v>
      </c>
      <c r="L693" t="s">
        <v>501</v>
      </c>
      <c r="M693" t="s">
        <v>502</v>
      </c>
      <c r="N693" t="s">
        <v>57</v>
      </c>
      <c r="O693" s="1">
        <v>45689</v>
      </c>
      <c r="Q693" s="1">
        <v>46023</v>
      </c>
      <c r="R693" s="2">
        <v>83.05</v>
      </c>
      <c r="S693">
        <v>1</v>
      </c>
      <c r="T693" t="s">
        <v>58</v>
      </c>
      <c r="U693" t="s">
        <v>134</v>
      </c>
      <c r="V693" s="4">
        <v>0.375</v>
      </c>
      <c r="W693" s="2">
        <v>0</v>
      </c>
      <c r="X693">
        <v>0</v>
      </c>
      <c r="Y693" t="s">
        <v>60</v>
      </c>
      <c r="Z693" t="s">
        <v>136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31.14</v>
      </c>
      <c r="AN693" s="2">
        <v>31.14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45992</v>
      </c>
      <c r="B694" t="s">
        <v>48</v>
      </c>
      <c r="C694">
        <v>649163</v>
      </c>
      <c r="D694">
        <v>2026839647</v>
      </c>
      <c r="E694" t="s">
        <v>1078</v>
      </c>
      <c r="F694" t="s">
        <v>1079</v>
      </c>
      <c r="G694" t="s">
        <v>51</v>
      </c>
      <c r="H694" t="s">
        <v>339</v>
      </c>
      <c r="I694" t="s">
        <v>479</v>
      </c>
      <c r="J694" t="s">
        <v>480</v>
      </c>
      <c r="K694">
        <v>822723</v>
      </c>
      <c r="L694" t="s">
        <v>604</v>
      </c>
      <c r="M694" t="s">
        <v>605</v>
      </c>
      <c r="N694" t="s">
        <v>57</v>
      </c>
      <c r="O694" s="1">
        <v>45689</v>
      </c>
      <c r="Q694" s="1">
        <v>46023</v>
      </c>
      <c r="R694" s="2">
        <v>66.650000000000006</v>
      </c>
      <c r="S694">
        <v>1</v>
      </c>
      <c r="T694" t="s">
        <v>58</v>
      </c>
      <c r="U694" t="s">
        <v>134</v>
      </c>
      <c r="V694" s="4">
        <v>0.375</v>
      </c>
      <c r="W694" s="2">
        <v>0</v>
      </c>
      <c r="X694">
        <v>0</v>
      </c>
      <c r="Y694" t="s">
        <v>60</v>
      </c>
      <c r="Z694" t="s">
        <v>136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24.99</v>
      </c>
      <c r="AN694" s="2">
        <v>24.99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45992</v>
      </c>
      <c r="B695" t="s">
        <v>48</v>
      </c>
      <c r="C695">
        <v>649163</v>
      </c>
      <c r="D695">
        <v>2026874971</v>
      </c>
      <c r="E695" t="s">
        <v>309</v>
      </c>
      <c r="F695" t="s">
        <v>131</v>
      </c>
      <c r="G695" t="s">
        <v>51</v>
      </c>
      <c r="H695" t="s">
        <v>169</v>
      </c>
      <c r="I695" t="s">
        <v>479</v>
      </c>
      <c r="J695" t="s">
        <v>480</v>
      </c>
      <c r="K695">
        <v>751867</v>
      </c>
      <c r="L695" t="s">
        <v>162</v>
      </c>
      <c r="M695" t="s">
        <v>163</v>
      </c>
      <c r="N695" t="s">
        <v>57</v>
      </c>
      <c r="O695" s="1">
        <v>45689</v>
      </c>
      <c r="Q695" s="1">
        <v>46023</v>
      </c>
      <c r="R695" s="2">
        <v>140.77000000000001</v>
      </c>
      <c r="S695">
        <v>1</v>
      </c>
      <c r="T695" t="s">
        <v>58</v>
      </c>
      <c r="U695" t="s">
        <v>134</v>
      </c>
      <c r="V695" s="4">
        <v>0.375</v>
      </c>
      <c r="W695" s="2">
        <v>0</v>
      </c>
      <c r="X695">
        <v>0</v>
      </c>
      <c r="Y695" t="s">
        <v>60</v>
      </c>
      <c r="Z695" t="s">
        <v>136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52.79</v>
      </c>
      <c r="AN695" s="2">
        <v>52.79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45992</v>
      </c>
      <c r="B696" t="s">
        <v>48</v>
      </c>
      <c r="C696">
        <v>649163</v>
      </c>
      <c r="D696">
        <v>2026911853</v>
      </c>
      <c r="E696" t="s">
        <v>1080</v>
      </c>
      <c r="F696" t="s">
        <v>99</v>
      </c>
      <c r="G696" t="s">
        <v>51</v>
      </c>
      <c r="H696" t="s">
        <v>112</v>
      </c>
      <c r="I696" t="s">
        <v>479</v>
      </c>
      <c r="J696" t="s">
        <v>480</v>
      </c>
      <c r="K696">
        <v>820140</v>
      </c>
      <c r="L696" t="s">
        <v>88</v>
      </c>
      <c r="M696" t="s">
        <v>85</v>
      </c>
      <c r="N696" t="s">
        <v>57</v>
      </c>
      <c r="O696" s="1">
        <v>45692</v>
      </c>
      <c r="Q696" s="1">
        <v>46026</v>
      </c>
      <c r="R696" s="2">
        <v>47.48</v>
      </c>
      <c r="S696">
        <v>1</v>
      </c>
      <c r="T696" t="s">
        <v>58</v>
      </c>
      <c r="U696" t="s">
        <v>134</v>
      </c>
      <c r="V696" s="4">
        <v>9.5000000000000001E-2</v>
      </c>
      <c r="W696" s="2">
        <v>0</v>
      </c>
      <c r="X696">
        <v>0</v>
      </c>
      <c r="Y696" t="s">
        <v>60</v>
      </c>
      <c r="Z696" t="s">
        <v>136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4.51</v>
      </c>
      <c r="AN696" s="2">
        <v>4.51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45992</v>
      </c>
      <c r="B697" t="s">
        <v>48</v>
      </c>
      <c r="C697">
        <v>649163</v>
      </c>
      <c r="D697">
        <v>2026921095</v>
      </c>
      <c r="E697" t="s">
        <v>1081</v>
      </c>
      <c r="F697" t="s">
        <v>1082</v>
      </c>
      <c r="G697" t="s">
        <v>51</v>
      </c>
      <c r="H697" t="s">
        <v>83</v>
      </c>
      <c r="I697" t="s">
        <v>479</v>
      </c>
      <c r="J697" t="s">
        <v>480</v>
      </c>
      <c r="K697">
        <v>766747</v>
      </c>
      <c r="L697" t="s">
        <v>385</v>
      </c>
      <c r="M697" t="s">
        <v>386</v>
      </c>
      <c r="N697" t="s">
        <v>57</v>
      </c>
      <c r="O697" s="1">
        <v>45717</v>
      </c>
      <c r="Q697" s="1">
        <v>46023</v>
      </c>
      <c r="R697" s="2">
        <v>22.52</v>
      </c>
      <c r="S697">
        <v>1</v>
      </c>
      <c r="T697" t="s">
        <v>58</v>
      </c>
      <c r="U697" t="s">
        <v>134</v>
      </c>
      <c r="V697" s="4">
        <v>0.375</v>
      </c>
      <c r="W697" s="2">
        <v>0</v>
      </c>
      <c r="X697">
        <v>0</v>
      </c>
      <c r="Y697" t="s">
        <v>60</v>
      </c>
      <c r="Z697" t="s">
        <v>136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8.44</v>
      </c>
      <c r="AN697" s="2">
        <v>8.44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45992</v>
      </c>
      <c r="B698" t="s">
        <v>48</v>
      </c>
      <c r="C698">
        <v>649163</v>
      </c>
      <c r="D698">
        <v>2026930457</v>
      </c>
      <c r="E698" t="s">
        <v>857</v>
      </c>
      <c r="F698" t="s">
        <v>414</v>
      </c>
      <c r="G698" t="s">
        <v>51</v>
      </c>
      <c r="H698" t="s">
        <v>83</v>
      </c>
      <c r="I698" t="s">
        <v>479</v>
      </c>
      <c r="J698" t="s">
        <v>480</v>
      </c>
      <c r="K698">
        <v>824062</v>
      </c>
      <c r="L698" t="s">
        <v>355</v>
      </c>
      <c r="M698" t="s">
        <v>356</v>
      </c>
      <c r="N698" t="s">
        <v>57</v>
      </c>
      <c r="O698" s="1">
        <v>45717</v>
      </c>
      <c r="Q698" s="1">
        <v>46023</v>
      </c>
      <c r="R698" s="2">
        <v>93</v>
      </c>
      <c r="S698">
        <v>1</v>
      </c>
      <c r="T698" t="s">
        <v>58</v>
      </c>
      <c r="U698" t="s">
        <v>134</v>
      </c>
      <c r="V698" s="4">
        <v>0.375</v>
      </c>
      <c r="W698" s="2">
        <v>0</v>
      </c>
      <c r="X698">
        <v>0</v>
      </c>
      <c r="Y698" t="s">
        <v>60</v>
      </c>
      <c r="Z698" t="s">
        <v>136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34.880000000000003</v>
      </c>
      <c r="AN698" s="2">
        <v>34.880000000000003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45992</v>
      </c>
      <c r="B699" t="s">
        <v>48</v>
      </c>
      <c r="C699">
        <v>649163</v>
      </c>
      <c r="D699">
        <v>2026931458</v>
      </c>
      <c r="E699" t="s">
        <v>1083</v>
      </c>
      <c r="F699" t="s">
        <v>386</v>
      </c>
      <c r="G699" t="s">
        <v>51</v>
      </c>
      <c r="H699" t="s">
        <v>83</v>
      </c>
      <c r="I699" t="s">
        <v>479</v>
      </c>
      <c r="J699" t="s">
        <v>480</v>
      </c>
      <c r="K699">
        <v>824062</v>
      </c>
      <c r="L699" t="s">
        <v>355</v>
      </c>
      <c r="M699" t="s">
        <v>356</v>
      </c>
      <c r="N699" t="s">
        <v>57</v>
      </c>
      <c r="O699" s="1">
        <v>45717</v>
      </c>
      <c r="Q699" s="1">
        <v>46023</v>
      </c>
      <c r="R699" s="2">
        <v>110</v>
      </c>
      <c r="S699">
        <v>1</v>
      </c>
      <c r="T699" t="s">
        <v>58</v>
      </c>
      <c r="U699" t="s">
        <v>134</v>
      </c>
      <c r="V699" s="4">
        <v>0.375</v>
      </c>
      <c r="W699" s="2">
        <v>0</v>
      </c>
      <c r="X699">
        <v>0</v>
      </c>
      <c r="Y699" t="s">
        <v>60</v>
      </c>
      <c r="Z699" t="s">
        <v>136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41.25</v>
      </c>
      <c r="AN699" s="2">
        <v>41.25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45992</v>
      </c>
      <c r="B700" t="s">
        <v>48</v>
      </c>
      <c r="C700">
        <v>649163</v>
      </c>
      <c r="D700">
        <v>2026941821</v>
      </c>
      <c r="E700" t="s">
        <v>1084</v>
      </c>
      <c r="F700" t="s">
        <v>431</v>
      </c>
      <c r="G700" t="s">
        <v>51</v>
      </c>
      <c r="H700" t="s">
        <v>83</v>
      </c>
      <c r="I700" t="s">
        <v>479</v>
      </c>
      <c r="J700" t="s">
        <v>480</v>
      </c>
      <c r="K700">
        <v>824062</v>
      </c>
      <c r="L700" t="s">
        <v>355</v>
      </c>
      <c r="M700" t="s">
        <v>356</v>
      </c>
      <c r="N700" t="s">
        <v>57</v>
      </c>
      <c r="O700" s="1">
        <v>45717</v>
      </c>
      <c r="Q700" s="1">
        <v>46023</v>
      </c>
      <c r="R700" s="2">
        <v>57.11</v>
      </c>
      <c r="S700">
        <v>1</v>
      </c>
      <c r="T700" t="s">
        <v>58</v>
      </c>
      <c r="U700" t="s">
        <v>134</v>
      </c>
      <c r="V700" s="4">
        <v>0.375</v>
      </c>
      <c r="W700" s="2">
        <v>0</v>
      </c>
      <c r="X700">
        <v>0</v>
      </c>
      <c r="Y700" t="s">
        <v>60</v>
      </c>
      <c r="Z700" t="s">
        <v>136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21.42</v>
      </c>
      <c r="AN700" s="2">
        <v>21.42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45992</v>
      </c>
      <c r="B701" t="s">
        <v>48</v>
      </c>
      <c r="C701">
        <v>649163</v>
      </c>
      <c r="D701">
        <v>2026949742</v>
      </c>
      <c r="E701" t="s">
        <v>921</v>
      </c>
      <c r="F701" t="s">
        <v>105</v>
      </c>
      <c r="G701" t="s">
        <v>51</v>
      </c>
      <c r="H701" t="s">
        <v>504</v>
      </c>
      <c r="I701" t="s">
        <v>479</v>
      </c>
      <c r="J701" t="s">
        <v>480</v>
      </c>
      <c r="K701">
        <v>669316</v>
      </c>
      <c r="L701" t="s">
        <v>691</v>
      </c>
      <c r="M701" t="s">
        <v>692</v>
      </c>
      <c r="N701" t="s">
        <v>57</v>
      </c>
      <c r="O701" s="1">
        <v>45693</v>
      </c>
      <c r="Q701" s="1">
        <v>46027</v>
      </c>
      <c r="R701" s="2">
        <v>43.73</v>
      </c>
      <c r="S701">
        <v>1</v>
      </c>
      <c r="T701" t="s">
        <v>58</v>
      </c>
      <c r="U701" t="s">
        <v>134</v>
      </c>
      <c r="V701" s="4">
        <v>0.375</v>
      </c>
      <c r="W701" s="2">
        <v>0</v>
      </c>
      <c r="X701">
        <v>0</v>
      </c>
      <c r="Y701" t="s">
        <v>60</v>
      </c>
      <c r="Z701" t="s">
        <v>136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16.399999999999999</v>
      </c>
      <c r="AN701" s="2">
        <v>16.399999999999999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45992</v>
      </c>
      <c r="B702" t="s">
        <v>48</v>
      </c>
      <c r="C702">
        <v>649163</v>
      </c>
      <c r="D702">
        <v>2026959127</v>
      </c>
      <c r="E702" t="s">
        <v>1085</v>
      </c>
      <c r="F702" t="s">
        <v>225</v>
      </c>
      <c r="G702" t="s">
        <v>51</v>
      </c>
      <c r="H702" t="s">
        <v>80</v>
      </c>
      <c r="I702" t="s">
        <v>479</v>
      </c>
      <c r="J702" t="s">
        <v>480</v>
      </c>
      <c r="K702">
        <v>673059</v>
      </c>
      <c r="L702" t="s">
        <v>65</v>
      </c>
      <c r="M702" t="s">
        <v>66</v>
      </c>
      <c r="N702" t="s">
        <v>57</v>
      </c>
      <c r="O702" s="1">
        <v>45717</v>
      </c>
      <c r="Q702" s="1">
        <v>46023</v>
      </c>
      <c r="R702" s="2">
        <v>62.2</v>
      </c>
      <c r="S702">
        <v>1</v>
      </c>
      <c r="T702" t="s">
        <v>58</v>
      </c>
      <c r="U702" t="s">
        <v>134</v>
      </c>
      <c r="V702" s="4">
        <v>0.375</v>
      </c>
      <c r="W702" s="2">
        <v>0</v>
      </c>
      <c r="X702">
        <v>0</v>
      </c>
      <c r="Y702" t="s">
        <v>60</v>
      </c>
      <c r="Z702" t="s">
        <v>136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23.32</v>
      </c>
      <c r="AN702" s="2">
        <v>23.32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45992</v>
      </c>
      <c r="B703" t="s">
        <v>48</v>
      </c>
      <c r="C703">
        <v>649163</v>
      </c>
      <c r="D703">
        <v>2026963682</v>
      </c>
      <c r="E703" t="s">
        <v>1086</v>
      </c>
      <c r="F703" t="s">
        <v>176</v>
      </c>
      <c r="G703" t="s">
        <v>51</v>
      </c>
      <c r="H703" t="s">
        <v>83</v>
      </c>
      <c r="I703" t="s">
        <v>479</v>
      </c>
      <c r="J703" t="s">
        <v>480</v>
      </c>
      <c r="K703">
        <v>824062</v>
      </c>
      <c r="L703" t="s">
        <v>355</v>
      </c>
      <c r="M703" t="s">
        <v>356</v>
      </c>
      <c r="N703" t="s">
        <v>57</v>
      </c>
      <c r="O703" s="1">
        <v>45717</v>
      </c>
      <c r="Q703" s="1">
        <v>46023</v>
      </c>
      <c r="R703" s="2">
        <v>112.85</v>
      </c>
      <c r="S703">
        <v>1</v>
      </c>
      <c r="T703" t="s">
        <v>58</v>
      </c>
      <c r="U703" t="s">
        <v>134</v>
      </c>
      <c r="V703" s="4">
        <v>0.375</v>
      </c>
      <c r="W703" s="2">
        <v>0</v>
      </c>
      <c r="X703">
        <v>0</v>
      </c>
      <c r="Y703" t="s">
        <v>60</v>
      </c>
      <c r="Z703" t="s">
        <v>136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42.32</v>
      </c>
      <c r="AN703" s="2">
        <v>42.32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45992</v>
      </c>
      <c r="B704" t="s">
        <v>48</v>
      </c>
      <c r="C704">
        <v>649163</v>
      </c>
      <c r="D704">
        <v>2026988842</v>
      </c>
      <c r="E704" t="s">
        <v>1087</v>
      </c>
      <c r="F704" t="s">
        <v>1088</v>
      </c>
      <c r="G704" t="s">
        <v>51</v>
      </c>
      <c r="H704" t="s">
        <v>98</v>
      </c>
      <c r="I704" t="s">
        <v>479</v>
      </c>
      <c r="J704" t="s">
        <v>480</v>
      </c>
      <c r="K704">
        <v>673059</v>
      </c>
      <c r="L704" t="s">
        <v>65</v>
      </c>
      <c r="M704" t="s">
        <v>66</v>
      </c>
      <c r="N704" t="s">
        <v>57</v>
      </c>
      <c r="O704" s="1">
        <v>45717</v>
      </c>
      <c r="Q704" s="1">
        <v>46023</v>
      </c>
      <c r="R704" s="2">
        <v>31.14</v>
      </c>
      <c r="S704">
        <v>1</v>
      </c>
      <c r="T704" t="s">
        <v>58</v>
      </c>
      <c r="U704" t="s">
        <v>134</v>
      </c>
      <c r="V704" s="4">
        <v>0.375</v>
      </c>
      <c r="W704" s="2">
        <v>0</v>
      </c>
      <c r="X704">
        <v>0</v>
      </c>
      <c r="Y704" t="s">
        <v>60</v>
      </c>
      <c r="Z704" t="s">
        <v>136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11.68</v>
      </c>
      <c r="AN704" s="2">
        <v>11.68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45992</v>
      </c>
      <c r="B705" t="s">
        <v>48</v>
      </c>
      <c r="C705">
        <v>649163</v>
      </c>
      <c r="D705">
        <v>2027024357</v>
      </c>
      <c r="E705" t="s">
        <v>1089</v>
      </c>
      <c r="F705" t="s">
        <v>1090</v>
      </c>
      <c r="G705" t="s">
        <v>51</v>
      </c>
      <c r="H705" t="s">
        <v>83</v>
      </c>
      <c r="I705" t="s">
        <v>479</v>
      </c>
      <c r="J705" t="s">
        <v>480</v>
      </c>
      <c r="K705">
        <v>814033</v>
      </c>
      <c r="L705" t="s">
        <v>501</v>
      </c>
      <c r="M705" t="s">
        <v>502</v>
      </c>
      <c r="N705" t="s">
        <v>57</v>
      </c>
      <c r="O705" s="1">
        <v>45717</v>
      </c>
      <c r="Q705" s="1">
        <v>46023</v>
      </c>
      <c r="R705" s="2">
        <v>57.73</v>
      </c>
      <c r="S705">
        <v>1</v>
      </c>
      <c r="T705" t="s">
        <v>58</v>
      </c>
      <c r="U705" t="s">
        <v>134</v>
      </c>
      <c r="V705" s="4">
        <v>0.375</v>
      </c>
      <c r="W705" s="2">
        <v>0</v>
      </c>
      <c r="X705">
        <v>0</v>
      </c>
      <c r="Y705" t="s">
        <v>60</v>
      </c>
      <c r="Z705" t="s">
        <v>136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21.65</v>
      </c>
      <c r="AN705" s="2">
        <v>21.65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45992</v>
      </c>
      <c r="B706" t="s">
        <v>48</v>
      </c>
      <c r="C706">
        <v>649163</v>
      </c>
      <c r="D706">
        <v>2027071860</v>
      </c>
      <c r="E706" t="s">
        <v>1091</v>
      </c>
      <c r="F706" t="s">
        <v>478</v>
      </c>
      <c r="G706" t="s">
        <v>51</v>
      </c>
      <c r="H706" t="s">
        <v>120</v>
      </c>
      <c r="I706" t="s">
        <v>479</v>
      </c>
      <c r="J706" t="s">
        <v>480</v>
      </c>
      <c r="K706">
        <v>796984</v>
      </c>
      <c r="L706" t="s">
        <v>222</v>
      </c>
      <c r="M706" t="s">
        <v>223</v>
      </c>
      <c r="N706" t="s">
        <v>57</v>
      </c>
      <c r="O706" s="1">
        <v>45717</v>
      </c>
      <c r="Q706" s="1">
        <v>46023</v>
      </c>
      <c r="R706" s="2">
        <v>53.08</v>
      </c>
      <c r="S706">
        <v>1</v>
      </c>
      <c r="T706" t="s">
        <v>58</v>
      </c>
      <c r="U706" t="s">
        <v>134</v>
      </c>
      <c r="V706" s="4">
        <v>0.375</v>
      </c>
      <c r="W706" s="2">
        <v>0</v>
      </c>
      <c r="X706">
        <v>0</v>
      </c>
      <c r="Y706" t="s">
        <v>60</v>
      </c>
      <c r="Z706" t="s">
        <v>136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19.899999999999999</v>
      </c>
      <c r="AN706" s="2">
        <v>19.899999999999999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45992</v>
      </c>
      <c r="B707" t="s">
        <v>48</v>
      </c>
      <c r="C707">
        <v>649163</v>
      </c>
      <c r="D707">
        <v>2027109082</v>
      </c>
      <c r="E707" t="s">
        <v>1092</v>
      </c>
      <c r="F707" t="s">
        <v>1093</v>
      </c>
      <c r="G707" t="s">
        <v>51</v>
      </c>
      <c r="H707" t="s">
        <v>52</v>
      </c>
      <c r="I707" t="s">
        <v>479</v>
      </c>
      <c r="J707" t="s">
        <v>480</v>
      </c>
      <c r="K707">
        <v>650218</v>
      </c>
      <c r="L707" t="s">
        <v>55</v>
      </c>
      <c r="M707" t="s">
        <v>56</v>
      </c>
      <c r="N707" t="s">
        <v>57</v>
      </c>
      <c r="O707" s="1">
        <v>45717</v>
      </c>
      <c r="Q707" s="1">
        <v>46023</v>
      </c>
      <c r="R707" s="2">
        <v>27.11</v>
      </c>
      <c r="S707">
        <v>1</v>
      </c>
      <c r="T707" t="s">
        <v>58</v>
      </c>
      <c r="U707" t="s">
        <v>134</v>
      </c>
      <c r="V707" s="4">
        <v>0.375</v>
      </c>
      <c r="W707" s="2">
        <v>0</v>
      </c>
      <c r="X707">
        <v>0</v>
      </c>
      <c r="Y707" t="s">
        <v>60</v>
      </c>
      <c r="Z707" t="s">
        <v>136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10.17</v>
      </c>
      <c r="AN707" s="2">
        <v>10.17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45992</v>
      </c>
      <c r="B708" t="s">
        <v>48</v>
      </c>
      <c r="C708">
        <v>649163</v>
      </c>
      <c r="D708">
        <v>2027110612</v>
      </c>
      <c r="E708" t="s">
        <v>312</v>
      </c>
      <c r="F708" t="s">
        <v>313</v>
      </c>
      <c r="G708" t="s">
        <v>51</v>
      </c>
      <c r="H708" t="s">
        <v>52</v>
      </c>
      <c r="I708" t="s">
        <v>479</v>
      </c>
      <c r="J708" t="s">
        <v>480</v>
      </c>
      <c r="K708">
        <v>650218</v>
      </c>
      <c r="L708" t="s">
        <v>55</v>
      </c>
      <c r="M708" t="s">
        <v>56</v>
      </c>
      <c r="N708" t="s">
        <v>57</v>
      </c>
      <c r="O708" s="1">
        <v>45717</v>
      </c>
      <c r="Q708" s="1">
        <v>46023</v>
      </c>
      <c r="R708" s="2">
        <v>35.979999999999997</v>
      </c>
      <c r="S708">
        <v>1</v>
      </c>
      <c r="T708" t="s">
        <v>58</v>
      </c>
      <c r="U708" t="s">
        <v>134</v>
      </c>
      <c r="V708" s="4">
        <v>0.375</v>
      </c>
      <c r="W708" s="2">
        <v>0</v>
      </c>
      <c r="X708">
        <v>0</v>
      </c>
      <c r="Y708" t="s">
        <v>60</v>
      </c>
      <c r="Z708" t="s">
        <v>136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13.49</v>
      </c>
      <c r="AN708" s="2">
        <v>13.49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45992</v>
      </c>
      <c r="B709" t="s">
        <v>48</v>
      </c>
      <c r="C709">
        <v>649163</v>
      </c>
      <c r="D709">
        <v>2027111901</v>
      </c>
      <c r="E709" t="s">
        <v>314</v>
      </c>
      <c r="F709" t="s">
        <v>315</v>
      </c>
      <c r="G709" t="s">
        <v>51</v>
      </c>
      <c r="H709" t="s">
        <v>120</v>
      </c>
      <c r="I709" t="s">
        <v>479</v>
      </c>
      <c r="J709" t="s">
        <v>480</v>
      </c>
      <c r="K709">
        <v>816021</v>
      </c>
      <c r="L709" t="s">
        <v>122</v>
      </c>
      <c r="M709" t="s">
        <v>123</v>
      </c>
      <c r="N709" t="s">
        <v>57</v>
      </c>
      <c r="O709" s="1">
        <v>45717</v>
      </c>
      <c r="Q709" s="1">
        <v>46023</v>
      </c>
      <c r="R709" s="2">
        <v>53.08</v>
      </c>
      <c r="S709">
        <v>1</v>
      </c>
      <c r="T709" t="s">
        <v>58</v>
      </c>
      <c r="U709" t="s">
        <v>134</v>
      </c>
      <c r="V709" s="4">
        <v>0.375</v>
      </c>
      <c r="W709" s="2">
        <v>0</v>
      </c>
      <c r="X709">
        <v>0</v>
      </c>
      <c r="Y709" t="s">
        <v>60</v>
      </c>
      <c r="Z709" t="s">
        <v>136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19.899999999999999</v>
      </c>
      <c r="AN709" s="2">
        <v>19.899999999999999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45992</v>
      </c>
      <c r="B710" t="s">
        <v>48</v>
      </c>
      <c r="C710">
        <v>649163</v>
      </c>
      <c r="D710">
        <v>2027183640</v>
      </c>
      <c r="E710" t="s">
        <v>388</v>
      </c>
      <c r="F710" t="s">
        <v>163</v>
      </c>
      <c r="G710" t="s">
        <v>51</v>
      </c>
      <c r="H710" t="s">
        <v>93</v>
      </c>
      <c r="I710" t="s">
        <v>479</v>
      </c>
      <c r="J710" t="s">
        <v>480</v>
      </c>
      <c r="K710">
        <v>673059</v>
      </c>
      <c r="L710" t="s">
        <v>65</v>
      </c>
      <c r="M710" t="s">
        <v>66</v>
      </c>
      <c r="N710" t="s">
        <v>57</v>
      </c>
      <c r="O710" s="1">
        <v>45717</v>
      </c>
      <c r="Q710" s="1">
        <v>46023</v>
      </c>
      <c r="R710" s="2">
        <v>63.34</v>
      </c>
      <c r="S710">
        <v>1</v>
      </c>
      <c r="T710" t="s">
        <v>58</v>
      </c>
      <c r="U710" t="s">
        <v>134</v>
      </c>
      <c r="V710" s="4">
        <v>0.375</v>
      </c>
      <c r="W710" s="2">
        <v>0</v>
      </c>
      <c r="X710">
        <v>0</v>
      </c>
      <c r="Y710" t="s">
        <v>60</v>
      </c>
      <c r="Z710" t="s">
        <v>136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23.75</v>
      </c>
      <c r="AN710" s="2">
        <v>23.75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45992</v>
      </c>
      <c r="B711" t="s">
        <v>48</v>
      </c>
      <c r="C711">
        <v>649163</v>
      </c>
      <c r="D711">
        <v>2027231025</v>
      </c>
      <c r="E711" t="s">
        <v>1094</v>
      </c>
      <c r="F711" t="s">
        <v>885</v>
      </c>
      <c r="G711" t="s">
        <v>51</v>
      </c>
      <c r="H711" t="s">
        <v>256</v>
      </c>
      <c r="I711" t="s">
        <v>479</v>
      </c>
      <c r="J711" t="s">
        <v>480</v>
      </c>
      <c r="K711">
        <v>806645</v>
      </c>
      <c r="L711" t="s">
        <v>855</v>
      </c>
      <c r="M711" t="s">
        <v>856</v>
      </c>
      <c r="N711" t="s">
        <v>57</v>
      </c>
      <c r="O711" s="1">
        <v>45717</v>
      </c>
      <c r="Q711" s="1">
        <v>46023</v>
      </c>
      <c r="R711" s="2">
        <v>112.28</v>
      </c>
      <c r="S711">
        <v>1</v>
      </c>
      <c r="T711" t="s">
        <v>58</v>
      </c>
      <c r="U711" t="s">
        <v>134</v>
      </c>
      <c r="V711" s="4">
        <v>0.375</v>
      </c>
      <c r="W711" s="2">
        <v>0</v>
      </c>
      <c r="X711">
        <v>0</v>
      </c>
      <c r="Y711" t="s">
        <v>60</v>
      </c>
      <c r="Z711" t="s">
        <v>136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42.1</v>
      </c>
      <c r="AN711" s="2">
        <v>42.1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45992</v>
      </c>
      <c r="B712" t="s">
        <v>48</v>
      </c>
      <c r="C712">
        <v>649163</v>
      </c>
      <c r="D712">
        <v>2027236552</v>
      </c>
      <c r="E712" t="s">
        <v>1095</v>
      </c>
      <c r="F712" t="s">
        <v>163</v>
      </c>
      <c r="G712" t="s">
        <v>51</v>
      </c>
      <c r="H712" t="s">
        <v>83</v>
      </c>
      <c r="I712" t="s">
        <v>479</v>
      </c>
      <c r="J712" t="s">
        <v>480</v>
      </c>
      <c r="K712">
        <v>812782</v>
      </c>
      <c r="L712" t="s">
        <v>128</v>
      </c>
      <c r="M712" t="s">
        <v>129</v>
      </c>
      <c r="N712" t="s">
        <v>57</v>
      </c>
      <c r="O712" s="1">
        <v>45717</v>
      </c>
      <c r="Q712" s="1">
        <v>46023</v>
      </c>
      <c r="R712" s="2">
        <v>51.86</v>
      </c>
      <c r="S712">
        <v>1</v>
      </c>
      <c r="T712" t="s">
        <v>58</v>
      </c>
      <c r="U712" t="s">
        <v>134</v>
      </c>
      <c r="V712" s="4">
        <v>0.375</v>
      </c>
      <c r="W712" s="2">
        <v>0</v>
      </c>
      <c r="X712">
        <v>0</v>
      </c>
      <c r="Y712" t="s">
        <v>60</v>
      </c>
      <c r="Z712" t="s">
        <v>136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19.45</v>
      </c>
      <c r="AN712" s="2">
        <v>19.45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45992</v>
      </c>
      <c r="B713" t="s">
        <v>48</v>
      </c>
      <c r="C713">
        <v>649163</v>
      </c>
      <c r="D713">
        <v>2027300931</v>
      </c>
      <c r="E713" t="s">
        <v>1096</v>
      </c>
      <c r="F713" t="s">
        <v>1097</v>
      </c>
      <c r="G713" t="s">
        <v>51</v>
      </c>
      <c r="H713" t="s">
        <v>83</v>
      </c>
      <c r="I713" t="s">
        <v>479</v>
      </c>
      <c r="J713" t="s">
        <v>480</v>
      </c>
      <c r="K713">
        <v>789909</v>
      </c>
      <c r="L713" t="s">
        <v>571</v>
      </c>
      <c r="M713" t="s">
        <v>572</v>
      </c>
      <c r="N713" t="s">
        <v>57</v>
      </c>
      <c r="O713" s="1">
        <v>45717</v>
      </c>
      <c r="Q713" s="1">
        <v>46023</v>
      </c>
      <c r="R713" s="2">
        <v>48.44</v>
      </c>
      <c r="S713">
        <v>1</v>
      </c>
      <c r="T713" t="s">
        <v>58</v>
      </c>
      <c r="U713" t="s">
        <v>134</v>
      </c>
      <c r="V713" s="4">
        <v>0.375</v>
      </c>
      <c r="W713" s="2">
        <v>0</v>
      </c>
      <c r="X713">
        <v>0</v>
      </c>
      <c r="Y713" t="s">
        <v>60</v>
      </c>
      <c r="Z713" t="s">
        <v>136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18.16</v>
      </c>
      <c r="AN713" s="2">
        <v>18.16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45992</v>
      </c>
      <c r="B714" t="s">
        <v>48</v>
      </c>
      <c r="C714">
        <v>649163</v>
      </c>
      <c r="D714">
        <v>2027328686</v>
      </c>
      <c r="E714" t="s">
        <v>1098</v>
      </c>
      <c r="F714" t="s">
        <v>1099</v>
      </c>
      <c r="G714" t="s">
        <v>51</v>
      </c>
      <c r="H714" t="s">
        <v>83</v>
      </c>
      <c r="I714" t="s">
        <v>479</v>
      </c>
      <c r="J714" t="s">
        <v>480</v>
      </c>
      <c r="K714">
        <v>669316</v>
      </c>
      <c r="L714" t="s">
        <v>691</v>
      </c>
      <c r="M714" t="s">
        <v>692</v>
      </c>
      <c r="N714" t="s">
        <v>57</v>
      </c>
      <c r="O714" s="1">
        <v>45717</v>
      </c>
      <c r="Q714" s="1">
        <v>46023</v>
      </c>
      <c r="R714" s="2">
        <v>61.01</v>
      </c>
      <c r="S714">
        <v>1</v>
      </c>
      <c r="T714" t="s">
        <v>58</v>
      </c>
      <c r="U714" t="s">
        <v>134</v>
      </c>
      <c r="V714" s="4">
        <v>0.375</v>
      </c>
      <c r="W714" s="2">
        <v>0</v>
      </c>
      <c r="X714">
        <v>0</v>
      </c>
      <c r="Y714" t="s">
        <v>60</v>
      </c>
      <c r="Z714" t="s">
        <v>136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22.88</v>
      </c>
      <c r="AN714" s="2">
        <v>22.88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45992</v>
      </c>
      <c r="B715" t="s">
        <v>48</v>
      </c>
      <c r="C715">
        <v>649163</v>
      </c>
      <c r="D715">
        <v>2027398848</v>
      </c>
      <c r="E715" t="s">
        <v>1100</v>
      </c>
      <c r="F715" t="s">
        <v>524</v>
      </c>
      <c r="G715" t="s">
        <v>51</v>
      </c>
      <c r="H715" t="s">
        <v>80</v>
      </c>
      <c r="I715" t="s">
        <v>479</v>
      </c>
      <c r="J715" t="s">
        <v>480</v>
      </c>
      <c r="K715">
        <v>673059</v>
      </c>
      <c r="L715" t="s">
        <v>65</v>
      </c>
      <c r="M715" t="s">
        <v>66</v>
      </c>
      <c r="N715" t="s">
        <v>57</v>
      </c>
      <c r="O715" s="1">
        <v>45748</v>
      </c>
      <c r="Q715" s="1">
        <v>46023</v>
      </c>
      <c r="R715" s="2">
        <v>92.08</v>
      </c>
      <c r="S715">
        <v>1</v>
      </c>
      <c r="T715" t="s">
        <v>58</v>
      </c>
      <c r="U715" t="s">
        <v>134</v>
      </c>
      <c r="V715" s="4">
        <v>0.375</v>
      </c>
      <c r="W715" s="2">
        <v>0</v>
      </c>
      <c r="X715">
        <v>0</v>
      </c>
      <c r="Y715" t="s">
        <v>60</v>
      </c>
      <c r="Z715" t="s">
        <v>136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34.53</v>
      </c>
      <c r="AN715" s="2">
        <v>34.53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45992</v>
      </c>
      <c r="B716" t="s">
        <v>48</v>
      </c>
      <c r="C716">
        <v>649163</v>
      </c>
      <c r="D716">
        <v>2026619109</v>
      </c>
      <c r="E716" t="s">
        <v>1101</v>
      </c>
      <c r="F716" t="s">
        <v>1102</v>
      </c>
      <c r="G716" t="s">
        <v>51</v>
      </c>
      <c r="H716" t="s">
        <v>256</v>
      </c>
      <c r="I716" t="s">
        <v>373</v>
      </c>
      <c r="J716" t="s">
        <v>400</v>
      </c>
      <c r="K716">
        <v>673059</v>
      </c>
      <c r="L716" t="s">
        <v>65</v>
      </c>
      <c r="M716" t="s">
        <v>66</v>
      </c>
      <c r="N716" t="s">
        <v>57</v>
      </c>
      <c r="O716" s="1">
        <v>45689</v>
      </c>
      <c r="Q716" s="1">
        <v>46023</v>
      </c>
      <c r="R716" s="2">
        <v>85.53</v>
      </c>
      <c r="S716">
        <v>1</v>
      </c>
      <c r="T716" t="s">
        <v>58</v>
      </c>
      <c r="U716" t="s">
        <v>134</v>
      </c>
      <c r="V716" s="3">
        <v>0.7</v>
      </c>
      <c r="W716" s="2">
        <v>0</v>
      </c>
      <c r="X716">
        <v>0</v>
      </c>
      <c r="Y716" t="s">
        <v>60</v>
      </c>
      <c r="Z716" t="s">
        <v>136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59.87</v>
      </c>
      <c r="AN716" s="2">
        <v>59.87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45992</v>
      </c>
      <c r="B717" t="s">
        <v>48</v>
      </c>
      <c r="C717">
        <v>649163</v>
      </c>
      <c r="D717">
        <v>2026627935</v>
      </c>
      <c r="E717" t="s">
        <v>1103</v>
      </c>
      <c r="F717" t="s">
        <v>95</v>
      </c>
      <c r="G717" t="s">
        <v>51</v>
      </c>
      <c r="H717" t="s">
        <v>120</v>
      </c>
      <c r="I717" t="s">
        <v>373</v>
      </c>
      <c r="J717" t="s">
        <v>374</v>
      </c>
      <c r="K717">
        <v>816021</v>
      </c>
      <c r="L717" t="s">
        <v>122</v>
      </c>
      <c r="M717" t="s">
        <v>123</v>
      </c>
      <c r="N717" t="s">
        <v>57</v>
      </c>
      <c r="O717" s="1">
        <v>45689</v>
      </c>
      <c r="Q717" s="1">
        <v>46023</v>
      </c>
      <c r="R717" s="2">
        <v>18.2</v>
      </c>
      <c r="S717">
        <v>1</v>
      </c>
      <c r="T717" t="s">
        <v>58</v>
      </c>
      <c r="U717" t="s">
        <v>134</v>
      </c>
      <c r="V717" s="3">
        <v>0.7</v>
      </c>
      <c r="W717" s="2">
        <v>0</v>
      </c>
      <c r="X717">
        <v>0</v>
      </c>
      <c r="Y717" t="s">
        <v>60</v>
      </c>
      <c r="Z717" t="s">
        <v>136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12.74</v>
      </c>
      <c r="AN717" s="2">
        <v>12.74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45992</v>
      </c>
      <c r="B718" t="s">
        <v>48</v>
      </c>
      <c r="C718">
        <v>649163</v>
      </c>
      <c r="D718">
        <v>2026637549</v>
      </c>
      <c r="E718" t="s">
        <v>1104</v>
      </c>
      <c r="F718" t="s">
        <v>1105</v>
      </c>
      <c r="G718" t="s">
        <v>51</v>
      </c>
      <c r="H718" t="s">
        <v>83</v>
      </c>
      <c r="I718" t="s">
        <v>373</v>
      </c>
      <c r="J718" t="s">
        <v>374</v>
      </c>
      <c r="K718">
        <v>812782</v>
      </c>
      <c r="L718" t="s">
        <v>128</v>
      </c>
      <c r="M718" t="s">
        <v>129</v>
      </c>
      <c r="N718" t="s">
        <v>57</v>
      </c>
      <c r="O718" s="1">
        <v>45689</v>
      </c>
      <c r="Q718" s="1">
        <v>46023</v>
      </c>
      <c r="R718" s="2">
        <v>11.5</v>
      </c>
      <c r="S718">
        <v>1</v>
      </c>
      <c r="T718" t="s">
        <v>58</v>
      </c>
      <c r="U718" t="s">
        <v>134</v>
      </c>
      <c r="V718" s="3">
        <v>0.7</v>
      </c>
      <c r="W718" s="2">
        <v>0</v>
      </c>
      <c r="X718">
        <v>0</v>
      </c>
      <c r="Y718" t="s">
        <v>60</v>
      </c>
      <c r="Z718" t="s">
        <v>136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8.0500000000000007</v>
      </c>
      <c r="AN718" s="2">
        <v>8.0500000000000007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45992</v>
      </c>
      <c r="B719" t="s">
        <v>48</v>
      </c>
      <c r="C719">
        <v>649163</v>
      </c>
      <c r="D719">
        <v>2026653706</v>
      </c>
      <c r="E719" t="s">
        <v>1106</v>
      </c>
      <c r="F719" t="s">
        <v>679</v>
      </c>
      <c r="G719" t="s">
        <v>51</v>
      </c>
      <c r="H719" t="s">
        <v>83</v>
      </c>
      <c r="I719" t="s">
        <v>373</v>
      </c>
      <c r="J719" t="s">
        <v>374</v>
      </c>
      <c r="K719">
        <v>812782</v>
      </c>
      <c r="L719" t="s">
        <v>128</v>
      </c>
      <c r="M719" t="s">
        <v>129</v>
      </c>
      <c r="N719" t="s">
        <v>57</v>
      </c>
      <c r="O719" s="1">
        <v>45689</v>
      </c>
      <c r="Q719" s="1">
        <v>46023</v>
      </c>
      <c r="R719" s="2">
        <v>11.5</v>
      </c>
      <c r="S719">
        <v>1</v>
      </c>
      <c r="T719" t="s">
        <v>58</v>
      </c>
      <c r="U719" t="s">
        <v>134</v>
      </c>
      <c r="V719" s="3">
        <v>0.7</v>
      </c>
      <c r="W719" s="2">
        <v>0</v>
      </c>
      <c r="X719">
        <v>0</v>
      </c>
      <c r="Y719" t="s">
        <v>60</v>
      </c>
      <c r="Z719" t="s">
        <v>136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8.0500000000000007</v>
      </c>
      <c r="AN719" s="2">
        <v>8.0500000000000007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45992</v>
      </c>
      <c r="B720" t="s">
        <v>48</v>
      </c>
      <c r="C720">
        <v>649163</v>
      </c>
      <c r="D720">
        <v>2026701618</v>
      </c>
      <c r="E720" t="s">
        <v>1107</v>
      </c>
      <c r="F720" t="s">
        <v>1108</v>
      </c>
      <c r="G720" t="s">
        <v>51</v>
      </c>
      <c r="H720" t="s">
        <v>83</v>
      </c>
      <c r="I720" t="s">
        <v>373</v>
      </c>
      <c r="J720" t="s">
        <v>374</v>
      </c>
      <c r="K720">
        <v>753748</v>
      </c>
      <c r="L720" t="s">
        <v>258</v>
      </c>
      <c r="M720" t="s">
        <v>131</v>
      </c>
      <c r="N720" t="s">
        <v>57</v>
      </c>
      <c r="O720" s="1">
        <v>45689</v>
      </c>
      <c r="Q720" s="1">
        <v>46023</v>
      </c>
      <c r="R720" s="2">
        <v>212.26</v>
      </c>
      <c r="S720">
        <v>1</v>
      </c>
      <c r="T720" t="s">
        <v>58</v>
      </c>
      <c r="U720" t="s">
        <v>134</v>
      </c>
      <c r="V720" s="3">
        <v>0.7</v>
      </c>
      <c r="W720" s="2">
        <v>0</v>
      </c>
      <c r="X720">
        <v>0</v>
      </c>
      <c r="Y720" t="s">
        <v>60</v>
      </c>
      <c r="Z720" t="s">
        <v>136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148.58000000000001</v>
      </c>
      <c r="AN720" s="2">
        <v>148.58000000000001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45992</v>
      </c>
      <c r="B721" t="s">
        <v>48</v>
      </c>
      <c r="C721">
        <v>649163</v>
      </c>
      <c r="D721">
        <v>2026703544</v>
      </c>
      <c r="E721" t="s">
        <v>212</v>
      </c>
      <c r="F721" t="s">
        <v>364</v>
      </c>
      <c r="G721" t="s">
        <v>51</v>
      </c>
      <c r="H721" t="s">
        <v>83</v>
      </c>
      <c r="I721" t="s">
        <v>373</v>
      </c>
      <c r="J721" t="s">
        <v>374</v>
      </c>
      <c r="K721">
        <v>766747</v>
      </c>
      <c r="L721" t="s">
        <v>385</v>
      </c>
      <c r="M721" t="s">
        <v>386</v>
      </c>
      <c r="N721" t="s">
        <v>57</v>
      </c>
      <c r="O721" s="1">
        <v>45689</v>
      </c>
      <c r="Q721" s="1">
        <v>46023</v>
      </c>
      <c r="R721" s="2">
        <v>169.06</v>
      </c>
      <c r="S721">
        <v>1</v>
      </c>
      <c r="T721" t="s">
        <v>58</v>
      </c>
      <c r="U721" t="s">
        <v>134</v>
      </c>
      <c r="V721" s="3">
        <v>0.7</v>
      </c>
      <c r="W721" s="2">
        <v>0</v>
      </c>
      <c r="X721">
        <v>0</v>
      </c>
      <c r="Y721" t="s">
        <v>60</v>
      </c>
      <c r="Z721" t="s">
        <v>136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118.34</v>
      </c>
      <c r="AN721" s="2">
        <v>118.34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45992</v>
      </c>
      <c r="B722" t="s">
        <v>48</v>
      </c>
      <c r="C722">
        <v>649163</v>
      </c>
      <c r="D722">
        <v>2026728416</v>
      </c>
      <c r="E722" t="s">
        <v>1109</v>
      </c>
      <c r="F722" t="s">
        <v>1110</v>
      </c>
      <c r="G722" t="s">
        <v>51</v>
      </c>
      <c r="H722" t="s">
        <v>83</v>
      </c>
      <c r="I722" t="s">
        <v>373</v>
      </c>
      <c r="J722" t="s">
        <v>374</v>
      </c>
      <c r="K722">
        <v>822723</v>
      </c>
      <c r="L722" t="s">
        <v>604</v>
      </c>
      <c r="M722" t="s">
        <v>605</v>
      </c>
      <c r="N722" t="s">
        <v>57</v>
      </c>
      <c r="O722" s="1">
        <v>45689</v>
      </c>
      <c r="Q722" s="1">
        <v>46023</v>
      </c>
      <c r="R722" s="2">
        <v>126.92</v>
      </c>
      <c r="S722">
        <v>1</v>
      </c>
      <c r="T722" t="s">
        <v>58</v>
      </c>
      <c r="U722" t="s">
        <v>134</v>
      </c>
      <c r="V722" s="3">
        <v>0.7</v>
      </c>
      <c r="W722" s="2">
        <v>0</v>
      </c>
      <c r="X722">
        <v>0</v>
      </c>
      <c r="Y722" t="s">
        <v>60</v>
      </c>
      <c r="Z722" t="s">
        <v>136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88.84</v>
      </c>
      <c r="AN722" s="2">
        <v>88.84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45992</v>
      </c>
      <c r="B723" t="s">
        <v>48</v>
      </c>
      <c r="C723">
        <v>649163</v>
      </c>
      <c r="D723">
        <v>2026730179</v>
      </c>
      <c r="E723" t="s">
        <v>1111</v>
      </c>
      <c r="F723" t="s">
        <v>364</v>
      </c>
      <c r="G723" t="s">
        <v>51</v>
      </c>
      <c r="H723" t="s">
        <v>372</v>
      </c>
      <c r="I723" t="s">
        <v>373</v>
      </c>
      <c r="J723" t="s">
        <v>374</v>
      </c>
      <c r="K723">
        <v>673059</v>
      </c>
      <c r="L723" t="s">
        <v>65</v>
      </c>
      <c r="M723" t="s">
        <v>66</v>
      </c>
      <c r="N723" t="s">
        <v>57</v>
      </c>
      <c r="O723" s="1">
        <v>45689</v>
      </c>
      <c r="Q723" s="1">
        <v>46023</v>
      </c>
      <c r="R723" s="2">
        <v>158.44999999999999</v>
      </c>
      <c r="S723">
        <v>1</v>
      </c>
      <c r="T723" t="s">
        <v>58</v>
      </c>
      <c r="U723" t="s">
        <v>134</v>
      </c>
      <c r="V723" s="3">
        <v>0.7</v>
      </c>
      <c r="W723" s="2">
        <v>0</v>
      </c>
      <c r="X723">
        <v>0</v>
      </c>
      <c r="Y723" t="s">
        <v>60</v>
      </c>
      <c r="Z723" t="s">
        <v>136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110.92</v>
      </c>
      <c r="AN723" s="2">
        <v>110.92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45992</v>
      </c>
      <c r="B724" t="s">
        <v>48</v>
      </c>
      <c r="C724">
        <v>649163</v>
      </c>
      <c r="D724">
        <v>2026734342</v>
      </c>
      <c r="E724" t="s">
        <v>1112</v>
      </c>
      <c r="F724" t="s">
        <v>1113</v>
      </c>
      <c r="G724" t="s">
        <v>51</v>
      </c>
      <c r="H724" t="s">
        <v>80</v>
      </c>
      <c r="I724" t="s">
        <v>373</v>
      </c>
      <c r="J724" t="s">
        <v>374</v>
      </c>
      <c r="K724">
        <v>768887</v>
      </c>
      <c r="L724" t="s">
        <v>422</v>
      </c>
      <c r="M724" t="s">
        <v>423</v>
      </c>
      <c r="N724" t="s">
        <v>57</v>
      </c>
      <c r="O724" s="1">
        <v>45689</v>
      </c>
      <c r="Q724" s="1">
        <v>46023</v>
      </c>
      <c r="R724" s="2">
        <v>57.27</v>
      </c>
      <c r="S724">
        <v>1</v>
      </c>
      <c r="T724" t="s">
        <v>58</v>
      </c>
      <c r="U724" t="s">
        <v>134</v>
      </c>
      <c r="V724" s="3">
        <v>0.7</v>
      </c>
      <c r="W724" s="2">
        <v>0</v>
      </c>
      <c r="X724">
        <v>0</v>
      </c>
      <c r="Y724" t="s">
        <v>60</v>
      </c>
      <c r="Z724" t="s">
        <v>136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40.090000000000003</v>
      </c>
      <c r="AN724" s="2">
        <v>40.090000000000003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45992</v>
      </c>
      <c r="B725" t="s">
        <v>48</v>
      </c>
      <c r="C725">
        <v>649163</v>
      </c>
      <c r="D725">
        <v>2026735220</v>
      </c>
      <c r="E725" t="s">
        <v>376</v>
      </c>
      <c r="F725" t="s">
        <v>1114</v>
      </c>
      <c r="G725" t="s">
        <v>51</v>
      </c>
      <c r="H725" t="s">
        <v>120</v>
      </c>
      <c r="I725" t="s">
        <v>373</v>
      </c>
      <c r="J725" t="s">
        <v>374</v>
      </c>
      <c r="K725">
        <v>816021</v>
      </c>
      <c r="L725" t="s">
        <v>122</v>
      </c>
      <c r="M725" t="s">
        <v>123</v>
      </c>
      <c r="N725" t="s">
        <v>57</v>
      </c>
      <c r="O725" s="1">
        <v>45689</v>
      </c>
      <c r="Q725" s="1">
        <v>46023</v>
      </c>
      <c r="R725" s="2">
        <v>9.1</v>
      </c>
      <c r="S725">
        <v>1</v>
      </c>
      <c r="T725" t="s">
        <v>58</v>
      </c>
      <c r="U725" t="s">
        <v>134</v>
      </c>
      <c r="V725" s="3">
        <v>0.7</v>
      </c>
      <c r="W725" s="2">
        <v>0</v>
      </c>
      <c r="X725">
        <v>0</v>
      </c>
      <c r="Y725" t="s">
        <v>60</v>
      </c>
      <c r="Z725" t="s">
        <v>136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6.37</v>
      </c>
      <c r="AN725" s="2">
        <v>6.37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45992</v>
      </c>
      <c r="B726" t="s">
        <v>48</v>
      </c>
      <c r="C726">
        <v>649163</v>
      </c>
      <c r="D726">
        <v>2026755178</v>
      </c>
      <c r="E726" t="s">
        <v>1115</v>
      </c>
      <c r="F726" t="s">
        <v>1116</v>
      </c>
      <c r="G726" t="s">
        <v>51</v>
      </c>
      <c r="H726" t="s">
        <v>125</v>
      </c>
      <c r="I726" t="s">
        <v>373</v>
      </c>
      <c r="J726" t="s">
        <v>374</v>
      </c>
      <c r="K726">
        <v>673059</v>
      </c>
      <c r="L726" t="s">
        <v>65</v>
      </c>
      <c r="M726" t="s">
        <v>66</v>
      </c>
      <c r="N726" t="s">
        <v>57</v>
      </c>
      <c r="O726" s="1">
        <v>45689</v>
      </c>
      <c r="Q726" s="1">
        <v>46023</v>
      </c>
      <c r="R726" s="2">
        <v>142.85</v>
      </c>
      <c r="S726">
        <v>1</v>
      </c>
      <c r="T726" t="s">
        <v>58</v>
      </c>
      <c r="U726" t="s">
        <v>134</v>
      </c>
      <c r="V726" s="3">
        <v>0.7</v>
      </c>
      <c r="W726" s="2">
        <v>0</v>
      </c>
      <c r="X726">
        <v>0</v>
      </c>
      <c r="Y726" t="s">
        <v>60</v>
      </c>
      <c r="Z726" t="s">
        <v>136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100</v>
      </c>
      <c r="AN726" s="2">
        <v>100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45992</v>
      </c>
      <c r="B727" t="s">
        <v>48</v>
      </c>
      <c r="C727">
        <v>649163</v>
      </c>
      <c r="D727">
        <v>2026756190</v>
      </c>
      <c r="E727" t="s">
        <v>1117</v>
      </c>
      <c r="F727" t="s">
        <v>163</v>
      </c>
      <c r="G727" t="s">
        <v>51</v>
      </c>
      <c r="H727" t="s">
        <v>339</v>
      </c>
      <c r="I727" t="s">
        <v>373</v>
      </c>
      <c r="J727" t="s">
        <v>374</v>
      </c>
      <c r="K727">
        <v>823350</v>
      </c>
      <c r="L727" t="s">
        <v>116</v>
      </c>
      <c r="M727" t="s">
        <v>417</v>
      </c>
      <c r="N727" t="s">
        <v>57</v>
      </c>
      <c r="O727" s="1">
        <v>45689</v>
      </c>
      <c r="Q727" s="1">
        <v>46023</v>
      </c>
      <c r="R727" s="2">
        <v>67.17</v>
      </c>
      <c r="S727">
        <v>1</v>
      </c>
      <c r="T727" t="s">
        <v>58</v>
      </c>
      <c r="U727" t="s">
        <v>134</v>
      </c>
      <c r="V727" s="3">
        <v>0.7</v>
      </c>
      <c r="W727" s="2">
        <v>0</v>
      </c>
      <c r="X727">
        <v>0</v>
      </c>
      <c r="Y727" t="s">
        <v>60</v>
      </c>
      <c r="Z727" t="s">
        <v>136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47.02</v>
      </c>
      <c r="AN727" s="2">
        <v>47.02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45992</v>
      </c>
      <c r="B728" t="s">
        <v>48</v>
      </c>
      <c r="C728">
        <v>649163</v>
      </c>
      <c r="D728">
        <v>2026762617</v>
      </c>
      <c r="E728" t="s">
        <v>1118</v>
      </c>
      <c r="F728" t="s">
        <v>77</v>
      </c>
      <c r="G728" t="s">
        <v>51</v>
      </c>
      <c r="H728" t="s">
        <v>83</v>
      </c>
      <c r="I728" t="s">
        <v>373</v>
      </c>
      <c r="J728" t="s">
        <v>374</v>
      </c>
      <c r="K728">
        <v>816021</v>
      </c>
      <c r="L728" t="s">
        <v>122</v>
      </c>
      <c r="M728" t="s">
        <v>123</v>
      </c>
      <c r="N728" t="s">
        <v>57</v>
      </c>
      <c r="O728" s="1">
        <v>45693</v>
      </c>
      <c r="Q728" s="1">
        <v>46027</v>
      </c>
      <c r="R728" s="2">
        <v>58.24</v>
      </c>
      <c r="S728">
        <v>1</v>
      </c>
      <c r="T728" t="s">
        <v>58</v>
      </c>
      <c r="U728" t="s">
        <v>134</v>
      </c>
      <c r="V728" s="3">
        <v>0.7</v>
      </c>
      <c r="W728" s="2">
        <v>0</v>
      </c>
      <c r="X728">
        <v>0</v>
      </c>
      <c r="Y728" t="s">
        <v>60</v>
      </c>
      <c r="Z728" t="s">
        <v>136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40.770000000000003</v>
      </c>
      <c r="AN728" s="2">
        <v>40.770000000000003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45992</v>
      </c>
      <c r="B729" t="s">
        <v>48</v>
      </c>
      <c r="C729">
        <v>649163</v>
      </c>
      <c r="D729">
        <v>2026766427</v>
      </c>
      <c r="E729" t="s">
        <v>1119</v>
      </c>
      <c r="F729" t="s">
        <v>916</v>
      </c>
      <c r="G729" t="s">
        <v>51</v>
      </c>
      <c r="H729" t="s">
        <v>83</v>
      </c>
      <c r="I729" t="s">
        <v>373</v>
      </c>
      <c r="J729" t="s">
        <v>374</v>
      </c>
      <c r="K729">
        <v>792847</v>
      </c>
      <c r="L729" t="s">
        <v>600</v>
      </c>
      <c r="M729" t="s">
        <v>601</v>
      </c>
      <c r="N729" t="s">
        <v>57</v>
      </c>
      <c r="O729" s="1">
        <v>45689</v>
      </c>
      <c r="Q729" s="1">
        <v>46023</v>
      </c>
      <c r="R729" s="2">
        <v>145.41999999999999</v>
      </c>
      <c r="S729">
        <v>1</v>
      </c>
      <c r="T729" t="s">
        <v>58</v>
      </c>
      <c r="U729" t="s">
        <v>134</v>
      </c>
      <c r="V729" s="3">
        <v>0.7</v>
      </c>
      <c r="W729" s="2">
        <v>0</v>
      </c>
      <c r="X729">
        <v>0</v>
      </c>
      <c r="Y729" t="s">
        <v>60</v>
      </c>
      <c r="Z729" t="s">
        <v>136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101.79</v>
      </c>
      <c r="AN729" s="2">
        <v>101.79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45992</v>
      </c>
      <c r="B730" t="s">
        <v>48</v>
      </c>
      <c r="C730">
        <v>649163</v>
      </c>
      <c r="D730">
        <v>2026800264</v>
      </c>
      <c r="E730" t="s">
        <v>1120</v>
      </c>
      <c r="F730" t="s">
        <v>1121</v>
      </c>
      <c r="G730" t="s">
        <v>51</v>
      </c>
      <c r="H730" t="s">
        <v>83</v>
      </c>
      <c r="I730" t="s">
        <v>373</v>
      </c>
      <c r="J730" t="s">
        <v>374</v>
      </c>
      <c r="K730">
        <v>823350</v>
      </c>
      <c r="L730" t="s">
        <v>116</v>
      </c>
      <c r="M730" t="s">
        <v>417</v>
      </c>
      <c r="N730" t="s">
        <v>57</v>
      </c>
      <c r="O730" s="1">
        <v>45689</v>
      </c>
      <c r="Q730" s="1">
        <v>46023</v>
      </c>
      <c r="R730" s="2">
        <v>67.900000000000006</v>
      </c>
      <c r="S730">
        <v>1</v>
      </c>
      <c r="T730" t="s">
        <v>58</v>
      </c>
      <c r="U730" t="s">
        <v>134</v>
      </c>
      <c r="V730" s="3">
        <v>0.7</v>
      </c>
      <c r="W730" s="2">
        <v>0</v>
      </c>
      <c r="X730">
        <v>0</v>
      </c>
      <c r="Y730" t="s">
        <v>60</v>
      </c>
      <c r="Z730" t="s">
        <v>136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47.53</v>
      </c>
      <c r="AN730" s="2">
        <v>47.53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45992</v>
      </c>
      <c r="B731" t="s">
        <v>48</v>
      </c>
      <c r="C731">
        <v>649163</v>
      </c>
      <c r="D731">
        <v>2026805532</v>
      </c>
      <c r="E731" t="s">
        <v>302</v>
      </c>
      <c r="F731" t="s">
        <v>303</v>
      </c>
      <c r="G731" t="s">
        <v>51</v>
      </c>
      <c r="H731" t="s">
        <v>256</v>
      </c>
      <c r="I731" t="s">
        <v>373</v>
      </c>
      <c r="J731" t="s">
        <v>374</v>
      </c>
      <c r="K731">
        <v>650218</v>
      </c>
      <c r="L731" t="s">
        <v>55</v>
      </c>
      <c r="M731" t="s">
        <v>56</v>
      </c>
      <c r="N731" t="s">
        <v>57</v>
      </c>
      <c r="O731" s="1">
        <v>45689</v>
      </c>
      <c r="Q731" s="1">
        <v>46023</v>
      </c>
      <c r="R731" s="2">
        <v>22</v>
      </c>
      <c r="S731">
        <v>1</v>
      </c>
      <c r="T731" t="s">
        <v>58</v>
      </c>
      <c r="U731" t="s">
        <v>134</v>
      </c>
      <c r="V731" s="3">
        <v>0.7</v>
      </c>
      <c r="W731" s="2">
        <v>0</v>
      </c>
      <c r="X731">
        <v>0</v>
      </c>
      <c r="Y731" t="s">
        <v>60</v>
      </c>
      <c r="Z731" t="s">
        <v>136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15.4</v>
      </c>
      <c r="AN731" s="2">
        <v>15.4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45992</v>
      </c>
      <c r="B732" t="s">
        <v>48</v>
      </c>
      <c r="C732">
        <v>649163</v>
      </c>
      <c r="D732">
        <v>2026806627</v>
      </c>
      <c r="E732" t="s">
        <v>1122</v>
      </c>
      <c r="F732" t="s">
        <v>1052</v>
      </c>
      <c r="G732" t="s">
        <v>51</v>
      </c>
      <c r="H732" t="s">
        <v>64</v>
      </c>
      <c r="I732" t="s">
        <v>373</v>
      </c>
      <c r="J732" t="s">
        <v>374</v>
      </c>
      <c r="K732">
        <v>812994</v>
      </c>
      <c r="L732" t="s">
        <v>652</v>
      </c>
      <c r="M732" t="s">
        <v>653</v>
      </c>
      <c r="N732" t="s">
        <v>57</v>
      </c>
      <c r="O732" s="1">
        <v>45689</v>
      </c>
      <c r="Q732" s="1">
        <v>46023</v>
      </c>
      <c r="R732" s="2">
        <v>26.32</v>
      </c>
      <c r="S732">
        <v>1</v>
      </c>
      <c r="T732" t="s">
        <v>58</v>
      </c>
      <c r="U732" t="s">
        <v>134</v>
      </c>
      <c r="V732" s="3">
        <v>0.7</v>
      </c>
      <c r="W732" s="2">
        <v>0</v>
      </c>
      <c r="X732">
        <v>0</v>
      </c>
      <c r="Y732" t="s">
        <v>60</v>
      </c>
      <c r="Z732" t="s">
        <v>136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18.420000000000002</v>
      </c>
      <c r="AN732" s="2">
        <v>18.420000000000002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45992</v>
      </c>
      <c r="B733" t="s">
        <v>48</v>
      </c>
      <c r="C733">
        <v>649163</v>
      </c>
      <c r="D733">
        <v>2026806868</v>
      </c>
      <c r="E733" t="s">
        <v>1123</v>
      </c>
      <c r="F733" t="s">
        <v>1124</v>
      </c>
      <c r="G733" t="s">
        <v>51</v>
      </c>
      <c r="H733" t="s">
        <v>83</v>
      </c>
      <c r="I733" t="s">
        <v>373</v>
      </c>
      <c r="J733" t="s">
        <v>374</v>
      </c>
      <c r="K733">
        <v>823350</v>
      </c>
      <c r="L733" t="s">
        <v>116</v>
      </c>
      <c r="M733" t="s">
        <v>417</v>
      </c>
      <c r="N733" t="s">
        <v>57</v>
      </c>
      <c r="O733" s="1">
        <v>45689</v>
      </c>
      <c r="Q733" s="1">
        <v>46023</v>
      </c>
      <c r="R733" s="2">
        <v>67.900000000000006</v>
      </c>
      <c r="S733">
        <v>1</v>
      </c>
      <c r="T733" t="s">
        <v>58</v>
      </c>
      <c r="U733" t="s">
        <v>134</v>
      </c>
      <c r="V733" s="3">
        <v>0.7</v>
      </c>
      <c r="W733" s="2">
        <v>0</v>
      </c>
      <c r="X733">
        <v>0</v>
      </c>
      <c r="Y733" t="s">
        <v>60</v>
      </c>
      <c r="Z733" t="s">
        <v>136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47.53</v>
      </c>
      <c r="AN733" s="2">
        <v>47.53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45992</v>
      </c>
      <c r="B734" t="s">
        <v>48</v>
      </c>
      <c r="C734">
        <v>649163</v>
      </c>
      <c r="D734">
        <v>2026807604</v>
      </c>
      <c r="E734" t="s">
        <v>1125</v>
      </c>
      <c r="F734" t="s">
        <v>1126</v>
      </c>
      <c r="G734" t="s">
        <v>51</v>
      </c>
      <c r="H734" t="s">
        <v>125</v>
      </c>
      <c r="I734" t="s">
        <v>373</v>
      </c>
      <c r="J734" t="s">
        <v>400</v>
      </c>
      <c r="K734">
        <v>673059</v>
      </c>
      <c r="L734" t="s">
        <v>65</v>
      </c>
      <c r="M734" t="s">
        <v>66</v>
      </c>
      <c r="N734" t="s">
        <v>57</v>
      </c>
      <c r="O734" s="1">
        <v>45689</v>
      </c>
      <c r="Q734" s="1">
        <v>46023</v>
      </c>
      <c r="R734" s="2">
        <v>23.39</v>
      </c>
      <c r="S734">
        <v>1</v>
      </c>
      <c r="T734" t="s">
        <v>58</v>
      </c>
      <c r="U734" t="s">
        <v>134</v>
      </c>
      <c r="V734" s="3">
        <v>0.7</v>
      </c>
      <c r="W734" s="2">
        <v>0</v>
      </c>
      <c r="X734">
        <v>0</v>
      </c>
      <c r="Y734" t="s">
        <v>60</v>
      </c>
      <c r="Z734" t="s">
        <v>136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16.37</v>
      </c>
      <c r="AN734" s="2">
        <v>16.37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45992</v>
      </c>
      <c r="B735" t="s">
        <v>48</v>
      </c>
      <c r="C735">
        <v>649163</v>
      </c>
      <c r="D735">
        <v>2026807605</v>
      </c>
      <c r="E735" t="s">
        <v>1125</v>
      </c>
      <c r="F735" t="s">
        <v>1126</v>
      </c>
      <c r="G735" t="s">
        <v>51</v>
      </c>
      <c r="H735" t="s">
        <v>125</v>
      </c>
      <c r="I735" t="s">
        <v>373</v>
      </c>
      <c r="J735" t="s">
        <v>374</v>
      </c>
      <c r="K735">
        <v>673059</v>
      </c>
      <c r="L735" t="s">
        <v>65</v>
      </c>
      <c r="M735" t="s">
        <v>66</v>
      </c>
      <c r="N735" t="s">
        <v>57</v>
      </c>
      <c r="O735" s="1">
        <v>45689</v>
      </c>
      <c r="Q735" s="1">
        <v>46023</v>
      </c>
      <c r="R735" s="2">
        <v>77.930000000000007</v>
      </c>
      <c r="S735">
        <v>1</v>
      </c>
      <c r="T735" t="s">
        <v>58</v>
      </c>
      <c r="U735" t="s">
        <v>134</v>
      </c>
      <c r="V735" s="3">
        <v>0.7</v>
      </c>
      <c r="W735" s="2">
        <v>0</v>
      </c>
      <c r="X735">
        <v>0</v>
      </c>
      <c r="Y735" t="s">
        <v>60</v>
      </c>
      <c r="Z735" t="s">
        <v>136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54.55</v>
      </c>
      <c r="AN735" s="2">
        <v>54.55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45992</v>
      </c>
      <c r="B736" t="s">
        <v>48</v>
      </c>
      <c r="C736">
        <v>649163</v>
      </c>
      <c r="D736">
        <v>2026807699</v>
      </c>
      <c r="E736" t="s">
        <v>1112</v>
      </c>
      <c r="F736" t="s">
        <v>1127</v>
      </c>
      <c r="G736" t="s">
        <v>51</v>
      </c>
      <c r="H736" t="s">
        <v>80</v>
      </c>
      <c r="I736" t="s">
        <v>373</v>
      </c>
      <c r="J736" t="s">
        <v>374</v>
      </c>
      <c r="K736">
        <v>768887</v>
      </c>
      <c r="L736" t="s">
        <v>422</v>
      </c>
      <c r="M736" t="s">
        <v>423</v>
      </c>
      <c r="N736" t="s">
        <v>57</v>
      </c>
      <c r="O736" s="1">
        <v>45686</v>
      </c>
      <c r="Q736" s="1">
        <v>46020</v>
      </c>
      <c r="R736" s="2">
        <v>10.75</v>
      </c>
      <c r="S736">
        <v>1</v>
      </c>
      <c r="T736" t="s">
        <v>58</v>
      </c>
      <c r="U736" t="s">
        <v>134</v>
      </c>
      <c r="V736" s="3">
        <v>0.7</v>
      </c>
      <c r="W736" s="2">
        <v>0</v>
      </c>
      <c r="X736">
        <v>0</v>
      </c>
      <c r="Y736" t="s">
        <v>60</v>
      </c>
      <c r="Z736" t="s">
        <v>136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7.52</v>
      </c>
      <c r="AN736" s="2">
        <v>7.52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45992</v>
      </c>
      <c r="B737" t="s">
        <v>48</v>
      </c>
      <c r="C737">
        <v>649163</v>
      </c>
      <c r="D737">
        <v>2026809780</v>
      </c>
      <c r="E737" t="s">
        <v>1128</v>
      </c>
      <c r="F737" t="s">
        <v>1129</v>
      </c>
      <c r="G737" t="s">
        <v>51</v>
      </c>
      <c r="H737" t="s">
        <v>83</v>
      </c>
      <c r="I737" t="s">
        <v>373</v>
      </c>
      <c r="J737" t="s">
        <v>374</v>
      </c>
      <c r="K737">
        <v>824062</v>
      </c>
      <c r="L737" t="s">
        <v>355</v>
      </c>
      <c r="M737" t="s">
        <v>356</v>
      </c>
      <c r="N737" t="s">
        <v>57</v>
      </c>
      <c r="O737" s="1">
        <v>45689</v>
      </c>
      <c r="Q737" s="1">
        <v>46023</v>
      </c>
      <c r="R737" s="2">
        <v>257.39999999999998</v>
      </c>
      <c r="S737">
        <v>1</v>
      </c>
      <c r="T737" t="s">
        <v>58</v>
      </c>
      <c r="U737" t="s">
        <v>134</v>
      </c>
      <c r="V737" s="3">
        <v>0.7</v>
      </c>
      <c r="W737" s="2">
        <v>0</v>
      </c>
      <c r="X737">
        <v>0</v>
      </c>
      <c r="Y737" t="s">
        <v>60</v>
      </c>
      <c r="Z737" t="s">
        <v>136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180.18</v>
      </c>
      <c r="AN737" s="2">
        <v>180.18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45992</v>
      </c>
      <c r="B738" t="s">
        <v>48</v>
      </c>
      <c r="C738">
        <v>649163</v>
      </c>
      <c r="D738">
        <v>2026811301</v>
      </c>
      <c r="E738" t="s">
        <v>1130</v>
      </c>
      <c r="F738" t="s">
        <v>131</v>
      </c>
      <c r="G738" t="s">
        <v>51</v>
      </c>
      <c r="H738" t="s">
        <v>83</v>
      </c>
      <c r="I738" t="s">
        <v>373</v>
      </c>
      <c r="J738" t="s">
        <v>374</v>
      </c>
      <c r="K738">
        <v>823350</v>
      </c>
      <c r="L738" t="s">
        <v>116</v>
      </c>
      <c r="M738" t="s">
        <v>417</v>
      </c>
      <c r="N738" t="s">
        <v>57</v>
      </c>
      <c r="O738" s="1">
        <v>45689</v>
      </c>
      <c r="Q738" s="1">
        <v>46023</v>
      </c>
      <c r="R738" s="2">
        <v>190.44</v>
      </c>
      <c r="S738">
        <v>1</v>
      </c>
      <c r="T738" t="s">
        <v>58</v>
      </c>
      <c r="U738" t="s">
        <v>134</v>
      </c>
      <c r="V738" s="3">
        <v>0.7</v>
      </c>
      <c r="W738" s="2">
        <v>0</v>
      </c>
      <c r="X738">
        <v>0</v>
      </c>
      <c r="Y738" t="s">
        <v>60</v>
      </c>
      <c r="Z738" t="s">
        <v>136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133.31</v>
      </c>
      <c r="AN738" s="2">
        <v>133.31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45992</v>
      </c>
      <c r="B739" t="s">
        <v>48</v>
      </c>
      <c r="C739">
        <v>649163</v>
      </c>
      <c r="D739">
        <v>2026811338</v>
      </c>
      <c r="E739" t="s">
        <v>1131</v>
      </c>
      <c r="F739" t="s">
        <v>1132</v>
      </c>
      <c r="G739" t="s">
        <v>51</v>
      </c>
      <c r="H739" t="s">
        <v>120</v>
      </c>
      <c r="I739" t="s">
        <v>373</v>
      </c>
      <c r="J739" t="s">
        <v>374</v>
      </c>
      <c r="K739">
        <v>816021</v>
      </c>
      <c r="L739" t="s">
        <v>122</v>
      </c>
      <c r="M739" t="s">
        <v>123</v>
      </c>
      <c r="N739" t="s">
        <v>57</v>
      </c>
      <c r="O739" s="1">
        <v>45690</v>
      </c>
      <c r="Q739" s="1">
        <v>46024</v>
      </c>
      <c r="R739" s="2">
        <v>9.6999999999999993</v>
      </c>
      <c r="S739">
        <v>1</v>
      </c>
      <c r="T739" t="s">
        <v>58</v>
      </c>
      <c r="U739" t="s">
        <v>134</v>
      </c>
      <c r="V739" s="3">
        <v>0.7</v>
      </c>
      <c r="W739" s="2">
        <v>0</v>
      </c>
      <c r="X739">
        <v>0</v>
      </c>
      <c r="Y739" t="s">
        <v>60</v>
      </c>
      <c r="Z739" t="s">
        <v>136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6.79</v>
      </c>
      <c r="AN739" s="2">
        <v>6.79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45992</v>
      </c>
      <c r="B740" t="s">
        <v>48</v>
      </c>
      <c r="C740">
        <v>649163</v>
      </c>
      <c r="D740">
        <v>2026812432</v>
      </c>
      <c r="E740" t="s">
        <v>307</v>
      </c>
      <c r="F740" t="s">
        <v>308</v>
      </c>
      <c r="G740" t="s">
        <v>51</v>
      </c>
      <c r="H740" t="s">
        <v>120</v>
      </c>
      <c r="I740" t="s">
        <v>373</v>
      </c>
      <c r="J740" t="s">
        <v>374</v>
      </c>
      <c r="K740">
        <v>816021</v>
      </c>
      <c r="L740" t="s">
        <v>122</v>
      </c>
      <c r="M740" t="s">
        <v>123</v>
      </c>
      <c r="N740" t="s">
        <v>57</v>
      </c>
      <c r="O740" s="1">
        <v>45690</v>
      </c>
      <c r="Q740" s="1">
        <v>46024</v>
      </c>
      <c r="R740" s="2">
        <v>29.2</v>
      </c>
      <c r="S740">
        <v>1</v>
      </c>
      <c r="T740" t="s">
        <v>58</v>
      </c>
      <c r="U740" t="s">
        <v>134</v>
      </c>
      <c r="V740" s="3">
        <v>0.7</v>
      </c>
      <c r="W740" s="2">
        <v>0</v>
      </c>
      <c r="X740">
        <v>0</v>
      </c>
      <c r="Y740" t="s">
        <v>60</v>
      </c>
      <c r="Z740" t="s">
        <v>136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20.440000000000001</v>
      </c>
      <c r="AN740" s="2">
        <v>20.440000000000001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45992</v>
      </c>
      <c r="B741" t="s">
        <v>48</v>
      </c>
      <c r="C741">
        <v>649163</v>
      </c>
      <c r="D741">
        <v>2026817012</v>
      </c>
      <c r="E741" t="s">
        <v>1072</v>
      </c>
      <c r="F741" t="s">
        <v>1073</v>
      </c>
      <c r="G741" t="s">
        <v>51</v>
      </c>
      <c r="H741" t="s">
        <v>120</v>
      </c>
      <c r="I741" t="s">
        <v>373</v>
      </c>
      <c r="J741" t="s">
        <v>374</v>
      </c>
      <c r="K741">
        <v>796984</v>
      </c>
      <c r="L741" t="s">
        <v>222</v>
      </c>
      <c r="M741" t="s">
        <v>223</v>
      </c>
      <c r="N741" t="s">
        <v>57</v>
      </c>
      <c r="O741" s="1">
        <v>45689</v>
      </c>
      <c r="Q741" s="1">
        <v>46023</v>
      </c>
      <c r="R741" s="2">
        <v>9.1</v>
      </c>
      <c r="S741">
        <v>1</v>
      </c>
      <c r="T741" t="s">
        <v>58</v>
      </c>
      <c r="U741" t="s">
        <v>134</v>
      </c>
      <c r="V741" s="3">
        <v>0.7</v>
      </c>
      <c r="W741" s="2">
        <v>0</v>
      </c>
      <c r="X741">
        <v>0</v>
      </c>
      <c r="Y741" t="s">
        <v>60</v>
      </c>
      <c r="Z741" t="s">
        <v>136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6.37</v>
      </c>
      <c r="AN741" s="2">
        <v>6.37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45992</v>
      </c>
      <c r="B742" t="s">
        <v>48</v>
      </c>
      <c r="C742">
        <v>649163</v>
      </c>
      <c r="D742">
        <v>2026828234</v>
      </c>
      <c r="E742" t="s">
        <v>1133</v>
      </c>
      <c r="F742" t="s">
        <v>1134</v>
      </c>
      <c r="G742" t="s">
        <v>51</v>
      </c>
      <c r="H742" t="s">
        <v>83</v>
      </c>
      <c r="I742" t="s">
        <v>373</v>
      </c>
      <c r="J742" t="s">
        <v>374</v>
      </c>
      <c r="K742">
        <v>824062</v>
      </c>
      <c r="L742" t="s">
        <v>355</v>
      </c>
      <c r="M742" t="s">
        <v>356</v>
      </c>
      <c r="N742" t="s">
        <v>57</v>
      </c>
      <c r="O742" s="1">
        <v>45689</v>
      </c>
      <c r="Q742" s="1">
        <v>46023</v>
      </c>
      <c r="R742" s="2">
        <v>62.8</v>
      </c>
      <c r="S742">
        <v>1</v>
      </c>
      <c r="T742" t="s">
        <v>58</v>
      </c>
      <c r="U742" t="s">
        <v>134</v>
      </c>
      <c r="V742" s="3">
        <v>0.7</v>
      </c>
      <c r="W742" s="2">
        <v>0</v>
      </c>
      <c r="X742">
        <v>0</v>
      </c>
      <c r="Y742" t="s">
        <v>60</v>
      </c>
      <c r="Z742" t="s">
        <v>136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43.96</v>
      </c>
      <c r="AN742" s="2">
        <v>43.96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45992</v>
      </c>
      <c r="B743" t="s">
        <v>48</v>
      </c>
      <c r="C743">
        <v>649163</v>
      </c>
      <c r="D743">
        <v>2026836001</v>
      </c>
      <c r="E743" t="s">
        <v>1074</v>
      </c>
      <c r="F743" t="s">
        <v>1075</v>
      </c>
      <c r="G743" t="s">
        <v>51</v>
      </c>
      <c r="H743" t="s">
        <v>83</v>
      </c>
      <c r="I743" t="s">
        <v>373</v>
      </c>
      <c r="J743" t="s">
        <v>374</v>
      </c>
      <c r="K743">
        <v>812782</v>
      </c>
      <c r="L743" t="s">
        <v>128</v>
      </c>
      <c r="M743" t="s">
        <v>129</v>
      </c>
      <c r="N743" t="s">
        <v>57</v>
      </c>
      <c r="O743" s="1">
        <v>45689</v>
      </c>
      <c r="Q743" s="1">
        <v>46023</v>
      </c>
      <c r="R743" s="2">
        <v>58.24</v>
      </c>
      <c r="S743">
        <v>1</v>
      </c>
      <c r="T743" t="s">
        <v>58</v>
      </c>
      <c r="U743" t="s">
        <v>134</v>
      </c>
      <c r="V743" s="3">
        <v>0.7</v>
      </c>
      <c r="W743" s="2">
        <v>0</v>
      </c>
      <c r="X743">
        <v>0</v>
      </c>
      <c r="Y743" t="s">
        <v>60</v>
      </c>
      <c r="Z743" t="s">
        <v>136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40.770000000000003</v>
      </c>
      <c r="AN743" s="2">
        <v>40.770000000000003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45992</v>
      </c>
      <c r="B744" t="s">
        <v>48</v>
      </c>
      <c r="C744">
        <v>649163</v>
      </c>
      <c r="D744">
        <v>2026836407</v>
      </c>
      <c r="E744" t="s">
        <v>1135</v>
      </c>
      <c r="F744" t="s">
        <v>1136</v>
      </c>
      <c r="G744" t="s">
        <v>51</v>
      </c>
      <c r="H744" t="s">
        <v>610</v>
      </c>
      <c r="I744" t="s">
        <v>373</v>
      </c>
      <c r="J744" t="s">
        <v>374</v>
      </c>
      <c r="K744">
        <v>816021</v>
      </c>
      <c r="L744" t="s">
        <v>122</v>
      </c>
      <c r="M744" t="s">
        <v>123</v>
      </c>
      <c r="N744" t="s">
        <v>57</v>
      </c>
      <c r="O744" s="1">
        <v>45691</v>
      </c>
      <c r="Q744" s="1">
        <v>46025</v>
      </c>
      <c r="R744" s="2">
        <v>15.29</v>
      </c>
      <c r="S744">
        <v>1</v>
      </c>
      <c r="T744" t="s">
        <v>58</v>
      </c>
      <c r="U744" t="s">
        <v>134</v>
      </c>
      <c r="V744" s="3">
        <v>0.7</v>
      </c>
      <c r="W744" s="2">
        <v>0</v>
      </c>
      <c r="X744">
        <v>0</v>
      </c>
      <c r="Y744" t="s">
        <v>60</v>
      </c>
      <c r="Z744" t="s">
        <v>136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10.7</v>
      </c>
      <c r="AN744" s="2">
        <v>10.7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45992</v>
      </c>
      <c r="B745" t="s">
        <v>48</v>
      </c>
      <c r="C745">
        <v>649163</v>
      </c>
      <c r="D745">
        <v>2026836867</v>
      </c>
      <c r="E745" t="s">
        <v>1076</v>
      </c>
      <c r="F745" t="s">
        <v>515</v>
      </c>
      <c r="G745" t="s">
        <v>51</v>
      </c>
      <c r="H745" t="s">
        <v>169</v>
      </c>
      <c r="I745" t="s">
        <v>373</v>
      </c>
      <c r="J745" t="s">
        <v>374</v>
      </c>
      <c r="K745">
        <v>673059</v>
      </c>
      <c r="L745" t="s">
        <v>65</v>
      </c>
      <c r="M745" t="s">
        <v>66</v>
      </c>
      <c r="N745" t="s">
        <v>57</v>
      </c>
      <c r="O745" s="1">
        <v>45717</v>
      </c>
      <c r="Q745" s="1">
        <v>46023</v>
      </c>
      <c r="R745" s="2">
        <v>56.63</v>
      </c>
      <c r="S745">
        <v>1</v>
      </c>
      <c r="T745" t="s">
        <v>58</v>
      </c>
      <c r="U745" t="s">
        <v>134</v>
      </c>
      <c r="V745" s="3">
        <v>0.7</v>
      </c>
      <c r="W745" s="2">
        <v>0</v>
      </c>
      <c r="X745">
        <v>0</v>
      </c>
      <c r="Y745" t="s">
        <v>60</v>
      </c>
      <c r="Z745" t="s">
        <v>136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39.64</v>
      </c>
      <c r="AN745" s="2">
        <v>39.64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45992</v>
      </c>
      <c r="B746" t="s">
        <v>48</v>
      </c>
      <c r="C746">
        <v>649163</v>
      </c>
      <c r="D746">
        <v>2026838333</v>
      </c>
      <c r="E746" t="s">
        <v>1077</v>
      </c>
      <c r="F746" t="s">
        <v>439</v>
      </c>
      <c r="G746" t="s">
        <v>51</v>
      </c>
      <c r="H746" t="s">
        <v>83</v>
      </c>
      <c r="I746" t="s">
        <v>373</v>
      </c>
      <c r="J746" t="s">
        <v>374</v>
      </c>
      <c r="K746">
        <v>814033</v>
      </c>
      <c r="L746" t="s">
        <v>501</v>
      </c>
      <c r="M746" t="s">
        <v>502</v>
      </c>
      <c r="N746" t="s">
        <v>57</v>
      </c>
      <c r="O746" s="1">
        <v>45689</v>
      </c>
      <c r="Q746" s="1">
        <v>46023</v>
      </c>
      <c r="R746" s="2">
        <v>248.47</v>
      </c>
      <c r="S746">
        <v>1</v>
      </c>
      <c r="T746" t="s">
        <v>58</v>
      </c>
      <c r="U746" t="s">
        <v>134</v>
      </c>
      <c r="V746" s="3">
        <v>0.7</v>
      </c>
      <c r="W746" s="2">
        <v>0</v>
      </c>
      <c r="X746">
        <v>0</v>
      </c>
      <c r="Y746" t="s">
        <v>60</v>
      </c>
      <c r="Z746" t="s">
        <v>136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173.93</v>
      </c>
      <c r="AN746" s="2">
        <v>173.93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45992</v>
      </c>
      <c r="B747" t="s">
        <v>48</v>
      </c>
      <c r="C747">
        <v>649163</v>
      </c>
      <c r="D747">
        <v>2026839646</v>
      </c>
      <c r="E747" t="s">
        <v>1078</v>
      </c>
      <c r="F747" t="s">
        <v>1079</v>
      </c>
      <c r="G747" t="s">
        <v>51</v>
      </c>
      <c r="H747" t="s">
        <v>339</v>
      </c>
      <c r="I747" t="s">
        <v>373</v>
      </c>
      <c r="J747" t="s">
        <v>374</v>
      </c>
      <c r="K747">
        <v>822723</v>
      </c>
      <c r="L747" t="s">
        <v>604</v>
      </c>
      <c r="M747" t="s">
        <v>605</v>
      </c>
      <c r="N747" t="s">
        <v>57</v>
      </c>
      <c r="O747" s="1">
        <v>45689</v>
      </c>
      <c r="Q747" s="1">
        <v>46023</v>
      </c>
      <c r="R747" s="2">
        <v>61.66</v>
      </c>
      <c r="S747">
        <v>1</v>
      </c>
      <c r="T747" t="s">
        <v>58</v>
      </c>
      <c r="U747" t="s">
        <v>134</v>
      </c>
      <c r="V747" s="3">
        <v>0.7</v>
      </c>
      <c r="W747" s="2">
        <v>0</v>
      </c>
      <c r="X747">
        <v>0</v>
      </c>
      <c r="Y747" t="s">
        <v>60</v>
      </c>
      <c r="Z747" t="s">
        <v>136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43.16</v>
      </c>
      <c r="AN747" s="2">
        <v>43.16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45992</v>
      </c>
      <c r="B748" t="s">
        <v>48</v>
      </c>
      <c r="C748">
        <v>649163</v>
      </c>
      <c r="D748">
        <v>2026848316</v>
      </c>
      <c r="E748" t="s">
        <v>1137</v>
      </c>
      <c r="F748" t="s">
        <v>160</v>
      </c>
      <c r="G748" t="s">
        <v>51</v>
      </c>
      <c r="H748" t="s">
        <v>83</v>
      </c>
      <c r="I748" t="s">
        <v>373</v>
      </c>
      <c r="J748" t="s">
        <v>374</v>
      </c>
      <c r="K748">
        <v>673059</v>
      </c>
      <c r="L748" t="s">
        <v>65</v>
      </c>
      <c r="M748" t="s">
        <v>66</v>
      </c>
      <c r="N748" t="s">
        <v>57</v>
      </c>
      <c r="O748" s="1">
        <v>45717</v>
      </c>
      <c r="Q748" s="1">
        <v>46023</v>
      </c>
      <c r="R748" s="2">
        <v>159.38</v>
      </c>
      <c r="S748">
        <v>1</v>
      </c>
      <c r="T748" t="s">
        <v>58</v>
      </c>
      <c r="U748" t="s">
        <v>134</v>
      </c>
      <c r="V748" s="3">
        <v>0.7</v>
      </c>
      <c r="W748" s="2">
        <v>0</v>
      </c>
      <c r="X748">
        <v>0</v>
      </c>
      <c r="Y748" t="s">
        <v>60</v>
      </c>
      <c r="Z748" t="s">
        <v>136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111.57</v>
      </c>
      <c r="AN748" s="2">
        <v>111.57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45992</v>
      </c>
      <c r="B749" t="s">
        <v>48</v>
      </c>
      <c r="C749">
        <v>649163</v>
      </c>
      <c r="D749">
        <v>2026848317</v>
      </c>
      <c r="E749" t="s">
        <v>1137</v>
      </c>
      <c r="F749" t="s">
        <v>160</v>
      </c>
      <c r="G749" t="s">
        <v>51</v>
      </c>
      <c r="H749" t="s">
        <v>83</v>
      </c>
      <c r="I749" t="s">
        <v>373</v>
      </c>
      <c r="J749" t="s">
        <v>400</v>
      </c>
      <c r="K749">
        <v>673059</v>
      </c>
      <c r="L749" t="s">
        <v>65</v>
      </c>
      <c r="M749" t="s">
        <v>66</v>
      </c>
      <c r="N749" t="s">
        <v>57</v>
      </c>
      <c r="O749" s="1">
        <v>45717</v>
      </c>
      <c r="Q749" s="1">
        <v>46023</v>
      </c>
      <c r="R749" s="2">
        <v>51.46</v>
      </c>
      <c r="S749">
        <v>1</v>
      </c>
      <c r="T749" t="s">
        <v>58</v>
      </c>
      <c r="U749" t="s">
        <v>134</v>
      </c>
      <c r="V749" s="3">
        <v>0.7</v>
      </c>
      <c r="W749" s="2">
        <v>0</v>
      </c>
      <c r="X749">
        <v>0</v>
      </c>
      <c r="Y749" t="s">
        <v>60</v>
      </c>
      <c r="Z749" t="s">
        <v>136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36.020000000000003</v>
      </c>
      <c r="AN749" s="2">
        <v>36.020000000000003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45992</v>
      </c>
      <c r="B750" t="s">
        <v>48</v>
      </c>
      <c r="C750">
        <v>649163</v>
      </c>
      <c r="D750">
        <v>2026857362</v>
      </c>
      <c r="E750" t="s">
        <v>1138</v>
      </c>
      <c r="F750" t="s">
        <v>1139</v>
      </c>
      <c r="G750" t="s">
        <v>51</v>
      </c>
      <c r="H750" t="s">
        <v>83</v>
      </c>
      <c r="I750" t="s">
        <v>373</v>
      </c>
      <c r="J750" t="s">
        <v>374</v>
      </c>
      <c r="K750">
        <v>823350</v>
      </c>
      <c r="L750" t="s">
        <v>116</v>
      </c>
      <c r="M750" t="s">
        <v>417</v>
      </c>
      <c r="N750" t="s">
        <v>57</v>
      </c>
      <c r="O750" s="1">
        <v>45689</v>
      </c>
      <c r="Q750" s="1">
        <v>46023</v>
      </c>
      <c r="R750" s="2">
        <v>148.32</v>
      </c>
      <c r="S750">
        <v>1</v>
      </c>
      <c r="T750" t="s">
        <v>58</v>
      </c>
      <c r="U750" t="s">
        <v>134</v>
      </c>
      <c r="V750" s="3">
        <v>0.7</v>
      </c>
      <c r="W750" s="2">
        <v>0</v>
      </c>
      <c r="X750">
        <v>0</v>
      </c>
      <c r="Y750" t="s">
        <v>60</v>
      </c>
      <c r="Z750" t="s">
        <v>136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103.82</v>
      </c>
      <c r="AN750" s="2">
        <v>103.82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45992</v>
      </c>
      <c r="B751" t="s">
        <v>48</v>
      </c>
      <c r="C751">
        <v>649163</v>
      </c>
      <c r="D751">
        <v>2026858366</v>
      </c>
      <c r="E751" t="s">
        <v>1140</v>
      </c>
      <c r="F751" t="s">
        <v>1141</v>
      </c>
      <c r="G751" t="s">
        <v>51</v>
      </c>
      <c r="H751" t="s">
        <v>206</v>
      </c>
      <c r="I751" t="s">
        <v>373</v>
      </c>
      <c r="J751" t="s">
        <v>374</v>
      </c>
      <c r="K751">
        <v>673059</v>
      </c>
      <c r="L751" t="s">
        <v>65</v>
      </c>
      <c r="M751" t="s">
        <v>66</v>
      </c>
      <c r="N751" t="s">
        <v>57</v>
      </c>
      <c r="O751" s="1">
        <v>45717</v>
      </c>
      <c r="Q751" s="1">
        <v>46023</v>
      </c>
      <c r="R751" s="2">
        <v>79.58</v>
      </c>
      <c r="S751">
        <v>1</v>
      </c>
      <c r="T751" t="s">
        <v>58</v>
      </c>
      <c r="U751" t="s">
        <v>134</v>
      </c>
      <c r="V751" s="3">
        <v>0.7</v>
      </c>
      <c r="W751" s="2">
        <v>0</v>
      </c>
      <c r="X751">
        <v>0</v>
      </c>
      <c r="Y751" t="s">
        <v>60</v>
      </c>
      <c r="Z751" t="s">
        <v>136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55.71</v>
      </c>
      <c r="AN751" s="2">
        <v>55.71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45992</v>
      </c>
      <c r="B752" t="s">
        <v>48</v>
      </c>
      <c r="C752">
        <v>649163</v>
      </c>
      <c r="D752">
        <v>2026875934</v>
      </c>
      <c r="E752" t="s">
        <v>1142</v>
      </c>
      <c r="F752" t="s">
        <v>1143</v>
      </c>
      <c r="G752" t="s">
        <v>51</v>
      </c>
      <c r="H752" t="s">
        <v>83</v>
      </c>
      <c r="I752" t="s">
        <v>373</v>
      </c>
      <c r="J752" t="s">
        <v>374</v>
      </c>
      <c r="K752">
        <v>807212</v>
      </c>
      <c r="L752" t="s">
        <v>381</v>
      </c>
      <c r="M752" t="s">
        <v>382</v>
      </c>
      <c r="N752" t="s">
        <v>57</v>
      </c>
      <c r="O752" s="1">
        <v>45689</v>
      </c>
      <c r="Q752" s="1">
        <v>46023</v>
      </c>
      <c r="R752" s="2">
        <v>52</v>
      </c>
      <c r="S752">
        <v>1</v>
      </c>
      <c r="T752" t="s">
        <v>58</v>
      </c>
      <c r="U752" t="s">
        <v>134</v>
      </c>
      <c r="V752" s="3">
        <v>0.7</v>
      </c>
      <c r="W752" s="2">
        <v>0</v>
      </c>
      <c r="X752">
        <v>0</v>
      </c>
      <c r="Y752" t="s">
        <v>60</v>
      </c>
      <c r="Z752" t="s">
        <v>136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36.4</v>
      </c>
      <c r="AN752" s="2">
        <v>36.4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45992</v>
      </c>
      <c r="B753" t="s">
        <v>48</v>
      </c>
      <c r="C753">
        <v>649163</v>
      </c>
      <c r="D753">
        <v>2026878482</v>
      </c>
      <c r="E753" t="s">
        <v>1144</v>
      </c>
      <c r="F753" t="s">
        <v>1145</v>
      </c>
      <c r="G753" t="s">
        <v>51</v>
      </c>
      <c r="H753" t="s">
        <v>52</v>
      </c>
      <c r="I753" t="s">
        <v>373</v>
      </c>
      <c r="J753" t="s">
        <v>400</v>
      </c>
      <c r="K753">
        <v>649247</v>
      </c>
      <c r="L753" t="s">
        <v>172</v>
      </c>
      <c r="M753" t="s">
        <v>173</v>
      </c>
      <c r="N753" t="s">
        <v>57</v>
      </c>
      <c r="O753" s="1">
        <v>45689</v>
      </c>
      <c r="Q753" s="1">
        <v>46023</v>
      </c>
      <c r="R753" s="2">
        <v>25.73</v>
      </c>
      <c r="S753">
        <v>1</v>
      </c>
      <c r="T753" t="s">
        <v>58</v>
      </c>
      <c r="U753" t="s">
        <v>134</v>
      </c>
      <c r="V753" s="3">
        <v>0.7</v>
      </c>
      <c r="W753" s="2">
        <v>0</v>
      </c>
      <c r="X753">
        <v>0</v>
      </c>
      <c r="Y753" t="s">
        <v>60</v>
      </c>
      <c r="Z753" t="s">
        <v>136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18.010000000000002</v>
      </c>
      <c r="AN753" s="2">
        <v>18.010000000000002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45992</v>
      </c>
      <c r="B754" t="s">
        <v>48</v>
      </c>
      <c r="C754">
        <v>649163</v>
      </c>
      <c r="D754">
        <v>2026887839</v>
      </c>
      <c r="E754" t="s">
        <v>690</v>
      </c>
      <c r="F754" t="s">
        <v>1146</v>
      </c>
      <c r="G754" t="s">
        <v>51</v>
      </c>
      <c r="H754" t="s">
        <v>83</v>
      </c>
      <c r="I754" t="s">
        <v>373</v>
      </c>
      <c r="J754" t="s">
        <v>374</v>
      </c>
      <c r="K754">
        <v>766422</v>
      </c>
      <c r="L754" t="s">
        <v>267</v>
      </c>
      <c r="M754" t="s">
        <v>114</v>
      </c>
      <c r="N754" t="s">
        <v>57</v>
      </c>
      <c r="O754" s="1">
        <v>45689</v>
      </c>
      <c r="Q754" s="1">
        <v>46023</v>
      </c>
      <c r="R754" s="2">
        <v>19</v>
      </c>
      <c r="S754">
        <v>1</v>
      </c>
      <c r="T754" t="s">
        <v>58</v>
      </c>
      <c r="U754" t="s">
        <v>134</v>
      </c>
      <c r="V754" s="3">
        <v>0.7</v>
      </c>
      <c r="W754" s="2">
        <v>0</v>
      </c>
      <c r="X754">
        <v>0</v>
      </c>
      <c r="Y754" t="s">
        <v>60</v>
      </c>
      <c r="Z754" t="s">
        <v>136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13.3</v>
      </c>
      <c r="AN754" s="2">
        <v>13.3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45992</v>
      </c>
      <c r="B755" t="s">
        <v>48</v>
      </c>
      <c r="C755">
        <v>649163</v>
      </c>
      <c r="D755">
        <v>2026930456</v>
      </c>
      <c r="E755" t="s">
        <v>857</v>
      </c>
      <c r="F755" t="s">
        <v>414</v>
      </c>
      <c r="G755" t="s">
        <v>51</v>
      </c>
      <c r="H755" t="s">
        <v>83</v>
      </c>
      <c r="I755" t="s">
        <v>373</v>
      </c>
      <c r="J755" t="s">
        <v>374</v>
      </c>
      <c r="K755">
        <v>824062</v>
      </c>
      <c r="L755" t="s">
        <v>355</v>
      </c>
      <c r="M755" t="s">
        <v>356</v>
      </c>
      <c r="N755" t="s">
        <v>57</v>
      </c>
      <c r="O755" s="1">
        <v>45717</v>
      </c>
      <c r="Q755" s="1">
        <v>46023</v>
      </c>
      <c r="R755" s="2">
        <v>15.75</v>
      </c>
      <c r="S755">
        <v>1</v>
      </c>
      <c r="T755" t="s">
        <v>58</v>
      </c>
      <c r="U755" t="s">
        <v>134</v>
      </c>
      <c r="V755" s="3">
        <v>0.7</v>
      </c>
      <c r="W755" s="2">
        <v>0</v>
      </c>
      <c r="X755">
        <v>0</v>
      </c>
      <c r="Y755" t="s">
        <v>60</v>
      </c>
      <c r="Z755" t="s">
        <v>136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11.02</v>
      </c>
      <c r="AN755" s="2">
        <v>11.02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45992</v>
      </c>
      <c r="B756" t="s">
        <v>48</v>
      </c>
      <c r="C756">
        <v>649163</v>
      </c>
      <c r="D756">
        <v>2026931457</v>
      </c>
      <c r="E756" t="s">
        <v>1083</v>
      </c>
      <c r="F756" t="s">
        <v>386</v>
      </c>
      <c r="G756" t="s">
        <v>51</v>
      </c>
      <c r="H756" t="s">
        <v>83</v>
      </c>
      <c r="I756" t="s">
        <v>373</v>
      </c>
      <c r="J756" t="s">
        <v>374</v>
      </c>
      <c r="K756">
        <v>824062</v>
      </c>
      <c r="L756" t="s">
        <v>355</v>
      </c>
      <c r="M756" t="s">
        <v>356</v>
      </c>
      <c r="N756" t="s">
        <v>57</v>
      </c>
      <c r="O756" s="1">
        <v>45717</v>
      </c>
      <c r="Q756" s="1">
        <v>46023</v>
      </c>
      <c r="R756" s="2">
        <v>148.27000000000001</v>
      </c>
      <c r="S756">
        <v>1</v>
      </c>
      <c r="T756" t="s">
        <v>58</v>
      </c>
      <c r="U756" t="s">
        <v>134</v>
      </c>
      <c r="V756" s="3">
        <v>0.7</v>
      </c>
      <c r="W756" s="2">
        <v>0</v>
      </c>
      <c r="X756">
        <v>0</v>
      </c>
      <c r="Y756" t="s">
        <v>60</v>
      </c>
      <c r="Z756" t="s">
        <v>136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103.79</v>
      </c>
      <c r="AN756" s="2">
        <v>103.79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45992</v>
      </c>
      <c r="B757" t="s">
        <v>48</v>
      </c>
      <c r="C757">
        <v>649163</v>
      </c>
      <c r="D757">
        <v>2026941820</v>
      </c>
      <c r="E757" t="s">
        <v>1084</v>
      </c>
      <c r="F757" t="s">
        <v>431</v>
      </c>
      <c r="G757" t="s">
        <v>51</v>
      </c>
      <c r="H757" t="s">
        <v>83</v>
      </c>
      <c r="I757" t="s">
        <v>373</v>
      </c>
      <c r="J757" t="s">
        <v>374</v>
      </c>
      <c r="K757">
        <v>824062</v>
      </c>
      <c r="L757" t="s">
        <v>355</v>
      </c>
      <c r="M757" t="s">
        <v>356</v>
      </c>
      <c r="N757" t="s">
        <v>57</v>
      </c>
      <c r="O757" s="1">
        <v>45717</v>
      </c>
      <c r="Q757" s="1">
        <v>46023</v>
      </c>
      <c r="R757" s="2">
        <v>208.32</v>
      </c>
      <c r="S757">
        <v>1</v>
      </c>
      <c r="T757" t="s">
        <v>58</v>
      </c>
      <c r="U757" t="s">
        <v>134</v>
      </c>
      <c r="V757" s="3">
        <v>0.7</v>
      </c>
      <c r="W757" s="2">
        <v>0</v>
      </c>
      <c r="X757">
        <v>0</v>
      </c>
      <c r="Y757" t="s">
        <v>60</v>
      </c>
      <c r="Z757" t="s">
        <v>136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145.82</v>
      </c>
      <c r="AN757" s="2">
        <v>145.82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45992</v>
      </c>
      <c r="B758" t="s">
        <v>48</v>
      </c>
      <c r="C758">
        <v>649163</v>
      </c>
      <c r="D758">
        <v>2026949743</v>
      </c>
      <c r="E758" t="s">
        <v>921</v>
      </c>
      <c r="F758" t="s">
        <v>105</v>
      </c>
      <c r="G758" t="s">
        <v>51</v>
      </c>
      <c r="H758" t="s">
        <v>504</v>
      </c>
      <c r="I758" t="s">
        <v>373</v>
      </c>
      <c r="J758" t="s">
        <v>374</v>
      </c>
      <c r="K758">
        <v>669316</v>
      </c>
      <c r="L758" t="s">
        <v>691</v>
      </c>
      <c r="M758" t="s">
        <v>692</v>
      </c>
      <c r="N758" t="s">
        <v>57</v>
      </c>
      <c r="O758" s="1">
        <v>45693</v>
      </c>
      <c r="Q758" s="1">
        <v>46027</v>
      </c>
      <c r="R758" s="2">
        <v>23.09</v>
      </c>
      <c r="S758">
        <v>1</v>
      </c>
      <c r="T758" t="s">
        <v>58</v>
      </c>
      <c r="U758" t="s">
        <v>134</v>
      </c>
      <c r="V758" s="3">
        <v>0.7</v>
      </c>
      <c r="W758" s="2">
        <v>0</v>
      </c>
      <c r="X758">
        <v>0</v>
      </c>
      <c r="Y758" t="s">
        <v>60</v>
      </c>
      <c r="Z758" t="s">
        <v>136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16.16</v>
      </c>
      <c r="AN758" s="2">
        <v>16.16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45992</v>
      </c>
      <c r="B759" t="s">
        <v>48</v>
      </c>
      <c r="C759">
        <v>649163</v>
      </c>
      <c r="D759">
        <v>2026952797</v>
      </c>
      <c r="E759" t="s">
        <v>1147</v>
      </c>
      <c r="F759" t="s">
        <v>163</v>
      </c>
      <c r="G759" t="s">
        <v>51</v>
      </c>
      <c r="H759" t="s">
        <v>83</v>
      </c>
      <c r="I759" t="s">
        <v>373</v>
      </c>
      <c r="J759" t="s">
        <v>374</v>
      </c>
      <c r="K759">
        <v>812656</v>
      </c>
      <c r="L759" t="s">
        <v>469</v>
      </c>
      <c r="M759" t="s">
        <v>470</v>
      </c>
      <c r="N759" t="s">
        <v>57</v>
      </c>
      <c r="O759" s="1">
        <v>45693</v>
      </c>
      <c r="Q759" s="1">
        <v>46027</v>
      </c>
      <c r="R759" s="2">
        <v>341.13</v>
      </c>
      <c r="S759">
        <v>1</v>
      </c>
      <c r="T759" t="s">
        <v>58</v>
      </c>
      <c r="U759" t="s">
        <v>134</v>
      </c>
      <c r="V759" s="3">
        <v>0.7</v>
      </c>
      <c r="W759" s="2">
        <v>0</v>
      </c>
      <c r="X759">
        <v>0</v>
      </c>
      <c r="Y759" t="s">
        <v>60</v>
      </c>
      <c r="Z759" t="s">
        <v>136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238.79</v>
      </c>
      <c r="AN759" s="2">
        <v>238.79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45992</v>
      </c>
      <c r="B760" t="s">
        <v>48</v>
      </c>
      <c r="C760">
        <v>649163</v>
      </c>
      <c r="D760">
        <v>2026959126</v>
      </c>
      <c r="E760" t="s">
        <v>1085</v>
      </c>
      <c r="F760" t="s">
        <v>225</v>
      </c>
      <c r="G760" t="s">
        <v>51</v>
      </c>
      <c r="H760" t="s">
        <v>80</v>
      </c>
      <c r="I760" t="s">
        <v>373</v>
      </c>
      <c r="J760" t="s">
        <v>374</v>
      </c>
      <c r="K760">
        <v>673059</v>
      </c>
      <c r="L760" t="s">
        <v>65</v>
      </c>
      <c r="M760" t="s">
        <v>66</v>
      </c>
      <c r="N760" t="s">
        <v>57</v>
      </c>
      <c r="O760" s="1">
        <v>45717</v>
      </c>
      <c r="Q760" s="1">
        <v>46023</v>
      </c>
      <c r="R760" s="2">
        <v>41.45</v>
      </c>
      <c r="S760">
        <v>1</v>
      </c>
      <c r="T760" t="s">
        <v>58</v>
      </c>
      <c r="U760" t="s">
        <v>134</v>
      </c>
      <c r="V760" s="3">
        <v>0.7</v>
      </c>
      <c r="W760" s="2">
        <v>0</v>
      </c>
      <c r="X760">
        <v>0</v>
      </c>
      <c r="Y760" t="s">
        <v>60</v>
      </c>
      <c r="Z760" t="s">
        <v>136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29.02</v>
      </c>
      <c r="AN760" s="2">
        <v>29.02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45992</v>
      </c>
      <c r="B761" t="s">
        <v>48</v>
      </c>
      <c r="C761">
        <v>649163</v>
      </c>
      <c r="D761">
        <v>2026963683</v>
      </c>
      <c r="E761" t="s">
        <v>1086</v>
      </c>
      <c r="F761" t="s">
        <v>176</v>
      </c>
      <c r="G761" t="s">
        <v>51</v>
      </c>
      <c r="H761" t="s">
        <v>83</v>
      </c>
      <c r="I761" t="s">
        <v>373</v>
      </c>
      <c r="J761" t="s">
        <v>374</v>
      </c>
      <c r="K761">
        <v>824062</v>
      </c>
      <c r="L761" t="s">
        <v>355</v>
      </c>
      <c r="M761" t="s">
        <v>356</v>
      </c>
      <c r="N761" t="s">
        <v>57</v>
      </c>
      <c r="O761" s="1">
        <v>45717</v>
      </c>
      <c r="Q761" s="1">
        <v>46023</v>
      </c>
      <c r="R761" s="2">
        <v>80.14</v>
      </c>
      <c r="S761">
        <v>1</v>
      </c>
      <c r="T761" t="s">
        <v>58</v>
      </c>
      <c r="U761" t="s">
        <v>134</v>
      </c>
      <c r="V761" s="3">
        <v>0.7</v>
      </c>
      <c r="W761" s="2">
        <v>0</v>
      </c>
      <c r="X761">
        <v>0</v>
      </c>
      <c r="Y761" t="s">
        <v>60</v>
      </c>
      <c r="Z761" t="s">
        <v>136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56.1</v>
      </c>
      <c r="AN761" s="2">
        <v>56.1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45992</v>
      </c>
      <c r="B762" t="s">
        <v>48</v>
      </c>
      <c r="C762">
        <v>649163</v>
      </c>
      <c r="D762">
        <v>2026981914</v>
      </c>
      <c r="E762" t="s">
        <v>1148</v>
      </c>
      <c r="F762" t="s">
        <v>970</v>
      </c>
      <c r="G762" t="s">
        <v>51</v>
      </c>
      <c r="H762" t="s">
        <v>83</v>
      </c>
      <c r="I762" t="s">
        <v>373</v>
      </c>
      <c r="J762" t="s">
        <v>374</v>
      </c>
      <c r="K762">
        <v>768271</v>
      </c>
      <c r="L762" t="s">
        <v>393</v>
      </c>
      <c r="M762" t="s">
        <v>127</v>
      </c>
      <c r="N762" t="s">
        <v>57</v>
      </c>
      <c r="O762" s="1">
        <v>45717</v>
      </c>
      <c r="Q762" s="1">
        <v>46023</v>
      </c>
      <c r="R762" s="2">
        <v>56.51</v>
      </c>
      <c r="S762">
        <v>1</v>
      </c>
      <c r="T762" t="s">
        <v>58</v>
      </c>
      <c r="U762" t="s">
        <v>134</v>
      </c>
      <c r="V762" s="3">
        <v>0.7</v>
      </c>
      <c r="W762" s="2">
        <v>0</v>
      </c>
      <c r="X762">
        <v>0</v>
      </c>
      <c r="Y762" t="s">
        <v>60</v>
      </c>
      <c r="Z762" t="s">
        <v>136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39.56</v>
      </c>
      <c r="AN762" s="2">
        <v>39.56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45992</v>
      </c>
      <c r="B763" t="s">
        <v>48</v>
      </c>
      <c r="C763">
        <v>649163</v>
      </c>
      <c r="D763">
        <v>2026988840</v>
      </c>
      <c r="E763" t="s">
        <v>1087</v>
      </c>
      <c r="F763" t="s">
        <v>1088</v>
      </c>
      <c r="G763" t="s">
        <v>51</v>
      </c>
      <c r="H763" t="s">
        <v>98</v>
      </c>
      <c r="I763" t="s">
        <v>373</v>
      </c>
      <c r="J763" t="s">
        <v>374</v>
      </c>
      <c r="K763">
        <v>673059</v>
      </c>
      <c r="L763" t="s">
        <v>65</v>
      </c>
      <c r="M763" t="s">
        <v>66</v>
      </c>
      <c r="N763" t="s">
        <v>57</v>
      </c>
      <c r="O763" s="1">
        <v>45717</v>
      </c>
      <c r="Q763" s="1">
        <v>46023</v>
      </c>
      <c r="R763" s="2">
        <v>15.29</v>
      </c>
      <c r="S763">
        <v>1</v>
      </c>
      <c r="T763" t="s">
        <v>58</v>
      </c>
      <c r="U763" t="s">
        <v>134</v>
      </c>
      <c r="V763" s="3">
        <v>0.7</v>
      </c>
      <c r="W763" s="2">
        <v>0</v>
      </c>
      <c r="X763">
        <v>0</v>
      </c>
      <c r="Y763" t="s">
        <v>60</v>
      </c>
      <c r="Z763" t="s">
        <v>136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10.7</v>
      </c>
      <c r="AN763" s="2">
        <v>10.7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45992</v>
      </c>
      <c r="B764" t="s">
        <v>48</v>
      </c>
      <c r="C764">
        <v>649163</v>
      </c>
      <c r="D764">
        <v>2026988841</v>
      </c>
      <c r="E764" t="s">
        <v>1087</v>
      </c>
      <c r="F764" t="s">
        <v>1088</v>
      </c>
      <c r="G764" t="s">
        <v>51</v>
      </c>
      <c r="H764" t="s">
        <v>98</v>
      </c>
      <c r="I764" t="s">
        <v>373</v>
      </c>
      <c r="J764" t="s">
        <v>400</v>
      </c>
      <c r="K764">
        <v>673059</v>
      </c>
      <c r="L764" t="s">
        <v>65</v>
      </c>
      <c r="M764" t="s">
        <v>66</v>
      </c>
      <c r="N764" t="s">
        <v>57</v>
      </c>
      <c r="O764" s="1">
        <v>45717</v>
      </c>
      <c r="Q764" s="1">
        <v>46023</v>
      </c>
      <c r="R764" s="2">
        <v>25.73</v>
      </c>
      <c r="S764">
        <v>1</v>
      </c>
      <c r="T764" t="s">
        <v>58</v>
      </c>
      <c r="U764" t="s">
        <v>134</v>
      </c>
      <c r="V764" s="3">
        <v>0.7</v>
      </c>
      <c r="W764" s="2">
        <v>0</v>
      </c>
      <c r="X764">
        <v>0</v>
      </c>
      <c r="Y764" t="s">
        <v>60</v>
      </c>
      <c r="Z764" t="s">
        <v>136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18.010000000000002</v>
      </c>
      <c r="AN764" s="2">
        <v>18.010000000000002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45992</v>
      </c>
      <c r="B765" t="s">
        <v>48</v>
      </c>
      <c r="C765">
        <v>649163</v>
      </c>
      <c r="D765">
        <v>2027024358</v>
      </c>
      <c r="E765" t="s">
        <v>1089</v>
      </c>
      <c r="F765" t="s">
        <v>1090</v>
      </c>
      <c r="G765" t="s">
        <v>51</v>
      </c>
      <c r="H765" t="s">
        <v>83</v>
      </c>
      <c r="I765" t="s">
        <v>373</v>
      </c>
      <c r="J765" t="s">
        <v>374</v>
      </c>
      <c r="K765">
        <v>814033</v>
      </c>
      <c r="L765" t="s">
        <v>501</v>
      </c>
      <c r="M765" t="s">
        <v>502</v>
      </c>
      <c r="N765" t="s">
        <v>57</v>
      </c>
      <c r="O765" s="1">
        <v>45717</v>
      </c>
      <c r="Q765" s="1">
        <v>46023</v>
      </c>
      <c r="R765" s="2">
        <v>40.74</v>
      </c>
      <c r="S765">
        <v>1</v>
      </c>
      <c r="T765" t="s">
        <v>58</v>
      </c>
      <c r="U765" t="s">
        <v>134</v>
      </c>
      <c r="V765" s="3">
        <v>0.7</v>
      </c>
      <c r="W765" s="2">
        <v>0</v>
      </c>
      <c r="X765">
        <v>0</v>
      </c>
      <c r="Y765" t="s">
        <v>60</v>
      </c>
      <c r="Z765" t="s">
        <v>136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28.52</v>
      </c>
      <c r="AN765" s="2">
        <v>28.52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45992</v>
      </c>
      <c r="B766" t="s">
        <v>48</v>
      </c>
      <c r="C766">
        <v>649163</v>
      </c>
      <c r="D766">
        <v>2027043123</v>
      </c>
      <c r="E766" t="s">
        <v>1149</v>
      </c>
      <c r="F766" t="s">
        <v>609</v>
      </c>
      <c r="G766" t="s">
        <v>51</v>
      </c>
      <c r="H766" t="s">
        <v>256</v>
      </c>
      <c r="I766" t="s">
        <v>373</v>
      </c>
      <c r="J766" t="s">
        <v>374</v>
      </c>
      <c r="K766">
        <v>673059</v>
      </c>
      <c r="L766" t="s">
        <v>65</v>
      </c>
      <c r="M766" t="s">
        <v>66</v>
      </c>
      <c r="N766" t="s">
        <v>57</v>
      </c>
      <c r="O766" s="1">
        <v>45717</v>
      </c>
      <c r="Q766" s="1">
        <v>46023</v>
      </c>
      <c r="R766" s="2">
        <v>163.43</v>
      </c>
      <c r="S766">
        <v>1</v>
      </c>
      <c r="T766" t="s">
        <v>58</v>
      </c>
      <c r="U766" t="s">
        <v>134</v>
      </c>
      <c r="V766" s="3">
        <v>0.7</v>
      </c>
      <c r="W766" s="2">
        <v>0</v>
      </c>
      <c r="X766">
        <v>0</v>
      </c>
      <c r="Y766" t="s">
        <v>60</v>
      </c>
      <c r="Z766" t="s">
        <v>136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114.4</v>
      </c>
      <c r="AN766" s="2">
        <v>114.4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45992</v>
      </c>
      <c r="B767" t="s">
        <v>48</v>
      </c>
      <c r="C767">
        <v>649163</v>
      </c>
      <c r="D767">
        <v>2027054029</v>
      </c>
      <c r="E767" t="s">
        <v>1150</v>
      </c>
      <c r="F767" t="s">
        <v>163</v>
      </c>
      <c r="G767" t="s">
        <v>51</v>
      </c>
      <c r="H767" t="s">
        <v>110</v>
      </c>
      <c r="I767" t="s">
        <v>373</v>
      </c>
      <c r="J767" t="s">
        <v>374</v>
      </c>
      <c r="K767">
        <v>673059</v>
      </c>
      <c r="L767" t="s">
        <v>65</v>
      </c>
      <c r="M767" t="s">
        <v>66</v>
      </c>
      <c r="N767" t="s">
        <v>57</v>
      </c>
      <c r="O767" s="1">
        <v>45748</v>
      </c>
      <c r="Q767" s="1">
        <v>46023</v>
      </c>
      <c r="R767" s="2">
        <v>196.82</v>
      </c>
      <c r="S767">
        <v>1</v>
      </c>
      <c r="T767" t="s">
        <v>58</v>
      </c>
      <c r="U767" t="s">
        <v>134</v>
      </c>
      <c r="V767" s="3">
        <v>0.7</v>
      </c>
      <c r="W767" s="2">
        <v>0</v>
      </c>
      <c r="X767">
        <v>0</v>
      </c>
      <c r="Y767" t="s">
        <v>60</v>
      </c>
      <c r="Z767" t="s">
        <v>136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137.77000000000001</v>
      </c>
      <c r="AN767" s="2">
        <v>137.77000000000001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45992</v>
      </c>
      <c r="B768" t="s">
        <v>48</v>
      </c>
      <c r="C768">
        <v>649163</v>
      </c>
      <c r="D768">
        <v>2027054936</v>
      </c>
      <c r="E768" t="s">
        <v>310</v>
      </c>
      <c r="F768" t="s">
        <v>311</v>
      </c>
      <c r="G768" t="s">
        <v>51</v>
      </c>
      <c r="H768" t="s">
        <v>120</v>
      </c>
      <c r="I768" t="s">
        <v>373</v>
      </c>
      <c r="J768" t="s">
        <v>374</v>
      </c>
      <c r="K768">
        <v>816021</v>
      </c>
      <c r="L768" t="s">
        <v>122</v>
      </c>
      <c r="M768" t="s">
        <v>123</v>
      </c>
      <c r="N768" t="s">
        <v>57</v>
      </c>
      <c r="O768" s="1">
        <v>45717</v>
      </c>
      <c r="Q768" s="1">
        <v>46023</v>
      </c>
      <c r="R768" s="2">
        <v>9.6999999999999993</v>
      </c>
      <c r="S768">
        <v>1</v>
      </c>
      <c r="T768" t="s">
        <v>58</v>
      </c>
      <c r="U768" t="s">
        <v>134</v>
      </c>
      <c r="V768" s="3">
        <v>0.7</v>
      </c>
      <c r="W768" s="2">
        <v>0</v>
      </c>
      <c r="X768">
        <v>0</v>
      </c>
      <c r="Y768" t="s">
        <v>60</v>
      </c>
      <c r="Z768" t="s">
        <v>136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6.79</v>
      </c>
      <c r="AN768" s="2">
        <v>6.79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45992</v>
      </c>
      <c r="B769" t="s">
        <v>48</v>
      </c>
      <c r="C769">
        <v>649163</v>
      </c>
      <c r="D769">
        <v>2027063707</v>
      </c>
      <c r="E769" t="s">
        <v>1151</v>
      </c>
      <c r="F769" t="s">
        <v>939</v>
      </c>
      <c r="G769" t="s">
        <v>51</v>
      </c>
      <c r="H769" t="s">
        <v>256</v>
      </c>
      <c r="I769" t="s">
        <v>373</v>
      </c>
      <c r="J769" t="s">
        <v>374</v>
      </c>
      <c r="K769">
        <v>753748</v>
      </c>
      <c r="L769" t="s">
        <v>258</v>
      </c>
      <c r="M769" t="s">
        <v>131</v>
      </c>
      <c r="N769" t="s">
        <v>57</v>
      </c>
      <c r="O769" s="1">
        <v>45717</v>
      </c>
      <c r="Q769" s="1">
        <v>46023</v>
      </c>
      <c r="R769" s="2">
        <v>131.18</v>
      </c>
      <c r="S769">
        <v>1</v>
      </c>
      <c r="T769" t="s">
        <v>58</v>
      </c>
      <c r="U769" t="s">
        <v>134</v>
      </c>
      <c r="V769" s="3">
        <v>0.7</v>
      </c>
      <c r="W769" s="2">
        <v>0</v>
      </c>
      <c r="X769">
        <v>0</v>
      </c>
      <c r="Y769" t="s">
        <v>60</v>
      </c>
      <c r="Z769" t="s">
        <v>136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91.83</v>
      </c>
      <c r="AN769" s="2">
        <v>91.83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45992</v>
      </c>
      <c r="B770" t="s">
        <v>48</v>
      </c>
      <c r="C770">
        <v>649163</v>
      </c>
      <c r="D770">
        <v>2027071859</v>
      </c>
      <c r="E770" t="s">
        <v>1091</v>
      </c>
      <c r="F770" t="s">
        <v>478</v>
      </c>
      <c r="G770" t="s">
        <v>51</v>
      </c>
      <c r="H770" t="s">
        <v>120</v>
      </c>
      <c r="I770" t="s">
        <v>373</v>
      </c>
      <c r="J770" t="s">
        <v>374</v>
      </c>
      <c r="K770">
        <v>796984</v>
      </c>
      <c r="L770" t="s">
        <v>222</v>
      </c>
      <c r="M770" t="s">
        <v>223</v>
      </c>
      <c r="N770" t="s">
        <v>57</v>
      </c>
      <c r="O770" s="1">
        <v>45717</v>
      </c>
      <c r="Q770" s="1">
        <v>46023</v>
      </c>
      <c r="R770" s="2">
        <v>9.1</v>
      </c>
      <c r="S770">
        <v>1</v>
      </c>
      <c r="T770" t="s">
        <v>58</v>
      </c>
      <c r="U770" t="s">
        <v>134</v>
      </c>
      <c r="V770" s="3">
        <v>0.7</v>
      </c>
      <c r="W770" s="2">
        <v>0</v>
      </c>
      <c r="X770">
        <v>0</v>
      </c>
      <c r="Y770" t="s">
        <v>60</v>
      </c>
      <c r="Z770" t="s">
        <v>136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6.37</v>
      </c>
      <c r="AN770" s="2">
        <v>6.37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45992</v>
      </c>
      <c r="B771" t="s">
        <v>48</v>
      </c>
      <c r="C771">
        <v>649163</v>
      </c>
      <c r="D771">
        <v>2027086360</v>
      </c>
      <c r="E771" t="s">
        <v>1152</v>
      </c>
      <c r="F771" t="s">
        <v>414</v>
      </c>
      <c r="G771" t="s">
        <v>51</v>
      </c>
      <c r="H771" t="s">
        <v>83</v>
      </c>
      <c r="I771" t="s">
        <v>373</v>
      </c>
      <c r="J771" t="s">
        <v>374</v>
      </c>
      <c r="K771">
        <v>768271</v>
      </c>
      <c r="L771" t="s">
        <v>393</v>
      </c>
      <c r="M771" t="s">
        <v>127</v>
      </c>
      <c r="N771" t="s">
        <v>57</v>
      </c>
      <c r="O771" s="1">
        <v>45717</v>
      </c>
      <c r="Q771" s="1">
        <v>46023</v>
      </c>
      <c r="R771" s="2">
        <v>124.72</v>
      </c>
      <c r="S771">
        <v>1</v>
      </c>
      <c r="T771" t="s">
        <v>58</v>
      </c>
      <c r="U771" t="s">
        <v>134</v>
      </c>
      <c r="V771" s="3">
        <v>0.7</v>
      </c>
      <c r="W771" s="2">
        <v>0</v>
      </c>
      <c r="X771">
        <v>0</v>
      </c>
      <c r="Y771" t="s">
        <v>60</v>
      </c>
      <c r="Z771" t="s">
        <v>136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87.3</v>
      </c>
      <c r="AN771" s="2">
        <v>87.3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45992</v>
      </c>
      <c r="B772" t="s">
        <v>48</v>
      </c>
      <c r="C772">
        <v>649163</v>
      </c>
      <c r="D772">
        <v>2027108944</v>
      </c>
      <c r="E772" t="s">
        <v>1153</v>
      </c>
      <c r="F772" t="s">
        <v>904</v>
      </c>
      <c r="G772" t="s">
        <v>51</v>
      </c>
      <c r="H772" t="s">
        <v>265</v>
      </c>
      <c r="I772" t="s">
        <v>373</v>
      </c>
      <c r="J772" t="s">
        <v>374</v>
      </c>
      <c r="K772">
        <v>766422</v>
      </c>
      <c r="L772" t="s">
        <v>267</v>
      </c>
      <c r="M772" t="s">
        <v>114</v>
      </c>
      <c r="N772" t="s">
        <v>57</v>
      </c>
      <c r="O772" s="1">
        <v>45717</v>
      </c>
      <c r="Q772" s="1">
        <v>46023</v>
      </c>
      <c r="R772" s="2">
        <v>28.78</v>
      </c>
      <c r="S772">
        <v>1</v>
      </c>
      <c r="T772" t="s">
        <v>58</v>
      </c>
      <c r="U772" t="s">
        <v>134</v>
      </c>
      <c r="V772" s="3">
        <v>0.7</v>
      </c>
      <c r="W772" s="2">
        <v>0</v>
      </c>
      <c r="X772">
        <v>0</v>
      </c>
      <c r="Y772" t="s">
        <v>60</v>
      </c>
      <c r="Z772" t="s">
        <v>136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20.149999999999999</v>
      </c>
      <c r="AN772" s="2">
        <v>20.149999999999999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45992</v>
      </c>
      <c r="B773" t="s">
        <v>48</v>
      </c>
      <c r="C773">
        <v>649163</v>
      </c>
      <c r="D773">
        <v>2027111899</v>
      </c>
      <c r="E773" t="s">
        <v>314</v>
      </c>
      <c r="F773" t="s">
        <v>315</v>
      </c>
      <c r="G773" t="s">
        <v>51</v>
      </c>
      <c r="H773" t="s">
        <v>120</v>
      </c>
      <c r="I773" t="s">
        <v>373</v>
      </c>
      <c r="J773" t="s">
        <v>374</v>
      </c>
      <c r="K773">
        <v>816021</v>
      </c>
      <c r="L773" t="s">
        <v>122</v>
      </c>
      <c r="M773" t="s">
        <v>123</v>
      </c>
      <c r="N773" t="s">
        <v>57</v>
      </c>
      <c r="O773" s="1">
        <v>45717</v>
      </c>
      <c r="Q773" s="1">
        <v>46023</v>
      </c>
      <c r="R773" s="2">
        <v>9.6999999999999993</v>
      </c>
      <c r="S773">
        <v>1</v>
      </c>
      <c r="T773" t="s">
        <v>58</v>
      </c>
      <c r="U773" t="s">
        <v>134</v>
      </c>
      <c r="V773" s="3">
        <v>0.7</v>
      </c>
      <c r="W773" s="2">
        <v>0</v>
      </c>
      <c r="X773">
        <v>0</v>
      </c>
      <c r="Y773" t="s">
        <v>60</v>
      </c>
      <c r="Z773" t="s">
        <v>136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6.79</v>
      </c>
      <c r="AN773" s="2">
        <v>6.79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45992</v>
      </c>
      <c r="B774" t="s">
        <v>48</v>
      </c>
      <c r="C774">
        <v>649163</v>
      </c>
      <c r="D774">
        <v>2027112379</v>
      </c>
      <c r="E774" t="s">
        <v>1154</v>
      </c>
      <c r="F774" t="s">
        <v>826</v>
      </c>
      <c r="G774" t="s">
        <v>51</v>
      </c>
      <c r="H774" t="s">
        <v>372</v>
      </c>
      <c r="I774" t="s">
        <v>373</v>
      </c>
      <c r="J774" t="s">
        <v>374</v>
      </c>
      <c r="K774">
        <v>673059</v>
      </c>
      <c r="L774" t="s">
        <v>65</v>
      </c>
      <c r="M774" t="s">
        <v>66</v>
      </c>
      <c r="N774" t="s">
        <v>57</v>
      </c>
      <c r="O774" s="1">
        <v>45717</v>
      </c>
      <c r="Q774" s="1">
        <v>46023</v>
      </c>
      <c r="R774" s="2">
        <v>249.98</v>
      </c>
      <c r="S774">
        <v>1</v>
      </c>
      <c r="T774" t="s">
        <v>58</v>
      </c>
      <c r="U774" t="s">
        <v>134</v>
      </c>
      <c r="V774" s="3">
        <v>0.7</v>
      </c>
      <c r="W774" s="2">
        <v>0</v>
      </c>
      <c r="X774">
        <v>0</v>
      </c>
      <c r="Y774" t="s">
        <v>60</v>
      </c>
      <c r="Z774" t="s">
        <v>136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174.99</v>
      </c>
      <c r="AN774" s="2">
        <v>174.99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45992</v>
      </c>
      <c r="B775" t="s">
        <v>48</v>
      </c>
      <c r="C775">
        <v>649163</v>
      </c>
      <c r="D775">
        <v>2027112380</v>
      </c>
      <c r="E775" t="s">
        <v>1154</v>
      </c>
      <c r="F775" t="s">
        <v>826</v>
      </c>
      <c r="G775" t="s">
        <v>51</v>
      </c>
      <c r="H775" t="s">
        <v>372</v>
      </c>
      <c r="I775" t="s">
        <v>373</v>
      </c>
      <c r="J775" t="s">
        <v>400</v>
      </c>
      <c r="K775">
        <v>673059</v>
      </c>
      <c r="L775" t="s">
        <v>65</v>
      </c>
      <c r="M775" t="s">
        <v>66</v>
      </c>
      <c r="N775" t="s">
        <v>57</v>
      </c>
      <c r="O775" s="1">
        <v>45717</v>
      </c>
      <c r="Q775" s="1">
        <v>46023</v>
      </c>
      <c r="R775" s="2">
        <v>25.73</v>
      </c>
      <c r="S775">
        <v>1</v>
      </c>
      <c r="T775" t="s">
        <v>58</v>
      </c>
      <c r="U775" t="s">
        <v>134</v>
      </c>
      <c r="V775" s="3">
        <v>0.7</v>
      </c>
      <c r="W775" s="2">
        <v>0</v>
      </c>
      <c r="X775">
        <v>0</v>
      </c>
      <c r="Y775" t="s">
        <v>60</v>
      </c>
      <c r="Z775" t="s">
        <v>136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18.010000000000002</v>
      </c>
      <c r="AN775" s="2">
        <v>18.010000000000002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45992</v>
      </c>
      <c r="B776" t="s">
        <v>48</v>
      </c>
      <c r="C776">
        <v>649163</v>
      </c>
      <c r="D776">
        <v>2027177931</v>
      </c>
      <c r="E776" t="s">
        <v>1155</v>
      </c>
      <c r="F776" t="s">
        <v>866</v>
      </c>
      <c r="G776" t="s">
        <v>51</v>
      </c>
      <c r="H776" t="s">
        <v>206</v>
      </c>
      <c r="I776" t="s">
        <v>373</v>
      </c>
      <c r="J776" t="s">
        <v>400</v>
      </c>
      <c r="K776">
        <v>673059</v>
      </c>
      <c r="L776" t="s">
        <v>65</v>
      </c>
      <c r="M776" t="s">
        <v>66</v>
      </c>
      <c r="N776" t="s">
        <v>57</v>
      </c>
      <c r="O776" s="1">
        <v>45717</v>
      </c>
      <c r="Q776" s="1">
        <v>46023</v>
      </c>
      <c r="R776" s="2">
        <v>21.44</v>
      </c>
      <c r="S776">
        <v>1</v>
      </c>
      <c r="T776" t="s">
        <v>58</v>
      </c>
      <c r="U776" t="s">
        <v>134</v>
      </c>
      <c r="V776" s="3">
        <v>0.7</v>
      </c>
      <c r="W776" s="2">
        <v>0</v>
      </c>
      <c r="X776">
        <v>0</v>
      </c>
      <c r="Y776" t="s">
        <v>60</v>
      </c>
      <c r="Z776" t="s">
        <v>136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15.01</v>
      </c>
      <c r="AN776" s="2">
        <v>15.01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45992</v>
      </c>
      <c r="B777" t="s">
        <v>48</v>
      </c>
      <c r="C777">
        <v>649163</v>
      </c>
      <c r="D777">
        <v>2027177932</v>
      </c>
      <c r="E777" t="s">
        <v>1155</v>
      </c>
      <c r="F777" t="s">
        <v>866</v>
      </c>
      <c r="G777" t="s">
        <v>51</v>
      </c>
      <c r="H777" t="s">
        <v>206</v>
      </c>
      <c r="I777" t="s">
        <v>373</v>
      </c>
      <c r="J777" t="s">
        <v>374</v>
      </c>
      <c r="K777">
        <v>673059</v>
      </c>
      <c r="L777" t="s">
        <v>65</v>
      </c>
      <c r="M777" t="s">
        <v>66</v>
      </c>
      <c r="N777" t="s">
        <v>57</v>
      </c>
      <c r="O777" s="1">
        <v>45717</v>
      </c>
      <c r="Q777" s="1">
        <v>46023</v>
      </c>
      <c r="R777" s="2">
        <v>53.04</v>
      </c>
      <c r="S777">
        <v>1</v>
      </c>
      <c r="T777" t="s">
        <v>58</v>
      </c>
      <c r="U777" t="s">
        <v>134</v>
      </c>
      <c r="V777" s="3">
        <v>0.7</v>
      </c>
      <c r="W777" s="2">
        <v>0</v>
      </c>
      <c r="X777">
        <v>0</v>
      </c>
      <c r="Y777" t="s">
        <v>60</v>
      </c>
      <c r="Z777" t="s">
        <v>136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37.130000000000003</v>
      </c>
      <c r="AN777" s="2">
        <v>37.130000000000003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45992</v>
      </c>
      <c r="B778" t="s">
        <v>48</v>
      </c>
      <c r="C778">
        <v>649163</v>
      </c>
      <c r="D778">
        <v>2027183639</v>
      </c>
      <c r="E778" t="s">
        <v>388</v>
      </c>
      <c r="F778" t="s">
        <v>163</v>
      </c>
      <c r="G778" t="s">
        <v>51</v>
      </c>
      <c r="H778" t="s">
        <v>93</v>
      </c>
      <c r="I778" t="s">
        <v>373</v>
      </c>
      <c r="J778" t="s">
        <v>374</v>
      </c>
      <c r="K778">
        <v>673059</v>
      </c>
      <c r="L778" t="s">
        <v>65</v>
      </c>
      <c r="M778" t="s">
        <v>66</v>
      </c>
      <c r="N778" t="s">
        <v>57</v>
      </c>
      <c r="O778" s="1">
        <v>45717</v>
      </c>
      <c r="Q778" s="1">
        <v>46023</v>
      </c>
      <c r="R778" s="2">
        <v>35.04</v>
      </c>
      <c r="S778">
        <v>1</v>
      </c>
      <c r="T778" t="s">
        <v>58</v>
      </c>
      <c r="U778" t="s">
        <v>134</v>
      </c>
      <c r="V778" s="3">
        <v>0.7</v>
      </c>
      <c r="W778" s="2">
        <v>0</v>
      </c>
      <c r="X778">
        <v>0</v>
      </c>
      <c r="Y778" t="s">
        <v>60</v>
      </c>
      <c r="Z778" t="s">
        <v>136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24.53</v>
      </c>
      <c r="AN778" s="2">
        <v>24.53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45992</v>
      </c>
      <c r="B779" t="s">
        <v>48</v>
      </c>
      <c r="C779">
        <v>649163</v>
      </c>
      <c r="D779">
        <v>2027201404</v>
      </c>
      <c r="E779" t="s">
        <v>1156</v>
      </c>
      <c r="F779" t="s">
        <v>599</v>
      </c>
      <c r="G779" t="s">
        <v>51</v>
      </c>
      <c r="H779" t="s">
        <v>110</v>
      </c>
      <c r="I779" t="s">
        <v>373</v>
      </c>
      <c r="J779" t="s">
        <v>374</v>
      </c>
      <c r="K779">
        <v>673059</v>
      </c>
      <c r="L779" t="s">
        <v>65</v>
      </c>
      <c r="M779" t="s">
        <v>66</v>
      </c>
      <c r="N779" t="s">
        <v>57</v>
      </c>
      <c r="O779" s="1">
        <v>45717</v>
      </c>
      <c r="Q779" s="1">
        <v>46023</v>
      </c>
      <c r="R779" s="2">
        <v>109.34</v>
      </c>
      <c r="S779">
        <v>1</v>
      </c>
      <c r="T779" t="s">
        <v>58</v>
      </c>
      <c r="U779" t="s">
        <v>134</v>
      </c>
      <c r="V779" s="3">
        <v>0.7</v>
      </c>
      <c r="W779" s="2">
        <v>0</v>
      </c>
      <c r="X779">
        <v>0</v>
      </c>
      <c r="Y779" t="s">
        <v>60</v>
      </c>
      <c r="Z779" t="s">
        <v>136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76.540000000000006</v>
      </c>
      <c r="AN779" s="2">
        <v>76.540000000000006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45992</v>
      </c>
      <c r="B780" t="s">
        <v>48</v>
      </c>
      <c r="C780">
        <v>649163</v>
      </c>
      <c r="D780">
        <v>2027201405</v>
      </c>
      <c r="E780" t="s">
        <v>1156</v>
      </c>
      <c r="F780" t="s">
        <v>599</v>
      </c>
      <c r="G780" t="s">
        <v>51</v>
      </c>
      <c r="H780" t="s">
        <v>110</v>
      </c>
      <c r="I780" t="s">
        <v>373</v>
      </c>
      <c r="J780" t="s">
        <v>400</v>
      </c>
      <c r="K780">
        <v>673059</v>
      </c>
      <c r="L780" t="s">
        <v>65</v>
      </c>
      <c r="M780" t="s">
        <v>66</v>
      </c>
      <c r="N780" t="s">
        <v>57</v>
      </c>
      <c r="O780" s="1">
        <v>45717</v>
      </c>
      <c r="Q780" s="1">
        <v>46023</v>
      </c>
      <c r="R780" s="2">
        <v>25.73</v>
      </c>
      <c r="S780">
        <v>1</v>
      </c>
      <c r="T780" t="s">
        <v>58</v>
      </c>
      <c r="U780" t="s">
        <v>134</v>
      </c>
      <c r="V780" s="3">
        <v>0.7</v>
      </c>
      <c r="W780" s="2">
        <v>0</v>
      </c>
      <c r="X780">
        <v>0</v>
      </c>
      <c r="Y780" t="s">
        <v>60</v>
      </c>
      <c r="Z780" t="s">
        <v>136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18.010000000000002</v>
      </c>
      <c r="AN780" s="2">
        <v>18.010000000000002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45992</v>
      </c>
      <c r="B781" t="s">
        <v>48</v>
      </c>
      <c r="C781">
        <v>649163</v>
      </c>
      <c r="D781">
        <v>2027231024</v>
      </c>
      <c r="E781" t="s">
        <v>1094</v>
      </c>
      <c r="F781" t="s">
        <v>885</v>
      </c>
      <c r="G781" t="s">
        <v>51</v>
      </c>
      <c r="H781" t="s">
        <v>256</v>
      </c>
      <c r="I781" t="s">
        <v>373</v>
      </c>
      <c r="J781" t="s">
        <v>374</v>
      </c>
      <c r="K781">
        <v>806645</v>
      </c>
      <c r="L781" t="s">
        <v>855</v>
      </c>
      <c r="M781" t="s">
        <v>856</v>
      </c>
      <c r="N781" t="s">
        <v>57</v>
      </c>
      <c r="O781" s="1">
        <v>45717</v>
      </c>
      <c r="Q781" s="1">
        <v>46023</v>
      </c>
      <c r="R781" s="2">
        <v>143.15</v>
      </c>
      <c r="S781">
        <v>1</v>
      </c>
      <c r="T781" t="s">
        <v>58</v>
      </c>
      <c r="U781" t="s">
        <v>134</v>
      </c>
      <c r="V781" s="3">
        <v>0.7</v>
      </c>
      <c r="W781" s="2">
        <v>0</v>
      </c>
      <c r="X781">
        <v>0</v>
      </c>
      <c r="Y781" t="s">
        <v>60</v>
      </c>
      <c r="Z781" t="s">
        <v>136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100.2</v>
      </c>
      <c r="AN781" s="2">
        <v>100.2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45992</v>
      </c>
      <c r="B782" t="s">
        <v>48</v>
      </c>
      <c r="C782">
        <v>649163</v>
      </c>
      <c r="D782">
        <v>2027236553</v>
      </c>
      <c r="E782" t="s">
        <v>1095</v>
      </c>
      <c r="F782" t="s">
        <v>163</v>
      </c>
      <c r="G782" t="s">
        <v>51</v>
      </c>
      <c r="H782" t="s">
        <v>83</v>
      </c>
      <c r="I782" t="s">
        <v>373</v>
      </c>
      <c r="J782" t="s">
        <v>374</v>
      </c>
      <c r="K782">
        <v>812782</v>
      </c>
      <c r="L782" t="s">
        <v>128</v>
      </c>
      <c r="M782" t="s">
        <v>129</v>
      </c>
      <c r="N782" t="s">
        <v>57</v>
      </c>
      <c r="O782" s="1">
        <v>45717</v>
      </c>
      <c r="Q782" s="1">
        <v>46023</v>
      </c>
      <c r="R782" s="2">
        <v>52</v>
      </c>
      <c r="S782">
        <v>1</v>
      </c>
      <c r="T782" t="s">
        <v>58</v>
      </c>
      <c r="U782" t="s">
        <v>134</v>
      </c>
      <c r="V782" s="3">
        <v>0.7</v>
      </c>
      <c r="W782" s="2">
        <v>0</v>
      </c>
      <c r="X782">
        <v>0</v>
      </c>
      <c r="Y782" t="s">
        <v>60</v>
      </c>
      <c r="Z782" t="s">
        <v>136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36.4</v>
      </c>
      <c r="AN782" s="2">
        <v>36.4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45992</v>
      </c>
      <c r="B783" t="s">
        <v>48</v>
      </c>
      <c r="C783">
        <v>649163</v>
      </c>
      <c r="D783">
        <v>2027319204</v>
      </c>
      <c r="E783" t="s">
        <v>316</v>
      </c>
      <c r="F783" t="s">
        <v>317</v>
      </c>
      <c r="G783" t="s">
        <v>51</v>
      </c>
      <c r="H783" t="s">
        <v>80</v>
      </c>
      <c r="I783" t="s">
        <v>373</v>
      </c>
      <c r="J783" t="s">
        <v>374</v>
      </c>
      <c r="K783">
        <v>650218</v>
      </c>
      <c r="L783" t="s">
        <v>55</v>
      </c>
      <c r="M783" t="s">
        <v>56</v>
      </c>
      <c r="N783" t="s">
        <v>57</v>
      </c>
      <c r="O783" s="1">
        <v>45717</v>
      </c>
      <c r="Q783" s="1">
        <v>46023</v>
      </c>
      <c r="R783" s="2">
        <v>70.7</v>
      </c>
      <c r="S783">
        <v>1</v>
      </c>
      <c r="T783" t="s">
        <v>58</v>
      </c>
      <c r="U783" t="s">
        <v>134</v>
      </c>
      <c r="V783" s="3">
        <v>0.7</v>
      </c>
      <c r="W783" s="2">
        <v>0</v>
      </c>
      <c r="X783">
        <v>0</v>
      </c>
      <c r="Y783" t="s">
        <v>60</v>
      </c>
      <c r="Z783" t="s">
        <v>136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49.49</v>
      </c>
      <c r="AN783" s="2">
        <v>49.49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45992</v>
      </c>
      <c r="B784" t="s">
        <v>48</v>
      </c>
      <c r="C784">
        <v>649163</v>
      </c>
      <c r="D784">
        <v>2027336918</v>
      </c>
      <c r="E784" t="s">
        <v>1157</v>
      </c>
      <c r="F784" t="s">
        <v>933</v>
      </c>
      <c r="G784" t="s">
        <v>51</v>
      </c>
      <c r="H784" t="s">
        <v>83</v>
      </c>
      <c r="I784" t="s">
        <v>373</v>
      </c>
      <c r="J784" t="s">
        <v>374</v>
      </c>
      <c r="K784">
        <v>812782</v>
      </c>
      <c r="L784" t="s">
        <v>128</v>
      </c>
      <c r="M784" t="s">
        <v>129</v>
      </c>
      <c r="N784" t="s">
        <v>57</v>
      </c>
      <c r="O784" s="1">
        <v>45748</v>
      </c>
      <c r="Q784" s="1">
        <v>46023</v>
      </c>
      <c r="R784" s="2">
        <v>46.46</v>
      </c>
      <c r="S784">
        <v>1</v>
      </c>
      <c r="T784" t="s">
        <v>58</v>
      </c>
      <c r="U784" t="s">
        <v>134</v>
      </c>
      <c r="V784" s="3">
        <v>0.7</v>
      </c>
      <c r="W784" s="2">
        <v>0</v>
      </c>
      <c r="X784">
        <v>0</v>
      </c>
      <c r="Y784" t="s">
        <v>60</v>
      </c>
      <c r="Z784" t="s">
        <v>136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32.520000000000003</v>
      </c>
      <c r="AN784" s="2">
        <v>32.520000000000003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45992</v>
      </c>
      <c r="B785" t="s">
        <v>48</v>
      </c>
      <c r="C785">
        <v>649163</v>
      </c>
      <c r="D785">
        <v>2027341284</v>
      </c>
      <c r="E785" t="s">
        <v>1158</v>
      </c>
      <c r="F785" t="s">
        <v>375</v>
      </c>
      <c r="G785" t="s">
        <v>51</v>
      </c>
      <c r="H785" t="s">
        <v>83</v>
      </c>
      <c r="I785" t="s">
        <v>373</v>
      </c>
      <c r="J785" t="s">
        <v>374</v>
      </c>
      <c r="K785">
        <v>766747</v>
      </c>
      <c r="L785" t="s">
        <v>385</v>
      </c>
      <c r="M785" t="s">
        <v>386</v>
      </c>
      <c r="N785" t="s">
        <v>57</v>
      </c>
      <c r="O785" s="1">
        <v>45717</v>
      </c>
      <c r="Q785" s="1">
        <v>46023</v>
      </c>
      <c r="R785" s="2">
        <v>262.74</v>
      </c>
      <c r="S785">
        <v>1</v>
      </c>
      <c r="T785" t="s">
        <v>58</v>
      </c>
      <c r="U785" t="s">
        <v>134</v>
      </c>
      <c r="V785" s="3">
        <v>0.7</v>
      </c>
      <c r="W785" s="2">
        <v>0</v>
      </c>
      <c r="X785">
        <v>0</v>
      </c>
      <c r="Y785" t="s">
        <v>60</v>
      </c>
      <c r="Z785" t="s">
        <v>136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183.92</v>
      </c>
      <c r="AN785" s="2">
        <v>183.92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45992</v>
      </c>
      <c r="B786" t="s">
        <v>48</v>
      </c>
      <c r="C786">
        <v>649163</v>
      </c>
      <c r="D786">
        <v>2027374982</v>
      </c>
      <c r="E786" t="s">
        <v>1159</v>
      </c>
      <c r="F786" t="s">
        <v>1160</v>
      </c>
      <c r="G786" t="s">
        <v>51</v>
      </c>
      <c r="H786" t="s">
        <v>83</v>
      </c>
      <c r="I786" t="s">
        <v>373</v>
      </c>
      <c r="J786" t="s">
        <v>374</v>
      </c>
      <c r="K786">
        <v>812656</v>
      </c>
      <c r="L786" t="s">
        <v>469</v>
      </c>
      <c r="M786" t="s">
        <v>470</v>
      </c>
      <c r="N786" t="s">
        <v>57</v>
      </c>
      <c r="O786" s="1">
        <v>45717</v>
      </c>
      <c r="Q786" s="1">
        <v>46023</v>
      </c>
      <c r="R786" s="2">
        <v>55.59</v>
      </c>
      <c r="S786">
        <v>1</v>
      </c>
      <c r="T786" t="s">
        <v>58</v>
      </c>
      <c r="U786" t="s">
        <v>134</v>
      </c>
      <c r="V786" s="3">
        <v>0.7</v>
      </c>
      <c r="W786" s="2">
        <v>0</v>
      </c>
      <c r="X786">
        <v>0</v>
      </c>
      <c r="Y786" t="s">
        <v>60</v>
      </c>
      <c r="Z786" t="s">
        <v>136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38.909999999999997</v>
      </c>
      <c r="AN786" s="2">
        <v>38.909999999999997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45992</v>
      </c>
      <c r="B787" t="s">
        <v>48</v>
      </c>
      <c r="C787">
        <v>649163</v>
      </c>
      <c r="D787">
        <v>2027378751</v>
      </c>
      <c r="E787" t="s">
        <v>690</v>
      </c>
      <c r="F787" t="s">
        <v>1161</v>
      </c>
      <c r="G787" t="s">
        <v>51</v>
      </c>
      <c r="H787" t="s">
        <v>256</v>
      </c>
      <c r="I787" t="s">
        <v>373</v>
      </c>
      <c r="J787" t="s">
        <v>374</v>
      </c>
      <c r="K787">
        <v>767312</v>
      </c>
      <c r="L787" t="s">
        <v>413</v>
      </c>
      <c r="M787" t="s">
        <v>414</v>
      </c>
      <c r="N787" t="s">
        <v>57</v>
      </c>
      <c r="O787" s="1">
        <v>45717</v>
      </c>
      <c r="Q787" s="1">
        <v>46023</v>
      </c>
      <c r="R787" s="2">
        <v>163.43</v>
      </c>
      <c r="S787">
        <v>1</v>
      </c>
      <c r="T787" t="s">
        <v>58</v>
      </c>
      <c r="U787" t="s">
        <v>134</v>
      </c>
      <c r="V787" s="3">
        <v>0.7</v>
      </c>
      <c r="W787" s="2">
        <v>0</v>
      </c>
      <c r="X787">
        <v>0</v>
      </c>
      <c r="Y787" t="s">
        <v>60</v>
      </c>
      <c r="Z787" t="s">
        <v>136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114.4</v>
      </c>
      <c r="AN787" s="2">
        <v>114.4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45992</v>
      </c>
      <c r="B788" t="s">
        <v>48</v>
      </c>
      <c r="C788">
        <v>649163</v>
      </c>
      <c r="D788">
        <v>2027388855</v>
      </c>
      <c r="E788" t="s">
        <v>602</v>
      </c>
      <c r="F788" t="s">
        <v>101</v>
      </c>
      <c r="G788" t="s">
        <v>51</v>
      </c>
      <c r="H788" t="s">
        <v>339</v>
      </c>
      <c r="I788" t="s">
        <v>373</v>
      </c>
      <c r="J788" t="s">
        <v>374</v>
      </c>
      <c r="K788">
        <v>822723</v>
      </c>
      <c r="L788" t="s">
        <v>604</v>
      </c>
      <c r="M788" t="s">
        <v>605</v>
      </c>
      <c r="N788" t="s">
        <v>57</v>
      </c>
      <c r="O788" s="1">
        <v>45717</v>
      </c>
      <c r="Q788" s="1">
        <v>46023</v>
      </c>
      <c r="R788" s="2">
        <v>135.06</v>
      </c>
      <c r="S788">
        <v>1</v>
      </c>
      <c r="T788" t="s">
        <v>58</v>
      </c>
      <c r="U788" t="s">
        <v>134</v>
      </c>
      <c r="V788" s="3">
        <v>0.7</v>
      </c>
      <c r="W788" s="2">
        <v>0</v>
      </c>
      <c r="X788">
        <v>0</v>
      </c>
      <c r="Y788" t="s">
        <v>60</v>
      </c>
      <c r="Z788" t="s">
        <v>136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94.54</v>
      </c>
      <c r="AN788" s="2">
        <v>94.54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45992</v>
      </c>
      <c r="B789" t="s">
        <v>48</v>
      </c>
      <c r="C789">
        <v>649163</v>
      </c>
      <c r="D789">
        <v>2027398623</v>
      </c>
      <c r="E789" t="s">
        <v>1162</v>
      </c>
      <c r="F789" t="s">
        <v>68</v>
      </c>
      <c r="G789" t="s">
        <v>51</v>
      </c>
      <c r="H789" t="s">
        <v>83</v>
      </c>
      <c r="I789" t="s">
        <v>373</v>
      </c>
      <c r="J789" t="s">
        <v>374</v>
      </c>
      <c r="K789">
        <v>840313</v>
      </c>
      <c r="L789" t="s">
        <v>498</v>
      </c>
      <c r="M789" t="s">
        <v>499</v>
      </c>
      <c r="N789" t="s">
        <v>57</v>
      </c>
      <c r="O789" s="1">
        <v>45717</v>
      </c>
      <c r="Q789" s="1">
        <v>46023</v>
      </c>
      <c r="R789" s="2">
        <v>59.4</v>
      </c>
      <c r="S789">
        <v>1</v>
      </c>
      <c r="T789" t="s">
        <v>58</v>
      </c>
      <c r="U789" t="s">
        <v>134</v>
      </c>
      <c r="V789" s="3">
        <v>0.7</v>
      </c>
      <c r="W789" s="2">
        <v>0</v>
      </c>
      <c r="X789">
        <v>0</v>
      </c>
      <c r="Y789" t="s">
        <v>60</v>
      </c>
      <c r="Z789" t="s">
        <v>136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41.58</v>
      </c>
      <c r="AN789" s="2">
        <v>41.58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45992</v>
      </c>
      <c r="B790" t="s">
        <v>48</v>
      </c>
      <c r="C790">
        <v>649163</v>
      </c>
      <c r="D790">
        <v>2027398849</v>
      </c>
      <c r="E790" t="s">
        <v>1100</v>
      </c>
      <c r="F790" t="s">
        <v>524</v>
      </c>
      <c r="G790" t="s">
        <v>51</v>
      </c>
      <c r="H790" t="s">
        <v>80</v>
      </c>
      <c r="I790" t="s">
        <v>373</v>
      </c>
      <c r="J790" t="s">
        <v>374</v>
      </c>
      <c r="K790">
        <v>673059</v>
      </c>
      <c r="L790" t="s">
        <v>65</v>
      </c>
      <c r="M790" t="s">
        <v>66</v>
      </c>
      <c r="N790" t="s">
        <v>57</v>
      </c>
      <c r="O790" s="1">
        <v>45748</v>
      </c>
      <c r="Q790" s="1">
        <v>46023</v>
      </c>
      <c r="R790" s="2">
        <v>22.19</v>
      </c>
      <c r="S790">
        <v>1</v>
      </c>
      <c r="T790" t="s">
        <v>58</v>
      </c>
      <c r="U790" t="s">
        <v>134</v>
      </c>
      <c r="V790" s="3">
        <v>0.7</v>
      </c>
      <c r="W790" s="2">
        <v>0</v>
      </c>
      <c r="X790">
        <v>0</v>
      </c>
      <c r="Y790" t="s">
        <v>60</v>
      </c>
      <c r="Z790" t="s">
        <v>136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15.53</v>
      </c>
      <c r="AN790" s="2">
        <v>15.53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45992</v>
      </c>
      <c r="B791" t="s">
        <v>48</v>
      </c>
      <c r="C791">
        <v>649163</v>
      </c>
      <c r="D791">
        <v>2027399202</v>
      </c>
      <c r="E791" t="s">
        <v>1163</v>
      </c>
      <c r="F791" t="s">
        <v>429</v>
      </c>
      <c r="G791" t="s">
        <v>51</v>
      </c>
      <c r="H791" t="s">
        <v>83</v>
      </c>
      <c r="I791" t="s">
        <v>373</v>
      </c>
      <c r="J791" t="s">
        <v>374</v>
      </c>
      <c r="K791">
        <v>814033</v>
      </c>
      <c r="L791" t="s">
        <v>501</v>
      </c>
      <c r="M791" t="s">
        <v>502</v>
      </c>
      <c r="N791" t="s">
        <v>57</v>
      </c>
      <c r="O791" s="1">
        <v>45717</v>
      </c>
      <c r="Q791" s="1">
        <v>46023</v>
      </c>
      <c r="R791" s="2">
        <v>23.85</v>
      </c>
      <c r="S791">
        <v>1</v>
      </c>
      <c r="T791" t="s">
        <v>58</v>
      </c>
      <c r="U791" t="s">
        <v>134</v>
      </c>
      <c r="V791" s="3">
        <v>0.7</v>
      </c>
      <c r="W791" s="2">
        <v>0</v>
      </c>
      <c r="X791">
        <v>0</v>
      </c>
      <c r="Y791" t="s">
        <v>60</v>
      </c>
      <c r="Z791" t="s">
        <v>136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16.7</v>
      </c>
      <c r="AN791" s="2">
        <v>16.7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45992</v>
      </c>
      <c r="B792" t="s">
        <v>48</v>
      </c>
      <c r="C792">
        <v>649163</v>
      </c>
      <c r="D792">
        <v>2027400573</v>
      </c>
      <c r="E792" t="s">
        <v>1164</v>
      </c>
      <c r="F792" t="s">
        <v>1165</v>
      </c>
      <c r="G792" t="s">
        <v>51</v>
      </c>
      <c r="H792" t="s">
        <v>83</v>
      </c>
      <c r="I792" t="s">
        <v>373</v>
      </c>
      <c r="J792" t="s">
        <v>374</v>
      </c>
      <c r="K792">
        <v>812656</v>
      </c>
      <c r="L792" t="s">
        <v>469</v>
      </c>
      <c r="M792" t="s">
        <v>470</v>
      </c>
      <c r="N792" t="s">
        <v>57</v>
      </c>
      <c r="O792" s="1">
        <v>45717</v>
      </c>
      <c r="Q792" s="1">
        <v>46023</v>
      </c>
      <c r="R792" s="2">
        <v>101.22</v>
      </c>
      <c r="S792">
        <v>1</v>
      </c>
      <c r="T792" t="s">
        <v>58</v>
      </c>
      <c r="U792" t="s">
        <v>134</v>
      </c>
      <c r="V792" s="3">
        <v>0.7</v>
      </c>
      <c r="W792" s="2">
        <v>0</v>
      </c>
      <c r="X792">
        <v>0</v>
      </c>
      <c r="Y792" t="s">
        <v>60</v>
      </c>
      <c r="Z792" t="s">
        <v>136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70.849999999999994</v>
      </c>
      <c r="AN792" s="2">
        <v>70.849999999999994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45992</v>
      </c>
      <c r="B793" t="s">
        <v>48</v>
      </c>
      <c r="C793">
        <v>649163</v>
      </c>
      <c r="D793">
        <v>2027420098</v>
      </c>
      <c r="E793" t="s">
        <v>1166</v>
      </c>
      <c r="F793" t="s">
        <v>1167</v>
      </c>
      <c r="G793" t="s">
        <v>51</v>
      </c>
      <c r="H793" t="s">
        <v>83</v>
      </c>
      <c r="I793" t="s">
        <v>373</v>
      </c>
      <c r="J793" t="s">
        <v>374</v>
      </c>
      <c r="K793">
        <v>760902</v>
      </c>
      <c r="L793" t="s">
        <v>1168</v>
      </c>
      <c r="M793" t="s">
        <v>1169</v>
      </c>
      <c r="N793" t="s">
        <v>57</v>
      </c>
      <c r="O793" s="1">
        <v>45717</v>
      </c>
      <c r="Q793" s="1">
        <v>46023</v>
      </c>
      <c r="R793" s="2">
        <v>19</v>
      </c>
      <c r="S793">
        <v>1</v>
      </c>
      <c r="T793" t="s">
        <v>58</v>
      </c>
      <c r="U793" t="s">
        <v>134</v>
      </c>
      <c r="V793" s="3">
        <v>0.7</v>
      </c>
      <c r="W793" s="2">
        <v>0</v>
      </c>
      <c r="X793">
        <v>0</v>
      </c>
      <c r="Y793" t="s">
        <v>60</v>
      </c>
      <c r="Z793" t="s">
        <v>136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13.3</v>
      </c>
      <c r="AN793" s="2">
        <v>13.3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45992</v>
      </c>
      <c r="B794" t="s">
        <v>48</v>
      </c>
      <c r="C794">
        <v>649163</v>
      </c>
      <c r="D794">
        <v>2027435579</v>
      </c>
      <c r="E794" t="s">
        <v>1170</v>
      </c>
      <c r="F794" t="s">
        <v>90</v>
      </c>
      <c r="G794" t="s">
        <v>51</v>
      </c>
      <c r="H794" t="s">
        <v>83</v>
      </c>
      <c r="I794" t="s">
        <v>373</v>
      </c>
      <c r="J794" t="s">
        <v>374</v>
      </c>
      <c r="K794">
        <v>814033</v>
      </c>
      <c r="L794" t="s">
        <v>501</v>
      </c>
      <c r="M794" t="s">
        <v>502</v>
      </c>
      <c r="N794" t="s">
        <v>57</v>
      </c>
      <c r="O794" s="1">
        <v>45717</v>
      </c>
      <c r="Q794" s="1">
        <v>46023</v>
      </c>
      <c r="R794" s="2">
        <v>27.5</v>
      </c>
      <c r="S794">
        <v>1</v>
      </c>
      <c r="T794" t="s">
        <v>58</v>
      </c>
      <c r="U794" t="s">
        <v>134</v>
      </c>
      <c r="V794" s="3">
        <v>0.7</v>
      </c>
      <c r="W794" s="2">
        <v>0</v>
      </c>
      <c r="X794">
        <v>0</v>
      </c>
      <c r="Y794" t="s">
        <v>60</v>
      </c>
      <c r="Z794" t="s">
        <v>136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19.25</v>
      </c>
      <c r="AN794" s="2">
        <v>19.25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45992</v>
      </c>
      <c r="B795" t="s">
        <v>48</v>
      </c>
      <c r="C795">
        <v>649163</v>
      </c>
      <c r="D795">
        <v>2027438447</v>
      </c>
      <c r="E795" t="s">
        <v>1171</v>
      </c>
      <c r="F795" t="s">
        <v>163</v>
      </c>
      <c r="G795" t="s">
        <v>51</v>
      </c>
      <c r="H795" t="s">
        <v>83</v>
      </c>
      <c r="I795" t="s">
        <v>373</v>
      </c>
      <c r="J795" t="s">
        <v>374</v>
      </c>
      <c r="K795">
        <v>813184</v>
      </c>
      <c r="L795" t="s">
        <v>340</v>
      </c>
      <c r="M795" t="s">
        <v>341</v>
      </c>
      <c r="N795" t="s">
        <v>57</v>
      </c>
      <c r="O795" s="1">
        <v>45717</v>
      </c>
      <c r="Q795" s="1">
        <v>46023</v>
      </c>
      <c r="R795" s="2">
        <v>101.38</v>
      </c>
      <c r="S795">
        <v>1</v>
      </c>
      <c r="T795" t="s">
        <v>58</v>
      </c>
      <c r="U795" t="s">
        <v>134</v>
      </c>
      <c r="V795" s="3">
        <v>0.7</v>
      </c>
      <c r="W795" s="2">
        <v>0</v>
      </c>
      <c r="X795">
        <v>0</v>
      </c>
      <c r="Y795" t="s">
        <v>60</v>
      </c>
      <c r="Z795" t="s">
        <v>136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70.97</v>
      </c>
      <c r="AN795" s="2">
        <v>70.97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45992</v>
      </c>
      <c r="B796" t="s">
        <v>48</v>
      </c>
      <c r="C796">
        <v>649163</v>
      </c>
      <c r="D796">
        <v>2027444601</v>
      </c>
      <c r="E796" t="s">
        <v>1172</v>
      </c>
      <c r="F796" t="s">
        <v>773</v>
      </c>
      <c r="G796" t="s">
        <v>51</v>
      </c>
      <c r="H796" t="s">
        <v>120</v>
      </c>
      <c r="I796" t="s">
        <v>373</v>
      </c>
      <c r="J796" t="s">
        <v>374</v>
      </c>
      <c r="K796">
        <v>816021</v>
      </c>
      <c r="L796" t="s">
        <v>122</v>
      </c>
      <c r="M796" t="s">
        <v>123</v>
      </c>
      <c r="N796" t="s">
        <v>57</v>
      </c>
      <c r="O796" s="1">
        <v>45717</v>
      </c>
      <c r="Q796" s="1">
        <v>46023</v>
      </c>
      <c r="R796" s="2">
        <v>9.1</v>
      </c>
      <c r="S796">
        <v>1</v>
      </c>
      <c r="T796" t="s">
        <v>58</v>
      </c>
      <c r="U796" t="s">
        <v>134</v>
      </c>
      <c r="V796" s="3">
        <v>0.7</v>
      </c>
      <c r="W796" s="2">
        <v>0</v>
      </c>
      <c r="X796">
        <v>0</v>
      </c>
      <c r="Y796" t="s">
        <v>60</v>
      </c>
      <c r="Z796" t="s">
        <v>136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6.37</v>
      </c>
      <c r="AN796" s="2">
        <v>6.37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45992</v>
      </c>
      <c r="B797" t="s">
        <v>48</v>
      </c>
      <c r="C797">
        <v>649163</v>
      </c>
      <c r="D797">
        <v>2027447209</v>
      </c>
      <c r="E797" t="s">
        <v>1112</v>
      </c>
      <c r="F797" t="s">
        <v>1173</v>
      </c>
      <c r="G797" t="s">
        <v>51</v>
      </c>
      <c r="H797" t="s">
        <v>83</v>
      </c>
      <c r="I797" t="s">
        <v>373</v>
      </c>
      <c r="J797" t="s">
        <v>374</v>
      </c>
      <c r="K797">
        <v>768887</v>
      </c>
      <c r="L797" t="s">
        <v>422</v>
      </c>
      <c r="M797" t="s">
        <v>423</v>
      </c>
      <c r="N797" t="s">
        <v>57</v>
      </c>
      <c r="O797" s="1">
        <v>45717</v>
      </c>
      <c r="Q797" s="1">
        <v>46023</v>
      </c>
      <c r="R797" s="2">
        <v>58.24</v>
      </c>
      <c r="S797">
        <v>1</v>
      </c>
      <c r="T797" t="s">
        <v>58</v>
      </c>
      <c r="U797" t="s">
        <v>134</v>
      </c>
      <c r="V797" s="3">
        <v>0.7</v>
      </c>
      <c r="W797" s="2">
        <v>0</v>
      </c>
      <c r="X797">
        <v>0</v>
      </c>
      <c r="Y797" t="s">
        <v>60</v>
      </c>
      <c r="Z797" t="s">
        <v>136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40.770000000000003</v>
      </c>
      <c r="AN797" s="2">
        <v>40.770000000000003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45992</v>
      </c>
      <c r="B798" t="s">
        <v>48</v>
      </c>
      <c r="C798">
        <v>649163</v>
      </c>
      <c r="D798">
        <v>2027475999</v>
      </c>
      <c r="E798" t="s">
        <v>1174</v>
      </c>
      <c r="F798" t="s">
        <v>242</v>
      </c>
      <c r="G798" t="s">
        <v>51</v>
      </c>
      <c r="H798" t="s">
        <v>83</v>
      </c>
      <c r="I798" t="s">
        <v>373</v>
      </c>
      <c r="J798" t="s">
        <v>374</v>
      </c>
      <c r="K798">
        <v>814033</v>
      </c>
      <c r="L798" t="s">
        <v>501</v>
      </c>
      <c r="M798" t="s">
        <v>502</v>
      </c>
      <c r="N798" t="s">
        <v>57</v>
      </c>
      <c r="O798" s="1">
        <v>45748</v>
      </c>
      <c r="Q798" s="1">
        <v>46023</v>
      </c>
      <c r="R798" s="2">
        <v>26.5</v>
      </c>
      <c r="S798">
        <v>1</v>
      </c>
      <c r="T798" t="s">
        <v>58</v>
      </c>
      <c r="U798" t="s">
        <v>134</v>
      </c>
      <c r="V798" s="3">
        <v>0.7</v>
      </c>
      <c r="W798" s="2">
        <v>0</v>
      </c>
      <c r="X798">
        <v>0</v>
      </c>
      <c r="Y798" t="s">
        <v>60</v>
      </c>
      <c r="Z798" t="s">
        <v>136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18.55</v>
      </c>
      <c r="AN798" s="2">
        <v>18.55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45992</v>
      </c>
      <c r="B799" t="s">
        <v>48</v>
      </c>
      <c r="C799">
        <v>649163</v>
      </c>
      <c r="D799">
        <v>2027476841</v>
      </c>
      <c r="E799" t="s">
        <v>1175</v>
      </c>
      <c r="F799" t="s">
        <v>414</v>
      </c>
      <c r="G799" t="s">
        <v>51</v>
      </c>
      <c r="H799" t="s">
        <v>372</v>
      </c>
      <c r="I799" t="s">
        <v>373</v>
      </c>
      <c r="J799" t="s">
        <v>374</v>
      </c>
      <c r="K799">
        <v>673059</v>
      </c>
      <c r="L799" t="s">
        <v>65</v>
      </c>
      <c r="M799" t="s">
        <v>66</v>
      </c>
      <c r="N799" t="s">
        <v>57</v>
      </c>
      <c r="O799" s="1">
        <v>45717</v>
      </c>
      <c r="Q799" s="1">
        <v>46023</v>
      </c>
      <c r="R799" s="2">
        <v>10.82</v>
      </c>
      <c r="S799">
        <v>1</v>
      </c>
      <c r="T799" t="s">
        <v>58</v>
      </c>
      <c r="U799" t="s">
        <v>134</v>
      </c>
      <c r="V799" s="3">
        <v>0.7</v>
      </c>
      <c r="W799" s="2">
        <v>0</v>
      </c>
      <c r="X799">
        <v>0</v>
      </c>
      <c r="Y799" t="s">
        <v>60</v>
      </c>
      <c r="Z799" t="s">
        <v>136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7.57</v>
      </c>
      <c r="AN799" s="2">
        <v>7.57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45992</v>
      </c>
      <c r="B800" t="s">
        <v>48</v>
      </c>
      <c r="C800">
        <v>649163</v>
      </c>
      <c r="D800">
        <v>2027506867</v>
      </c>
      <c r="E800" t="s">
        <v>1176</v>
      </c>
      <c r="F800" t="s">
        <v>649</v>
      </c>
      <c r="G800" t="s">
        <v>51</v>
      </c>
      <c r="H800" t="s">
        <v>256</v>
      </c>
      <c r="I800" t="s">
        <v>373</v>
      </c>
      <c r="J800" t="s">
        <v>374</v>
      </c>
      <c r="K800">
        <v>821015</v>
      </c>
      <c r="L800" t="s">
        <v>377</v>
      </c>
      <c r="M800" t="s">
        <v>378</v>
      </c>
      <c r="N800" t="s">
        <v>57</v>
      </c>
      <c r="O800" s="1">
        <v>45721</v>
      </c>
      <c r="Q800" s="1">
        <v>46027</v>
      </c>
      <c r="R800" s="2">
        <v>73.22</v>
      </c>
      <c r="S800">
        <v>1</v>
      </c>
      <c r="T800" t="s">
        <v>58</v>
      </c>
      <c r="U800" t="s">
        <v>134</v>
      </c>
      <c r="V800" s="3">
        <v>0.7</v>
      </c>
      <c r="W800" s="2">
        <v>0</v>
      </c>
      <c r="X800">
        <v>0</v>
      </c>
      <c r="Y800" t="s">
        <v>60</v>
      </c>
      <c r="Z800" t="s">
        <v>136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51.25</v>
      </c>
      <c r="AN800" s="2">
        <v>51.25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45992</v>
      </c>
      <c r="B801" t="s">
        <v>48</v>
      </c>
      <c r="C801">
        <v>649163</v>
      </c>
      <c r="D801">
        <v>2027533375</v>
      </c>
      <c r="E801" t="s">
        <v>1177</v>
      </c>
      <c r="F801" t="s">
        <v>176</v>
      </c>
      <c r="G801" t="s">
        <v>51</v>
      </c>
      <c r="H801" t="s">
        <v>83</v>
      </c>
      <c r="I801" t="s">
        <v>373</v>
      </c>
      <c r="J801" t="s">
        <v>374</v>
      </c>
      <c r="K801">
        <v>840313</v>
      </c>
      <c r="L801" t="s">
        <v>498</v>
      </c>
      <c r="M801" t="s">
        <v>499</v>
      </c>
      <c r="N801" t="s">
        <v>57</v>
      </c>
      <c r="O801" s="1">
        <v>45748</v>
      </c>
      <c r="Q801" s="1">
        <v>46023</v>
      </c>
      <c r="R801" s="2">
        <v>284.54000000000002</v>
      </c>
      <c r="S801">
        <v>1</v>
      </c>
      <c r="T801" t="s">
        <v>58</v>
      </c>
      <c r="U801" t="s">
        <v>134</v>
      </c>
      <c r="V801" s="3">
        <v>0.7</v>
      </c>
      <c r="W801" s="2">
        <v>0</v>
      </c>
      <c r="X801">
        <v>0</v>
      </c>
      <c r="Y801" t="s">
        <v>60</v>
      </c>
      <c r="Z801" t="s">
        <v>136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199.18</v>
      </c>
      <c r="AN801" s="2">
        <v>199.18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45992</v>
      </c>
      <c r="B802" t="s">
        <v>48</v>
      </c>
      <c r="C802">
        <v>649163</v>
      </c>
      <c r="D802">
        <v>2027536931</v>
      </c>
      <c r="E802" t="s">
        <v>845</v>
      </c>
      <c r="F802" t="s">
        <v>866</v>
      </c>
      <c r="G802" t="s">
        <v>51</v>
      </c>
      <c r="H802" t="s">
        <v>83</v>
      </c>
      <c r="I802" t="s">
        <v>373</v>
      </c>
      <c r="J802" t="s">
        <v>374</v>
      </c>
      <c r="K802">
        <v>764123</v>
      </c>
      <c r="L802" t="s">
        <v>1178</v>
      </c>
      <c r="M802" t="s">
        <v>1179</v>
      </c>
      <c r="N802" t="s">
        <v>57</v>
      </c>
      <c r="O802" s="1">
        <v>45778</v>
      </c>
      <c r="Q802" s="1">
        <v>46023</v>
      </c>
      <c r="R802" s="2">
        <v>11.5</v>
      </c>
      <c r="S802">
        <v>1</v>
      </c>
      <c r="T802" t="s">
        <v>58</v>
      </c>
      <c r="U802" t="s">
        <v>134</v>
      </c>
      <c r="V802" s="3">
        <v>0.7</v>
      </c>
      <c r="W802" s="2">
        <v>0</v>
      </c>
      <c r="X802">
        <v>0</v>
      </c>
      <c r="Y802" t="s">
        <v>60</v>
      </c>
      <c r="Z802" t="s">
        <v>136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8.0500000000000007</v>
      </c>
      <c r="AN802" s="2">
        <v>8.0500000000000007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45992</v>
      </c>
      <c r="B803" t="s">
        <v>48</v>
      </c>
      <c r="C803">
        <v>649163</v>
      </c>
      <c r="D803">
        <v>2027546576</v>
      </c>
      <c r="E803" t="s">
        <v>1180</v>
      </c>
      <c r="F803" t="s">
        <v>142</v>
      </c>
      <c r="G803" t="s">
        <v>51</v>
      </c>
      <c r="H803" t="s">
        <v>80</v>
      </c>
      <c r="I803" t="s">
        <v>373</v>
      </c>
      <c r="J803" t="s">
        <v>374</v>
      </c>
      <c r="K803">
        <v>673059</v>
      </c>
      <c r="L803" t="s">
        <v>65</v>
      </c>
      <c r="M803" t="s">
        <v>66</v>
      </c>
      <c r="N803" t="s">
        <v>57</v>
      </c>
      <c r="O803" s="1">
        <v>45748</v>
      </c>
      <c r="Q803" s="1">
        <v>46023</v>
      </c>
      <c r="R803" s="2">
        <v>10.75</v>
      </c>
      <c r="S803">
        <v>1</v>
      </c>
      <c r="T803" t="s">
        <v>58</v>
      </c>
      <c r="U803" t="s">
        <v>134</v>
      </c>
      <c r="V803" s="3">
        <v>0.7</v>
      </c>
      <c r="W803" s="2">
        <v>0</v>
      </c>
      <c r="X803">
        <v>0</v>
      </c>
      <c r="Y803" t="s">
        <v>60</v>
      </c>
      <c r="Z803" t="s">
        <v>136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7.52</v>
      </c>
      <c r="AN803" s="2">
        <v>7.52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45992</v>
      </c>
      <c r="B804" t="s">
        <v>48</v>
      </c>
      <c r="C804">
        <v>649163</v>
      </c>
      <c r="D804">
        <v>2027657831</v>
      </c>
      <c r="E804" t="s">
        <v>1181</v>
      </c>
      <c r="F804" t="s">
        <v>1182</v>
      </c>
      <c r="G804" t="s">
        <v>51</v>
      </c>
      <c r="H804" t="s">
        <v>83</v>
      </c>
      <c r="I804" t="s">
        <v>373</v>
      </c>
      <c r="J804" t="s">
        <v>433</v>
      </c>
      <c r="K804">
        <v>821015</v>
      </c>
      <c r="L804" t="s">
        <v>377</v>
      </c>
      <c r="M804" t="s">
        <v>378</v>
      </c>
      <c r="N804" t="s">
        <v>57</v>
      </c>
      <c r="O804" s="1">
        <v>45748</v>
      </c>
      <c r="Q804" s="1">
        <v>46023</v>
      </c>
      <c r="R804" s="2">
        <v>87.75</v>
      </c>
      <c r="S804">
        <v>1</v>
      </c>
      <c r="T804" t="s">
        <v>58</v>
      </c>
      <c r="U804" t="s">
        <v>134</v>
      </c>
      <c r="V804" s="3">
        <v>0.9</v>
      </c>
      <c r="W804" s="2">
        <v>0</v>
      </c>
      <c r="X804">
        <v>0</v>
      </c>
      <c r="Y804" t="s">
        <v>60</v>
      </c>
      <c r="Z804" t="s">
        <v>136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78.98</v>
      </c>
      <c r="AN804" s="2">
        <v>78.98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45992</v>
      </c>
      <c r="B805" t="s">
        <v>48</v>
      </c>
      <c r="C805">
        <v>649163</v>
      </c>
      <c r="D805">
        <v>2027657832</v>
      </c>
      <c r="E805" t="s">
        <v>1181</v>
      </c>
      <c r="F805" t="s">
        <v>1182</v>
      </c>
      <c r="G805" t="s">
        <v>51</v>
      </c>
      <c r="H805" t="s">
        <v>83</v>
      </c>
      <c r="I805" t="s">
        <v>373</v>
      </c>
      <c r="J805" t="s">
        <v>374</v>
      </c>
      <c r="K805">
        <v>821015</v>
      </c>
      <c r="L805" t="s">
        <v>377</v>
      </c>
      <c r="M805" t="s">
        <v>378</v>
      </c>
      <c r="N805" t="s">
        <v>57</v>
      </c>
      <c r="O805" s="1">
        <v>45748</v>
      </c>
      <c r="Q805" s="1">
        <v>46023</v>
      </c>
      <c r="R805" s="2">
        <v>101.22</v>
      </c>
      <c r="S805">
        <v>1</v>
      </c>
      <c r="T805" t="s">
        <v>58</v>
      </c>
      <c r="U805" t="s">
        <v>134</v>
      </c>
      <c r="V805" s="3">
        <v>0.7</v>
      </c>
      <c r="W805" s="2">
        <v>0</v>
      </c>
      <c r="X805">
        <v>0</v>
      </c>
      <c r="Y805" t="s">
        <v>60</v>
      </c>
      <c r="Z805" t="s">
        <v>136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70.849999999999994</v>
      </c>
      <c r="AN805" s="2">
        <v>70.849999999999994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45992</v>
      </c>
      <c r="B806" t="s">
        <v>48</v>
      </c>
      <c r="C806">
        <v>649163</v>
      </c>
      <c r="D806">
        <v>2027694241</v>
      </c>
      <c r="E806" t="s">
        <v>1183</v>
      </c>
      <c r="F806" t="s">
        <v>1184</v>
      </c>
      <c r="G806" t="s">
        <v>51</v>
      </c>
      <c r="H806" t="s">
        <v>83</v>
      </c>
      <c r="I806" t="s">
        <v>373</v>
      </c>
      <c r="J806" t="s">
        <v>374</v>
      </c>
      <c r="K806">
        <v>812656</v>
      </c>
      <c r="L806" t="s">
        <v>469</v>
      </c>
      <c r="M806" t="s">
        <v>470</v>
      </c>
      <c r="N806" t="s">
        <v>57</v>
      </c>
      <c r="O806" s="1">
        <v>45748</v>
      </c>
      <c r="Q806" s="1">
        <v>46023</v>
      </c>
      <c r="R806" s="2">
        <v>80.95</v>
      </c>
      <c r="S806">
        <v>1</v>
      </c>
      <c r="T806" t="s">
        <v>58</v>
      </c>
      <c r="U806" t="s">
        <v>134</v>
      </c>
      <c r="V806" s="3">
        <v>0.7</v>
      </c>
      <c r="W806" s="2">
        <v>0</v>
      </c>
      <c r="X806">
        <v>0</v>
      </c>
      <c r="Y806" t="s">
        <v>60</v>
      </c>
      <c r="Z806" t="s">
        <v>136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56.66</v>
      </c>
      <c r="AN806" s="2">
        <v>56.66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45992</v>
      </c>
      <c r="B807" t="s">
        <v>48</v>
      </c>
      <c r="C807">
        <v>649163</v>
      </c>
      <c r="D807">
        <v>2027714502</v>
      </c>
      <c r="E807" t="s">
        <v>1185</v>
      </c>
      <c r="F807" t="s">
        <v>66</v>
      </c>
      <c r="G807" t="s">
        <v>51</v>
      </c>
      <c r="H807" t="s">
        <v>83</v>
      </c>
      <c r="I807" t="s">
        <v>373</v>
      </c>
      <c r="J807" t="s">
        <v>374</v>
      </c>
      <c r="K807">
        <v>821015</v>
      </c>
      <c r="L807" t="s">
        <v>377</v>
      </c>
      <c r="M807" t="s">
        <v>378</v>
      </c>
      <c r="N807" t="s">
        <v>57</v>
      </c>
      <c r="O807" s="1">
        <v>45748</v>
      </c>
      <c r="Q807" s="1">
        <v>46023</v>
      </c>
      <c r="R807" s="2">
        <v>262.74</v>
      </c>
      <c r="S807">
        <v>1</v>
      </c>
      <c r="T807" t="s">
        <v>58</v>
      </c>
      <c r="U807" t="s">
        <v>134</v>
      </c>
      <c r="V807" s="3">
        <v>0.7</v>
      </c>
      <c r="W807" s="2">
        <v>0</v>
      </c>
      <c r="X807">
        <v>0</v>
      </c>
      <c r="Y807" t="s">
        <v>60</v>
      </c>
      <c r="Z807" t="s">
        <v>136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183.92</v>
      </c>
      <c r="AN807" s="2">
        <v>183.92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45992</v>
      </c>
      <c r="B808" t="s">
        <v>48</v>
      </c>
      <c r="C808">
        <v>649163</v>
      </c>
      <c r="D808">
        <v>2027735221</v>
      </c>
      <c r="E808" t="s">
        <v>1186</v>
      </c>
      <c r="F808" t="s">
        <v>1187</v>
      </c>
      <c r="G808" t="s">
        <v>51</v>
      </c>
      <c r="H808" t="s">
        <v>83</v>
      </c>
      <c r="I808" t="s">
        <v>373</v>
      </c>
      <c r="J808" t="s">
        <v>374</v>
      </c>
      <c r="K808">
        <v>757039</v>
      </c>
      <c r="L808" t="s">
        <v>1188</v>
      </c>
      <c r="M808" t="s">
        <v>418</v>
      </c>
      <c r="N808" t="s">
        <v>57</v>
      </c>
      <c r="O808" s="1">
        <v>45748</v>
      </c>
      <c r="Q808" s="1">
        <v>46023</v>
      </c>
      <c r="R808" s="2">
        <v>54.22</v>
      </c>
      <c r="S808">
        <v>1</v>
      </c>
      <c r="T808" t="s">
        <v>58</v>
      </c>
      <c r="U808" t="s">
        <v>134</v>
      </c>
      <c r="V808" s="3">
        <v>0.7</v>
      </c>
      <c r="W808" s="2">
        <v>0</v>
      </c>
      <c r="X808">
        <v>0</v>
      </c>
      <c r="Y808" t="s">
        <v>60</v>
      </c>
      <c r="Z808" t="s">
        <v>136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37.950000000000003</v>
      </c>
      <c r="AN808" s="2">
        <v>37.950000000000003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45992</v>
      </c>
      <c r="B809" t="s">
        <v>48</v>
      </c>
      <c r="C809">
        <v>649163</v>
      </c>
      <c r="D809">
        <v>2027738385</v>
      </c>
      <c r="E809" t="s">
        <v>1189</v>
      </c>
      <c r="F809" t="s">
        <v>231</v>
      </c>
      <c r="G809" t="s">
        <v>51</v>
      </c>
      <c r="H809" t="s">
        <v>339</v>
      </c>
      <c r="I809" t="s">
        <v>373</v>
      </c>
      <c r="J809" t="s">
        <v>374</v>
      </c>
      <c r="K809">
        <v>813184</v>
      </c>
      <c r="L809" t="s">
        <v>340</v>
      </c>
      <c r="M809" t="s">
        <v>341</v>
      </c>
      <c r="N809" t="s">
        <v>57</v>
      </c>
      <c r="O809" s="1">
        <v>45748</v>
      </c>
      <c r="Q809" s="1">
        <v>46023</v>
      </c>
      <c r="R809" s="2">
        <v>51</v>
      </c>
      <c r="S809">
        <v>1</v>
      </c>
      <c r="T809" t="s">
        <v>58</v>
      </c>
      <c r="U809" t="s">
        <v>134</v>
      </c>
      <c r="V809" s="3">
        <v>0.7</v>
      </c>
      <c r="W809" s="2">
        <v>0</v>
      </c>
      <c r="X809">
        <v>0</v>
      </c>
      <c r="Y809" t="s">
        <v>60</v>
      </c>
      <c r="Z809" t="s">
        <v>136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35.700000000000003</v>
      </c>
      <c r="AN809" s="2">
        <v>35.700000000000003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45992</v>
      </c>
      <c r="B810" t="s">
        <v>48</v>
      </c>
      <c r="C810">
        <v>649163</v>
      </c>
      <c r="D810">
        <v>2027739364</v>
      </c>
      <c r="E810" t="s">
        <v>1190</v>
      </c>
      <c r="F810" t="s">
        <v>977</v>
      </c>
      <c r="G810" t="s">
        <v>51</v>
      </c>
      <c r="H810" t="s">
        <v>83</v>
      </c>
      <c r="I810" t="s">
        <v>373</v>
      </c>
      <c r="J810" t="s">
        <v>374</v>
      </c>
      <c r="K810">
        <v>840313</v>
      </c>
      <c r="L810" t="s">
        <v>498</v>
      </c>
      <c r="M810" t="s">
        <v>499</v>
      </c>
      <c r="N810" t="s">
        <v>57</v>
      </c>
      <c r="O810" s="1">
        <v>45748</v>
      </c>
      <c r="Q810" s="1">
        <v>46023</v>
      </c>
      <c r="R810" s="2">
        <v>235.71</v>
      </c>
      <c r="S810">
        <v>1</v>
      </c>
      <c r="T810" t="s">
        <v>58</v>
      </c>
      <c r="U810" t="s">
        <v>134</v>
      </c>
      <c r="V810" s="3">
        <v>0.7</v>
      </c>
      <c r="W810" s="2">
        <v>0</v>
      </c>
      <c r="X810">
        <v>0</v>
      </c>
      <c r="Y810" t="s">
        <v>60</v>
      </c>
      <c r="Z810" t="s">
        <v>136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165</v>
      </c>
      <c r="AN810" s="2">
        <v>165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45992</v>
      </c>
      <c r="B811" t="s">
        <v>48</v>
      </c>
      <c r="C811">
        <v>649163</v>
      </c>
      <c r="D811">
        <v>2027743281</v>
      </c>
      <c r="E811" t="s">
        <v>1191</v>
      </c>
      <c r="F811" t="s">
        <v>262</v>
      </c>
      <c r="G811" t="s">
        <v>51</v>
      </c>
      <c r="H811" t="s">
        <v>93</v>
      </c>
      <c r="I811" t="s">
        <v>373</v>
      </c>
      <c r="J811" t="s">
        <v>374</v>
      </c>
      <c r="K811">
        <v>673059</v>
      </c>
      <c r="L811" t="s">
        <v>65</v>
      </c>
      <c r="M811" t="s">
        <v>66</v>
      </c>
      <c r="N811" t="s">
        <v>57</v>
      </c>
      <c r="O811" s="1">
        <v>45748</v>
      </c>
      <c r="Q811" s="1">
        <v>46023</v>
      </c>
      <c r="R811" s="2">
        <v>70.069999999999993</v>
      </c>
      <c r="S811">
        <v>1</v>
      </c>
      <c r="T811" t="s">
        <v>58</v>
      </c>
      <c r="U811" t="s">
        <v>134</v>
      </c>
      <c r="V811" s="3">
        <v>0.7</v>
      </c>
      <c r="W811" s="2">
        <v>0</v>
      </c>
      <c r="X811">
        <v>0</v>
      </c>
      <c r="Y811" t="s">
        <v>60</v>
      </c>
      <c r="Z811" t="s">
        <v>136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49.05</v>
      </c>
      <c r="AN811" s="2">
        <v>49.05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45992</v>
      </c>
      <c r="B812" t="s">
        <v>48</v>
      </c>
      <c r="C812">
        <v>649163</v>
      </c>
      <c r="D812">
        <v>2027743282</v>
      </c>
      <c r="E812" t="s">
        <v>1191</v>
      </c>
      <c r="F812" t="s">
        <v>262</v>
      </c>
      <c r="G812" t="s">
        <v>51</v>
      </c>
      <c r="H812" t="s">
        <v>93</v>
      </c>
      <c r="I812" t="s">
        <v>373</v>
      </c>
      <c r="J812" t="s">
        <v>400</v>
      </c>
      <c r="K812">
        <v>673059</v>
      </c>
      <c r="L812" t="s">
        <v>65</v>
      </c>
      <c r="M812" t="s">
        <v>66</v>
      </c>
      <c r="N812" t="s">
        <v>57</v>
      </c>
      <c r="O812" s="1">
        <v>45748</v>
      </c>
      <c r="Q812" s="1">
        <v>46023</v>
      </c>
      <c r="R812" s="2">
        <v>51.46</v>
      </c>
      <c r="S812">
        <v>1</v>
      </c>
      <c r="T812" t="s">
        <v>58</v>
      </c>
      <c r="U812" t="s">
        <v>134</v>
      </c>
      <c r="V812" s="3">
        <v>0.7</v>
      </c>
      <c r="W812" s="2">
        <v>0</v>
      </c>
      <c r="X812">
        <v>0</v>
      </c>
      <c r="Y812" t="s">
        <v>60</v>
      </c>
      <c r="Z812" t="s">
        <v>136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36.020000000000003</v>
      </c>
      <c r="AN812" s="2">
        <v>36.020000000000003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45992</v>
      </c>
      <c r="B813" t="s">
        <v>48</v>
      </c>
      <c r="C813">
        <v>649163</v>
      </c>
      <c r="D813">
        <v>2027745347</v>
      </c>
      <c r="E813" t="s">
        <v>926</v>
      </c>
      <c r="F813" t="s">
        <v>927</v>
      </c>
      <c r="G813" t="s">
        <v>51</v>
      </c>
      <c r="H813" t="s">
        <v>351</v>
      </c>
      <c r="I813" t="s">
        <v>373</v>
      </c>
      <c r="J813" t="s">
        <v>400</v>
      </c>
      <c r="K813">
        <v>673059</v>
      </c>
      <c r="L813" t="s">
        <v>65</v>
      </c>
      <c r="M813" t="s">
        <v>66</v>
      </c>
      <c r="N813" t="s">
        <v>57</v>
      </c>
      <c r="O813" s="1">
        <v>45748</v>
      </c>
      <c r="Q813" s="1">
        <v>46023</v>
      </c>
      <c r="R813" s="2">
        <v>21.44</v>
      </c>
      <c r="S813">
        <v>1</v>
      </c>
      <c r="T813" t="s">
        <v>58</v>
      </c>
      <c r="U813" t="s">
        <v>134</v>
      </c>
      <c r="V813" s="3">
        <v>0.7</v>
      </c>
      <c r="W813" s="2">
        <v>0</v>
      </c>
      <c r="X813">
        <v>0</v>
      </c>
      <c r="Y813" t="s">
        <v>60</v>
      </c>
      <c r="Z813" t="s">
        <v>136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15.01</v>
      </c>
      <c r="AN813" s="2">
        <v>15.01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45992</v>
      </c>
      <c r="B814" t="s">
        <v>48</v>
      </c>
      <c r="C814">
        <v>649163</v>
      </c>
      <c r="D814">
        <v>2027765153</v>
      </c>
      <c r="E814" t="s">
        <v>328</v>
      </c>
      <c r="F814" t="s">
        <v>329</v>
      </c>
      <c r="G814" t="s">
        <v>51</v>
      </c>
      <c r="H814" t="s">
        <v>52</v>
      </c>
      <c r="I814" t="s">
        <v>373</v>
      </c>
      <c r="J814" t="s">
        <v>400</v>
      </c>
      <c r="K814">
        <v>751867</v>
      </c>
      <c r="L814" t="s">
        <v>162</v>
      </c>
      <c r="M814" t="s">
        <v>163</v>
      </c>
      <c r="N814" t="s">
        <v>57</v>
      </c>
      <c r="O814" s="1">
        <v>45748</v>
      </c>
      <c r="Q814" s="1">
        <v>46023</v>
      </c>
      <c r="R814" s="2">
        <v>25.73</v>
      </c>
      <c r="S814">
        <v>1</v>
      </c>
      <c r="T814" t="s">
        <v>58</v>
      </c>
      <c r="U814" t="s">
        <v>134</v>
      </c>
      <c r="V814" s="3">
        <v>0.7</v>
      </c>
      <c r="W814" s="2">
        <v>0</v>
      </c>
      <c r="X814">
        <v>0</v>
      </c>
      <c r="Y814" t="s">
        <v>60</v>
      </c>
      <c r="Z814" t="s">
        <v>136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18.010000000000002</v>
      </c>
      <c r="AN814" s="2">
        <v>18.010000000000002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45992</v>
      </c>
      <c r="B815" t="s">
        <v>48</v>
      </c>
      <c r="C815">
        <v>649163</v>
      </c>
      <c r="D815">
        <v>2027770313</v>
      </c>
      <c r="E815" t="s">
        <v>330</v>
      </c>
      <c r="F815" t="s">
        <v>331</v>
      </c>
      <c r="G815" t="s">
        <v>51</v>
      </c>
      <c r="H815" t="s">
        <v>120</v>
      </c>
      <c r="I815" t="s">
        <v>373</v>
      </c>
      <c r="J815" t="s">
        <v>374</v>
      </c>
      <c r="K815">
        <v>816021</v>
      </c>
      <c r="L815" t="s">
        <v>122</v>
      </c>
      <c r="M815" t="s">
        <v>123</v>
      </c>
      <c r="N815" t="s">
        <v>57</v>
      </c>
      <c r="O815" s="1">
        <v>45748</v>
      </c>
      <c r="Q815" s="1">
        <v>46023</v>
      </c>
      <c r="R815" s="2">
        <v>9.6999999999999993</v>
      </c>
      <c r="S815">
        <v>1</v>
      </c>
      <c r="T815" t="s">
        <v>58</v>
      </c>
      <c r="U815" t="s">
        <v>134</v>
      </c>
      <c r="V815" s="3">
        <v>0.7</v>
      </c>
      <c r="W815" s="2">
        <v>0</v>
      </c>
      <c r="X815">
        <v>0</v>
      </c>
      <c r="Y815" t="s">
        <v>60</v>
      </c>
      <c r="Z815" t="s">
        <v>136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6.79</v>
      </c>
      <c r="AN815" s="2">
        <v>6.79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45992</v>
      </c>
      <c r="B816" t="s">
        <v>48</v>
      </c>
      <c r="C816">
        <v>649163</v>
      </c>
      <c r="D816">
        <v>2027785590</v>
      </c>
      <c r="E816" t="s">
        <v>1192</v>
      </c>
      <c r="F816" t="s">
        <v>92</v>
      </c>
      <c r="G816" t="s">
        <v>51</v>
      </c>
      <c r="H816" t="s">
        <v>256</v>
      </c>
      <c r="I816" t="s">
        <v>373</v>
      </c>
      <c r="J816" t="s">
        <v>374</v>
      </c>
      <c r="K816">
        <v>806645</v>
      </c>
      <c r="L816" t="s">
        <v>855</v>
      </c>
      <c r="M816" t="s">
        <v>856</v>
      </c>
      <c r="N816" t="s">
        <v>57</v>
      </c>
      <c r="O816" s="1">
        <v>45748</v>
      </c>
      <c r="Q816" s="1">
        <v>46023</v>
      </c>
      <c r="R816" s="2">
        <v>28.38</v>
      </c>
      <c r="S816">
        <v>1</v>
      </c>
      <c r="T816" t="s">
        <v>58</v>
      </c>
      <c r="U816" t="s">
        <v>134</v>
      </c>
      <c r="V816" s="3">
        <v>0.7</v>
      </c>
      <c r="W816" s="2">
        <v>0</v>
      </c>
      <c r="X816">
        <v>0</v>
      </c>
      <c r="Y816" t="s">
        <v>60</v>
      </c>
      <c r="Z816" t="s">
        <v>136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19.87</v>
      </c>
      <c r="AN816" s="2">
        <v>19.87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45992</v>
      </c>
      <c r="B817" t="s">
        <v>48</v>
      </c>
      <c r="C817">
        <v>649163</v>
      </c>
      <c r="D817">
        <v>2027785591</v>
      </c>
      <c r="E817" t="s">
        <v>1192</v>
      </c>
      <c r="F817" t="s">
        <v>92</v>
      </c>
      <c r="G817" t="s">
        <v>51</v>
      </c>
      <c r="H817" t="s">
        <v>256</v>
      </c>
      <c r="I817" t="s">
        <v>373</v>
      </c>
      <c r="J817" t="s">
        <v>433</v>
      </c>
      <c r="K817">
        <v>806645</v>
      </c>
      <c r="L817" t="s">
        <v>855</v>
      </c>
      <c r="M817" t="s">
        <v>856</v>
      </c>
      <c r="N817" t="s">
        <v>57</v>
      </c>
      <c r="O817" s="1">
        <v>45748</v>
      </c>
      <c r="Q817" s="1">
        <v>46023</v>
      </c>
      <c r="R817" s="2">
        <v>21.6</v>
      </c>
      <c r="S817">
        <v>1</v>
      </c>
      <c r="T817" t="s">
        <v>58</v>
      </c>
      <c r="U817" t="s">
        <v>134</v>
      </c>
      <c r="V817" s="3">
        <v>0.9</v>
      </c>
      <c r="W817" s="2">
        <v>0</v>
      </c>
      <c r="X817">
        <v>0</v>
      </c>
      <c r="Y817" t="s">
        <v>60</v>
      </c>
      <c r="Z817" t="s">
        <v>136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19.440000000000001</v>
      </c>
      <c r="AN817" s="2">
        <v>19.440000000000001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45992</v>
      </c>
      <c r="B818" t="s">
        <v>48</v>
      </c>
      <c r="C818">
        <v>649163</v>
      </c>
      <c r="D818">
        <v>2027854740</v>
      </c>
      <c r="E818" t="s">
        <v>807</v>
      </c>
      <c r="F818" t="s">
        <v>808</v>
      </c>
      <c r="G818" t="s">
        <v>51</v>
      </c>
      <c r="H818" t="s">
        <v>64</v>
      </c>
      <c r="I818" t="s">
        <v>373</v>
      </c>
      <c r="J818" t="s">
        <v>433</v>
      </c>
      <c r="K818">
        <v>673059</v>
      </c>
      <c r="L818" t="s">
        <v>65</v>
      </c>
      <c r="M818" t="s">
        <v>66</v>
      </c>
      <c r="N818" t="s">
        <v>929</v>
      </c>
      <c r="O818" s="1">
        <v>45734</v>
      </c>
      <c r="P818" s="1">
        <v>45992</v>
      </c>
      <c r="Q818" s="1">
        <v>46009</v>
      </c>
      <c r="R818" s="2">
        <v>-29.26</v>
      </c>
      <c r="S818">
        <v>1</v>
      </c>
      <c r="T818" t="s">
        <v>58</v>
      </c>
      <c r="U818" t="s">
        <v>134</v>
      </c>
      <c r="V818" s="3">
        <v>0.9</v>
      </c>
      <c r="W818" s="2">
        <v>0</v>
      </c>
      <c r="X818">
        <v>-1</v>
      </c>
      <c r="Y818" t="s">
        <v>60</v>
      </c>
      <c r="Z818" t="s">
        <v>136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-26.33</v>
      </c>
      <c r="AN818" s="2">
        <v>-26.33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45992</v>
      </c>
      <c r="B819" t="s">
        <v>48</v>
      </c>
      <c r="C819">
        <v>649163</v>
      </c>
      <c r="D819">
        <v>2027857789</v>
      </c>
      <c r="E819" t="s">
        <v>1193</v>
      </c>
      <c r="F819" t="s">
        <v>1194</v>
      </c>
      <c r="G819" t="s">
        <v>51</v>
      </c>
      <c r="H819" t="s">
        <v>256</v>
      </c>
      <c r="I819" t="s">
        <v>373</v>
      </c>
      <c r="J819" t="s">
        <v>374</v>
      </c>
      <c r="K819">
        <v>822723</v>
      </c>
      <c r="L819" t="s">
        <v>604</v>
      </c>
      <c r="M819" t="s">
        <v>605</v>
      </c>
      <c r="N819" t="s">
        <v>57</v>
      </c>
      <c r="O819" s="1">
        <v>45748</v>
      </c>
      <c r="Q819" s="1">
        <v>46023</v>
      </c>
      <c r="R819" s="2">
        <v>140.6</v>
      </c>
      <c r="S819">
        <v>1</v>
      </c>
      <c r="T819" t="s">
        <v>58</v>
      </c>
      <c r="U819" t="s">
        <v>134</v>
      </c>
      <c r="V819" s="3">
        <v>0.7</v>
      </c>
      <c r="W819" s="2">
        <v>0</v>
      </c>
      <c r="X819">
        <v>0</v>
      </c>
      <c r="Y819" t="s">
        <v>60</v>
      </c>
      <c r="Z819" t="s">
        <v>136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98.42</v>
      </c>
      <c r="AN819" s="2">
        <v>98.42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45992</v>
      </c>
      <c r="B820" t="s">
        <v>48</v>
      </c>
      <c r="C820">
        <v>649163</v>
      </c>
      <c r="D820">
        <v>2027858972</v>
      </c>
      <c r="E820" t="s">
        <v>1195</v>
      </c>
      <c r="F820" t="s">
        <v>1196</v>
      </c>
      <c r="G820" t="s">
        <v>51</v>
      </c>
      <c r="H820" t="s">
        <v>83</v>
      </c>
      <c r="I820" t="s">
        <v>373</v>
      </c>
      <c r="J820" t="s">
        <v>374</v>
      </c>
      <c r="K820">
        <v>813181</v>
      </c>
      <c r="L820" t="s">
        <v>1197</v>
      </c>
      <c r="M820" t="s">
        <v>211</v>
      </c>
      <c r="N820" t="s">
        <v>57</v>
      </c>
      <c r="O820" s="1">
        <v>45748</v>
      </c>
      <c r="Q820" s="1">
        <v>46023</v>
      </c>
      <c r="R820" s="2">
        <v>11.5</v>
      </c>
      <c r="S820">
        <v>1</v>
      </c>
      <c r="T820" t="s">
        <v>58</v>
      </c>
      <c r="U820" t="s">
        <v>134</v>
      </c>
      <c r="V820" s="3">
        <v>0.7</v>
      </c>
      <c r="W820" s="2">
        <v>0</v>
      </c>
      <c r="X820">
        <v>0</v>
      </c>
      <c r="Y820" t="s">
        <v>60</v>
      </c>
      <c r="Z820" t="s">
        <v>136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8.0500000000000007</v>
      </c>
      <c r="AN820" s="2">
        <v>8.0500000000000007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45992</v>
      </c>
      <c r="B821" t="s">
        <v>48</v>
      </c>
      <c r="C821">
        <v>649163</v>
      </c>
      <c r="D821">
        <v>2027864780</v>
      </c>
      <c r="E821" t="s">
        <v>1198</v>
      </c>
      <c r="F821" t="s">
        <v>1126</v>
      </c>
      <c r="G821" t="s">
        <v>51</v>
      </c>
      <c r="H821" t="s">
        <v>256</v>
      </c>
      <c r="I821" t="s">
        <v>373</v>
      </c>
      <c r="J821" t="s">
        <v>374</v>
      </c>
      <c r="K821">
        <v>806645</v>
      </c>
      <c r="L821" t="s">
        <v>855</v>
      </c>
      <c r="M821" t="s">
        <v>856</v>
      </c>
      <c r="N821" t="s">
        <v>57</v>
      </c>
      <c r="O821" s="1">
        <v>45748</v>
      </c>
      <c r="Q821" s="1">
        <v>46023</v>
      </c>
      <c r="R821" s="2">
        <v>18.100000000000001</v>
      </c>
      <c r="S821">
        <v>1</v>
      </c>
      <c r="T821" t="s">
        <v>58</v>
      </c>
      <c r="U821" t="s">
        <v>134</v>
      </c>
      <c r="V821" s="3">
        <v>0.7</v>
      </c>
      <c r="W821" s="2">
        <v>0</v>
      </c>
      <c r="X821">
        <v>0</v>
      </c>
      <c r="Y821" t="s">
        <v>60</v>
      </c>
      <c r="Z821" t="s">
        <v>136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12.67</v>
      </c>
      <c r="AN821" s="2">
        <v>12.67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45992</v>
      </c>
      <c r="B822" t="s">
        <v>48</v>
      </c>
      <c r="C822">
        <v>649163</v>
      </c>
      <c r="D822">
        <v>2027868982</v>
      </c>
      <c r="E822" t="s">
        <v>1199</v>
      </c>
      <c r="F822" t="s">
        <v>1200</v>
      </c>
      <c r="G822" t="s">
        <v>51</v>
      </c>
      <c r="H822" t="s">
        <v>83</v>
      </c>
      <c r="I822" t="s">
        <v>373</v>
      </c>
      <c r="J822" t="s">
        <v>374</v>
      </c>
      <c r="K822">
        <v>812782</v>
      </c>
      <c r="L822" t="s">
        <v>128</v>
      </c>
      <c r="M822" t="s">
        <v>129</v>
      </c>
      <c r="N822" t="s">
        <v>57</v>
      </c>
      <c r="O822" s="1">
        <v>45748</v>
      </c>
      <c r="Q822" s="1">
        <v>46023</v>
      </c>
      <c r="R822" s="2">
        <v>15.75</v>
      </c>
      <c r="S822">
        <v>1</v>
      </c>
      <c r="T822" t="s">
        <v>58</v>
      </c>
      <c r="U822" t="s">
        <v>134</v>
      </c>
      <c r="V822" s="3">
        <v>0.7</v>
      </c>
      <c r="W822" s="2">
        <v>0</v>
      </c>
      <c r="X822">
        <v>0</v>
      </c>
      <c r="Y822" t="s">
        <v>60</v>
      </c>
      <c r="Z822" t="s">
        <v>136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11.02</v>
      </c>
      <c r="AN822" s="2">
        <v>11.02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45992</v>
      </c>
      <c r="B823" t="s">
        <v>48</v>
      </c>
      <c r="C823">
        <v>649163</v>
      </c>
      <c r="D823">
        <v>2027869985</v>
      </c>
      <c r="E823" t="s">
        <v>898</v>
      </c>
      <c r="F823" t="s">
        <v>229</v>
      </c>
      <c r="G823" t="s">
        <v>51</v>
      </c>
      <c r="H823" t="s">
        <v>206</v>
      </c>
      <c r="I823" t="s">
        <v>373</v>
      </c>
      <c r="J823" t="s">
        <v>374</v>
      </c>
      <c r="K823">
        <v>824062</v>
      </c>
      <c r="L823" t="s">
        <v>355</v>
      </c>
      <c r="M823" t="s">
        <v>356</v>
      </c>
      <c r="N823" t="s">
        <v>57</v>
      </c>
      <c r="O823" s="1">
        <v>45748</v>
      </c>
      <c r="Q823" s="1">
        <v>46023</v>
      </c>
      <c r="R823" s="2">
        <v>104.01</v>
      </c>
      <c r="S823">
        <v>1</v>
      </c>
      <c r="T823" t="s">
        <v>58</v>
      </c>
      <c r="U823" t="s">
        <v>134</v>
      </c>
      <c r="V823" s="3">
        <v>0.7</v>
      </c>
      <c r="W823" s="2">
        <v>0</v>
      </c>
      <c r="X823">
        <v>0</v>
      </c>
      <c r="Y823" t="s">
        <v>60</v>
      </c>
      <c r="Z823" t="s">
        <v>136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72.81</v>
      </c>
      <c r="AN823" s="2">
        <v>72.81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45992</v>
      </c>
      <c r="B824" t="s">
        <v>48</v>
      </c>
      <c r="C824">
        <v>649163</v>
      </c>
      <c r="D824">
        <v>2027886965</v>
      </c>
      <c r="E824" t="s">
        <v>1201</v>
      </c>
      <c r="F824" t="s">
        <v>1202</v>
      </c>
      <c r="G824" t="s">
        <v>51</v>
      </c>
      <c r="H824" t="s">
        <v>83</v>
      </c>
      <c r="I824" t="s">
        <v>373</v>
      </c>
      <c r="J824" t="s">
        <v>433</v>
      </c>
      <c r="K824">
        <v>840313</v>
      </c>
      <c r="L824" t="s">
        <v>498</v>
      </c>
      <c r="M824" t="s">
        <v>499</v>
      </c>
      <c r="N824" t="s">
        <v>57</v>
      </c>
      <c r="O824" s="1">
        <v>45748</v>
      </c>
      <c r="Q824" s="1">
        <v>46023</v>
      </c>
      <c r="R824" s="2">
        <v>75.44</v>
      </c>
      <c r="S824">
        <v>1</v>
      </c>
      <c r="T824" t="s">
        <v>58</v>
      </c>
      <c r="U824" t="s">
        <v>134</v>
      </c>
      <c r="V824" s="3">
        <v>0.9</v>
      </c>
      <c r="W824" s="2">
        <v>0</v>
      </c>
      <c r="X824">
        <v>0</v>
      </c>
      <c r="Y824" t="s">
        <v>60</v>
      </c>
      <c r="Z824" t="s">
        <v>136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67.900000000000006</v>
      </c>
      <c r="AN824" s="2">
        <v>67.900000000000006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45992</v>
      </c>
      <c r="B825" t="s">
        <v>48</v>
      </c>
      <c r="C825">
        <v>649163</v>
      </c>
      <c r="D825">
        <v>2027891947</v>
      </c>
      <c r="E825" t="s">
        <v>1203</v>
      </c>
      <c r="F825" t="s">
        <v>483</v>
      </c>
      <c r="G825" t="s">
        <v>51</v>
      </c>
      <c r="H825" t="s">
        <v>83</v>
      </c>
      <c r="I825" t="s">
        <v>373</v>
      </c>
      <c r="J825" t="s">
        <v>374</v>
      </c>
      <c r="K825">
        <v>766747</v>
      </c>
      <c r="L825" t="s">
        <v>385</v>
      </c>
      <c r="M825" t="s">
        <v>386</v>
      </c>
      <c r="N825" t="s">
        <v>57</v>
      </c>
      <c r="O825" s="1">
        <v>45748</v>
      </c>
      <c r="Q825" s="1">
        <v>46023</v>
      </c>
      <c r="R825" s="2">
        <v>137.41</v>
      </c>
      <c r="S825">
        <v>1</v>
      </c>
      <c r="T825" t="s">
        <v>58</v>
      </c>
      <c r="U825" t="s">
        <v>134</v>
      </c>
      <c r="V825" s="3">
        <v>0.7</v>
      </c>
      <c r="W825" s="2">
        <v>0</v>
      </c>
      <c r="X825">
        <v>0</v>
      </c>
      <c r="Y825" t="s">
        <v>60</v>
      </c>
      <c r="Z825" t="s">
        <v>136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96.19</v>
      </c>
      <c r="AN825" s="2">
        <v>96.19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45992</v>
      </c>
      <c r="B826" t="s">
        <v>48</v>
      </c>
      <c r="C826">
        <v>649163</v>
      </c>
      <c r="D826">
        <v>2027895299</v>
      </c>
      <c r="E826" t="s">
        <v>1204</v>
      </c>
      <c r="F826" t="s">
        <v>1205</v>
      </c>
      <c r="G826" t="s">
        <v>51</v>
      </c>
      <c r="H826" t="s">
        <v>83</v>
      </c>
      <c r="I826" t="s">
        <v>373</v>
      </c>
      <c r="J826" t="s">
        <v>374</v>
      </c>
      <c r="K826">
        <v>820873</v>
      </c>
      <c r="L826" t="s">
        <v>106</v>
      </c>
      <c r="M826" t="s">
        <v>107</v>
      </c>
      <c r="N826" t="s">
        <v>929</v>
      </c>
      <c r="O826" s="1">
        <v>45735</v>
      </c>
      <c r="P826" s="1">
        <v>45985</v>
      </c>
      <c r="Q826" s="1">
        <v>46010</v>
      </c>
      <c r="R826" s="2">
        <v>-70.849999999999994</v>
      </c>
      <c r="S826">
        <v>1</v>
      </c>
      <c r="T826" t="s">
        <v>58</v>
      </c>
      <c r="U826" t="s">
        <v>134</v>
      </c>
      <c r="V826" s="3">
        <v>0.7</v>
      </c>
      <c r="W826" s="2">
        <v>0</v>
      </c>
      <c r="X826">
        <v>-1</v>
      </c>
      <c r="Y826" t="s">
        <v>60</v>
      </c>
      <c r="Z826" t="s">
        <v>136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-49.6</v>
      </c>
      <c r="AN826" s="2">
        <v>-49.6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45992</v>
      </c>
      <c r="B827" t="s">
        <v>48</v>
      </c>
      <c r="C827">
        <v>649163</v>
      </c>
      <c r="D827">
        <v>2027933174</v>
      </c>
      <c r="E827" t="s">
        <v>1206</v>
      </c>
      <c r="F827" t="s">
        <v>740</v>
      </c>
      <c r="G827" t="s">
        <v>51</v>
      </c>
      <c r="H827" t="s">
        <v>339</v>
      </c>
      <c r="I827" t="s">
        <v>373</v>
      </c>
      <c r="J827" t="s">
        <v>374</v>
      </c>
      <c r="K827">
        <v>814033</v>
      </c>
      <c r="L827" t="s">
        <v>501</v>
      </c>
      <c r="M827" t="s">
        <v>502</v>
      </c>
      <c r="N827" t="s">
        <v>57</v>
      </c>
      <c r="O827" s="1">
        <v>45748</v>
      </c>
      <c r="Q827" s="1">
        <v>46023</v>
      </c>
      <c r="R827" s="2">
        <v>46.54</v>
      </c>
      <c r="S827">
        <v>1</v>
      </c>
      <c r="T827" t="s">
        <v>58</v>
      </c>
      <c r="U827" t="s">
        <v>134</v>
      </c>
      <c r="V827" s="3">
        <v>0.7</v>
      </c>
      <c r="W827" s="2">
        <v>0</v>
      </c>
      <c r="X827">
        <v>0</v>
      </c>
      <c r="Y827" t="s">
        <v>60</v>
      </c>
      <c r="Z827" t="s">
        <v>136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32.58</v>
      </c>
      <c r="AN827" s="2">
        <v>32.58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45992</v>
      </c>
      <c r="B828" t="s">
        <v>48</v>
      </c>
      <c r="C828">
        <v>649163</v>
      </c>
      <c r="D828">
        <v>2027936971</v>
      </c>
      <c r="E828" t="s">
        <v>1207</v>
      </c>
      <c r="F828" t="s">
        <v>1208</v>
      </c>
      <c r="G828" t="s">
        <v>51</v>
      </c>
      <c r="H828" t="s">
        <v>120</v>
      </c>
      <c r="I828" t="s">
        <v>373</v>
      </c>
      <c r="J828" t="s">
        <v>374</v>
      </c>
      <c r="K828">
        <v>816021</v>
      </c>
      <c r="L828" t="s">
        <v>122</v>
      </c>
      <c r="M828" t="s">
        <v>123</v>
      </c>
      <c r="N828" t="s">
        <v>57</v>
      </c>
      <c r="O828" s="1">
        <v>45748</v>
      </c>
      <c r="Q828" s="1">
        <v>46023</v>
      </c>
      <c r="R828" s="2">
        <v>27.38</v>
      </c>
      <c r="S828">
        <v>1</v>
      </c>
      <c r="T828" t="s">
        <v>58</v>
      </c>
      <c r="U828" t="s">
        <v>134</v>
      </c>
      <c r="V828" s="3">
        <v>0.7</v>
      </c>
      <c r="W828" s="2">
        <v>0</v>
      </c>
      <c r="X828">
        <v>0</v>
      </c>
      <c r="Y828" t="s">
        <v>60</v>
      </c>
      <c r="Z828" t="s">
        <v>136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19.170000000000002</v>
      </c>
      <c r="AN828" s="2">
        <v>19.170000000000002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45992</v>
      </c>
      <c r="B829" t="s">
        <v>48</v>
      </c>
      <c r="C829">
        <v>649163</v>
      </c>
      <c r="D829">
        <v>2027937824</v>
      </c>
      <c r="E829" t="s">
        <v>1209</v>
      </c>
      <c r="F829" t="s">
        <v>1210</v>
      </c>
      <c r="G829" t="s">
        <v>51</v>
      </c>
      <c r="H829" t="s">
        <v>110</v>
      </c>
      <c r="I829" t="s">
        <v>373</v>
      </c>
      <c r="J829" t="s">
        <v>374</v>
      </c>
      <c r="K829">
        <v>673059</v>
      </c>
      <c r="L829" t="s">
        <v>65</v>
      </c>
      <c r="M829" t="s">
        <v>66</v>
      </c>
      <c r="N829" t="s">
        <v>57</v>
      </c>
      <c r="O829" s="1">
        <v>45748</v>
      </c>
      <c r="Q829" s="1">
        <v>46023</v>
      </c>
      <c r="R829" s="2">
        <v>142.59</v>
      </c>
      <c r="S829">
        <v>1</v>
      </c>
      <c r="T829" t="s">
        <v>58</v>
      </c>
      <c r="U829" t="s">
        <v>134</v>
      </c>
      <c r="V829" s="3">
        <v>0.7</v>
      </c>
      <c r="W829" s="2">
        <v>0</v>
      </c>
      <c r="X829">
        <v>0</v>
      </c>
      <c r="Y829" t="s">
        <v>60</v>
      </c>
      <c r="Z829" t="s">
        <v>136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99.81</v>
      </c>
      <c r="AN829" s="2">
        <v>99.81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45992</v>
      </c>
      <c r="B830" t="s">
        <v>48</v>
      </c>
      <c r="C830">
        <v>649163</v>
      </c>
      <c r="D830">
        <v>2027956292</v>
      </c>
      <c r="E830" t="s">
        <v>1211</v>
      </c>
      <c r="F830" t="s">
        <v>1093</v>
      </c>
      <c r="G830" t="s">
        <v>51</v>
      </c>
      <c r="H830" t="s">
        <v>354</v>
      </c>
      <c r="I830" t="s">
        <v>373</v>
      </c>
      <c r="J830" t="s">
        <v>374</v>
      </c>
      <c r="K830">
        <v>812782</v>
      </c>
      <c r="L830" t="s">
        <v>128</v>
      </c>
      <c r="M830" t="s">
        <v>129</v>
      </c>
      <c r="N830" t="s">
        <v>57</v>
      </c>
      <c r="O830" s="1">
        <v>45748</v>
      </c>
      <c r="Q830" s="1">
        <v>46023</v>
      </c>
      <c r="R830" s="2">
        <v>65.510000000000005</v>
      </c>
      <c r="S830">
        <v>1</v>
      </c>
      <c r="T830" t="s">
        <v>58</v>
      </c>
      <c r="U830" t="s">
        <v>134</v>
      </c>
      <c r="V830" s="3">
        <v>0.7</v>
      </c>
      <c r="W830" s="2">
        <v>0</v>
      </c>
      <c r="X830">
        <v>0</v>
      </c>
      <c r="Y830" t="s">
        <v>60</v>
      </c>
      <c r="Z830" t="s">
        <v>136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45.86</v>
      </c>
      <c r="AN830" s="2">
        <v>45.86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45992</v>
      </c>
      <c r="B831" t="s">
        <v>48</v>
      </c>
      <c r="C831">
        <v>649163</v>
      </c>
      <c r="D831">
        <v>2027962667</v>
      </c>
      <c r="E831" t="s">
        <v>1212</v>
      </c>
      <c r="F831" t="s">
        <v>1213</v>
      </c>
      <c r="G831" t="s">
        <v>51</v>
      </c>
      <c r="H831" t="s">
        <v>256</v>
      </c>
      <c r="I831" t="s">
        <v>373</v>
      </c>
      <c r="J831" t="s">
        <v>374</v>
      </c>
      <c r="K831">
        <v>753748</v>
      </c>
      <c r="L831" t="s">
        <v>258</v>
      </c>
      <c r="M831" t="s">
        <v>131</v>
      </c>
      <c r="N831" t="s">
        <v>57</v>
      </c>
      <c r="O831" s="1">
        <v>45748</v>
      </c>
      <c r="Q831" s="1">
        <v>46023</v>
      </c>
      <c r="R831" s="2">
        <v>119.52</v>
      </c>
      <c r="S831">
        <v>1</v>
      </c>
      <c r="T831" t="s">
        <v>58</v>
      </c>
      <c r="U831" t="s">
        <v>134</v>
      </c>
      <c r="V831" s="3">
        <v>0.7</v>
      </c>
      <c r="W831" s="2">
        <v>0</v>
      </c>
      <c r="X831">
        <v>0</v>
      </c>
      <c r="Y831" t="s">
        <v>60</v>
      </c>
      <c r="Z831" t="s">
        <v>136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83.66</v>
      </c>
      <c r="AN831" s="2">
        <v>83.66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45992</v>
      </c>
      <c r="B832" t="s">
        <v>48</v>
      </c>
      <c r="C832">
        <v>649163</v>
      </c>
      <c r="D832">
        <v>2027984512</v>
      </c>
      <c r="E832" t="s">
        <v>1214</v>
      </c>
      <c r="F832" t="s">
        <v>1068</v>
      </c>
      <c r="G832" t="s">
        <v>51</v>
      </c>
      <c r="H832" t="s">
        <v>83</v>
      </c>
      <c r="I832" t="s">
        <v>373</v>
      </c>
      <c r="J832" t="s">
        <v>374</v>
      </c>
      <c r="K832">
        <v>839913</v>
      </c>
      <c r="L832" t="s">
        <v>1215</v>
      </c>
      <c r="M832" t="s">
        <v>1216</v>
      </c>
      <c r="N832" t="s">
        <v>57</v>
      </c>
      <c r="O832" s="1">
        <v>45748</v>
      </c>
      <c r="Q832" s="1">
        <v>46023</v>
      </c>
      <c r="R832" s="2">
        <v>26.5</v>
      </c>
      <c r="S832">
        <v>1</v>
      </c>
      <c r="T832" t="s">
        <v>58</v>
      </c>
      <c r="U832" t="s">
        <v>134</v>
      </c>
      <c r="V832" s="3">
        <v>0.7</v>
      </c>
      <c r="W832" s="2">
        <v>0</v>
      </c>
      <c r="X832">
        <v>0</v>
      </c>
      <c r="Y832" t="s">
        <v>60</v>
      </c>
      <c r="Z832" t="s">
        <v>136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18.55</v>
      </c>
      <c r="AN832" s="2">
        <v>18.55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45992</v>
      </c>
      <c r="B833" t="s">
        <v>48</v>
      </c>
      <c r="C833">
        <v>649163</v>
      </c>
      <c r="D833">
        <v>2028003033</v>
      </c>
      <c r="E833" t="s">
        <v>1217</v>
      </c>
      <c r="F833" t="s">
        <v>472</v>
      </c>
      <c r="G833" t="s">
        <v>51</v>
      </c>
      <c r="H833" t="s">
        <v>83</v>
      </c>
      <c r="I833" t="s">
        <v>373</v>
      </c>
      <c r="J833" t="s">
        <v>374</v>
      </c>
      <c r="K833">
        <v>814033</v>
      </c>
      <c r="L833" t="s">
        <v>501</v>
      </c>
      <c r="M833" t="s">
        <v>502</v>
      </c>
      <c r="N833" t="s">
        <v>57</v>
      </c>
      <c r="O833" s="1">
        <v>45748</v>
      </c>
      <c r="Q833" s="1">
        <v>46023</v>
      </c>
      <c r="R833" s="2">
        <v>66.36</v>
      </c>
      <c r="S833">
        <v>1</v>
      </c>
      <c r="T833" t="s">
        <v>58</v>
      </c>
      <c r="U833" t="s">
        <v>134</v>
      </c>
      <c r="V833" s="3">
        <v>0.7</v>
      </c>
      <c r="W833" s="2">
        <v>0</v>
      </c>
      <c r="X833">
        <v>0</v>
      </c>
      <c r="Y833" t="s">
        <v>60</v>
      </c>
      <c r="Z833" t="s">
        <v>136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46.45</v>
      </c>
      <c r="AN833" s="2">
        <v>46.45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45992</v>
      </c>
      <c r="B834" t="s">
        <v>48</v>
      </c>
      <c r="C834">
        <v>649163</v>
      </c>
      <c r="D834">
        <v>2028005610</v>
      </c>
      <c r="E834" t="s">
        <v>1218</v>
      </c>
      <c r="F834" t="s">
        <v>529</v>
      </c>
      <c r="G834" t="s">
        <v>51</v>
      </c>
      <c r="H834" t="s">
        <v>265</v>
      </c>
      <c r="I834" t="s">
        <v>373</v>
      </c>
      <c r="J834" t="s">
        <v>374</v>
      </c>
      <c r="K834">
        <v>673059</v>
      </c>
      <c r="L834" t="s">
        <v>65</v>
      </c>
      <c r="M834" t="s">
        <v>66</v>
      </c>
      <c r="N834" t="s">
        <v>57</v>
      </c>
      <c r="O834" s="1">
        <v>45748</v>
      </c>
      <c r="Q834" s="1">
        <v>46023</v>
      </c>
      <c r="R834" s="2">
        <v>67.87</v>
      </c>
      <c r="S834">
        <v>1</v>
      </c>
      <c r="T834" t="s">
        <v>58</v>
      </c>
      <c r="U834" t="s">
        <v>134</v>
      </c>
      <c r="V834" s="3">
        <v>0.7</v>
      </c>
      <c r="W834" s="2">
        <v>0</v>
      </c>
      <c r="X834">
        <v>0</v>
      </c>
      <c r="Y834" t="s">
        <v>60</v>
      </c>
      <c r="Z834" t="s">
        <v>136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47.51</v>
      </c>
      <c r="AN834" s="2">
        <v>47.51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45992</v>
      </c>
      <c r="B835" t="s">
        <v>48</v>
      </c>
      <c r="C835">
        <v>649163</v>
      </c>
      <c r="D835">
        <v>2028015656</v>
      </c>
      <c r="E835" t="s">
        <v>1219</v>
      </c>
      <c r="F835" t="s">
        <v>1220</v>
      </c>
      <c r="G835" t="s">
        <v>51</v>
      </c>
      <c r="H835" t="s">
        <v>399</v>
      </c>
      <c r="I835" t="s">
        <v>373</v>
      </c>
      <c r="J835" t="s">
        <v>400</v>
      </c>
      <c r="K835">
        <v>823068</v>
      </c>
      <c r="L835" t="s">
        <v>401</v>
      </c>
      <c r="M835" t="s">
        <v>402</v>
      </c>
      <c r="N835" t="s">
        <v>57</v>
      </c>
      <c r="O835" s="1">
        <v>45748</v>
      </c>
      <c r="Q835" s="1">
        <v>46023</v>
      </c>
      <c r="R835" s="2">
        <v>24.61</v>
      </c>
      <c r="S835">
        <v>1</v>
      </c>
      <c r="T835" t="s">
        <v>58</v>
      </c>
      <c r="U835" t="s">
        <v>134</v>
      </c>
      <c r="V835" s="3">
        <v>0.7</v>
      </c>
      <c r="W835" s="2">
        <v>0</v>
      </c>
      <c r="X835">
        <v>0</v>
      </c>
      <c r="Y835" t="s">
        <v>60</v>
      </c>
      <c r="Z835" t="s">
        <v>136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17.23</v>
      </c>
      <c r="AN835" s="2">
        <v>17.23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45992</v>
      </c>
      <c r="B836" t="s">
        <v>48</v>
      </c>
      <c r="C836">
        <v>649163</v>
      </c>
      <c r="D836">
        <v>2028022905</v>
      </c>
      <c r="E836" t="s">
        <v>790</v>
      </c>
      <c r="F836" t="s">
        <v>1221</v>
      </c>
      <c r="G836" t="s">
        <v>51</v>
      </c>
      <c r="H836" t="s">
        <v>83</v>
      </c>
      <c r="I836" t="s">
        <v>373</v>
      </c>
      <c r="J836" t="s">
        <v>374</v>
      </c>
      <c r="K836">
        <v>812656</v>
      </c>
      <c r="L836" t="s">
        <v>469</v>
      </c>
      <c r="M836" t="s">
        <v>470</v>
      </c>
      <c r="N836" t="s">
        <v>57</v>
      </c>
      <c r="O836" s="1">
        <v>45748</v>
      </c>
      <c r="Q836" s="1">
        <v>46023</v>
      </c>
      <c r="R836" s="2">
        <v>100.21</v>
      </c>
      <c r="S836">
        <v>1</v>
      </c>
      <c r="T836" t="s">
        <v>58</v>
      </c>
      <c r="U836" t="s">
        <v>134</v>
      </c>
      <c r="V836" s="3">
        <v>0.7</v>
      </c>
      <c r="W836" s="2">
        <v>0</v>
      </c>
      <c r="X836">
        <v>0</v>
      </c>
      <c r="Y836" t="s">
        <v>60</v>
      </c>
      <c r="Z836" t="s">
        <v>136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70.150000000000006</v>
      </c>
      <c r="AN836" s="2">
        <v>70.150000000000006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45992</v>
      </c>
      <c r="B837" t="s">
        <v>48</v>
      </c>
      <c r="C837">
        <v>649163</v>
      </c>
      <c r="D837">
        <v>2028028177</v>
      </c>
      <c r="E837" t="s">
        <v>931</v>
      </c>
      <c r="F837" t="s">
        <v>932</v>
      </c>
      <c r="G837" t="s">
        <v>51</v>
      </c>
      <c r="H837" t="s">
        <v>52</v>
      </c>
      <c r="I837" t="s">
        <v>373</v>
      </c>
      <c r="J837" t="s">
        <v>400</v>
      </c>
      <c r="K837">
        <v>823068</v>
      </c>
      <c r="L837" t="s">
        <v>401</v>
      </c>
      <c r="M837" t="s">
        <v>402</v>
      </c>
      <c r="N837" t="s">
        <v>57</v>
      </c>
      <c r="O837" s="1">
        <v>45748</v>
      </c>
      <c r="Q837" s="1">
        <v>46023</v>
      </c>
      <c r="R837" s="2">
        <v>25.73</v>
      </c>
      <c r="S837">
        <v>1</v>
      </c>
      <c r="T837" t="s">
        <v>58</v>
      </c>
      <c r="U837" t="s">
        <v>134</v>
      </c>
      <c r="V837" s="3">
        <v>0.7</v>
      </c>
      <c r="W837" s="2">
        <v>0</v>
      </c>
      <c r="X837">
        <v>0</v>
      </c>
      <c r="Y837" t="s">
        <v>60</v>
      </c>
      <c r="Z837" t="s">
        <v>136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18.010000000000002</v>
      </c>
      <c r="AN837" s="2">
        <v>18.010000000000002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45992</v>
      </c>
      <c r="B838" t="s">
        <v>48</v>
      </c>
      <c r="C838">
        <v>649163</v>
      </c>
      <c r="D838">
        <v>2028041239</v>
      </c>
      <c r="E838" t="s">
        <v>1222</v>
      </c>
      <c r="F838" t="s">
        <v>613</v>
      </c>
      <c r="G838" t="s">
        <v>51</v>
      </c>
      <c r="H838" t="s">
        <v>83</v>
      </c>
      <c r="I838" t="s">
        <v>373</v>
      </c>
      <c r="J838" t="s">
        <v>374</v>
      </c>
      <c r="K838">
        <v>814033</v>
      </c>
      <c r="L838" t="s">
        <v>501</v>
      </c>
      <c r="M838" t="s">
        <v>502</v>
      </c>
      <c r="N838" t="s">
        <v>57</v>
      </c>
      <c r="O838" s="1">
        <v>45748</v>
      </c>
      <c r="Q838" s="1">
        <v>46023</v>
      </c>
      <c r="R838" s="2">
        <v>66.36</v>
      </c>
      <c r="S838">
        <v>1</v>
      </c>
      <c r="T838" t="s">
        <v>58</v>
      </c>
      <c r="U838" t="s">
        <v>134</v>
      </c>
      <c r="V838" s="3">
        <v>0.7</v>
      </c>
      <c r="W838" s="2">
        <v>0</v>
      </c>
      <c r="X838">
        <v>0</v>
      </c>
      <c r="Y838" t="s">
        <v>60</v>
      </c>
      <c r="Z838" t="s">
        <v>136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46.45</v>
      </c>
      <c r="AN838" s="2">
        <v>46.45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45992</v>
      </c>
      <c r="B839" t="s">
        <v>48</v>
      </c>
      <c r="C839">
        <v>649163</v>
      </c>
      <c r="D839">
        <v>2028041473</v>
      </c>
      <c r="E839" t="s">
        <v>1064</v>
      </c>
      <c r="F839" t="s">
        <v>292</v>
      </c>
      <c r="G839" t="s">
        <v>51</v>
      </c>
      <c r="H839" t="s">
        <v>52</v>
      </c>
      <c r="I839" t="s">
        <v>373</v>
      </c>
      <c r="J839" t="s">
        <v>433</v>
      </c>
      <c r="K839">
        <v>651818</v>
      </c>
      <c r="L839" t="s">
        <v>113</v>
      </c>
      <c r="M839" t="s">
        <v>114</v>
      </c>
      <c r="N839" t="s">
        <v>57</v>
      </c>
      <c r="O839" s="1">
        <v>45748</v>
      </c>
      <c r="Q839" s="1">
        <v>46023</v>
      </c>
      <c r="R839" s="2">
        <v>99.25</v>
      </c>
      <c r="S839">
        <v>1</v>
      </c>
      <c r="T839" t="s">
        <v>58</v>
      </c>
      <c r="U839" t="s">
        <v>134</v>
      </c>
      <c r="V839" s="3">
        <v>0.9</v>
      </c>
      <c r="W839" s="2">
        <v>0</v>
      </c>
      <c r="X839">
        <v>0</v>
      </c>
      <c r="Y839" t="s">
        <v>60</v>
      </c>
      <c r="Z839" t="s">
        <v>136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89.32</v>
      </c>
      <c r="AN839" s="2">
        <v>89.32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45992</v>
      </c>
      <c r="B840" t="s">
        <v>48</v>
      </c>
      <c r="C840">
        <v>649163</v>
      </c>
      <c r="D840">
        <v>2028043912</v>
      </c>
      <c r="E840" t="s">
        <v>859</v>
      </c>
      <c r="F840" t="s">
        <v>860</v>
      </c>
      <c r="G840" t="s">
        <v>51</v>
      </c>
      <c r="H840" t="s">
        <v>83</v>
      </c>
      <c r="I840" t="s">
        <v>373</v>
      </c>
      <c r="J840" t="s">
        <v>374</v>
      </c>
      <c r="K840">
        <v>806645</v>
      </c>
      <c r="L840" t="s">
        <v>855</v>
      </c>
      <c r="M840" t="s">
        <v>856</v>
      </c>
      <c r="N840" t="s">
        <v>929</v>
      </c>
      <c r="O840" s="1">
        <v>45748</v>
      </c>
      <c r="P840" s="1">
        <v>45992</v>
      </c>
      <c r="Q840" s="1">
        <v>46023</v>
      </c>
      <c r="R840" s="2">
        <v>19</v>
      </c>
      <c r="S840">
        <v>1</v>
      </c>
      <c r="T840" t="s">
        <v>58</v>
      </c>
      <c r="U840" t="s">
        <v>134</v>
      </c>
      <c r="V840" s="3">
        <v>0.7</v>
      </c>
      <c r="W840" s="2">
        <v>0</v>
      </c>
      <c r="X840">
        <v>0</v>
      </c>
      <c r="Y840" t="s">
        <v>60</v>
      </c>
      <c r="Z840" t="s">
        <v>136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13.3</v>
      </c>
      <c r="AN840" s="2">
        <v>13.3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45992</v>
      </c>
      <c r="B841" t="s">
        <v>48</v>
      </c>
      <c r="C841">
        <v>649163</v>
      </c>
      <c r="D841">
        <v>2028044364</v>
      </c>
      <c r="E841" t="s">
        <v>859</v>
      </c>
      <c r="F841" t="s">
        <v>860</v>
      </c>
      <c r="G841" t="s">
        <v>51</v>
      </c>
      <c r="H841" t="s">
        <v>83</v>
      </c>
      <c r="I841" t="s">
        <v>373</v>
      </c>
      <c r="J841" t="s">
        <v>433</v>
      </c>
      <c r="K841">
        <v>806645</v>
      </c>
      <c r="L841" t="s">
        <v>855</v>
      </c>
      <c r="M841" t="s">
        <v>856</v>
      </c>
      <c r="N841" t="s">
        <v>57</v>
      </c>
      <c r="O841" s="1">
        <v>45748</v>
      </c>
      <c r="Q841" s="1">
        <v>46023</v>
      </c>
      <c r="R841" s="2">
        <v>96.33</v>
      </c>
      <c r="S841">
        <v>1</v>
      </c>
      <c r="T841" t="s">
        <v>58</v>
      </c>
      <c r="U841" t="s">
        <v>134</v>
      </c>
      <c r="V841" s="3">
        <v>0.9</v>
      </c>
      <c r="W841" s="2">
        <v>0</v>
      </c>
      <c r="X841">
        <v>0</v>
      </c>
      <c r="Y841" t="s">
        <v>60</v>
      </c>
      <c r="Z841" t="s">
        <v>136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86.7</v>
      </c>
      <c r="AN841" s="2">
        <v>86.7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45992</v>
      </c>
      <c r="B842" t="s">
        <v>48</v>
      </c>
      <c r="C842">
        <v>649163</v>
      </c>
      <c r="D842">
        <v>2028052818</v>
      </c>
      <c r="E842" t="s">
        <v>1223</v>
      </c>
      <c r="F842" t="s">
        <v>1224</v>
      </c>
      <c r="G842" t="s">
        <v>51</v>
      </c>
      <c r="H842" t="s">
        <v>256</v>
      </c>
      <c r="I842" t="s">
        <v>373</v>
      </c>
      <c r="J842" t="s">
        <v>374</v>
      </c>
      <c r="K842">
        <v>753748</v>
      </c>
      <c r="L842" t="s">
        <v>258</v>
      </c>
      <c r="M842" t="s">
        <v>131</v>
      </c>
      <c r="N842" t="s">
        <v>57</v>
      </c>
      <c r="O842" s="1">
        <v>45748</v>
      </c>
      <c r="Q842" s="1">
        <v>46023</v>
      </c>
      <c r="R842" s="2">
        <v>163.43</v>
      </c>
      <c r="S842">
        <v>1</v>
      </c>
      <c r="T842" t="s">
        <v>58</v>
      </c>
      <c r="U842" t="s">
        <v>134</v>
      </c>
      <c r="V842" s="3">
        <v>0.7</v>
      </c>
      <c r="W842" s="2">
        <v>0</v>
      </c>
      <c r="X842">
        <v>0</v>
      </c>
      <c r="Y842" t="s">
        <v>60</v>
      </c>
      <c r="Z842" t="s">
        <v>136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114.4</v>
      </c>
      <c r="AN842" s="2">
        <v>114.4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45992</v>
      </c>
      <c r="B843" t="s">
        <v>48</v>
      </c>
      <c r="C843">
        <v>649163</v>
      </c>
      <c r="D843">
        <v>2028061837</v>
      </c>
      <c r="E843" t="s">
        <v>1225</v>
      </c>
      <c r="F843" t="s">
        <v>475</v>
      </c>
      <c r="G843" t="s">
        <v>51</v>
      </c>
      <c r="H843" t="s">
        <v>83</v>
      </c>
      <c r="I843" t="s">
        <v>373</v>
      </c>
      <c r="J843" t="s">
        <v>374</v>
      </c>
      <c r="K843">
        <v>824062</v>
      </c>
      <c r="L843" t="s">
        <v>355</v>
      </c>
      <c r="M843" t="s">
        <v>356</v>
      </c>
      <c r="N843" t="s">
        <v>57</v>
      </c>
      <c r="O843" s="1">
        <v>45748</v>
      </c>
      <c r="Q843" s="1">
        <v>46023</v>
      </c>
      <c r="R843" s="2">
        <v>11.5</v>
      </c>
      <c r="S843">
        <v>1</v>
      </c>
      <c r="T843" t="s">
        <v>58</v>
      </c>
      <c r="U843" t="s">
        <v>134</v>
      </c>
      <c r="V843" s="3">
        <v>0.7</v>
      </c>
      <c r="W843" s="2">
        <v>0</v>
      </c>
      <c r="X843">
        <v>0</v>
      </c>
      <c r="Y843" t="s">
        <v>60</v>
      </c>
      <c r="Z843" t="s">
        <v>136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8.0500000000000007</v>
      </c>
      <c r="AN843" s="2">
        <v>8.0500000000000007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45992</v>
      </c>
      <c r="B844" t="s">
        <v>48</v>
      </c>
      <c r="C844">
        <v>649163</v>
      </c>
      <c r="D844">
        <v>2028062220</v>
      </c>
      <c r="E844" t="s">
        <v>859</v>
      </c>
      <c r="F844" t="s">
        <v>1226</v>
      </c>
      <c r="G844" t="s">
        <v>51</v>
      </c>
      <c r="H844" t="s">
        <v>83</v>
      </c>
      <c r="I844" t="s">
        <v>373</v>
      </c>
      <c r="J844" t="s">
        <v>374</v>
      </c>
      <c r="K844">
        <v>766747</v>
      </c>
      <c r="L844" t="s">
        <v>385</v>
      </c>
      <c r="M844" t="s">
        <v>386</v>
      </c>
      <c r="N844" t="s">
        <v>57</v>
      </c>
      <c r="O844" s="1">
        <v>45748</v>
      </c>
      <c r="Q844" s="1">
        <v>46023</v>
      </c>
      <c r="R844" s="2">
        <v>34</v>
      </c>
      <c r="S844">
        <v>1</v>
      </c>
      <c r="T844" t="s">
        <v>58</v>
      </c>
      <c r="U844" t="s">
        <v>134</v>
      </c>
      <c r="V844" s="3">
        <v>0.7</v>
      </c>
      <c r="W844" s="2">
        <v>0</v>
      </c>
      <c r="X844">
        <v>0</v>
      </c>
      <c r="Y844" t="s">
        <v>60</v>
      </c>
      <c r="Z844" t="s">
        <v>136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23.8</v>
      </c>
      <c r="AN844" s="2">
        <v>23.8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45992</v>
      </c>
      <c r="B845" t="s">
        <v>48</v>
      </c>
      <c r="C845">
        <v>649163</v>
      </c>
      <c r="D845">
        <v>2028063548</v>
      </c>
      <c r="E845" t="s">
        <v>677</v>
      </c>
      <c r="F845" t="s">
        <v>933</v>
      </c>
      <c r="G845" t="s">
        <v>51</v>
      </c>
      <c r="H845" t="s">
        <v>265</v>
      </c>
      <c r="I845" t="s">
        <v>373</v>
      </c>
      <c r="J845" t="s">
        <v>374</v>
      </c>
      <c r="K845">
        <v>673059</v>
      </c>
      <c r="L845" t="s">
        <v>65</v>
      </c>
      <c r="M845" t="s">
        <v>66</v>
      </c>
      <c r="N845" t="s">
        <v>57</v>
      </c>
      <c r="O845" s="1">
        <v>45778</v>
      </c>
      <c r="Q845" s="1">
        <v>46023</v>
      </c>
      <c r="R845" s="2">
        <v>52.41</v>
      </c>
      <c r="S845">
        <v>1</v>
      </c>
      <c r="T845" t="s">
        <v>58</v>
      </c>
      <c r="U845" t="s">
        <v>134</v>
      </c>
      <c r="V845" s="3">
        <v>0.7</v>
      </c>
      <c r="W845" s="2">
        <v>0</v>
      </c>
      <c r="X845">
        <v>0</v>
      </c>
      <c r="Y845" t="s">
        <v>60</v>
      </c>
      <c r="Z845" t="s">
        <v>136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36.69</v>
      </c>
      <c r="AN845" s="2">
        <v>36.69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45992</v>
      </c>
      <c r="B846" t="s">
        <v>48</v>
      </c>
      <c r="C846">
        <v>649163</v>
      </c>
      <c r="D846">
        <v>2028063549</v>
      </c>
      <c r="E846" t="s">
        <v>677</v>
      </c>
      <c r="F846" t="s">
        <v>933</v>
      </c>
      <c r="G846" t="s">
        <v>51</v>
      </c>
      <c r="H846" t="s">
        <v>265</v>
      </c>
      <c r="I846" t="s">
        <v>373</v>
      </c>
      <c r="J846" t="s">
        <v>400</v>
      </c>
      <c r="K846">
        <v>673059</v>
      </c>
      <c r="L846" t="s">
        <v>65</v>
      </c>
      <c r="M846" t="s">
        <v>66</v>
      </c>
      <c r="N846" t="s">
        <v>57</v>
      </c>
      <c r="O846" s="1">
        <v>45778</v>
      </c>
      <c r="Q846" s="1">
        <v>46023</v>
      </c>
      <c r="R846" s="2">
        <v>27.81</v>
      </c>
      <c r="S846">
        <v>1</v>
      </c>
      <c r="T846" t="s">
        <v>58</v>
      </c>
      <c r="U846" t="s">
        <v>134</v>
      </c>
      <c r="V846" s="3">
        <v>0.7</v>
      </c>
      <c r="W846" s="2">
        <v>0</v>
      </c>
      <c r="X846">
        <v>0</v>
      </c>
      <c r="Y846" t="s">
        <v>60</v>
      </c>
      <c r="Z846" t="s">
        <v>136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19.47</v>
      </c>
      <c r="AN846" s="2">
        <v>19.47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45992</v>
      </c>
      <c r="B847" t="s">
        <v>48</v>
      </c>
      <c r="C847">
        <v>649163</v>
      </c>
      <c r="D847">
        <v>2028064454</v>
      </c>
      <c r="E847" t="s">
        <v>1227</v>
      </c>
      <c r="F847" t="s">
        <v>163</v>
      </c>
      <c r="G847" t="s">
        <v>51</v>
      </c>
      <c r="H847" t="s">
        <v>354</v>
      </c>
      <c r="I847" t="s">
        <v>373</v>
      </c>
      <c r="J847" t="s">
        <v>374</v>
      </c>
      <c r="K847">
        <v>823350</v>
      </c>
      <c r="L847" t="s">
        <v>116</v>
      </c>
      <c r="M847" t="s">
        <v>417</v>
      </c>
      <c r="N847" t="s">
        <v>57</v>
      </c>
      <c r="O847" s="1">
        <v>45748</v>
      </c>
      <c r="Q847" s="1">
        <v>46023</v>
      </c>
      <c r="R847" s="2">
        <v>120.5</v>
      </c>
      <c r="S847">
        <v>1</v>
      </c>
      <c r="T847" t="s">
        <v>58</v>
      </c>
      <c r="U847" t="s">
        <v>134</v>
      </c>
      <c r="V847" s="3">
        <v>0.7</v>
      </c>
      <c r="W847" s="2">
        <v>0</v>
      </c>
      <c r="X847">
        <v>0</v>
      </c>
      <c r="Y847" t="s">
        <v>60</v>
      </c>
      <c r="Z847" t="s">
        <v>136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84.35</v>
      </c>
      <c r="AN847" s="2">
        <v>84.35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45992</v>
      </c>
      <c r="B848" t="s">
        <v>48</v>
      </c>
      <c r="C848">
        <v>649163</v>
      </c>
      <c r="D848">
        <v>2028065446</v>
      </c>
      <c r="E848" t="s">
        <v>1228</v>
      </c>
      <c r="F848" t="s">
        <v>1229</v>
      </c>
      <c r="G848" t="s">
        <v>51</v>
      </c>
      <c r="H848" t="s">
        <v>372</v>
      </c>
      <c r="I848" t="s">
        <v>373</v>
      </c>
      <c r="J848" t="s">
        <v>374</v>
      </c>
      <c r="K848">
        <v>673059</v>
      </c>
      <c r="L848" t="s">
        <v>65</v>
      </c>
      <c r="M848" t="s">
        <v>66</v>
      </c>
      <c r="N848" t="s">
        <v>57</v>
      </c>
      <c r="O848" s="1">
        <v>45778</v>
      </c>
      <c r="Q848" s="1">
        <v>46023</v>
      </c>
      <c r="R848" s="2">
        <v>54.42</v>
      </c>
      <c r="S848">
        <v>1</v>
      </c>
      <c r="T848" t="s">
        <v>58</v>
      </c>
      <c r="U848" t="s">
        <v>134</v>
      </c>
      <c r="V848" s="3">
        <v>0.7</v>
      </c>
      <c r="W848" s="2">
        <v>0</v>
      </c>
      <c r="X848">
        <v>0</v>
      </c>
      <c r="Y848" t="s">
        <v>60</v>
      </c>
      <c r="Z848" t="s">
        <v>136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38.090000000000003</v>
      </c>
      <c r="AN848" s="2">
        <v>38.090000000000003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45992</v>
      </c>
      <c r="B849" t="s">
        <v>48</v>
      </c>
      <c r="C849">
        <v>649163</v>
      </c>
      <c r="D849">
        <v>2028068436</v>
      </c>
      <c r="E849" t="s">
        <v>1230</v>
      </c>
      <c r="F849" t="s">
        <v>1231</v>
      </c>
      <c r="G849" t="s">
        <v>51</v>
      </c>
      <c r="H849" t="s">
        <v>399</v>
      </c>
      <c r="I849" t="s">
        <v>373</v>
      </c>
      <c r="J849" t="s">
        <v>400</v>
      </c>
      <c r="K849">
        <v>823068</v>
      </c>
      <c r="L849" t="s">
        <v>401</v>
      </c>
      <c r="M849" t="s">
        <v>402</v>
      </c>
      <c r="N849" t="s">
        <v>57</v>
      </c>
      <c r="O849" s="1">
        <v>45748</v>
      </c>
      <c r="Q849" s="1">
        <v>46023</v>
      </c>
      <c r="R849" s="2">
        <v>24.61</v>
      </c>
      <c r="S849">
        <v>1</v>
      </c>
      <c r="T849" t="s">
        <v>58</v>
      </c>
      <c r="U849" t="s">
        <v>134</v>
      </c>
      <c r="V849" s="3">
        <v>0.7</v>
      </c>
      <c r="W849" s="2">
        <v>0</v>
      </c>
      <c r="X849">
        <v>0</v>
      </c>
      <c r="Y849" t="s">
        <v>60</v>
      </c>
      <c r="Z849" t="s">
        <v>136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17.23</v>
      </c>
      <c r="AN849" s="2">
        <v>17.23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45992</v>
      </c>
      <c r="B850" t="s">
        <v>48</v>
      </c>
      <c r="C850">
        <v>649163</v>
      </c>
      <c r="D850">
        <v>2028076164</v>
      </c>
      <c r="E850" t="s">
        <v>1232</v>
      </c>
      <c r="F850" t="s">
        <v>1233</v>
      </c>
      <c r="G850" t="s">
        <v>51</v>
      </c>
      <c r="H850" t="s">
        <v>372</v>
      </c>
      <c r="I850" t="s">
        <v>373</v>
      </c>
      <c r="J850" t="s">
        <v>374</v>
      </c>
      <c r="K850">
        <v>821015</v>
      </c>
      <c r="L850" t="s">
        <v>377</v>
      </c>
      <c r="M850" t="s">
        <v>378</v>
      </c>
      <c r="N850" t="s">
        <v>929</v>
      </c>
      <c r="O850" s="1">
        <v>45748</v>
      </c>
      <c r="P850" s="1">
        <v>45992</v>
      </c>
      <c r="Q850" s="1">
        <v>46023</v>
      </c>
      <c r="R850" s="2">
        <v>101.99</v>
      </c>
      <c r="S850">
        <v>1</v>
      </c>
      <c r="T850" t="s">
        <v>58</v>
      </c>
      <c r="U850" t="s">
        <v>134</v>
      </c>
      <c r="V850" s="3">
        <v>0.7</v>
      </c>
      <c r="W850" s="2">
        <v>0</v>
      </c>
      <c r="X850">
        <v>0</v>
      </c>
      <c r="Y850" t="s">
        <v>60</v>
      </c>
      <c r="Z850" t="s">
        <v>136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71.39</v>
      </c>
      <c r="AN850" s="2">
        <v>71.39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45992</v>
      </c>
      <c r="B851" t="s">
        <v>48</v>
      </c>
      <c r="C851">
        <v>649163</v>
      </c>
      <c r="D851">
        <v>2028114596</v>
      </c>
      <c r="E851" t="s">
        <v>1234</v>
      </c>
      <c r="F851" t="s">
        <v>983</v>
      </c>
      <c r="G851" t="s">
        <v>51</v>
      </c>
      <c r="H851" t="s">
        <v>83</v>
      </c>
      <c r="I851" t="s">
        <v>373</v>
      </c>
      <c r="J851" t="s">
        <v>374</v>
      </c>
      <c r="K851">
        <v>768887</v>
      </c>
      <c r="L851" t="s">
        <v>422</v>
      </c>
      <c r="M851" t="s">
        <v>423</v>
      </c>
      <c r="N851" t="s">
        <v>57</v>
      </c>
      <c r="O851" s="1">
        <v>45748</v>
      </c>
      <c r="Q851" s="1">
        <v>46023</v>
      </c>
      <c r="R851" s="2">
        <v>59.4</v>
      </c>
      <c r="S851">
        <v>1</v>
      </c>
      <c r="T851" t="s">
        <v>58</v>
      </c>
      <c r="U851" t="s">
        <v>134</v>
      </c>
      <c r="V851" s="3">
        <v>0.7</v>
      </c>
      <c r="W851" s="2">
        <v>0</v>
      </c>
      <c r="X851">
        <v>0</v>
      </c>
      <c r="Y851" t="s">
        <v>60</v>
      </c>
      <c r="Z851" t="s">
        <v>136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41.58</v>
      </c>
      <c r="AN851" s="2">
        <v>41.58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45992</v>
      </c>
      <c r="B852" t="s">
        <v>48</v>
      </c>
      <c r="C852">
        <v>649163</v>
      </c>
      <c r="D852">
        <v>2028134802</v>
      </c>
      <c r="E852" t="s">
        <v>66</v>
      </c>
      <c r="F852" t="s">
        <v>1235</v>
      </c>
      <c r="G852" t="s">
        <v>51</v>
      </c>
      <c r="H852" t="s">
        <v>112</v>
      </c>
      <c r="I852" t="s">
        <v>373</v>
      </c>
      <c r="J852" t="s">
        <v>374</v>
      </c>
      <c r="K852">
        <v>767312</v>
      </c>
      <c r="L852" t="s">
        <v>413</v>
      </c>
      <c r="M852" t="s">
        <v>414</v>
      </c>
      <c r="N852" t="s">
        <v>57</v>
      </c>
      <c r="O852" s="1">
        <v>45748</v>
      </c>
      <c r="Q852" s="1">
        <v>46023</v>
      </c>
      <c r="R852" s="2">
        <v>17.64</v>
      </c>
      <c r="S852">
        <v>1</v>
      </c>
      <c r="T852" t="s">
        <v>58</v>
      </c>
      <c r="U852" t="s">
        <v>134</v>
      </c>
      <c r="V852" s="3">
        <v>0.7</v>
      </c>
      <c r="W852" s="2">
        <v>0</v>
      </c>
      <c r="X852">
        <v>0</v>
      </c>
      <c r="Y852" t="s">
        <v>60</v>
      </c>
      <c r="Z852" t="s">
        <v>136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12.35</v>
      </c>
      <c r="AN852" s="2">
        <v>12.35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45992</v>
      </c>
      <c r="B853" t="s">
        <v>48</v>
      </c>
      <c r="C853">
        <v>649163</v>
      </c>
      <c r="D853">
        <v>2028134803</v>
      </c>
      <c r="E853" t="s">
        <v>66</v>
      </c>
      <c r="F853" t="s">
        <v>1235</v>
      </c>
      <c r="G853" t="s">
        <v>51</v>
      </c>
      <c r="H853" t="s">
        <v>112</v>
      </c>
      <c r="I853" t="s">
        <v>373</v>
      </c>
      <c r="J853" t="s">
        <v>433</v>
      </c>
      <c r="K853">
        <v>767312</v>
      </c>
      <c r="L853" t="s">
        <v>413</v>
      </c>
      <c r="M853" t="s">
        <v>414</v>
      </c>
      <c r="N853" t="s">
        <v>57</v>
      </c>
      <c r="O853" s="1">
        <v>45748</v>
      </c>
      <c r="Q853" s="1">
        <v>46023</v>
      </c>
      <c r="R853" s="2">
        <v>8.7100000000000009</v>
      </c>
      <c r="S853">
        <v>1</v>
      </c>
      <c r="T853" t="s">
        <v>58</v>
      </c>
      <c r="U853" t="s">
        <v>134</v>
      </c>
      <c r="V853" s="3">
        <v>0.9</v>
      </c>
      <c r="W853" s="2">
        <v>0</v>
      </c>
      <c r="X853">
        <v>0</v>
      </c>
      <c r="Y853" t="s">
        <v>60</v>
      </c>
      <c r="Z853" t="s">
        <v>136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7.84</v>
      </c>
      <c r="AN853" s="2">
        <v>7.84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45992</v>
      </c>
      <c r="B854" t="s">
        <v>48</v>
      </c>
      <c r="C854">
        <v>649163</v>
      </c>
      <c r="D854">
        <v>2028135305</v>
      </c>
      <c r="E854" t="s">
        <v>66</v>
      </c>
      <c r="F854" t="s">
        <v>563</v>
      </c>
      <c r="G854" t="s">
        <v>51</v>
      </c>
      <c r="H854" t="s">
        <v>112</v>
      </c>
      <c r="I854" t="s">
        <v>373</v>
      </c>
      <c r="J854" t="s">
        <v>374</v>
      </c>
      <c r="K854">
        <v>767312</v>
      </c>
      <c r="L854" t="s">
        <v>413</v>
      </c>
      <c r="M854" t="s">
        <v>414</v>
      </c>
      <c r="N854" t="s">
        <v>57</v>
      </c>
      <c r="O854" s="1">
        <v>45748</v>
      </c>
      <c r="Q854" s="1">
        <v>46023</v>
      </c>
      <c r="R854" s="2">
        <v>17.64</v>
      </c>
      <c r="S854">
        <v>1</v>
      </c>
      <c r="T854" t="s">
        <v>58</v>
      </c>
      <c r="U854" t="s">
        <v>134</v>
      </c>
      <c r="V854" s="3">
        <v>0.7</v>
      </c>
      <c r="W854" s="2">
        <v>0</v>
      </c>
      <c r="X854">
        <v>0</v>
      </c>
      <c r="Y854" t="s">
        <v>60</v>
      </c>
      <c r="Z854" t="s">
        <v>136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12.35</v>
      </c>
      <c r="AN854" s="2">
        <v>12.35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45992</v>
      </c>
      <c r="B855" t="s">
        <v>48</v>
      </c>
      <c r="C855">
        <v>649163</v>
      </c>
      <c r="D855">
        <v>2028135306</v>
      </c>
      <c r="E855" t="s">
        <v>66</v>
      </c>
      <c r="F855" t="s">
        <v>563</v>
      </c>
      <c r="G855" t="s">
        <v>51</v>
      </c>
      <c r="H855" t="s">
        <v>112</v>
      </c>
      <c r="I855" t="s">
        <v>373</v>
      </c>
      <c r="J855" t="s">
        <v>433</v>
      </c>
      <c r="K855">
        <v>767312</v>
      </c>
      <c r="L855" t="s">
        <v>413</v>
      </c>
      <c r="M855" t="s">
        <v>414</v>
      </c>
      <c r="N855" t="s">
        <v>57</v>
      </c>
      <c r="O855" s="1">
        <v>45748</v>
      </c>
      <c r="Q855" s="1">
        <v>46023</v>
      </c>
      <c r="R855" s="2">
        <v>43.81</v>
      </c>
      <c r="S855">
        <v>1</v>
      </c>
      <c r="T855" t="s">
        <v>58</v>
      </c>
      <c r="U855" t="s">
        <v>134</v>
      </c>
      <c r="V855" s="3">
        <v>0.9</v>
      </c>
      <c r="W855" s="2">
        <v>0</v>
      </c>
      <c r="X855">
        <v>0</v>
      </c>
      <c r="Y855" t="s">
        <v>60</v>
      </c>
      <c r="Z855" t="s">
        <v>136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39.43</v>
      </c>
      <c r="AN855" s="2">
        <v>39.43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45992</v>
      </c>
      <c r="B856" t="s">
        <v>48</v>
      </c>
      <c r="C856">
        <v>649163</v>
      </c>
      <c r="D856">
        <v>2028139274</v>
      </c>
      <c r="E856" t="s">
        <v>1236</v>
      </c>
      <c r="F856" t="s">
        <v>163</v>
      </c>
      <c r="G856" t="s">
        <v>51</v>
      </c>
      <c r="H856" t="s">
        <v>372</v>
      </c>
      <c r="I856" t="s">
        <v>373</v>
      </c>
      <c r="J856" t="s">
        <v>374</v>
      </c>
      <c r="K856">
        <v>822865</v>
      </c>
      <c r="L856" t="s">
        <v>389</v>
      </c>
      <c r="M856" t="s">
        <v>390</v>
      </c>
      <c r="N856" t="s">
        <v>57</v>
      </c>
      <c r="O856" s="1">
        <v>45748</v>
      </c>
      <c r="Q856" s="1">
        <v>46023</v>
      </c>
      <c r="R856" s="2">
        <v>33.54</v>
      </c>
      <c r="S856">
        <v>1</v>
      </c>
      <c r="T856" t="s">
        <v>58</v>
      </c>
      <c r="U856" t="s">
        <v>134</v>
      </c>
      <c r="V856" s="3">
        <v>0.7</v>
      </c>
      <c r="W856" s="2">
        <v>0</v>
      </c>
      <c r="X856">
        <v>0</v>
      </c>
      <c r="Y856" t="s">
        <v>60</v>
      </c>
      <c r="Z856" t="s">
        <v>136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23.48</v>
      </c>
      <c r="AN856" s="2">
        <v>23.48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45992</v>
      </c>
      <c r="B857" t="s">
        <v>48</v>
      </c>
      <c r="C857">
        <v>649163</v>
      </c>
      <c r="D857">
        <v>2020901275</v>
      </c>
      <c r="E857" t="s">
        <v>1237</v>
      </c>
      <c r="F857" t="s">
        <v>1238</v>
      </c>
      <c r="G857" t="s">
        <v>51</v>
      </c>
      <c r="H857" t="s">
        <v>372</v>
      </c>
      <c r="I857" t="s">
        <v>102</v>
      </c>
      <c r="J857" t="s">
        <v>764</v>
      </c>
      <c r="K857">
        <v>673059</v>
      </c>
      <c r="L857" t="s">
        <v>65</v>
      </c>
      <c r="M857" t="s">
        <v>66</v>
      </c>
      <c r="N857" t="s">
        <v>57</v>
      </c>
      <c r="O857" s="1">
        <v>45292</v>
      </c>
      <c r="Q857" s="1">
        <v>46023</v>
      </c>
      <c r="R857" s="2">
        <v>254.35</v>
      </c>
      <c r="S857">
        <v>1</v>
      </c>
      <c r="T857" t="s">
        <v>58</v>
      </c>
      <c r="U857" t="s">
        <v>134</v>
      </c>
      <c r="V857" s="3">
        <v>0.1</v>
      </c>
      <c r="W857" s="2">
        <v>0</v>
      </c>
      <c r="X857">
        <v>0</v>
      </c>
      <c r="Y857" t="s">
        <v>135</v>
      </c>
      <c r="Z857" t="s">
        <v>136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25.44</v>
      </c>
      <c r="AN857" s="2">
        <v>25.44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45992</v>
      </c>
      <c r="B858" t="s">
        <v>48</v>
      </c>
      <c r="C858">
        <v>649163</v>
      </c>
      <c r="D858">
        <v>2020909068</v>
      </c>
      <c r="E858" t="s">
        <v>1239</v>
      </c>
      <c r="F858" t="s">
        <v>176</v>
      </c>
      <c r="G858" t="s">
        <v>51</v>
      </c>
      <c r="H858" t="s">
        <v>1033</v>
      </c>
      <c r="I858" t="s">
        <v>102</v>
      </c>
      <c r="J858" t="s">
        <v>738</v>
      </c>
      <c r="K858">
        <v>651818</v>
      </c>
      <c r="L858" t="s">
        <v>113</v>
      </c>
      <c r="M858" t="s">
        <v>114</v>
      </c>
      <c r="N858" t="s">
        <v>57</v>
      </c>
      <c r="O858" s="1">
        <v>45261</v>
      </c>
      <c r="Q858" s="1">
        <v>46023</v>
      </c>
      <c r="R858" s="2">
        <v>54.35</v>
      </c>
      <c r="S858">
        <v>1</v>
      </c>
      <c r="T858" t="s">
        <v>58</v>
      </c>
      <c r="U858" t="s">
        <v>134</v>
      </c>
      <c r="V858" s="3">
        <v>0.1</v>
      </c>
      <c r="W858" s="2">
        <v>0</v>
      </c>
      <c r="X858">
        <v>0</v>
      </c>
      <c r="Y858" t="s">
        <v>135</v>
      </c>
      <c r="Z858" t="s">
        <v>136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5.44</v>
      </c>
      <c r="AN858" s="2">
        <v>5.44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45992</v>
      </c>
      <c r="B859" t="s">
        <v>48</v>
      </c>
      <c r="C859">
        <v>649163</v>
      </c>
      <c r="D859">
        <v>2020926731</v>
      </c>
      <c r="E859" t="s">
        <v>1240</v>
      </c>
      <c r="F859" t="s">
        <v>1241</v>
      </c>
      <c r="G859" t="s">
        <v>51</v>
      </c>
      <c r="H859" t="s">
        <v>112</v>
      </c>
      <c r="I859" t="s">
        <v>102</v>
      </c>
      <c r="J859" t="s">
        <v>738</v>
      </c>
      <c r="K859">
        <v>651818</v>
      </c>
      <c r="L859" t="s">
        <v>113</v>
      </c>
      <c r="M859" t="s">
        <v>114</v>
      </c>
      <c r="N859" t="s">
        <v>929</v>
      </c>
      <c r="O859" s="1">
        <v>45295</v>
      </c>
      <c r="P859" s="1">
        <v>45992</v>
      </c>
      <c r="Q859" s="1">
        <v>46026</v>
      </c>
      <c r="R859" s="2">
        <v>155.66999999999999</v>
      </c>
      <c r="S859">
        <v>1</v>
      </c>
      <c r="T859" t="s">
        <v>58</v>
      </c>
      <c r="U859" t="s">
        <v>134</v>
      </c>
      <c r="V859" s="3">
        <v>0.1</v>
      </c>
      <c r="W859" s="2">
        <v>0</v>
      </c>
      <c r="X859">
        <v>0</v>
      </c>
      <c r="Y859" t="s">
        <v>135</v>
      </c>
      <c r="Z859" t="s">
        <v>136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15.57</v>
      </c>
      <c r="AN859" s="2">
        <v>15.57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45992</v>
      </c>
      <c r="B860" t="s">
        <v>48</v>
      </c>
      <c r="C860">
        <v>649163</v>
      </c>
      <c r="D860">
        <v>2020933809</v>
      </c>
      <c r="E860" t="s">
        <v>793</v>
      </c>
      <c r="F860" t="s">
        <v>1242</v>
      </c>
      <c r="G860" t="s">
        <v>51</v>
      </c>
      <c r="H860" t="s">
        <v>256</v>
      </c>
      <c r="I860" t="s">
        <v>102</v>
      </c>
      <c r="J860" t="s">
        <v>764</v>
      </c>
      <c r="K860">
        <v>651818</v>
      </c>
      <c r="L860" t="s">
        <v>113</v>
      </c>
      <c r="M860" t="s">
        <v>114</v>
      </c>
      <c r="N860" t="s">
        <v>57</v>
      </c>
      <c r="O860" s="1">
        <v>45295</v>
      </c>
      <c r="Q860" s="1">
        <v>46026</v>
      </c>
      <c r="R860" s="2">
        <v>173.68</v>
      </c>
      <c r="S860">
        <v>1</v>
      </c>
      <c r="T860" t="s">
        <v>58</v>
      </c>
      <c r="U860" t="s">
        <v>134</v>
      </c>
      <c r="V860" s="3">
        <v>0.1</v>
      </c>
      <c r="W860" s="2">
        <v>0</v>
      </c>
      <c r="X860">
        <v>0</v>
      </c>
      <c r="Y860" t="s">
        <v>135</v>
      </c>
      <c r="Z860" t="s">
        <v>136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17.37</v>
      </c>
      <c r="AN860" s="2">
        <v>17.37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45992</v>
      </c>
      <c r="B861" t="s">
        <v>48</v>
      </c>
      <c r="C861">
        <v>649163</v>
      </c>
      <c r="D861">
        <v>2020998195</v>
      </c>
      <c r="E861" t="s">
        <v>87</v>
      </c>
      <c r="F861" t="s">
        <v>1019</v>
      </c>
      <c r="G861" t="s">
        <v>51</v>
      </c>
      <c r="H861" t="s">
        <v>125</v>
      </c>
      <c r="I861" t="s">
        <v>102</v>
      </c>
      <c r="J861" t="s">
        <v>738</v>
      </c>
      <c r="K861">
        <v>673059</v>
      </c>
      <c r="L861" t="s">
        <v>65</v>
      </c>
      <c r="M861" t="s">
        <v>66</v>
      </c>
      <c r="N861" t="s">
        <v>57</v>
      </c>
      <c r="O861" s="1">
        <v>45292</v>
      </c>
      <c r="Q861" s="1">
        <v>46023</v>
      </c>
      <c r="R861" s="2">
        <v>35.51</v>
      </c>
      <c r="S861">
        <v>1</v>
      </c>
      <c r="T861" t="s">
        <v>58</v>
      </c>
      <c r="U861" t="s">
        <v>134</v>
      </c>
      <c r="V861" s="3">
        <v>0.1</v>
      </c>
      <c r="W861" s="2">
        <v>0</v>
      </c>
      <c r="X861">
        <v>0</v>
      </c>
      <c r="Y861" t="s">
        <v>135</v>
      </c>
      <c r="Z861" t="s">
        <v>136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3.55</v>
      </c>
      <c r="AN861" s="2">
        <v>3.55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45992</v>
      </c>
      <c r="B862" t="s">
        <v>48</v>
      </c>
      <c r="C862">
        <v>649163</v>
      </c>
      <c r="D862">
        <v>2021020864</v>
      </c>
      <c r="E862" t="s">
        <v>1243</v>
      </c>
      <c r="F862" t="s">
        <v>641</v>
      </c>
      <c r="G862" t="s">
        <v>51</v>
      </c>
      <c r="H862" t="s">
        <v>83</v>
      </c>
      <c r="I862" t="s">
        <v>102</v>
      </c>
      <c r="J862" t="s">
        <v>738</v>
      </c>
      <c r="K862">
        <v>673059</v>
      </c>
      <c r="L862" t="s">
        <v>65</v>
      </c>
      <c r="M862" t="s">
        <v>66</v>
      </c>
      <c r="N862" t="s">
        <v>57</v>
      </c>
      <c r="O862" s="1">
        <v>45292</v>
      </c>
      <c r="Q862" s="1">
        <v>46023</v>
      </c>
      <c r="R862" s="2">
        <v>55.75</v>
      </c>
      <c r="S862">
        <v>1</v>
      </c>
      <c r="T862" t="s">
        <v>58</v>
      </c>
      <c r="U862" t="s">
        <v>134</v>
      </c>
      <c r="V862" s="3">
        <v>0.1</v>
      </c>
      <c r="W862" s="2">
        <v>0</v>
      </c>
      <c r="X862">
        <v>0</v>
      </c>
      <c r="Y862" t="s">
        <v>135</v>
      </c>
      <c r="Z862" t="s">
        <v>136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5.58</v>
      </c>
      <c r="AN862" s="2">
        <v>5.58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45992</v>
      </c>
      <c r="B863" t="s">
        <v>48</v>
      </c>
      <c r="C863">
        <v>649163</v>
      </c>
      <c r="D863">
        <v>2021028324</v>
      </c>
      <c r="E863" t="s">
        <v>1244</v>
      </c>
      <c r="F863" t="s">
        <v>828</v>
      </c>
      <c r="G863" t="s">
        <v>51</v>
      </c>
      <c r="H863" t="s">
        <v>372</v>
      </c>
      <c r="I863" t="s">
        <v>102</v>
      </c>
      <c r="J863" t="s">
        <v>764</v>
      </c>
      <c r="K863">
        <v>673059</v>
      </c>
      <c r="L863" t="s">
        <v>65</v>
      </c>
      <c r="M863" t="s">
        <v>66</v>
      </c>
      <c r="N863" t="s">
        <v>57</v>
      </c>
      <c r="O863" s="1">
        <v>45292</v>
      </c>
      <c r="Q863" s="1">
        <v>46023</v>
      </c>
      <c r="R863" s="2">
        <v>283.5</v>
      </c>
      <c r="S863">
        <v>1</v>
      </c>
      <c r="T863" t="s">
        <v>58</v>
      </c>
      <c r="U863" t="s">
        <v>134</v>
      </c>
      <c r="V863" s="3">
        <v>0.1</v>
      </c>
      <c r="W863" s="2">
        <v>0</v>
      </c>
      <c r="X863">
        <v>0</v>
      </c>
      <c r="Y863" t="s">
        <v>135</v>
      </c>
      <c r="Z863" t="s">
        <v>136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28.35</v>
      </c>
      <c r="AN863" s="2">
        <v>28.35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45992</v>
      </c>
      <c r="B864" t="s">
        <v>48</v>
      </c>
      <c r="C864">
        <v>649163</v>
      </c>
      <c r="D864">
        <v>2021078183</v>
      </c>
      <c r="E864" t="s">
        <v>1245</v>
      </c>
      <c r="F864" t="s">
        <v>383</v>
      </c>
      <c r="G864" t="s">
        <v>51</v>
      </c>
      <c r="H864" t="s">
        <v>372</v>
      </c>
      <c r="I864" t="s">
        <v>102</v>
      </c>
      <c r="J864" t="s">
        <v>764</v>
      </c>
      <c r="K864">
        <v>673059</v>
      </c>
      <c r="L864" t="s">
        <v>65</v>
      </c>
      <c r="M864" t="s">
        <v>66</v>
      </c>
      <c r="N864" t="s">
        <v>57</v>
      </c>
      <c r="O864" s="1">
        <v>45292</v>
      </c>
      <c r="Q864" s="1">
        <v>46023</v>
      </c>
      <c r="R864" s="2">
        <v>122.75</v>
      </c>
      <c r="S864">
        <v>1</v>
      </c>
      <c r="T864" t="s">
        <v>58</v>
      </c>
      <c r="U864" t="s">
        <v>134</v>
      </c>
      <c r="V864" s="3">
        <v>0.1</v>
      </c>
      <c r="W864" s="2">
        <v>0</v>
      </c>
      <c r="X864">
        <v>0</v>
      </c>
      <c r="Y864" t="s">
        <v>135</v>
      </c>
      <c r="Z864" t="s">
        <v>136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12.28</v>
      </c>
      <c r="AN864" s="2">
        <v>12.28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45992</v>
      </c>
      <c r="B865" t="s">
        <v>48</v>
      </c>
      <c r="C865">
        <v>649163</v>
      </c>
      <c r="D865">
        <v>2021110126</v>
      </c>
      <c r="E865" t="s">
        <v>1246</v>
      </c>
      <c r="F865" t="s">
        <v>1247</v>
      </c>
      <c r="G865" t="s">
        <v>51</v>
      </c>
      <c r="H865" t="s">
        <v>83</v>
      </c>
      <c r="I865" t="s">
        <v>102</v>
      </c>
      <c r="J865" t="s">
        <v>738</v>
      </c>
      <c r="K865">
        <v>651818</v>
      </c>
      <c r="L865" t="s">
        <v>113</v>
      </c>
      <c r="M865" t="s">
        <v>114</v>
      </c>
      <c r="N865" t="s">
        <v>57</v>
      </c>
      <c r="O865" s="1">
        <v>45295</v>
      </c>
      <c r="Q865" s="1">
        <v>46026</v>
      </c>
      <c r="R865" s="2">
        <v>93.13</v>
      </c>
      <c r="S865">
        <v>1</v>
      </c>
      <c r="T865" t="s">
        <v>58</v>
      </c>
      <c r="U865" t="s">
        <v>134</v>
      </c>
      <c r="V865" s="3">
        <v>0.1</v>
      </c>
      <c r="W865" s="2">
        <v>0</v>
      </c>
      <c r="X865">
        <v>0</v>
      </c>
      <c r="Y865" t="s">
        <v>135</v>
      </c>
      <c r="Z865" t="s">
        <v>136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9.31</v>
      </c>
      <c r="AN865" s="2">
        <v>9.31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45992</v>
      </c>
      <c r="B866" t="s">
        <v>48</v>
      </c>
      <c r="C866">
        <v>649163</v>
      </c>
      <c r="D866">
        <v>2021115279</v>
      </c>
      <c r="E866" t="s">
        <v>959</v>
      </c>
      <c r="F866" t="s">
        <v>1248</v>
      </c>
      <c r="G866" t="s">
        <v>51</v>
      </c>
      <c r="H866" t="s">
        <v>83</v>
      </c>
      <c r="I866" t="s">
        <v>102</v>
      </c>
      <c r="J866" t="s">
        <v>738</v>
      </c>
      <c r="K866">
        <v>673059</v>
      </c>
      <c r="L866" t="s">
        <v>65</v>
      </c>
      <c r="M866" t="s">
        <v>66</v>
      </c>
      <c r="N866" t="s">
        <v>57</v>
      </c>
      <c r="O866" s="1">
        <v>45292</v>
      </c>
      <c r="Q866" s="1">
        <v>46023</v>
      </c>
      <c r="R866" s="2">
        <v>46</v>
      </c>
      <c r="S866">
        <v>1</v>
      </c>
      <c r="T866" t="s">
        <v>58</v>
      </c>
      <c r="U866" t="s">
        <v>134</v>
      </c>
      <c r="V866" s="3">
        <v>0.1</v>
      </c>
      <c r="W866" s="2">
        <v>0</v>
      </c>
      <c r="X866">
        <v>0</v>
      </c>
      <c r="Y866" t="s">
        <v>135</v>
      </c>
      <c r="Z866" t="s">
        <v>136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4.5999999999999996</v>
      </c>
      <c r="AN866" s="2">
        <v>4.5999999999999996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45992</v>
      </c>
      <c r="B867" t="s">
        <v>48</v>
      </c>
      <c r="C867">
        <v>649163</v>
      </c>
      <c r="D867">
        <v>2021119648</v>
      </c>
      <c r="E867" t="s">
        <v>1249</v>
      </c>
      <c r="F867" t="s">
        <v>101</v>
      </c>
      <c r="G867" t="s">
        <v>51</v>
      </c>
      <c r="H867" t="s">
        <v>1250</v>
      </c>
      <c r="I867" t="s">
        <v>102</v>
      </c>
      <c r="J867" t="s">
        <v>738</v>
      </c>
      <c r="K867">
        <v>652037</v>
      </c>
      <c r="L867" t="s">
        <v>71</v>
      </c>
      <c r="M867" t="s">
        <v>99</v>
      </c>
      <c r="N867" t="s">
        <v>57</v>
      </c>
      <c r="O867" s="1">
        <v>45292</v>
      </c>
      <c r="Q867" s="1">
        <v>46023</v>
      </c>
      <c r="R867" s="2">
        <v>164.05</v>
      </c>
      <c r="S867">
        <v>1</v>
      </c>
      <c r="T867" t="s">
        <v>58</v>
      </c>
      <c r="U867" t="s">
        <v>134</v>
      </c>
      <c r="V867" s="3">
        <v>0.1</v>
      </c>
      <c r="W867" s="2">
        <v>0</v>
      </c>
      <c r="X867">
        <v>0</v>
      </c>
      <c r="Y867" t="s">
        <v>135</v>
      </c>
      <c r="Z867" t="s">
        <v>136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16.399999999999999</v>
      </c>
      <c r="AN867" s="2">
        <v>16.399999999999999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45992</v>
      </c>
      <c r="B868" t="s">
        <v>48</v>
      </c>
      <c r="C868">
        <v>649163</v>
      </c>
      <c r="D868">
        <v>2021126685</v>
      </c>
      <c r="E868" t="s">
        <v>1251</v>
      </c>
      <c r="F868" t="s">
        <v>470</v>
      </c>
      <c r="G868" t="s">
        <v>51</v>
      </c>
      <c r="H868" t="s">
        <v>161</v>
      </c>
      <c r="I868" t="s">
        <v>102</v>
      </c>
      <c r="J868" t="s">
        <v>738</v>
      </c>
      <c r="K868">
        <v>651818</v>
      </c>
      <c r="L868" t="s">
        <v>113</v>
      </c>
      <c r="M868" t="s">
        <v>114</v>
      </c>
      <c r="N868" t="s">
        <v>57</v>
      </c>
      <c r="O868" s="1">
        <v>45295</v>
      </c>
      <c r="Q868" s="1">
        <v>46026</v>
      </c>
      <c r="R868" s="2">
        <v>104.41</v>
      </c>
      <c r="S868">
        <v>1</v>
      </c>
      <c r="T868" t="s">
        <v>58</v>
      </c>
      <c r="U868" t="s">
        <v>134</v>
      </c>
      <c r="V868" s="3">
        <v>0.1</v>
      </c>
      <c r="W868" s="2">
        <v>0</v>
      </c>
      <c r="X868">
        <v>0</v>
      </c>
      <c r="Y868" t="s">
        <v>135</v>
      </c>
      <c r="Z868" t="s">
        <v>136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10.44</v>
      </c>
      <c r="AN868" s="2">
        <v>10.44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45992</v>
      </c>
      <c r="B869" t="s">
        <v>48</v>
      </c>
      <c r="C869">
        <v>649163</v>
      </c>
      <c r="D869">
        <v>2021236693</v>
      </c>
      <c r="E869" t="s">
        <v>1252</v>
      </c>
      <c r="F869" t="s">
        <v>1253</v>
      </c>
      <c r="G869" t="s">
        <v>51</v>
      </c>
      <c r="H869" t="s">
        <v>93</v>
      </c>
      <c r="I869" t="s">
        <v>102</v>
      </c>
      <c r="J869" t="s">
        <v>121</v>
      </c>
      <c r="K869">
        <v>673059</v>
      </c>
      <c r="L869" t="s">
        <v>65</v>
      </c>
      <c r="M869" t="s">
        <v>66</v>
      </c>
      <c r="N869" t="s">
        <v>57</v>
      </c>
      <c r="O869" s="1">
        <v>45292</v>
      </c>
      <c r="Q869" s="1">
        <v>46023</v>
      </c>
      <c r="R869" s="2">
        <v>114.2</v>
      </c>
      <c r="S869">
        <v>1</v>
      </c>
      <c r="T869" t="s">
        <v>58</v>
      </c>
      <c r="U869" t="s">
        <v>134</v>
      </c>
      <c r="V869" s="3">
        <v>0.1</v>
      </c>
      <c r="W869" s="2">
        <v>0</v>
      </c>
      <c r="X869">
        <v>0</v>
      </c>
      <c r="Y869" t="s">
        <v>135</v>
      </c>
      <c r="Z869" t="s">
        <v>136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11.42</v>
      </c>
      <c r="AN869" s="2">
        <v>11.42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45992</v>
      </c>
      <c r="B870" t="s">
        <v>48</v>
      </c>
      <c r="C870">
        <v>649163</v>
      </c>
      <c r="D870">
        <v>2021270860</v>
      </c>
      <c r="E870" t="s">
        <v>921</v>
      </c>
      <c r="F870" t="s">
        <v>1254</v>
      </c>
      <c r="G870" t="s">
        <v>51</v>
      </c>
      <c r="H870" t="s">
        <v>112</v>
      </c>
      <c r="I870" t="s">
        <v>102</v>
      </c>
      <c r="J870" t="s">
        <v>764</v>
      </c>
      <c r="K870">
        <v>651818</v>
      </c>
      <c r="L870" t="s">
        <v>113</v>
      </c>
      <c r="M870" t="s">
        <v>114</v>
      </c>
      <c r="N870" t="s">
        <v>57</v>
      </c>
      <c r="O870" s="1">
        <v>45292</v>
      </c>
      <c r="Q870" s="1">
        <v>46023</v>
      </c>
      <c r="R870" s="2">
        <v>29.28</v>
      </c>
      <c r="S870">
        <v>1</v>
      </c>
      <c r="T870" t="s">
        <v>58</v>
      </c>
      <c r="U870" t="s">
        <v>134</v>
      </c>
      <c r="V870" s="3">
        <v>0.1</v>
      </c>
      <c r="W870" s="2">
        <v>0</v>
      </c>
      <c r="X870">
        <v>0</v>
      </c>
      <c r="Y870" t="s">
        <v>135</v>
      </c>
      <c r="Z870" t="s">
        <v>136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2.93</v>
      </c>
      <c r="AN870" s="2">
        <v>2.93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45992</v>
      </c>
      <c r="B871" t="s">
        <v>48</v>
      </c>
      <c r="C871">
        <v>649163</v>
      </c>
      <c r="D871">
        <v>2021391380</v>
      </c>
      <c r="E871" t="s">
        <v>955</v>
      </c>
      <c r="F871" t="s">
        <v>75</v>
      </c>
      <c r="G871" t="s">
        <v>51</v>
      </c>
      <c r="H871" t="s">
        <v>80</v>
      </c>
      <c r="I871" t="s">
        <v>102</v>
      </c>
      <c r="J871" t="s">
        <v>121</v>
      </c>
      <c r="K871">
        <v>673059</v>
      </c>
      <c r="L871" t="s">
        <v>65</v>
      </c>
      <c r="M871" t="s">
        <v>66</v>
      </c>
      <c r="N871" t="s">
        <v>57</v>
      </c>
      <c r="O871" s="1">
        <v>45323</v>
      </c>
      <c r="Q871" s="1">
        <v>46023</v>
      </c>
      <c r="R871" s="2">
        <v>28.67</v>
      </c>
      <c r="S871">
        <v>1</v>
      </c>
      <c r="T871" t="s">
        <v>58</v>
      </c>
      <c r="U871" t="s">
        <v>134</v>
      </c>
      <c r="V871" s="3">
        <v>0.1</v>
      </c>
      <c r="W871" s="2">
        <v>0</v>
      </c>
      <c r="X871">
        <v>0</v>
      </c>
      <c r="Y871" t="s">
        <v>135</v>
      </c>
      <c r="Z871" t="s">
        <v>136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2.87</v>
      </c>
      <c r="AN871" s="2">
        <v>2.87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45992</v>
      </c>
      <c r="B872" t="s">
        <v>48</v>
      </c>
      <c r="C872">
        <v>649163</v>
      </c>
      <c r="D872">
        <v>2021422022</v>
      </c>
      <c r="E872" t="s">
        <v>388</v>
      </c>
      <c r="F872" t="s">
        <v>198</v>
      </c>
      <c r="G872" t="s">
        <v>51</v>
      </c>
      <c r="H872" t="s">
        <v>83</v>
      </c>
      <c r="I872" t="s">
        <v>102</v>
      </c>
      <c r="J872" t="s">
        <v>738</v>
      </c>
      <c r="K872">
        <v>651818</v>
      </c>
      <c r="L872" t="s">
        <v>113</v>
      </c>
      <c r="M872" t="s">
        <v>114</v>
      </c>
      <c r="N872" t="s">
        <v>57</v>
      </c>
      <c r="O872" s="1">
        <v>45326</v>
      </c>
      <c r="Q872" s="1">
        <v>46026</v>
      </c>
      <c r="R872" s="2">
        <v>286.69</v>
      </c>
      <c r="S872">
        <v>1</v>
      </c>
      <c r="T872" t="s">
        <v>58</v>
      </c>
      <c r="U872" t="s">
        <v>134</v>
      </c>
      <c r="V872" s="3">
        <v>0.1</v>
      </c>
      <c r="W872" s="2">
        <v>0</v>
      </c>
      <c r="X872">
        <v>0</v>
      </c>
      <c r="Y872" t="s">
        <v>135</v>
      </c>
      <c r="Z872" t="s">
        <v>136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28.67</v>
      </c>
      <c r="AN872" s="2">
        <v>28.67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45992</v>
      </c>
      <c r="B873" t="s">
        <v>48</v>
      </c>
      <c r="C873">
        <v>649163</v>
      </c>
      <c r="D873">
        <v>2021427318</v>
      </c>
      <c r="E873" t="s">
        <v>1255</v>
      </c>
      <c r="F873" t="s">
        <v>414</v>
      </c>
      <c r="G873" t="s">
        <v>51</v>
      </c>
      <c r="H873" t="s">
        <v>372</v>
      </c>
      <c r="I873" t="s">
        <v>102</v>
      </c>
      <c r="J873" t="s">
        <v>764</v>
      </c>
      <c r="K873">
        <v>673059</v>
      </c>
      <c r="L873" t="s">
        <v>65</v>
      </c>
      <c r="M873" t="s">
        <v>66</v>
      </c>
      <c r="N873" t="s">
        <v>57</v>
      </c>
      <c r="O873" s="1">
        <v>45351</v>
      </c>
      <c r="Q873" s="1">
        <v>46020</v>
      </c>
      <c r="R873" s="2">
        <v>149.51</v>
      </c>
      <c r="S873">
        <v>1</v>
      </c>
      <c r="T873" t="s">
        <v>58</v>
      </c>
      <c r="U873" t="s">
        <v>134</v>
      </c>
      <c r="V873" s="3">
        <v>0.1</v>
      </c>
      <c r="W873" s="2">
        <v>0</v>
      </c>
      <c r="X873">
        <v>0</v>
      </c>
      <c r="Y873" t="s">
        <v>135</v>
      </c>
      <c r="Z873" t="s">
        <v>136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14.95</v>
      </c>
      <c r="AN873" s="2">
        <v>14.95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45992</v>
      </c>
      <c r="B874" t="s">
        <v>48</v>
      </c>
      <c r="C874">
        <v>649163</v>
      </c>
      <c r="D874">
        <v>2021512637</v>
      </c>
      <c r="E874" t="s">
        <v>1256</v>
      </c>
      <c r="F874" t="s">
        <v>599</v>
      </c>
      <c r="G874" t="s">
        <v>51</v>
      </c>
      <c r="H874" t="s">
        <v>504</v>
      </c>
      <c r="I874" t="s">
        <v>102</v>
      </c>
      <c r="J874" t="s">
        <v>738</v>
      </c>
      <c r="K874">
        <v>651818</v>
      </c>
      <c r="L874" t="s">
        <v>113</v>
      </c>
      <c r="M874" t="s">
        <v>114</v>
      </c>
      <c r="N874" t="s">
        <v>57</v>
      </c>
      <c r="O874" s="1">
        <v>45326</v>
      </c>
      <c r="Q874" s="1">
        <v>46026</v>
      </c>
      <c r="R874" s="2">
        <v>205.42</v>
      </c>
      <c r="S874">
        <v>1</v>
      </c>
      <c r="T874" t="s">
        <v>58</v>
      </c>
      <c r="U874" t="s">
        <v>134</v>
      </c>
      <c r="V874" s="3">
        <v>0.1</v>
      </c>
      <c r="W874" s="2">
        <v>0</v>
      </c>
      <c r="X874">
        <v>0</v>
      </c>
      <c r="Y874" t="s">
        <v>135</v>
      </c>
      <c r="Z874" t="s">
        <v>136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20.54</v>
      </c>
      <c r="AN874" s="2">
        <v>20.54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45992</v>
      </c>
      <c r="B875" t="s">
        <v>48</v>
      </c>
      <c r="C875">
        <v>649163</v>
      </c>
      <c r="D875">
        <v>2021613758</v>
      </c>
      <c r="E875" t="s">
        <v>1257</v>
      </c>
      <c r="F875" t="s">
        <v>866</v>
      </c>
      <c r="G875" t="s">
        <v>51</v>
      </c>
      <c r="H875" t="s">
        <v>83</v>
      </c>
      <c r="I875" t="s">
        <v>102</v>
      </c>
      <c r="J875" t="s">
        <v>738</v>
      </c>
      <c r="K875">
        <v>651818</v>
      </c>
      <c r="L875" t="s">
        <v>113</v>
      </c>
      <c r="M875" t="s">
        <v>114</v>
      </c>
      <c r="N875" t="s">
        <v>929</v>
      </c>
      <c r="O875" s="1">
        <v>45328</v>
      </c>
      <c r="P875" s="1">
        <v>45992</v>
      </c>
      <c r="Q875" s="1">
        <v>45997</v>
      </c>
      <c r="R875" s="2">
        <v>-52.64</v>
      </c>
      <c r="S875">
        <v>1</v>
      </c>
      <c r="T875" t="s">
        <v>58</v>
      </c>
      <c r="U875" t="s">
        <v>134</v>
      </c>
      <c r="V875" s="3">
        <v>0.1</v>
      </c>
      <c r="W875" s="2">
        <v>0</v>
      </c>
      <c r="X875">
        <v>-1</v>
      </c>
      <c r="Y875" t="s">
        <v>135</v>
      </c>
      <c r="Z875" t="s">
        <v>136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-5.26</v>
      </c>
      <c r="AN875" s="2">
        <v>-5.26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45992</v>
      </c>
      <c r="B876" t="s">
        <v>48</v>
      </c>
      <c r="C876">
        <v>649163</v>
      </c>
      <c r="D876">
        <v>2021627784</v>
      </c>
      <c r="E876" t="s">
        <v>1258</v>
      </c>
      <c r="F876" t="s">
        <v>269</v>
      </c>
      <c r="G876" t="s">
        <v>51</v>
      </c>
      <c r="H876" t="s">
        <v>265</v>
      </c>
      <c r="I876" t="s">
        <v>102</v>
      </c>
      <c r="J876" t="s">
        <v>764</v>
      </c>
      <c r="K876">
        <v>673059</v>
      </c>
      <c r="L876" t="s">
        <v>65</v>
      </c>
      <c r="M876" t="s">
        <v>66</v>
      </c>
      <c r="N876" t="s">
        <v>57</v>
      </c>
      <c r="O876" s="1">
        <v>45352</v>
      </c>
      <c r="Q876" s="1">
        <v>46023</v>
      </c>
      <c r="R876" s="2">
        <v>176.15</v>
      </c>
      <c r="S876">
        <v>1</v>
      </c>
      <c r="T876" t="s">
        <v>58</v>
      </c>
      <c r="U876" t="s">
        <v>134</v>
      </c>
      <c r="V876" s="3">
        <v>0.1</v>
      </c>
      <c r="W876" s="2">
        <v>0</v>
      </c>
      <c r="X876">
        <v>0</v>
      </c>
      <c r="Y876" t="s">
        <v>135</v>
      </c>
      <c r="Z876" t="s">
        <v>136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17.62</v>
      </c>
      <c r="AN876" s="2">
        <v>17.62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45992</v>
      </c>
      <c r="B877" t="s">
        <v>48</v>
      </c>
      <c r="C877">
        <v>649163</v>
      </c>
      <c r="D877">
        <v>2021785115</v>
      </c>
      <c r="E877" t="s">
        <v>1259</v>
      </c>
      <c r="F877" t="s">
        <v>887</v>
      </c>
      <c r="G877" t="s">
        <v>51</v>
      </c>
      <c r="H877" t="s">
        <v>354</v>
      </c>
      <c r="I877" t="s">
        <v>102</v>
      </c>
      <c r="J877" t="s">
        <v>764</v>
      </c>
      <c r="K877">
        <v>673059</v>
      </c>
      <c r="L877" t="s">
        <v>65</v>
      </c>
      <c r="M877" t="s">
        <v>66</v>
      </c>
      <c r="N877" t="s">
        <v>57</v>
      </c>
      <c r="O877" s="1">
        <v>45352</v>
      </c>
      <c r="Q877" s="1">
        <v>46023</v>
      </c>
      <c r="R877" s="2">
        <v>137.94999999999999</v>
      </c>
      <c r="S877">
        <v>1</v>
      </c>
      <c r="T877" t="s">
        <v>58</v>
      </c>
      <c r="U877" t="s">
        <v>134</v>
      </c>
      <c r="V877" s="3">
        <v>0.1</v>
      </c>
      <c r="W877" s="2">
        <v>0</v>
      </c>
      <c r="X877">
        <v>0</v>
      </c>
      <c r="Y877" t="s">
        <v>135</v>
      </c>
      <c r="Z877" t="s">
        <v>136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13.8</v>
      </c>
      <c r="AN877" s="2">
        <v>13.8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45992</v>
      </c>
      <c r="B878" t="s">
        <v>48</v>
      </c>
      <c r="C878">
        <v>649163</v>
      </c>
      <c r="D878">
        <v>2022917280</v>
      </c>
      <c r="E878" t="s">
        <v>1260</v>
      </c>
      <c r="F878" t="s">
        <v>1261</v>
      </c>
      <c r="G878" t="s">
        <v>51</v>
      </c>
      <c r="H878" t="s">
        <v>372</v>
      </c>
      <c r="I878" t="s">
        <v>102</v>
      </c>
      <c r="J878" t="s">
        <v>764</v>
      </c>
      <c r="K878">
        <v>673059</v>
      </c>
      <c r="L878" t="s">
        <v>65</v>
      </c>
      <c r="M878" t="s">
        <v>66</v>
      </c>
      <c r="N878" t="s">
        <v>57</v>
      </c>
      <c r="O878" s="1">
        <v>45413</v>
      </c>
      <c r="Q878" s="1">
        <v>46023</v>
      </c>
      <c r="R878" s="2">
        <v>73.63</v>
      </c>
      <c r="S878">
        <v>1</v>
      </c>
      <c r="T878" t="s">
        <v>58</v>
      </c>
      <c r="U878" t="s">
        <v>134</v>
      </c>
      <c r="V878" s="3">
        <v>0.1</v>
      </c>
      <c r="W878" s="2">
        <v>0</v>
      </c>
      <c r="X878">
        <v>0</v>
      </c>
      <c r="Y878" t="s">
        <v>135</v>
      </c>
      <c r="Z878" t="s">
        <v>136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7.36</v>
      </c>
      <c r="AN878" s="2">
        <v>7.36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45992</v>
      </c>
      <c r="B879" t="s">
        <v>48</v>
      </c>
      <c r="C879">
        <v>649163</v>
      </c>
      <c r="D879">
        <v>2023372626</v>
      </c>
      <c r="E879" t="s">
        <v>1262</v>
      </c>
      <c r="F879" t="s">
        <v>538</v>
      </c>
      <c r="G879" t="s">
        <v>51</v>
      </c>
      <c r="H879" t="s">
        <v>80</v>
      </c>
      <c r="I879" t="s">
        <v>102</v>
      </c>
      <c r="J879" t="s">
        <v>121</v>
      </c>
      <c r="K879">
        <v>673059</v>
      </c>
      <c r="L879" t="s">
        <v>65</v>
      </c>
      <c r="M879" t="s">
        <v>66</v>
      </c>
      <c r="N879" t="s">
        <v>57</v>
      </c>
      <c r="O879" s="1">
        <v>45474</v>
      </c>
      <c r="Q879" s="1">
        <v>46023</v>
      </c>
      <c r="R879" s="2">
        <v>15.81</v>
      </c>
      <c r="S879">
        <v>1</v>
      </c>
      <c r="T879" t="s">
        <v>58</v>
      </c>
      <c r="U879" t="s">
        <v>134</v>
      </c>
      <c r="V879" s="3">
        <v>0.1</v>
      </c>
      <c r="W879" s="2">
        <v>0</v>
      </c>
      <c r="X879">
        <v>0</v>
      </c>
      <c r="Y879" t="s">
        <v>135</v>
      </c>
      <c r="Z879" t="s">
        <v>136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1.58</v>
      </c>
      <c r="AN879" s="2">
        <v>1.58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45992</v>
      </c>
      <c r="B880" t="s">
        <v>48</v>
      </c>
      <c r="C880">
        <v>649163</v>
      </c>
      <c r="D880">
        <v>2023383893</v>
      </c>
      <c r="E880" t="s">
        <v>1076</v>
      </c>
      <c r="F880" t="s">
        <v>1263</v>
      </c>
      <c r="G880" t="s">
        <v>51</v>
      </c>
      <c r="H880" t="s">
        <v>110</v>
      </c>
      <c r="I880" t="s">
        <v>102</v>
      </c>
      <c r="J880" t="s">
        <v>738</v>
      </c>
      <c r="K880">
        <v>673059</v>
      </c>
      <c r="L880" t="s">
        <v>65</v>
      </c>
      <c r="M880" t="s">
        <v>66</v>
      </c>
      <c r="N880" t="s">
        <v>57</v>
      </c>
      <c r="O880" s="1">
        <v>45448</v>
      </c>
      <c r="Q880" s="1">
        <v>46027</v>
      </c>
      <c r="R880" s="2">
        <v>55.75</v>
      </c>
      <c r="S880">
        <v>1</v>
      </c>
      <c r="T880" t="s">
        <v>58</v>
      </c>
      <c r="U880" t="s">
        <v>134</v>
      </c>
      <c r="V880" s="3">
        <v>0.1</v>
      </c>
      <c r="W880" s="2">
        <v>0</v>
      </c>
      <c r="X880">
        <v>0</v>
      </c>
      <c r="Y880" t="s">
        <v>135</v>
      </c>
      <c r="Z880" t="s">
        <v>136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5.58</v>
      </c>
      <c r="AN880" s="2">
        <v>5.58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45992</v>
      </c>
      <c r="B881" t="s">
        <v>48</v>
      </c>
      <c r="C881">
        <v>649163</v>
      </c>
      <c r="D881">
        <v>2023400542</v>
      </c>
      <c r="E881" t="s">
        <v>1264</v>
      </c>
      <c r="F881" t="s">
        <v>1132</v>
      </c>
      <c r="G881" t="s">
        <v>51</v>
      </c>
      <c r="H881" t="s">
        <v>80</v>
      </c>
      <c r="I881" t="s">
        <v>102</v>
      </c>
      <c r="J881" t="s">
        <v>121</v>
      </c>
      <c r="K881">
        <v>673059</v>
      </c>
      <c r="L881" t="s">
        <v>65</v>
      </c>
      <c r="M881" t="s">
        <v>66</v>
      </c>
      <c r="N881" t="s">
        <v>57</v>
      </c>
      <c r="O881" s="1">
        <v>45474</v>
      </c>
      <c r="Q881" s="1">
        <v>46023</v>
      </c>
      <c r="R881" s="2">
        <v>83.8</v>
      </c>
      <c r="S881">
        <v>1</v>
      </c>
      <c r="T881" t="s">
        <v>58</v>
      </c>
      <c r="U881" t="s">
        <v>134</v>
      </c>
      <c r="V881" s="3">
        <v>0.1</v>
      </c>
      <c r="W881" s="2">
        <v>0</v>
      </c>
      <c r="X881">
        <v>0</v>
      </c>
      <c r="Y881" t="s">
        <v>135</v>
      </c>
      <c r="Z881" t="s">
        <v>136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8.3800000000000008</v>
      </c>
      <c r="AN881" s="2">
        <v>8.3800000000000008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45992</v>
      </c>
      <c r="B882" t="s">
        <v>48</v>
      </c>
      <c r="C882">
        <v>649163</v>
      </c>
      <c r="D882">
        <v>2023535369</v>
      </c>
      <c r="E882" t="s">
        <v>552</v>
      </c>
      <c r="F882" t="s">
        <v>1079</v>
      </c>
      <c r="G882" t="s">
        <v>51</v>
      </c>
      <c r="H882" t="s">
        <v>80</v>
      </c>
      <c r="I882" t="s">
        <v>102</v>
      </c>
      <c r="J882" t="s">
        <v>121</v>
      </c>
      <c r="K882">
        <v>650218</v>
      </c>
      <c r="L882" t="s">
        <v>55</v>
      </c>
      <c r="M882" t="s">
        <v>56</v>
      </c>
      <c r="N882" t="s">
        <v>57</v>
      </c>
      <c r="O882" s="1">
        <v>45474</v>
      </c>
      <c r="Q882" s="1">
        <v>46023</v>
      </c>
      <c r="R882" s="2">
        <v>18.16</v>
      </c>
      <c r="S882">
        <v>1</v>
      </c>
      <c r="T882" t="s">
        <v>58</v>
      </c>
      <c r="U882" t="s">
        <v>134</v>
      </c>
      <c r="V882" s="3">
        <v>0.1</v>
      </c>
      <c r="W882" s="2">
        <v>0</v>
      </c>
      <c r="X882">
        <v>0</v>
      </c>
      <c r="Y882" t="s">
        <v>135</v>
      </c>
      <c r="Z882" t="s">
        <v>136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1.82</v>
      </c>
      <c r="AN882" s="2">
        <v>1.82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45992</v>
      </c>
      <c r="B883" t="s">
        <v>48</v>
      </c>
      <c r="C883">
        <v>649163</v>
      </c>
      <c r="D883">
        <v>2023606922</v>
      </c>
      <c r="E883" t="s">
        <v>1265</v>
      </c>
      <c r="F883" t="s">
        <v>1266</v>
      </c>
      <c r="G883" t="s">
        <v>51</v>
      </c>
      <c r="H883" t="s">
        <v>80</v>
      </c>
      <c r="I883" t="s">
        <v>102</v>
      </c>
      <c r="J883" t="s">
        <v>121</v>
      </c>
      <c r="K883">
        <v>673059</v>
      </c>
      <c r="L883" t="s">
        <v>65</v>
      </c>
      <c r="M883" t="s">
        <v>66</v>
      </c>
      <c r="N883" t="s">
        <v>57</v>
      </c>
      <c r="O883" s="1">
        <v>45505</v>
      </c>
      <c r="Q883" s="1">
        <v>46023</v>
      </c>
      <c r="R883" s="2">
        <v>87.26</v>
      </c>
      <c r="S883">
        <v>1</v>
      </c>
      <c r="T883" t="s">
        <v>58</v>
      </c>
      <c r="U883" t="s">
        <v>134</v>
      </c>
      <c r="V883" s="3">
        <v>0.1</v>
      </c>
      <c r="W883" s="2">
        <v>0</v>
      </c>
      <c r="X883">
        <v>0</v>
      </c>
      <c r="Y883" t="s">
        <v>135</v>
      </c>
      <c r="Z883" t="s">
        <v>136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8.73</v>
      </c>
      <c r="AN883" s="2">
        <v>8.73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45992</v>
      </c>
      <c r="B884" t="s">
        <v>48</v>
      </c>
      <c r="C884">
        <v>649163</v>
      </c>
      <c r="D884">
        <v>2023647898</v>
      </c>
      <c r="E884" t="s">
        <v>1267</v>
      </c>
      <c r="F884" t="s">
        <v>1268</v>
      </c>
      <c r="G884" t="s">
        <v>51</v>
      </c>
      <c r="H884" t="s">
        <v>161</v>
      </c>
      <c r="I884" t="s">
        <v>102</v>
      </c>
      <c r="J884" t="s">
        <v>764</v>
      </c>
      <c r="K884">
        <v>651818</v>
      </c>
      <c r="L884" t="s">
        <v>113</v>
      </c>
      <c r="M884" t="s">
        <v>114</v>
      </c>
      <c r="N884" t="s">
        <v>57</v>
      </c>
      <c r="O884" s="1">
        <v>45474</v>
      </c>
      <c r="Q884" s="1">
        <v>46023</v>
      </c>
      <c r="R884" s="2">
        <v>28.75</v>
      </c>
      <c r="S884">
        <v>1</v>
      </c>
      <c r="T884" t="s">
        <v>58</v>
      </c>
      <c r="U884" t="s">
        <v>134</v>
      </c>
      <c r="V884" s="3">
        <v>0.1</v>
      </c>
      <c r="W884" s="2">
        <v>0</v>
      </c>
      <c r="X884">
        <v>0</v>
      </c>
      <c r="Y884" t="s">
        <v>135</v>
      </c>
      <c r="Z884" t="s">
        <v>136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2.88</v>
      </c>
      <c r="AN884" s="2">
        <v>2.88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45992</v>
      </c>
      <c r="B885" t="s">
        <v>48</v>
      </c>
      <c r="C885">
        <v>649163</v>
      </c>
      <c r="D885">
        <v>2023677925</v>
      </c>
      <c r="E885" t="s">
        <v>1269</v>
      </c>
      <c r="F885" t="s">
        <v>983</v>
      </c>
      <c r="G885" t="s">
        <v>51</v>
      </c>
      <c r="H885" t="s">
        <v>83</v>
      </c>
      <c r="I885" t="s">
        <v>102</v>
      </c>
      <c r="J885" t="s">
        <v>738</v>
      </c>
      <c r="K885">
        <v>673059</v>
      </c>
      <c r="L885" t="s">
        <v>65</v>
      </c>
      <c r="M885" t="s">
        <v>66</v>
      </c>
      <c r="N885" t="s">
        <v>57</v>
      </c>
      <c r="O885" s="1">
        <v>45474</v>
      </c>
      <c r="Q885" s="1">
        <v>46023</v>
      </c>
      <c r="R885" s="2">
        <v>57.67</v>
      </c>
      <c r="S885">
        <v>1</v>
      </c>
      <c r="T885" t="s">
        <v>58</v>
      </c>
      <c r="U885" t="s">
        <v>134</v>
      </c>
      <c r="V885" s="3">
        <v>0.1</v>
      </c>
      <c r="W885" s="2">
        <v>0</v>
      </c>
      <c r="X885">
        <v>0</v>
      </c>
      <c r="Y885" t="s">
        <v>135</v>
      </c>
      <c r="Z885" t="s">
        <v>136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5.77</v>
      </c>
      <c r="AN885" s="2">
        <v>5.77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45992</v>
      </c>
      <c r="B886" t="s">
        <v>48</v>
      </c>
      <c r="C886">
        <v>649163</v>
      </c>
      <c r="D886">
        <v>2023956662</v>
      </c>
      <c r="E886" t="s">
        <v>1270</v>
      </c>
      <c r="F886" t="s">
        <v>1271</v>
      </c>
      <c r="G886" t="s">
        <v>51</v>
      </c>
      <c r="H886" t="s">
        <v>265</v>
      </c>
      <c r="I886" t="s">
        <v>102</v>
      </c>
      <c r="J886" t="s">
        <v>764</v>
      </c>
      <c r="K886">
        <v>673059</v>
      </c>
      <c r="L886" t="s">
        <v>65</v>
      </c>
      <c r="M886" t="s">
        <v>66</v>
      </c>
      <c r="N886" t="s">
        <v>57</v>
      </c>
      <c r="O886" s="1">
        <v>45505</v>
      </c>
      <c r="Q886" s="1">
        <v>46023</v>
      </c>
      <c r="R886" s="2">
        <v>114.6</v>
      </c>
      <c r="S886">
        <v>1</v>
      </c>
      <c r="T886" t="s">
        <v>58</v>
      </c>
      <c r="U886" t="s">
        <v>134</v>
      </c>
      <c r="V886" s="3">
        <v>0.1</v>
      </c>
      <c r="W886" s="2">
        <v>0</v>
      </c>
      <c r="X886">
        <v>0</v>
      </c>
      <c r="Y886" t="s">
        <v>135</v>
      </c>
      <c r="Z886" t="s">
        <v>136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11.46</v>
      </c>
      <c r="AN886" s="2">
        <v>11.46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45992</v>
      </c>
      <c r="B887" t="s">
        <v>48</v>
      </c>
      <c r="C887">
        <v>649163</v>
      </c>
      <c r="D887">
        <v>2024136818</v>
      </c>
      <c r="E887" t="s">
        <v>1272</v>
      </c>
      <c r="F887" t="s">
        <v>688</v>
      </c>
      <c r="G887" t="s">
        <v>51</v>
      </c>
      <c r="H887" t="s">
        <v>80</v>
      </c>
      <c r="I887" t="s">
        <v>102</v>
      </c>
      <c r="J887" t="s">
        <v>121</v>
      </c>
      <c r="K887">
        <v>673059</v>
      </c>
      <c r="L887" t="s">
        <v>65</v>
      </c>
      <c r="M887" t="s">
        <v>66</v>
      </c>
      <c r="N887" t="s">
        <v>57</v>
      </c>
      <c r="O887" s="1">
        <v>45536</v>
      </c>
      <c r="Q887" s="1">
        <v>46023</v>
      </c>
      <c r="R887" s="2">
        <v>127.15</v>
      </c>
      <c r="S887">
        <v>1</v>
      </c>
      <c r="T887" t="s">
        <v>58</v>
      </c>
      <c r="U887" t="s">
        <v>134</v>
      </c>
      <c r="V887" s="3">
        <v>0.1</v>
      </c>
      <c r="W887" s="2">
        <v>0</v>
      </c>
      <c r="X887">
        <v>0</v>
      </c>
      <c r="Y887" t="s">
        <v>135</v>
      </c>
      <c r="Z887" t="s">
        <v>136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12.72</v>
      </c>
      <c r="AN887" s="2">
        <v>12.72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45992</v>
      </c>
      <c r="B888" t="s">
        <v>48</v>
      </c>
      <c r="C888">
        <v>649163</v>
      </c>
      <c r="D888">
        <v>2024384777</v>
      </c>
      <c r="E888" t="s">
        <v>735</v>
      </c>
      <c r="F888" t="s">
        <v>127</v>
      </c>
      <c r="G888" t="s">
        <v>51</v>
      </c>
      <c r="H888" t="s">
        <v>93</v>
      </c>
      <c r="I888" t="s">
        <v>102</v>
      </c>
      <c r="J888" t="s">
        <v>121</v>
      </c>
      <c r="K888">
        <v>673059</v>
      </c>
      <c r="L888" t="s">
        <v>65</v>
      </c>
      <c r="M888" t="s">
        <v>66</v>
      </c>
      <c r="N888" t="s">
        <v>57</v>
      </c>
      <c r="O888" s="1">
        <v>45536</v>
      </c>
      <c r="Q888" s="1">
        <v>46023</v>
      </c>
      <c r="R888" s="2">
        <v>35.5</v>
      </c>
      <c r="S888">
        <v>1</v>
      </c>
      <c r="T888" t="s">
        <v>58</v>
      </c>
      <c r="U888" t="s">
        <v>134</v>
      </c>
      <c r="V888" s="3">
        <v>0.1</v>
      </c>
      <c r="W888" s="2">
        <v>0</v>
      </c>
      <c r="X888">
        <v>0</v>
      </c>
      <c r="Y888" t="s">
        <v>135</v>
      </c>
      <c r="Z888" t="s">
        <v>136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3.55</v>
      </c>
      <c r="AN888" s="2">
        <v>3.55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45992</v>
      </c>
      <c r="B889" t="s">
        <v>48</v>
      </c>
      <c r="C889">
        <v>649163</v>
      </c>
      <c r="D889">
        <v>2024565070</v>
      </c>
      <c r="E889" t="s">
        <v>1273</v>
      </c>
      <c r="F889" t="s">
        <v>979</v>
      </c>
      <c r="G889" t="s">
        <v>51</v>
      </c>
      <c r="H889" t="s">
        <v>93</v>
      </c>
      <c r="I889" t="s">
        <v>102</v>
      </c>
      <c r="J889" t="s">
        <v>121</v>
      </c>
      <c r="K889">
        <v>673059</v>
      </c>
      <c r="L889" t="s">
        <v>65</v>
      </c>
      <c r="M889" t="s">
        <v>66</v>
      </c>
      <c r="N889" t="s">
        <v>57</v>
      </c>
      <c r="O889" s="1">
        <v>45566</v>
      </c>
      <c r="Q889" s="1">
        <v>46023</v>
      </c>
      <c r="R889" s="2">
        <v>141.22</v>
      </c>
      <c r="S889">
        <v>1</v>
      </c>
      <c r="T889" t="s">
        <v>58</v>
      </c>
      <c r="U889" t="s">
        <v>134</v>
      </c>
      <c r="V889" s="3">
        <v>0.1</v>
      </c>
      <c r="W889" s="2">
        <v>0</v>
      </c>
      <c r="X889">
        <v>0</v>
      </c>
      <c r="Y889" t="s">
        <v>135</v>
      </c>
      <c r="Z889" t="s">
        <v>136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14.12</v>
      </c>
      <c r="AN889" s="2">
        <v>14.12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45992</v>
      </c>
      <c r="B890" t="s">
        <v>48</v>
      </c>
      <c r="C890">
        <v>649163</v>
      </c>
      <c r="D890">
        <v>2024785216</v>
      </c>
      <c r="E890" t="s">
        <v>1274</v>
      </c>
      <c r="F890" t="s">
        <v>160</v>
      </c>
      <c r="G890" t="s">
        <v>51</v>
      </c>
      <c r="H890" t="s">
        <v>110</v>
      </c>
      <c r="I890" t="s">
        <v>102</v>
      </c>
      <c r="J890" t="s">
        <v>764</v>
      </c>
      <c r="K890">
        <v>673059</v>
      </c>
      <c r="L890" t="s">
        <v>65</v>
      </c>
      <c r="M890" t="s">
        <v>66</v>
      </c>
      <c r="N890" t="s">
        <v>57</v>
      </c>
      <c r="O890" s="1">
        <v>45566</v>
      </c>
      <c r="Q890" s="1">
        <v>46023</v>
      </c>
      <c r="R890" s="2">
        <v>111.08</v>
      </c>
      <c r="S890">
        <v>1</v>
      </c>
      <c r="T890" t="s">
        <v>58</v>
      </c>
      <c r="U890" t="s">
        <v>134</v>
      </c>
      <c r="V890" s="3">
        <v>0.1</v>
      </c>
      <c r="W890" s="2">
        <v>0</v>
      </c>
      <c r="X890">
        <v>0</v>
      </c>
      <c r="Y890" t="s">
        <v>135</v>
      </c>
      <c r="Z890" t="s">
        <v>136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11.11</v>
      </c>
      <c r="AN890" s="2">
        <v>11.11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45992</v>
      </c>
      <c r="B891" t="s">
        <v>48</v>
      </c>
      <c r="C891">
        <v>649163</v>
      </c>
      <c r="D891">
        <v>2024928765</v>
      </c>
      <c r="E891" t="s">
        <v>1275</v>
      </c>
      <c r="F891" t="s">
        <v>1276</v>
      </c>
      <c r="G891" t="s">
        <v>51</v>
      </c>
      <c r="H891" t="s">
        <v>110</v>
      </c>
      <c r="I891" t="s">
        <v>102</v>
      </c>
      <c r="J891" t="s">
        <v>738</v>
      </c>
      <c r="K891">
        <v>673059</v>
      </c>
      <c r="L891" t="s">
        <v>65</v>
      </c>
      <c r="M891" t="s">
        <v>66</v>
      </c>
      <c r="N891" t="s">
        <v>57</v>
      </c>
      <c r="O891" s="1">
        <v>45566</v>
      </c>
      <c r="Q891" s="1">
        <v>46023</v>
      </c>
      <c r="R891" s="2">
        <v>46.83</v>
      </c>
      <c r="S891">
        <v>1</v>
      </c>
      <c r="T891" t="s">
        <v>58</v>
      </c>
      <c r="U891" t="s">
        <v>134</v>
      </c>
      <c r="V891" s="3">
        <v>0.1</v>
      </c>
      <c r="W891" s="2">
        <v>0</v>
      </c>
      <c r="X891">
        <v>0</v>
      </c>
      <c r="Y891" t="s">
        <v>135</v>
      </c>
      <c r="Z891" t="s">
        <v>136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4.68</v>
      </c>
      <c r="AN891" s="2">
        <v>4.68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45992</v>
      </c>
      <c r="B892" t="s">
        <v>48</v>
      </c>
      <c r="C892">
        <v>649163</v>
      </c>
      <c r="D892">
        <v>2024993652</v>
      </c>
      <c r="E892" t="s">
        <v>1277</v>
      </c>
      <c r="F892" t="s">
        <v>414</v>
      </c>
      <c r="G892" t="s">
        <v>51</v>
      </c>
      <c r="H892" t="s">
        <v>120</v>
      </c>
      <c r="I892" t="s">
        <v>102</v>
      </c>
      <c r="J892" t="s">
        <v>121</v>
      </c>
      <c r="K892">
        <v>796984</v>
      </c>
      <c r="L892" t="s">
        <v>222</v>
      </c>
      <c r="M892" t="s">
        <v>223</v>
      </c>
      <c r="N892" t="s">
        <v>57</v>
      </c>
      <c r="O892" s="1">
        <v>45566</v>
      </c>
      <c r="Q892" s="1">
        <v>46023</v>
      </c>
      <c r="R892" s="2">
        <v>42.78</v>
      </c>
      <c r="S892">
        <v>1</v>
      </c>
      <c r="T892" t="s">
        <v>58</v>
      </c>
      <c r="U892" t="s">
        <v>134</v>
      </c>
      <c r="V892" s="3">
        <v>0.1</v>
      </c>
      <c r="W892" s="2">
        <v>0</v>
      </c>
      <c r="X892">
        <v>0</v>
      </c>
      <c r="Y892" t="s">
        <v>135</v>
      </c>
      <c r="Z892" t="s">
        <v>136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4.28</v>
      </c>
      <c r="AN892" s="2">
        <v>4.28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45992</v>
      </c>
      <c r="B893" t="s">
        <v>48</v>
      </c>
      <c r="C893">
        <v>649163</v>
      </c>
      <c r="D893">
        <v>2025009349</v>
      </c>
      <c r="E893" t="s">
        <v>1278</v>
      </c>
      <c r="F893" t="s">
        <v>114</v>
      </c>
      <c r="G893" t="s">
        <v>51</v>
      </c>
      <c r="H893" t="s">
        <v>120</v>
      </c>
      <c r="I893" t="s">
        <v>102</v>
      </c>
      <c r="J893" t="s">
        <v>121</v>
      </c>
      <c r="K893">
        <v>796984</v>
      </c>
      <c r="L893" t="s">
        <v>222</v>
      </c>
      <c r="M893" t="s">
        <v>223</v>
      </c>
      <c r="N893" t="s">
        <v>57</v>
      </c>
      <c r="O893" s="1">
        <v>45566</v>
      </c>
      <c r="Q893" s="1">
        <v>46023</v>
      </c>
      <c r="R893" s="2">
        <v>59.58</v>
      </c>
      <c r="S893">
        <v>1</v>
      </c>
      <c r="T893" t="s">
        <v>58</v>
      </c>
      <c r="U893" t="s">
        <v>134</v>
      </c>
      <c r="V893" s="3">
        <v>0.1</v>
      </c>
      <c r="W893" s="2">
        <v>0</v>
      </c>
      <c r="X893">
        <v>0</v>
      </c>
      <c r="Y893" t="s">
        <v>135</v>
      </c>
      <c r="Z893" t="s">
        <v>136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5.96</v>
      </c>
      <c r="AN893" s="2">
        <v>5.96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45992</v>
      </c>
      <c r="B894" t="s">
        <v>48</v>
      </c>
      <c r="C894">
        <v>649163</v>
      </c>
      <c r="D894">
        <v>2025125587</v>
      </c>
      <c r="E894" t="s">
        <v>1279</v>
      </c>
      <c r="F894" t="s">
        <v>405</v>
      </c>
      <c r="G894" t="s">
        <v>51</v>
      </c>
      <c r="H894" t="s">
        <v>169</v>
      </c>
      <c r="I894" t="s">
        <v>102</v>
      </c>
      <c r="J894" t="s">
        <v>738</v>
      </c>
      <c r="K894">
        <v>767312</v>
      </c>
      <c r="L894" t="s">
        <v>413</v>
      </c>
      <c r="M894" t="s">
        <v>414</v>
      </c>
      <c r="N894" t="s">
        <v>57</v>
      </c>
      <c r="O894" s="1">
        <v>45570</v>
      </c>
      <c r="Q894" s="1">
        <v>46027</v>
      </c>
      <c r="R894" s="2">
        <v>61.96</v>
      </c>
      <c r="S894">
        <v>1</v>
      </c>
      <c r="T894" t="s">
        <v>58</v>
      </c>
      <c r="U894" t="s">
        <v>134</v>
      </c>
      <c r="V894" s="3">
        <v>0.1</v>
      </c>
      <c r="W894" s="2">
        <v>0</v>
      </c>
      <c r="X894">
        <v>0</v>
      </c>
      <c r="Y894" t="s">
        <v>135</v>
      </c>
      <c r="Z894" t="s">
        <v>136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6.2</v>
      </c>
      <c r="AN894" s="2">
        <v>6.2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45992</v>
      </c>
      <c r="B895" t="s">
        <v>48</v>
      </c>
      <c r="C895">
        <v>649163</v>
      </c>
      <c r="D895">
        <v>2025136476</v>
      </c>
      <c r="E895" t="s">
        <v>1280</v>
      </c>
      <c r="F895" t="s">
        <v>1281</v>
      </c>
      <c r="G895" t="s">
        <v>51</v>
      </c>
      <c r="H895" t="s">
        <v>206</v>
      </c>
      <c r="I895" t="s">
        <v>102</v>
      </c>
      <c r="J895" t="s">
        <v>764</v>
      </c>
      <c r="K895">
        <v>767312</v>
      </c>
      <c r="L895" t="s">
        <v>413</v>
      </c>
      <c r="M895" t="s">
        <v>414</v>
      </c>
      <c r="N895" t="s">
        <v>57</v>
      </c>
      <c r="O895" s="1">
        <v>45568</v>
      </c>
      <c r="Q895" s="1">
        <v>46025</v>
      </c>
      <c r="R895" s="2">
        <v>10.8</v>
      </c>
      <c r="S895">
        <v>1</v>
      </c>
      <c r="T895" t="s">
        <v>58</v>
      </c>
      <c r="U895" t="s">
        <v>134</v>
      </c>
      <c r="V895" s="3">
        <v>0.1</v>
      </c>
      <c r="W895" s="2">
        <v>0</v>
      </c>
      <c r="X895">
        <v>0</v>
      </c>
      <c r="Y895" t="s">
        <v>135</v>
      </c>
      <c r="Z895" t="s">
        <v>136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1.08</v>
      </c>
      <c r="AN895" s="2">
        <v>1.08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45992</v>
      </c>
      <c r="B896" t="s">
        <v>48</v>
      </c>
      <c r="C896">
        <v>649163</v>
      </c>
      <c r="D896">
        <v>2025612311</v>
      </c>
      <c r="E896" t="s">
        <v>78</v>
      </c>
      <c r="F896" t="s">
        <v>131</v>
      </c>
      <c r="G896" t="s">
        <v>51</v>
      </c>
      <c r="H896" t="s">
        <v>83</v>
      </c>
      <c r="I896" t="s">
        <v>102</v>
      </c>
      <c r="J896" t="s">
        <v>764</v>
      </c>
      <c r="K896">
        <v>767312</v>
      </c>
      <c r="L896" t="s">
        <v>413</v>
      </c>
      <c r="M896" t="s">
        <v>414</v>
      </c>
      <c r="N896" t="s">
        <v>57</v>
      </c>
      <c r="O896" s="1">
        <v>45658</v>
      </c>
      <c r="Q896" s="1">
        <v>46023</v>
      </c>
      <c r="R896" s="2">
        <v>158.68</v>
      </c>
      <c r="S896">
        <v>1</v>
      </c>
      <c r="T896" t="s">
        <v>58</v>
      </c>
      <c r="U896" t="s">
        <v>134</v>
      </c>
      <c r="V896" s="3">
        <v>0.75</v>
      </c>
      <c r="W896" s="2">
        <v>0</v>
      </c>
      <c r="X896">
        <v>0</v>
      </c>
      <c r="Y896" t="s">
        <v>60</v>
      </c>
      <c r="Z896" t="s">
        <v>136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119.01</v>
      </c>
      <c r="AN896" s="2">
        <v>119.01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45992</v>
      </c>
      <c r="B897" t="s">
        <v>48</v>
      </c>
      <c r="C897">
        <v>649163</v>
      </c>
      <c r="D897">
        <v>2025614321</v>
      </c>
      <c r="E897" t="s">
        <v>1282</v>
      </c>
      <c r="F897" t="s">
        <v>1283</v>
      </c>
      <c r="G897" t="s">
        <v>51</v>
      </c>
      <c r="H897" t="s">
        <v>256</v>
      </c>
      <c r="I897" t="s">
        <v>102</v>
      </c>
      <c r="J897" t="s">
        <v>738</v>
      </c>
      <c r="K897">
        <v>753748</v>
      </c>
      <c r="L897" t="s">
        <v>258</v>
      </c>
      <c r="M897" t="s">
        <v>131</v>
      </c>
      <c r="N897" t="s">
        <v>57</v>
      </c>
      <c r="O897" s="1">
        <v>45658</v>
      </c>
      <c r="Q897" s="1">
        <v>46023</v>
      </c>
      <c r="R897" s="2">
        <v>264.38</v>
      </c>
      <c r="S897">
        <v>1</v>
      </c>
      <c r="T897" t="s">
        <v>58</v>
      </c>
      <c r="U897" t="s">
        <v>134</v>
      </c>
      <c r="V897" s="3">
        <v>0.9</v>
      </c>
      <c r="W897" s="2">
        <v>0</v>
      </c>
      <c r="X897">
        <v>0</v>
      </c>
      <c r="Y897" t="s">
        <v>60</v>
      </c>
      <c r="Z897" t="s">
        <v>136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237.94</v>
      </c>
      <c r="AN897" s="2">
        <v>237.94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45992</v>
      </c>
      <c r="B898" t="s">
        <v>48</v>
      </c>
      <c r="C898">
        <v>649163</v>
      </c>
      <c r="D898">
        <v>2025632652</v>
      </c>
      <c r="E898" t="s">
        <v>1284</v>
      </c>
      <c r="F898" t="s">
        <v>1285</v>
      </c>
      <c r="G898" t="s">
        <v>51</v>
      </c>
      <c r="H898" t="s">
        <v>452</v>
      </c>
      <c r="I898" t="s">
        <v>102</v>
      </c>
      <c r="J898" t="s">
        <v>738</v>
      </c>
      <c r="K898">
        <v>753748</v>
      </c>
      <c r="L898" t="s">
        <v>258</v>
      </c>
      <c r="M898" t="s">
        <v>131</v>
      </c>
      <c r="N898" t="s">
        <v>57</v>
      </c>
      <c r="O898" s="1">
        <v>45658</v>
      </c>
      <c r="Q898" s="1">
        <v>46023</v>
      </c>
      <c r="R898" s="2">
        <v>349.75</v>
      </c>
      <c r="S898">
        <v>1</v>
      </c>
      <c r="T898" t="s">
        <v>58</v>
      </c>
      <c r="U898" t="s">
        <v>134</v>
      </c>
      <c r="V898" s="3">
        <v>0.9</v>
      </c>
      <c r="W898" s="2">
        <v>0</v>
      </c>
      <c r="X898">
        <v>0</v>
      </c>
      <c r="Y898" t="s">
        <v>60</v>
      </c>
      <c r="Z898" t="s">
        <v>136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314.77999999999997</v>
      </c>
      <c r="AN898" s="2">
        <v>314.77999999999997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45992</v>
      </c>
      <c r="B899" t="s">
        <v>48</v>
      </c>
      <c r="C899">
        <v>649163</v>
      </c>
      <c r="D899">
        <v>2025632862</v>
      </c>
      <c r="E899" t="s">
        <v>834</v>
      </c>
      <c r="F899" t="s">
        <v>1286</v>
      </c>
      <c r="G899" t="s">
        <v>51</v>
      </c>
      <c r="H899" t="s">
        <v>412</v>
      </c>
      <c r="I899" t="s">
        <v>102</v>
      </c>
      <c r="J899" t="s">
        <v>764</v>
      </c>
      <c r="K899">
        <v>767312</v>
      </c>
      <c r="L899" t="s">
        <v>413</v>
      </c>
      <c r="M899" t="s">
        <v>414</v>
      </c>
      <c r="N899" t="s">
        <v>57</v>
      </c>
      <c r="O899" s="1">
        <v>45627</v>
      </c>
      <c r="Q899" s="1">
        <v>46023</v>
      </c>
      <c r="R899" s="2">
        <v>247.3</v>
      </c>
      <c r="S899">
        <v>1</v>
      </c>
      <c r="T899" t="s">
        <v>58</v>
      </c>
      <c r="U899" t="s">
        <v>134</v>
      </c>
      <c r="V899" s="3">
        <v>0.1</v>
      </c>
      <c r="W899" s="2">
        <v>0</v>
      </c>
      <c r="X899">
        <v>0</v>
      </c>
      <c r="Y899" t="s">
        <v>135</v>
      </c>
      <c r="Z899" t="s">
        <v>136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24.73</v>
      </c>
      <c r="AN899" s="2">
        <v>24.73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45992</v>
      </c>
      <c r="B900" t="s">
        <v>48</v>
      </c>
      <c r="C900">
        <v>649163</v>
      </c>
      <c r="D900">
        <v>2025633057</v>
      </c>
      <c r="E900" t="s">
        <v>555</v>
      </c>
      <c r="F900" t="s">
        <v>131</v>
      </c>
      <c r="G900" t="s">
        <v>51</v>
      </c>
      <c r="H900" t="s">
        <v>169</v>
      </c>
      <c r="I900" t="s">
        <v>102</v>
      </c>
      <c r="J900" t="s">
        <v>738</v>
      </c>
      <c r="K900">
        <v>753748</v>
      </c>
      <c r="L900" t="s">
        <v>258</v>
      </c>
      <c r="M900" t="s">
        <v>131</v>
      </c>
      <c r="N900" t="s">
        <v>57</v>
      </c>
      <c r="O900" s="1">
        <v>45658</v>
      </c>
      <c r="Q900" s="1">
        <v>46023</v>
      </c>
      <c r="R900" s="2">
        <v>290.17</v>
      </c>
      <c r="S900">
        <v>1</v>
      </c>
      <c r="T900" t="s">
        <v>58</v>
      </c>
      <c r="U900" t="s">
        <v>134</v>
      </c>
      <c r="V900" s="3">
        <v>0.9</v>
      </c>
      <c r="W900" s="2">
        <v>0</v>
      </c>
      <c r="X900">
        <v>0</v>
      </c>
      <c r="Y900" t="s">
        <v>60</v>
      </c>
      <c r="Z900" t="s">
        <v>136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261.14999999999998</v>
      </c>
      <c r="AN900" s="2">
        <v>261.14999999999998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45992</v>
      </c>
      <c r="B901" t="s">
        <v>48</v>
      </c>
      <c r="C901">
        <v>649163</v>
      </c>
      <c r="D901">
        <v>2025635077</v>
      </c>
      <c r="E901" t="s">
        <v>1287</v>
      </c>
      <c r="F901" t="s">
        <v>584</v>
      </c>
      <c r="G901" t="s">
        <v>51</v>
      </c>
      <c r="H901" t="s">
        <v>93</v>
      </c>
      <c r="I901" t="s">
        <v>102</v>
      </c>
      <c r="J901" t="s">
        <v>121</v>
      </c>
      <c r="K901">
        <v>673059</v>
      </c>
      <c r="L901" t="s">
        <v>65</v>
      </c>
      <c r="M901" t="s">
        <v>66</v>
      </c>
      <c r="N901" t="s">
        <v>57</v>
      </c>
      <c r="O901" s="1">
        <v>45658</v>
      </c>
      <c r="Q901" s="1">
        <v>46023</v>
      </c>
      <c r="R901" s="2">
        <v>122.08</v>
      </c>
      <c r="S901">
        <v>1</v>
      </c>
      <c r="T901" t="s">
        <v>58</v>
      </c>
      <c r="U901" t="s">
        <v>134</v>
      </c>
      <c r="V901" s="3">
        <v>0.65</v>
      </c>
      <c r="W901" s="2">
        <v>0</v>
      </c>
      <c r="X901">
        <v>0</v>
      </c>
      <c r="Y901" t="s">
        <v>60</v>
      </c>
      <c r="Z901" t="s">
        <v>136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79.349999999999994</v>
      </c>
      <c r="AN901" s="2">
        <v>79.349999999999994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45992</v>
      </c>
      <c r="B902" t="s">
        <v>48</v>
      </c>
      <c r="C902">
        <v>649163</v>
      </c>
      <c r="D902">
        <v>2025648770</v>
      </c>
      <c r="E902" t="s">
        <v>1288</v>
      </c>
      <c r="F902" t="s">
        <v>163</v>
      </c>
      <c r="G902" t="s">
        <v>51</v>
      </c>
      <c r="H902" t="s">
        <v>169</v>
      </c>
      <c r="I902" t="s">
        <v>102</v>
      </c>
      <c r="J902" t="s">
        <v>764</v>
      </c>
      <c r="K902">
        <v>753748</v>
      </c>
      <c r="L902" t="s">
        <v>258</v>
      </c>
      <c r="M902" t="s">
        <v>131</v>
      </c>
      <c r="N902" t="s">
        <v>57</v>
      </c>
      <c r="O902" s="1">
        <v>45658</v>
      </c>
      <c r="Q902" s="1">
        <v>46023</v>
      </c>
      <c r="R902" s="2">
        <v>174.2</v>
      </c>
      <c r="S902">
        <v>1</v>
      </c>
      <c r="T902" t="s">
        <v>58</v>
      </c>
      <c r="U902" t="s">
        <v>134</v>
      </c>
      <c r="V902" s="3">
        <v>0.75</v>
      </c>
      <c r="W902" s="2">
        <v>0</v>
      </c>
      <c r="X902">
        <v>0</v>
      </c>
      <c r="Y902" t="s">
        <v>60</v>
      </c>
      <c r="Z902" t="s">
        <v>136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130.65</v>
      </c>
      <c r="AN902" s="2">
        <v>130.65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45992</v>
      </c>
      <c r="B903" t="s">
        <v>48</v>
      </c>
      <c r="C903">
        <v>649163</v>
      </c>
      <c r="D903">
        <v>2025680917</v>
      </c>
      <c r="E903" t="s">
        <v>1289</v>
      </c>
      <c r="F903" t="s">
        <v>405</v>
      </c>
      <c r="G903" t="s">
        <v>51</v>
      </c>
      <c r="H903" t="s">
        <v>372</v>
      </c>
      <c r="I903" t="s">
        <v>102</v>
      </c>
      <c r="J903" t="s">
        <v>764</v>
      </c>
      <c r="K903">
        <v>673059</v>
      </c>
      <c r="L903" t="s">
        <v>65</v>
      </c>
      <c r="M903" t="s">
        <v>66</v>
      </c>
      <c r="N903" t="s">
        <v>57</v>
      </c>
      <c r="O903" s="1">
        <v>45658</v>
      </c>
      <c r="Q903" s="1">
        <v>46023</v>
      </c>
      <c r="R903" s="2">
        <v>132.97</v>
      </c>
      <c r="S903">
        <v>1</v>
      </c>
      <c r="T903" t="s">
        <v>58</v>
      </c>
      <c r="U903" t="s">
        <v>134</v>
      </c>
      <c r="V903" s="3">
        <v>0.75</v>
      </c>
      <c r="W903" s="2">
        <v>0</v>
      </c>
      <c r="X903">
        <v>0</v>
      </c>
      <c r="Y903" t="s">
        <v>60</v>
      </c>
      <c r="Z903" t="s">
        <v>136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99.73</v>
      </c>
      <c r="AN903" s="2">
        <v>99.73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45992</v>
      </c>
      <c r="B904" t="s">
        <v>48</v>
      </c>
      <c r="C904">
        <v>649163</v>
      </c>
      <c r="D904">
        <v>2025681747</v>
      </c>
      <c r="E904" t="s">
        <v>220</v>
      </c>
      <c r="F904" t="s">
        <v>221</v>
      </c>
      <c r="G904" t="s">
        <v>51</v>
      </c>
      <c r="H904" t="s">
        <v>120</v>
      </c>
      <c r="I904" t="s">
        <v>102</v>
      </c>
      <c r="J904" t="s">
        <v>121</v>
      </c>
      <c r="K904">
        <v>796984</v>
      </c>
      <c r="L904" t="s">
        <v>222</v>
      </c>
      <c r="M904" t="s">
        <v>223</v>
      </c>
      <c r="N904" t="s">
        <v>57</v>
      </c>
      <c r="O904" s="1">
        <v>45627</v>
      </c>
      <c r="Q904" s="1">
        <v>46023</v>
      </c>
      <c r="R904" s="2">
        <v>21.96</v>
      </c>
      <c r="S904">
        <v>1</v>
      </c>
      <c r="T904" t="s">
        <v>58</v>
      </c>
      <c r="U904" t="s">
        <v>134</v>
      </c>
      <c r="V904" s="3">
        <v>0.1</v>
      </c>
      <c r="W904" s="2">
        <v>0</v>
      </c>
      <c r="X904">
        <v>0</v>
      </c>
      <c r="Y904" t="s">
        <v>135</v>
      </c>
      <c r="Z904" t="s">
        <v>136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2.2000000000000002</v>
      </c>
      <c r="AN904" s="2">
        <v>2.2000000000000002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45992</v>
      </c>
      <c r="B905" t="s">
        <v>48</v>
      </c>
      <c r="C905">
        <v>649163</v>
      </c>
      <c r="D905">
        <v>2025689180</v>
      </c>
      <c r="E905" t="s">
        <v>224</v>
      </c>
      <c r="F905" t="s">
        <v>225</v>
      </c>
      <c r="G905" t="s">
        <v>51</v>
      </c>
      <c r="H905" t="s">
        <v>120</v>
      </c>
      <c r="I905" t="s">
        <v>102</v>
      </c>
      <c r="J905" t="s">
        <v>121</v>
      </c>
      <c r="K905">
        <v>796984</v>
      </c>
      <c r="L905" t="s">
        <v>222</v>
      </c>
      <c r="M905" t="s">
        <v>223</v>
      </c>
      <c r="N905" t="s">
        <v>57</v>
      </c>
      <c r="O905" s="1">
        <v>45627</v>
      </c>
      <c r="Q905" s="1">
        <v>46023</v>
      </c>
      <c r="R905" s="2">
        <v>38.229999999999997</v>
      </c>
      <c r="S905">
        <v>1</v>
      </c>
      <c r="T905" t="s">
        <v>58</v>
      </c>
      <c r="U905" t="s">
        <v>134</v>
      </c>
      <c r="V905" s="3">
        <v>0.1</v>
      </c>
      <c r="W905" s="2">
        <v>0</v>
      </c>
      <c r="X905">
        <v>0</v>
      </c>
      <c r="Y905" t="s">
        <v>135</v>
      </c>
      <c r="Z905" t="s">
        <v>136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3.82</v>
      </c>
      <c r="AN905" s="2">
        <v>3.82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45992</v>
      </c>
      <c r="B906" t="s">
        <v>48</v>
      </c>
      <c r="C906">
        <v>649163</v>
      </c>
      <c r="D906">
        <v>2025692117</v>
      </c>
      <c r="E906" t="s">
        <v>226</v>
      </c>
      <c r="F906" t="s">
        <v>227</v>
      </c>
      <c r="G906" t="s">
        <v>51</v>
      </c>
      <c r="H906" t="s">
        <v>120</v>
      </c>
      <c r="I906" t="s">
        <v>102</v>
      </c>
      <c r="J906" t="s">
        <v>121</v>
      </c>
      <c r="K906">
        <v>796984</v>
      </c>
      <c r="L906" t="s">
        <v>222</v>
      </c>
      <c r="M906" t="s">
        <v>223</v>
      </c>
      <c r="N906" t="s">
        <v>57</v>
      </c>
      <c r="O906" s="1">
        <v>45658</v>
      </c>
      <c r="Q906" s="1">
        <v>46023</v>
      </c>
      <c r="R906" s="2">
        <v>21.98</v>
      </c>
      <c r="S906">
        <v>1</v>
      </c>
      <c r="T906" t="s">
        <v>58</v>
      </c>
      <c r="U906" t="s">
        <v>134</v>
      </c>
      <c r="V906" s="3">
        <v>0.65</v>
      </c>
      <c r="W906" s="2">
        <v>0</v>
      </c>
      <c r="X906">
        <v>0</v>
      </c>
      <c r="Y906" t="s">
        <v>60</v>
      </c>
      <c r="Z906" t="s">
        <v>136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14.29</v>
      </c>
      <c r="AN906" s="2">
        <v>14.29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45992</v>
      </c>
      <c r="B907" t="s">
        <v>48</v>
      </c>
      <c r="C907">
        <v>649163</v>
      </c>
      <c r="D907">
        <v>2025708055</v>
      </c>
      <c r="E907" t="s">
        <v>230</v>
      </c>
      <c r="F907" t="s">
        <v>231</v>
      </c>
      <c r="G907" t="s">
        <v>51</v>
      </c>
      <c r="H907" t="s">
        <v>120</v>
      </c>
      <c r="I907" t="s">
        <v>102</v>
      </c>
      <c r="J907" t="s">
        <v>121</v>
      </c>
      <c r="K907">
        <v>796984</v>
      </c>
      <c r="L907" t="s">
        <v>222</v>
      </c>
      <c r="M907" t="s">
        <v>223</v>
      </c>
      <c r="N907" t="s">
        <v>57</v>
      </c>
      <c r="O907" s="1">
        <v>45658</v>
      </c>
      <c r="Q907" s="1">
        <v>46023</v>
      </c>
      <c r="R907" s="2">
        <v>73.58</v>
      </c>
      <c r="S907">
        <v>1</v>
      </c>
      <c r="T907" t="s">
        <v>58</v>
      </c>
      <c r="U907" t="s">
        <v>134</v>
      </c>
      <c r="V907" s="3">
        <v>0.65</v>
      </c>
      <c r="W907" s="2">
        <v>0</v>
      </c>
      <c r="X907">
        <v>0</v>
      </c>
      <c r="Y907" t="s">
        <v>60</v>
      </c>
      <c r="Z907" t="s">
        <v>136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47.83</v>
      </c>
      <c r="AN907" s="2">
        <v>47.83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45992</v>
      </c>
      <c r="B908" t="s">
        <v>48</v>
      </c>
      <c r="C908">
        <v>649163</v>
      </c>
      <c r="D908">
        <v>2025708570</v>
      </c>
      <c r="E908" t="s">
        <v>1290</v>
      </c>
      <c r="F908" t="s">
        <v>375</v>
      </c>
      <c r="G908" t="s">
        <v>51</v>
      </c>
      <c r="H908" t="s">
        <v>83</v>
      </c>
      <c r="I908" t="s">
        <v>102</v>
      </c>
      <c r="J908" t="s">
        <v>764</v>
      </c>
      <c r="K908">
        <v>651818</v>
      </c>
      <c r="L908" t="s">
        <v>113</v>
      </c>
      <c r="M908" t="s">
        <v>114</v>
      </c>
      <c r="N908" t="s">
        <v>929</v>
      </c>
      <c r="O908" s="1">
        <v>45664</v>
      </c>
      <c r="P908" s="1">
        <v>45985</v>
      </c>
      <c r="Q908" s="1">
        <v>45998</v>
      </c>
      <c r="R908" s="2">
        <v>-120.21</v>
      </c>
      <c r="S908">
        <v>1</v>
      </c>
      <c r="T908" t="s">
        <v>58</v>
      </c>
      <c r="U908" t="s">
        <v>134</v>
      </c>
      <c r="V908" s="3">
        <v>0.75</v>
      </c>
      <c r="W908" s="2">
        <v>0</v>
      </c>
      <c r="X908">
        <v>-1</v>
      </c>
      <c r="Y908" t="s">
        <v>60</v>
      </c>
      <c r="Z908" t="s">
        <v>136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-90.16</v>
      </c>
      <c r="AN908" s="2">
        <v>-90.16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45992</v>
      </c>
      <c r="B909" t="s">
        <v>48</v>
      </c>
      <c r="C909">
        <v>649163</v>
      </c>
      <c r="D909">
        <v>2025724767</v>
      </c>
      <c r="E909" t="s">
        <v>1256</v>
      </c>
      <c r="F909" t="s">
        <v>1291</v>
      </c>
      <c r="G909" t="s">
        <v>51</v>
      </c>
      <c r="H909" t="s">
        <v>585</v>
      </c>
      <c r="I909" t="s">
        <v>102</v>
      </c>
      <c r="J909" t="s">
        <v>764</v>
      </c>
      <c r="K909">
        <v>753748</v>
      </c>
      <c r="L909" t="s">
        <v>258</v>
      </c>
      <c r="M909" t="s">
        <v>131</v>
      </c>
      <c r="N909" t="s">
        <v>57</v>
      </c>
      <c r="O909" s="1">
        <v>45658</v>
      </c>
      <c r="Q909" s="1">
        <v>46023</v>
      </c>
      <c r="R909" s="2">
        <v>281.95</v>
      </c>
      <c r="S909">
        <v>1</v>
      </c>
      <c r="T909" t="s">
        <v>58</v>
      </c>
      <c r="U909" t="s">
        <v>134</v>
      </c>
      <c r="V909" s="3">
        <v>0.75</v>
      </c>
      <c r="W909" s="2">
        <v>0</v>
      </c>
      <c r="X909">
        <v>0</v>
      </c>
      <c r="Y909" t="s">
        <v>60</v>
      </c>
      <c r="Z909" t="s">
        <v>136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211.46</v>
      </c>
      <c r="AN909" s="2">
        <v>211.46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45992</v>
      </c>
      <c r="B910" t="s">
        <v>48</v>
      </c>
      <c r="C910">
        <v>649163</v>
      </c>
      <c r="D910">
        <v>2025732469</v>
      </c>
      <c r="E910" t="s">
        <v>1163</v>
      </c>
      <c r="F910" t="s">
        <v>512</v>
      </c>
      <c r="G910" t="s">
        <v>51</v>
      </c>
      <c r="H910" t="s">
        <v>372</v>
      </c>
      <c r="I910" t="s">
        <v>102</v>
      </c>
      <c r="J910" t="s">
        <v>738</v>
      </c>
      <c r="K910">
        <v>673059</v>
      </c>
      <c r="L910" t="s">
        <v>65</v>
      </c>
      <c r="M910" t="s">
        <v>66</v>
      </c>
      <c r="N910" t="s">
        <v>57</v>
      </c>
      <c r="O910" s="1">
        <v>45658</v>
      </c>
      <c r="Q910" s="1">
        <v>46023</v>
      </c>
      <c r="R910" s="2">
        <v>46</v>
      </c>
      <c r="S910">
        <v>1</v>
      </c>
      <c r="T910" t="s">
        <v>58</v>
      </c>
      <c r="U910" t="s">
        <v>134</v>
      </c>
      <c r="V910" s="3">
        <v>0.9</v>
      </c>
      <c r="W910" s="2">
        <v>0</v>
      </c>
      <c r="X910">
        <v>0</v>
      </c>
      <c r="Y910" t="s">
        <v>60</v>
      </c>
      <c r="Z910" t="s">
        <v>136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41.4</v>
      </c>
      <c r="AN910" s="2">
        <v>41.4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45992</v>
      </c>
      <c r="B911" t="s">
        <v>48</v>
      </c>
      <c r="C911">
        <v>649163</v>
      </c>
      <c r="D911">
        <v>2025744316</v>
      </c>
      <c r="E911" t="s">
        <v>1292</v>
      </c>
      <c r="F911" t="s">
        <v>808</v>
      </c>
      <c r="G911" t="s">
        <v>51</v>
      </c>
      <c r="H911" t="s">
        <v>339</v>
      </c>
      <c r="I911" t="s">
        <v>102</v>
      </c>
      <c r="J911" t="s">
        <v>764</v>
      </c>
      <c r="K911">
        <v>753748</v>
      </c>
      <c r="L911" t="s">
        <v>258</v>
      </c>
      <c r="M911" t="s">
        <v>131</v>
      </c>
      <c r="N911" t="s">
        <v>57</v>
      </c>
      <c r="O911" s="1">
        <v>45658</v>
      </c>
      <c r="Q911" s="1">
        <v>46023</v>
      </c>
      <c r="R911" s="2">
        <v>132.5</v>
      </c>
      <c r="S911">
        <v>1</v>
      </c>
      <c r="T911" t="s">
        <v>58</v>
      </c>
      <c r="U911" t="s">
        <v>134</v>
      </c>
      <c r="V911" s="3">
        <v>0.75</v>
      </c>
      <c r="W911" s="2">
        <v>0</v>
      </c>
      <c r="X911">
        <v>0</v>
      </c>
      <c r="Y911" t="s">
        <v>60</v>
      </c>
      <c r="Z911" t="s">
        <v>136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99.38</v>
      </c>
      <c r="AN911" s="2">
        <v>99.38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45992</v>
      </c>
      <c r="B912" t="s">
        <v>48</v>
      </c>
      <c r="C912">
        <v>649163</v>
      </c>
      <c r="D912">
        <v>2025757705</v>
      </c>
      <c r="E912" t="s">
        <v>1293</v>
      </c>
      <c r="F912" t="s">
        <v>405</v>
      </c>
      <c r="G912" t="s">
        <v>51</v>
      </c>
      <c r="H912" t="s">
        <v>256</v>
      </c>
      <c r="I912" t="s">
        <v>102</v>
      </c>
      <c r="J912" t="s">
        <v>764</v>
      </c>
      <c r="K912">
        <v>753748</v>
      </c>
      <c r="L912" t="s">
        <v>258</v>
      </c>
      <c r="M912" t="s">
        <v>131</v>
      </c>
      <c r="N912" t="s">
        <v>57</v>
      </c>
      <c r="O912" s="1">
        <v>45658</v>
      </c>
      <c r="Q912" s="1">
        <v>46023</v>
      </c>
      <c r="R912" s="2">
        <v>208.36</v>
      </c>
      <c r="S912">
        <v>1</v>
      </c>
      <c r="T912" t="s">
        <v>58</v>
      </c>
      <c r="U912" t="s">
        <v>134</v>
      </c>
      <c r="V912" s="3">
        <v>0.75</v>
      </c>
      <c r="W912" s="2">
        <v>0</v>
      </c>
      <c r="X912">
        <v>0</v>
      </c>
      <c r="Y912" t="s">
        <v>60</v>
      </c>
      <c r="Z912" t="s">
        <v>136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156.27000000000001</v>
      </c>
      <c r="AN912" s="2">
        <v>156.27000000000001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45992</v>
      </c>
      <c r="B913" t="s">
        <v>48</v>
      </c>
      <c r="C913">
        <v>649163</v>
      </c>
      <c r="D913">
        <v>2025759189</v>
      </c>
      <c r="E913" t="s">
        <v>1294</v>
      </c>
      <c r="F913" t="s">
        <v>631</v>
      </c>
      <c r="G913" t="s">
        <v>51</v>
      </c>
      <c r="H913" t="s">
        <v>648</v>
      </c>
      <c r="I913" t="s">
        <v>102</v>
      </c>
      <c r="J913" t="s">
        <v>738</v>
      </c>
      <c r="K913">
        <v>753748</v>
      </c>
      <c r="L913" t="s">
        <v>258</v>
      </c>
      <c r="M913" t="s">
        <v>131</v>
      </c>
      <c r="N913" t="s">
        <v>57</v>
      </c>
      <c r="O913" s="1">
        <v>45658</v>
      </c>
      <c r="Q913" s="1">
        <v>46023</v>
      </c>
      <c r="R913" s="2">
        <v>101.93</v>
      </c>
      <c r="S913">
        <v>1</v>
      </c>
      <c r="T913" t="s">
        <v>58</v>
      </c>
      <c r="U913" t="s">
        <v>134</v>
      </c>
      <c r="V913" s="3">
        <v>0.9</v>
      </c>
      <c r="W913" s="2">
        <v>0</v>
      </c>
      <c r="X913">
        <v>0</v>
      </c>
      <c r="Y913" t="s">
        <v>60</v>
      </c>
      <c r="Z913" t="s">
        <v>136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91.74</v>
      </c>
      <c r="AN913" s="2">
        <v>91.74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45992</v>
      </c>
      <c r="B914" t="s">
        <v>48</v>
      </c>
      <c r="C914">
        <v>649163</v>
      </c>
      <c r="D914">
        <v>2025768993</v>
      </c>
      <c r="E914" t="s">
        <v>1295</v>
      </c>
      <c r="F914" t="s">
        <v>1296</v>
      </c>
      <c r="G914" t="s">
        <v>51</v>
      </c>
      <c r="H914" t="s">
        <v>112</v>
      </c>
      <c r="I914" t="s">
        <v>102</v>
      </c>
      <c r="J914" t="s">
        <v>764</v>
      </c>
      <c r="K914">
        <v>753748</v>
      </c>
      <c r="L914" t="s">
        <v>258</v>
      </c>
      <c r="M914" t="s">
        <v>131</v>
      </c>
      <c r="N914" t="s">
        <v>57</v>
      </c>
      <c r="O914" s="1">
        <v>45658</v>
      </c>
      <c r="Q914" s="1">
        <v>46023</v>
      </c>
      <c r="R914" s="2">
        <v>539.66</v>
      </c>
      <c r="S914">
        <v>1</v>
      </c>
      <c r="T914" t="s">
        <v>58</v>
      </c>
      <c r="U914" t="s">
        <v>134</v>
      </c>
      <c r="V914" s="3">
        <v>0.75</v>
      </c>
      <c r="W914" s="2">
        <v>0</v>
      </c>
      <c r="X914">
        <v>0</v>
      </c>
      <c r="Y914" t="s">
        <v>60</v>
      </c>
      <c r="Z914" t="s">
        <v>136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404.74</v>
      </c>
      <c r="AN914" s="2">
        <v>404.74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45992</v>
      </c>
      <c r="B915" t="s">
        <v>48</v>
      </c>
      <c r="C915">
        <v>649163</v>
      </c>
      <c r="D915">
        <v>2025774755</v>
      </c>
      <c r="E915" t="s">
        <v>1297</v>
      </c>
      <c r="F915" t="s">
        <v>1182</v>
      </c>
      <c r="G915" t="s">
        <v>51</v>
      </c>
      <c r="H915" t="s">
        <v>256</v>
      </c>
      <c r="I915" t="s">
        <v>102</v>
      </c>
      <c r="J915" t="s">
        <v>738</v>
      </c>
      <c r="K915">
        <v>673059</v>
      </c>
      <c r="L915" t="s">
        <v>65</v>
      </c>
      <c r="M915" t="s">
        <v>66</v>
      </c>
      <c r="N915" t="s">
        <v>57</v>
      </c>
      <c r="O915" s="1">
        <v>45658</v>
      </c>
      <c r="Q915" s="1">
        <v>46023</v>
      </c>
      <c r="R915" s="2">
        <v>64.430000000000007</v>
      </c>
      <c r="S915">
        <v>1</v>
      </c>
      <c r="T915" t="s">
        <v>58</v>
      </c>
      <c r="U915" t="s">
        <v>134</v>
      </c>
      <c r="V915" s="3">
        <v>0.9</v>
      </c>
      <c r="W915" s="2">
        <v>0</v>
      </c>
      <c r="X915">
        <v>0</v>
      </c>
      <c r="Y915" t="s">
        <v>60</v>
      </c>
      <c r="Z915" t="s">
        <v>136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57.99</v>
      </c>
      <c r="AN915" s="2">
        <v>57.99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45992</v>
      </c>
      <c r="B916" t="s">
        <v>48</v>
      </c>
      <c r="C916">
        <v>649163</v>
      </c>
      <c r="D916">
        <v>2025775261</v>
      </c>
      <c r="E916" t="s">
        <v>1297</v>
      </c>
      <c r="F916" t="s">
        <v>223</v>
      </c>
      <c r="G916" t="s">
        <v>51</v>
      </c>
      <c r="H916" t="s">
        <v>256</v>
      </c>
      <c r="I916" t="s">
        <v>102</v>
      </c>
      <c r="J916" t="s">
        <v>738</v>
      </c>
      <c r="K916">
        <v>673059</v>
      </c>
      <c r="L916" t="s">
        <v>65</v>
      </c>
      <c r="M916" t="s">
        <v>66</v>
      </c>
      <c r="N916" t="s">
        <v>57</v>
      </c>
      <c r="O916" s="1">
        <v>45658</v>
      </c>
      <c r="Q916" s="1">
        <v>46023</v>
      </c>
      <c r="R916" s="2">
        <v>92.98</v>
      </c>
      <c r="S916">
        <v>1</v>
      </c>
      <c r="T916" t="s">
        <v>58</v>
      </c>
      <c r="U916" t="s">
        <v>134</v>
      </c>
      <c r="V916" s="3">
        <v>0.9</v>
      </c>
      <c r="W916" s="2">
        <v>0</v>
      </c>
      <c r="X916">
        <v>0</v>
      </c>
      <c r="Y916" t="s">
        <v>60</v>
      </c>
      <c r="Z916" t="s">
        <v>136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83.68</v>
      </c>
      <c r="AN916" s="2">
        <v>83.68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45992</v>
      </c>
      <c r="B917" t="s">
        <v>48</v>
      </c>
      <c r="C917">
        <v>649163</v>
      </c>
      <c r="D917">
        <v>2025787184</v>
      </c>
      <c r="E917" t="s">
        <v>234</v>
      </c>
      <c r="F917" t="s">
        <v>235</v>
      </c>
      <c r="G917" t="s">
        <v>51</v>
      </c>
      <c r="H917" t="s">
        <v>120</v>
      </c>
      <c r="I917" t="s">
        <v>102</v>
      </c>
      <c r="J917" t="s">
        <v>121</v>
      </c>
      <c r="K917">
        <v>796984</v>
      </c>
      <c r="L917" t="s">
        <v>222</v>
      </c>
      <c r="M917" t="s">
        <v>223</v>
      </c>
      <c r="N917" t="s">
        <v>57</v>
      </c>
      <c r="O917" s="1">
        <v>45627</v>
      </c>
      <c r="Q917" s="1">
        <v>46023</v>
      </c>
      <c r="R917" s="2">
        <v>20.350000000000001</v>
      </c>
      <c r="S917">
        <v>1</v>
      </c>
      <c r="T917" t="s">
        <v>58</v>
      </c>
      <c r="U917" t="s">
        <v>134</v>
      </c>
      <c r="V917" s="3">
        <v>0.1</v>
      </c>
      <c r="W917" s="2">
        <v>0</v>
      </c>
      <c r="X917">
        <v>0</v>
      </c>
      <c r="Y917" t="s">
        <v>135</v>
      </c>
      <c r="Z917" t="s">
        <v>136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2.04</v>
      </c>
      <c r="AN917" s="2">
        <v>2.04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45992</v>
      </c>
      <c r="B918" t="s">
        <v>48</v>
      </c>
      <c r="C918">
        <v>649163</v>
      </c>
      <c r="D918">
        <v>2025789863</v>
      </c>
      <c r="E918" t="s">
        <v>1298</v>
      </c>
      <c r="F918" t="s">
        <v>160</v>
      </c>
      <c r="G918" t="s">
        <v>51</v>
      </c>
      <c r="H918" t="s">
        <v>120</v>
      </c>
      <c r="I918" t="s">
        <v>102</v>
      </c>
      <c r="J918" t="s">
        <v>121</v>
      </c>
      <c r="K918">
        <v>796984</v>
      </c>
      <c r="L918" t="s">
        <v>222</v>
      </c>
      <c r="M918" t="s">
        <v>223</v>
      </c>
      <c r="N918" t="s">
        <v>57</v>
      </c>
      <c r="O918" s="1">
        <v>45627</v>
      </c>
      <c r="Q918" s="1">
        <v>46023</v>
      </c>
      <c r="R918" s="2">
        <v>48.98</v>
      </c>
      <c r="S918">
        <v>1</v>
      </c>
      <c r="T918" t="s">
        <v>58</v>
      </c>
      <c r="U918" t="s">
        <v>134</v>
      </c>
      <c r="V918" s="3">
        <v>0.1</v>
      </c>
      <c r="W918" s="2">
        <v>0</v>
      </c>
      <c r="X918">
        <v>0</v>
      </c>
      <c r="Y918" t="s">
        <v>135</v>
      </c>
      <c r="Z918" t="s">
        <v>136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4.9000000000000004</v>
      </c>
      <c r="AN918" s="2">
        <v>4.9000000000000004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45992</v>
      </c>
      <c r="B919" t="s">
        <v>48</v>
      </c>
      <c r="C919">
        <v>649163</v>
      </c>
      <c r="D919">
        <v>2025795545</v>
      </c>
      <c r="E919" t="s">
        <v>1299</v>
      </c>
      <c r="F919" t="s">
        <v>97</v>
      </c>
      <c r="G919" t="s">
        <v>51</v>
      </c>
      <c r="H919" t="s">
        <v>80</v>
      </c>
      <c r="I919" t="s">
        <v>102</v>
      </c>
      <c r="J919" t="s">
        <v>121</v>
      </c>
      <c r="K919">
        <v>673059</v>
      </c>
      <c r="L919" t="s">
        <v>65</v>
      </c>
      <c r="M919" t="s">
        <v>66</v>
      </c>
      <c r="N919" t="s">
        <v>57</v>
      </c>
      <c r="O919" s="1">
        <v>45658</v>
      </c>
      <c r="Q919" s="1">
        <v>46023</v>
      </c>
      <c r="R919" s="2">
        <v>72.84</v>
      </c>
      <c r="S919">
        <v>1</v>
      </c>
      <c r="T919" t="s">
        <v>58</v>
      </c>
      <c r="U919" t="s">
        <v>134</v>
      </c>
      <c r="V919" s="3">
        <v>0.65</v>
      </c>
      <c r="W919" s="2">
        <v>0</v>
      </c>
      <c r="X919">
        <v>0</v>
      </c>
      <c r="Y919" t="s">
        <v>60</v>
      </c>
      <c r="Z919" t="s">
        <v>136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47.35</v>
      </c>
      <c r="AN919" s="2">
        <v>47.35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45992</v>
      </c>
      <c r="B920" t="s">
        <v>48</v>
      </c>
      <c r="C920">
        <v>649163</v>
      </c>
      <c r="D920">
        <v>2025802084</v>
      </c>
      <c r="E920" t="s">
        <v>1300</v>
      </c>
      <c r="F920" t="s">
        <v>296</v>
      </c>
      <c r="G920" t="s">
        <v>51</v>
      </c>
      <c r="H920" t="s">
        <v>206</v>
      </c>
      <c r="I920" t="s">
        <v>102</v>
      </c>
      <c r="J920" t="s">
        <v>764</v>
      </c>
      <c r="K920">
        <v>673059</v>
      </c>
      <c r="L920" t="s">
        <v>65</v>
      </c>
      <c r="M920" t="s">
        <v>66</v>
      </c>
      <c r="N920" t="s">
        <v>57</v>
      </c>
      <c r="O920" s="1">
        <v>45627</v>
      </c>
      <c r="Q920" s="1">
        <v>46023</v>
      </c>
      <c r="R920" s="2">
        <v>57.55</v>
      </c>
      <c r="S920">
        <v>1</v>
      </c>
      <c r="T920" t="s">
        <v>58</v>
      </c>
      <c r="U920" t="s">
        <v>134</v>
      </c>
      <c r="V920" s="3">
        <v>0.1</v>
      </c>
      <c r="W920" s="2">
        <v>0</v>
      </c>
      <c r="X920">
        <v>0</v>
      </c>
      <c r="Y920" t="s">
        <v>135</v>
      </c>
      <c r="Z920" t="s">
        <v>136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5.76</v>
      </c>
      <c r="AN920" s="2">
        <v>5.76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45992</v>
      </c>
      <c r="B921" t="s">
        <v>48</v>
      </c>
      <c r="C921">
        <v>649163</v>
      </c>
      <c r="D921">
        <v>2025806239</v>
      </c>
      <c r="E921" t="s">
        <v>564</v>
      </c>
      <c r="F921" t="s">
        <v>1301</v>
      </c>
      <c r="G921" t="s">
        <v>51</v>
      </c>
      <c r="H921" t="s">
        <v>1250</v>
      </c>
      <c r="I921" t="s">
        <v>102</v>
      </c>
      <c r="J921" t="s">
        <v>764</v>
      </c>
      <c r="K921">
        <v>753748</v>
      </c>
      <c r="L921" t="s">
        <v>258</v>
      </c>
      <c r="M921" t="s">
        <v>131</v>
      </c>
      <c r="N921" t="s">
        <v>57</v>
      </c>
      <c r="O921" s="1">
        <v>45658</v>
      </c>
      <c r="Q921" s="1">
        <v>46023</v>
      </c>
      <c r="R921" s="2">
        <v>224.85</v>
      </c>
      <c r="S921">
        <v>1</v>
      </c>
      <c r="T921" t="s">
        <v>58</v>
      </c>
      <c r="U921" t="s">
        <v>134</v>
      </c>
      <c r="V921" s="3">
        <v>0.75</v>
      </c>
      <c r="W921" s="2">
        <v>0</v>
      </c>
      <c r="X921">
        <v>0</v>
      </c>
      <c r="Y921" t="s">
        <v>60</v>
      </c>
      <c r="Z921" t="s">
        <v>136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168.64</v>
      </c>
      <c r="AN921" s="2">
        <v>168.64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45992</v>
      </c>
      <c r="B922" t="s">
        <v>48</v>
      </c>
      <c r="C922">
        <v>649163</v>
      </c>
      <c r="D922">
        <v>2025810343</v>
      </c>
      <c r="E922" t="s">
        <v>1302</v>
      </c>
      <c r="F922" t="s">
        <v>1303</v>
      </c>
      <c r="G922" t="s">
        <v>51</v>
      </c>
      <c r="H922" t="s">
        <v>256</v>
      </c>
      <c r="I922" t="s">
        <v>102</v>
      </c>
      <c r="J922" t="s">
        <v>764</v>
      </c>
      <c r="K922">
        <v>753748</v>
      </c>
      <c r="L922" t="s">
        <v>258</v>
      </c>
      <c r="M922" t="s">
        <v>131</v>
      </c>
      <c r="N922" t="s">
        <v>57</v>
      </c>
      <c r="O922" s="1">
        <v>45658</v>
      </c>
      <c r="Q922" s="1">
        <v>46023</v>
      </c>
      <c r="R922" s="2">
        <v>206.88</v>
      </c>
      <c r="S922">
        <v>1</v>
      </c>
      <c r="T922" t="s">
        <v>58</v>
      </c>
      <c r="U922" t="s">
        <v>134</v>
      </c>
      <c r="V922" s="3">
        <v>0.75</v>
      </c>
      <c r="W922" s="2">
        <v>0</v>
      </c>
      <c r="X922">
        <v>0</v>
      </c>
      <c r="Y922" t="s">
        <v>60</v>
      </c>
      <c r="Z922" t="s">
        <v>136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155.16</v>
      </c>
      <c r="AN922" s="2">
        <v>155.16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45992</v>
      </c>
      <c r="B923" t="s">
        <v>48</v>
      </c>
      <c r="C923">
        <v>649163</v>
      </c>
      <c r="D923">
        <v>2025817503</v>
      </c>
      <c r="E923" t="s">
        <v>1304</v>
      </c>
      <c r="F923" t="s">
        <v>151</v>
      </c>
      <c r="G923" t="s">
        <v>51</v>
      </c>
      <c r="H923" t="s">
        <v>120</v>
      </c>
      <c r="I923" t="s">
        <v>102</v>
      </c>
      <c r="J923" t="s">
        <v>121</v>
      </c>
      <c r="K923">
        <v>796984</v>
      </c>
      <c r="L923" t="s">
        <v>222</v>
      </c>
      <c r="M923" t="s">
        <v>223</v>
      </c>
      <c r="N923" t="s">
        <v>57</v>
      </c>
      <c r="O923" s="1">
        <v>45658</v>
      </c>
      <c r="Q923" s="1">
        <v>46023</v>
      </c>
      <c r="R923" s="2">
        <v>57.38</v>
      </c>
      <c r="S923">
        <v>1</v>
      </c>
      <c r="T923" t="s">
        <v>58</v>
      </c>
      <c r="U923" t="s">
        <v>134</v>
      </c>
      <c r="V923" s="3">
        <v>0.65</v>
      </c>
      <c r="W923" s="2">
        <v>0</v>
      </c>
      <c r="X923">
        <v>0</v>
      </c>
      <c r="Y923" t="s">
        <v>60</v>
      </c>
      <c r="Z923" t="s">
        <v>136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37.299999999999997</v>
      </c>
      <c r="AN923" s="2">
        <v>37.299999999999997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45992</v>
      </c>
      <c r="B924" t="s">
        <v>48</v>
      </c>
      <c r="C924">
        <v>649163</v>
      </c>
      <c r="D924">
        <v>2025819740</v>
      </c>
      <c r="E924" t="s">
        <v>1305</v>
      </c>
      <c r="F924" t="s">
        <v>1306</v>
      </c>
      <c r="G924" t="s">
        <v>51</v>
      </c>
      <c r="H924" t="s">
        <v>648</v>
      </c>
      <c r="I924" t="s">
        <v>102</v>
      </c>
      <c r="J924" t="s">
        <v>738</v>
      </c>
      <c r="K924">
        <v>767312</v>
      </c>
      <c r="L924" t="s">
        <v>413</v>
      </c>
      <c r="M924" t="s">
        <v>414</v>
      </c>
      <c r="N924" t="s">
        <v>57</v>
      </c>
      <c r="O924" s="1">
        <v>45627</v>
      </c>
      <c r="Q924" s="1">
        <v>46023</v>
      </c>
      <c r="R924" s="2">
        <v>145.06</v>
      </c>
      <c r="S924">
        <v>1</v>
      </c>
      <c r="T924" t="s">
        <v>58</v>
      </c>
      <c r="U924" t="s">
        <v>134</v>
      </c>
      <c r="V924" s="3">
        <v>0.1</v>
      </c>
      <c r="W924" s="2">
        <v>0</v>
      </c>
      <c r="X924">
        <v>0</v>
      </c>
      <c r="Y924" t="s">
        <v>135</v>
      </c>
      <c r="Z924" t="s">
        <v>136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14.51</v>
      </c>
      <c r="AN924" s="2">
        <v>14.51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45992</v>
      </c>
      <c r="B925" t="s">
        <v>48</v>
      </c>
      <c r="C925">
        <v>649163</v>
      </c>
      <c r="D925">
        <v>2025821394</v>
      </c>
      <c r="E925" t="s">
        <v>1307</v>
      </c>
      <c r="F925" t="s">
        <v>144</v>
      </c>
      <c r="G925" t="s">
        <v>51</v>
      </c>
      <c r="H925" t="s">
        <v>80</v>
      </c>
      <c r="I925" t="s">
        <v>102</v>
      </c>
      <c r="J925" t="s">
        <v>121</v>
      </c>
      <c r="K925">
        <v>673059</v>
      </c>
      <c r="L925" t="s">
        <v>65</v>
      </c>
      <c r="M925" t="s">
        <v>66</v>
      </c>
      <c r="N925" t="s">
        <v>57</v>
      </c>
      <c r="O925" s="1">
        <v>45658</v>
      </c>
      <c r="Q925" s="1">
        <v>46023</v>
      </c>
      <c r="R925" s="2">
        <v>31.21</v>
      </c>
      <c r="S925">
        <v>1</v>
      </c>
      <c r="T925" t="s">
        <v>58</v>
      </c>
      <c r="U925" t="s">
        <v>134</v>
      </c>
      <c r="V925" s="3">
        <v>0.65</v>
      </c>
      <c r="W925" s="2">
        <v>0</v>
      </c>
      <c r="X925">
        <v>0</v>
      </c>
      <c r="Y925" t="s">
        <v>60</v>
      </c>
      <c r="Z925" t="s">
        <v>136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20.29</v>
      </c>
      <c r="AN925" s="2">
        <v>20.29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45992</v>
      </c>
      <c r="B926" t="s">
        <v>48</v>
      </c>
      <c r="C926">
        <v>649163</v>
      </c>
      <c r="D926">
        <v>2025821649</v>
      </c>
      <c r="E926" t="s">
        <v>1308</v>
      </c>
      <c r="F926" t="s">
        <v>1083</v>
      </c>
      <c r="G926" t="s">
        <v>51</v>
      </c>
      <c r="H926" t="s">
        <v>80</v>
      </c>
      <c r="I926" t="s">
        <v>102</v>
      </c>
      <c r="J926" t="s">
        <v>121</v>
      </c>
      <c r="K926">
        <v>753748</v>
      </c>
      <c r="L926" t="s">
        <v>258</v>
      </c>
      <c r="M926" t="s">
        <v>131</v>
      </c>
      <c r="N926" t="s">
        <v>57</v>
      </c>
      <c r="O926" s="1">
        <v>45658</v>
      </c>
      <c r="Q926" s="1">
        <v>46023</v>
      </c>
      <c r="R926" s="2">
        <v>245.19</v>
      </c>
      <c r="S926">
        <v>1</v>
      </c>
      <c r="T926" t="s">
        <v>58</v>
      </c>
      <c r="U926" t="s">
        <v>134</v>
      </c>
      <c r="V926" s="3">
        <v>0.65</v>
      </c>
      <c r="W926" s="2">
        <v>0</v>
      </c>
      <c r="X926">
        <v>0</v>
      </c>
      <c r="Y926" t="s">
        <v>60</v>
      </c>
      <c r="Z926" t="s">
        <v>136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159.37</v>
      </c>
      <c r="AN926" s="2">
        <v>159.37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45992</v>
      </c>
      <c r="B927" t="s">
        <v>48</v>
      </c>
      <c r="C927">
        <v>649163</v>
      </c>
      <c r="D927">
        <v>2025822312</v>
      </c>
      <c r="E927" t="s">
        <v>1308</v>
      </c>
      <c r="F927" t="s">
        <v>1309</v>
      </c>
      <c r="G927" t="s">
        <v>51</v>
      </c>
      <c r="H927" t="s">
        <v>80</v>
      </c>
      <c r="I927" t="s">
        <v>102</v>
      </c>
      <c r="J927" t="s">
        <v>121</v>
      </c>
      <c r="K927">
        <v>753748</v>
      </c>
      <c r="L927" t="s">
        <v>258</v>
      </c>
      <c r="M927" t="s">
        <v>131</v>
      </c>
      <c r="N927" t="s">
        <v>57</v>
      </c>
      <c r="O927" s="1">
        <v>45658</v>
      </c>
      <c r="Q927" s="1">
        <v>46023</v>
      </c>
      <c r="R927" s="2">
        <v>18.989999999999998</v>
      </c>
      <c r="S927">
        <v>1</v>
      </c>
      <c r="T927" t="s">
        <v>58</v>
      </c>
      <c r="U927" t="s">
        <v>134</v>
      </c>
      <c r="V927" s="3">
        <v>0.65</v>
      </c>
      <c r="W927" s="2">
        <v>0</v>
      </c>
      <c r="X927">
        <v>0</v>
      </c>
      <c r="Y927" t="s">
        <v>60</v>
      </c>
      <c r="Z927" t="s">
        <v>136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12.34</v>
      </c>
      <c r="AN927" s="2">
        <v>12.34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45992</v>
      </c>
      <c r="B928" t="s">
        <v>48</v>
      </c>
      <c r="C928">
        <v>649163</v>
      </c>
      <c r="D928">
        <v>2025826503</v>
      </c>
      <c r="E928" t="s">
        <v>1310</v>
      </c>
      <c r="F928" t="s">
        <v>1311</v>
      </c>
      <c r="G928" t="s">
        <v>51</v>
      </c>
      <c r="H928" t="s">
        <v>648</v>
      </c>
      <c r="I928" t="s">
        <v>102</v>
      </c>
      <c r="J928" t="s">
        <v>764</v>
      </c>
      <c r="K928">
        <v>753748</v>
      </c>
      <c r="L928" t="s">
        <v>258</v>
      </c>
      <c r="M928" t="s">
        <v>131</v>
      </c>
      <c r="N928" t="s">
        <v>57</v>
      </c>
      <c r="O928" s="1">
        <v>45658</v>
      </c>
      <c r="Q928" s="1">
        <v>46023</v>
      </c>
      <c r="R928" s="2">
        <v>121.7</v>
      </c>
      <c r="S928">
        <v>1</v>
      </c>
      <c r="T928" t="s">
        <v>58</v>
      </c>
      <c r="U928" t="s">
        <v>134</v>
      </c>
      <c r="V928" s="3">
        <v>0.75</v>
      </c>
      <c r="W928" s="2">
        <v>0</v>
      </c>
      <c r="X928">
        <v>0</v>
      </c>
      <c r="Y928" t="s">
        <v>60</v>
      </c>
      <c r="Z928" t="s">
        <v>136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91.28</v>
      </c>
      <c r="AN928" s="2">
        <v>91.28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45992</v>
      </c>
      <c r="B929" t="s">
        <v>48</v>
      </c>
      <c r="C929">
        <v>649163</v>
      </c>
      <c r="D929">
        <v>2025830358</v>
      </c>
      <c r="E929" t="s">
        <v>640</v>
      </c>
      <c r="F929" t="s">
        <v>223</v>
      </c>
      <c r="G929" t="s">
        <v>51</v>
      </c>
      <c r="H929" t="s">
        <v>112</v>
      </c>
      <c r="I929" t="s">
        <v>102</v>
      </c>
      <c r="J929" t="s">
        <v>764</v>
      </c>
      <c r="K929">
        <v>753748</v>
      </c>
      <c r="L929" t="s">
        <v>258</v>
      </c>
      <c r="M929" t="s">
        <v>131</v>
      </c>
      <c r="N929" t="s">
        <v>57</v>
      </c>
      <c r="O929" s="1">
        <v>45658</v>
      </c>
      <c r="Q929" s="1">
        <v>46023</v>
      </c>
      <c r="R929" s="2">
        <v>286.60000000000002</v>
      </c>
      <c r="S929">
        <v>1</v>
      </c>
      <c r="T929" t="s">
        <v>58</v>
      </c>
      <c r="U929" t="s">
        <v>134</v>
      </c>
      <c r="V929" s="3">
        <v>0.75</v>
      </c>
      <c r="W929" s="2">
        <v>0</v>
      </c>
      <c r="X929">
        <v>0</v>
      </c>
      <c r="Y929" t="s">
        <v>60</v>
      </c>
      <c r="Z929" t="s">
        <v>136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214.95</v>
      </c>
      <c r="AN929" s="2">
        <v>214.95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45992</v>
      </c>
      <c r="B930" t="s">
        <v>48</v>
      </c>
      <c r="C930">
        <v>649163</v>
      </c>
      <c r="D930">
        <v>2025831090</v>
      </c>
      <c r="E930" t="s">
        <v>1312</v>
      </c>
      <c r="F930" t="s">
        <v>1313</v>
      </c>
      <c r="G930" t="s">
        <v>51</v>
      </c>
      <c r="H930" t="s">
        <v>80</v>
      </c>
      <c r="I930" t="s">
        <v>102</v>
      </c>
      <c r="J930" t="s">
        <v>121</v>
      </c>
      <c r="K930">
        <v>673059</v>
      </c>
      <c r="L930" t="s">
        <v>65</v>
      </c>
      <c r="M930" t="s">
        <v>66</v>
      </c>
      <c r="N930" t="s">
        <v>57</v>
      </c>
      <c r="O930" s="1">
        <v>45658</v>
      </c>
      <c r="Q930" s="1">
        <v>46023</v>
      </c>
      <c r="R930" s="2">
        <v>79.06</v>
      </c>
      <c r="S930">
        <v>1</v>
      </c>
      <c r="T930" t="s">
        <v>58</v>
      </c>
      <c r="U930" t="s">
        <v>134</v>
      </c>
      <c r="V930" s="3">
        <v>0.65</v>
      </c>
      <c r="W930" s="2">
        <v>0</v>
      </c>
      <c r="X930">
        <v>0</v>
      </c>
      <c r="Y930" t="s">
        <v>60</v>
      </c>
      <c r="Z930" t="s">
        <v>136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51.39</v>
      </c>
      <c r="AN930" s="2">
        <v>51.39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45992</v>
      </c>
      <c r="B931" t="s">
        <v>48</v>
      </c>
      <c r="C931">
        <v>649163</v>
      </c>
      <c r="D931">
        <v>2025831419</v>
      </c>
      <c r="E931" t="s">
        <v>1312</v>
      </c>
      <c r="F931" t="s">
        <v>1314</v>
      </c>
      <c r="G931" t="s">
        <v>51</v>
      </c>
      <c r="H931" t="s">
        <v>80</v>
      </c>
      <c r="I931" t="s">
        <v>102</v>
      </c>
      <c r="J931" t="s">
        <v>121</v>
      </c>
      <c r="K931">
        <v>673059</v>
      </c>
      <c r="L931" t="s">
        <v>65</v>
      </c>
      <c r="M931" t="s">
        <v>66</v>
      </c>
      <c r="N931" t="s">
        <v>57</v>
      </c>
      <c r="O931" s="1">
        <v>45658</v>
      </c>
      <c r="Q931" s="1">
        <v>46023</v>
      </c>
      <c r="R931" s="2">
        <v>13.31</v>
      </c>
      <c r="S931">
        <v>1</v>
      </c>
      <c r="T931" t="s">
        <v>58</v>
      </c>
      <c r="U931" t="s">
        <v>134</v>
      </c>
      <c r="V931" s="3">
        <v>0.65</v>
      </c>
      <c r="W931" s="2">
        <v>0</v>
      </c>
      <c r="X931">
        <v>0</v>
      </c>
      <c r="Y931" t="s">
        <v>60</v>
      </c>
      <c r="Z931" t="s">
        <v>136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8.65</v>
      </c>
      <c r="AN931" s="2">
        <v>8.65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45992</v>
      </c>
      <c r="B932" t="s">
        <v>48</v>
      </c>
      <c r="C932">
        <v>649163</v>
      </c>
      <c r="D932">
        <v>2025832043</v>
      </c>
      <c r="E932" t="s">
        <v>1315</v>
      </c>
      <c r="F932" t="s">
        <v>1316</v>
      </c>
      <c r="G932" t="s">
        <v>51</v>
      </c>
      <c r="H932" t="s">
        <v>256</v>
      </c>
      <c r="I932" t="s">
        <v>102</v>
      </c>
      <c r="J932" t="s">
        <v>764</v>
      </c>
      <c r="K932">
        <v>651818</v>
      </c>
      <c r="L932" t="s">
        <v>113</v>
      </c>
      <c r="M932" t="s">
        <v>114</v>
      </c>
      <c r="N932" t="s">
        <v>57</v>
      </c>
      <c r="O932" s="1">
        <v>45627</v>
      </c>
      <c r="Q932" s="1">
        <v>46023</v>
      </c>
      <c r="R932" s="2">
        <v>75.13</v>
      </c>
      <c r="S932">
        <v>1</v>
      </c>
      <c r="T932" t="s">
        <v>58</v>
      </c>
      <c r="U932" t="s">
        <v>134</v>
      </c>
      <c r="V932" s="3">
        <v>0.1</v>
      </c>
      <c r="W932" s="2">
        <v>0</v>
      </c>
      <c r="X932">
        <v>0</v>
      </c>
      <c r="Y932" t="s">
        <v>135</v>
      </c>
      <c r="Z932" t="s">
        <v>136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7.51</v>
      </c>
      <c r="AN932" s="2">
        <v>7.51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45992</v>
      </c>
      <c r="B933" t="s">
        <v>48</v>
      </c>
      <c r="C933">
        <v>649163</v>
      </c>
      <c r="D933">
        <v>2025847343</v>
      </c>
      <c r="E933" t="s">
        <v>1317</v>
      </c>
      <c r="F933" t="s">
        <v>1318</v>
      </c>
      <c r="G933" t="s">
        <v>51</v>
      </c>
      <c r="H933" t="s">
        <v>80</v>
      </c>
      <c r="I933" t="s">
        <v>102</v>
      </c>
      <c r="J933" t="s">
        <v>121</v>
      </c>
      <c r="K933">
        <v>767312</v>
      </c>
      <c r="L933" t="s">
        <v>413</v>
      </c>
      <c r="M933" t="s">
        <v>414</v>
      </c>
      <c r="N933" t="s">
        <v>57</v>
      </c>
      <c r="O933" s="1">
        <v>45658</v>
      </c>
      <c r="Q933" s="1">
        <v>46023</v>
      </c>
      <c r="R933" s="2">
        <v>16.57</v>
      </c>
      <c r="S933">
        <v>1</v>
      </c>
      <c r="T933" t="s">
        <v>58</v>
      </c>
      <c r="U933" t="s">
        <v>134</v>
      </c>
      <c r="V933" s="3">
        <v>0.65</v>
      </c>
      <c r="W933" s="2">
        <v>0</v>
      </c>
      <c r="X933">
        <v>0</v>
      </c>
      <c r="Y933" t="s">
        <v>60</v>
      </c>
      <c r="Z933" t="s">
        <v>136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10.77</v>
      </c>
      <c r="AN933" s="2">
        <v>10.77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45992</v>
      </c>
      <c r="B934" t="s">
        <v>48</v>
      </c>
      <c r="C934">
        <v>649163</v>
      </c>
      <c r="D934">
        <v>2025847722</v>
      </c>
      <c r="E934" t="s">
        <v>1319</v>
      </c>
      <c r="F934" t="s">
        <v>358</v>
      </c>
      <c r="G934" t="s">
        <v>51</v>
      </c>
      <c r="H934" t="s">
        <v>120</v>
      </c>
      <c r="I934" t="s">
        <v>102</v>
      </c>
      <c r="J934" t="s">
        <v>121</v>
      </c>
      <c r="K934">
        <v>796984</v>
      </c>
      <c r="L934" t="s">
        <v>222</v>
      </c>
      <c r="M934" t="s">
        <v>223</v>
      </c>
      <c r="N934" t="s">
        <v>57</v>
      </c>
      <c r="O934" s="1">
        <v>45627</v>
      </c>
      <c r="Q934" s="1">
        <v>46023</v>
      </c>
      <c r="R934" s="2">
        <v>38.33</v>
      </c>
      <c r="S934">
        <v>1</v>
      </c>
      <c r="T934" t="s">
        <v>58</v>
      </c>
      <c r="U934" t="s">
        <v>134</v>
      </c>
      <c r="V934" s="3">
        <v>0.1</v>
      </c>
      <c r="W934" s="2">
        <v>0</v>
      </c>
      <c r="X934">
        <v>0</v>
      </c>
      <c r="Y934" t="s">
        <v>135</v>
      </c>
      <c r="Z934" t="s">
        <v>136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3.83</v>
      </c>
      <c r="AN934" s="2">
        <v>3.83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45992</v>
      </c>
      <c r="B935" t="s">
        <v>48</v>
      </c>
      <c r="C935">
        <v>649163</v>
      </c>
      <c r="D935">
        <v>2025850403</v>
      </c>
      <c r="E935" t="s">
        <v>212</v>
      </c>
      <c r="F935" t="s">
        <v>1320</v>
      </c>
      <c r="G935" t="s">
        <v>51</v>
      </c>
      <c r="H935" t="s">
        <v>80</v>
      </c>
      <c r="I935" t="s">
        <v>102</v>
      </c>
      <c r="J935" t="s">
        <v>121</v>
      </c>
      <c r="K935">
        <v>767312</v>
      </c>
      <c r="L935" t="s">
        <v>413</v>
      </c>
      <c r="M935" t="s">
        <v>414</v>
      </c>
      <c r="N935" t="s">
        <v>57</v>
      </c>
      <c r="O935" s="1">
        <v>45658</v>
      </c>
      <c r="Q935" s="1">
        <v>46023</v>
      </c>
      <c r="R935" s="2">
        <v>21.39</v>
      </c>
      <c r="S935">
        <v>1</v>
      </c>
      <c r="T935" t="s">
        <v>58</v>
      </c>
      <c r="U935" t="s">
        <v>134</v>
      </c>
      <c r="V935" s="3">
        <v>0.65</v>
      </c>
      <c r="W935" s="2">
        <v>0</v>
      </c>
      <c r="X935">
        <v>0</v>
      </c>
      <c r="Y935" t="s">
        <v>60</v>
      </c>
      <c r="Z935" t="s">
        <v>136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13.9</v>
      </c>
      <c r="AN935" s="2">
        <v>13.9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45992</v>
      </c>
      <c r="B936" t="s">
        <v>48</v>
      </c>
      <c r="C936">
        <v>649163</v>
      </c>
      <c r="D936">
        <v>2025855384</v>
      </c>
      <c r="E936" t="s">
        <v>1321</v>
      </c>
      <c r="F936" t="s">
        <v>90</v>
      </c>
      <c r="G936" t="s">
        <v>51</v>
      </c>
      <c r="H936" t="s">
        <v>256</v>
      </c>
      <c r="I936" t="s">
        <v>102</v>
      </c>
      <c r="J936" t="s">
        <v>764</v>
      </c>
      <c r="K936">
        <v>753748</v>
      </c>
      <c r="L936" t="s">
        <v>258</v>
      </c>
      <c r="M936" t="s">
        <v>131</v>
      </c>
      <c r="N936" t="s">
        <v>57</v>
      </c>
      <c r="O936" s="1">
        <v>45658</v>
      </c>
      <c r="Q936" s="1">
        <v>46023</v>
      </c>
      <c r="R936" s="2">
        <v>144.69999999999999</v>
      </c>
      <c r="S936">
        <v>1</v>
      </c>
      <c r="T936" t="s">
        <v>58</v>
      </c>
      <c r="U936" t="s">
        <v>134</v>
      </c>
      <c r="V936" s="3">
        <v>0.75</v>
      </c>
      <c r="W936" s="2">
        <v>0</v>
      </c>
      <c r="X936">
        <v>0</v>
      </c>
      <c r="Y936" t="s">
        <v>60</v>
      </c>
      <c r="Z936" t="s">
        <v>136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108.52</v>
      </c>
      <c r="AN936" s="2">
        <v>108.52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45992</v>
      </c>
      <c r="B937" t="s">
        <v>48</v>
      </c>
      <c r="C937">
        <v>649163</v>
      </c>
      <c r="D937">
        <v>2025870693</v>
      </c>
      <c r="E937" t="s">
        <v>1322</v>
      </c>
      <c r="F937" t="s">
        <v>1323</v>
      </c>
      <c r="G937" t="s">
        <v>51</v>
      </c>
      <c r="H937" t="s">
        <v>372</v>
      </c>
      <c r="I937" t="s">
        <v>102</v>
      </c>
      <c r="J937" t="s">
        <v>764</v>
      </c>
      <c r="K937">
        <v>673059</v>
      </c>
      <c r="L937" t="s">
        <v>65</v>
      </c>
      <c r="M937" t="s">
        <v>66</v>
      </c>
      <c r="N937" t="s">
        <v>57</v>
      </c>
      <c r="O937" s="1">
        <v>45658</v>
      </c>
      <c r="Q937" s="1">
        <v>46023</v>
      </c>
      <c r="R937" s="2">
        <v>108.55</v>
      </c>
      <c r="S937">
        <v>1</v>
      </c>
      <c r="T937" t="s">
        <v>58</v>
      </c>
      <c r="U937" t="s">
        <v>134</v>
      </c>
      <c r="V937" s="3">
        <v>0.75</v>
      </c>
      <c r="W937" s="2">
        <v>0</v>
      </c>
      <c r="X937">
        <v>0</v>
      </c>
      <c r="Y937" t="s">
        <v>60</v>
      </c>
      <c r="Z937" t="s">
        <v>136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81.41</v>
      </c>
      <c r="AN937" s="2">
        <v>81.41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45992</v>
      </c>
      <c r="B938" t="s">
        <v>48</v>
      </c>
      <c r="C938">
        <v>649163</v>
      </c>
      <c r="D938">
        <v>2025875988</v>
      </c>
      <c r="E938" t="s">
        <v>1324</v>
      </c>
      <c r="F938" t="s">
        <v>1325</v>
      </c>
      <c r="G938" t="s">
        <v>51</v>
      </c>
      <c r="H938" t="s">
        <v>412</v>
      </c>
      <c r="I938" t="s">
        <v>102</v>
      </c>
      <c r="J938" t="s">
        <v>764</v>
      </c>
      <c r="K938">
        <v>767312</v>
      </c>
      <c r="L938" t="s">
        <v>413</v>
      </c>
      <c r="M938" t="s">
        <v>414</v>
      </c>
      <c r="N938" t="s">
        <v>57</v>
      </c>
      <c r="O938" s="1">
        <v>45627</v>
      </c>
      <c r="Q938" s="1">
        <v>46023</v>
      </c>
      <c r="R938" s="2">
        <v>130.43</v>
      </c>
      <c r="S938">
        <v>1</v>
      </c>
      <c r="T938" t="s">
        <v>58</v>
      </c>
      <c r="U938" t="s">
        <v>134</v>
      </c>
      <c r="V938" s="3">
        <v>0.1</v>
      </c>
      <c r="W938" s="2">
        <v>0</v>
      </c>
      <c r="X938">
        <v>0</v>
      </c>
      <c r="Y938" t="s">
        <v>135</v>
      </c>
      <c r="Z938" t="s">
        <v>136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13.04</v>
      </c>
      <c r="AN938" s="2">
        <v>13.04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45992</v>
      </c>
      <c r="B939" t="s">
        <v>48</v>
      </c>
      <c r="C939">
        <v>649163</v>
      </c>
      <c r="D939">
        <v>2025900491</v>
      </c>
      <c r="E939" t="s">
        <v>1326</v>
      </c>
      <c r="F939" t="s">
        <v>1327</v>
      </c>
      <c r="G939" t="s">
        <v>51</v>
      </c>
      <c r="H939" t="s">
        <v>83</v>
      </c>
      <c r="I939" t="s">
        <v>102</v>
      </c>
      <c r="J939" t="s">
        <v>764</v>
      </c>
      <c r="K939">
        <v>792847</v>
      </c>
      <c r="L939" t="s">
        <v>600</v>
      </c>
      <c r="M939" t="s">
        <v>601</v>
      </c>
      <c r="N939" t="s">
        <v>57</v>
      </c>
      <c r="O939" s="1">
        <v>45658</v>
      </c>
      <c r="Q939" s="1">
        <v>46023</v>
      </c>
      <c r="R939" s="2">
        <v>161.28</v>
      </c>
      <c r="S939">
        <v>1</v>
      </c>
      <c r="T939" t="s">
        <v>58</v>
      </c>
      <c r="U939" t="s">
        <v>134</v>
      </c>
      <c r="V939" s="3">
        <v>0.75</v>
      </c>
      <c r="W939" s="2">
        <v>0</v>
      </c>
      <c r="X939">
        <v>0</v>
      </c>
      <c r="Y939" t="s">
        <v>60</v>
      </c>
      <c r="Z939" t="s">
        <v>136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120.96</v>
      </c>
      <c r="AN939" s="2">
        <v>120.96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45992</v>
      </c>
      <c r="B940" t="s">
        <v>48</v>
      </c>
      <c r="C940">
        <v>649163</v>
      </c>
      <c r="D940">
        <v>2025908264</v>
      </c>
      <c r="E940" t="s">
        <v>1328</v>
      </c>
      <c r="F940" t="s">
        <v>1327</v>
      </c>
      <c r="G940" t="s">
        <v>51</v>
      </c>
      <c r="H940" t="s">
        <v>256</v>
      </c>
      <c r="I940" t="s">
        <v>102</v>
      </c>
      <c r="J940" t="s">
        <v>738</v>
      </c>
      <c r="K940">
        <v>753748</v>
      </c>
      <c r="L940" t="s">
        <v>258</v>
      </c>
      <c r="M940" t="s">
        <v>131</v>
      </c>
      <c r="N940" t="s">
        <v>57</v>
      </c>
      <c r="O940" s="1">
        <v>45658</v>
      </c>
      <c r="Q940" s="1">
        <v>46023</v>
      </c>
      <c r="R940" s="2">
        <v>536.75</v>
      </c>
      <c r="S940">
        <v>1</v>
      </c>
      <c r="T940" t="s">
        <v>58</v>
      </c>
      <c r="U940" t="s">
        <v>134</v>
      </c>
      <c r="V940" s="3">
        <v>0.9</v>
      </c>
      <c r="W940" s="2">
        <v>0</v>
      </c>
      <c r="X940">
        <v>0</v>
      </c>
      <c r="Y940" t="s">
        <v>60</v>
      </c>
      <c r="Z940" t="s">
        <v>136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483.08</v>
      </c>
      <c r="AN940" s="2">
        <v>483.08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45992</v>
      </c>
      <c r="B941" t="s">
        <v>48</v>
      </c>
      <c r="C941">
        <v>649163</v>
      </c>
      <c r="D941">
        <v>2025914003</v>
      </c>
      <c r="E941" t="s">
        <v>347</v>
      </c>
      <c r="F941" t="s">
        <v>105</v>
      </c>
      <c r="G941" t="s">
        <v>51</v>
      </c>
      <c r="H941" t="s">
        <v>256</v>
      </c>
      <c r="I941" t="s">
        <v>102</v>
      </c>
      <c r="J941" t="s">
        <v>738</v>
      </c>
      <c r="K941">
        <v>753748</v>
      </c>
      <c r="L941" t="s">
        <v>258</v>
      </c>
      <c r="M941" t="s">
        <v>131</v>
      </c>
      <c r="N941" t="s">
        <v>57</v>
      </c>
      <c r="O941" s="1">
        <v>45658</v>
      </c>
      <c r="Q941" s="1">
        <v>46023</v>
      </c>
      <c r="R941" s="2">
        <v>176.63</v>
      </c>
      <c r="S941">
        <v>1</v>
      </c>
      <c r="T941" t="s">
        <v>58</v>
      </c>
      <c r="U941" t="s">
        <v>134</v>
      </c>
      <c r="V941" s="3">
        <v>0.9</v>
      </c>
      <c r="W941" s="2">
        <v>0</v>
      </c>
      <c r="X941">
        <v>0</v>
      </c>
      <c r="Y941" t="s">
        <v>60</v>
      </c>
      <c r="Z941" t="s">
        <v>136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158.97</v>
      </c>
      <c r="AN941" s="2">
        <v>158.97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45992</v>
      </c>
      <c r="B942" t="s">
        <v>48</v>
      </c>
      <c r="C942">
        <v>649163</v>
      </c>
      <c r="D942">
        <v>2025924468</v>
      </c>
      <c r="E942" t="s">
        <v>1329</v>
      </c>
      <c r="F942" t="s">
        <v>414</v>
      </c>
      <c r="G942" t="s">
        <v>51</v>
      </c>
      <c r="H942" t="s">
        <v>80</v>
      </c>
      <c r="I942" t="s">
        <v>102</v>
      </c>
      <c r="J942" t="s">
        <v>121</v>
      </c>
      <c r="K942">
        <v>753748</v>
      </c>
      <c r="L942" t="s">
        <v>258</v>
      </c>
      <c r="M942" t="s">
        <v>131</v>
      </c>
      <c r="N942" t="s">
        <v>57</v>
      </c>
      <c r="O942" s="1">
        <v>45658</v>
      </c>
      <c r="Q942" s="1">
        <v>46023</v>
      </c>
      <c r="R942" s="2">
        <v>145.56</v>
      </c>
      <c r="S942">
        <v>1</v>
      </c>
      <c r="T942" t="s">
        <v>58</v>
      </c>
      <c r="U942" t="s">
        <v>134</v>
      </c>
      <c r="V942" s="3">
        <v>0.65</v>
      </c>
      <c r="W942" s="2">
        <v>0</v>
      </c>
      <c r="X942">
        <v>0</v>
      </c>
      <c r="Y942" t="s">
        <v>60</v>
      </c>
      <c r="Z942" t="s">
        <v>136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94.61</v>
      </c>
      <c r="AN942" s="2">
        <v>94.61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45992</v>
      </c>
      <c r="B943" t="s">
        <v>48</v>
      </c>
      <c r="C943">
        <v>649163</v>
      </c>
      <c r="D943">
        <v>2025931866</v>
      </c>
      <c r="E943" t="s">
        <v>245</v>
      </c>
      <c r="F943" t="s">
        <v>246</v>
      </c>
      <c r="G943" t="s">
        <v>51</v>
      </c>
      <c r="H943" t="s">
        <v>120</v>
      </c>
      <c r="I943" t="s">
        <v>102</v>
      </c>
      <c r="J943" t="s">
        <v>121</v>
      </c>
      <c r="K943">
        <v>796984</v>
      </c>
      <c r="L943" t="s">
        <v>222</v>
      </c>
      <c r="M943" t="s">
        <v>223</v>
      </c>
      <c r="N943" t="s">
        <v>57</v>
      </c>
      <c r="O943" s="1">
        <v>45627</v>
      </c>
      <c r="Q943" s="1">
        <v>46023</v>
      </c>
      <c r="R943" s="2">
        <v>40.119999999999997</v>
      </c>
      <c r="S943">
        <v>1</v>
      </c>
      <c r="T943" t="s">
        <v>58</v>
      </c>
      <c r="U943" t="s">
        <v>134</v>
      </c>
      <c r="V943" s="3">
        <v>0.1</v>
      </c>
      <c r="W943" s="2">
        <v>0</v>
      </c>
      <c r="X943">
        <v>0</v>
      </c>
      <c r="Y943" t="s">
        <v>135</v>
      </c>
      <c r="Z943" t="s">
        <v>136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4.01</v>
      </c>
      <c r="AN943" s="2">
        <v>4.01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45992</v>
      </c>
      <c r="B944" t="s">
        <v>48</v>
      </c>
      <c r="C944">
        <v>649163</v>
      </c>
      <c r="D944">
        <v>2025942336</v>
      </c>
      <c r="E944" t="s">
        <v>1330</v>
      </c>
      <c r="F944" t="s">
        <v>160</v>
      </c>
      <c r="G944" t="s">
        <v>51</v>
      </c>
      <c r="H944" t="s">
        <v>80</v>
      </c>
      <c r="I944" t="s">
        <v>102</v>
      </c>
      <c r="J944" t="s">
        <v>121</v>
      </c>
      <c r="K944">
        <v>673059</v>
      </c>
      <c r="L944" t="s">
        <v>65</v>
      </c>
      <c r="M944" t="s">
        <v>66</v>
      </c>
      <c r="N944" t="s">
        <v>57</v>
      </c>
      <c r="O944" s="1">
        <v>45658</v>
      </c>
      <c r="Q944" s="1">
        <v>46023</v>
      </c>
      <c r="R944" s="2">
        <v>25.96</v>
      </c>
      <c r="S944">
        <v>1</v>
      </c>
      <c r="T944" t="s">
        <v>58</v>
      </c>
      <c r="U944" t="s">
        <v>134</v>
      </c>
      <c r="V944" s="3">
        <v>0.65</v>
      </c>
      <c r="W944" s="2">
        <v>0</v>
      </c>
      <c r="X944">
        <v>0</v>
      </c>
      <c r="Y944" t="s">
        <v>60</v>
      </c>
      <c r="Z944" t="s">
        <v>136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16.87</v>
      </c>
      <c r="AN944" s="2">
        <v>16.87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45992</v>
      </c>
      <c r="B945" t="s">
        <v>48</v>
      </c>
      <c r="C945">
        <v>649163</v>
      </c>
      <c r="D945">
        <v>2025950069</v>
      </c>
      <c r="E945" t="s">
        <v>249</v>
      </c>
      <c r="F945" t="s">
        <v>250</v>
      </c>
      <c r="G945" t="s">
        <v>51</v>
      </c>
      <c r="H945" t="s">
        <v>120</v>
      </c>
      <c r="I945" t="s">
        <v>102</v>
      </c>
      <c r="J945" t="s">
        <v>738</v>
      </c>
      <c r="K945">
        <v>796984</v>
      </c>
      <c r="L945" t="s">
        <v>222</v>
      </c>
      <c r="M945" t="s">
        <v>223</v>
      </c>
      <c r="N945" t="s">
        <v>57</v>
      </c>
      <c r="O945" s="1">
        <v>45627</v>
      </c>
      <c r="Q945" s="1">
        <v>46023</v>
      </c>
      <c r="R945" s="2">
        <v>58.5</v>
      </c>
      <c r="S945">
        <v>1</v>
      </c>
      <c r="T945" t="s">
        <v>58</v>
      </c>
      <c r="U945" t="s">
        <v>134</v>
      </c>
      <c r="V945" s="3">
        <v>0.1</v>
      </c>
      <c r="W945" s="2">
        <v>0</v>
      </c>
      <c r="X945">
        <v>0</v>
      </c>
      <c r="Y945" t="s">
        <v>135</v>
      </c>
      <c r="Z945" t="s">
        <v>136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5.85</v>
      </c>
      <c r="AN945" s="2">
        <v>5.85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45992</v>
      </c>
      <c r="B946" t="s">
        <v>48</v>
      </c>
      <c r="C946">
        <v>649163</v>
      </c>
      <c r="D946">
        <v>2025952450</v>
      </c>
      <c r="E946" t="s">
        <v>1331</v>
      </c>
      <c r="F946" t="s">
        <v>529</v>
      </c>
      <c r="G946" t="s">
        <v>51</v>
      </c>
      <c r="H946" t="s">
        <v>83</v>
      </c>
      <c r="I946" t="s">
        <v>102</v>
      </c>
      <c r="J946" t="s">
        <v>764</v>
      </c>
      <c r="K946">
        <v>792847</v>
      </c>
      <c r="L946" t="s">
        <v>600</v>
      </c>
      <c r="M946" t="s">
        <v>601</v>
      </c>
      <c r="N946" t="s">
        <v>57</v>
      </c>
      <c r="O946" s="1">
        <v>45627</v>
      </c>
      <c r="Q946" s="1">
        <v>46023</v>
      </c>
      <c r="R946" s="2">
        <v>71.02</v>
      </c>
      <c r="S946">
        <v>1</v>
      </c>
      <c r="T946" t="s">
        <v>58</v>
      </c>
      <c r="U946" t="s">
        <v>134</v>
      </c>
      <c r="V946" s="3">
        <v>0.1</v>
      </c>
      <c r="W946" s="2">
        <v>0</v>
      </c>
      <c r="X946">
        <v>0</v>
      </c>
      <c r="Y946" t="s">
        <v>135</v>
      </c>
      <c r="Z946" t="s">
        <v>136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7.1</v>
      </c>
      <c r="AN946" s="2">
        <v>7.1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45992</v>
      </c>
      <c r="B947" t="s">
        <v>48</v>
      </c>
      <c r="C947">
        <v>649163</v>
      </c>
      <c r="D947">
        <v>2025981495</v>
      </c>
      <c r="E947" t="s">
        <v>1332</v>
      </c>
      <c r="F947" t="s">
        <v>1333</v>
      </c>
      <c r="G947" t="s">
        <v>51</v>
      </c>
      <c r="H947" t="s">
        <v>83</v>
      </c>
      <c r="I947" t="s">
        <v>102</v>
      </c>
      <c r="J947" t="s">
        <v>764</v>
      </c>
      <c r="K947">
        <v>792847</v>
      </c>
      <c r="L947" t="s">
        <v>600</v>
      </c>
      <c r="M947" t="s">
        <v>601</v>
      </c>
      <c r="N947" t="s">
        <v>57</v>
      </c>
      <c r="O947" s="1">
        <v>45658</v>
      </c>
      <c r="Q947" s="1">
        <v>46023</v>
      </c>
      <c r="R947" s="2">
        <v>72.55</v>
      </c>
      <c r="S947">
        <v>1</v>
      </c>
      <c r="T947" t="s">
        <v>58</v>
      </c>
      <c r="U947" t="s">
        <v>134</v>
      </c>
      <c r="V947" s="3">
        <v>0.75</v>
      </c>
      <c r="W947" s="2">
        <v>0</v>
      </c>
      <c r="X947">
        <v>0</v>
      </c>
      <c r="Y947" t="s">
        <v>60</v>
      </c>
      <c r="Z947" t="s">
        <v>136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54.41</v>
      </c>
      <c r="AN947" s="2">
        <v>54.41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45992</v>
      </c>
      <c r="B948" t="s">
        <v>48</v>
      </c>
      <c r="C948">
        <v>649163</v>
      </c>
      <c r="D948">
        <v>2025981874</v>
      </c>
      <c r="E948" t="s">
        <v>353</v>
      </c>
      <c r="F948" t="s">
        <v>1334</v>
      </c>
      <c r="G948" t="s">
        <v>51</v>
      </c>
      <c r="H948" t="s">
        <v>93</v>
      </c>
      <c r="I948" t="s">
        <v>102</v>
      </c>
      <c r="J948" t="s">
        <v>738</v>
      </c>
      <c r="K948">
        <v>673059</v>
      </c>
      <c r="L948" t="s">
        <v>65</v>
      </c>
      <c r="M948" t="s">
        <v>66</v>
      </c>
      <c r="N948" t="s">
        <v>57</v>
      </c>
      <c r="O948" s="1">
        <v>45658</v>
      </c>
      <c r="Q948" s="1">
        <v>46023</v>
      </c>
      <c r="R948" s="2">
        <v>132</v>
      </c>
      <c r="S948">
        <v>1</v>
      </c>
      <c r="T948" t="s">
        <v>58</v>
      </c>
      <c r="U948" t="s">
        <v>134</v>
      </c>
      <c r="V948" s="3">
        <v>0.9</v>
      </c>
      <c r="W948" s="2">
        <v>0</v>
      </c>
      <c r="X948">
        <v>0</v>
      </c>
      <c r="Y948" t="s">
        <v>60</v>
      </c>
      <c r="Z948" t="s">
        <v>136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118.8</v>
      </c>
      <c r="AN948" s="2">
        <v>118.8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45992</v>
      </c>
      <c r="B949" t="s">
        <v>48</v>
      </c>
      <c r="C949">
        <v>649163</v>
      </c>
      <c r="D949">
        <v>2025985014</v>
      </c>
      <c r="E949" t="s">
        <v>1335</v>
      </c>
      <c r="F949" t="s">
        <v>897</v>
      </c>
      <c r="G949" t="s">
        <v>51</v>
      </c>
      <c r="H949" t="s">
        <v>265</v>
      </c>
      <c r="I949" t="s">
        <v>102</v>
      </c>
      <c r="J949" t="s">
        <v>738</v>
      </c>
      <c r="K949">
        <v>753748</v>
      </c>
      <c r="L949" t="s">
        <v>258</v>
      </c>
      <c r="M949" t="s">
        <v>131</v>
      </c>
      <c r="N949" t="s">
        <v>57</v>
      </c>
      <c r="O949" s="1">
        <v>45658</v>
      </c>
      <c r="Q949" s="1">
        <v>46023</v>
      </c>
      <c r="R949" s="2">
        <v>107.41</v>
      </c>
      <c r="S949">
        <v>1</v>
      </c>
      <c r="T949" t="s">
        <v>58</v>
      </c>
      <c r="U949" t="s">
        <v>134</v>
      </c>
      <c r="V949" s="3">
        <v>0.9</v>
      </c>
      <c r="W949" s="2">
        <v>0</v>
      </c>
      <c r="X949">
        <v>0</v>
      </c>
      <c r="Y949" t="s">
        <v>60</v>
      </c>
      <c r="Z949" t="s">
        <v>136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96.67</v>
      </c>
      <c r="AN949" s="2">
        <v>96.67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45992</v>
      </c>
      <c r="B950" t="s">
        <v>48</v>
      </c>
      <c r="C950">
        <v>649163</v>
      </c>
      <c r="D950">
        <v>2025988345</v>
      </c>
      <c r="E950" t="s">
        <v>1336</v>
      </c>
      <c r="F950" t="s">
        <v>450</v>
      </c>
      <c r="G950" t="s">
        <v>51</v>
      </c>
      <c r="H950" t="s">
        <v>161</v>
      </c>
      <c r="I950" t="s">
        <v>102</v>
      </c>
      <c r="J950" t="s">
        <v>738</v>
      </c>
      <c r="K950">
        <v>753748</v>
      </c>
      <c r="L950" t="s">
        <v>258</v>
      </c>
      <c r="M950" t="s">
        <v>131</v>
      </c>
      <c r="N950" t="s">
        <v>57</v>
      </c>
      <c r="O950" s="1">
        <v>45658</v>
      </c>
      <c r="Q950" s="1">
        <v>46023</v>
      </c>
      <c r="R950" s="2">
        <v>68.25</v>
      </c>
      <c r="S950">
        <v>1</v>
      </c>
      <c r="T950" t="s">
        <v>58</v>
      </c>
      <c r="U950" t="s">
        <v>134</v>
      </c>
      <c r="V950" s="3">
        <v>0.9</v>
      </c>
      <c r="W950" s="2">
        <v>0</v>
      </c>
      <c r="X950">
        <v>0</v>
      </c>
      <c r="Y950" t="s">
        <v>60</v>
      </c>
      <c r="Z950" t="s">
        <v>136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61.42</v>
      </c>
      <c r="AN950" s="2">
        <v>61.42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45992</v>
      </c>
      <c r="B951" t="s">
        <v>48</v>
      </c>
      <c r="C951">
        <v>649163</v>
      </c>
      <c r="D951">
        <v>2025992837</v>
      </c>
      <c r="E951" t="s">
        <v>1337</v>
      </c>
      <c r="F951" t="s">
        <v>587</v>
      </c>
      <c r="G951" t="s">
        <v>51</v>
      </c>
      <c r="H951" t="s">
        <v>93</v>
      </c>
      <c r="I951" t="s">
        <v>102</v>
      </c>
      <c r="J951" t="s">
        <v>121</v>
      </c>
      <c r="K951">
        <v>673059</v>
      </c>
      <c r="L951" t="s">
        <v>65</v>
      </c>
      <c r="M951" t="s">
        <v>66</v>
      </c>
      <c r="N951" t="s">
        <v>57</v>
      </c>
      <c r="O951" s="1">
        <v>45658</v>
      </c>
      <c r="Q951" s="1">
        <v>46023</v>
      </c>
      <c r="R951" s="2">
        <v>59.1</v>
      </c>
      <c r="S951">
        <v>1</v>
      </c>
      <c r="T951" t="s">
        <v>58</v>
      </c>
      <c r="U951" t="s">
        <v>134</v>
      </c>
      <c r="V951" s="3">
        <v>0.65</v>
      </c>
      <c r="W951" s="2">
        <v>0</v>
      </c>
      <c r="X951">
        <v>0</v>
      </c>
      <c r="Y951" t="s">
        <v>60</v>
      </c>
      <c r="Z951" t="s">
        <v>136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38.42</v>
      </c>
      <c r="AN951" s="2">
        <v>38.42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45992</v>
      </c>
      <c r="B952" t="s">
        <v>48</v>
      </c>
      <c r="C952">
        <v>649163</v>
      </c>
      <c r="D952">
        <v>2025997429</v>
      </c>
      <c r="E952" t="s">
        <v>1338</v>
      </c>
      <c r="F952" t="s">
        <v>87</v>
      </c>
      <c r="G952" t="s">
        <v>51</v>
      </c>
      <c r="H952" t="s">
        <v>354</v>
      </c>
      <c r="I952" t="s">
        <v>102</v>
      </c>
      <c r="J952" t="s">
        <v>764</v>
      </c>
      <c r="K952">
        <v>673059</v>
      </c>
      <c r="L952" t="s">
        <v>65</v>
      </c>
      <c r="M952" t="s">
        <v>66</v>
      </c>
      <c r="N952" t="s">
        <v>57</v>
      </c>
      <c r="O952" s="1">
        <v>45689</v>
      </c>
      <c r="Q952" s="1">
        <v>46023</v>
      </c>
      <c r="R952" s="2">
        <v>224.85</v>
      </c>
      <c r="S952">
        <v>1</v>
      </c>
      <c r="T952" t="s">
        <v>58</v>
      </c>
      <c r="U952" t="s">
        <v>134</v>
      </c>
      <c r="V952" s="3">
        <v>0.75</v>
      </c>
      <c r="W952" s="2">
        <v>0</v>
      </c>
      <c r="X952">
        <v>0</v>
      </c>
      <c r="Y952" t="s">
        <v>60</v>
      </c>
      <c r="Z952" t="s">
        <v>136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168.64</v>
      </c>
      <c r="AN952" s="2">
        <v>168.64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45992</v>
      </c>
      <c r="B953" t="s">
        <v>48</v>
      </c>
      <c r="C953">
        <v>649163</v>
      </c>
      <c r="D953">
        <v>2026006043</v>
      </c>
      <c r="E953" t="s">
        <v>1339</v>
      </c>
      <c r="F953" t="s">
        <v>628</v>
      </c>
      <c r="G953" t="s">
        <v>51</v>
      </c>
      <c r="H953" t="s">
        <v>256</v>
      </c>
      <c r="I953" t="s">
        <v>102</v>
      </c>
      <c r="J953" t="s">
        <v>764</v>
      </c>
      <c r="K953">
        <v>753748</v>
      </c>
      <c r="L953" t="s">
        <v>258</v>
      </c>
      <c r="M953" t="s">
        <v>131</v>
      </c>
      <c r="N953" t="s">
        <v>57</v>
      </c>
      <c r="O953" s="1">
        <v>45658</v>
      </c>
      <c r="Q953" s="1">
        <v>46023</v>
      </c>
      <c r="R953" s="2">
        <v>186.5</v>
      </c>
      <c r="S953">
        <v>1</v>
      </c>
      <c r="T953" t="s">
        <v>58</v>
      </c>
      <c r="U953" t="s">
        <v>134</v>
      </c>
      <c r="V953" s="3">
        <v>0.75</v>
      </c>
      <c r="W953" s="2">
        <v>0</v>
      </c>
      <c r="X953">
        <v>0</v>
      </c>
      <c r="Y953" t="s">
        <v>60</v>
      </c>
      <c r="Z953" t="s">
        <v>136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139.88</v>
      </c>
      <c r="AN953" s="2">
        <v>139.88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45992</v>
      </c>
      <c r="B954" t="s">
        <v>48</v>
      </c>
      <c r="C954">
        <v>649163</v>
      </c>
      <c r="D954">
        <v>2026013139</v>
      </c>
      <c r="E954" t="s">
        <v>1340</v>
      </c>
      <c r="F954" t="s">
        <v>628</v>
      </c>
      <c r="G954" t="s">
        <v>51</v>
      </c>
      <c r="H954" t="s">
        <v>120</v>
      </c>
      <c r="I954" t="s">
        <v>102</v>
      </c>
      <c r="J954" t="s">
        <v>121</v>
      </c>
      <c r="K954">
        <v>796984</v>
      </c>
      <c r="L954" t="s">
        <v>222</v>
      </c>
      <c r="M954" t="s">
        <v>223</v>
      </c>
      <c r="N954" t="s">
        <v>57</v>
      </c>
      <c r="O954" s="1">
        <v>45630</v>
      </c>
      <c r="Q954" s="1">
        <v>46026</v>
      </c>
      <c r="R954" s="2">
        <v>71.930000000000007</v>
      </c>
      <c r="S954">
        <v>1</v>
      </c>
      <c r="T954" t="s">
        <v>58</v>
      </c>
      <c r="U954" t="s">
        <v>134</v>
      </c>
      <c r="V954" s="3">
        <v>0.1</v>
      </c>
      <c r="W954" s="2">
        <v>0</v>
      </c>
      <c r="X954">
        <v>0</v>
      </c>
      <c r="Y954" t="s">
        <v>135</v>
      </c>
      <c r="Z954" t="s">
        <v>136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7.19</v>
      </c>
      <c r="AN954" s="2">
        <v>7.19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45992</v>
      </c>
      <c r="B955" t="s">
        <v>48</v>
      </c>
      <c r="C955">
        <v>649163</v>
      </c>
      <c r="D955">
        <v>2026055353</v>
      </c>
      <c r="E955" t="s">
        <v>359</v>
      </c>
      <c r="F955" t="s">
        <v>1341</v>
      </c>
      <c r="G955" t="s">
        <v>51</v>
      </c>
      <c r="H955" t="s">
        <v>80</v>
      </c>
      <c r="I955" t="s">
        <v>102</v>
      </c>
      <c r="J955" t="s">
        <v>121</v>
      </c>
      <c r="K955">
        <v>673059</v>
      </c>
      <c r="L955" t="s">
        <v>65</v>
      </c>
      <c r="M955" t="s">
        <v>66</v>
      </c>
      <c r="N955" t="s">
        <v>57</v>
      </c>
      <c r="O955" s="1">
        <v>45658</v>
      </c>
      <c r="Q955" s="1">
        <v>46023</v>
      </c>
      <c r="R955" s="2">
        <v>129.38999999999999</v>
      </c>
      <c r="S955">
        <v>1</v>
      </c>
      <c r="T955" t="s">
        <v>58</v>
      </c>
      <c r="U955" t="s">
        <v>134</v>
      </c>
      <c r="V955" s="3">
        <v>0.65</v>
      </c>
      <c r="W955" s="2">
        <v>0</v>
      </c>
      <c r="X955">
        <v>0</v>
      </c>
      <c r="Y955" t="s">
        <v>60</v>
      </c>
      <c r="Z955" t="s">
        <v>136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84.1</v>
      </c>
      <c r="AN955" s="2">
        <v>84.1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45992</v>
      </c>
      <c r="B956" t="s">
        <v>48</v>
      </c>
      <c r="C956">
        <v>649163</v>
      </c>
      <c r="D956">
        <v>2026075399</v>
      </c>
      <c r="E956" t="s">
        <v>1342</v>
      </c>
      <c r="F956" t="s">
        <v>90</v>
      </c>
      <c r="G956" t="s">
        <v>51</v>
      </c>
      <c r="H956" t="s">
        <v>256</v>
      </c>
      <c r="I956" t="s">
        <v>102</v>
      </c>
      <c r="J956" t="s">
        <v>764</v>
      </c>
      <c r="K956">
        <v>753748</v>
      </c>
      <c r="L956" t="s">
        <v>258</v>
      </c>
      <c r="M956" t="s">
        <v>131</v>
      </c>
      <c r="N956" t="s">
        <v>57</v>
      </c>
      <c r="O956" s="1">
        <v>45658</v>
      </c>
      <c r="Q956" s="1">
        <v>46023</v>
      </c>
      <c r="R956" s="2">
        <v>312.02999999999997</v>
      </c>
      <c r="S956">
        <v>1</v>
      </c>
      <c r="T956" t="s">
        <v>58</v>
      </c>
      <c r="U956" t="s">
        <v>134</v>
      </c>
      <c r="V956" s="3">
        <v>0.75</v>
      </c>
      <c r="W956" s="2">
        <v>0</v>
      </c>
      <c r="X956">
        <v>0</v>
      </c>
      <c r="Y956" t="s">
        <v>60</v>
      </c>
      <c r="Z956" t="s">
        <v>136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234.02</v>
      </c>
      <c r="AN956" s="2">
        <v>234.02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45992</v>
      </c>
      <c r="B957" t="s">
        <v>48</v>
      </c>
      <c r="C957">
        <v>649163</v>
      </c>
      <c r="D957">
        <v>2026087807</v>
      </c>
      <c r="E957" t="s">
        <v>1343</v>
      </c>
      <c r="F957" t="s">
        <v>131</v>
      </c>
      <c r="G957" t="s">
        <v>51</v>
      </c>
      <c r="H957" t="s">
        <v>120</v>
      </c>
      <c r="I957" t="s">
        <v>102</v>
      </c>
      <c r="J957" t="s">
        <v>738</v>
      </c>
      <c r="K957">
        <v>796984</v>
      </c>
      <c r="L957" t="s">
        <v>222</v>
      </c>
      <c r="M957" t="s">
        <v>223</v>
      </c>
      <c r="N957" t="s">
        <v>57</v>
      </c>
      <c r="O957" s="1">
        <v>45658</v>
      </c>
      <c r="Q957" s="1">
        <v>46023</v>
      </c>
      <c r="R957" s="2">
        <v>19.53</v>
      </c>
      <c r="S957">
        <v>1</v>
      </c>
      <c r="T957" t="s">
        <v>58</v>
      </c>
      <c r="U957" t="s">
        <v>134</v>
      </c>
      <c r="V957" s="3">
        <v>0.9</v>
      </c>
      <c r="W957" s="2">
        <v>0</v>
      </c>
      <c r="X957">
        <v>0</v>
      </c>
      <c r="Y957" t="s">
        <v>60</v>
      </c>
      <c r="Z957" t="s">
        <v>136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17.579999999999998</v>
      </c>
      <c r="AN957" s="2">
        <v>17.579999999999998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45992</v>
      </c>
      <c r="B958" t="s">
        <v>48</v>
      </c>
      <c r="C958">
        <v>649163</v>
      </c>
      <c r="D958">
        <v>2026090174</v>
      </c>
      <c r="E958" t="s">
        <v>404</v>
      </c>
      <c r="F958" t="s">
        <v>211</v>
      </c>
      <c r="G958" t="s">
        <v>51</v>
      </c>
      <c r="H958" t="s">
        <v>585</v>
      </c>
      <c r="I958" t="s">
        <v>102</v>
      </c>
      <c r="J958" t="s">
        <v>738</v>
      </c>
      <c r="K958">
        <v>753748</v>
      </c>
      <c r="L958" t="s">
        <v>258</v>
      </c>
      <c r="M958" t="s">
        <v>131</v>
      </c>
      <c r="N958" t="s">
        <v>57</v>
      </c>
      <c r="O958" s="1">
        <v>45658</v>
      </c>
      <c r="Q958" s="1">
        <v>46023</v>
      </c>
      <c r="R958" s="2">
        <v>282.25</v>
      </c>
      <c r="S958">
        <v>1</v>
      </c>
      <c r="T958" t="s">
        <v>58</v>
      </c>
      <c r="U958" t="s">
        <v>134</v>
      </c>
      <c r="V958" s="3">
        <v>0.9</v>
      </c>
      <c r="W958" s="2">
        <v>0</v>
      </c>
      <c r="X958">
        <v>0</v>
      </c>
      <c r="Y958" t="s">
        <v>60</v>
      </c>
      <c r="Z958" t="s">
        <v>136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254.02</v>
      </c>
      <c r="AN958" s="2">
        <v>254.02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45992</v>
      </c>
      <c r="B959" t="s">
        <v>48</v>
      </c>
      <c r="C959">
        <v>649163</v>
      </c>
      <c r="D959">
        <v>2026090465</v>
      </c>
      <c r="E959" t="s">
        <v>1344</v>
      </c>
      <c r="F959" t="s">
        <v>405</v>
      </c>
      <c r="G959" t="s">
        <v>51</v>
      </c>
      <c r="H959" t="s">
        <v>110</v>
      </c>
      <c r="I959" t="s">
        <v>102</v>
      </c>
      <c r="J959" t="s">
        <v>738</v>
      </c>
      <c r="K959">
        <v>753748</v>
      </c>
      <c r="L959" t="s">
        <v>258</v>
      </c>
      <c r="M959" t="s">
        <v>131</v>
      </c>
      <c r="N959" t="s">
        <v>57</v>
      </c>
      <c r="O959" s="1">
        <v>45658</v>
      </c>
      <c r="Q959" s="1">
        <v>46023</v>
      </c>
      <c r="R959" s="2">
        <v>274.5</v>
      </c>
      <c r="S959">
        <v>1</v>
      </c>
      <c r="T959" t="s">
        <v>58</v>
      </c>
      <c r="U959" t="s">
        <v>134</v>
      </c>
      <c r="V959" s="3">
        <v>0.9</v>
      </c>
      <c r="W959" s="2">
        <v>0</v>
      </c>
      <c r="X959">
        <v>0</v>
      </c>
      <c r="Y959" t="s">
        <v>60</v>
      </c>
      <c r="Z959" t="s">
        <v>136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247.05</v>
      </c>
      <c r="AN959" s="2">
        <v>247.05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45992</v>
      </c>
      <c r="B960" t="s">
        <v>48</v>
      </c>
      <c r="C960">
        <v>649163</v>
      </c>
      <c r="D960">
        <v>2026119415</v>
      </c>
      <c r="E960" t="s">
        <v>1345</v>
      </c>
      <c r="F960" t="s">
        <v>716</v>
      </c>
      <c r="G960" t="s">
        <v>51</v>
      </c>
      <c r="H960" t="s">
        <v>256</v>
      </c>
      <c r="I960" t="s">
        <v>102</v>
      </c>
      <c r="J960" t="s">
        <v>738</v>
      </c>
      <c r="K960">
        <v>753748</v>
      </c>
      <c r="L960" t="s">
        <v>258</v>
      </c>
      <c r="M960" t="s">
        <v>131</v>
      </c>
      <c r="N960" t="s">
        <v>57</v>
      </c>
      <c r="O960" s="1">
        <v>45658</v>
      </c>
      <c r="Q960" s="1">
        <v>46023</v>
      </c>
      <c r="R960" s="2">
        <v>110.58</v>
      </c>
      <c r="S960">
        <v>1</v>
      </c>
      <c r="T960" t="s">
        <v>58</v>
      </c>
      <c r="U960" t="s">
        <v>134</v>
      </c>
      <c r="V960" s="3">
        <v>0.9</v>
      </c>
      <c r="W960" s="2">
        <v>0</v>
      </c>
      <c r="X960">
        <v>0</v>
      </c>
      <c r="Y960" t="s">
        <v>60</v>
      </c>
      <c r="Z960" t="s">
        <v>136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99.52</v>
      </c>
      <c r="AN960" s="2">
        <v>99.52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45992</v>
      </c>
      <c r="B961" t="s">
        <v>48</v>
      </c>
      <c r="C961">
        <v>649163</v>
      </c>
      <c r="D961">
        <v>2026133159</v>
      </c>
      <c r="E961" t="s">
        <v>1346</v>
      </c>
      <c r="F961" t="s">
        <v>599</v>
      </c>
      <c r="G961" t="s">
        <v>51</v>
      </c>
      <c r="H961" t="s">
        <v>120</v>
      </c>
      <c r="I961" t="s">
        <v>102</v>
      </c>
      <c r="J961" t="s">
        <v>121</v>
      </c>
      <c r="K961">
        <v>816021</v>
      </c>
      <c r="L961" t="s">
        <v>122</v>
      </c>
      <c r="M961" t="s">
        <v>123</v>
      </c>
      <c r="N961" t="s">
        <v>57</v>
      </c>
      <c r="O961" s="1">
        <v>45658</v>
      </c>
      <c r="Q961" s="1">
        <v>46023</v>
      </c>
      <c r="R961" s="2">
        <v>29.95</v>
      </c>
      <c r="S961">
        <v>1</v>
      </c>
      <c r="T961" t="s">
        <v>58</v>
      </c>
      <c r="U961" t="s">
        <v>134</v>
      </c>
      <c r="V961" s="3">
        <v>0.65</v>
      </c>
      <c r="W961" s="2">
        <v>0</v>
      </c>
      <c r="X961">
        <v>0</v>
      </c>
      <c r="Y961" t="s">
        <v>60</v>
      </c>
      <c r="Z961" t="s">
        <v>136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19.47</v>
      </c>
      <c r="AN961" s="2">
        <v>19.47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45992</v>
      </c>
      <c r="B962" t="s">
        <v>48</v>
      </c>
      <c r="C962">
        <v>649163</v>
      </c>
      <c r="D962">
        <v>2026154250</v>
      </c>
      <c r="E962" t="s">
        <v>268</v>
      </c>
      <c r="F962" t="s">
        <v>269</v>
      </c>
      <c r="G962" t="s">
        <v>51</v>
      </c>
      <c r="H962" t="s">
        <v>120</v>
      </c>
      <c r="I962" t="s">
        <v>102</v>
      </c>
      <c r="J962" t="s">
        <v>121</v>
      </c>
      <c r="K962">
        <v>796984</v>
      </c>
      <c r="L962" t="s">
        <v>222</v>
      </c>
      <c r="M962" t="s">
        <v>223</v>
      </c>
      <c r="N962" t="s">
        <v>57</v>
      </c>
      <c r="O962" s="1">
        <v>45658</v>
      </c>
      <c r="Q962" s="1">
        <v>46023</v>
      </c>
      <c r="R962" s="2">
        <v>27.28</v>
      </c>
      <c r="S962">
        <v>1</v>
      </c>
      <c r="T962" t="s">
        <v>58</v>
      </c>
      <c r="U962" t="s">
        <v>134</v>
      </c>
      <c r="V962" s="3">
        <v>0.65</v>
      </c>
      <c r="W962" s="2">
        <v>0</v>
      </c>
      <c r="X962">
        <v>0</v>
      </c>
      <c r="Y962" t="s">
        <v>60</v>
      </c>
      <c r="Z962" t="s">
        <v>136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17.73</v>
      </c>
      <c r="AN962" s="2">
        <v>17.73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45992</v>
      </c>
      <c r="B963" t="s">
        <v>48</v>
      </c>
      <c r="C963">
        <v>649163</v>
      </c>
      <c r="D963">
        <v>2026156915</v>
      </c>
      <c r="E963" t="s">
        <v>1347</v>
      </c>
      <c r="F963" t="s">
        <v>302</v>
      </c>
      <c r="G963" t="s">
        <v>51</v>
      </c>
      <c r="H963" t="s">
        <v>112</v>
      </c>
      <c r="I963" t="s">
        <v>102</v>
      </c>
      <c r="J963" t="s">
        <v>738</v>
      </c>
      <c r="K963">
        <v>753748</v>
      </c>
      <c r="L963" t="s">
        <v>258</v>
      </c>
      <c r="M963" t="s">
        <v>131</v>
      </c>
      <c r="N963" t="s">
        <v>57</v>
      </c>
      <c r="O963" s="1">
        <v>45658</v>
      </c>
      <c r="Q963" s="1">
        <v>46023</v>
      </c>
      <c r="R963" s="2">
        <v>146.25</v>
      </c>
      <c r="S963">
        <v>1</v>
      </c>
      <c r="T963" t="s">
        <v>58</v>
      </c>
      <c r="U963" t="s">
        <v>134</v>
      </c>
      <c r="V963" s="3">
        <v>0.9</v>
      </c>
      <c r="W963" s="2">
        <v>0</v>
      </c>
      <c r="X963">
        <v>0</v>
      </c>
      <c r="Y963" t="s">
        <v>60</v>
      </c>
      <c r="Z963" t="s">
        <v>136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131.62</v>
      </c>
      <c r="AN963" s="2">
        <v>131.62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45992</v>
      </c>
      <c r="B964" t="s">
        <v>48</v>
      </c>
      <c r="C964">
        <v>649163</v>
      </c>
      <c r="D964">
        <v>2026161531</v>
      </c>
      <c r="E964" t="s">
        <v>1348</v>
      </c>
      <c r="F964" t="s">
        <v>1349</v>
      </c>
      <c r="G964" t="s">
        <v>51</v>
      </c>
      <c r="H964" t="s">
        <v>206</v>
      </c>
      <c r="I964" t="s">
        <v>102</v>
      </c>
      <c r="J964" t="s">
        <v>764</v>
      </c>
      <c r="K964">
        <v>673059</v>
      </c>
      <c r="L964" t="s">
        <v>65</v>
      </c>
      <c r="M964" t="s">
        <v>66</v>
      </c>
      <c r="N964" t="s">
        <v>57</v>
      </c>
      <c r="O964" s="1">
        <v>45658</v>
      </c>
      <c r="Q964" s="1">
        <v>46023</v>
      </c>
      <c r="R964" s="2">
        <v>97.06</v>
      </c>
      <c r="S964">
        <v>1</v>
      </c>
      <c r="T964" t="s">
        <v>58</v>
      </c>
      <c r="U964" t="s">
        <v>134</v>
      </c>
      <c r="V964" s="3">
        <v>0.75</v>
      </c>
      <c r="W964" s="2">
        <v>0</v>
      </c>
      <c r="X964">
        <v>0</v>
      </c>
      <c r="Y964" t="s">
        <v>60</v>
      </c>
      <c r="Z964" t="s">
        <v>136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72.8</v>
      </c>
      <c r="AN964" s="2">
        <v>72.8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45992</v>
      </c>
      <c r="B965" t="s">
        <v>48</v>
      </c>
      <c r="C965">
        <v>649163</v>
      </c>
      <c r="D965">
        <v>2026163640</v>
      </c>
      <c r="E965" t="s">
        <v>270</v>
      </c>
      <c r="F965" t="s">
        <v>271</v>
      </c>
      <c r="G965" t="s">
        <v>51</v>
      </c>
      <c r="H965" t="s">
        <v>120</v>
      </c>
      <c r="I965" t="s">
        <v>102</v>
      </c>
      <c r="J965" t="s">
        <v>121</v>
      </c>
      <c r="K965">
        <v>816021</v>
      </c>
      <c r="L965" t="s">
        <v>122</v>
      </c>
      <c r="M965" t="s">
        <v>123</v>
      </c>
      <c r="N965" t="s">
        <v>57</v>
      </c>
      <c r="O965" s="1">
        <v>45658</v>
      </c>
      <c r="Q965" s="1">
        <v>46023</v>
      </c>
      <c r="R965" s="2">
        <v>42.13</v>
      </c>
      <c r="S965">
        <v>1</v>
      </c>
      <c r="T965" t="s">
        <v>58</v>
      </c>
      <c r="U965" t="s">
        <v>134</v>
      </c>
      <c r="V965" s="3">
        <v>0.65</v>
      </c>
      <c r="W965" s="2">
        <v>0</v>
      </c>
      <c r="X965">
        <v>0</v>
      </c>
      <c r="Y965" t="s">
        <v>60</v>
      </c>
      <c r="Z965" t="s">
        <v>136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27.38</v>
      </c>
      <c r="AN965" s="2">
        <v>27.38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45992</v>
      </c>
      <c r="B966" t="s">
        <v>48</v>
      </c>
      <c r="C966">
        <v>649163</v>
      </c>
      <c r="D966">
        <v>2026169224</v>
      </c>
      <c r="E966" t="s">
        <v>1350</v>
      </c>
      <c r="F966" t="s">
        <v>1351</v>
      </c>
      <c r="G966" t="s">
        <v>51</v>
      </c>
      <c r="H966" t="s">
        <v>265</v>
      </c>
      <c r="I966" t="s">
        <v>102</v>
      </c>
      <c r="J966" t="s">
        <v>738</v>
      </c>
      <c r="K966">
        <v>753748</v>
      </c>
      <c r="L966" t="s">
        <v>258</v>
      </c>
      <c r="M966" t="s">
        <v>131</v>
      </c>
      <c r="N966" t="s">
        <v>57</v>
      </c>
      <c r="O966" s="1">
        <v>45658</v>
      </c>
      <c r="Q966" s="1">
        <v>46023</v>
      </c>
      <c r="R966" s="2">
        <v>153.58000000000001</v>
      </c>
      <c r="S966">
        <v>1</v>
      </c>
      <c r="T966" t="s">
        <v>58</v>
      </c>
      <c r="U966" t="s">
        <v>134</v>
      </c>
      <c r="V966" s="3">
        <v>0.9</v>
      </c>
      <c r="W966" s="2">
        <v>0</v>
      </c>
      <c r="X966">
        <v>0</v>
      </c>
      <c r="Y966" t="s">
        <v>60</v>
      </c>
      <c r="Z966" t="s">
        <v>136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138.22</v>
      </c>
      <c r="AN966" s="2">
        <v>138.22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45992</v>
      </c>
      <c r="B967" t="s">
        <v>48</v>
      </c>
      <c r="C967">
        <v>649163</v>
      </c>
      <c r="D967">
        <v>2026171511</v>
      </c>
      <c r="E967" t="s">
        <v>274</v>
      </c>
      <c r="F967" t="s">
        <v>275</v>
      </c>
      <c r="G967" t="s">
        <v>51</v>
      </c>
      <c r="H967" t="s">
        <v>120</v>
      </c>
      <c r="I967" t="s">
        <v>102</v>
      </c>
      <c r="J967" t="s">
        <v>121</v>
      </c>
      <c r="K967">
        <v>816021</v>
      </c>
      <c r="L967" t="s">
        <v>122</v>
      </c>
      <c r="M967" t="s">
        <v>123</v>
      </c>
      <c r="N967" t="s">
        <v>57</v>
      </c>
      <c r="O967" s="1">
        <v>45658</v>
      </c>
      <c r="Q967" s="1">
        <v>46023</v>
      </c>
      <c r="R967" s="2">
        <v>119.73</v>
      </c>
      <c r="S967">
        <v>1</v>
      </c>
      <c r="T967" t="s">
        <v>58</v>
      </c>
      <c r="U967" t="s">
        <v>134</v>
      </c>
      <c r="V967" s="3">
        <v>0.65</v>
      </c>
      <c r="W967" s="2">
        <v>0</v>
      </c>
      <c r="X967">
        <v>0</v>
      </c>
      <c r="Y967" t="s">
        <v>60</v>
      </c>
      <c r="Z967" t="s">
        <v>136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77.819999999999993</v>
      </c>
      <c r="AN967" s="2">
        <v>77.819999999999993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45992</v>
      </c>
      <c r="B968" t="s">
        <v>48</v>
      </c>
      <c r="C968">
        <v>649163</v>
      </c>
      <c r="D968">
        <v>2026184397</v>
      </c>
      <c r="E968" t="s">
        <v>1352</v>
      </c>
      <c r="F968" t="s">
        <v>1353</v>
      </c>
      <c r="G968" t="s">
        <v>51</v>
      </c>
      <c r="H968" t="s">
        <v>80</v>
      </c>
      <c r="I968" t="s">
        <v>102</v>
      </c>
      <c r="J968" t="s">
        <v>121</v>
      </c>
      <c r="K968">
        <v>753748</v>
      </c>
      <c r="L968" t="s">
        <v>258</v>
      </c>
      <c r="M968" t="s">
        <v>131</v>
      </c>
      <c r="N968" t="s">
        <v>57</v>
      </c>
      <c r="O968" s="1">
        <v>45658</v>
      </c>
      <c r="Q968" s="1">
        <v>46023</v>
      </c>
      <c r="R968" s="2">
        <v>58.61</v>
      </c>
      <c r="S968">
        <v>1</v>
      </c>
      <c r="T968" t="s">
        <v>58</v>
      </c>
      <c r="U968" t="s">
        <v>134</v>
      </c>
      <c r="V968" s="3">
        <v>0.65</v>
      </c>
      <c r="W968" s="2">
        <v>0</v>
      </c>
      <c r="X968">
        <v>0</v>
      </c>
      <c r="Y968" t="s">
        <v>60</v>
      </c>
      <c r="Z968" t="s">
        <v>136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38.1</v>
      </c>
      <c r="AN968" s="2">
        <v>38.1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45992</v>
      </c>
      <c r="B969" t="s">
        <v>48</v>
      </c>
      <c r="C969">
        <v>649163</v>
      </c>
      <c r="D969">
        <v>2026187013</v>
      </c>
      <c r="E969" t="s">
        <v>1354</v>
      </c>
      <c r="F969" t="s">
        <v>298</v>
      </c>
      <c r="G969" t="s">
        <v>51</v>
      </c>
      <c r="H969" t="s">
        <v>80</v>
      </c>
      <c r="I969" t="s">
        <v>102</v>
      </c>
      <c r="J969" t="s">
        <v>121</v>
      </c>
      <c r="K969">
        <v>767312</v>
      </c>
      <c r="L969" t="s">
        <v>413</v>
      </c>
      <c r="M969" t="s">
        <v>414</v>
      </c>
      <c r="N969" t="s">
        <v>57</v>
      </c>
      <c r="O969" s="1">
        <v>45658</v>
      </c>
      <c r="Q969" s="1">
        <v>46023</v>
      </c>
      <c r="R969" s="2">
        <v>66.489999999999995</v>
      </c>
      <c r="S969">
        <v>1</v>
      </c>
      <c r="T969" t="s">
        <v>58</v>
      </c>
      <c r="U969" t="s">
        <v>134</v>
      </c>
      <c r="V969" s="3">
        <v>0.65</v>
      </c>
      <c r="W969" s="2">
        <v>0</v>
      </c>
      <c r="X969">
        <v>0</v>
      </c>
      <c r="Y969" t="s">
        <v>60</v>
      </c>
      <c r="Z969" t="s">
        <v>136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43.22</v>
      </c>
      <c r="AN969" s="2">
        <v>43.22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45992</v>
      </c>
      <c r="B970" t="s">
        <v>48</v>
      </c>
      <c r="C970">
        <v>649163</v>
      </c>
      <c r="D970">
        <v>2026188251</v>
      </c>
      <c r="E970" t="s">
        <v>1355</v>
      </c>
      <c r="F970" t="s">
        <v>1356</v>
      </c>
      <c r="G970" t="s">
        <v>51</v>
      </c>
      <c r="H970" t="s">
        <v>110</v>
      </c>
      <c r="I970" t="s">
        <v>102</v>
      </c>
      <c r="J970" t="s">
        <v>764</v>
      </c>
      <c r="K970">
        <v>673059</v>
      </c>
      <c r="L970" t="s">
        <v>65</v>
      </c>
      <c r="M970" t="s">
        <v>66</v>
      </c>
      <c r="N970" t="s">
        <v>57</v>
      </c>
      <c r="O970" s="1">
        <v>45658</v>
      </c>
      <c r="Q970" s="1">
        <v>46023</v>
      </c>
      <c r="R970" s="2">
        <v>124.7</v>
      </c>
      <c r="S970">
        <v>1</v>
      </c>
      <c r="T970" t="s">
        <v>58</v>
      </c>
      <c r="U970" t="s">
        <v>134</v>
      </c>
      <c r="V970" s="3">
        <v>0.75</v>
      </c>
      <c r="W970" s="2">
        <v>0</v>
      </c>
      <c r="X970">
        <v>0</v>
      </c>
      <c r="Y970" t="s">
        <v>60</v>
      </c>
      <c r="Z970" t="s">
        <v>136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93.52</v>
      </c>
      <c r="AN970" s="2">
        <v>93.52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45992</v>
      </c>
      <c r="B971" t="s">
        <v>48</v>
      </c>
      <c r="C971">
        <v>649163</v>
      </c>
      <c r="D971">
        <v>2026190232</v>
      </c>
      <c r="E971" t="s">
        <v>1128</v>
      </c>
      <c r="F971" t="s">
        <v>163</v>
      </c>
      <c r="G971" t="s">
        <v>51</v>
      </c>
      <c r="H971" t="s">
        <v>169</v>
      </c>
      <c r="I971" t="s">
        <v>102</v>
      </c>
      <c r="J971" t="s">
        <v>764</v>
      </c>
      <c r="K971">
        <v>753748</v>
      </c>
      <c r="L971" t="s">
        <v>258</v>
      </c>
      <c r="M971" t="s">
        <v>131</v>
      </c>
      <c r="N971" t="s">
        <v>57</v>
      </c>
      <c r="O971" s="1">
        <v>45658</v>
      </c>
      <c r="Q971" s="1">
        <v>46023</v>
      </c>
      <c r="R971" s="2">
        <v>179.42</v>
      </c>
      <c r="S971">
        <v>1</v>
      </c>
      <c r="T971" t="s">
        <v>58</v>
      </c>
      <c r="U971" t="s">
        <v>134</v>
      </c>
      <c r="V971" s="3">
        <v>0.75</v>
      </c>
      <c r="W971" s="2">
        <v>0</v>
      </c>
      <c r="X971">
        <v>0</v>
      </c>
      <c r="Y971" t="s">
        <v>60</v>
      </c>
      <c r="Z971" t="s">
        <v>136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134.56</v>
      </c>
      <c r="AN971" s="2">
        <v>134.56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45992</v>
      </c>
      <c r="B972" t="s">
        <v>48</v>
      </c>
      <c r="C972">
        <v>649163</v>
      </c>
      <c r="D972">
        <v>2026213034</v>
      </c>
      <c r="E972" t="s">
        <v>1357</v>
      </c>
      <c r="F972" t="s">
        <v>1358</v>
      </c>
      <c r="G972" t="s">
        <v>51</v>
      </c>
      <c r="H972" t="s">
        <v>80</v>
      </c>
      <c r="I972" t="s">
        <v>102</v>
      </c>
      <c r="J972" t="s">
        <v>121</v>
      </c>
      <c r="K972">
        <v>816021</v>
      </c>
      <c r="L972" t="s">
        <v>122</v>
      </c>
      <c r="M972" t="s">
        <v>123</v>
      </c>
      <c r="N972" t="s">
        <v>57</v>
      </c>
      <c r="O972" s="1">
        <v>45658</v>
      </c>
      <c r="Q972" s="1">
        <v>46023</v>
      </c>
      <c r="R972" s="2">
        <v>21.09</v>
      </c>
      <c r="S972">
        <v>1</v>
      </c>
      <c r="T972" t="s">
        <v>58</v>
      </c>
      <c r="U972" t="s">
        <v>134</v>
      </c>
      <c r="V972" s="3">
        <v>0.65</v>
      </c>
      <c r="W972" s="2">
        <v>0</v>
      </c>
      <c r="X972">
        <v>0</v>
      </c>
      <c r="Y972" t="s">
        <v>60</v>
      </c>
      <c r="Z972" t="s">
        <v>136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13.71</v>
      </c>
      <c r="AN972" s="2">
        <v>13.71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45992</v>
      </c>
      <c r="B973" t="s">
        <v>48</v>
      </c>
      <c r="C973">
        <v>649163</v>
      </c>
      <c r="D973">
        <v>2026221013</v>
      </c>
      <c r="E973" t="s">
        <v>496</v>
      </c>
      <c r="F973" t="s">
        <v>163</v>
      </c>
      <c r="G973" t="s">
        <v>51</v>
      </c>
      <c r="H973" t="s">
        <v>256</v>
      </c>
      <c r="I973" t="s">
        <v>102</v>
      </c>
      <c r="J973" t="s">
        <v>764</v>
      </c>
      <c r="K973">
        <v>753748</v>
      </c>
      <c r="L973" t="s">
        <v>258</v>
      </c>
      <c r="M973" t="s">
        <v>131</v>
      </c>
      <c r="N973" t="s">
        <v>57</v>
      </c>
      <c r="O973" s="1">
        <v>45658</v>
      </c>
      <c r="Q973" s="1">
        <v>46023</v>
      </c>
      <c r="R973" s="2">
        <v>221.45</v>
      </c>
      <c r="S973">
        <v>1</v>
      </c>
      <c r="T973" t="s">
        <v>58</v>
      </c>
      <c r="U973" t="s">
        <v>134</v>
      </c>
      <c r="V973" s="3">
        <v>0.75</v>
      </c>
      <c r="W973" s="2">
        <v>0</v>
      </c>
      <c r="X973">
        <v>0</v>
      </c>
      <c r="Y973" t="s">
        <v>60</v>
      </c>
      <c r="Z973" t="s">
        <v>136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166.09</v>
      </c>
      <c r="AN973" s="2">
        <v>166.09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45992</v>
      </c>
      <c r="B974" t="s">
        <v>48</v>
      </c>
      <c r="C974">
        <v>649163</v>
      </c>
      <c r="D974">
        <v>2026239484</v>
      </c>
      <c r="E974" t="s">
        <v>1359</v>
      </c>
      <c r="F974" t="s">
        <v>163</v>
      </c>
      <c r="G974" t="s">
        <v>51</v>
      </c>
      <c r="H974" t="s">
        <v>169</v>
      </c>
      <c r="I974" t="s">
        <v>102</v>
      </c>
      <c r="J974" t="s">
        <v>764</v>
      </c>
      <c r="K974">
        <v>753748</v>
      </c>
      <c r="L974" t="s">
        <v>258</v>
      </c>
      <c r="M974" t="s">
        <v>131</v>
      </c>
      <c r="N974" t="s">
        <v>57</v>
      </c>
      <c r="O974" s="1">
        <v>45658</v>
      </c>
      <c r="Q974" s="1">
        <v>46023</v>
      </c>
      <c r="R974" s="2">
        <v>13.08</v>
      </c>
      <c r="S974">
        <v>1</v>
      </c>
      <c r="T974" t="s">
        <v>58</v>
      </c>
      <c r="U974" t="s">
        <v>134</v>
      </c>
      <c r="V974" s="3">
        <v>0.75</v>
      </c>
      <c r="W974" s="2">
        <v>0</v>
      </c>
      <c r="X974">
        <v>0</v>
      </c>
      <c r="Y974" t="s">
        <v>60</v>
      </c>
      <c r="Z974" t="s">
        <v>136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9.81</v>
      </c>
      <c r="AN974" s="2">
        <v>9.81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45992</v>
      </c>
      <c r="B975" t="s">
        <v>48</v>
      </c>
      <c r="C975">
        <v>649163</v>
      </c>
      <c r="D975">
        <v>2026254228</v>
      </c>
      <c r="E975" t="s">
        <v>1360</v>
      </c>
      <c r="F975" t="s">
        <v>1358</v>
      </c>
      <c r="G975" t="s">
        <v>51</v>
      </c>
      <c r="H975" t="s">
        <v>209</v>
      </c>
      <c r="I975" t="s">
        <v>102</v>
      </c>
      <c r="J975" t="s">
        <v>738</v>
      </c>
      <c r="K975">
        <v>753748</v>
      </c>
      <c r="L975" t="s">
        <v>258</v>
      </c>
      <c r="M975" t="s">
        <v>131</v>
      </c>
      <c r="N975" t="s">
        <v>57</v>
      </c>
      <c r="O975" s="1">
        <v>45658</v>
      </c>
      <c r="Q975" s="1">
        <v>46023</v>
      </c>
      <c r="R975" s="2">
        <v>96.5</v>
      </c>
      <c r="S975">
        <v>1</v>
      </c>
      <c r="T975" t="s">
        <v>58</v>
      </c>
      <c r="U975" t="s">
        <v>134</v>
      </c>
      <c r="V975" s="3">
        <v>0.9</v>
      </c>
      <c r="W975" s="2">
        <v>0</v>
      </c>
      <c r="X975">
        <v>0</v>
      </c>
      <c r="Y975" t="s">
        <v>60</v>
      </c>
      <c r="Z975" t="s">
        <v>136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86.85</v>
      </c>
      <c r="AN975" s="2">
        <v>86.85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45992</v>
      </c>
      <c r="B976" t="s">
        <v>48</v>
      </c>
      <c r="C976">
        <v>649163</v>
      </c>
      <c r="D976">
        <v>2026256409</v>
      </c>
      <c r="E976" t="s">
        <v>1361</v>
      </c>
      <c r="F976" t="s">
        <v>176</v>
      </c>
      <c r="G976" t="s">
        <v>51</v>
      </c>
      <c r="H976" t="s">
        <v>256</v>
      </c>
      <c r="I976" t="s">
        <v>102</v>
      </c>
      <c r="J976" t="s">
        <v>738</v>
      </c>
      <c r="K976">
        <v>753748</v>
      </c>
      <c r="L976" t="s">
        <v>258</v>
      </c>
      <c r="M976" t="s">
        <v>131</v>
      </c>
      <c r="N976" t="s">
        <v>57</v>
      </c>
      <c r="O976" s="1">
        <v>45658</v>
      </c>
      <c r="Q976" s="1">
        <v>46023</v>
      </c>
      <c r="R976" s="2">
        <v>121.41</v>
      </c>
      <c r="S976">
        <v>1</v>
      </c>
      <c r="T976" t="s">
        <v>58</v>
      </c>
      <c r="U976" t="s">
        <v>134</v>
      </c>
      <c r="V976" s="3">
        <v>0.9</v>
      </c>
      <c r="W976" s="2">
        <v>0</v>
      </c>
      <c r="X976">
        <v>0</v>
      </c>
      <c r="Y976" t="s">
        <v>60</v>
      </c>
      <c r="Z976" t="s">
        <v>136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109.27</v>
      </c>
      <c r="AN976" s="2">
        <v>109.27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45992</v>
      </c>
      <c r="B977" t="s">
        <v>48</v>
      </c>
      <c r="C977">
        <v>649163</v>
      </c>
      <c r="D977">
        <v>2026261467</v>
      </c>
      <c r="E977" t="s">
        <v>1362</v>
      </c>
      <c r="F977" t="s">
        <v>1363</v>
      </c>
      <c r="G977" t="s">
        <v>51</v>
      </c>
      <c r="H977" t="s">
        <v>80</v>
      </c>
      <c r="I977" t="s">
        <v>102</v>
      </c>
      <c r="J977" t="s">
        <v>121</v>
      </c>
      <c r="K977">
        <v>792925</v>
      </c>
      <c r="L977" t="s">
        <v>1364</v>
      </c>
      <c r="M977" t="s">
        <v>1291</v>
      </c>
      <c r="N977" t="s">
        <v>57</v>
      </c>
      <c r="O977" s="1">
        <v>45658</v>
      </c>
      <c r="Q977" s="1">
        <v>46023</v>
      </c>
      <c r="R977" s="2">
        <v>97.24</v>
      </c>
      <c r="S977">
        <v>1</v>
      </c>
      <c r="T977" t="s">
        <v>58</v>
      </c>
      <c r="U977" t="s">
        <v>134</v>
      </c>
      <c r="V977" s="3">
        <v>0.65</v>
      </c>
      <c r="W977" s="2">
        <v>0</v>
      </c>
      <c r="X977">
        <v>0</v>
      </c>
      <c r="Y977" t="s">
        <v>60</v>
      </c>
      <c r="Z977" t="s">
        <v>136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63.21</v>
      </c>
      <c r="AN977" s="2">
        <v>63.21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45992</v>
      </c>
      <c r="B978" t="s">
        <v>48</v>
      </c>
      <c r="C978">
        <v>649163</v>
      </c>
      <c r="D978">
        <v>2031840269</v>
      </c>
      <c r="E978" t="s">
        <v>1365</v>
      </c>
      <c r="F978" t="s">
        <v>1366</v>
      </c>
      <c r="G978" t="s">
        <v>51</v>
      </c>
      <c r="H978" t="s">
        <v>83</v>
      </c>
      <c r="I978" t="s">
        <v>803</v>
      </c>
      <c r="J978" t="s">
        <v>817</v>
      </c>
      <c r="K978">
        <v>856163</v>
      </c>
      <c r="L978" t="s">
        <v>116</v>
      </c>
      <c r="M978" t="s">
        <v>117</v>
      </c>
      <c r="N978" t="s">
        <v>57</v>
      </c>
      <c r="O978" s="1">
        <v>45959</v>
      </c>
      <c r="Q978" s="1">
        <v>46020</v>
      </c>
      <c r="R978" s="2">
        <v>15</v>
      </c>
      <c r="S978">
        <v>1</v>
      </c>
      <c r="T978" t="s">
        <v>58</v>
      </c>
      <c r="U978" t="s">
        <v>810</v>
      </c>
      <c r="V978" s="3">
        <v>0.38</v>
      </c>
      <c r="W978" s="2">
        <v>0</v>
      </c>
      <c r="X978">
        <v>0</v>
      </c>
      <c r="Y978" t="s">
        <v>60</v>
      </c>
      <c r="Z978" t="s">
        <v>136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5.7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45992</v>
      </c>
      <c r="B979" t="s">
        <v>48</v>
      </c>
      <c r="C979">
        <v>649163</v>
      </c>
      <c r="D979">
        <v>2031858818</v>
      </c>
      <c r="E979" t="s">
        <v>1367</v>
      </c>
      <c r="F979" t="s">
        <v>1029</v>
      </c>
      <c r="G979" t="s">
        <v>51</v>
      </c>
      <c r="H979" t="s">
        <v>93</v>
      </c>
      <c r="I979" t="s">
        <v>803</v>
      </c>
      <c r="J979" t="s">
        <v>809</v>
      </c>
      <c r="K979">
        <v>673059</v>
      </c>
      <c r="L979" t="s">
        <v>65</v>
      </c>
      <c r="M979" t="s">
        <v>66</v>
      </c>
      <c r="N979" t="s">
        <v>57</v>
      </c>
      <c r="O979" s="1">
        <v>45959</v>
      </c>
      <c r="Q979" s="1">
        <v>46020</v>
      </c>
      <c r="R979" s="2">
        <v>15</v>
      </c>
      <c r="S979">
        <v>1</v>
      </c>
      <c r="T979" t="s">
        <v>58</v>
      </c>
      <c r="U979" t="s">
        <v>767</v>
      </c>
      <c r="V979" s="3">
        <v>0.28999999999999998</v>
      </c>
      <c r="W979" s="2">
        <v>0</v>
      </c>
      <c r="X979">
        <v>0</v>
      </c>
      <c r="Y979" t="s">
        <v>60</v>
      </c>
      <c r="Z979" t="s">
        <v>136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4.3499999999999996</v>
      </c>
      <c r="AN979" s="2">
        <v>4.3499999999999996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45992</v>
      </c>
      <c r="B980" t="s">
        <v>48</v>
      </c>
      <c r="C980">
        <v>649163</v>
      </c>
      <c r="D980">
        <v>2031906962</v>
      </c>
      <c r="E980" t="s">
        <v>1368</v>
      </c>
      <c r="F980" t="s">
        <v>163</v>
      </c>
      <c r="G980" t="s">
        <v>51</v>
      </c>
      <c r="H980" t="s">
        <v>372</v>
      </c>
      <c r="I980" t="s">
        <v>803</v>
      </c>
      <c r="J980" t="s">
        <v>809</v>
      </c>
      <c r="K980">
        <v>840313</v>
      </c>
      <c r="L980" t="s">
        <v>498</v>
      </c>
      <c r="M980" t="s">
        <v>499</v>
      </c>
      <c r="N980" t="s">
        <v>57</v>
      </c>
      <c r="O980" s="1">
        <v>45961</v>
      </c>
      <c r="Q980" s="1">
        <v>46021</v>
      </c>
      <c r="R980" s="2">
        <v>15</v>
      </c>
      <c r="S980">
        <v>1</v>
      </c>
      <c r="T980" t="s">
        <v>58</v>
      </c>
      <c r="U980" t="s">
        <v>814</v>
      </c>
      <c r="V980" s="3">
        <v>0.28999999999999998</v>
      </c>
      <c r="W980" s="2">
        <v>0</v>
      </c>
      <c r="X980">
        <v>0</v>
      </c>
      <c r="Y980" t="s">
        <v>60</v>
      </c>
      <c r="Z980" t="s">
        <v>136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4.3499999999999996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45992</v>
      </c>
      <c r="B981" t="s">
        <v>48</v>
      </c>
      <c r="C981">
        <v>649163</v>
      </c>
      <c r="D981">
        <v>2031908605</v>
      </c>
      <c r="E981" t="s">
        <v>176</v>
      </c>
      <c r="F981" t="s">
        <v>1369</v>
      </c>
      <c r="G981" t="s">
        <v>51</v>
      </c>
      <c r="H981" t="s">
        <v>80</v>
      </c>
      <c r="I981" t="s">
        <v>803</v>
      </c>
      <c r="J981" t="s">
        <v>806</v>
      </c>
      <c r="K981">
        <v>650218</v>
      </c>
      <c r="L981" t="s">
        <v>55</v>
      </c>
      <c r="M981" t="s">
        <v>56</v>
      </c>
      <c r="N981" t="s">
        <v>57</v>
      </c>
      <c r="O981" s="1">
        <v>45962</v>
      </c>
      <c r="Q981" s="1">
        <v>46023</v>
      </c>
      <c r="R981" s="2">
        <v>15</v>
      </c>
      <c r="S981">
        <v>1</v>
      </c>
      <c r="T981" t="s">
        <v>58</v>
      </c>
      <c r="U981" t="s">
        <v>59</v>
      </c>
      <c r="V981" s="3">
        <v>0.38</v>
      </c>
      <c r="W981" s="2">
        <v>0</v>
      </c>
      <c r="X981">
        <v>0</v>
      </c>
      <c r="Y981" t="s">
        <v>60</v>
      </c>
      <c r="Z981" t="s">
        <v>136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5.7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45992</v>
      </c>
      <c r="B982" t="s">
        <v>48</v>
      </c>
      <c r="C982">
        <v>649163</v>
      </c>
      <c r="D982">
        <v>2031916578</v>
      </c>
      <c r="E982" t="s">
        <v>1370</v>
      </c>
      <c r="F982" t="s">
        <v>1371</v>
      </c>
      <c r="G982" t="s">
        <v>51</v>
      </c>
      <c r="H982" t="s">
        <v>256</v>
      </c>
      <c r="I982" t="s">
        <v>803</v>
      </c>
      <c r="J982" t="s">
        <v>809</v>
      </c>
      <c r="K982">
        <v>651818</v>
      </c>
      <c r="L982" t="s">
        <v>113</v>
      </c>
      <c r="M982" t="s">
        <v>114</v>
      </c>
      <c r="N982" t="s">
        <v>57</v>
      </c>
      <c r="O982" s="1">
        <v>45962</v>
      </c>
      <c r="Q982" s="1">
        <v>46023</v>
      </c>
      <c r="R982" s="2">
        <v>15</v>
      </c>
      <c r="S982">
        <v>1</v>
      </c>
      <c r="T982" t="s">
        <v>58</v>
      </c>
      <c r="U982" t="s">
        <v>805</v>
      </c>
      <c r="V982" s="3">
        <v>0.28999999999999998</v>
      </c>
      <c r="W982" s="2">
        <v>0</v>
      </c>
      <c r="X982">
        <v>0</v>
      </c>
      <c r="Y982" t="s">
        <v>60</v>
      </c>
      <c r="Z982" t="s">
        <v>136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4.3499999999999996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45992</v>
      </c>
      <c r="B983" t="s">
        <v>48</v>
      </c>
      <c r="C983">
        <v>649163</v>
      </c>
      <c r="D983">
        <v>2031936899</v>
      </c>
      <c r="E983" t="s">
        <v>1372</v>
      </c>
      <c r="F983" t="s">
        <v>1373</v>
      </c>
      <c r="G983" t="s">
        <v>51</v>
      </c>
      <c r="H983" t="s">
        <v>265</v>
      </c>
      <c r="I983" t="s">
        <v>803</v>
      </c>
      <c r="J983" t="s">
        <v>813</v>
      </c>
      <c r="K983">
        <v>877790</v>
      </c>
      <c r="L983" t="s">
        <v>534</v>
      </c>
      <c r="M983" t="s">
        <v>535</v>
      </c>
      <c r="N983" t="s">
        <v>57</v>
      </c>
      <c r="O983" s="1">
        <v>45962</v>
      </c>
      <c r="Q983" s="1">
        <v>46023</v>
      </c>
      <c r="R983" s="2">
        <v>15</v>
      </c>
      <c r="S983">
        <v>1</v>
      </c>
      <c r="T983" t="s">
        <v>58</v>
      </c>
      <c r="U983" t="s">
        <v>814</v>
      </c>
      <c r="V983" s="3">
        <v>0.19</v>
      </c>
      <c r="W983" s="2">
        <v>0</v>
      </c>
      <c r="X983">
        <v>0</v>
      </c>
      <c r="Y983" t="s">
        <v>60</v>
      </c>
      <c r="Z983" t="s">
        <v>136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2.85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45992</v>
      </c>
      <c r="B984" t="s">
        <v>48</v>
      </c>
      <c r="C984">
        <v>649163</v>
      </c>
      <c r="D984">
        <v>2031962202</v>
      </c>
      <c r="E984" t="s">
        <v>661</v>
      </c>
      <c r="F984" t="s">
        <v>68</v>
      </c>
      <c r="G984" t="s">
        <v>51</v>
      </c>
      <c r="H984" t="s">
        <v>83</v>
      </c>
      <c r="I984" t="s">
        <v>803</v>
      </c>
      <c r="J984" t="s">
        <v>817</v>
      </c>
      <c r="K984">
        <v>824062</v>
      </c>
      <c r="L984" t="s">
        <v>355</v>
      </c>
      <c r="M984" t="s">
        <v>356</v>
      </c>
      <c r="N984" t="s">
        <v>57</v>
      </c>
      <c r="O984" s="1">
        <v>45965</v>
      </c>
      <c r="Q984" s="1">
        <v>46026</v>
      </c>
      <c r="R984" s="2">
        <v>15</v>
      </c>
      <c r="S984">
        <v>1</v>
      </c>
      <c r="T984" t="s">
        <v>58</v>
      </c>
      <c r="U984" t="s">
        <v>810</v>
      </c>
      <c r="V984" s="3">
        <v>0.38</v>
      </c>
      <c r="W984" s="2">
        <v>0</v>
      </c>
      <c r="X984">
        <v>0</v>
      </c>
      <c r="Y984" t="s">
        <v>60</v>
      </c>
      <c r="Z984" t="s">
        <v>136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5.7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45992</v>
      </c>
      <c r="B985" t="s">
        <v>48</v>
      </c>
      <c r="C985">
        <v>649163</v>
      </c>
      <c r="D985">
        <v>2016167893</v>
      </c>
      <c r="E985" t="s">
        <v>1374</v>
      </c>
      <c r="F985" t="s">
        <v>977</v>
      </c>
      <c r="G985" t="s">
        <v>51</v>
      </c>
      <c r="I985" t="s">
        <v>479</v>
      </c>
      <c r="J985" t="s">
        <v>480</v>
      </c>
      <c r="K985">
        <v>649164</v>
      </c>
      <c r="L985" t="s">
        <v>76</v>
      </c>
      <c r="M985" t="s">
        <v>77</v>
      </c>
      <c r="N985" t="s">
        <v>57</v>
      </c>
      <c r="O985" s="1">
        <v>44806</v>
      </c>
      <c r="Q985" s="1">
        <v>46024</v>
      </c>
      <c r="R985" s="2">
        <v>36.11</v>
      </c>
      <c r="S985">
        <v>1</v>
      </c>
      <c r="T985" t="s">
        <v>58</v>
      </c>
      <c r="U985" t="s">
        <v>134</v>
      </c>
      <c r="V985" s="3">
        <v>0.06</v>
      </c>
      <c r="W985" s="2">
        <v>0</v>
      </c>
      <c r="X985">
        <v>0</v>
      </c>
      <c r="Y985" t="s">
        <v>135</v>
      </c>
      <c r="Z985" t="s">
        <v>136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2.17</v>
      </c>
      <c r="AN985" s="2">
        <v>2.17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45992</v>
      </c>
      <c r="B986" t="s">
        <v>48</v>
      </c>
      <c r="C986">
        <v>649163</v>
      </c>
      <c r="D986">
        <v>2016341738</v>
      </c>
      <c r="E986" t="s">
        <v>583</v>
      </c>
      <c r="F986" t="s">
        <v>808</v>
      </c>
      <c r="G986" t="s">
        <v>51</v>
      </c>
      <c r="H986" t="s">
        <v>206</v>
      </c>
      <c r="I986" t="s">
        <v>479</v>
      </c>
      <c r="J986" t="s">
        <v>480</v>
      </c>
      <c r="K986">
        <v>649793</v>
      </c>
      <c r="L986" t="s">
        <v>65</v>
      </c>
      <c r="M986" t="s">
        <v>1002</v>
      </c>
      <c r="N986" t="s">
        <v>57</v>
      </c>
      <c r="O986" s="1">
        <v>44835</v>
      </c>
      <c r="Q986" s="1">
        <v>46023</v>
      </c>
      <c r="R986" s="2">
        <v>51.74</v>
      </c>
      <c r="S986">
        <v>1</v>
      </c>
      <c r="T986" t="s">
        <v>58</v>
      </c>
      <c r="U986" t="s">
        <v>134</v>
      </c>
      <c r="V986" s="3">
        <v>0.06</v>
      </c>
      <c r="W986" s="2">
        <v>0</v>
      </c>
      <c r="X986">
        <v>0</v>
      </c>
      <c r="Y986" t="s">
        <v>135</v>
      </c>
      <c r="Z986" t="s">
        <v>136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3.1</v>
      </c>
      <c r="AN986" s="2">
        <v>3.1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45992</v>
      </c>
      <c r="B987" t="s">
        <v>48</v>
      </c>
      <c r="C987">
        <v>649163</v>
      </c>
      <c r="D987">
        <v>2016342551</v>
      </c>
      <c r="E987" t="s">
        <v>1375</v>
      </c>
      <c r="F987" t="s">
        <v>1376</v>
      </c>
      <c r="G987" t="s">
        <v>51</v>
      </c>
      <c r="H987" t="s">
        <v>256</v>
      </c>
      <c r="I987" t="s">
        <v>479</v>
      </c>
      <c r="J987" t="s">
        <v>480</v>
      </c>
      <c r="K987">
        <v>650218</v>
      </c>
      <c r="L987" t="s">
        <v>55</v>
      </c>
      <c r="M987" t="s">
        <v>56</v>
      </c>
      <c r="N987" t="s">
        <v>57</v>
      </c>
      <c r="O987" s="1">
        <v>44835</v>
      </c>
      <c r="Q987" s="1">
        <v>46023</v>
      </c>
      <c r="R987" s="2">
        <v>88.63</v>
      </c>
      <c r="S987">
        <v>1</v>
      </c>
      <c r="T987" t="s">
        <v>58</v>
      </c>
      <c r="U987" t="s">
        <v>134</v>
      </c>
      <c r="V987" s="3">
        <v>0.02</v>
      </c>
      <c r="W987" s="2">
        <v>0</v>
      </c>
      <c r="X987">
        <v>0</v>
      </c>
      <c r="Y987" t="s">
        <v>135</v>
      </c>
      <c r="Z987" t="s">
        <v>136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1.77</v>
      </c>
      <c r="AN987" s="2">
        <v>1.77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45992</v>
      </c>
      <c r="B988" t="s">
        <v>48</v>
      </c>
      <c r="C988">
        <v>649163</v>
      </c>
      <c r="D988">
        <v>2016472474</v>
      </c>
      <c r="E988" t="s">
        <v>176</v>
      </c>
      <c r="F988" t="s">
        <v>583</v>
      </c>
      <c r="G988" t="s">
        <v>51</v>
      </c>
      <c r="H988" t="s">
        <v>64</v>
      </c>
      <c r="I988" t="s">
        <v>479</v>
      </c>
      <c r="J988" t="s">
        <v>480</v>
      </c>
      <c r="K988">
        <v>651818</v>
      </c>
      <c r="L988" t="s">
        <v>113</v>
      </c>
      <c r="M988" t="s">
        <v>114</v>
      </c>
      <c r="N988" t="s">
        <v>57</v>
      </c>
      <c r="O988" s="1">
        <v>44866</v>
      </c>
      <c r="Q988" s="1">
        <v>46023</v>
      </c>
      <c r="R988" s="2">
        <v>44.71</v>
      </c>
      <c r="S988">
        <v>1</v>
      </c>
      <c r="T988" t="s">
        <v>58</v>
      </c>
      <c r="U988" t="s">
        <v>134</v>
      </c>
      <c r="V988" s="3">
        <v>0.06</v>
      </c>
      <c r="W988" s="2">
        <v>0</v>
      </c>
      <c r="X988">
        <v>0</v>
      </c>
      <c r="Y988" t="s">
        <v>135</v>
      </c>
      <c r="Z988" t="s">
        <v>136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2.68</v>
      </c>
      <c r="AN988" s="2">
        <v>2.68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45992</v>
      </c>
      <c r="B989" t="s">
        <v>48</v>
      </c>
      <c r="C989">
        <v>649163</v>
      </c>
      <c r="D989">
        <v>2016693963</v>
      </c>
      <c r="E989" t="s">
        <v>1377</v>
      </c>
      <c r="F989" t="s">
        <v>902</v>
      </c>
      <c r="G989" t="s">
        <v>51</v>
      </c>
      <c r="H989" t="s">
        <v>206</v>
      </c>
      <c r="I989" t="s">
        <v>479</v>
      </c>
      <c r="J989" t="s">
        <v>480</v>
      </c>
      <c r="K989">
        <v>649793</v>
      </c>
      <c r="L989" t="s">
        <v>65</v>
      </c>
      <c r="M989" t="s">
        <v>1002</v>
      </c>
      <c r="N989" t="s">
        <v>57</v>
      </c>
      <c r="O989" s="1">
        <v>44867</v>
      </c>
      <c r="Q989" s="1">
        <v>46024</v>
      </c>
      <c r="R989" s="2">
        <v>43.95</v>
      </c>
      <c r="S989">
        <v>1</v>
      </c>
      <c r="T989" t="s">
        <v>58</v>
      </c>
      <c r="U989" t="s">
        <v>134</v>
      </c>
      <c r="V989" s="3">
        <v>0.06</v>
      </c>
      <c r="W989" s="2">
        <v>0</v>
      </c>
      <c r="X989">
        <v>0</v>
      </c>
      <c r="Y989" t="s">
        <v>135</v>
      </c>
      <c r="Z989" t="s">
        <v>136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2.64</v>
      </c>
      <c r="AN989" s="2">
        <v>2.64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45992</v>
      </c>
      <c r="B990" t="s">
        <v>48</v>
      </c>
      <c r="C990">
        <v>649163</v>
      </c>
      <c r="D990">
        <v>2016698737</v>
      </c>
      <c r="E990" t="s">
        <v>1378</v>
      </c>
      <c r="F990" t="s">
        <v>641</v>
      </c>
      <c r="G990" t="s">
        <v>51</v>
      </c>
      <c r="H990" t="s">
        <v>83</v>
      </c>
      <c r="I990" t="s">
        <v>479</v>
      </c>
      <c r="J990" t="s">
        <v>480</v>
      </c>
      <c r="K990">
        <v>649793</v>
      </c>
      <c r="L990" t="s">
        <v>65</v>
      </c>
      <c r="M990" t="s">
        <v>1002</v>
      </c>
      <c r="N990" t="s">
        <v>57</v>
      </c>
      <c r="O990" s="1">
        <v>44927</v>
      </c>
      <c r="Q990" s="1">
        <v>46023</v>
      </c>
      <c r="R990" s="2">
        <v>29.92</v>
      </c>
      <c r="S990">
        <v>1</v>
      </c>
      <c r="T990" t="s">
        <v>58</v>
      </c>
      <c r="U990" t="s">
        <v>134</v>
      </c>
      <c r="V990" s="3">
        <v>0.06</v>
      </c>
      <c r="W990" s="2">
        <v>0</v>
      </c>
      <c r="X990">
        <v>0</v>
      </c>
      <c r="Y990" t="s">
        <v>135</v>
      </c>
      <c r="Z990" t="s">
        <v>136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1.8</v>
      </c>
      <c r="AN990" s="2">
        <v>1.8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45992</v>
      </c>
      <c r="B991" t="s">
        <v>48</v>
      </c>
      <c r="C991">
        <v>649163</v>
      </c>
      <c r="D991">
        <v>2016750135</v>
      </c>
      <c r="E991" t="s">
        <v>1379</v>
      </c>
      <c r="F991" t="s">
        <v>1380</v>
      </c>
      <c r="G991" t="s">
        <v>51</v>
      </c>
      <c r="H991" t="s">
        <v>354</v>
      </c>
      <c r="I991" t="s">
        <v>479</v>
      </c>
      <c r="J991" t="s">
        <v>480</v>
      </c>
      <c r="K991">
        <v>649793</v>
      </c>
      <c r="L991" t="s">
        <v>65</v>
      </c>
      <c r="M991" t="s">
        <v>1002</v>
      </c>
      <c r="N991" t="s">
        <v>57</v>
      </c>
      <c r="O991" s="1">
        <v>44927</v>
      </c>
      <c r="Q991" s="1">
        <v>46023</v>
      </c>
      <c r="R991" s="2">
        <v>44.2</v>
      </c>
      <c r="S991">
        <v>1</v>
      </c>
      <c r="T991" t="s">
        <v>58</v>
      </c>
      <c r="U991" t="s">
        <v>134</v>
      </c>
      <c r="V991" s="3">
        <v>0.06</v>
      </c>
      <c r="W991" s="2">
        <v>0</v>
      </c>
      <c r="X991">
        <v>0</v>
      </c>
      <c r="Y991" t="s">
        <v>135</v>
      </c>
      <c r="Z991" t="s">
        <v>136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2.65</v>
      </c>
      <c r="AN991" s="2">
        <v>2.65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45992</v>
      </c>
      <c r="B992" t="s">
        <v>48</v>
      </c>
      <c r="C992">
        <v>649163</v>
      </c>
      <c r="D992">
        <v>2016795961</v>
      </c>
      <c r="E992" t="s">
        <v>1008</v>
      </c>
      <c r="F992" t="s">
        <v>1009</v>
      </c>
      <c r="G992" t="s">
        <v>51</v>
      </c>
      <c r="H992" t="s">
        <v>648</v>
      </c>
      <c r="I992" t="s">
        <v>479</v>
      </c>
      <c r="J992" t="s">
        <v>480</v>
      </c>
      <c r="K992">
        <v>651818</v>
      </c>
      <c r="L992" t="s">
        <v>113</v>
      </c>
      <c r="M992" t="s">
        <v>114</v>
      </c>
      <c r="N992" t="s">
        <v>57</v>
      </c>
      <c r="O992" s="1">
        <v>44896</v>
      </c>
      <c r="Q992" s="1">
        <v>46023</v>
      </c>
      <c r="R992" s="2">
        <v>33.19</v>
      </c>
      <c r="S992">
        <v>1</v>
      </c>
      <c r="T992" t="s">
        <v>58</v>
      </c>
      <c r="U992" t="s">
        <v>134</v>
      </c>
      <c r="V992" s="3">
        <v>0.06</v>
      </c>
      <c r="W992" s="2">
        <v>0</v>
      </c>
      <c r="X992">
        <v>0</v>
      </c>
      <c r="Y992" t="s">
        <v>135</v>
      </c>
      <c r="Z992" t="s">
        <v>136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1.99</v>
      </c>
      <c r="AN992" s="2">
        <v>1.99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45992</v>
      </c>
      <c r="B993" t="s">
        <v>48</v>
      </c>
      <c r="C993">
        <v>649163</v>
      </c>
      <c r="D993">
        <v>2016839118</v>
      </c>
      <c r="E993" t="s">
        <v>1011</v>
      </c>
      <c r="F993" t="s">
        <v>1012</v>
      </c>
      <c r="G993" t="s">
        <v>51</v>
      </c>
      <c r="H993" t="s">
        <v>161</v>
      </c>
      <c r="I993" t="s">
        <v>479</v>
      </c>
      <c r="J993" t="s">
        <v>480</v>
      </c>
      <c r="K993">
        <v>651818</v>
      </c>
      <c r="L993" t="s">
        <v>113</v>
      </c>
      <c r="M993" t="s">
        <v>114</v>
      </c>
      <c r="N993" t="s">
        <v>57</v>
      </c>
      <c r="O993" s="1">
        <v>44927</v>
      </c>
      <c r="Q993" s="1">
        <v>46023</v>
      </c>
      <c r="R993" s="2">
        <v>40.21</v>
      </c>
      <c r="S993">
        <v>1</v>
      </c>
      <c r="T993" t="s">
        <v>58</v>
      </c>
      <c r="U993" t="s">
        <v>134</v>
      </c>
      <c r="V993" s="3">
        <v>0.06</v>
      </c>
      <c r="W993" s="2">
        <v>0</v>
      </c>
      <c r="X993">
        <v>0</v>
      </c>
      <c r="Y993" t="s">
        <v>135</v>
      </c>
      <c r="Z993" t="s">
        <v>136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2.41</v>
      </c>
      <c r="AN993" s="2">
        <v>2.41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45992</v>
      </c>
      <c r="B994" t="s">
        <v>48</v>
      </c>
      <c r="C994">
        <v>649163</v>
      </c>
      <c r="D994">
        <v>2016861251</v>
      </c>
      <c r="E994" t="s">
        <v>1027</v>
      </c>
      <c r="F994" t="s">
        <v>142</v>
      </c>
      <c r="G994" t="s">
        <v>51</v>
      </c>
      <c r="H994" t="s">
        <v>206</v>
      </c>
      <c r="I994" t="s">
        <v>479</v>
      </c>
      <c r="J994" t="s">
        <v>480</v>
      </c>
      <c r="K994">
        <v>649793</v>
      </c>
      <c r="L994" t="s">
        <v>65</v>
      </c>
      <c r="M994" t="s">
        <v>1002</v>
      </c>
      <c r="N994" t="s">
        <v>57</v>
      </c>
      <c r="O994" s="1">
        <v>44927</v>
      </c>
      <c r="Q994" s="1">
        <v>46023</v>
      </c>
      <c r="R994" s="2">
        <v>78.150000000000006</v>
      </c>
      <c r="S994">
        <v>1</v>
      </c>
      <c r="T994" t="s">
        <v>58</v>
      </c>
      <c r="U994" t="s">
        <v>134</v>
      </c>
      <c r="V994" s="3">
        <v>0.06</v>
      </c>
      <c r="W994" s="2">
        <v>0</v>
      </c>
      <c r="X994">
        <v>0</v>
      </c>
      <c r="Y994" t="s">
        <v>135</v>
      </c>
      <c r="Z994" t="s">
        <v>136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4.6900000000000004</v>
      </c>
      <c r="AN994" s="2">
        <v>4.6900000000000004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45992</v>
      </c>
      <c r="B995" t="s">
        <v>48</v>
      </c>
      <c r="C995">
        <v>649163</v>
      </c>
      <c r="D995">
        <v>2016868356</v>
      </c>
      <c r="E995" t="s">
        <v>1381</v>
      </c>
      <c r="F995" t="s">
        <v>114</v>
      </c>
      <c r="G995" t="s">
        <v>51</v>
      </c>
      <c r="H995" t="s">
        <v>52</v>
      </c>
      <c r="I995" t="s">
        <v>479</v>
      </c>
      <c r="J995" t="s">
        <v>480</v>
      </c>
      <c r="K995">
        <v>650794</v>
      </c>
      <c r="L995" t="s">
        <v>71</v>
      </c>
      <c r="M995" t="s">
        <v>72</v>
      </c>
      <c r="N995" t="s">
        <v>929</v>
      </c>
      <c r="O995" s="1">
        <v>44885</v>
      </c>
      <c r="P995" s="1">
        <v>45992</v>
      </c>
      <c r="Q995" s="1">
        <v>46011</v>
      </c>
      <c r="R995" s="2">
        <v>-11.18</v>
      </c>
      <c r="S995">
        <v>1</v>
      </c>
      <c r="T995" t="s">
        <v>58</v>
      </c>
      <c r="U995" t="s">
        <v>134</v>
      </c>
      <c r="V995" s="3">
        <v>0.06</v>
      </c>
      <c r="W995" s="2">
        <v>0</v>
      </c>
      <c r="X995">
        <v>-1</v>
      </c>
      <c r="Y995" t="s">
        <v>135</v>
      </c>
      <c r="Z995" t="s">
        <v>136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-0.67</v>
      </c>
      <c r="AN995" s="2">
        <v>-0.67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45992</v>
      </c>
      <c r="B996" t="s">
        <v>48</v>
      </c>
      <c r="C996">
        <v>649163</v>
      </c>
      <c r="D996">
        <v>2016878799</v>
      </c>
      <c r="E996" t="s">
        <v>207</v>
      </c>
      <c r="F996" t="s">
        <v>1382</v>
      </c>
      <c r="G996" t="s">
        <v>51</v>
      </c>
      <c r="H996" t="s">
        <v>125</v>
      </c>
      <c r="I996" t="s">
        <v>479</v>
      </c>
      <c r="J996" t="s">
        <v>480</v>
      </c>
      <c r="K996">
        <v>652037</v>
      </c>
      <c r="L996" t="s">
        <v>71</v>
      </c>
      <c r="M996" t="s">
        <v>99</v>
      </c>
      <c r="N996" t="s">
        <v>57</v>
      </c>
      <c r="O996" s="1">
        <v>44896</v>
      </c>
      <c r="Q996" s="1">
        <v>46023</v>
      </c>
      <c r="R996" s="2">
        <v>95.84</v>
      </c>
      <c r="S996">
        <v>1</v>
      </c>
      <c r="T996" t="s">
        <v>58</v>
      </c>
      <c r="U996" t="s">
        <v>134</v>
      </c>
      <c r="V996" s="3">
        <v>0.06</v>
      </c>
      <c r="W996" s="2">
        <v>0</v>
      </c>
      <c r="X996">
        <v>0</v>
      </c>
      <c r="Y996" t="s">
        <v>135</v>
      </c>
      <c r="Z996" t="s">
        <v>136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5.75</v>
      </c>
      <c r="AN996" s="2">
        <v>5.75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45992</v>
      </c>
      <c r="B997" t="s">
        <v>48</v>
      </c>
      <c r="C997">
        <v>649163</v>
      </c>
      <c r="D997">
        <v>2016901227</v>
      </c>
      <c r="E997" t="s">
        <v>530</v>
      </c>
      <c r="F997" t="s">
        <v>887</v>
      </c>
      <c r="G997" t="s">
        <v>51</v>
      </c>
      <c r="H997" t="s">
        <v>83</v>
      </c>
      <c r="I997" t="s">
        <v>479</v>
      </c>
      <c r="J997" t="s">
        <v>480</v>
      </c>
      <c r="K997">
        <v>649793</v>
      </c>
      <c r="L997" t="s">
        <v>65</v>
      </c>
      <c r="M997" t="s">
        <v>1002</v>
      </c>
      <c r="N997" t="s">
        <v>57</v>
      </c>
      <c r="O997" s="1">
        <v>44927</v>
      </c>
      <c r="Q997" s="1">
        <v>46023</v>
      </c>
      <c r="R997" s="2">
        <v>117.77</v>
      </c>
      <c r="S997">
        <v>1</v>
      </c>
      <c r="T997" t="s">
        <v>58</v>
      </c>
      <c r="U997" t="s">
        <v>134</v>
      </c>
      <c r="V997" s="3">
        <v>0.06</v>
      </c>
      <c r="W997" s="2">
        <v>0</v>
      </c>
      <c r="X997">
        <v>0</v>
      </c>
      <c r="Y997" t="s">
        <v>135</v>
      </c>
      <c r="Z997" t="s">
        <v>136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7.07</v>
      </c>
      <c r="AN997" s="2">
        <v>7.07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45992</v>
      </c>
      <c r="B998" t="s">
        <v>48</v>
      </c>
      <c r="C998">
        <v>649163</v>
      </c>
      <c r="D998">
        <v>2016916137</v>
      </c>
      <c r="E998" t="s">
        <v>1383</v>
      </c>
      <c r="F998" t="s">
        <v>1213</v>
      </c>
      <c r="G998" t="s">
        <v>51</v>
      </c>
      <c r="H998" t="s">
        <v>265</v>
      </c>
      <c r="I998" t="s">
        <v>479</v>
      </c>
      <c r="J998" t="s">
        <v>480</v>
      </c>
      <c r="K998">
        <v>649793</v>
      </c>
      <c r="L998" t="s">
        <v>65</v>
      </c>
      <c r="M998" t="s">
        <v>1002</v>
      </c>
      <c r="N998" t="s">
        <v>57</v>
      </c>
      <c r="O998" s="1">
        <v>44927</v>
      </c>
      <c r="Q998" s="1">
        <v>46023</v>
      </c>
      <c r="R998" s="2">
        <v>34.32</v>
      </c>
      <c r="S998">
        <v>1</v>
      </c>
      <c r="T998" t="s">
        <v>58</v>
      </c>
      <c r="U998" t="s">
        <v>134</v>
      </c>
      <c r="V998" s="3">
        <v>0.06</v>
      </c>
      <c r="W998" s="2">
        <v>0</v>
      </c>
      <c r="X998">
        <v>0</v>
      </c>
      <c r="Y998" t="s">
        <v>135</v>
      </c>
      <c r="Z998" t="s">
        <v>136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2.06</v>
      </c>
      <c r="AN998" s="2">
        <v>2.06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45992</v>
      </c>
      <c r="B999" t="s">
        <v>48</v>
      </c>
      <c r="C999">
        <v>649163</v>
      </c>
      <c r="D999">
        <v>2016956446</v>
      </c>
      <c r="E999" t="s">
        <v>1384</v>
      </c>
      <c r="F999" t="s">
        <v>386</v>
      </c>
      <c r="G999" t="s">
        <v>51</v>
      </c>
      <c r="H999" t="s">
        <v>80</v>
      </c>
      <c r="I999" t="s">
        <v>479</v>
      </c>
      <c r="J999" t="s">
        <v>480</v>
      </c>
      <c r="K999">
        <v>649793</v>
      </c>
      <c r="L999" t="s">
        <v>65</v>
      </c>
      <c r="M999" t="s">
        <v>1002</v>
      </c>
      <c r="N999" t="s">
        <v>57</v>
      </c>
      <c r="O999" s="1">
        <v>44958</v>
      </c>
      <c r="Q999" s="1">
        <v>46023</v>
      </c>
      <c r="R999" s="2">
        <v>136.49</v>
      </c>
      <c r="S999">
        <v>1</v>
      </c>
      <c r="T999" t="s">
        <v>58</v>
      </c>
      <c r="U999" t="s">
        <v>134</v>
      </c>
      <c r="V999" s="3">
        <v>0.06</v>
      </c>
      <c r="W999" s="2">
        <v>0</v>
      </c>
      <c r="X999">
        <v>0</v>
      </c>
      <c r="Y999" t="s">
        <v>135</v>
      </c>
      <c r="Z999" t="s">
        <v>136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8.19</v>
      </c>
      <c r="AN999" s="2">
        <v>8.19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45992</v>
      </c>
      <c r="B1000" t="s">
        <v>48</v>
      </c>
      <c r="C1000">
        <v>649163</v>
      </c>
      <c r="D1000">
        <v>2016966650</v>
      </c>
      <c r="E1000" t="s">
        <v>172</v>
      </c>
      <c r="F1000" t="s">
        <v>609</v>
      </c>
      <c r="G1000" t="s">
        <v>51</v>
      </c>
      <c r="H1000" t="s">
        <v>52</v>
      </c>
      <c r="I1000" t="s">
        <v>479</v>
      </c>
      <c r="J1000" t="s">
        <v>480</v>
      </c>
      <c r="K1000">
        <v>649247</v>
      </c>
      <c r="L1000" t="s">
        <v>172</v>
      </c>
      <c r="M1000" t="s">
        <v>173</v>
      </c>
      <c r="N1000" t="s">
        <v>57</v>
      </c>
      <c r="O1000" s="1">
        <v>44896</v>
      </c>
      <c r="Q1000" s="1">
        <v>46023</v>
      </c>
      <c r="R1000" s="2">
        <v>49.98</v>
      </c>
      <c r="S1000">
        <v>1</v>
      </c>
      <c r="T1000" t="s">
        <v>58</v>
      </c>
      <c r="U1000" t="s">
        <v>134</v>
      </c>
      <c r="V1000" s="3">
        <v>0.06</v>
      </c>
      <c r="W1000" s="2">
        <v>0</v>
      </c>
      <c r="X1000">
        <v>0</v>
      </c>
      <c r="Y1000" t="s">
        <v>135</v>
      </c>
      <c r="Z1000" t="s">
        <v>136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3</v>
      </c>
      <c r="AN1000" s="2">
        <v>3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45992</v>
      </c>
      <c r="B1001" t="s">
        <v>48</v>
      </c>
      <c r="C1001">
        <v>649163</v>
      </c>
      <c r="D1001">
        <v>2016967776</v>
      </c>
      <c r="E1001" t="s">
        <v>1015</v>
      </c>
      <c r="F1001" t="s">
        <v>386</v>
      </c>
      <c r="G1001" t="s">
        <v>51</v>
      </c>
      <c r="H1001" t="s">
        <v>125</v>
      </c>
      <c r="I1001" t="s">
        <v>479</v>
      </c>
      <c r="J1001" t="s">
        <v>480</v>
      </c>
      <c r="K1001">
        <v>652037</v>
      </c>
      <c r="L1001" t="s">
        <v>71</v>
      </c>
      <c r="M1001" t="s">
        <v>99</v>
      </c>
      <c r="N1001" t="s">
        <v>57</v>
      </c>
      <c r="O1001" s="1">
        <v>44927</v>
      </c>
      <c r="Q1001" s="1">
        <v>46023</v>
      </c>
      <c r="R1001" s="2">
        <v>33.61</v>
      </c>
      <c r="S1001">
        <v>1</v>
      </c>
      <c r="T1001" t="s">
        <v>58</v>
      </c>
      <c r="U1001" t="s">
        <v>134</v>
      </c>
      <c r="V1001" s="3">
        <v>0.06</v>
      </c>
      <c r="W1001" s="2">
        <v>0</v>
      </c>
      <c r="X1001">
        <v>0</v>
      </c>
      <c r="Y1001" t="s">
        <v>135</v>
      </c>
      <c r="Z1001" t="s">
        <v>136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2.02</v>
      </c>
      <c r="AN1001" s="2">
        <v>2.02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45992</v>
      </c>
      <c r="B1002" t="s">
        <v>48</v>
      </c>
      <c r="C1002">
        <v>649163</v>
      </c>
      <c r="D1002">
        <v>2017004636</v>
      </c>
      <c r="E1002" t="s">
        <v>1385</v>
      </c>
      <c r="F1002" t="s">
        <v>1141</v>
      </c>
      <c r="G1002" t="s">
        <v>51</v>
      </c>
      <c r="H1002" t="s">
        <v>52</v>
      </c>
      <c r="I1002" t="s">
        <v>479</v>
      </c>
      <c r="J1002" t="s">
        <v>480</v>
      </c>
      <c r="K1002">
        <v>649164</v>
      </c>
      <c r="L1002" t="s">
        <v>76</v>
      </c>
      <c r="M1002" t="s">
        <v>77</v>
      </c>
      <c r="N1002" t="s">
        <v>57</v>
      </c>
      <c r="O1002" s="1">
        <v>44927</v>
      </c>
      <c r="Q1002" s="1">
        <v>46023</v>
      </c>
      <c r="R1002" s="2">
        <v>39.979999999999997</v>
      </c>
      <c r="S1002">
        <v>1</v>
      </c>
      <c r="T1002" t="s">
        <v>58</v>
      </c>
      <c r="U1002" t="s">
        <v>134</v>
      </c>
      <c r="V1002" s="3">
        <v>0.06</v>
      </c>
      <c r="W1002" s="2">
        <v>0</v>
      </c>
      <c r="X1002">
        <v>0</v>
      </c>
      <c r="Y1002" t="s">
        <v>135</v>
      </c>
      <c r="Z1002" t="s">
        <v>136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2.4</v>
      </c>
      <c r="AN1002" s="2">
        <v>2.4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45992</v>
      </c>
      <c r="B1003" t="s">
        <v>48</v>
      </c>
      <c r="C1003">
        <v>649163</v>
      </c>
      <c r="D1003">
        <v>2017036876</v>
      </c>
      <c r="E1003" t="s">
        <v>640</v>
      </c>
      <c r="F1003" t="s">
        <v>73</v>
      </c>
      <c r="G1003" t="s">
        <v>51</v>
      </c>
      <c r="H1003" t="s">
        <v>80</v>
      </c>
      <c r="I1003" t="s">
        <v>479</v>
      </c>
      <c r="J1003" t="s">
        <v>480</v>
      </c>
      <c r="K1003">
        <v>649793</v>
      </c>
      <c r="L1003" t="s">
        <v>65</v>
      </c>
      <c r="M1003" t="s">
        <v>1002</v>
      </c>
      <c r="N1003" t="s">
        <v>57</v>
      </c>
      <c r="O1003" s="1">
        <v>44927</v>
      </c>
      <c r="Q1003" s="1">
        <v>46023</v>
      </c>
      <c r="R1003" s="2">
        <v>87.5</v>
      </c>
      <c r="S1003">
        <v>1</v>
      </c>
      <c r="T1003" t="s">
        <v>58</v>
      </c>
      <c r="U1003" t="s">
        <v>134</v>
      </c>
      <c r="V1003" s="3">
        <v>0.06</v>
      </c>
      <c r="W1003" s="2">
        <v>0</v>
      </c>
      <c r="X1003">
        <v>0</v>
      </c>
      <c r="Y1003" t="s">
        <v>135</v>
      </c>
      <c r="Z1003" t="s">
        <v>136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5.25</v>
      </c>
      <c r="AN1003" s="2">
        <v>5.25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45992</v>
      </c>
      <c r="B1004" t="s">
        <v>48</v>
      </c>
      <c r="C1004">
        <v>649163</v>
      </c>
      <c r="D1004">
        <v>2017040257</v>
      </c>
      <c r="E1004" t="s">
        <v>1386</v>
      </c>
      <c r="F1004" t="s">
        <v>90</v>
      </c>
      <c r="G1004" t="s">
        <v>51</v>
      </c>
      <c r="H1004" t="s">
        <v>83</v>
      </c>
      <c r="I1004" t="s">
        <v>479</v>
      </c>
      <c r="J1004" t="s">
        <v>480</v>
      </c>
      <c r="K1004">
        <v>649793</v>
      </c>
      <c r="L1004" t="s">
        <v>65</v>
      </c>
      <c r="M1004" t="s">
        <v>1002</v>
      </c>
      <c r="N1004" t="s">
        <v>57</v>
      </c>
      <c r="O1004" s="1">
        <v>44927</v>
      </c>
      <c r="Q1004" s="1">
        <v>46023</v>
      </c>
      <c r="R1004" s="2">
        <v>38.42</v>
      </c>
      <c r="S1004">
        <v>1</v>
      </c>
      <c r="T1004" t="s">
        <v>58</v>
      </c>
      <c r="U1004" t="s">
        <v>134</v>
      </c>
      <c r="V1004" s="3">
        <v>0.06</v>
      </c>
      <c r="W1004" s="2">
        <v>0</v>
      </c>
      <c r="X1004">
        <v>0</v>
      </c>
      <c r="Y1004" t="s">
        <v>135</v>
      </c>
      <c r="Z1004" t="s">
        <v>136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2.31</v>
      </c>
      <c r="AN1004" s="2">
        <v>2.31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45992</v>
      </c>
      <c r="B1005" t="s">
        <v>48</v>
      </c>
      <c r="C1005">
        <v>649163</v>
      </c>
      <c r="D1005">
        <v>2017077534</v>
      </c>
      <c r="E1005" t="s">
        <v>1387</v>
      </c>
      <c r="F1005" t="s">
        <v>472</v>
      </c>
      <c r="G1005" t="s">
        <v>51</v>
      </c>
      <c r="H1005" t="s">
        <v>52</v>
      </c>
      <c r="I1005" t="s">
        <v>479</v>
      </c>
      <c r="J1005" t="s">
        <v>480</v>
      </c>
      <c r="K1005">
        <v>649164</v>
      </c>
      <c r="L1005" t="s">
        <v>76</v>
      </c>
      <c r="M1005" t="s">
        <v>77</v>
      </c>
      <c r="N1005" t="s">
        <v>57</v>
      </c>
      <c r="O1005" s="1">
        <v>44927</v>
      </c>
      <c r="Q1005" s="1">
        <v>46023</v>
      </c>
      <c r="R1005" s="2">
        <v>53.08</v>
      </c>
      <c r="S1005">
        <v>1</v>
      </c>
      <c r="T1005" t="s">
        <v>58</v>
      </c>
      <c r="U1005" t="s">
        <v>134</v>
      </c>
      <c r="V1005" s="3">
        <v>0.06</v>
      </c>
      <c r="W1005" s="2">
        <v>0</v>
      </c>
      <c r="X1005">
        <v>0</v>
      </c>
      <c r="Y1005" t="s">
        <v>135</v>
      </c>
      <c r="Z1005" t="s">
        <v>136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3.18</v>
      </c>
      <c r="AN1005" s="2">
        <v>3.18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45992</v>
      </c>
      <c r="B1006" t="s">
        <v>48</v>
      </c>
      <c r="C1006">
        <v>649163</v>
      </c>
      <c r="D1006">
        <v>2017086046</v>
      </c>
      <c r="E1006" t="s">
        <v>145</v>
      </c>
      <c r="F1006" t="s">
        <v>1019</v>
      </c>
      <c r="G1006" t="s">
        <v>51</v>
      </c>
      <c r="H1006" t="s">
        <v>161</v>
      </c>
      <c r="I1006" t="s">
        <v>479</v>
      </c>
      <c r="J1006" t="s">
        <v>480</v>
      </c>
      <c r="K1006">
        <v>651818</v>
      </c>
      <c r="L1006" t="s">
        <v>113</v>
      </c>
      <c r="M1006" t="s">
        <v>114</v>
      </c>
      <c r="N1006" t="s">
        <v>57</v>
      </c>
      <c r="O1006" s="1">
        <v>44927</v>
      </c>
      <c r="Q1006" s="1">
        <v>46023</v>
      </c>
      <c r="R1006" s="2">
        <v>31.71</v>
      </c>
      <c r="S1006">
        <v>1</v>
      </c>
      <c r="T1006" t="s">
        <v>58</v>
      </c>
      <c r="U1006" t="s">
        <v>134</v>
      </c>
      <c r="V1006" s="3">
        <v>0.06</v>
      </c>
      <c r="W1006" s="2">
        <v>0</v>
      </c>
      <c r="X1006">
        <v>0</v>
      </c>
      <c r="Y1006" t="s">
        <v>135</v>
      </c>
      <c r="Z1006" t="s">
        <v>136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1.9</v>
      </c>
      <c r="AN1006" s="2">
        <v>1.9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45992</v>
      </c>
      <c r="B1007" t="s">
        <v>48</v>
      </c>
      <c r="C1007">
        <v>649163</v>
      </c>
      <c r="D1007">
        <v>2017243845</v>
      </c>
      <c r="E1007" t="s">
        <v>1021</v>
      </c>
      <c r="F1007" t="s">
        <v>916</v>
      </c>
      <c r="G1007" t="s">
        <v>51</v>
      </c>
      <c r="H1007" t="s">
        <v>80</v>
      </c>
      <c r="I1007" t="s">
        <v>479</v>
      </c>
      <c r="J1007" t="s">
        <v>480</v>
      </c>
      <c r="K1007">
        <v>652037</v>
      </c>
      <c r="L1007" t="s">
        <v>71</v>
      </c>
      <c r="M1007" t="s">
        <v>99</v>
      </c>
      <c r="N1007" t="s">
        <v>57</v>
      </c>
      <c r="O1007" s="1">
        <v>44930</v>
      </c>
      <c r="Q1007" s="1">
        <v>46026</v>
      </c>
      <c r="R1007" s="2">
        <v>59.94</v>
      </c>
      <c r="S1007">
        <v>1</v>
      </c>
      <c r="T1007" t="s">
        <v>58</v>
      </c>
      <c r="U1007" t="s">
        <v>134</v>
      </c>
      <c r="V1007" s="3">
        <v>0.06</v>
      </c>
      <c r="W1007" s="2">
        <v>0</v>
      </c>
      <c r="X1007">
        <v>0</v>
      </c>
      <c r="Y1007" t="s">
        <v>135</v>
      </c>
      <c r="Z1007" t="s">
        <v>136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3.6</v>
      </c>
      <c r="AN1007" s="2">
        <v>3.6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45992</v>
      </c>
      <c r="B1008" t="s">
        <v>48</v>
      </c>
      <c r="C1008">
        <v>649163</v>
      </c>
      <c r="D1008">
        <v>2017244385</v>
      </c>
      <c r="E1008" t="s">
        <v>1021</v>
      </c>
      <c r="F1008" t="s">
        <v>68</v>
      </c>
      <c r="G1008" t="s">
        <v>51</v>
      </c>
      <c r="H1008" t="s">
        <v>80</v>
      </c>
      <c r="I1008" t="s">
        <v>479</v>
      </c>
      <c r="J1008" t="s">
        <v>480</v>
      </c>
      <c r="K1008">
        <v>652037</v>
      </c>
      <c r="L1008" t="s">
        <v>71</v>
      </c>
      <c r="M1008" t="s">
        <v>99</v>
      </c>
      <c r="N1008" t="s">
        <v>57</v>
      </c>
      <c r="O1008" s="1">
        <v>44930</v>
      </c>
      <c r="Q1008" s="1">
        <v>46026</v>
      </c>
      <c r="R1008" s="2">
        <v>59.94</v>
      </c>
      <c r="S1008">
        <v>1</v>
      </c>
      <c r="T1008" t="s">
        <v>58</v>
      </c>
      <c r="U1008" t="s">
        <v>134</v>
      </c>
      <c r="V1008" s="3">
        <v>0.06</v>
      </c>
      <c r="W1008" s="2">
        <v>0</v>
      </c>
      <c r="X1008">
        <v>0</v>
      </c>
      <c r="Y1008" t="s">
        <v>135</v>
      </c>
      <c r="Z1008" t="s">
        <v>136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3.6</v>
      </c>
      <c r="AN1008" s="2">
        <v>3.6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45992</v>
      </c>
      <c r="B1009" t="s">
        <v>48</v>
      </c>
      <c r="C1009">
        <v>649163</v>
      </c>
      <c r="D1009">
        <v>2017340031</v>
      </c>
      <c r="E1009" t="s">
        <v>1388</v>
      </c>
      <c r="F1009" t="s">
        <v>863</v>
      </c>
      <c r="G1009" t="s">
        <v>51</v>
      </c>
      <c r="H1009" t="s">
        <v>52</v>
      </c>
      <c r="I1009" t="s">
        <v>479</v>
      </c>
      <c r="J1009" t="s">
        <v>480</v>
      </c>
      <c r="K1009">
        <v>652037</v>
      </c>
      <c r="L1009" t="s">
        <v>71</v>
      </c>
      <c r="M1009" t="s">
        <v>99</v>
      </c>
      <c r="N1009" t="s">
        <v>57</v>
      </c>
      <c r="O1009" s="1">
        <v>44958</v>
      </c>
      <c r="Q1009" s="1">
        <v>46023</v>
      </c>
      <c r="R1009" s="2">
        <v>89</v>
      </c>
      <c r="S1009">
        <v>1</v>
      </c>
      <c r="T1009" t="s">
        <v>58</v>
      </c>
      <c r="U1009" t="s">
        <v>134</v>
      </c>
      <c r="V1009" s="3">
        <v>0.06</v>
      </c>
      <c r="W1009" s="2">
        <v>0</v>
      </c>
      <c r="X1009">
        <v>0</v>
      </c>
      <c r="Y1009" t="s">
        <v>135</v>
      </c>
      <c r="Z1009" t="s">
        <v>136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5.34</v>
      </c>
      <c r="AN1009" s="2">
        <v>5.34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45992</v>
      </c>
      <c r="B1010" t="s">
        <v>48</v>
      </c>
      <c r="C1010">
        <v>649163</v>
      </c>
      <c r="D1010">
        <v>2017377178</v>
      </c>
      <c r="E1010" t="s">
        <v>104</v>
      </c>
      <c r="F1010" t="s">
        <v>970</v>
      </c>
      <c r="G1010" t="s">
        <v>51</v>
      </c>
      <c r="H1010" t="s">
        <v>83</v>
      </c>
      <c r="I1010" t="s">
        <v>479</v>
      </c>
      <c r="J1010" t="s">
        <v>480</v>
      </c>
      <c r="K1010">
        <v>651818</v>
      </c>
      <c r="L1010" t="s">
        <v>113</v>
      </c>
      <c r="M1010" t="s">
        <v>114</v>
      </c>
      <c r="N1010" t="s">
        <v>57</v>
      </c>
      <c r="O1010" s="1">
        <v>44958</v>
      </c>
      <c r="Q1010" s="1">
        <v>46023</v>
      </c>
      <c r="R1010" s="2">
        <v>45.2</v>
      </c>
      <c r="S1010">
        <v>1</v>
      </c>
      <c r="T1010" t="s">
        <v>58</v>
      </c>
      <c r="U1010" t="s">
        <v>134</v>
      </c>
      <c r="V1010" s="3">
        <v>0.06</v>
      </c>
      <c r="W1010" s="2">
        <v>0</v>
      </c>
      <c r="X1010">
        <v>0</v>
      </c>
      <c r="Y1010" t="s">
        <v>135</v>
      </c>
      <c r="Z1010" t="s">
        <v>136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2.71</v>
      </c>
      <c r="AN1010" s="2">
        <v>2.71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45992</v>
      </c>
      <c r="B1011" t="s">
        <v>48</v>
      </c>
      <c r="C1011">
        <v>649163</v>
      </c>
      <c r="D1011">
        <v>2017416713</v>
      </c>
      <c r="E1011" t="s">
        <v>1389</v>
      </c>
      <c r="F1011" t="s">
        <v>1390</v>
      </c>
      <c r="G1011" t="s">
        <v>51</v>
      </c>
      <c r="H1011" t="s">
        <v>372</v>
      </c>
      <c r="I1011" t="s">
        <v>479</v>
      </c>
      <c r="J1011" t="s">
        <v>480</v>
      </c>
      <c r="K1011">
        <v>649793</v>
      </c>
      <c r="L1011" t="s">
        <v>65</v>
      </c>
      <c r="M1011" t="s">
        <v>1002</v>
      </c>
      <c r="N1011" t="s">
        <v>57</v>
      </c>
      <c r="O1011" s="1">
        <v>44958</v>
      </c>
      <c r="Q1011" s="1">
        <v>46023</v>
      </c>
      <c r="R1011" s="2">
        <v>17.21</v>
      </c>
      <c r="S1011">
        <v>1</v>
      </c>
      <c r="T1011" t="s">
        <v>58</v>
      </c>
      <c r="U1011" t="s">
        <v>134</v>
      </c>
      <c r="V1011" s="3">
        <v>0.06</v>
      </c>
      <c r="W1011" s="2">
        <v>0</v>
      </c>
      <c r="X1011">
        <v>0</v>
      </c>
      <c r="Y1011" t="s">
        <v>135</v>
      </c>
      <c r="Z1011" t="s">
        <v>136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1.03</v>
      </c>
      <c r="AN1011" s="2">
        <v>1.03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45992</v>
      </c>
      <c r="B1012" t="s">
        <v>48</v>
      </c>
      <c r="C1012">
        <v>649163</v>
      </c>
      <c r="D1012">
        <v>2017420306</v>
      </c>
      <c r="E1012" t="s">
        <v>909</v>
      </c>
      <c r="F1012" t="s">
        <v>592</v>
      </c>
      <c r="G1012" t="s">
        <v>51</v>
      </c>
      <c r="H1012" t="s">
        <v>80</v>
      </c>
      <c r="I1012" t="s">
        <v>479</v>
      </c>
      <c r="J1012" t="s">
        <v>480</v>
      </c>
      <c r="K1012">
        <v>649793</v>
      </c>
      <c r="L1012" t="s">
        <v>65</v>
      </c>
      <c r="M1012" t="s">
        <v>1002</v>
      </c>
      <c r="N1012" t="s">
        <v>57</v>
      </c>
      <c r="O1012" s="1">
        <v>44958</v>
      </c>
      <c r="Q1012" s="1">
        <v>46023</v>
      </c>
      <c r="R1012" s="2">
        <v>52.62</v>
      </c>
      <c r="S1012">
        <v>1</v>
      </c>
      <c r="T1012" t="s">
        <v>58</v>
      </c>
      <c r="U1012" t="s">
        <v>134</v>
      </c>
      <c r="V1012" s="3">
        <v>0.06</v>
      </c>
      <c r="W1012" s="2">
        <v>0</v>
      </c>
      <c r="X1012">
        <v>0</v>
      </c>
      <c r="Y1012" t="s">
        <v>135</v>
      </c>
      <c r="Z1012" t="s">
        <v>136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3.16</v>
      </c>
      <c r="AN1012" s="2">
        <v>3.16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45992</v>
      </c>
      <c r="B1013" t="s">
        <v>48</v>
      </c>
      <c r="C1013">
        <v>649163</v>
      </c>
      <c r="D1013">
        <v>2017521116</v>
      </c>
      <c r="E1013" t="s">
        <v>1391</v>
      </c>
      <c r="F1013" t="s">
        <v>271</v>
      </c>
      <c r="G1013" t="s">
        <v>51</v>
      </c>
      <c r="H1013" t="s">
        <v>93</v>
      </c>
      <c r="I1013" t="s">
        <v>479</v>
      </c>
      <c r="J1013" t="s">
        <v>480</v>
      </c>
      <c r="K1013">
        <v>649793</v>
      </c>
      <c r="L1013" t="s">
        <v>65</v>
      </c>
      <c r="M1013" t="s">
        <v>1002</v>
      </c>
      <c r="N1013" t="s">
        <v>57</v>
      </c>
      <c r="O1013" s="1">
        <v>44958</v>
      </c>
      <c r="Q1013" s="1">
        <v>46023</v>
      </c>
      <c r="R1013" s="2">
        <v>40.65</v>
      </c>
      <c r="S1013">
        <v>1</v>
      </c>
      <c r="T1013" t="s">
        <v>58</v>
      </c>
      <c r="U1013" t="s">
        <v>134</v>
      </c>
      <c r="V1013" s="3">
        <v>0.06</v>
      </c>
      <c r="W1013" s="2">
        <v>0</v>
      </c>
      <c r="X1013">
        <v>0</v>
      </c>
      <c r="Y1013" t="s">
        <v>135</v>
      </c>
      <c r="Z1013" t="s">
        <v>136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2.44</v>
      </c>
      <c r="AN1013" s="2">
        <v>2.44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45992</v>
      </c>
      <c r="B1014" t="s">
        <v>48</v>
      </c>
      <c r="C1014">
        <v>649163</v>
      </c>
      <c r="D1014">
        <v>2017535627</v>
      </c>
      <c r="E1014" t="s">
        <v>414</v>
      </c>
      <c r="F1014" t="s">
        <v>1392</v>
      </c>
      <c r="G1014" t="s">
        <v>51</v>
      </c>
      <c r="H1014" t="s">
        <v>83</v>
      </c>
      <c r="I1014" t="s">
        <v>479</v>
      </c>
      <c r="J1014" t="s">
        <v>480</v>
      </c>
      <c r="K1014">
        <v>651818</v>
      </c>
      <c r="L1014" t="s">
        <v>113</v>
      </c>
      <c r="M1014" t="s">
        <v>114</v>
      </c>
      <c r="N1014" t="s">
        <v>57</v>
      </c>
      <c r="O1014" s="1">
        <v>44986</v>
      </c>
      <c r="Q1014" s="1">
        <v>46023</v>
      </c>
      <c r="R1014" s="2">
        <v>56.71</v>
      </c>
      <c r="S1014">
        <v>1</v>
      </c>
      <c r="T1014" t="s">
        <v>58</v>
      </c>
      <c r="U1014" t="s">
        <v>134</v>
      </c>
      <c r="V1014" s="3">
        <v>0.06</v>
      </c>
      <c r="W1014" s="2">
        <v>0</v>
      </c>
      <c r="X1014">
        <v>0</v>
      </c>
      <c r="Y1014" t="s">
        <v>135</v>
      </c>
      <c r="Z1014" t="s">
        <v>136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3.4</v>
      </c>
      <c r="AN1014" s="2">
        <v>3.4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45992</v>
      </c>
      <c r="B1015" t="s">
        <v>48</v>
      </c>
      <c r="C1015">
        <v>649163</v>
      </c>
      <c r="D1015">
        <v>2017621914</v>
      </c>
      <c r="E1015" t="s">
        <v>1025</v>
      </c>
      <c r="F1015" t="s">
        <v>1026</v>
      </c>
      <c r="G1015" t="s">
        <v>51</v>
      </c>
      <c r="H1015" t="s">
        <v>372</v>
      </c>
      <c r="I1015" t="s">
        <v>479</v>
      </c>
      <c r="J1015" t="s">
        <v>480</v>
      </c>
      <c r="K1015">
        <v>649793</v>
      </c>
      <c r="L1015" t="s">
        <v>65</v>
      </c>
      <c r="M1015" t="s">
        <v>1002</v>
      </c>
      <c r="N1015" t="s">
        <v>57</v>
      </c>
      <c r="O1015" s="1">
        <v>44986</v>
      </c>
      <c r="Q1015" s="1">
        <v>46023</v>
      </c>
      <c r="R1015" s="2">
        <v>29.38</v>
      </c>
      <c r="S1015">
        <v>1</v>
      </c>
      <c r="T1015" t="s">
        <v>58</v>
      </c>
      <c r="U1015" t="s">
        <v>134</v>
      </c>
      <c r="V1015" s="3">
        <v>0.06</v>
      </c>
      <c r="W1015" s="2">
        <v>0</v>
      </c>
      <c r="X1015">
        <v>0</v>
      </c>
      <c r="Y1015" t="s">
        <v>135</v>
      </c>
      <c r="Z1015" t="s">
        <v>136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1.76</v>
      </c>
      <c r="AN1015" s="2">
        <v>1.76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45992</v>
      </c>
      <c r="B1016" t="s">
        <v>48</v>
      </c>
      <c r="C1016">
        <v>649163</v>
      </c>
      <c r="D1016">
        <v>2017720603</v>
      </c>
      <c r="E1016" t="s">
        <v>1393</v>
      </c>
      <c r="F1016" t="s">
        <v>105</v>
      </c>
      <c r="G1016" t="s">
        <v>51</v>
      </c>
      <c r="H1016" t="s">
        <v>83</v>
      </c>
      <c r="I1016" t="s">
        <v>479</v>
      </c>
      <c r="J1016" t="s">
        <v>480</v>
      </c>
      <c r="K1016">
        <v>649793</v>
      </c>
      <c r="L1016" t="s">
        <v>65</v>
      </c>
      <c r="M1016" t="s">
        <v>1002</v>
      </c>
      <c r="N1016" t="s">
        <v>57</v>
      </c>
      <c r="O1016" s="1">
        <v>44986</v>
      </c>
      <c r="Q1016" s="1">
        <v>46023</v>
      </c>
      <c r="R1016" s="2">
        <v>26.03</v>
      </c>
      <c r="S1016">
        <v>1</v>
      </c>
      <c r="T1016" t="s">
        <v>58</v>
      </c>
      <c r="U1016" t="s">
        <v>134</v>
      </c>
      <c r="V1016" s="3">
        <v>0.06</v>
      </c>
      <c r="W1016" s="2">
        <v>0</v>
      </c>
      <c r="X1016">
        <v>0</v>
      </c>
      <c r="Y1016" t="s">
        <v>135</v>
      </c>
      <c r="Z1016" t="s">
        <v>136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1.56</v>
      </c>
      <c r="AN1016" s="2">
        <v>1.56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45992</v>
      </c>
      <c r="B1017" t="s">
        <v>48</v>
      </c>
      <c r="C1017">
        <v>649163</v>
      </c>
      <c r="D1017">
        <v>2018032129</v>
      </c>
      <c r="E1017" t="s">
        <v>1394</v>
      </c>
      <c r="F1017" t="s">
        <v>587</v>
      </c>
      <c r="G1017" t="s">
        <v>51</v>
      </c>
      <c r="H1017" t="s">
        <v>52</v>
      </c>
      <c r="I1017" t="s">
        <v>479</v>
      </c>
      <c r="J1017" t="s">
        <v>480</v>
      </c>
      <c r="K1017">
        <v>649247</v>
      </c>
      <c r="L1017" t="s">
        <v>172</v>
      </c>
      <c r="M1017" t="s">
        <v>173</v>
      </c>
      <c r="N1017" t="s">
        <v>57</v>
      </c>
      <c r="O1017" s="1">
        <v>45017</v>
      </c>
      <c r="Q1017" s="1">
        <v>46023</v>
      </c>
      <c r="R1017" s="2">
        <v>49.98</v>
      </c>
      <c r="S1017">
        <v>1</v>
      </c>
      <c r="T1017" t="s">
        <v>58</v>
      </c>
      <c r="U1017" t="s">
        <v>134</v>
      </c>
      <c r="V1017" s="3">
        <v>0.06</v>
      </c>
      <c r="W1017" s="2">
        <v>0</v>
      </c>
      <c r="X1017">
        <v>0</v>
      </c>
      <c r="Y1017" t="s">
        <v>135</v>
      </c>
      <c r="Z1017" t="s">
        <v>136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3</v>
      </c>
      <c r="AN1017" s="2">
        <v>3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45992</v>
      </c>
      <c r="B1018" t="s">
        <v>48</v>
      </c>
      <c r="C1018">
        <v>649163</v>
      </c>
      <c r="D1018">
        <v>2018114568</v>
      </c>
      <c r="E1018" t="s">
        <v>1395</v>
      </c>
      <c r="F1018" t="s">
        <v>765</v>
      </c>
      <c r="G1018" t="s">
        <v>51</v>
      </c>
      <c r="H1018" t="s">
        <v>52</v>
      </c>
      <c r="I1018" t="s">
        <v>479</v>
      </c>
      <c r="J1018" t="s">
        <v>480</v>
      </c>
      <c r="K1018">
        <v>649247</v>
      </c>
      <c r="L1018" t="s">
        <v>172</v>
      </c>
      <c r="M1018" t="s">
        <v>173</v>
      </c>
      <c r="N1018" t="s">
        <v>57</v>
      </c>
      <c r="O1018" s="1">
        <v>45017</v>
      </c>
      <c r="Q1018" s="1">
        <v>46023</v>
      </c>
      <c r="R1018" s="2">
        <v>15.88</v>
      </c>
      <c r="S1018">
        <v>1</v>
      </c>
      <c r="T1018" t="s">
        <v>58</v>
      </c>
      <c r="U1018" t="s">
        <v>134</v>
      </c>
      <c r="V1018" s="3">
        <v>0.06</v>
      </c>
      <c r="W1018" s="2">
        <v>0</v>
      </c>
      <c r="X1018">
        <v>0</v>
      </c>
      <c r="Y1018" t="s">
        <v>135</v>
      </c>
      <c r="Z1018" t="s">
        <v>136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0.95</v>
      </c>
      <c r="AN1018" s="2">
        <v>0.95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45992</v>
      </c>
      <c r="B1019" t="s">
        <v>48</v>
      </c>
      <c r="C1019">
        <v>649163</v>
      </c>
      <c r="D1019">
        <v>2030791104</v>
      </c>
      <c r="E1019" t="s">
        <v>196</v>
      </c>
      <c r="F1019" t="s">
        <v>959</v>
      </c>
      <c r="G1019" t="s">
        <v>51</v>
      </c>
      <c r="H1019" t="s">
        <v>52</v>
      </c>
      <c r="I1019" t="s">
        <v>132</v>
      </c>
      <c r="J1019" t="s">
        <v>257</v>
      </c>
      <c r="K1019">
        <v>885445</v>
      </c>
      <c r="L1019" t="s">
        <v>434</v>
      </c>
      <c r="M1019" t="s">
        <v>435</v>
      </c>
      <c r="N1019" t="s">
        <v>57</v>
      </c>
      <c r="O1019" s="1">
        <v>45901</v>
      </c>
      <c r="Q1019" s="1">
        <v>46023</v>
      </c>
      <c r="R1019" s="2">
        <v>91.37</v>
      </c>
      <c r="S1019">
        <v>1</v>
      </c>
      <c r="T1019" t="s">
        <v>58</v>
      </c>
      <c r="U1019" t="s">
        <v>134</v>
      </c>
      <c r="V1019" s="3">
        <v>0.38</v>
      </c>
      <c r="W1019" s="2">
        <v>0</v>
      </c>
      <c r="X1019">
        <v>0</v>
      </c>
      <c r="Y1019" t="s">
        <v>60</v>
      </c>
      <c r="Z1019" t="s">
        <v>136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34.72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45992</v>
      </c>
      <c r="B1020" t="s">
        <v>48</v>
      </c>
      <c r="C1020">
        <v>649163</v>
      </c>
      <c r="D1020">
        <v>2030851909</v>
      </c>
      <c r="E1020" t="s">
        <v>1396</v>
      </c>
      <c r="F1020" t="s">
        <v>1019</v>
      </c>
      <c r="G1020" t="s">
        <v>51</v>
      </c>
      <c r="H1020" t="s">
        <v>83</v>
      </c>
      <c r="I1020" t="s">
        <v>132</v>
      </c>
      <c r="J1020" t="s">
        <v>257</v>
      </c>
      <c r="K1020">
        <v>812782</v>
      </c>
      <c r="L1020" t="s">
        <v>128</v>
      </c>
      <c r="M1020" t="s">
        <v>129</v>
      </c>
      <c r="N1020" t="s">
        <v>57</v>
      </c>
      <c r="O1020" s="1">
        <v>45904</v>
      </c>
      <c r="Q1020" s="1">
        <v>46026</v>
      </c>
      <c r="R1020" s="2">
        <v>238.03</v>
      </c>
      <c r="S1020">
        <v>1</v>
      </c>
      <c r="T1020" t="s">
        <v>58</v>
      </c>
      <c r="U1020" t="s">
        <v>134</v>
      </c>
      <c r="V1020" s="3">
        <v>0.38</v>
      </c>
      <c r="W1020" s="2">
        <v>0</v>
      </c>
      <c r="X1020">
        <v>0</v>
      </c>
      <c r="Y1020" t="s">
        <v>60</v>
      </c>
      <c r="Z1020" t="s">
        <v>136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90.45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45992</v>
      </c>
      <c r="B1021" t="s">
        <v>48</v>
      </c>
      <c r="C1021">
        <v>649163</v>
      </c>
      <c r="D1021">
        <v>2030851910</v>
      </c>
      <c r="E1021" t="s">
        <v>1396</v>
      </c>
      <c r="F1021" t="s">
        <v>1019</v>
      </c>
      <c r="G1021" t="s">
        <v>51</v>
      </c>
      <c r="H1021" t="s">
        <v>83</v>
      </c>
      <c r="I1021" t="s">
        <v>132</v>
      </c>
      <c r="J1021" t="s">
        <v>344</v>
      </c>
      <c r="K1021">
        <v>812782</v>
      </c>
      <c r="L1021" t="s">
        <v>128</v>
      </c>
      <c r="M1021" t="s">
        <v>129</v>
      </c>
      <c r="N1021" t="s">
        <v>57</v>
      </c>
      <c r="O1021" s="1">
        <v>45904</v>
      </c>
      <c r="Q1021" s="1">
        <v>46026</v>
      </c>
      <c r="R1021" s="2">
        <v>7.09</v>
      </c>
      <c r="S1021">
        <v>1</v>
      </c>
      <c r="T1021" t="s">
        <v>58</v>
      </c>
      <c r="U1021" t="s">
        <v>134</v>
      </c>
      <c r="V1021" s="3">
        <v>0.38</v>
      </c>
      <c r="W1021" s="2">
        <v>0</v>
      </c>
      <c r="X1021">
        <v>0</v>
      </c>
      <c r="Y1021" t="s">
        <v>60</v>
      </c>
      <c r="Z1021" t="s">
        <v>136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2.69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45992</v>
      </c>
      <c r="B1022" t="s">
        <v>48</v>
      </c>
      <c r="C1022">
        <v>649163</v>
      </c>
      <c r="D1022">
        <v>2030915765</v>
      </c>
      <c r="E1022" t="s">
        <v>1397</v>
      </c>
      <c r="F1022" t="s">
        <v>1398</v>
      </c>
      <c r="G1022" t="s">
        <v>51</v>
      </c>
      <c r="H1022" t="s">
        <v>80</v>
      </c>
      <c r="I1022" t="s">
        <v>132</v>
      </c>
      <c r="J1022" t="s">
        <v>133</v>
      </c>
      <c r="K1022">
        <v>650218</v>
      </c>
      <c r="L1022" t="s">
        <v>55</v>
      </c>
      <c r="M1022" t="s">
        <v>56</v>
      </c>
      <c r="N1022" t="s">
        <v>57</v>
      </c>
      <c r="O1022" s="1">
        <v>45931</v>
      </c>
      <c r="Q1022" s="1">
        <v>46023</v>
      </c>
      <c r="R1022" s="2">
        <v>55.16</v>
      </c>
      <c r="S1022">
        <v>1</v>
      </c>
      <c r="T1022" t="s">
        <v>58</v>
      </c>
      <c r="U1022" t="s">
        <v>134</v>
      </c>
      <c r="V1022" s="3">
        <v>0.38</v>
      </c>
      <c r="W1022" s="2">
        <v>0</v>
      </c>
      <c r="X1022">
        <v>0</v>
      </c>
      <c r="Y1022" t="s">
        <v>60</v>
      </c>
      <c r="Z1022" t="s">
        <v>136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20.96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45992</v>
      </c>
      <c r="B1023" t="s">
        <v>48</v>
      </c>
      <c r="C1023">
        <v>649163</v>
      </c>
      <c r="D1023">
        <v>2030961288</v>
      </c>
      <c r="E1023" t="s">
        <v>1399</v>
      </c>
      <c r="F1023" t="s">
        <v>1400</v>
      </c>
      <c r="G1023" t="s">
        <v>51</v>
      </c>
      <c r="H1023" t="s">
        <v>52</v>
      </c>
      <c r="I1023" t="s">
        <v>132</v>
      </c>
      <c r="J1023" t="s">
        <v>133</v>
      </c>
      <c r="K1023">
        <v>650218</v>
      </c>
      <c r="L1023" t="s">
        <v>55</v>
      </c>
      <c r="M1023" t="s">
        <v>56</v>
      </c>
      <c r="N1023" t="s">
        <v>57</v>
      </c>
      <c r="O1023" s="1">
        <v>45931</v>
      </c>
      <c r="Q1023" s="1">
        <v>46023</v>
      </c>
      <c r="R1023" s="2">
        <v>21.97</v>
      </c>
      <c r="S1023">
        <v>1</v>
      </c>
      <c r="T1023" t="s">
        <v>58</v>
      </c>
      <c r="U1023" t="s">
        <v>59</v>
      </c>
      <c r="V1023" s="3">
        <v>0.38</v>
      </c>
      <c r="W1023" s="2">
        <v>0</v>
      </c>
      <c r="X1023">
        <v>0</v>
      </c>
      <c r="Y1023" t="s">
        <v>60</v>
      </c>
      <c r="Z1023" t="s">
        <v>136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8.35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45992</v>
      </c>
      <c r="B1024" t="s">
        <v>48</v>
      </c>
      <c r="C1024">
        <v>649163</v>
      </c>
      <c r="D1024">
        <v>2030969459</v>
      </c>
      <c r="E1024" t="s">
        <v>160</v>
      </c>
      <c r="F1024" t="s">
        <v>403</v>
      </c>
      <c r="G1024" t="s">
        <v>51</v>
      </c>
      <c r="H1024" t="s">
        <v>83</v>
      </c>
      <c r="I1024" t="s">
        <v>132</v>
      </c>
      <c r="J1024" t="s">
        <v>133</v>
      </c>
      <c r="K1024">
        <v>820873</v>
      </c>
      <c r="L1024" t="s">
        <v>106</v>
      </c>
      <c r="M1024" t="s">
        <v>107</v>
      </c>
      <c r="N1024" t="s">
        <v>57</v>
      </c>
      <c r="O1024" s="1">
        <v>45935</v>
      </c>
      <c r="Q1024" s="1">
        <v>46027</v>
      </c>
      <c r="R1024" s="2">
        <v>10.33</v>
      </c>
      <c r="S1024">
        <v>1</v>
      </c>
      <c r="T1024" t="s">
        <v>58</v>
      </c>
      <c r="U1024" t="s">
        <v>59</v>
      </c>
      <c r="V1024" s="3">
        <v>0.38</v>
      </c>
      <c r="W1024" s="2">
        <v>0</v>
      </c>
      <c r="X1024">
        <v>0</v>
      </c>
      <c r="Y1024" t="s">
        <v>60</v>
      </c>
      <c r="Z1024" t="s">
        <v>136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3.93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45992</v>
      </c>
      <c r="B1025" t="s">
        <v>48</v>
      </c>
      <c r="C1025">
        <v>649163</v>
      </c>
      <c r="D1025">
        <v>2031001700</v>
      </c>
      <c r="E1025" t="s">
        <v>1401</v>
      </c>
      <c r="F1025" t="s">
        <v>1402</v>
      </c>
      <c r="G1025" t="s">
        <v>51</v>
      </c>
      <c r="H1025" t="s">
        <v>64</v>
      </c>
      <c r="I1025" t="s">
        <v>132</v>
      </c>
      <c r="J1025" t="s">
        <v>133</v>
      </c>
      <c r="K1025">
        <v>751867</v>
      </c>
      <c r="L1025" t="s">
        <v>162</v>
      </c>
      <c r="M1025" t="s">
        <v>163</v>
      </c>
      <c r="N1025" t="s">
        <v>57</v>
      </c>
      <c r="O1025" s="1">
        <v>45931</v>
      </c>
      <c r="Q1025" s="1">
        <v>46023</v>
      </c>
      <c r="R1025" s="2">
        <v>13.38</v>
      </c>
      <c r="S1025">
        <v>1</v>
      </c>
      <c r="T1025" t="s">
        <v>58</v>
      </c>
      <c r="U1025" t="s">
        <v>59</v>
      </c>
      <c r="V1025" s="3">
        <v>0.38</v>
      </c>
      <c r="W1025" s="2">
        <v>0</v>
      </c>
      <c r="X1025">
        <v>0</v>
      </c>
      <c r="Y1025" t="s">
        <v>60</v>
      </c>
      <c r="Z1025" t="s">
        <v>136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5.08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45992</v>
      </c>
      <c r="B1026" t="s">
        <v>48</v>
      </c>
      <c r="C1026">
        <v>649163</v>
      </c>
      <c r="D1026">
        <v>2031044944</v>
      </c>
      <c r="E1026" t="s">
        <v>1403</v>
      </c>
      <c r="F1026" t="s">
        <v>1124</v>
      </c>
      <c r="G1026" t="s">
        <v>51</v>
      </c>
      <c r="H1026" t="s">
        <v>52</v>
      </c>
      <c r="I1026" t="s">
        <v>132</v>
      </c>
      <c r="J1026" t="s">
        <v>133</v>
      </c>
      <c r="K1026">
        <v>650218</v>
      </c>
      <c r="L1026" t="s">
        <v>55</v>
      </c>
      <c r="M1026" t="s">
        <v>56</v>
      </c>
      <c r="N1026" t="s">
        <v>57</v>
      </c>
      <c r="O1026" s="1">
        <v>45931</v>
      </c>
      <c r="Q1026" s="1">
        <v>46023</v>
      </c>
      <c r="R1026" s="2">
        <v>38.11</v>
      </c>
      <c r="S1026">
        <v>1</v>
      </c>
      <c r="T1026" t="s">
        <v>58</v>
      </c>
      <c r="U1026" t="s">
        <v>59</v>
      </c>
      <c r="V1026" s="3">
        <v>0.38</v>
      </c>
      <c r="W1026" s="2">
        <v>0</v>
      </c>
      <c r="X1026">
        <v>0</v>
      </c>
      <c r="Y1026" t="s">
        <v>60</v>
      </c>
      <c r="Z1026" t="s">
        <v>136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14.48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45992</v>
      </c>
      <c r="B1027" t="s">
        <v>48</v>
      </c>
      <c r="C1027">
        <v>649163</v>
      </c>
      <c r="D1027">
        <v>2031202146</v>
      </c>
      <c r="E1027" t="s">
        <v>1404</v>
      </c>
      <c r="F1027" t="s">
        <v>1405</v>
      </c>
      <c r="G1027" t="s">
        <v>51</v>
      </c>
      <c r="H1027" t="s">
        <v>161</v>
      </c>
      <c r="I1027" t="s">
        <v>132</v>
      </c>
      <c r="J1027" t="s">
        <v>133</v>
      </c>
      <c r="K1027">
        <v>751867</v>
      </c>
      <c r="L1027" t="s">
        <v>162</v>
      </c>
      <c r="M1027" t="s">
        <v>163</v>
      </c>
      <c r="N1027" t="s">
        <v>57</v>
      </c>
      <c r="O1027" s="1">
        <v>45931</v>
      </c>
      <c r="Q1027" s="1">
        <v>46023</v>
      </c>
      <c r="R1027" s="2">
        <v>42.04</v>
      </c>
      <c r="S1027">
        <v>1</v>
      </c>
      <c r="T1027" t="s">
        <v>58</v>
      </c>
      <c r="U1027" t="s">
        <v>59</v>
      </c>
      <c r="V1027" s="3">
        <v>0.38</v>
      </c>
      <c r="W1027" s="2">
        <v>0</v>
      </c>
      <c r="X1027">
        <v>0</v>
      </c>
      <c r="Y1027" t="s">
        <v>60</v>
      </c>
      <c r="Z1027" t="s">
        <v>136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15.98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45992</v>
      </c>
      <c r="B1028" t="s">
        <v>48</v>
      </c>
      <c r="C1028">
        <v>649163</v>
      </c>
      <c r="D1028">
        <v>2031203627</v>
      </c>
      <c r="E1028" t="s">
        <v>1406</v>
      </c>
      <c r="F1028" t="s">
        <v>1407</v>
      </c>
      <c r="G1028" t="s">
        <v>51</v>
      </c>
      <c r="H1028" t="s">
        <v>52</v>
      </c>
      <c r="I1028" t="s">
        <v>132</v>
      </c>
      <c r="J1028" t="s">
        <v>133</v>
      </c>
      <c r="K1028">
        <v>650218</v>
      </c>
      <c r="L1028" t="s">
        <v>55</v>
      </c>
      <c r="M1028" t="s">
        <v>56</v>
      </c>
      <c r="N1028" t="s">
        <v>57</v>
      </c>
      <c r="O1028" s="1">
        <v>45931</v>
      </c>
      <c r="Q1028" s="1">
        <v>46023</v>
      </c>
      <c r="R1028" s="2">
        <v>38.11</v>
      </c>
      <c r="S1028">
        <v>1</v>
      </c>
      <c r="T1028" t="s">
        <v>58</v>
      </c>
      <c r="U1028" t="s">
        <v>59</v>
      </c>
      <c r="V1028" s="3">
        <v>0.38</v>
      </c>
      <c r="W1028" s="2">
        <v>0</v>
      </c>
      <c r="X1028">
        <v>0</v>
      </c>
      <c r="Y1028" t="s">
        <v>60</v>
      </c>
      <c r="Z1028" t="s">
        <v>136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14.48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45992</v>
      </c>
      <c r="B1029" t="s">
        <v>48</v>
      </c>
      <c r="C1029">
        <v>649163</v>
      </c>
      <c r="D1029">
        <v>2031269055</v>
      </c>
      <c r="E1029" t="s">
        <v>1408</v>
      </c>
      <c r="F1029" t="s">
        <v>1409</v>
      </c>
      <c r="G1029" t="s">
        <v>51</v>
      </c>
      <c r="H1029" t="s">
        <v>83</v>
      </c>
      <c r="I1029" t="s">
        <v>132</v>
      </c>
      <c r="J1029" t="s">
        <v>257</v>
      </c>
      <c r="K1029">
        <v>673059</v>
      </c>
      <c r="L1029" t="s">
        <v>65</v>
      </c>
      <c r="M1029" t="s">
        <v>66</v>
      </c>
      <c r="N1029" t="s">
        <v>57</v>
      </c>
      <c r="O1029" s="1">
        <v>45931</v>
      </c>
      <c r="Q1029" s="1">
        <v>46023</v>
      </c>
      <c r="R1029" s="2">
        <v>412.3</v>
      </c>
      <c r="S1029">
        <v>1</v>
      </c>
      <c r="T1029" t="s">
        <v>58</v>
      </c>
      <c r="U1029" t="s">
        <v>59</v>
      </c>
      <c r="V1029" s="3">
        <v>0.38</v>
      </c>
      <c r="W1029" s="2">
        <v>0</v>
      </c>
      <c r="X1029">
        <v>0</v>
      </c>
      <c r="Y1029" t="s">
        <v>60</v>
      </c>
      <c r="Z1029" t="s">
        <v>136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156.66999999999999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45992</v>
      </c>
      <c r="B1030" t="s">
        <v>48</v>
      </c>
      <c r="C1030">
        <v>649163</v>
      </c>
      <c r="D1030">
        <v>2031269056</v>
      </c>
      <c r="E1030" t="s">
        <v>1408</v>
      </c>
      <c r="F1030" t="s">
        <v>1409</v>
      </c>
      <c r="G1030" t="s">
        <v>51</v>
      </c>
      <c r="H1030" t="s">
        <v>83</v>
      </c>
      <c r="I1030" t="s">
        <v>132</v>
      </c>
      <c r="J1030" t="s">
        <v>344</v>
      </c>
      <c r="K1030">
        <v>673059</v>
      </c>
      <c r="L1030" t="s">
        <v>65</v>
      </c>
      <c r="M1030" t="s">
        <v>66</v>
      </c>
      <c r="N1030" t="s">
        <v>57</v>
      </c>
      <c r="O1030" s="1">
        <v>45931</v>
      </c>
      <c r="Q1030" s="1">
        <v>46023</v>
      </c>
      <c r="R1030" s="2">
        <v>7.09</v>
      </c>
      <c r="S1030">
        <v>1</v>
      </c>
      <c r="T1030" t="s">
        <v>58</v>
      </c>
      <c r="U1030" t="s">
        <v>59</v>
      </c>
      <c r="V1030" s="3">
        <v>0.38</v>
      </c>
      <c r="W1030" s="2">
        <v>0</v>
      </c>
      <c r="X1030">
        <v>0</v>
      </c>
      <c r="Y1030" t="s">
        <v>60</v>
      </c>
      <c r="Z1030" t="s">
        <v>136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2.69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45992</v>
      </c>
      <c r="B1031" t="s">
        <v>48</v>
      </c>
      <c r="C1031">
        <v>649163</v>
      </c>
      <c r="D1031">
        <v>2031269058</v>
      </c>
      <c r="E1031" t="s">
        <v>1408</v>
      </c>
      <c r="F1031" t="s">
        <v>1409</v>
      </c>
      <c r="G1031" t="s">
        <v>51</v>
      </c>
      <c r="H1031" t="s">
        <v>83</v>
      </c>
      <c r="I1031" t="s">
        <v>132</v>
      </c>
      <c r="J1031" t="s">
        <v>133</v>
      </c>
      <c r="K1031">
        <v>673059</v>
      </c>
      <c r="L1031" t="s">
        <v>65</v>
      </c>
      <c r="M1031" t="s">
        <v>66</v>
      </c>
      <c r="N1031" t="s">
        <v>57</v>
      </c>
      <c r="O1031" s="1">
        <v>45931</v>
      </c>
      <c r="Q1031" s="1">
        <v>46023</v>
      </c>
      <c r="R1031" s="2">
        <v>19.75</v>
      </c>
      <c r="S1031">
        <v>1</v>
      </c>
      <c r="T1031" t="s">
        <v>58</v>
      </c>
      <c r="U1031" t="s">
        <v>59</v>
      </c>
      <c r="V1031" s="3">
        <v>0.38</v>
      </c>
      <c r="W1031" s="2">
        <v>0</v>
      </c>
      <c r="X1031">
        <v>0</v>
      </c>
      <c r="Y1031" t="s">
        <v>60</v>
      </c>
      <c r="Z1031" t="s">
        <v>136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7.5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45992</v>
      </c>
      <c r="B1032" t="s">
        <v>48</v>
      </c>
      <c r="C1032">
        <v>649163</v>
      </c>
      <c r="D1032">
        <v>2031275953</v>
      </c>
      <c r="E1032" t="s">
        <v>1410</v>
      </c>
      <c r="F1032" t="s">
        <v>131</v>
      </c>
      <c r="G1032" t="s">
        <v>51</v>
      </c>
      <c r="H1032" t="s">
        <v>83</v>
      </c>
      <c r="I1032" t="s">
        <v>132</v>
      </c>
      <c r="J1032" t="s">
        <v>257</v>
      </c>
      <c r="K1032">
        <v>824062</v>
      </c>
      <c r="L1032" t="s">
        <v>355</v>
      </c>
      <c r="M1032" t="s">
        <v>356</v>
      </c>
      <c r="N1032" t="s">
        <v>57</v>
      </c>
      <c r="O1032" s="1">
        <v>45931</v>
      </c>
      <c r="Q1032" s="1">
        <v>46023</v>
      </c>
      <c r="R1032" s="2">
        <v>139</v>
      </c>
      <c r="S1032">
        <v>1</v>
      </c>
      <c r="T1032" t="s">
        <v>58</v>
      </c>
      <c r="U1032" t="s">
        <v>59</v>
      </c>
      <c r="V1032" s="3">
        <v>0.38</v>
      </c>
      <c r="W1032" s="2">
        <v>0</v>
      </c>
      <c r="X1032">
        <v>0</v>
      </c>
      <c r="Y1032" t="s">
        <v>60</v>
      </c>
      <c r="Z1032" t="s">
        <v>136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52.82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45992</v>
      </c>
      <c r="B1033" t="s">
        <v>48</v>
      </c>
      <c r="C1033">
        <v>649163</v>
      </c>
      <c r="D1033">
        <v>2031275954</v>
      </c>
      <c r="E1033" t="s">
        <v>1410</v>
      </c>
      <c r="F1033" t="s">
        <v>131</v>
      </c>
      <c r="G1033" t="s">
        <v>51</v>
      </c>
      <c r="H1033" t="s">
        <v>83</v>
      </c>
      <c r="I1033" t="s">
        <v>132</v>
      </c>
      <c r="J1033" t="s">
        <v>344</v>
      </c>
      <c r="K1033">
        <v>824062</v>
      </c>
      <c r="L1033" t="s">
        <v>355</v>
      </c>
      <c r="M1033" t="s">
        <v>356</v>
      </c>
      <c r="N1033" t="s">
        <v>57</v>
      </c>
      <c r="O1033" s="1">
        <v>45931</v>
      </c>
      <c r="Q1033" s="1">
        <v>46023</v>
      </c>
      <c r="R1033" s="2">
        <v>7.09</v>
      </c>
      <c r="S1033">
        <v>1</v>
      </c>
      <c r="T1033" t="s">
        <v>58</v>
      </c>
      <c r="U1033" t="s">
        <v>59</v>
      </c>
      <c r="V1033" s="3">
        <v>0.38</v>
      </c>
      <c r="W1033" s="2">
        <v>0</v>
      </c>
      <c r="X1033">
        <v>0</v>
      </c>
      <c r="Y1033" t="s">
        <v>60</v>
      </c>
      <c r="Z1033" t="s">
        <v>136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2.69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45992</v>
      </c>
      <c r="B1034" t="s">
        <v>48</v>
      </c>
      <c r="C1034">
        <v>649163</v>
      </c>
      <c r="D1034">
        <v>2031333609</v>
      </c>
      <c r="E1034" t="s">
        <v>980</v>
      </c>
      <c r="F1034" t="s">
        <v>981</v>
      </c>
      <c r="G1034" t="s">
        <v>51</v>
      </c>
      <c r="H1034" t="s">
        <v>52</v>
      </c>
      <c r="I1034" t="s">
        <v>132</v>
      </c>
      <c r="J1034" t="s">
        <v>133</v>
      </c>
      <c r="K1034">
        <v>751867</v>
      </c>
      <c r="L1034" t="s">
        <v>162</v>
      </c>
      <c r="M1034" t="s">
        <v>163</v>
      </c>
      <c r="N1034" t="s">
        <v>57</v>
      </c>
      <c r="O1034" s="1">
        <v>45931</v>
      </c>
      <c r="Q1034" s="1">
        <v>46023</v>
      </c>
      <c r="R1034" s="2">
        <v>55.16</v>
      </c>
      <c r="S1034">
        <v>1</v>
      </c>
      <c r="T1034" t="s">
        <v>58</v>
      </c>
      <c r="U1034" t="s">
        <v>59</v>
      </c>
      <c r="V1034" s="3">
        <v>0.38</v>
      </c>
      <c r="W1034" s="2">
        <v>0</v>
      </c>
      <c r="X1034">
        <v>0</v>
      </c>
      <c r="Y1034" t="s">
        <v>60</v>
      </c>
      <c r="Z1034" t="s">
        <v>136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20.96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45992</v>
      </c>
      <c r="B1035" t="s">
        <v>48</v>
      </c>
      <c r="C1035">
        <v>649163</v>
      </c>
      <c r="D1035">
        <v>2031342784</v>
      </c>
      <c r="E1035" t="s">
        <v>1411</v>
      </c>
      <c r="F1035" t="s">
        <v>1412</v>
      </c>
      <c r="G1035" t="s">
        <v>51</v>
      </c>
      <c r="H1035" t="s">
        <v>339</v>
      </c>
      <c r="I1035" t="s">
        <v>132</v>
      </c>
      <c r="J1035" t="s">
        <v>257</v>
      </c>
      <c r="K1035">
        <v>856163</v>
      </c>
      <c r="L1035" t="s">
        <v>116</v>
      </c>
      <c r="M1035" t="s">
        <v>117</v>
      </c>
      <c r="N1035" t="s">
        <v>57</v>
      </c>
      <c r="O1035" s="1">
        <v>45930</v>
      </c>
      <c r="Q1035" s="1">
        <v>46021</v>
      </c>
      <c r="R1035" s="2">
        <v>181.4</v>
      </c>
      <c r="S1035">
        <v>1</v>
      </c>
      <c r="T1035" t="s">
        <v>58</v>
      </c>
      <c r="U1035" t="s">
        <v>59</v>
      </c>
      <c r="V1035" s="3">
        <v>0.38</v>
      </c>
      <c r="W1035" s="2">
        <v>0</v>
      </c>
      <c r="X1035">
        <v>0</v>
      </c>
      <c r="Y1035" t="s">
        <v>60</v>
      </c>
      <c r="Z1035" t="s">
        <v>136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68.930000000000007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45992</v>
      </c>
      <c r="B1036" t="s">
        <v>48</v>
      </c>
      <c r="C1036">
        <v>649163</v>
      </c>
      <c r="D1036">
        <v>2031362148</v>
      </c>
      <c r="E1036" t="s">
        <v>985</v>
      </c>
      <c r="F1036" t="s">
        <v>986</v>
      </c>
      <c r="G1036" t="s">
        <v>51</v>
      </c>
      <c r="H1036" t="s">
        <v>52</v>
      </c>
      <c r="I1036" t="s">
        <v>132</v>
      </c>
      <c r="J1036" t="s">
        <v>133</v>
      </c>
      <c r="K1036">
        <v>885445</v>
      </c>
      <c r="L1036" t="s">
        <v>434</v>
      </c>
      <c r="M1036" t="s">
        <v>435</v>
      </c>
      <c r="N1036" t="s">
        <v>57</v>
      </c>
      <c r="O1036" s="1">
        <v>45931</v>
      </c>
      <c r="Q1036" s="1">
        <v>46023</v>
      </c>
      <c r="R1036" s="2">
        <v>46.13</v>
      </c>
      <c r="S1036">
        <v>1</v>
      </c>
      <c r="T1036" t="s">
        <v>58</v>
      </c>
      <c r="U1036" t="s">
        <v>59</v>
      </c>
      <c r="V1036" s="3">
        <v>0.38</v>
      </c>
      <c r="W1036" s="2">
        <v>0</v>
      </c>
      <c r="X1036">
        <v>0</v>
      </c>
      <c r="Y1036" t="s">
        <v>60</v>
      </c>
      <c r="Z1036" t="s">
        <v>136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17.53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45992</v>
      </c>
      <c r="B1037" t="s">
        <v>48</v>
      </c>
      <c r="C1037">
        <v>649163</v>
      </c>
      <c r="D1037">
        <v>2031411445</v>
      </c>
      <c r="E1037" t="s">
        <v>1413</v>
      </c>
      <c r="F1037" t="s">
        <v>227</v>
      </c>
      <c r="G1037" t="s">
        <v>51</v>
      </c>
      <c r="H1037" t="s">
        <v>120</v>
      </c>
      <c r="I1037" t="s">
        <v>132</v>
      </c>
      <c r="J1037" t="s">
        <v>257</v>
      </c>
      <c r="K1037">
        <v>796984</v>
      </c>
      <c r="L1037" t="s">
        <v>222</v>
      </c>
      <c r="M1037" t="s">
        <v>223</v>
      </c>
      <c r="N1037" t="s">
        <v>57</v>
      </c>
      <c r="O1037" s="1">
        <v>45933</v>
      </c>
      <c r="Q1037" s="1">
        <v>46025</v>
      </c>
      <c r="R1037" s="2">
        <v>216.88</v>
      </c>
      <c r="S1037">
        <v>1</v>
      </c>
      <c r="T1037" t="s">
        <v>58</v>
      </c>
      <c r="U1037" t="s">
        <v>59</v>
      </c>
      <c r="V1037" s="3">
        <v>0.38</v>
      </c>
      <c r="W1037" s="2">
        <v>0</v>
      </c>
      <c r="X1037">
        <v>0</v>
      </c>
      <c r="Y1037" t="s">
        <v>60</v>
      </c>
      <c r="Z1037" t="s">
        <v>136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82.41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45992</v>
      </c>
      <c r="B1038" t="s">
        <v>48</v>
      </c>
      <c r="C1038">
        <v>649163</v>
      </c>
      <c r="D1038">
        <v>2031420005</v>
      </c>
      <c r="E1038" t="s">
        <v>1414</v>
      </c>
      <c r="F1038" t="s">
        <v>1415</v>
      </c>
      <c r="G1038" t="s">
        <v>51</v>
      </c>
      <c r="H1038" t="s">
        <v>83</v>
      </c>
      <c r="I1038" t="s">
        <v>132</v>
      </c>
      <c r="J1038" t="s">
        <v>257</v>
      </c>
      <c r="K1038">
        <v>756803</v>
      </c>
      <c r="L1038" t="s">
        <v>847</v>
      </c>
      <c r="M1038" t="s">
        <v>848</v>
      </c>
      <c r="N1038" t="s">
        <v>57</v>
      </c>
      <c r="O1038" s="1">
        <v>45933</v>
      </c>
      <c r="Q1038" s="1">
        <v>46025</v>
      </c>
      <c r="R1038" s="2">
        <v>168.95</v>
      </c>
      <c r="S1038">
        <v>1</v>
      </c>
      <c r="T1038" t="s">
        <v>58</v>
      </c>
      <c r="U1038" t="s">
        <v>59</v>
      </c>
      <c r="V1038" s="3">
        <v>0.38</v>
      </c>
      <c r="W1038" s="2">
        <v>0</v>
      </c>
      <c r="X1038">
        <v>0</v>
      </c>
      <c r="Y1038" t="s">
        <v>60</v>
      </c>
      <c r="Z1038" t="s">
        <v>136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64.2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45992</v>
      </c>
      <c r="B1039" t="s">
        <v>48</v>
      </c>
      <c r="C1039">
        <v>649163</v>
      </c>
      <c r="D1039">
        <v>2031461151</v>
      </c>
      <c r="E1039" t="s">
        <v>1080</v>
      </c>
      <c r="F1039" t="s">
        <v>165</v>
      </c>
      <c r="G1039" t="s">
        <v>51</v>
      </c>
      <c r="H1039" t="s">
        <v>80</v>
      </c>
      <c r="I1039" t="s">
        <v>132</v>
      </c>
      <c r="J1039" t="s">
        <v>133</v>
      </c>
      <c r="K1039">
        <v>650218</v>
      </c>
      <c r="L1039" t="s">
        <v>55</v>
      </c>
      <c r="M1039" t="s">
        <v>56</v>
      </c>
      <c r="N1039" t="s">
        <v>57</v>
      </c>
      <c r="O1039" s="1">
        <v>45962</v>
      </c>
      <c r="Q1039" s="1">
        <v>46023</v>
      </c>
      <c r="R1039" s="2">
        <v>46.78</v>
      </c>
      <c r="S1039">
        <v>1</v>
      </c>
      <c r="T1039" t="s">
        <v>58</v>
      </c>
      <c r="U1039" t="s">
        <v>59</v>
      </c>
      <c r="V1039" s="3">
        <v>0.38</v>
      </c>
      <c r="W1039" s="2">
        <v>0</v>
      </c>
      <c r="X1039">
        <v>0</v>
      </c>
      <c r="Y1039" t="s">
        <v>60</v>
      </c>
      <c r="Z1039" t="s">
        <v>136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17.78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45992</v>
      </c>
      <c r="B1040" t="s">
        <v>48</v>
      </c>
      <c r="C1040">
        <v>649163</v>
      </c>
      <c r="D1040">
        <v>2031475875</v>
      </c>
      <c r="E1040" t="s">
        <v>1416</v>
      </c>
      <c r="F1040" t="s">
        <v>1417</v>
      </c>
      <c r="G1040" t="s">
        <v>51</v>
      </c>
      <c r="H1040" t="s">
        <v>83</v>
      </c>
      <c r="I1040" t="s">
        <v>132</v>
      </c>
      <c r="J1040" t="s">
        <v>257</v>
      </c>
      <c r="K1040">
        <v>824062</v>
      </c>
      <c r="L1040" t="s">
        <v>355</v>
      </c>
      <c r="M1040" t="s">
        <v>356</v>
      </c>
      <c r="N1040" t="s">
        <v>57</v>
      </c>
      <c r="O1040" s="1">
        <v>45962</v>
      </c>
      <c r="Q1040" s="1">
        <v>46023</v>
      </c>
      <c r="R1040" s="2">
        <v>226.98</v>
      </c>
      <c r="S1040">
        <v>1</v>
      </c>
      <c r="T1040" t="s">
        <v>58</v>
      </c>
      <c r="U1040" t="s">
        <v>59</v>
      </c>
      <c r="V1040" s="3">
        <v>0.38</v>
      </c>
      <c r="W1040" s="2">
        <v>0</v>
      </c>
      <c r="X1040">
        <v>0</v>
      </c>
      <c r="Y1040" t="s">
        <v>60</v>
      </c>
      <c r="Z1040" t="s">
        <v>136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86.25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45992</v>
      </c>
      <c r="B1041" t="s">
        <v>48</v>
      </c>
      <c r="C1041">
        <v>649163</v>
      </c>
      <c r="D1041">
        <v>2031475876</v>
      </c>
      <c r="E1041" t="s">
        <v>1416</v>
      </c>
      <c r="F1041" t="s">
        <v>1417</v>
      </c>
      <c r="G1041" t="s">
        <v>51</v>
      </c>
      <c r="H1041" t="s">
        <v>83</v>
      </c>
      <c r="I1041" t="s">
        <v>132</v>
      </c>
      <c r="J1041" t="s">
        <v>344</v>
      </c>
      <c r="K1041">
        <v>824062</v>
      </c>
      <c r="L1041" t="s">
        <v>355</v>
      </c>
      <c r="M1041" t="s">
        <v>356</v>
      </c>
      <c r="N1041" t="s">
        <v>57</v>
      </c>
      <c r="O1041" s="1">
        <v>45962</v>
      </c>
      <c r="Q1041" s="1">
        <v>46023</v>
      </c>
      <c r="R1041" s="2">
        <v>7.09</v>
      </c>
      <c r="S1041">
        <v>1</v>
      </c>
      <c r="T1041" t="s">
        <v>58</v>
      </c>
      <c r="U1041" t="s">
        <v>59</v>
      </c>
      <c r="V1041" s="3">
        <v>0.38</v>
      </c>
      <c r="W1041" s="2">
        <v>0</v>
      </c>
      <c r="X1041">
        <v>0</v>
      </c>
      <c r="Y1041" t="s">
        <v>60</v>
      </c>
      <c r="Z1041" t="s">
        <v>136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2.69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45992</v>
      </c>
      <c r="B1042" t="s">
        <v>48</v>
      </c>
      <c r="C1042">
        <v>649163</v>
      </c>
      <c r="D1042">
        <v>2031610775</v>
      </c>
      <c r="E1042" t="s">
        <v>1418</v>
      </c>
      <c r="F1042" t="s">
        <v>405</v>
      </c>
      <c r="G1042" t="s">
        <v>51</v>
      </c>
      <c r="H1042" t="s">
        <v>112</v>
      </c>
      <c r="I1042" t="s">
        <v>132</v>
      </c>
      <c r="J1042" t="s">
        <v>133</v>
      </c>
      <c r="K1042">
        <v>766422</v>
      </c>
      <c r="L1042" t="s">
        <v>267</v>
      </c>
      <c r="M1042" t="s">
        <v>114</v>
      </c>
      <c r="N1042" t="s">
        <v>57</v>
      </c>
      <c r="O1042" s="1">
        <v>45962</v>
      </c>
      <c r="Q1042" s="1">
        <v>46023</v>
      </c>
      <c r="R1042" s="2">
        <v>19.5</v>
      </c>
      <c r="S1042">
        <v>1</v>
      </c>
      <c r="T1042" t="s">
        <v>58</v>
      </c>
      <c r="U1042" t="s">
        <v>59</v>
      </c>
      <c r="V1042" s="3">
        <v>0.38</v>
      </c>
      <c r="W1042" s="2">
        <v>0</v>
      </c>
      <c r="X1042">
        <v>0</v>
      </c>
      <c r="Y1042" t="s">
        <v>60</v>
      </c>
      <c r="Z1042" t="s">
        <v>136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7.41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45992</v>
      </c>
      <c r="B1043" t="s">
        <v>48</v>
      </c>
      <c r="C1043">
        <v>649163</v>
      </c>
      <c r="D1043">
        <v>2031690476</v>
      </c>
      <c r="E1043" t="s">
        <v>987</v>
      </c>
      <c r="F1043" t="s">
        <v>142</v>
      </c>
      <c r="G1043" t="s">
        <v>51</v>
      </c>
      <c r="H1043" t="s">
        <v>52</v>
      </c>
      <c r="I1043" t="s">
        <v>132</v>
      </c>
      <c r="J1043" t="s">
        <v>133</v>
      </c>
      <c r="K1043">
        <v>751867</v>
      </c>
      <c r="L1043" t="s">
        <v>162</v>
      </c>
      <c r="M1043" t="s">
        <v>163</v>
      </c>
      <c r="N1043" t="s">
        <v>57</v>
      </c>
      <c r="O1043" s="1">
        <v>45962</v>
      </c>
      <c r="Q1043" s="1">
        <v>46023</v>
      </c>
      <c r="R1043" s="2">
        <v>55.16</v>
      </c>
      <c r="S1043">
        <v>1</v>
      </c>
      <c r="T1043" t="s">
        <v>58</v>
      </c>
      <c r="U1043" t="s">
        <v>59</v>
      </c>
      <c r="V1043" s="3">
        <v>0.38</v>
      </c>
      <c r="W1043" s="2">
        <v>0</v>
      </c>
      <c r="X1043">
        <v>0</v>
      </c>
      <c r="Y1043" t="s">
        <v>60</v>
      </c>
      <c r="Z1043" t="s">
        <v>136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20.96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45992</v>
      </c>
      <c r="B1044" t="s">
        <v>48</v>
      </c>
      <c r="C1044">
        <v>649163</v>
      </c>
      <c r="D1044">
        <v>2031743427</v>
      </c>
      <c r="E1044" t="s">
        <v>1419</v>
      </c>
      <c r="F1044" t="s">
        <v>1420</v>
      </c>
      <c r="G1044" t="s">
        <v>51</v>
      </c>
      <c r="H1044" t="s">
        <v>52</v>
      </c>
      <c r="I1044" t="s">
        <v>132</v>
      </c>
      <c r="J1044" t="s">
        <v>133</v>
      </c>
      <c r="K1044">
        <v>650218</v>
      </c>
      <c r="L1044" t="s">
        <v>55</v>
      </c>
      <c r="M1044" t="s">
        <v>56</v>
      </c>
      <c r="N1044" t="s">
        <v>57</v>
      </c>
      <c r="O1044" s="1">
        <v>45962</v>
      </c>
      <c r="Q1044" s="1">
        <v>46023</v>
      </c>
      <c r="R1044" s="2">
        <v>21.97</v>
      </c>
      <c r="S1044">
        <v>1</v>
      </c>
      <c r="T1044" t="s">
        <v>58</v>
      </c>
      <c r="U1044" t="s">
        <v>59</v>
      </c>
      <c r="V1044" s="3">
        <v>0.38</v>
      </c>
      <c r="W1044" s="2">
        <v>0</v>
      </c>
      <c r="X1044">
        <v>0</v>
      </c>
      <c r="Y1044" t="s">
        <v>60</v>
      </c>
      <c r="Z1044" t="s">
        <v>136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8.35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45992</v>
      </c>
      <c r="B1045" t="s">
        <v>48</v>
      </c>
      <c r="C1045">
        <v>649163</v>
      </c>
      <c r="D1045">
        <v>2031775265</v>
      </c>
      <c r="E1045" t="s">
        <v>989</v>
      </c>
      <c r="F1045" t="s">
        <v>990</v>
      </c>
      <c r="G1045" t="s">
        <v>51</v>
      </c>
      <c r="H1045" t="s">
        <v>52</v>
      </c>
      <c r="I1045" t="s">
        <v>132</v>
      </c>
      <c r="J1045" t="s">
        <v>133</v>
      </c>
      <c r="K1045">
        <v>885445</v>
      </c>
      <c r="L1045" t="s">
        <v>434</v>
      </c>
      <c r="M1045" t="s">
        <v>435</v>
      </c>
      <c r="N1045" t="s">
        <v>57</v>
      </c>
      <c r="O1045" s="1">
        <v>45962</v>
      </c>
      <c r="Q1045" s="1">
        <v>46023</v>
      </c>
      <c r="R1045" s="2">
        <v>69.290000000000006</v>
      </c>
      <c r="S1045">
        <v>1</v>
      </c>
      <c r="T1045" t="s">
        <v>58</v>
      </c>
      <c r="U1045" t="s">
        <v>59</v>
      </c>
      <c r="V1045" s="3">
        <v>0.38</v>
      </c>
      <c r="W1045" s="2">
        <v>0</v>
      </c>
      <c r="X1045">
        <v>0</v>
      </c>
      <c r="Y1045" t="s">
        <v>60</v>
      </c>
      <c r="Z1045" t="s">
        <v>136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26.33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45992</v>
      </c>
      <c r="B1046" t="s">
        <v>48</v>
      </c>
      <c r="C1046">
        <v>649163</v>
      </c>
      <c r="D1046">
        <v>2031806668</v>
      </c>
      <c r="E1046" t="s">
        <v>1391</v>
      </c>
      <c r="F1046" t="s">
        <v>1129</v>
      </c>
      <c r="G1046" t="s">
        <v>51</v>
      </c>
      <c r="H1046" t="s">
        <v>93</v>
      </c>
      <c r="I1046" t="s">
        <v>132</v>
      </c>
      <c r="J1046" t="s">
        <v>133</v>
      </c>
      <c r="K1046">
        <v>673059</v>
      </c>
      <c r="L1046" t="s">
        <v>65</v>
      </c>
      <c r="M1046" t="s">
        <v>66</v>
      </c>
      <c r="N1046" t="s">
        <v>57</v>
      </c>
      <c r="O1046" s="1">
        <v>45962</v>
      </c>
      <c r="Q1046" s="1">
        <v>46023</v>
      </c>
      <c r="R1046" s="2">
        <v>29.42</v>
      </c>
      <c r="S1046">
        <v>1</v>
      </c>
      <c r="T1046" t="s">
        <v>58</v>
      </c>
      <c r="U1046" t="s">
        <v>59</v>
      </c>
      <c r="V1046" s="3">
        <v>0.38</v>
      </c>
      <c r="W1046" s="2">
        <v>0</v>
      </c>
      <c r="X1046">
        <v>0</v>
      </c>
      <c r="Y1046" t="s">
        <v>60</v>
      </c>
      <c r="Z1046" t="s">
        <v>136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11.18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45992</v>
      </c>
      <c r="B1047" t="s">
        <v>48</v>
      </c>
      <c r="C1047">
        <v>649163</v>
      </c>
      <c r="D1047">
        <v>2031840268</v>
      </c>
      <c r="E1047" t="s">
        <v>1365</v>
      </c>
      <c r="F1047" t="s">
        <v>1366</v>
      </c>
      <c r="G1047" t="s">
        <v>51</v>
      </c>
      <c r="H1047" t="s">
        <v>83</v>
      </c>
      <c r="I1047" t="s">
        <v>132</v>
      </c>
      <c r="J1047" t="s">
        <v>257</v>
      </c>
      <c r="K1047">
        <v>856163</v>
      </c>
      <c r="L1047" t="s">
        <v>116</v>
      </c>
      <c r="M1047" t="s">
        <v>117</v>
      </c>
      <c r="N1047" t="s">
        <v>57</v>
      </c>
      <c r="O1047" s="1">
        <v>45959</v>
      </c>
      <c r="Q1047" s="1">
        <v>46020</v>
      </c>
      <c r="R1047" s="2">
        <v>115.38</v>
      </c>
      <c r="S1047">
        <v>1</v>
      </c>
      <c r="T1047" t="s">
        <v>58</v>
      </c>
      <c r="U1047" t="s">
        <v>59</v>
      </c>
      <c r="V1047" s="3">
        <v>0.38</v>
      </c>
      <c r="W1047" s="2">
        <v>0</v>
      </c>
      <c r="X1047">
        <v>0</v>
      </c>
      <c r="Y1047" t="s">
        <v>60</v>
      </c>
      <c r="Z1047" t="s">
        <v>136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43.84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45992</v>
      </c>
      <c r="B1048" t="s">
        <v>48</v>
      </c>
      <c r="C1048">
        <v>649163</v>
      </c>
      <c r="D1048">
        <v>2031892200</v>
      </c>
      <c r="E1048" t="s">
        <v>1421</v>
      </c>
      <c r="F1048" t="s">
        <v>375</v>
      </c>
      <c r="G1048" t="s">
        <v>51</v>
      </c>
      <c r="H1048" t="s">
        <v>52</v>
      </c>
      <c r="I1048" t="s">
        <v>132</v>
      </c>
      <c r="J1048" t="s">
        <v>133</v>
      </c>
      <c r="K1048">
        <v>650218</v>
      </c>
      <c r="L1048" t="s">
        <v>55</v>
      </c>
      <c r="M1048" t="s">
        <v>56</v>
      </c>
      <c r="N1048" t="s">
        <v>57</v>
      </c>
      <c r="O1048" s="1">
        <v>45962</v>
      </c>
      <c r="Q1048" s="1">
        <v>46023</v>
      </c>
      <c r="R1048" s="2">
        <v>55.16</v>
      </c>
      <c r="S1048">
        <v>1</v>
      </c>
      <c r="T1048" t="s">
        <v>58</v>
      </c>
      <c r="U1048" t="s">
        <v>59</v>
      </c>
      <c r="V1048" s="3">
        <v>0.38</v>
      </c>
      <c r="W1048" s="2">
        <v>0</v>
      </c>
      <c r="X1048">
        <v>0</v>
      </c>
      <c r="Y1048" t="s">
        <v>60</v>
      </c>
      <c r="Z1048" t="s">
        <v>136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20.96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45992</v>
      </c>
      <c r="B1049" t="s">
        <v>48</v>
      </c>
      <c r="C1049">
        <v>649163</v>
      </c>
      <c r="D1049">
        <v>2031903640</v>
      </c>
      <c r="E1049" t="s">
        <v>996</v>
      </c>
      <c r="F1049" t="s">
        <v>997</v>
      </c>
      <c r="G1049" t="s">
        <v>51</v>
      </c>
      <c r="H1049" t="s">
        <v>52</v>
      </c>
      <c r="I1049" t="s">
        <v>132</v>
      </c>
      <c r="J1049" t="s">
        <v>257</v>
      </c>
      <c r="K1049">
        <v>885445</v>
      </c>
      <c r="L1049" t="s">
        <v>434</v>
      </c>
      <c r="M1049" t="s">
        <v>435</v>
      </c>
      <c r="N1049" t="s">
        <v>57</v>
      </c>
      <c r="O1049" s="1">
        <v>45962</v>
      </c>
      <c r="Q1049" s="1">
        <v>46023</v>
      </c>
      <c r="R1049" s="2">
        <v>305.93</v>
      </c>
      <c r="S1049">
        <v>1</v>
      </c>
      <c r="T1049" t="s">
        <v>58</v>
      </c>
      <c r="U1049" t="s">
        <v>59</v>
      </c>
      <c r="V1049" s="3">
        <v>0.38</v>
      </c>
      <c r="W1049" s="2">
        <v>0</v>
      </c>
      <c r="X1049">
        <v>0</v>
      </c>
      <c r="Y1049" t="s">
        <v>60</v>
      </c>
      <c r="Z1049" t="s">
        <v>136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116.25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45992</v>
      </c>
      <c r="B1050" t="s">
        <v>48</v>
      </c>
      <c r="C1050">
        <v>649163</v>
      </c>
      <c r="D1050">
        <v>2031908602</v>
      </c>
      <c r="E1050" t="s">
        <v>176</v>
      </c>
      <c r="F1050" t="s">
        <v>1369</v>
      </c>
      <c r="G1050" t="s">
        <v>51</v>
      </c>
      <c r="H1050" t="s">
        <v>80</v>
      </c>
      <c r="I1050" t="s">
        <v>132</v>
      </c>
      <c r="J1050" t="s">
        <v>133</v>
      </c>
      <c r="K1050">
        <v>650218</v>
      </c>
      <c r="L1050" t="s">
        <v>55</v>
      </c>
      <c r="M1050" t="s">
        <v>56</v>
      </c>
      <c r="N1050" t="s">
        <v>57</v>
      </c>
      <c r="O1050" s="1">
        <v>45962</v>
      </c>
      <c r="Q1050" s="1">
        <v>46023</v>
      </c>
      <c r="R1050" s="2">
        <v>39.340000000000003</v>
      </c>
      <c r="S1050">
        <v>1</v>
      </c>
      <c r="T1050" t="s">
        <v>58</v>
      </c>
      <c r="U1050" t="s">
        <v>59</v>
      </c>
      <c r="V1050" s="3">
        <v>0.38</v>
      </c>
      <c r="W1050" s="2">
        <v>0</v>
      </c>
      <c r="X1050">
        <v>0</v>
      </c>
      <c r="Y1050" t="s">
        <v>60</v>
      </c>
      <c r="Z1050" t="s">
        <v>136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14.95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45992</v>
      </c>
      <c r="B1051" t="s">
        <v>48</v>
      </c>
      <c r="C1051">
        <v>649163</v>
      </c>
      <c r="D1051">
        <v>2031940058</v>
      </c>
      <c r="E1051" t="s">
        <v>1422</v>
      </c>
      <c r="F1051" t="s">
        <v>1423</v>
      </c>
      <c r="G1051" t="s">
        <v>51</v>
      </c>
      <c r="H1051" t="s">
        <v>52</v>
      </c>
      <c r="I1051" t="s">
        <v>132</v>
      </c>
      <c r="J1051" t="s">
        <v>133</v>
      </c>
      <c r="K1051">
        <v>650218</v>
      </c>
      <c r="L1051" t="s">
        <v>55</v>
      </c>
      <c r="M1051" t="s">
        <v>56</v>
      </c>
      <c r="N1051" t="s">
        <v>57</v>
      </c>
      <c r="O1051" s="1">
        <v>45963</v>
      </c>
      <c r="Q1051" s="1">
        <v>46024</v>
      </c>
      <c r="R1051" s="2">
        <v>38.11</v>
      </c>
      <c r="S1051">
        <v>1</v>
      </c>
      <c r="T1051" t="s">
        <v>58</v>
      </c>
      <c r="U1051" t="s">
        <v>59</v>
      </c>
      <c r="V1051" s="3">
        <v>0.38</v>
      </c>
      <c r="W1051" s="2">
        <v>0</v>
      </c>
      <c r="X1051">
        <v>0</v>
      </c>
      <c r="Y1051" t="s">
        <v>60</v>
      </c>
      <c r="Z1051" t="s">
        <v>136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14.48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45992</v>
      </c>
      <c r="B1052" t="s">
        <v>48</v>
      </c>
      <c r="C1052">
        <v>649163</v>
      </c>
      <c r="D1052">
        <v>2031961589</v>
      </c>
      <c r="E1052" t="s">
        <v>1424</v>
      </c>
      <c r="F1052" t="s">
        <v>1425</v>
      </c>
      <c r="G1052" t="s">
        <v>51</v>
      </c>
      <c r="H1052" t="s">
        <v>120</v>
      </c>
      <c r="I1052" t="s">
        <v>132</v>
      </c>
      <c r="J1052" t="s">
        <v>133</v>
      </c>
      <c r="K1052">
        <v>816021</v>
      </c>
      <c r="L1052" t="s">
        <v>122</v>
      </c>
      <c r="M1052" t="s">
        <v>123</v>
      </c>
      <c r="N1052" t="s">
        <v>57</v>
      </c>
      <c r="O1052" s="1">
        <v>45965</v>
      </c>
      <c r="Q1052" s="1">
        <v>46026</v>
      </c>
      <c r="R1052" s="2">
        <v>19.100000000000001</v>
      </c>
      <c r="S1052">
        <v>1</v>
      </c>
      <c r="T1052" t="s">
        <v>58</v>
      </c>
      <c r="U1052" t="s">
        <v>59</v>
      </c>
      <c r="V1052" s="3">
        <v>0.38</v>
      </c>
      <c r="W1052" s="2">
        <v>0</v>
      </c>
      <c r="X1052">
        <v>0</v>
      </c>
      <c r="Y1052" t="s">
        <v>60</v>
      </c>
      <c r="Z1052" t="s">
        <v>136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7.26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45992</v>
      </c>
      <c r="B1053" t="s">
        <v>48</v>
      </c>
      <c r="C1053">
        <v>649163</v>
      </c>
      <c r="D1053">
        <v>2031962196</v>
      </c>
      <c r="E1053" t="s">
        <v>661</v>
      </c>
      <c r="F1053" t="s">
        <v>68</v>
      </c>
      <c r="G1053" t="s">
        <v>51</v>
      </c>
      <c r="H1053" t="s">
        <v>83</v>
      </c>
      <c r="I1053" t="s">
        <v>132</v>
      </c>
      <c r="J1053" t="s">
        <v>257</v>
      </c>
      <c r="K1053">
        <v>824062</v>
      </c>
      <c r="L1053" t="s">
        <v>355</v>
      </c>
      <c r="M1053" t="s">
        <v>356</v>
      </c>
      <c r="N1053" t="s">
        <v>57</v>
      </c>
      <c r="O1053" s="1">
        <v>45965</v>
      </c>
      <c r="Q1053" s="1">
        <v>46026</v>
      </c>
      <c r="R1053" s="2">
        <v>326.14</v>
      </c>
      <c r="S1053">
        <v>1</v>
      </c>
      <c r="T1053" t="s">
        <v>58</v>
      </c>
      <c r="U1053" t="s">
        <v>59</v>
      </c>
      <c r="V1053" s="3">
        <v>0.38</v>
      </c>
      <c r="W1053" s="2">
        <v>0</v>
      </c>
      <c r="X1053">
        <v>0</v>
      </c>
      <c r="Y1053" t="s">
        <v>60</v>
      </c>
      <c r="Z1053" t="s">
        <v>136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123.93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45992</v>
      </c>
      <c r="B1054" t="s">
        <v>48</v>
      </c>
      <c r="C1054">
        <v>649163</v>
      </c>
      <c r="D1054">
        <v>2031962201</v>
      </c>
      <c r="E1054" t="s">
        <v>661</v>
      </c>
      <c r="F1054" t="s">
        <v>68</v>
      </c>
      <c r="G1054" t="s">
        <v>51</v>
      </c>
      <c r="H1054" t="s">
        <v>83</v>
      </c>
      <c r="I1054" t="s">
        <v>132</v>
      </c>
      <c r="J1054" t="s">
        <v>344</v>
      </c>
      <c r="K1054">
        <v>824062</v>
      </c>
      <c r="L1054" t="s">
        <v>355</v>
      </c>
      <c r="M1054" t="s">
        <v>356</v>
      </c>
      <c r="N1054" t="s">
        <v>57</v>
      </c>
      <c r="O1054" s="1">
        <v>45965</v>
      </c>
      <c r="Q1054" s="1">
        <v>46026</v>
      </c>
      <c r="R1054" s="2">
        <v>7.09</v>
      </c>
      <c r="S1054">
        <v>1</v>
      </c>
      <c r="T1054" t="s">
        <v>58</v>
      </c>
      <c r="U1054" t="s">
        <v>59</v>
      </c>
      <c r="V1054" s="3">
        <v>0.38</v>
      </c>
      <c r="W1054" s="2">
        <v>0</v>
      </c>
      <c r="X1054">
        <v>0</v>
      </c>
      <c r="Y1054" t="s">
        <v>60</v>
      </c>
      <c r="Z1054" t="s">
        <v>136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2.69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45992</v>
      </c>
      <c r="B1055" t="s">
        <v>48</v>
      </c>
      <c r="C1055">
        <v>649163</v>
      </c>
      <c r="D1055">
        <v>2016341736</v>
      </c>
      <c r="E1055" t="s">
        <v>583</v>
      </c>
      <c r="F1055" t="s">
        <v>808</v>
      </c>
      <c r="G1055" t="s">
        <v>51</v>
      </c>
      <c r="H1055" t="s">
        <v>206</v>
      </c>
      <c r="I1055" t="s">
        <v>373</v>
      </c>
      <c r="J1055" t="s">
        <v>400</v>
      </c>
      <c r="K1055">
        <v>649793</v>
      </c>
      <c r="L1055" t="s">
        <v>65</v>
      </c>
      <c r="M1055" t="s">
        <v>1002</v>
      </c>
      <c r="N1055" t="s">
        <v>57</v>
      </c>
      <c r="O1055" s="1">
        <v>44835</v>
      </c>
      <c r="Q1055" s="1">
        <v>46023</v>
      </c>
      <c r="R1055" s="2">
        <v>21.44</v>
      </c>
      <c r="S1055">
        <v>1</v>
      </c>
      <c r="T1055" t="s">
        <v>58</v>
      </c>
      <c r="U1055" t="s">
        <v>134</v>
      </c>
      <c r="V1055" s="3">
        <v>0.15</v>
      </c>
      <c r="W1055" s="2">
        <v>0</v>
      </c>
      <c r="X1055">
        <v>0</v>
      </c>
      <c r="Y1055" t="s">
        <v>135</v>
      </c>
      <c r="Z1055" t="s">
        <v>136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3.22</v>
      </c>
      <c r="AN1055" s="2">
        <v>3.22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45992</v>
      </c>
      <c r="B1056" t="s">
        <v>48</v>
      </c>
      <c r="C1056">
        <v>649163</v>
      </c>
      <c r="D1056">
        <v>2016368389</v>
      </c>
      <c r="E1056" t="s">
        <v>955</v>
      </c>
      <c r="F1056" t="s">
        <v>386</v>
      </c>
      <c r="G1056" t="s">
        <v>51</v>
      </c>
      <c r="H1056" t="s">
        <v>80</v>
      </c>
      <c r="I1056" t="s">
        <v>373</v>
      </c>
      <c r="J1056" t="s">
        <v>374</v>
      </c>
      <c r="K1056">
        <v>650218</v>
      </c>
      <c r="L1056" t="s">
        <v>55</v>
      </c>
      <c r="M1056" t="s">
        <v>56</v>
      </c>
      <c r="N1056" t="s">
        <v>57</v>
      </c>
      <c r="O1056" s="1">
        <v>44835</v>
      </c>
      <c r="Q1056" s="1">
        <v>46023</v>
      </c>
      <c r="R1056" s="2">
        <v>6.77</v>
      </c>
      <c r="S1056">
        <v>1</v>
      </c>
      <c r="T1056" t="s">
        <v>58</v>
      </c>
      <c r="U1056" t="s">
        <v>134</v>
      </c>
      <c r="V1056" s="3">
        <v>0.09</v>
      </c>
      <c r="W1056" s="2">
        <v>0</v>
      </c>
      <c r="X1056">
        <v>0</v>
      </c>
      <c r="Y1056" t="s">
        <v>135</v>
      </c>
      <c r="Z1056" t="s">
        <v>136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0.61</v>
      </c>
      <c r="AN1056" s="2">
        <v>0.61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45992</v>
      </c>
      <c r="B1057" t="s">
        <v>48</v>
      </c>
      <c r="C1057">
        <v>649163</v>
      </c>
      <c r="D1057">
        <v>2016378401</v>
      </c>
      <c r="E1057" t="s">
        <v>1426</v>
      </c>
      <c r="F1057" t="s">
        <v>79</v>
      </c>
      <c r="G1057" t="s">
        <v>51</v>
      </c>
      <c r="H1057" t="s">
        <v>80</v>
      </c>
      <c r="I1057" t="s">
        <v>373</v>
      </c>
      <c r="J1057" t="s">
        <v>374</v>
      </c>
      <c r="K1057">
        <v>649793</v>
      </c>
      <c r="L1057" t="s">
        <v>65</v>
      </c>
      <c r="M1057" t="s">
        <v>1002</v>
      </c>
      <c r="N1057" t="s">
        <v>57</v>
      </c>
      <c r="O1057" s="1">
        <v>44835</v>
      </c>
      <c r="Q1057" s="1">
        <v>46023</v>
      </c>
      <c r="R1057" s="2">
        <v>27.9</v>
      </c>
      <c r="S1057">
        <v>1</v>
      </c>
      <c r="T1057" t="s">
        <v>58</v>
      </c>
      <c r="U1057" t="s">
        <v>134</v>
      </c>
      <c r="V1057" s="3">
        <v>0.15</v>
      </c>
      <c r="W1057" s="2">
        <v>0</v>
      </c>
      <c r="X1057">
        <v>0</v>
      </c>
      <c r="Y1057" t="s">
        <v>135</v>
      </c>
      <c r="Z1057" t="s">
        <v>136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4.18</v>
      </c>
      <c r="AN1057" s="2">
        <v>4.18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45992</v>
      </c>
      <c r="B1058" t="s">
        <v>48</v>
      </c>
      <c r="C1058">
        <v>649163</v>
      </c>
      <c r="D1058">
        <v>2016378402</v>
      </c>
      <c r="E1058" t="s">
        <v>1426</v>
      </c>
      <c r="F1058" t="s">
        <v>79</v>
      </c>
      <c r="G1058" t="s">
        <v>51</v>
      </c>
      <c r="H1058" t="s">
        <v>80</v>
      </c>
      <c r="I1058" t="s">
        <v>373</v>
      </c>
      <c r="J1058" t="s">
        <v>400</v>
      </c>
      <c r="K1058">
        <v>649793</v>
      </c>
      <c r="L1058" t="s">
        <v>65</v>
      </c>
      <c r="M1058" t="s">
        <v>1002</v>
      </c>
      <c r="N1058" t="s">
        <v>57</v>
      </c>
      <c r="O1058" s="1">
        <v>44835</v>
      </c>
      <c r="Q1058" s="1">
        <v>46023</v>
      </c>
      <c r="R1058" s="2">
        <v>25.73</v>
      </c>
      <c r="S1058">
        <v>1</v>
      </c>
      <c r="T1058" t="s">
        <v>58</v>
      </c>
      <c r="U1058" t="s">
        <v>134</v>
      </c>
      <c r="V1058" s="3">
        <v>0.15</v>
      </c>
      <c r="W1058" s="2">
        <v>0</v>
      </c>
      <c r="X1058">
        <v>0</v>
      </c>
      <c r="Y1058" t="s">
        <v>135</v>
      </c>
      <c r="Z1058" t="s">
        <v>136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3.86</v>
      </c>
      <c r="AN1058" s="2">
        <v>3.86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45992</v>
      </c>
      <c r="B1059" t="s">
        <v>48</v>
      </c>
      <c r="C1059">
        <v>649163</v>
      </c>
      <c r="D1059">
        <v>2016420080</v>
      </c>
      <c r="E1059" t="s">
        <v>1427</v>
      </c>
      <c r="F1059" t="s">
        <v>1428</v>
      </c>
      <c r="G1059" t="s">
        <v>51</v>
      </c>
      <c r="H1059" t="s">
        <v>504</v>
      </c>
      <c r="I1059" t="s">
        <v>373</v>
      </c>
      <c r="J1059" t="s">
        <v>433</v>
      </c>
      <c r="K1059">
        <v>651818</v>
      </c>
      <c r="L1059" t="s">
        <v>113</v>
      </c>
      <c r="M1059" t="s">
        <v>114</v>
      </c>
      <c r="N1059" t="s">
        <v>57</v>
      </c>
      <c r="O1059" s="1">
        <v>44835</v>
      </c>
      <c r="Q1059" s="1">
        <v>46023</v>
      </c>
      <c r="R1059" s="2">
        <v>194.88</v>
      </c>
      <c r="S1059">
        <v>1</v>
      </c>
      <c r="T1059" t="s">
        <v>58</v>
      </c>
      <c r="U1059" t="s">
        <v>134</v>
      </c>
      <c r="V1059" s="3">
        <v>0.1</v>
      </c>
      <c r="W1059" s="2">
        <v>0</v>
      </c>
      <c r="X1059">
        <v>0</v>
      </c>
      <c r="Y1059" t="s">
        <v>135</v>
      </c>
      <c r="Z1059" t="s">
        <v>136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19.489999999999998</v>
      </c>
      <c r="AN1059" s="2">
        <v>19.489999999999998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45992</v>
      </c>
      <c r="B1060" t="s">
        <v>48</v>
      </c>
      <c r="C1060">
        <v>649163</v>
      </c>
      <c r="D1060">
        <v>2016471764</v>
      </c>
      <c r="E1060" t="s">
        <v>1429</v>
      </c>
      <c r="F1060" t="s">
        <v>599</v>
      </c>
      <c r="G1060" t="s">
        <v>51</v>
      </c>
      <c r="H1060" t="s">
        <v>80</v>
      </c>
      <c r="I1060" t="s">
        <v>373</v>
      </c>
      <c r="J1060" t="s">
        <v>374</v>
      </c>
      <c r="K1060">
        <v>649793</v>
      </c>
      <c r="L1060" t="s">
        <v>65</v>
      </c>
      <c r="M1060" t="s">
        <v>1002</v>
      </c>
      <c r="N1060" t="s">
        <v>57</v>
      </c>
      <c r="O1060" s="1">
        <v>44866</v>
      </c>
      <c r="Q1060" s="1">
        <v>46023</v>
      </c>
      <c r="R1060" s="2">
        <v>37.880000000000003</v>
      </c>
      <c r="S1060">
        <v>1</v>
      </c>
      <c r="T1060" t="s">
        <v>58</v>
      </c>
      <c r="U1060" t="s">
        <v>134</v>
      </c>
      <c r="V1060" s="3">
        <v>0.15</v>
      </c>
      <c r="W1060" s="2">
        <v>0</v>
      </c>
      <c r="X1060">
        <v>0</v>
      </c>
      <c r="Y1060" t="s">
        <v>135</v>
      </c>
      <c r="Z1060" t="s">
        <v>136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5.68</v>
      </c>
      <c r="AN1060" s="2">
        <v>5.68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45992</v>
      </c>
      <c r="B1061" t="s">
        <v>48</v>
      </c>
      <c r="C1061">
        <v>649163</v>
      </c>
      <c r="D1061">
        <v>2016471765</v>
      </c>
      <c r="E1061" t="s">
        <v>1429</v>
      </c>
      <c r="F1061" t="s">
        <v>599</v>
      </c>
      <c r="G1061" t="s">
        <v>51</v>
      </c>
      <c r="H1061" t="s">
        <v>80</v>
      </c>
      <c r="I1061" t="s">
        <v>373</v>
      </c>
      <c r="J1061" t="s">
        <v>400</v>
      </c>
      <c r="K1061">
        <v>649793</v>
      </c>
      <c r="L1061" t="s">
        <v>65</v>
      </c>
      <c r="M1061" t="s">
        <v>1002</v>
      </c>
      <c r="N1061" t="s">
        <v>57</v>
      </c>
      <c r="O1061" s="1">
        <v>44866</v>
      </c>
      <c r="Q1061" s="1">
        <v>46023</v>
      </c>
      <c r="R1061" s="2">
        <v>25.73</v>
      </c>
      <c r="S1061">
        <v>1</v>
      </c>
      <c r="T1061" t="s">
        <v>58</v>
      </c>
      <c r="U1061" t="s">
        <v>134</v>
      </c>
      <c r="V1061" s="3">
        <v>0.15</v>
      </c>
      <c r="W1061" s="2">
        <v>0</v>
      </c>
      <c r="X1061">
        <v>0</v>
      </c>
      <c r="Y1061" t="s">
        <v>135</v>
      </c>
      <c r="Z1061" t="s">
        <v>136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3.86</v>
      </c>
      <c r="AN1061" s="2">
        <v>3.86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45992</v>
      </c>
      <c r="B1062" t="s">
        <v>48</v>
      </c>
      <c r="C1062">
        <v>649163</v>
      </c>
      <c r="D1062">
        <v>2016472475</v>
      </c>
      <c r="E1062" t="s">
        <v>176</v>
      </c>
      <c r="F1062" t="s">
        <v>583</v>
      </c>
      <c r="G1062" t="s">
        <v>51</v>
      </c>
      <c r="H1062" t="s">
        <v>64</v>
      </c>
      <c r="I1062" t="s">
        <v>373</v>
      </c>
      <c r="J1062" t="s">
        <v>433</v>
      </c>
      <c r="K1062">
        <v>651818</v>
      </c>
      <c r="L1062" t="s">
        <v>113</v>
      </c>
      <c r="M1062" t="s">
        <v>114</v>
      </c>
      <c r="N1062" t="s">
        <v>57</v>
      </c>
      <c r="O1062" s="1">
        <v>44866</v>
      </c>
      <c r="Q1062" s="1">
        <v>46023</v>
      </c>
      <c r="R1062" s="2">
        <v>29.25</v>
      </c>
      <c r="S1062">
        <v>1</v>
      </c>
      <c r="T1062" t="s">
        <v>58</v>
      </c>
      <c r="U1062" t="s">
        <v>134</v>
      </c>
      <c r="V1062" s="3">
        <v>0.1</v>
      </c>
      <c r="W1062" s="2">
        <v>0</v>
      </c>
      <c r="X1062">
        <v>0</v>
      </c>
      <c r="Y1062" t="s">
        <v>135</v>
      </c>
      <c r="Z1062" t="s">
        <v>136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2.92</v>
      </c>
      <c r="AN1062" s="2">
        <v>2.92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45992</v>
      </c>
      <c r="B1063" t="s">
        <v>48</v>
      </c>
      <c r="C1063">
        <v>649163</v>
      </c>
      <c r="D1063">
        <v>2016502598</v>
      </c>
      <c r="E1063" t="s">
        <v>1430</v>
      </c>
      <c r="F1063" t="s">
        <v>144</v>
      </c>
      <c r="G1063" t="s">
        <v>51</v>
      </c>
      <c r="H1063" t="s">
        <v>80</v>
      </c>
      <c r="I1063" t="s">
        <v>373</v>
      </c>
      <c r="J1063" t="s">
        <v>374</v>
      </c>
      <c r="K1063">
        <v>649793</v>
      </c>
      <c r="L1063" t="s">
        <v>65</v>
      </c>
      <c r="M1063" t="s">
        <v>1002</v>
      </c>
      <c r="N1063" t="s">
        <v>57</v>
      </c>
      <c r="O1063" s="1">
        <v>44866</v>
      </c>
      <c r="Q1063" s="1">
        <v>46023</v>
      </c>
      <c r="R1063" s="2">
        <v>54.43</v>
      </c>
      <c r="S1063">
        <v>1</v>
      </c>
      <c r="T1063" t="s">
        <v>58</v>
      </c>
      <c r="U1063" t="s">
        <v>134</v>
      </c>
      <c r="V1063" s="3">
        <v>0.15</v>
      </c>
      <c r="W1063" s="2">
        <v>0</v>
      </c>
      <c r="X1063">
        <v>0</v>
      </c>
      <c r="Y1063" t="s">
        <v>135</v>
      </c>
      <c r="Z1063" t="s">
        <v>136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8.16</v>
      </c>
      <c r="AN1063" s="2">
        <v>8.16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45992</v>
      </c>
      <c r="B1064" t="s">
        <v>48</v>
      </c>
      <c r="C1064">
        <v>649163</v>
      </c>
      <c r="D1064">
        <v>2016502599</v>
      </c>
      <c r="E1064" t="s">
        <v>1430</v>
      </c>
      <c r="F1064" t="s">
        <v>144</v>
      </c>
      <c r="G1064" t="s">
        <v>51</v>
      </c>
      <c r="H1064" t="s">
        <v>80</v>
      </c>
      <c r="I1064" t="s">
        <v>373</v>
      </c>
      <c r="J1064" t="s">
        <v>400</v>
      </c>
      <c r="K1064">
        <v>649793</v>
      </c>
      <c r="L1064" t="s">
        <v>65</v>
      </c>
      <c r="M1064" t="s">
        <v>1002</v>
      </c>
      <c r="N1064" t="s">
        <v>57</v>
      </c>
      <c r="O1064" s="1">
        <v>44866</v>
      </c>
      <c r="Q1064" s="1">
        <v>46023</v>
      </c>
      <c r="R1064" s="2">
        <v>25.73</v>
      </c>
      <c r="S1064">
        <v>1</v>
      </c>
      <c r="T1064" t="s">
        <v>58</v>
      </c>
      <c r="U1064" t="s">
        <v>134</v>
      </c>
      <c r="V1064" s="3">
        <v>0.15</v>
      </c>
      <c r="W1064" s="2">
        <v>0</v>
      </c>
      <c r="X1064">
        <v>0</v>
      </c>
      <c r="Y1064" t="s">
        <v>135</v>
      </c>
      <c r="Z1064" t="s">
        <v>136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3.86</v>
      </c>
      <c r="AN1064" s="2">
        <v>3.86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45992</v>
      </c>
      <c r="B1065" t="s">
        <v>48</v>
      </c>
      <c r="C1065">
        <v>649163</v>
      </c>
      <c r="D1065">
        <v>2016548251</v>
      </c>
      <c r="E1065" t="s">
        <v>876</v>
      </c>
      <c r="F1065" t="s">
        <v>904</v>
      </c>
      <c r="G1065" t="s">
        <v>51</v>
      </c>
      <c r="H1065" t="s">
        <v>178</v>
      </c>
      <c r="I1065" t="s">
        <v>373</v>
      </c>
      <c r="J1065" t="s">
        <v>374</v>
      </c>
      <c r="K1065">
        <v>649164</v>
      </c>
      <c r="L1065" t="s">
        <v>76</v>
      </c>
      <c r="M1065" t="s">
        <v>77</v>
      </c>
      <c r="N1065" t="s">
        <v>57</v>
      </c>
      <c r="O1065" s="1">
        <v>44866</v>
      </c>
      <c r="Q1065" s="1">
        <v>46023</v>
      </c>
      <c r="R1065" s="2">
        <v>100.6</v>
      </c>
      <c r="S1065">
        <v>1</v>
      </c>
      <c r="T1065" t="s">
        <v>58</v>
      </c>
      <c r="U1065" t="s">
        <v>134</v>
      </c>
      <c r="V1065" s="3">
        <v>0.15</v>
      </c>
      <c r="W1065" s="2">
        <v>0</v>
      </c>
      <c r="X1065">
        <v>0</v>
      </c>
      <c r="Y1065" t="s">
        <v>135</v>
      </c>
      <c r="Z1065" t="s">
        <v>136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15.09</v>
      </c>
      <c r="AN1065" s="2">
        <v>15.09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45992</v>
      </c>
      <c r="B1066" t="s">
        <v>48</v>
      </c>
      <c r="C1066">
        <v>649163</v>
      </c>
      <c r="D1066">
        <v>2016589854</v>
      </c>
      <c r="E1066" t="s">
        <v>999</v>
      </c>
      <c r="F1066" t="s">
        <v>1000</v>
      </c>
      <c r="G1066" t="s">
        <v>51</v>
      </c>
      <c r="H1066" t="s">
        <v>112</v>
      </c>
      <c r="I1066" t="s">
        <v>373</v>
      </c>
      <c r="J1066" t="s">
        <v>400</v>
      </c>
      <c r="K1066">
        <v>651818</v>
      </c>
      <c r="L1066" t="s">
        <v>113</v>
      </c>
      <c r="M1066" t="s">
        <v>114</v>
      </c>
      <c r="N1066" t="s">
        <v>57</v>
      </c>
      <c r="O1066" s="1">
        <v>44866</v>
      </c>
      <c r="Q1066" s="1">
        <v>46023</v>
      </c>
      <c r="R1066" s="2">
        <v>25.73</v>
      </c>
      <c r="S1066">
        <v>1</v>
      </c>
      <c r="T1066" t="s">
        <v>58</v>
      </c>
      <c r="U1066" t="s">
        <v>134</v>
      </c>
      <c r="V1066" s="3">
        <v>0.15</v>
      </c>
      <c r="W1066" s="2">
        <v>0</v>
      </c>
      <c r="X1066">
        <v>0</v>
      </c>
      <c r="Y1066" t="s">
        <v>135</v>
      </c>
      <c r="Z1066" t="s">
        <v>136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3.86</v>
      </c>
      <c r="AN1066" s="2">
        <v>3.86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45992</v>
      </c>
      <c r="B1067" t="s">
        <v>48</v>
      </c>
      <c r="C1067">
        <v>649163</v>
      </c>
      <c r="D1067">
        <v>2016589855</v>
      </c>
      <c r="E1067" t="s">
        <v>999</v>
      </c>
      <c r="F1067" t="s">
        <v>1000</v>
      </c>
      <c r="G1067" t="s">
        <v>51</v>
      </c>
      <c r="H1067" t="s">
        <v>112</v>
      </c>
      <c r="I1067" t="s">
        <v>373</v>
      </c>
      <c r="J1067" t="s">
        <v>433</v>
      </c>
      <c r="K1067">
        <v>651818</v>
      </c>
      <c r="L1067" t="s">
        <v>113</v>
      </c>
      <c r="M1067" t="s">
        <v>114</v>
      </c>
      <c r="N1067" t="s">
        <v>57</v>
      </c>
      <c r="O1067" s="1">
        <v>44866</v>
      </c>
      <c r="Q1067" s="1">
        <v>46023</v>
      </c>
      <c r="R1067" s="2">
        <v>16.63</v>
      </c>
      <c r="S1067">
        <v>1</v>
      </c>
      <c r="T1067" t="s">
        <v>58</v>
      </c>
      <c r="U1067" t="s">
        <v>134</v>
      </c>
      <c r="V1067" s="3">
        <v>0.1</v>
      </c>
      <c r="W1067" s="2">
        <v>0</v>
      </c>
      <c r="X1067">
        <v>0</v>
      </c>
      <c r="Y1067" t="s">
        <v>135</v>
      </c>
      <c r="Z1067" t="s">
        <v>136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1.66</v>
      </c>
      <c r="AN1067" s="2">
        <v>1.66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45992</v>
      </c>
      <c r="B1068" t="s">
        <v>48</v>
      </c>
      <c r="C1068">
        <v>649163</v>
      </c>
      <c r="D1068">
        <v>2016611650</v>
      </c>
      <c r="E1068" t="s">
        <v>1001</v>
      </c>
      <c r="F1068" t="s">
        <v>639</v>
      </c>
      <c r="G1068" t="s">
        <v>51</v>
      </c>
      <c r="H1068" t="s">
        <v>83</v>
      </c>
      <c r="I1068" t="s">
        <v>373</v>
      </c>
      <c r="J1068" t="s">
        <v>374</v>
      </c>
      <c r="K1068">
        <v>649793</v>
      </c>
      <c r="L1068" t="s">
        <v>65</v>
      </c>
      <c r="M1068" t="s">
        <v>1002</v>
      </c>
      <c r="N1068" t="s">
        <v>57</v>
      </c>
      <c r="O1068" s="1">
        <v>44866</v>
      </c>
      <c r="Q1068" s="1">
        <v>46023</v>
      </c>
      <c r="R1068" s="2">
        <v>66.42</v>
      </c>
      <c r="S1068">
        <v>1</v>
      </c>
      <c r="T1068" t="s">
        <v>58</v>
      </c>
      <c r="U1068" t="s">
        <v>134</v>
      </c>
      <c r="V1068" s="3">
        <v>0.15</v>
      </c>
      <c r="W1068" s="2">
        <v>0</v>
      </c>
      <c r="X1068">
        <v>0</v>
      </c>
      <c r="Y1068" t="s">
        <v>135</v>
      </c>
      <c r="Z1068" t="s">
        <v>136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9.9600000000000009</v>
      </c>
      <c r="AN1068" s="2">
        <v>9.9600000000000009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45992</v>
      </c>
      <c r="B1069" t="s">
        <v>48</v>
      </c>
      <c r="C1069">
        <v>649163</v>
      </c>
      <c r="D1069">
        <v>2016698734</v>
      </c>
      <c r="E1069" t="s">
        <v>1378</v>
      </c>
      <c r="F1069" t="s">
        <v>641</v>
      </c>
      <c r="G1069" t="s">
        <v>51</v>
      </c>
      <c r="H1069" t="s">
        <v>83</v>
      </c>
      <c r="I1069" t="s">
        <v>373</v>
      </c>
      <c r="J1069" t="s">
        <v>374</v>
      </c>
      <c r="K1069">
        <v>649793</v>
      </c>
      <c r="L1069" t="s">
        <v>65</v>
      </c>
      <c r="M1069" t="s">
        <v>1002</v>
      </c>
      <c r="N1069" t="s">
        <v>57</v>
      </c>
      <c r="O1069" s="1">
        <v>44927</v>
      </c>
      <c r="Q1069" s="1">
        <v>46023</v>
      </c>
      <c r="R1069" s="2">
        <v>22</v>
      </c>
      <c r="S1069">
        <v>1</v>
      </c>
      <c r="T1069" t="s">
        <v>58</v>
      </c>
      <c r="U1069" t="s">
        <v>134</v>
      </c>
      <c r="V1069" s="3">
        <v>0.15</v>
      </c>
      <c r="W1069" s="2">
        <v>0</v>
      </c>
      <c r="X1069">
        <v>0</v>
      </c>
      <c r="Y1069" t="s">
        <v>135</v>
      </c>
      <c r="Z1069" t="s">
        <v>136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3.3</v>
      </c>
      <c r="AN1069" s="2">
        <v>3.3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45992</v>
      </c>
      <c r="B1070" t="s">
        <v>48</v>
      </c>
      <c r="C1070">
        <v>649163</v>
      </c>
      <c r="D1070">
        <v>2016698736</v>
      </c>
      <c r="E1070" t="s">
        <v>1378</v>
      </c>
      <c r="F1070" t="s">
        <v>641</v>
      </c>
      <c r="G1070" t="s">
        <v>51</v>
      </c>
      <c r="H1070" t="s">
        <v>83</v>
      </c>
      <c r="I1070" t="s">
        <v>373</v>
      </c>
      <c r="J1070" t="s">
        <v>400</v>
      </c>
      <c r="K1070">
        <v>649793</v>
      </c>
      <c r="L1070" t="s">
        <v>65</v>
      </c>
      <c r="M1070" t="s">
        <v>1002</v>
      </c>
      <c r="N1070" t="s">
        <v>57</v>
      </c>
      <c r="O1070" s="1">
        <v>44927</v>
      </c>
      <c r="Q1070" s="1">
        <v>46023</v>
      </c>
      <c r="R1070" s="2">
        <v>25.73</v>
      </c>
      <c r="S1070">
        <v>1</v>
      </c>
      <c r="T1070" t="s">
        <v>58</v>
      </c>
      <c r="U1070" t="s">
        <v>134</v>
      </c>
      <c r="V1070" s="3">
        <v>0.15</v>
      </c>
      <c r="W1070" s="2">
        <v>0</v>
      </c>
      <c r="X1070">
        <v>0</v>
      </c>
      <c r="Y1070" t="s">
        <v>135</v>
      </c>
      <c r="Z1070" t="s">
        <v>136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3.86</v>
      </c>
      <c r="AN1070" s="2">
        <v>3.86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45992</v>
      </c>
      <c r="B1071" t="s">
        <v>48</v>
      </c>
      <c r="C1071">
        <v>649163</v>
      </c>
      <c r="D1071">
        <v>2016701245</v>
      </c>
      <c r="E1071" t="s">
        <v>1431</v>
      </c>
      <c r="F1071" t="s">
        <v>626</v>
      </c>
      <c r="G1071" t="s">
        <v>51</v>
      </c>
      <c r="H1071" t="s">
        <v>93</v>
      </c>
      <c r="I1071" t="s">
        <v>373</v>
      </c>
      <c r="J1071" t="s">
        <v>400</v>
      </c>
      <c r="K1071">
        <v>649793</v>
      </c>
      <c r="L1071" t="s">
        <v>65</v>
      </c>
      <c r="M1071" t="s">
        <v>1002</v>
      </c>
      <c r="N1071" t="s">
        <v>57</v>
      </c>
      <c r="O1071" s="1">
        <v>44927</v>
      </c>
      <c r="Q1071" s="1">
        <v>46023</v>
      </c>
      <c r="R1071" s="2">
        <v>51.46</v>
      </c>
      <c r="S1071">
        <v>1</v>
      </c>
      <c r="T1071" t="s">
        <v>58</v>
      </c>
      <c r="U1071" t="s">
        <v>134</v>
      </c>
      <c r="V1071" s="3">
        <v>0.15</v>
      </c>
      <c r="W1071" s="2">
        <v>0</v>
      </c>
      <c r="X1071">
        <v>0</v>
      </c>
      <c r="Y1071" t="s">
        <v>135</v>
      </c>
      <c r="Z1071" t="s">
        <v>136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7.72</v>
      </c>
      <c r="AN1071" s="2">
        <v>7.72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45992</v>
      </c>
      <c r="B1072" t="s">
        <v>48</v>
      </c>
      <c r="C1072">
        <v>649163</v>
      </c>
      <c r="D1072">
        <v>2016750134</v>
      </c>
      <c r="E1072" t="s">
        <v>1379</v>
      </c>
      <c r="F1072" t="s">
        <v>1380</v>
      </c>
      <c r="G1072" t="s">
        <v>51</v>
      </c>
      <c r="H1072" t="s">
        <v>354</v>
      </c>
      <c r="I1072" t="s">
        <v>373</v>
      </c>
      <c r="J1072" t="s">
        <v>400</v>
      </c>
      <c r="K1072">
        <v>649793</v>
      </c>
      <c r="L1072" t="s">
        <v>65</v>
      </c>
      <c r="M1072" t="s">
        <v>1002</v>
      </c>
      <c r="N1072" t="s">
        <v>57</v>
      </c>
      <c r="O1072" s="1">
        <v>44927</v>
      </c>
      <c r="Q1072" s="1">
        <v>46023</v>
      </c>
      <c r="R1072" s="2">
        <v>25.73</v>
      </c>
      <c r="S1072">
        <v>1</v>
      </c>
      <c r="T1072" t="s">
        <v>58</v>
      </c>
      <c r="U1072" t="s">
        <v>134</v>
      </c>
      <c r="V1072" s="3">
        <v>0.15</v>
      </c>
      <c r="W1072" s="2">
        <v>0</v>
      </c>
      <c r="X1072">
        <v>0</v>
      </c>
      <c r="Y1072" t="s">
        <v>135</v>
      </c>
      <c r="Z1072" t="s">
        <v>136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3.86</v>
      </c>
      <c r="AN1072" s="2">
        <v>3.86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45992</v>
      </c>
      <c r="B1073" t="s">
        <v>48</v>
      </c>
      <c r="C1073">
        <v>649163</v>
      </c>
      <c r="D1073">
        <v>2016762024</v>
      </c>
      <c r="E1073" t="s">
        <v>1006</v>
      </c>
      <c r="F1073" t="s">
        <v>1007</v>
      </c>
      <c r="G1073" t="s">
        <v>51</v>
      </c>
      <c r="H1073" t="s">
        <v>112</v>
      </c>
      <c r="I1073" t="s">
        <v>373</v>
      </c>
      <c r="J1073" t="s">
        <v>400</v>
      </c>
      <c r="K1073">
        <v>651818</v>
      </c>
      <c r="L1073" t="s">
        <v>113</v>
      </c>
      <c r="M1073" t="s">
        <v>114</v>
      </c>
      <c r="N1073" t="s">
        <v>57</v>
      </c>
      <c r="O1073" s="1">
        <v>44927</v>
      </c>
      <c r="Q1073" s="1">
        <v>46023</v>
      </c>
      <c r="R1073" s="2">
        <v>25.73</v>
      </c>
      <c r="S1073">
        <v>1</v>
      </c>
      <c r="T1073" t="s">
        <v>58</v>
      </c>
      <c r="U1073" t="s">
        <v>134</v>
      </c>
      <c r="V1073" s="3">
        <v>0.15</v>
      </c>
      <c r="W1073" s="2">
        <v>0</v>
      </c>
      <c r="X1073">
        <v>0</v>
      </c>
      <c r="Y1073" t="s">
        <v>135</v>
      </c>
      <c r="Z1073" t="s">
        <v>136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3.86</v>
      </c>
      <c r="AN1073" s="2">
        <v>3.86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45992</v>
      </c>
      <c r="B1074" t="s">
        <v>48</v>
      </c>
      <c r="C1074">
        <v>649163</v>
      </c>
      <c r="D1074">
        <v>2016770682</v>
      </c>
      <c r="E1074" t="s">
        <v>1432</v>
      </c>
      <c r="F1074" t="s">
        <v>1433</v>
      </c>
      <c r="G1074" t="s">
        <v>51</v>
      </c>
      <c r="H1074" t="s">
        <v>80</v>
      </c>
      <c r="I1074" t="s">
        <v>373</v>
      </c>
      <c r="J1074" t="s">
        <v>374</v>
      </c>
      <c r="K1074">
        <v>649793</v>
      </c>
      <c r="L1074" t="s">
        <v>65</v>
      </c>
      <c r="M1074" t="s">
        <v>1002</v>
      </c>
      <c r="N1074" t="s">
        <v>57</v>
      </c>
      <c r="O1074" s="1">
        <v>44927</v>
      </c>
      <c r="Q1074" s="1">
        <v>46023</v>
      </c>
      <c r="R1074" s="2">
        <v>25</v>
      </c>
      <c r="S1074">
        <v>1</v>
      </c>
      <c r="T1074" t="s">
        <v>58</v>
      </c>
      <c r="U1074" t="s">
        <v>134</v>
      </c>
      <c r="V1074" s="3">
        <v>0.15</v>
      </c>
      <c r="W1074" s="2">
        <v>0</v>
      </c>
      <c r="X1074">
        <v>0</v>
      </c>
      <c r="Y1074" t="s">
        <v>135</v>
      </c>
      <c r="Z1074" t="s">
        <v>136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3.75</v>
      </c>
      <c r="AN1074" s="2">
        <v>3.75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45992</v>
      </c>
      <c r="B1075" t="s">
        <v>48</v>
      </c>
      <c r="C1075">
        <v>649163</v>
      </c>
      <c r="D1075">
        <v>2016772468</v>
      </c>
      <c r="E1075" t="s">
        <v>489</v>
      </c>
      <c r="F1075" t="s">
        <v>939</v>
      </c>
      <c r="G1075" t="s">
        <v>51</v>
      </c>
      <c r="H1075" t="s">
        <v>256</v>
      </c>
      <c r="I1075" t="s">
        <v>373</v>
      </c>
      <c r="J1075" t="s">
        <v>400</v>
      </c>
      <c r="K1075">
        <v>651818</v>
      </c>
      <c r="L1075" t="s">
        <v>113</v>
      </c>
      <c r="M1075" t="s">
        <v>114</v>
      </c>
      <c r="N1075" t="s">
        <v>57</v>
      </c>
      <c r="O1075" s="1">
        <v>44927</v>
      </c>
      <c r="Q1075" s="1">
        <v>46023</v>
      </c>
      <c r="R1075" s="2">
        <v>25.73</v>
      </c>
      <c r="S1075">
        <v>1</v>
      </c>
      <c r="T1075" t="s">
        <v>58</v>
      </c>
      <c r="U1075" t="s">
        <v>134</v>
      </c>
      <c r="V1075" s="3">
        <v>0.15</v>
      </c>
      <c r="W1075" s="2">
        <v>0</v>
      </c>
      <c r="X1075">
        <v>0</v>
      </c>
      <c r="Y1075" t="s">
        <v>135</v>
      </c>
      <c r="Z1075" t="s">
        <v>136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3.86</v>
      </c>
      <c r="AN1075" s="2">
        <v>3.86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45992</v>
      </c>
      <c r="B1076" t="s">
        <v>48</v>
      </c>
      <c r="C1076">
        <v>649163</v>
      </c>
      <c r="D1076">
        <v>2016772469</v>
      </c>
      <c r="E1076" t="s">
        <v>489</v>
      </c>
      <c r="F1076" t="s">
        <v>939</v>
      </c>
      <c r="G1076" t="s">
        <v>51</v>
      </c>
      <c r="H1076" t="s">
        <v>256</v>
      </c>
      <c r="I1076" t="s">
        <v>373</v>
      </c>
      <c r="J1076" t="s">
        <v>433</v>
      </c>
      <c r="K1076">
        <v>651818</v>
      </c>
      <c r="L1076" t="s">
        <v>113</v>
      </c>
      <c r="M1076" t="s">
        <v>114</v>
      </c>
      <c r="N1076" t="s">
        <v>57</v>
      </c>
      <c r="O1076" s="1">
        <v>44927</v>
      </c>
      <c r="Q1076" s="1">
        <v>46023</v>
      </c>
      <c r="R1076" s="2">
        <v>19.100000000000001</v>
      </c>
      <c r="S1076">
        <v>1</v>
      </c>
      <c r="T1076" t="s">
        <v>58</v>
      </c>
      <c r="U1076" t="s">
        <v>134</v>
      </c>
      <c r="V1076" s="3">
        <v>0.1</v>
      </c>
      <c r="W1076" s="2">
        <v>0</v>
      </c>
      <c r="X1076">
        <v>0</v>
      </c>
      <c r="Y1076" t="s">
        <v>135</v>
      </c>
      <c r="Z1076" t="s">
        <v>136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1.91</v>
      </c>
      <c r="AN1076" s="2">
        <v>1.91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45992</v>
      </c>
      <c r="B1077" t="s">
        <v>48</v>
      </c>
      <c r="C1077">
        <v>649163</v>
      </c>
      <c r="D1077">
        <v>2016795960</v>
      </c>
      <c r="E1077" t="s">
        <v>1008</v>
      </c>
      <c r="F1077" t="s">
        <v>1009</v>
      </c>
      <c r="G1077" t="s">
        <v>51</v>
      </c>
      <c r="H1077" t="s">
        <v>648</v>
      </c>
      <c r="I1077" t="s">
        <v>373</v>
      </c>
      <c r="J1077" t="s">
        <v>400</v>
      </c>
      <c r="K1077">
        <v>651818</v>
      </c>
      <c r="L1077" t="s">
        <v>113</v>
      </c>
      <c r="M1077" t="s">
        <v>114</v>
      </c>
      <c r="N1077" t="s">
        <v>57</v>
      </c>
      <c r="O1077" s="1">
        <v>44896</v>
      </c>
      <c r="Q1077" s="1">
        <v>46023</v>
      </c>
      <c r="R1077" s="2">
        <v>25.73</v>
      </c>
      <c r="S1077">
        <v>1</v>
      </c>
      <c r="T1077" t="s">
        <v>58</v>
      </c>
      <c r="U1077" t="s">
        <v>134</v>
      </c>
      <c r="V1077" s="3">
        <v>0.15</v>
      </c>
      <c r="W1077" s="2">
        <v>0</v>
      </c>
      <c r="X1077">
        <v>0</v>
      </c>
      <c r="Y1077" t="s">
        <v>135</v>
      </c>
      <c r="Z1077" t="s">
        <v>136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3.86</v>
      </c>
      <c r="AN1077" s="2">
        <v>3.86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45992</v>
      </c>
      <c r="B1078" t="s">
        <v>48</v>
      </c>
      <c r="C1078">
        <v>649163</v>
      </c>
      <c r="D1078">
        <v>2016816618</v>
      </c>
      <c r="E1078" t="s">
        <v>1010</v>
      </c>
      <c r="F1078" t="s">
        <v>587</v>
      </c>
      <c r="G1078" t="s">
        <v>51</v>
      </c>
      <c r="H1078" t="s">
        <v>83</v>
      </c>
      <c r="I1078" t="s">
        <v>373</v>
      </c>
      <c r="J1078" t="s">
        <v>374</v>
      </c>
      <c r="K1078">
        <v>649793</v>
      </c>
      <c r="L1078" t="s">
        <v>65</v>
      </c>
      <c r="M1078" t="s">
        <v>1002</v>
      </c>
      <c r="N1078" t="s">
        <v>57</v>
      </c>
      <c r="O1078" s="1">
        <v>44896</v>
      </c>
      <c r="Q1078" s="1">
        <v>46023</v>
      </c>
      <c r="R1078" s="2">
        <v>19</v>
      </c>
      <c r="S1078">
        <v>1</v>
      </c>
      <c r="T1078" t="s">
        <v>58</v>
      </c>
      <c r="U1078" t="s">
        <v>134</v>
      </c>
      <c r="V1078" s="3">
        <v>0.15</v>
      </c>
      <c r="W1078" s="2">
        <v>0</v>
      </c>
      <c r="X1078">
        <v>0</v>
      </c>
      <c r="Y1078" t="s">
        <v>135</v>
      </c>
      <c r="Z1078" t="s">
        <v>136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2.85</v>
      </c>
      <c r="AN1078" s="2">
        <v>2.85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45992</v>
      </c>
      <c r="B1079" t="s">
        <v>48</v>
      </c>
      <c r="C1079">
        <v>649163</v>
      </c>
      <c r="D1079">
        <v>2016839117</v>
      </c>
      <c r="E1079" t="s">
        <v>1011</v>
      </c>
      <c r="F1079" t="s">
        <v>1012</v>
      </c>
      <c r="G1079" t="s">
        <v>51</v>
      </c>
      <c r="H1079" t="s">
        <v>161</v>
      </c>
      <c r="I1079" t="s">
        <v>373</v>
      </c>
      <c r="J1079" t="s">
        <v>400</v>
      </c>
      <c r="K1079">
        <v>651818</v>
      </c>
      <c r="L1079" t="s">
        <v>113</v>
      </c>
      <c r="M1079" t="s">
        <v>114</v>
      </c>
      <c r="N1079" t="s">
        <v>57</v>
      </c>
      <c r="O1079" s="1">
        <v>44927</v>
      </c>
      <c r="Q1079" s="1">
        <v>46023</v>
      </c>
      <c r="R1079" s="2">
        <v>25.73</v>
      </c>
      <c r="S1079">
        <v>1</v>
      </c>
      <c r="T1079" t="s">
        <v>58</v>
      </c>
      <c r="U1079" t="s">
        <v>134</v>
      </c>
      <c r="V1079" s="3">
        <v>0.15</v>
      </c>
      <c r="W1079" s="2">
        <v>0</v>
      </c>
      <c r="X1079">
        <v>0</v>
      </c>
      <c r="Y1079" t="s">
        <v>135</v>
      </c>
      <c r="Z1079" t="s">
        <v>136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3.86</v>
      </c>
      <c r="AN1079" s="2">
        <v>3.86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45992</v>
      </c>
      <c r="B1080" t="s">
        <v>48</v>
      </c>
      <c r="C1080">
        <v>649163</v>
      </c>
      <c r="D1080">
        <v>2016869862</v>
      </c>
      <c r="E1080" t="s">
        <v>1434</v>
      </c>
      <c r="F1080" t="s">
        <v>641</v>
      </c>
      <c r="G1080" t="s">
        <v>51</v>
      </c>
      <c r="H1080" t="s">
        <v>83</v>
      </c>
      <c r="I1080" t="s">
        <v>373</v>
      </c>
      <c r="J1080" t="s">
        <v>400</v>
      </c>
      <c r="K1080">
        <v>649793</v>
      </c>
      <c r="L1080" t="s">
        <v>65</v>
      </c>
      <c r="M1080" t="s">
        <v>1002</v>
      </c>
      <c r="N1080" t="s">
        <v>57</v>
      </c>
      <c r="O1080" s="1">
        <v>44927</v>
      </c>
      <c r="Q1080" s="1">
        <v>46023</v>
      </c>
      <c r="R1080" s="2">
        <v>25.73</v>
      </c>
      <c r="S1080">
        <v>1</v>
      </c>
      <c r="T1080" t="s">
        <v>58</v>
      </c>
      <c r="U1080" t="s">
        <v>134</v>
      </c>
      <c r="V1080" s="3">
        <v>0.15</v>
      </c>
      <c r="W1080" s="2">
        <v>0</v>
      </c>
      <c r="X1080">
        <v>0</v>
      </c>
      <c r="Y1080" t="s">
        <v>135</v>
      </c>
      <c r="Z1080" t="s">
        <v>136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3.86</v>
      </c>
      <c r="AN1080" s="2">
        <v>3.86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45992</v>
      </c>
      <c r="B1081" t="s">
        <v>48</v>
      </c>
      <c r="C1081">
        <v>649163</v>
      </c>
      <c r="D1081">
        <v>2016889362</v>
      </c>
      <c r="E1081" t="s">
        <v>1435</v>
      </c>
      <c r="F1081" t="s">
        <v>296</v>
      </c>
      <c r="G1081" t="s">
        <v>51</v>
      </c>
      <c r="H1081" t="s">
        <v>354</v>
      </c>
      <c r="I1081" t="s">
        <v>373</v>
      </c>
      <c r="J1081" t="s">
        <v>400</v>
      </c>
      <c r="K1081">
        <v>649793</v>
      </c>
      <c r="L1081" t="s">
        <v>65</v>
      </c>
      <c r="M1081" t="s">
        <v>1002</v>
      </c>
      <c r="N1081" t="s">
        <v>57</v>
      </c>
      <c r="O1081" s="1">
        <v>44927</v>
      </c>
      <c r="Q1081" s="1">
        <v>46023</v>
      </c>
      <c r="R1081" s="2">
        <v>25.73</v>
      </c>
      <c r="S1081">
        <v>1</v>
      </c>
      <c r="T1081" t="s">
        <v>58</v>
      </c>
      <c r="U1081" t="s">
        <v>134</v>
      </c>
      <c r="V1081" s="3">
        <v>0.15</v>
      </c>
      <c r="W1081" s="2">
        <v>0</v>
      </c>
      <c r="X1081">
        <v>0</v>
      </c>
      <c r="Y1081" t="s">
        <v>135</v>
      </c>
      <c r="Z1081" t="s">
        <v>136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3.86</v>
      </c>
      <c r="AN1081" s="2">
        <v>3.86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45992</v>
      </c>
      <c r="B1082" t="s">
        <v>48</v>
      </c>
      <c r="C1082">
        <v>649163</v>
      </c>
      <c r="D1082">
        <v>2016901226</v>
      </c>
      <c r="E1082" t="s">
        <v>530</v>
      </c>
      <c r="F1082" t="s">
        <v>887</v>
      </c>
      <c r="G1082" t="s">
        <v>51</v>
      </c>
      <c r="H1082" t="s">
        <v>83</v>
      </c>
      <c r="I1082" t="s">
        <v>373</v>
      </c>
      <c r="J1082" t="s">
        <v>374</v>
      </c>
      <c r="K1082">
        <v>649793</v>
      </c>
      <c r="L1082" t="s">
        <v>65</v>
      </c>
      <c r="M1082" t="s">
        <v>1002</v>
      </c>
      <c r="N1082" t="s">
        <v>57</v>
      </c>
      <c r="O1082" s="1">
        <v>44927</v>
      </c>
      <c r="Q1082" s="1">
        <v>46023</v>
      </c>
      <c r="R1082" s="2">
        <v>48.65</v>
      </c>
      <c r="S1082">
        <v>1</v>
      </c>
      <c r="T1082" t="s">
        <v>58</v>
      </c>
      <c r="U1082" t="s">
        <v>134</v>
      </c>
      <c r="V1082" s="3">
        <v>0.15</v>
      </c>
      <c r="W1082" s="2">
        <v>0</v>
      </c>
      <c r="X1082">
        <v>0</v>
      </c>
      <c r="Y1082" t="s">
        <v>135</v>
      </c>
      <c r="Z1082" t="s">
        <v>136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7.3</v>
      </c>
      <c r="AN1082" s="2">
        <v>7.3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45992</v>
      </c>
      <c r="B1083" t="s">
        <v>48</v>
      </c>
      <c r="C1083">
        <v>649163</v>
      </c>
      <c r="D1083">
        <v>2016916135</v>
      </c>
      <c r="E1083" t="s">
        <v>1383</v>
      </c>
      <c r="F1083" t="s">
        <v>1213</v>
      </c>
      <c r="G1083" t="s">
        <v>51</v>
      </c>
      <c r="H1083" t="s">
        <v>265</v>
      </c>
      <c r="I1083" t="s">
        <v>373</v>
      </c>
      <c r="J1083" t="s">
        <v>374</v>
      </c>
      <c r="K1083">
        <v>649793</v>
      </c>
      <c r="L1083" t="s">
        <v>65</v>
      </c>
      <c r="M1083" t="s">
        <v>1002</v>
      </c>
      <c r="N1083" t="s">
        <v>57</v>
      </c>
      <c r="O1083" s="1">
        <v>44927</v>
      </c>
      <c r="Q1083" s="1">
        <v>46023</v>
      </c>
      <c r="R1083" s="2">
        <v>69.8</v>
      </c>
      <c r="S1083">
        <v>1</v>
      </c>
      <c r="T1083" t="s">
        <v>58</v>
      </c>
      <c r="U1083" t="s">
        <v>134</v>
      </c>
      <c r="V1083" s="3">
        <v>0.15</v>
      </c>
      <c r="W1083" s="2">
        <v>0</v>
      </c>
      <c r="X1083">
        <v>0</v>
      </c>
      <c r="Y1083" t="s">
        <v>135</v>
      </c>
      <c r="Z1083" t="s">
        <v>136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10.47</v>
      </c>
      <c r="AN1083" s="2">
        <v>10.47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45992</v>
      </c>
      <c r="B1084" t="s">
        <v>48</v>
      </c>
      <c r="C1084">
        <v>649163</v>
      </c>
      <c r="D1084">
        <v>2016916136</v>
      </c>
      <c r="E1084" t="s">
        <v>1383</v>
      </c>
      <c r="F1084" t="s">
        <v>1213</v>
      </c>
      <c r="G1084" t="s">
        <v>51</v>
      </c>
      <c r="H1084" t="s">
        <v>265</v>
      </c>
      <c r="I1084" t="s">
        <v>373</v>
      </c>
      <c r="J1084" t="s">
        <v>400</v>
      </c>
      <c r="K1084">
        <v>649793</v>
      </c>
      <c r="L1084" t="s">
        <v>65</v>
      </c>
      <c r="M1084" t="s">
        <v>1002</v>
      </c>
      <c r="N1084" t="s">
        <v>57</v>
      </c>
      <c r="O1084" s="1">
        <v>44927</v>
      </c>
      <c r="Q1084" s="1">
        <v>46023</v>
      </c>
      <c r="R1084" s="2">
        <v>8.3699999999999992</v>
      </c>
      <c r="S1084">
        <v>1</v>
      </c>
      <c r="T1084" t="s">
        <v>58</v>
      </c>
      <c r="U1084" t="s">
        <v>134</v>
      </c>
      <c r="V1084" s="3">
        <v>0.15</v>
      </c>
      <c r="W1084" s="2">
        <v>0</v>
      </c>
      <c r="X1084">
        <v>0</v>
      </c>
      <c r="Y1084" t="s">
        <v>135</v>
      </c>
      <c r="Z1084" t="s">
        <v>136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1.26</v>
      </c>
      <c r="AN1084" s="2">
        <v>1.26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45992</v>
      </c>
      <c r="B1085" t="s">
        <v>48</v>
      </c>
      <c r="C1085">
        <v>649163</v>
      </c>
      <c r="D1085">
        <v>2016945116</v>
      </c>
      <c r="E1085" t="s">
        <v>1014</v>
      </c>
      <c r="F1085" t="s">
        <v>280</v>
      </c>
      <c r="G1085" t="s">
        <v>51</v>
      </c>
      <c r="H1085" t="s">
        <v>256</v>
      </c>
      <c r="I1085" t="s">
        <v>373</v>
      </c>
      <c r="J1085" t="s">
        <v>400</v>
      </c>
      <c r="K1085">
        <v>651818</v>
      </c>
      <c r="L1085" t="s">
        <v>113</v>
      </c>
      <c r="M1085" t="s">
        <v>114</v>
      </c>
      <c r="N1085" t="s">
        <v>57</v>
      </c>
      <c r="O1085" s="1">
        <v>44896</v>
      </c>
      <c r="Q1085" s="1">
        <v>46023</v>
      </c>
      <c r="R1085" s="2">
        <v>25.73</v>
      </c>
      <c r="S1085">
        <v>1</v>
      </c>
      <c r="T1085" t="s">
        <v>58</v>
      </c>
      <c r="U1085" t="s">
        <v>134</v>
      </c>
      <c r="V1085" s="3">
        <v>0.15</v>
      </c>
      <c r="W1085" s="2">
        <v>0</v>
      </c>
      <c r="X1085">
        <v>0</v>
      </c>
      <c r="Y1085" t="s">
        <v>135</v>
      </c>
      <c r="Z1085" t="s">
        <v>136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3.86</v>
      </c>
      <c r="AN1085" s="2">
        <v>3.86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45992</v>
      </c>
      <c r="B1086" t="s">
        <v>48</v>
      </c>
      <c r="C1086">
        <v>649163</v>
      </c>
      <c r="D1086">
        <v>2016945117</v>
      </c>
      <c r="E1086" t="s">
        <v>1014</v>
      </c>
      <c r="F1086" t="s">
        <v>280</v>
      </c>
      <c r="G1086" t="s">
        <v>51</v>
      </c>
      <c r="H1086" t="s">
        <v>256</v>
      </c>
      <c r="I1086" t="s">
        <v>373</v>
      </c>
      <c r="J1086" t="s">
        <v>433</v>
      </c>
      <c r="K1086">
        <v>651818</v>
      </c>
      <c r="L1086" t="s">
        <v>113</v>
      </c>
      <c r="M1086" t="s">
        <v>114</v>
      </c>
      <c r="N1086" t="s">
        <v>57</v>
      </c>
      <c r="O1086" s="1">
        <v>44896</v>
      </c>
      <c r="Q1086" s="1">
        <v>46023</v>
      </c>
      <c r="R1086" s="2">
        <v>51.63</v>
      </c>
      <c r="S1086">
        <v>1</v>
      </c>
      <c r="T1086" t="s">
        <v>58</v>
      </c>
      <c r="U1086" t="s">
        <v>134</v>
      </c>
      <c r="V1086" s="3">
        <v>0.1</v>
      </c>
      <c r="W1086" s="2">
        <v>0</v>
      </c>
      <c r="X1086">
        <v>0</v>
      </c>
      <c r="Y1086" t="s">
        <v>135</v>
      </c>
      <c r="Z1086" t="s">
        <v>136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5.16</v>
      </c>
      <c r="AN1086" s="2">
        <v>5.16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45992</v>
      </c>
      <c r="B1087" t="s">
        <v>48</v>
      </c>
      <c r="C1087">
        <v>649163</v>
      </c>
      <c r="D1087">
        <v>2016956443</v>
      </c>
      <c r="E1087" t="s">
        <v>1384</v>
      </c>
      <c r="F1087" t="s">
        <v>386</v>
      </c>
      <c r="G1087" t="s">
        <v>51</v>
      </c>
      <c r="H1087" t="s">
        <v>80</v>
      </c>
      <c r="I1087" t="s">
        <v>373</v>
      </c>
      <c r="J1087" t="s">
        <v>374</v>
      </c>
      <c r="K1087">
        <v>649793</v>
      </c>
      <c r="L1087" t="s">
        <v>65</v>
      </c>
      <c r="M1087" t="s">
        <v>1002</v>
      </c>
      <c r="N1087" t="s">
        <v>57</v>
      </c>
      <c r="O1087" s="1">
        <v>44958</v>
      </c>
      <c r="Q1087" s="1">
        <v>46023</v>
      </c>
      <c r="R1087" s="2">
        <v>67.31</v>
      </c>
      <c r="S1087">
        <v>1</v>
      </c>
      <c r="T1087" t="s">
        <v>58</v>
      </c>
      <c r="U1087" t="s">
        <v>134</v>
      </c>
      <c r="V1087" s="3">
        <v>0.15</v>
      </c>
      <c r="W1087" s="2">
        <v>0</v>
      </c>
      <c r="X1087">
        <v>0</v>
      </c>
      <c r="Y1087" t="s">
        <v>135</v>
      </c>
      <c r="Z1087" t="s">
        <v>136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10.1</v>
      </c>
      <c r="AN1087" s="2">
        <v>10.1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45992</v>
      </c>
      <c r="B1088" t="s">
        <v>48</v>
      </c>
      <c r="C1088">
        <v>649163</v>
      </c>
      <c r="D1088">
        <v>2016957732</v>
      </c>
      <c r="E1088" t="s">
        <v>1436</v>
      </c>
      <c r="F1088" t="s">
        <v>223</v>
      </c>
      <c r="G1088" t="s">
        <v>51</v>
      </c>
      <c r="H1088" t="s">
        <v>256</v>
      </c>
      <c r="I1088" t="s">
        <v>373</v>
      </c>
      <c r="J1088" t="s">
        <v>374</v>
      </c>
      <c r="K1088">
        <v>649793</v>
      </c>
      <c r="L1088" t="s">
        <v>65</v>
      </c>
      <c r="M1088" t="s">
        <v>1002</v>
      </c>
      <c r="N1088" t="s">
        <v>57</v>
      </c>
      <c r="O1088" s="1">
        <v>44927</v>
      </c>
      <c r="Q1088" s="1">
        <v>46023</v>
      </c>
      <c r="R1088" s="2">
        <v>76.05</v>
      </c>
      <c r="S1088">
        <v>1</v>
      </c>
      <c r="T1088" t="s">
        <v>58</v>
      </c>
      <c r="U1088" t="s">
        <v>134</v>
      </c>
      <c r="V1088" s="3">
        <v>0.15</v>
      </c>
      <c r="W1088" s="2">
        <v>0</v>
      </c>
      <c r="X1088">
        <v>0</v>
      </c>
      <c r="Y1088" t="s">
        <v>135</v>
      </c>
      <c r="Z1088" t="s">
        <v>136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11.41</v>
      </c>
      <c r="AN1088" s="2">
        <v>11.41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45992</v>
      </c>
      <c r="B1089" t="s">
        <v>48</v>
      </c>
      <c r="C1089">
        <v>649163</v>
      </c>
      <c r="D1089">
        <v>2016957733</v>
      </c>
      <c r="E1089" t="s">
        <v>1436</v>
      </c>
      <c r="F1089" t="s">
        <v>223</v>
      </c>
      <c r="G1089" t="s">
        <v>51</v>
      </c>
      <c r="H1089" t="s">
        <v>256</v>
      </c>
      <c r="I1089" t="s">
        <v>373</v>
      </c>
      <c r="J1089" t="s">
        <v>400</v>
      </c>
      <c r="K1089">
        <v>649793</v>
      </c>
      <c r="L1089" t="s">
        <v>65</v>
      </c>
      <c r="M1089" t="s">
        <v>1002</v>
      </c>
      <c r="N1089" t="s">
        <v>57</v>
      </c>
      <c r="O1089" s="1">
        <v>44927</v>
      </c>
      <c r="Q1089" s="1">
        <v>46023</v>
      </c>
      <c r="R1089" s="2">
        <v>25.73</v>
      </c>
      <c r="S1089">
        <v>1</v>
      </c>
      <c r="T1089" t="s">
        <v>58</v>
      </c>
      <c r="U1089" t="s">
        <v>134</v>
      </c>
      <c r="V1089" s="3">
        <v>0.15</v>
      </c>
      <c r="W1089" s="2">
        <v>0</v>
      </c>
      <c r="X1089">
        <v>0</v>
      </c>
      <c r="Y1089" t="s">
        <v>135</v>
      </c>
      <c r="Z1089" t="s">
        <v>136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3.86</v>
      </c>
      <c r="AN1089" s="2">
        <v>3.86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45992</v>
      </c>
      <c r="B1090" t="s">
        <v>48</v>
      </c>
      <c r="C1090">
        <v>649163</v>
      </c>
      <c r="D1090">
        <v>2017006538</v>
      </c>
      <c r="E1090" t="s">
        <v>1437</v>
      </c>
      <c r="F1090" t="s">
        <v>603</v>
      </c>
      <c r="G1090" t="s">
        <v>51</v>
      </c>
      <c r="H1090" t="s">
        <v>206</v>
      </c>
      <c r="I1090" t="s">
        <v>373</v>
      </c>
      <c r="J1090" t="s">
        <v>374</v>
      </c>
      <c r="K1090">
        <v>649793</v>
      </c>
      <c r="L1090" t="s">
        <v>65</v>
      </c>
      <c r="M1090" t="s">
        <v>1002</v>
      </c>
      <c r="N1090" t="s">
        <v>57</v>
      </c>
      <c r="O1090" s="1">
        <v>44927</v>
      </c>
      <c r="Q1090" s="1">
        <v>46023</v>
      </c>
      <c r="R1090" s="2">
        <v>44</v>
      </c>
      <c r="S1090">
        <v>1</v>
      </c>
      <c r="T1090" t="s">
        <v>58</v>
      </c>
      <c r="U1090" t="s">
        <v>134</v>
      </c>
      <c r="V1090" s="3">
        <v>0.15</v>
      </c>
      <c r="W1090" s="2">
        <v>0</v>
      </c>
      <c r="X1090">
        <v>0</v>
      </c>
      <c r="Y1090" t="s">
        <v>135</v>
      </c>
      <c r="Z1090" t="s">
        <v>136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6.6</v>
      </c>
      <c r="AN1090" s="2">
        <v>6.6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45992</v>
      </c>
      <c r="B1091" t="s">
        <v>48</v>
      </c>
      <c r="C1091">
        <v>649163</v>
      </c>
      <c r="D1091">
        <v>2017007234</v>
      </c>
      <c r="E1091" t="s">
        <v>1438</v>
      </c>
      <c r="F1091" t="s">
        <v>737</v>
      </c>
      <c r="G1091" t="s">
        <v>51</v>
      </c>
      <c r="H1091" t="s">
        <v>1439</v>
      </c>
      <c r="I1091" t="s">
        <v>373</v>
      </c>
      <c r="J1091" t="s">
        <v>400</v>
      </c>
      <c r="K1091">
        <v>649164</v>
      </c>
      <c r="L1091" t="s">
        <v>76</v>
      </c>
      <c r="M1091" t="s">
        <v>77</v>
      </c>
      <c r="N1091" t="s">
        <v>57</v>
      </c>
      <c r="O1091" s="1">
        <v>44927</v>
      </c>
      <c r="Q1091" s="1">
        <v>46023</v>
      </c>
      <c r="R1091" s="2">
        <v>25.15</v>
      </c>
      <c r="S1091">
        <v>1</v>
      </c>
      <c r="T1091" t="s">
        <v>58</v>
      </c>
      <c r="U1091" t="s">
        <v>134</v>
      </c>
      <c r="V1091" s="3">
        <v>0.15</v>
      </c>
      <c r="W1091" s="2">
        <v>0</v>
      </c>
      <c r="X1091">
        <v>0</v>
      </c>
      <c r="Y1091" t="s">
        <v>135</v>
      </c>
      <c r="Z1091" t="s">
        <v>136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3.77</v>
      </c>
      <c r="AN1091" s="2">
        <v>3.77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45992</v>
      </c>
      <c r="B1092" t="s">
        <v>48</v>
      </c>
      <c r="C1092">
        <v>649163</v>
      </c>
      <c r="D1092">
        <v>2017028367</v>
      </c>
      <c r="E1092" t="s">
        <v>1018</v>
      </c>
      <c r="F1092" t="s">
        <v>315</v>
      </c>
      <c r="G1092" t="s">
        <v>51</v>
      </c>
      <c r="H1092" t="s">
        <v>256</v>
      </c>
      <c r="I1092" t="s">
        <v>373</v>
      </c>
      <c r="J1092" t="s">
        <v>400</v>
      </c>
      <c r="K1092">
        <v>651818</v>
      </c>
      <c r="L1092" t="s">
        <v>113</v>
      </c>
      <c r="M1092" t="s">
        <v>114</v>
      </c>
      <c r="N1092" t="s">
        <v>57</v>
      </c>
      <c r="O1092" s="1">
        <v>44927</v>
      </c>
      <c r="Q1092" s="1">
        <v>46023</v>
      </c>
      <c r="R1092" s="2">
        <v>25.73</v>
      </c>
      <c r="S1092">
        <v>1</v>
      </c>
      <c r="T1092" t="s">
        <v>58</v>
      </c>
      <c r="U1092" t="s">
        <v>134</v>
      </c>
      <c r="V1092" s="3">
        <v>0.15</v>
      </c>
      <c r="W1092" s="2">
        <v>0</v>
      </c>
      <c r="X1092">
        <v>0</v>
      </c>
      <c r="Y1092" t="s">
        <v>135</v>
      </c>
      <c r="Z1092" t="s">
        <v>136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3.86</v>
      </c>
      <c r="AN1092" s="2">
        <v>3.86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45992</v>
      </c>
      <c r="B1093" t="s">
        <v>48</v>
      </c>
      <c r="C1093">
        <v>649163</v>
      </c>
      <c r="D1093">
        <v>2017028368</v>
      </c>
      <c r="E1093" t="s">
        <v>1018</v>
      </c>
      <c r="F1093" t="s">
        <v>315</v>
      </c>
      <c r="G1093" t="s">
        <v>51</v>
      </c>
      <c r="H1093" t="s">
        <v>256</v>
      </c>
      <c r="I1093" t="s">
        <v>373</v>
      </c>
      <c r="J1093" t="s">
        <v>433</v>
      </c>
      <c r="K1093">
        <v>651818</v>
      </c>
      <c r="L1093" t="s">
        <v>113</v>
      </c>
      <c r="M1093" t="s">
        <v>114</v>
      </c>
      <c r="N1093" t="s">
        <v>57</v>
      </c>
      <c r="O1093" s="1">
        <v>44927</v>
      </c>
      <c r="Q1093" s="1">
        <v>46023</v>
      </c>
      <c r="R1093" s="2">
        <v>24.35</v>
      </c>
      <c r="S1093">
        <v>1</v>
      </c>
      <c r="T1093" t="s">
        <v>58</v>
      </c>
      <c r="U1093" t="s">
        <v>134</v>
      </c>
      <c r="V1093" s="3">
        <v>0.1</v>
      </c>
      <c r="W1093" s="2">
        <v>0</v>
      </c>
      <c r="X1093">
        <v>0</v>
      </c>
      <c r="Y1093" t="s">
        <v>135</v>
      </c>
      <c r="Z1093" t="s">
        <v>136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2.44</v>
      </c>
      <c r="AN1093" s="2">
        <v>2.44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45992</v>
      </c>
      <c r="B1094" t="s">
        <v>48</v>
      </c>
      <c r="C1094">
        <v>649163</v>
      </c>
      <c r="D1094">
        <v>2017040256</v>
      </c>
      <c r="E1094" t="s">
        <v>1386</v>
      </c>
      <c r="F1094" t="s">
        <v>90</v>
      </c>
      <c r="G1094" t="s">
        <v>51</v>
      </c>
      <c r="H1094" t="s">
        <v>83</v>
      </c>
      <c r="I1094" t="s">
        <v>373</v>
      </c>
      <c r="J1094" t="s">
        <v>400</v>
      </c>
      <c r="K1094">
        <v>649793</v>
      </c>
      <c r="L1094" t="s">
        <v>65</v>
      </c>
      <c r="M1094" t="s">
        <v>1002</v>
      </c>
      <c r="N1094" t="s">
        <v>57</v>
      </c>
      <c r="O1094" s="1">
        <v>44927</v>
      </c>
      <c r="Q1094" s="1">
        <v>46023</v>
      </c>
      <c r="R1094" s="2">
        <v>25.73</v>
      </c>
      <c r="S1094">
        <v>1</v>
      </c>
      <c r="T1094" t="s">
        <v>58</v>
      </c>
      <c r="U1094" t="s">
        <v>134</v>
      </c>
      <c r="V1094" s="3">
        <v>0.15</v>
      </c>
      <c r="W1094" s="2">
        <v>0</v>
      </c>
      <c r="X1094">
        <v>0</v>
      </c>
      <c r="Y1094" t="s">
        <v>135</v>
      </c>
      <c r="Z1094" t="s">
        <v>136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3.86</v>
      </c>
      <c r="AN1094" s="2">
        <v>3.86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45992</v>
      </c>
      <c r="B1095" t="s">
        <v>48</v>
      </c>
      <c r="C1095">
        <v>649163</v>
      </c>
      <c r="D1095">
        <v>2017065971</v>
      </c>
      <c r="E1095" t="s">
        <v>1440</v>
      </c>
      <c r="F1095" t="s">
        <v>286</v>
      </c>
      <c r="G1095" t="s">
        <v>51</v>
      </c>
      <c r="H1095" t="s">
        <v>169</v>
      </c>
      <c r="I1095" t="s">
        <v>373</v>
      </c>
      <c r="J1095" t="s">
        <v>400</v>
      </c>
      <c r="K1095">
        <v>651818</v>
      </c>
      <c r="L1095" t="s">
        <v>113</v>
      </c>
      <c r="M1095" t="s">
        <v>114</v>
      </c>
      <c r="N1095" t="s">
        <v>57</v>
      </c>
      <c r="O1095" s="1">
        <v>44927</v>
      </c>
      <c r="Q1095" s="1">
        <v>46023</v>
      </c>
      <c r="R1095" s="2">
        <v>10.54</v>
      </c>
      <c r="S1095">
        <v>1</v>
      </c>
      <c r="T1095" t="s">
        <v>58</v>
      </c>
      <c r="U1095" t="s">
        <v>134</v>
      </c>
      <c r="V1095" s="3">
        <v>0.15</v>
      </c>
      <c r="W1095" s="2">
        <v>0</v>
      </c>
      <c r="X1095">
        <v>0</v>
      </c>
      <c r="Y1095" t="s">
        <v>135</v>
      </c>
      <c r="Z1095" t="s">
        <v>136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1.58</v>
      </c>
      <c r="AN1095" s="2">
        <v>1.58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45992</v>
      </c>
      <c r="B1096" t="s">
        <v>48</v>
      </c>
      <c r="C1096">
        <v>649163</v>
      </c>
      <c r="D1096">
        <v>2017072222</v>
      </c>
      <c r="E1096" t="s">
        <v>1441</v>
      </c>
      <c r="F1096" t="s">
        <v>641</v>
      </c>
      <c r="G1096" t="s">
        <v>51</v>
      </c>
      <c r="H1096" t="s">
        <v>169</v>
      </c>
      <c r="I1096" t="s">
        <v>373</v>
      </c>
      <c r="J1096" t="s">
        <v>400</v>
      </c>
      <c r="K1096">
        <v>652037</v>
      </c>
      <c r="L1096" t="s">
        <v>71</v>
      </c>
      <c r="M1096" t="s">
        <v>99</v>
      </c>
      <c r="N1096" t="s">
        <v>57</v>
      </c>
      <c r="O1096" s="1">
        <v>44927</v>
      </c>
      <c r="Q1096" s="1">
        <v>46023</v>
      </c>
      <c r="R1096" s="2">
        <v>10.54</v>
      </c>
      <c r="S1096">
        <v>1</v>
      </c>
      <c r="T1096" t="s">
        <v>58</v>
      </c>
      <c r="U1096" t="s">
        <v>134</v>
      </c>
      <c r="V1096" s="3">
        <v>0.15</v>
      </c>
      <c r="W1096" s="2">
        <v>0</v>
      </c>
      <c r="X1096">
        <v>0</v>
      </c>
      <c r="Y1096" t="s">
        <v>135</v>
      </c>
      <c r="Z1096" t="s">
        <v>136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1.58</v>
      </c>
      <c r="AN1096" s="2">
        <v>1.58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45992</v>
      </c>
      <c r="B1097" t="s">
        <v>48</v>
      </c>
      <c r="C1097">
        <v>649163</v>
      </c>
      <c r="D1097">
        <v>2017084899</v>
      </c>
      <c r="E1097" t="s">
        <v>1442</v>
      </c>
      <c r="F1097" t="s">
        <v>1443</v>
      </c>
      <c r="G1097" t="s">
        <v>51</v>
      </c>
      <c r="H1097" t="s">
        <v>80</v>
      </c>
      <c r="I1097" t="s">
        <v>373</v>
      </c>
      <c r="J1097" t="s">
        <v>374</v>
      </c>
      <c r="K1097">
        <v>649793</v>
      </c>
      <c r="L1097" t="s">
        <v>65</v>
      </c>
      <c r="M1097" t="s">
        <v>1002</v>
      </c>
      <c r="N1097" t="s">
        <v>57</v>
      </c>
      <c r="O1097" s="1">
        <v>44927</v>
      </c>
      <c r="Q1097" s="1">
        <v>46023</v>
      </c>
      <c r="R1097" s="2">
        <v>37.880000000000003</v>
      </c>
      <c r="S1097">
        <v>1</v>
      </c>
      <c r="T1097" t="s">
        <v>58</v>
      </c>
      <c r="U1097" t="s">
        <v>134</v>
      </c>
      <c r="V1097" s="3">
        <v>0.15</v>
      </c>
      <c r="W1097" s="2">
        <v>0</v>
      </c>
      <c r="X1097">
        <v>0</v>
      </c>
      <c r="Y1097" t="s">
        <v>135</v>
      </c>
      <c r="Z1097" t="s">
        <v>136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5.68</v>
      </c>
      <c r="AN1097" s="2">
        <v>5.68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45992</v>
      </c>
      <c r="B1098" t="s">
        <v>48</v>
      </c>
      <c r="C1098">
        <v>649163</v>
      </c>
      <c r="D1098">
        <v>2017084900</v>
      </c>
      <c r="E1098" t="s">
        <v>1442</v>
      </c>
      <c r="F1098" t="s">
        <v>1443</v>
      </c>
      <c r="G1098" t="s">
        <v>51</v>
      </c>
      <c r="H1098" t="s">
        <v>80</v>
      </c>
      <c r="I1098" t="s">
        <v>373</v>
      </c>
      <c r="J1098" t="s">
        <v>400</v>
      </c>
      <c r="K1098">
        <v>649793</v>
      </c>
      <c r="L1098" t="s">
        <v>65</v>
      </c>
      <c r="M1098" t="s">
        <v>1002</v>
      </c>
      <c r="N1098" t="s">
        <v>57</v>
      </c>
      <c r="O1098" s="1">
        <v>44927</v>
      </c>
      <c r="Q1098" s="1">
        <v>46023</v>
      </c>
      <c r="R1098" s="2">
        <v>25.73</v>
      </c>
      <c r="S1098">
        <v>1</v>
      </c>
      <c r="T1098" t="s">
        <v>58</v>
      </c>
      <c r="U1098" t="s">
        <v>134</v>
      </c>
      <c r="V1098" s="3">
        <v>0.15</v>
      </c>
      <c r="W1098" s="2">
        <v>0</v>
      </c>
      <c r="X1098">
        <v>0</v>
      </c>
      <c r="Y1098" t="s">
        <v>135</v>
      </c>
      <c r="Z1098" t="s">
        <v>136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3.86</v>
      </c>
      <c r="AN1098" s="2">
        <v>3.86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45992</v>
      </c>
      <c r="B1099" t="s">
        <v>48</v>
      </c>
      <c r="C1099">
        <v>649163</v>
      </c>
      <c r="D1099">
        <v>2017086045</v>
      </c>
      <c r="E1099" t="s">
        <v>145</v>
      </c>
      <c r="F1099" t="s">
        <v>1019</v>
      </c>
      <c r="G1099" t="s">
        <v>51</v>
      </c>
      <c r="H1099" t="s">
        <v>161</v>
      </c>
      <c r="I1099" t="s">
        <v>373</v>
      </c>
      <c r="J1099" t="s">
        <v>400</v>
      </c>
      <c r="K1099">
        <v>651818</v>
      </c>
      <c r="L1099" t="s">
        <v>113</v>
      </c>
      <c r="M1099" t="s">
        <v>114</v>
      </c>
      <c r="N1099" t="s">
        <v>57</v>
      </c>
      <c r="O1099" s="1">
        <v>44927</v>
      </c>
      <c r="Q1099" s="1">
        <v>46023</v>
      </c>
      <c r="R1099" s="2">
        <v>25.73</v>
      </c>
      <c r="S1099">
        <v>1</v>
      </c>
      <c r="T1099" t="s">
        <v>58</v>
      </c>
      <c r="U1099" t="s">
        <v>134</v>
      </c>
      <c r="V1099" s="3">
        <v>0.15</v>
      </c>
      <c r="W1099" s="2">
        <v>0</v>
      </c>
      <c r="X1099">
        <v>0</v>
      </c>
      <c r="Y1099" t="s">
        <v>135</v>
      </c>
      <c r="Z1099" t="s">
        <v>136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3.86</v>
      </c>
      <c r="AN1099" s="2">
        <v>3.86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45992</v>
      </c>
      <c r="B1100" t="s">
        <v>48</v>
      </c>
      <c r="C1100">
        <v>649163</v>
      </c>
      <c r="D1100">
        <v>2017086047</v>
      </c>
      <c r="E1100" t="s">
        <v>145</v>
      </c>
      <c r="F1100" t="s">
        <v>1019</v>
      </c>
      <c r="G1100" t="s">
        <v>51</v>
      </c>
      <c r="H1100" t="s">
        <v>161</v>
      </c>
      <c r="I1100" t="s">
        <v>373</v>
      </c>
      <c r="J1100" t="s">
        <v>433</v>
      </c>
      <c r="K1100">
        <v>651818</v>
      </c>
      <c r="L1100" t="s">
        <v>113</v>
      </c>
      <c r="M1100" t="s">
        <v>114</v>
      </c>
      <c r="N1100" t="s">
        <v>57</v>
      </c>
      <c r="O1100" s="1">
        <v>44927</v>
      </c>
      <c r="Q1100" s="1">
        <v>46023</v>
      </c>
      <c r="R1100" s="2">
        <v>29.33</v>
      </c>
      <c r="S1100">
        <v>1</v>
      </c>
      <c r="T1100" t="s">
        <v>58</v>
      </c>
      <c r="U1100" t="s">
        <v>134</v>
      </c>
      <c r="V1100" s="3">
        <v>0.1</v>
      </c>
      <c r="W1100" s="2">
        <v>0</v>
      </c>
      <c r="X1100">
        <v>0</v>
      </c>
      <c r="Y1100" t="s">
        <v>135</v>
      </c>
      <c r="Z1100" t="s">
        <v>136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2.93</v>
      </c>
      <c r="AN1100" s="2">
        <v>2.93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45992</v>
      </c>
      <c r="B1101" t="s">
        <v>48</v>
      </c>
      <c r="C1101">
        <v>649163</v>
      </c>
      <c r="D1101">
        <v>2017104984</v>
      </c>
      <c r="E1101" t="s">
        <v>1444</v>
      </c>
      <c r="F1101" t="s">
        <v>79</v>
      </c>
      <c r="G1101" t="s">
        <v>51</v>
      </c>
      <c r="H1101" t="s">
        <v>125</v>
      </c>
      <c r="I1101" t="s">
        <v>373</v>
      </c>
      <c r="J1101" t="s">
        <v>374</v>
      </c>
      <c r="K1101">
        <v>649164</v>
      </c>
      <c r="L1101" t="s">
        <v>76</v>
      </c>
      <c r="M1101" t="s">
        <v>77</v>
      </c>
      <c r="N1101" t="s">
        <v>57</v>
      </c>
      <c r="O1101" s="1">
        <v>44927</v>
      </c>
      <c r="Q1101" s="1">
        <v>46023</v>
      </c>
      <c r="R1101" s="2">
        <v>71.86</v>
      </c>
      <c r="S1101">
        <v>1</v>
      </c>
      <c r="T1101" t="s">
        <v>58</v>
      </c>
      <c r="U1101" t="s">
        <v>134</v>
      </c>
      <c r="V1101" s="3">
        <v>0.15</v>
      </c>
      <c r="W1101" s="2">
        <v>0</v>
      </c>
      <c r="X1101">
        <v>0</v>
      </c>
      <c r="Y1101" t="s">
        <v>135</v>
      </c>
      <c r="Z1101" t="s">
        <v>136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10.78</v>
      </c>
      <c r="AN1101" s="2">
        <v>10.78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45992</v>
      </c>
      <c r="B1102" t="s">
        <v>48</v>
      </c>
      <c r="C1102">
        <v>649163</v>
      </c>
      <c r="D1102">
        <v>2017154405</v>
      </c>
      <c r="E1102" t="s">
        <v>1445</v>
      </c>
      <c r="F1102" t="s">
        <v>1019</v>
      </c>
      <c r="G1102" t="s">
        <v>51</v>
      </c>
      <c r="H1102" t="s">
        <v>399</v>
      </c>
      <c r="I1102" t="s">
        <v>373</v>
      </c>
      <c r="J1102" t="s">
        <v>400</v>
      </c>
      <c r="K1102">
        <v>652037</v>
      </c>
      <c r="L1102" t="s">
        <v>71</v>
      </c>
      <c r="M1102" t="s">
        <v>99</v>
      </c>
      <c r="N1102" t="s">
        <v>57</v>
      </c>
      <c r="O1102" s="1">
        <v>44927</v>
      </c>
      <c r="Q1102" s="1">
        <v>46023</v>
      </c>
      <c r="R1102" s="2">
        <v>48</v>
      </c>
      <c r="S1102">
        <v>1</v>
      </c>
      <c r="T1102" t="s">
        <v>58</v>
      </c>
      <c r="U1102" t="s">
        <v>134</v>
      </c>
      <c r="V1102" s="3">
        <v>0.15</v>
      </c>
      <c r="W1102" s="2">
        <v>0</v>
      </c>
      <c r="X1102">
        <v>0</v>
      </c>
      <c r="Y1102" t="s">
        <v>135</v>
      </c>
      <c r="Z1102" t="s">
        <v>136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7.2</v>
      </c>
      <c r="AN1102" s="2">
        <v>7.2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45992</v>
      </c>
      <c r="B1103" t="s">
        <v>48</v>
      </c>
      <c r="C1103">
        <v>649163</v>
      </c>
      <c r="D1103">
        <v>2017181573</v>
      </c>
      <c r="E1103" t="s">
        <v>1020</v>
      </c>
      <c r="F1103" t="s">
        <v>211</v>
      </c>
      <c r="G1103" t="s">
        <v>51</v>
      </c>
      <c r="H1103" t="s">
        <v>399</v>
      </c>
      <c r="I1103" t="s">
        <v>373</v>
      </c>
      <c r="J1103" t="s">
        <v>400</v>
      </c>
      <c r="K1103">
        <v>652037</v>
      </c>
      <c r="L1103" t="s">
        <v>71</v>
      </c>
      <c r="M1103" t="s">
        <v>99</v>
      </c>
      <c r="N1103" t="s">
        <v>57</v>
      </c>
      <c r="O1103" s="1">
        <v>44927</v>
      </c>
      <c r="Q1103" s="1">
        <v>46023</v>
      </c>
      <c r="R1103" s="2">
        <v>24.61</v>
      </c>
      <c r="S1103">
        <v>1</v>
      </c>
      <c r="T1103" t="s">
        <v>58</v>
      </c>
      <c r="U1103" t="s">
        <v>134</v>
      </c>
      <c r="V1103" s="3">
        <v>0.15</v>
      </c>
      <c r="W1103" s="2">
        <v>0</v>
      </c>
      <c r="X1103">
        <v>0</v>
      </c>
      <c r="Y1103" t="s">
        <v>135</v>
      </c>
      <c r="Z1103" t="s">
        <v>136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3.69</v>
      </c>
      <c r="AN1103" s="2">
        <v>3.69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45992</v>
      </c>
      <c r="B1104" t="s">
        <v>48</v>
      </c>
      <c r="C1104">
        <v>649163</v>
      </c>
      <c r="D1104">
        <v>2017243847</v>
      </c>
      <c r="E1104" t="s">
        <v>1021</v>
      </c>
      <c r="F1104" t="s">
        <v>916</v>
      </c>
      <c r="G1104" t="s">
        <v>51</v>
      </c>
      <c r="H1104" t="s">
        <v>80</v>
      </c>
      <c r="I1104" t="s">
        <v>373</v>
      </c>
      <c r="J1104" t="s">
        <v>400</v>
      </c>
      <c r="K1104">
        <v>652037</v>
      </c>
      <c r="L1104" t="s">
        <v>71</v>
      </c>
      <c r="M1104" t="s">
        <v>99</v>
      </c>
      <c r="N1104" t="s">
        <v>57</v>
      </c>
      <c r="O1104" s="1">
        <v>44930</v>
      </c>
      <c r="Q1104" s="1">
        <v>46026</v>
      </c>
      <c r="R1104" s="2">
        <v>25.73</v>
      </c>
      <c r="S1104">
        <v>1</v>
      </c>
      <c r="T1104" t="s">
        <v>58</v>
      </c>
      <c r="U1104" t="s">
        <v>134</v>
      </c>
      <c r="V1104" s="3">
        <v>0.15</v>
      </c>
      <c r="W1104" s="2">
        <v>0</v>
      </c>
      <c r="X1104">
        <v>0</v>
      </c>
      <c r="Y1104" t="s">
        <v>135</v>
      </c>
      <c r="Z1104" t="s">
        <v>136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3.86</v>
      </c>
      <c r="AN1104" s="2">
        <v>3.86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45992</v>
      </c>
      <c r="B1105" t="s">
        <v>48</v>
      </c>
      <c r="C1105">
        <v>649163</v>
      </c>
      <c r="D1105">
        <v>2017244387</v>
      </c>
      <c r="E1105" t="s">
        <v>1021</v>
      </c>
      <c r="F1105" t="s">
        <v>68</v>
      </c>
      <c r="G1105" t="s">
        <v>51</v>
      </c>
      <c r="H1105" t="s">
        <v>80</v>
      </c>
      <c r="I1105" t="s">
        <v>373</v>
      </c>
      <c r="J1105" t="s">
        <v>400</v>
      </c>
      <c r="K1105">
        <v>652037</v>
      </c>
      <c r="L1105" t="s">
        <v>71</v>
      </c>
      <c r="M1105" t="s">
        <v>99</v>
      </c>
      <c r="N1105" t="s">
        <v>57</v>
      </c>
      <c r="O1105" s="1">
        <v>44930</v>
      </c>
      <c r="Q1105" s="1">
        <v>46026</v>
      </c>
      <c r="R1105" s="2">
        <v>25.73</v>
      </c>
      <c r="S1105">
        <v>1</v>
      </c>
      <c r="T1105" t="s">
        <v>58</v>
      </c>
      <c r="U1105" t="s">
        <v>134</v>
      </c>
      <c r="V1105" s="3">
        <v>0.15</v>
      </c>
      <c r="W1105" s="2">
        <v>0</v>
      </c>
      <c r="X1105">
        <v>0</v>
      </c>
      <c r="Y1105" t="s">
        <v>135</v>
      </c>
      <c r="Z1105" t="s">
        <v>136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3.86</v>
      </c>
      <c r="AN1105" s="2">
        <v>3.86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45992</v>
      </c>
      <c r="B1106" t="s">
        <v>48</v>
      </c>
      <c r="C1106">
        <v>649163</v>
      </c>
      <c r="D1106">
        <v>2017244389</v>
      </c>
      <c r="E1106" t="s">
        <v>1021</v>
      </c>
      <c r="F1106" t="s">
        <v>68</v>
      </c>
      <c r="G1106" t="s">
        <v>51</v>
      </c>
      <c r="H1106" t="s">
        <v>80</v>
      </c>
      <c r="I1106" t="s">
        <v>373</v>
      </c>
      <c r="J1106" t="s">
        <v>433</v>
      </c>
      <c r="K1106">
        <v>652037</v>
      </c>
      <c r="L1106" t="s">
        <v>71</v>
      </c>
      <c r="M1106" t="s">
        <v>99</v>
      </c>
      <c r="N1106" t="s">
        <v>57</v>
      </c>
      <c r="O1106" s="1">
        <v>44930</v>
      </c>
      <c r="Q1106" s="1">
        <v>46026</v>
      </c>
      <c r="R1106" s="2">
        <v>29.33</v>
      </c>
      <c r="S1106">
        <v>1</v>
      </c>
      <c r="T1106" t="s">
        <v>58</v>
      </c>
      <c r="U1106" t="s">
        <v>134</v>
      </c>
      <c r="V1106" s="3">
        <v>0.1</v>
      </c>
      <c r="W1106" s="2">
        <v>0</v>
      </c>
      <c r="X1106">
        <v>0</v>
      </c>
      <c r="Y1106" t="s">
        <v>135</v>
      </c>
      <c r="Z1106" t="s">
        <v>136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2.93</v>
      </c>
      <c r="AN1106" s="2">
        <v>2.93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45992</v>
      </c>
      <c r="B1107" t="s">
        <v>48</v>
      </c>
      <c r="C1107">
        <v>649163</v>
      </c>
      <c r="D1107">
        <v>2017327782</v>
      </c>
      <c r="E1107" t="s">
        <v>1446</v>
      </c>
      <c r="F1107" t="s">
        <v>68</v>
      </c>
      <c r="G1107" t="s">
        <v>51</v>
      </c>
      <c r="H1107" t="s">
        <v>206</v>
      </c>
      <c r="I1107" t="s">
        <v>373</v>
      </c>
      <c r="J1107" t="s">
        <v>400</v>
      </c>
      <c r="K1107">
        <v>649793</v>
      </c>
      <c r="L1107" t="s">
        <v>65</v>
      </c>
      <c r="M1107" t="s">
        <v>1002</v>
      </c>
      <c r="N1107" t="s">
        <v>57</v>
      </c>
      <c r="O1107" s="1">
        <v>44958</v>
      </c>
      <c r="Q1107" s="1">
        <v>46023</v>
      </c>
      <c r="R1107" s="2">
        <v>42.88</v>
      </c>
      <c r="S1107">
        <v>1</v>
      </c>
      <c r="T1107" t="s">
        <v>58</v>
      </c>
      <c r="U1107" t="s">
        <v>134</v>
      </c>
      <c r="V1107" s="3">
        <v>0.15</v>
      </c>
      <c r="W1107" s="2">
        <v>0</v>
      </c>
      <c r="X1107">
        <v>0</v>
      </c>
      <c r="Y1107" t="s">
        <v>135</v>
      </c>
      <c r="Z1107" t="s">
        <v>136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6.43</v>
      </c>
      <c r="AN1107" s="2">
        <v>6.43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45992</v>
      </c>
      <c r="B1108" t="s">
        <v>48</v>
      </c>
      <c r="C1108">
        <v>649163</v>
      </c>
      <c r="D1108">
        <v>2017333574</v>
      </c>
      <c r="E1108" t="s">
        <v>1022</v>
      </c>
      <c r="F1108" t="s">
        <v>1023</v>
      </c>
      <c r="G1108" t="s">
        <v>51</v>
      </c>
      <c r="H1108" t="s">
        <v>372</v>
      </c>
      <c r="I1108" t="s">
        <v>373</v>
      </c>
      <c r="J1108" t="s">
        <v>374</v>
      </c>
      <c r="K1108">
        <v>649793</v>
      </c>
      <c r="L1108" t="s">
        <v>65</v>
      </c>
      <c r="M1108" t="s">
        <v>1002</v>
      </c>
      <c r="N1108" t="s">
        <v>57</v>
      </c>
      <c r="O1108" s="1">
        <v>44958</v>
      </c>
      <c r="Q1108" s="1">
        <v>46023</v>
      </c>
      <c r="R1108" s="2">
        <v>96.96</v>
      </c>
      <c r="S1108">
        <v>1</v>
      </c>
      <c r="T1108" t="s">
        <v>58</v>
      </c>
      <c r="U1108" t="s">
        <v>134</v>
      </c>
      <c r="V1108" s="3">
        <v>0.15</v>
      </c>
      <c r="W1108" s="2">
        <v>0</v>
      </c>
      <c r="X1108">
        <v>0</v>
      </c>
      <c r="Y1108" t="s">
        <v>135</v>
      </c>
      <c r="Z1108" t="s">
        <v>136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14.54</v>
      </c>
      <c r="AN1108" s="2">
        <v>14.54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45992</v>
      </c>
      <c r="B1109" t="s">
        <v>48</v>
      </c>
      <c r="C1109">
        <v>649163</v>
      </c>
      <c r="D1109">
        <v>2017340028</v>
      </c>
      <c r="E1109" t="s">
        <v>1388</v>
      </c>
      <c r="F1109" t="s">
        <v>863</v>
      </c>
      <c r="G1109" t="s">
        <v>51</v>
      </c>
      <c r="H1109" t="s">
        <v>52</v>
      </c>
      <c r="I1109" t="s">
        <v>373</v>
      </c>
      <c r="J1109" t="s">
        <v>400</v>
      </c>
      <c r="K1109">
        <v>652037</v>
      </c>
      <c r="L1109" t="s">
        <v>71</v>
      </c>
      <c r="M1109" t="s">
        <v>99</v>
      </c>
      <c r="N1109" t="s">
        <v>57</v>
      </c>
      <c r="O1109" s="1">
        <v>44958</v>
      </c>
      <c r="Q1109" s="1">
        <v>46023</v>
      </c>
      <c r="R1109" s="2">
        <v>51.46</v>
      </c>
      <c r="S1109">
        <v>1</v>
      </c>
      <c r="T1109" t="s">
        <v>58</v>
      </c>
      <c r="U1109" t="s">
        <v>134</v>
      </c>
      <c r="V1109" s="3">
        <v>0.15</v>
      </c>
      <c r="W1109" s="2">
        <v>0</v>
      </c>
      <c r="X1109">
        <v>0</v>
      </c>
      <c r="Y1109" t="s">
        <v>135</v>
      </c>
      <c r="Z1109" t="s">
        <v>136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7.72</v>
      </c>
      <c r="AN1109" s="2">
        <v>7.72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45992</v>
      </c>
      <c r="B1110" t="s">
        <v>48</v>
      </c>
      <c r="C1110">
        <v>649163</v>
      </c>
      <c r="D1110">
        <v>2017351926</v>
      </c>
      <c r="E1110" t="s">
        <v>1024</v>
      </c>
      <c r="F1110" t="s">
        <v>87</v>
      </c>
      <c r="G1110" t="s">
        <v>51</v>
      </c>
      <c r="H1110" t="s">
        <v>399</v>
      </c>
      <c r="I1110" t="s">
        <v>373</v>
      </c>
      <c r="J1110" t="s">
        <v>400</v>
      </c>
      <c r="K1110">
        <v>652037</v>
      </c>
      <c r="L1110" t="s">
        <v>71</v>
      </c>
      <c r="M1110" t="s">
        <v>99</v>
      </c>
      <c r="N1110" t="s">
        <v>57</v>
      </c>
      <c r="O1110" s="1">
        <v>44958</v>
      </c>
      <c r="Q1110" s="1">
        <v>46023</v>
      </c>
      <c r="R1110" s="2">
        <v>24.61</v>
      </c>
      <c r="S1110">
        <v>1</v>
      </c>
      <c r="T1110" t="s">
        <v>58</v>
      </c>
      <c r="U1110" t="s">
        <v>134</v>
      </c>
      <c r="V1110" s="3">
        <v>0.15</v>
      </c>
      <c r="W1110" s="2">
        <v>0</v>
      </c>
      <c r="X1110">
        <v>0</v>
      </c>
      <c r="Y1110" t="s">
        <v>135</v>
      </c>
      <c r="Z1110" t="s">
        <v>136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3.69</v>
      </c>
      <c r="AN1110" s="2">
        <v>3.69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45992</v>
      </c>
      <c r="B1111" t="s">
        <v>48</v>
      </c>
      <c r="C1111">
        <v>649163</v>
      </c>
      <c r="D1111">
        <v>2017355242</v>
      </c>
      <c r="E1111" t="s">
        <v>1447</v>
      </c>
      <c r="F1111" t="s">
        <v>296</v>
      </c>
      <c r="G1111" t="s">
        <v>51</v>
      </c>
      <c r="H1111" t="s">
        <v>178</v>
      </c>
      <c r="I1111" t="s">
        <v>373</v>
      </c>
      <c r="J1111" t="s">
        <v>374</v>
      </c>
      <c r="K1111">
        <v>649164</v>
      </c>
      <c r="L1111" t="s">
        <v>76</v>
      </c>
      <c r="M1111" t="s">
        <v>77</v>
      </c>
      <c r="N1111" t="s">
        <v>57</v>
      </c>
      <c r="O1111" s="1">
        <v>44958</v>
      </c>
      <c r="Q1111" s="1">
        <v>46023</v>
      </c>
      <c r="R1111" s="2">
        <v>166.17</v>
      </c>
      <c r="S1111">
        <v>1</v>
      </c>
      <c r="T1111" t="s">
        <v>58</v>
      </c>
      <c r="U1111" t="s">
        <v>134</v>
      </c>
      <c r="V1111" s="3">
        <v>0.15</v>
      </c>
      <c r="W1111" s="2">
        <v>0</v>
      </c>
      <c r="X1111">
        <v>0</v>
      </c>
      <c r="Y1111" t="s">
        <v>135</v>
      </c>
      <c r="Z1111" t="s">
        <v>136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24.93</v>
      </c>
      <c r="AN1111" s="2">
        <v>24.93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45992</v>
      </c>
      <c r="B1112" t="s">
        <v>48</v>
      </c>
      <c r="C1112">
        <v>649163</v>
      </c>
      <c r="D1112">
        <v>2031031361</v>
      </c>
      <c r="E1112" t="s">
        <v>1448</v>
      </c>
      <c r="F1112" t="s">
        <v>1449</v>
      </c>
      <c r="G1112" t="s">
        <v>51</v>
      </c>
      <c r="H1112" t="s">
        <v>206</v>
      </c>
      <c r="I1112" t="s">
        <v>373</v>
      </c>
      <c r="J1112" t="s">
        <v>374</v>
      </c>
      <c r="K1112">
        <v>888536</v>
      </c>
      <c r="L1112" t="s">
        <v>1450</v>
      </c>
      <c r="M1112" t="s">
        <v>1451</v>
      </c>
      <c r="N1112" t="s">
        <v>57</v>
      </c>
      <c r="O1112" s="1">
        <v>45931</v>
      </c>
      <c r="Q1112" s="1">
        <v>46023</v>
      </c>
      <c r="R1112" s="2">
        <v>270.72000000000003</v>
      </c>
      <c r="S1112">
        <v>1</v>
      </c>
      <c r="T1112" t="s">
        <v>58</v>
      </c>
      <c r="U1112" t="s">
        <v>59</v>
      </c>
      <c r="V1112" s="3">
        <v>0.7</v>
      </c>
      <c r="W1112" s="2">
        <v>0</v>
      </c>
      <c r="X1112">
        <v>0</v>
      </c>
      <c r="Y1112" t="s">
        <v>60</v>
      </c>
      <c r="Z1112" t="s">
        <v>136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189.5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45992</v>
      </c>
      <c r="B1113" t="s">
        <v>48</v>
      </c>
      <c r="C1113">
        <v>649163</v>
      </c>
      <c r="D1113">
        <v>2031032749</v>
      </c>
      <c r="E1113" t="s">
        <v>1452</v>
      </c>
      <c r="F1113" t="s">
        <v>902</v>
      </c>
      <c r="G1113" t="s">
        <v>51</v>
      </c>
      <c r="H1113" t="s">
        <v>83</v>
      </c>
      <c r="I1113" t="s">
        <v>373</v>
      </c>
      <c r="J1113" t="s">
        <v>374</v>
      </c>
      <c r="K1113">
        <v>882035</v>
      </c>
      <c r="L1113" t="s">
        <v>395</v>
      </c>
      <c r="M1113" t="s">
        <v>396</v>
      </c>
      <c r="N1113" t="s">
        <v>57</v>
      </c>
      <c r="O1113" s="1">
        <v>45931</v>
      </c>
      <c r="Q1113" s="1">
        <v>46023</v>
      </c>
      <c r="R1113" s="2">
        <v>102.7</v>
      </c>
      <c r="S1113">
        <v>1</v>
      </c>
      <c r="T1113" t="s">
        <v>58</v>
      </c>
      <c r="U1113" t="s">
        <v>59</v>
      </c>
      <c r="V1113" s="3">
        <v>0.7</v>
      </c>
      <c r="W1113" s="2">
        <v>0</v>
      </c>
      <c r="X1113">
        <v>0</v>
      </c>
      <c r="Y1113" t="s">
        <v>60</v>
      </c>
      <c r="Z1113" t="s">
        <v>136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71.89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45992</v>
      </c>
      <c r="B1114" t="s">
        <v>48</v>
      </c>
      <c r="C1114">
        <v>649163</v>
      </c>
      <c r="D1114">
        <v>2031077854</v>
      </c>
      <c r="E1114" t="s">
        <v>1453</v>
      </c>
      <c r="F1114" t="s">
        <v>90</v>
      </c>
      <c r="G1114" t="s">
        <v>51</v>
      </c>
      <c r="H1114" t="s">
        <v>80</v>
      </c>
      <c r="I1114" t="s">
        <v>373</v>
      </c>
      <c r="J1114" t="s">
        <v>433</v>
      </c>
      <c r="K1114">
        <v>673059</v>
      </c>
      <c r="L1114" t="s">
        <v>65</v>
      </c>
      <c r="M1114" t="s">
        <v>66</v>
      </c>
      <c r="N1114" t="s">
        <v>57</v>
      </c>
      <c r="O1114" s="1">
        <v>45931</v>
      </c>
      <c r="Q1114" s="1">
        <v>46023</v>
      </c>
      <c r="R1114" s="2">
        <v>83.63</v>
      </c>
      <c r="S1114">
        <v>1</v>
      </c>
      <c r="T1114" t="s">
        <v>58</v>
      </c>
      <c r="U1114" t="s">
        <v>59</v>
      </c>
      <c r="V1114" s="3">
        <v>0.9</v>
      </c>
      <c r="W1114" s="2">
        <v>0</v>
      </c>
      <c r="X1114">
        <v>0</v>
      </c>
      <c r="Y1114" t="s">
        <v>60</v>
      </c>
      <c r="Z1114" t="s">
        <v>136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75.27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45992</v>
      </c>
      <c r="B1115" t="s">
        <v>48</v>
      </c>
      <c r="C1115">
        <v>649163</v>
      </c>
      <c r="D1115">
        <v>2031077855</v>
      </c>
      <c r="E1115" t="s">
        <v>1453</v>
      </c>
      <c r="F1115" t="s">
        <v>90</v>
      </c>
      <c r="G1115" t="s">
        <v>51</v>
      </c>
      <c r="H1115" t="s">
        <v>80</v>
      </c>
      <c r="I1115" t="s">
        <v>373</v>
      </c>
      <c r="J1115" t="s">
        <v>374</v>
      </c>
      <c r="K1115">
        <v>673059</v>
      </c>
      <c r="L1115" t="s">
        <v>65</v>
      </c>
      <c r="M1115" t="s">
        <v>66</v>
      </c>
      <c r="N1115" t="s">
        <v>57</v>
      </c>
      <c r="O1115" s="1">
        <v>45931</v>
      </c>
      <c r="Q1115" s="1">
        <v>46023</v>
      </c>
      <c r="R1115" s="2">
        <v>41.75</v>
      </c>
      <c r="S1115">
        <v>1</v>
      </c>
      <c r="T1115" t="s">
        <v>58</v>
      </c>
      <c r="U1115" t="s">
        <v>59</v>
      </c>
      <c r="V1115" s="3">
        <v>0.7</v>
      </c>
      <c r="W1115" s="2">
        <v>0</v>
      </c>
      <c r="X1115">
        <v>0</v>
      </c>
      <c r="Y1115" t="s">
        <v>60</v>
      </c>
      <c r="Z1115" t="s">
        <v>136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29.22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45992</v>
      </c>
      <c r="B1116" t="s">
        <v>48</v>
      </c>
      <c r="C1116">
        <v>649163</v>
      </c>
      <c r="D1116">
        <v>2031081021</v>
      </c>
      <c r="E1116" t="s">
        <v>1454</v>
      </c>
      <c r="F1116" t="s">
        <v>227</v>
      </c>
      <c r="G1116" t="s">
        <v>51</v>
      </c>
      <c r="H1116" t="s">
        <v>504</v>
      </c>
      <c r="I1116" t="s">
        <v>373</v>
      </c>
      <c r="J1116" t="s">
        <v>374</v>
      </c>
      <c r="K1116">
        <v>822865</v>
      </c>
      <c r="L1116" t="s">
        <v>389</v>
      </c>
      <c r="M1116" t="s">
        <v>390</v>
      </c>
      <c r="N1116" t="s">
        <v>57</v>
      </c>
      <c r="O1116" s="1">
        <v>45932</v>
      </c>
      <c r="Q1116" s="1">
        <v>46024</v>
      </c>
      <c r="R1116" s="2">
        <v>20.21</v>
      </c>
      <c r="S1116">
        <v>1</v>
      </c>
      <c r="T1116" t="s">
        <v>58</v>
      </c>
      <c r="U1116" t="s">
        <v>59</v>
      </c>
      <c r="V1116" s="3">
        <v>0.7</v>
      </c>
      <c r="W1116" s="2">
        <v>0</v>
      </c>
      <c r="X1116">
        <v>0</v>
      </c>
      <c r="Y1116" t="s">
        <v>60</v>
      </c>
      <c r="Z1116" t="s">
        <v>136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14.15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45992</v>
      </c>
      <c r="B1117" t="s">
        <v>48</v>
      </c>
      <c r="C1117">
        <v>649163</v>
      </c>
      <c r="D1117">
        <v>2031085259</v>
      </c>
      <c r="E1117" t="s">
        <v>1455</v>
      </c>
      <c r="F1117" t="s">
        <v>127</v>
      </c>
      <c r="G1117" t="s">
        <v>51</v>
      </c>
      <c r="H1117" t="s">
        <v>83</v>
      </c>
      <c r="I1117" t="s">
        <v>373</v>
      </c>
      <c r="J1117" t="s">
        <v>374</v>
      </c>
      <c r="K1117">
        <v>766747</v>
      </c>
      <c r="L1117" t="s">
        <v>385</v>
      </c>
      <c r="M1117" t="s">
        <v>386</v>
      </c>
      <c r="N1117" t="s">
        <v>57</v>
      </c>
      <c r="O1117" s="1">
        <v>45931</v>
      </c>
      <c r="Q1117" s="1">
        <v>46023</v>
      </c>
      <c r="R1117" s="2">
        <v>262.74</v>
      </c>
      <c r="S1117">
        <v>1</v>
      </c>
      <c r="T1117" t="s">
        <v>58</v>
      </c>
      <c r="U1117" t="s">
        <v>59</v>
      </c>
      <c r="V1117" s="3">
        <v>0.7</v>
      </c>
      <c r="W1117" s="2">
        <v>0</v>
      </c>
      <c r="X1117">
        <v>0</v>
      </c>
      <c r="Y1117" t="s">
        <v>60</v>
      </c>
      <c r="Z1117" t="s">
        <v>136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183.92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45992</v>
      </c>
      <c r="B1118" t="s">
        <v>48</v>
      </c>
      <c r="C1118">
        <v>649163</v>
      </c>
      <c r="D1118">
        <v>2031086707</v>
      </c>
      <c r="E1118" t="s">
        <v>1456</v>
      </c>
      <c r="F1118" t="s">
        <v>515</v>
      </c>
      <c r="G1118" t="s">
        <v>51</v>
      </c>
      <c r="H1118" t="s">
        <v>339</v>
      </c>
      <c r="I1118" t="s">
        <v>373</v>
      </c>
      <c r="J1118" t="s">
        <v>374</v>
      </c>
      <c r="K1118">
        <v>823350</v>
      </c>
      <c r="L1118" t="s">
        <v>116</v>
      </c>
      <c r="M1118" t="s">
        <v>417</v>
      </c>
      <c r="N1118" t="s">
        <v>57</v>
      </c>
      <c r="O1118" s="1">
        <v>45931</v>
      </c>
      <c r="Q1118" s="1">
        <v>46023</v>
      </c>
      <c r="R1118" s="2">
        <v>68.319999999999993</v>
      </c>
      <c r="S1118">
        <v>1</v>
      </c>
      <c r="T1118" t="s">
        <v>58</v>
      </c>
      <c r="U1118" t="s">
        <v>59</v>
      </c>
      <c r="V1118" s="3">
        <v>0.7</v>
      </c>
      <c r="W1118" s="2">
        <v>0</v>
      </c>
      <c r="X1118">
        <v>0</v>
      </c>
      <c r="Y1118" t="s">
        <v>60</v>
      </c>
      <c r="Z1118" t="s">
        <v>136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47.82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45992</v>
      </c>
      <c r="B1119" t="s">
        <v>48</v>
      </c>
      <c r="C1119">
        <v>649163</v>
      </c>
      <c r="D1119">
        <v>2031089211</v>
      </c>
      <c r="E1119" t="s">
        <v>1457</v>
      </c>
      <c r="F1119" t="s">
        <v>694</v>
      </c>
      <c r="G1119" t="s">
        <v>51</v>
      </c>
      <c r="H1119" t="s">
        <v>83</v>
      </c>
      <c r="I1119" t="s">
        <v>373</v>
      </c>
      <c r="J1119" t="s">
        <v>374</v>
      </c>
      <c r="K1119">
        <v>824081</v>
      </c>
      <c r="L1119" t="s">
        <v>577</v>
      </c>
      <c r="M1119" t="s">
        <v>578</v>
      </c>
      <c r="N1119" t="s">
        <v>57</v>
      </c>
      <c r="O1119" s="1">
        <v>45931</v>
      </c>
      <c r="Q1119" s="1">
        <v>46023</v>
      </c>
      <c r="R1119" s="2">
        <v>110.16</v>
      </c>
      <c r="S1119">
        <v>1</v>
      </c>
      <c r="T1119" t="s">
        <v>58</v>
      </c>
      <c r="U1119" t="s">
        <v>59</v>
      </c>
      <c r="V1119" s="3">
        <v>0.7</v>
      </c>
      <c r="W1119" s="2">
        <v>0</v>
      </c>
      <c r="X1119">
        <v>0</v>
      </c>
      <c r="Y1119" t="s">
        <v>60</v>
      </c>
      <c r="Z1119" t="s">
        <v>136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77.11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45992</v>
      </c>
      <c r="B1120" t="s">
        <v>48</v>
      </c>
      <c r="C1120">
        <v>649163</v>
      </c>
      <c r="D1120">
        <v>2031097276</v>
      </c>
      <c r="E1120" t="s">
        <v>968</v>
      </c>
      <c r="F1120" t="s">
        <v>188</v>
      </c>
      <c r="G1120" t="s">
        <v>51</v>
      </c>
      <c r="H1120" t="s">
        <v>83</v>
      </c>
      <c r="I1120" t="s">
        <v>373</v>
      </c>
      <c r="J1120" t="s">
        <v>374</v>
      </c>
      <c r="K1120">
        <v>894525</v>
      </c>
      <c r="L1120" t="s">
        <v>84</v>
      </c>
      <c r="M1120" t="s">
        <v>85</v>
      </c>
      <c r="N1120" t="s">
        <v>57</v>
      </c>
      <c r="O1120" s="1">
        <v>45931</v>
      </c>
      <c r="Q1120" s="1">
        <v>46023</v>
      </c>
      <c r="R1120" s="2">
        <v>52</v>
      </c>
      <c r="S1120">
        <v>1</v>
      </c>
      <c r="T1120" t="s">
        <v>58</v>
      </c>
      <c r="U1120" t="s">
        <v>59</v>
      </c>
      <c r="V1120" s="3">
        <v>0.7</v>
      </c>
      <c r="W1120" s="2">
        <v>0</v>
      </c>
      <c r="X1120">
        <v>0</v>
      </c>
      <c r="Y1120" t="s">
        <v>60</v>
      </c>
      <c r="Z1120" t="s">
        <v>136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36.4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45992</v>
      </c>
      <c r="B1121" t="s">
        <v>48</v>
      </c>
      <c r="C1121">
        <v>649163</v>
      </c>
      <c r="D1121">
        <v>2031109158</v>
      </c>
      <c r="E1121" t="s">
        <v>1458</v>
      </c>
      <c r="F1121" t="s">
        <v>146</v>
      </c>
      <c r="G1121" t="s">
        <v>51</v>
      </c>
      <c r="H1121" t="s">
        <v>80</v>
      </c>
      <c r="I1121" t="s">
        <v>373</v>
      </c>
      <c r="J1121" t="s">
        <v>374</v>
      </c>
      <c r="K1121">
        <v>673059</v>
      </c>
      <c r="L1121" t="s">
        <v>65</v>
      </c>
      <c r="M1121" t="s">
        <v>66</v>
      </c>
      <c r="N1121" t="s">
        <v>57</v>
      </c>
      <c r="O1121" s="1">
        <v>45935</v>
      </c>
      <c r="Q1121" s="1">
        <v>46027</v>
      </c>
      <c r="R1121" s="2">
        <v>41.75</v>
      </c>
      <c r="S1121">
        <v>1</v>
      </c>
      <c r="T1121" t="s">
        <v>58</v>
      </c>
      <c r="U1121" t="s">
        <v>59</v>
      </c>
      <c r="V1121" s="3">
        <v>0.7</v>
      </c>
      <c r="W1121" s="2">
        <v>0</v>
      </c>
      <c r="X1121">
        <v>0</v>
      </c>
      <c r="Y1121" t="s">
        <v>60</v>
      </c>
      <c r="Z1121" t="s">
        <v>136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29.22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45992</v>
      </c>
      <c r="B1122" t="s">
        <v>48</v>
      </c>
      <c r="C1122">
        <v>649163</v>
      </c>
      <c r="D1122">
        <v>2031116545</v>
      </c>
      <c r="E1122" t="s">
        <v>1459</v>
      </c>
      <c r="F1122" t="s">
        <v>101</v>
      </c>
      <c r="G1122" t="s">
        <v>51</v>
      </c>
      <c r="H1122" t="s">
        <v>80</v>
      </c>
      <c r="I1122" t="s">
        <v>373</v>
      </c>
      <c r="J1122" t="s">
        <v>374</v>
      </c>
      <c r="K1122">
        <v>856824</v>
      </c>
      <c r="L1122" t="s">
        <v>457</v>
      </c>
      <c r="M1122" t="s">
        <v>458</v>
      </c>
      <c r="N1122" t="s">
        <v>57</v>
      </c>
      <c r="O1122" s="1">
        <v>45962</v>
      </c>
      <c r="Q1122" s="1">
        <v>46023</v>
      </c>
      <c r="R1122" s="2">
        <v>16.149999999999999</v>
      </c>
      <c r="S1122">
        <v>1</v>
      </c>
      <c r="T1122" t="s">
        <v>58</v>
      </c>
      <c r="U1122" t="s">
        <v>59</v>
      </c>
      <c r="V1122" s="3">
        <v>0.7</v>
      </c>
      <c r="W1122" s="2">
        <v>0</v>
      </c>
      <c r="X1122">
        <v>0</v>
      </c>
      <c r="Y1122" t="s">
        <v>60</v>
      </c>
      <c r="Z1122" t="s">
        <v>136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11.3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45992</v>
      </c>
      <c r="B1123" t="s">
        <v>48</v>
      </c>
      <c r="C1123">
        <v>649163</v>
      </c>
      <c r="D1123">
        <v>2031146403</v>
      </c>
      <c r="E1123" t="s">
        <v>571</v>
      </c>
      <c r="F1123" t="s">
        <v>572</v>
      </c>
      <c r="G1123" t="s">
        <v>51</v>
      </c>
      <c r="H1123" t="s">
        <v>83</v>
      </c>
      <c r="I1123" t="s">
        <v>373</v>
      </c>
      <c r="J1123" t="s">
        <v>374</v>
      </c>
      <c r="K1123">
        <v>789909</v>
      </c>
      <c r="L1123" t="s">
        <v>571</v>
      </c>
      <c r="M1123" t="s">
        <v>572</v>
      </c>
      <c r="N1123" t="s">
        <v>57</v>
      </c>
      <c r="O1123" s="1">
        <v>45931</v>
      </c>
      <c r="Q1123" s="1">
        <v>46023</v>
      </c>
      <c r="R1123" s="2">
        <v>26.5</v>
      </c>
      <c r="S1123">
        <v>1</v>
      </c>
      <c r="T1123" t="s">
        <v>58</v>
      </c>
      <c r="U1123" t="s">
        <v>59</v>
      </c>
      <c r="V1123" s="3">
        <v>0.7</v>
      </c>
      <c r="W1123" s="2">
        <v>0</v>
      </c>
      <c r="X1123">
        <v>0</v>
      </c>
      <c r="Y1123" t="s">
        <v>60</v>
      </c>
      <c r="Z1123" t="s">
        <v>136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18.55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45992</v>
      </c>
      <c r="B1124" t="s">
        <v>48</v>
      </c>
      <c r="C1124">
        <v>649163</v>
      </c>
      <c r="D1124">
        <v>2031146811</v>
      </c>
      <c r="E1124" t="s">
        <v>1460</v>
      </c>
      <c r="F1124" t="s">
        <v>1461</v>
      </c>
      <c r="G1124" t="s">
        <v>51</v>
      </c>
      <c r="H1124" t="s">
        <v>83</v>
      </c>
      <c r="I1124" t="s">
        <v>373</v>
      </c>
      <c r="J1124" t="s">
        <v>408</v>
      </c>
      <c r="K1124">
        <v>789909</v>
      </c>
      <c r="L1124" t="s">
        <v>571</v>
      </c>
      <c r="M1124" t="s">
        <v>572</v>
      </c>
      <c r="N1124" t="s">
        <v>57</v>
      </c>
      <c r="O1124" s="1">
        <v>45930</v>
      </c>
      <c r="Q1124" s="1">
        <v>46021</v>
      </c>
      <c r="R1124" s="2">
        <v>51</v>
      </c>
      <c r="S1124">
        <v>1</v>
      </c>
      <c r="T1124" t="s">
        <v>58</v>
      </c>
      <c r="U1124" t="s">
        <v>59</v>
      </c>
      <c r="V1124" s="3">
        <v>0.42</v>
      </c>
      <c r="W1124" s="2">
        <v>0</v>
      </c>
      <c r="X1124">
        <v>0</v>
      </c>
      <c r="Y1124" t="s">
        <v>60</v>
      </c>
      <c r="Z1124" t="s">
        <v>136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21.42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45992</v>
      </c>
      <c r="B1125" t="s">
        <v>48</v>
      </c>
      <c r="C1125">
        <v>649163</v>
      </c>
      <c r="D1125">
        <v>2031179746</v>
      </c>
      <c r="E1125" t="s">
        <v>1462</v>
      </c>
      <c r="F1125" t="s">
        <v>1463</v>
      </c>
      <c r="G1125" t="s">
        <v>51</v>
      </c>
      <c r="H1125" t="s">
        <v>339</v>
      </c>
      <c r="I1125" t="s">
        <v>373</v>
      </c>
      <c r="J1125" t="s">
        <v>374</v>
      </c>
      <c r="K1125">
        <v>856163</v>
      </c>
      <c r="L1125" t="s">
        <v>116</v>
      </c>
      <c r="M1125" t="s">
        <v>117</v>
      </c>
      <c r="N1125" t="s">
        <v>57</v>
      </c>
      <c r="O1125" s="1">
        <v>45931</v>
      </c>
      <c r="Q1125" s="1">
        <v>46023</v>
      </c>
      <c r="R1125" s="2">
        <v>47.24</v>
      </c>
      <c r="S1125">
        <v>1</v>
      </c>
      <c r="T1125" t="s">
        <v>58</v>
      </c>
      <c r="U1125" t="s">
        <v>59</v>
      </c>
      <c r="V1125" s="3">
        <v>0.7</v>
      </c>
      <c r="W1125" s="2">
        <v>0</v>
      </c>
      <c r="X1125">
        <v>0</v>
      </c>
      <c r="Y1125" t="s">
        <v>60</v>
      </c>
      <c r="Z1125" t="s">
        <v>136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33.07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45992</v>
      </c>
      <c r="B1126" t="s">
        <v>48</v>
      </c>
      <c r="C1126">
        <v>649163</v>
      </c>
      <c r="D1126">
        <v>2031202297</v>
      </c>
      <c r="E1126" t="s">
        <v>976</v>
      </c>
      <c r="F1126" t="s">
        <v>977</v>
      </c>
      <c r="G1126" t="s">
        <v>51</v>
      </c>
      <c r="H1126" t="s">
        <v>265</v>
      </c>
      <c r="I1126" t="s">
        <v>373</v>
      </c>
      <c r="J1126" t="s">
        <v>374</v>
      </c>
      <c r="K1126">
        <v>673059</v>
      </c>
      <c r="L1126" t="s">
        <v>65</v>
      </c>
      <c r="M1126" t="s">
        <v>66</v>
      </c>
      <c r="N1126" t="s">
        <v>57</v>
      </c>
      <c r="O1126" s="1">
        <v>45931</v>
      </c>
      <c r="Q1126" s="1">
        <v>46023</v>
      </c>
      <c r="R1126" s="2">
        <v>50.6</v>
      </c>
      <c r="S1126">
        <v>1</v>
      </c>
      <c r="T1126" t="s">
        <v>58</v>
      </c>
      <c r="U1126" t="s">
        <v>59</v>
      </c>
      <c r="V1126" s="3">
        <v>0.7</v>
      </c>
      <c r="W1126" s="2">
        <v>0</v>
      </c>
      <c r="X1126">
        <v>0</v>
      </c>
      <c r="Y1126" t="s">
        <v>60</v>
      </c>
      <c r="Z1126" t="s">
        <v>136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35.42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45992</v>
      </c>
      <c r="B1127" t="s">
        <v>48</v>
      </c>
      <c r="C1127">
        <v>649163</v>
      </c>
      <c r="D1127">
        <v>2031202299</v>
      </c>
      <c r="E1127" t="s">
        <v>976</v>
      </c>
      <c r="F1127" t="s">
        <v>977</v>
      </c>
      <c r="G1127" t="s">
        <v>51</v>
      </c>
      <c r="H1127" t="s">
        <v>265</v>
      </c>
      <c r="I1127" t="s">
        <v>373</v>
      </c>
      <c r="J1127" t="s">
        <v>566</v>
      </c>
      <c r="K1127">
        <v>673059</v>
      </c>
      <c r="L1127" t="s">
        <v>65</v>
      </c>
      <c r="M1127" t="s">
        <v>66</v>
      </c>
      <c r="N1127" t="s">
        <v>57</v>
      </c>
      <c r="O1127" s="1">
        <v>45931</v>
      </c>
      <c r="Q1127" s="1">
        <v>46023</v>
      </c>
      <c r="R1127" s="2">
        <v>8.3699999999999992</v>
      </c>
      <c r="S1127">
        <v>1</v>
      </c>
      <c r="T1127" t="s">
        <v>58</v>
      </c>
      <c r="U1127" t="s">
        <v>59</v>
      </c>
      <c r="V1127" s="3">
        <v>0.7</v>
      </c>
      <c r="W1127" s="2">
        <v>0</v>
      </c>
      <c r="X1127">
        <v>0</v>
      </c>
      <c r="Y1127" t="s">
        <v>60</v>
      </c>
      <c r="Z1127" t="s">
        <v>136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5.86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45992</v>
      </c>
      <c r="B1128" t="s">
        <v>48</v>
      </c>
      <c r="C1128">
        <v>649163</v>
      </c>
      <c r="D1128">
        <v>2031210728</v>
      </c>
      <c r="E1128" t="s">
        <v>1464</v>
      </c>
      <c r="F1128" t="s">
        <v>624</v>
      </c>
      <c r="G1128" t="s">
        <v>51</v>
      </c>
      <c r="H1128" t="s">
        <v>93</v>
      </c>
      <c r="I1128" t="s">
        <v>373</v>
      </c>
      <c r="J1128" t="s">
        <v>374</v>
      </c>
      <c r="K1128">
        <v>856163</v>
      </c>
      <c r="L1128" t="s">
        <v>116</v>
      </c>
      <c r="M1128" t="s">
        <v>117</v>
      </c>
      <c r="N1128" t="s">
        <v>57</v>
      </c>
      <c r="O1128" s="1">
        <v>45931</v>
      </c>
      <c r="Q1128" s="1">
        <v>46023</v>
      </c>
      <c r="R1128" s="2">
        <v>17.32</v>
      </c>
      <c r="S1128">
        <v>1</v>
      </c>
      <c r="T1128" t="s">
        <v>58</v>
      </c>
      <c r="U1128" t="s">
        <v>59</v>
      </c>
      <c r="V1128" s="3">
        <v>0.7</v>
      </c>
      <c r="W1128" s="2">
        <v>0</v>
      </c>
      <c r="X1128">
        <v>0</v>
      </c>
      <c r="Y1128" t="s">
        <v>60</v>
      </c>
      <c r="Z1128" t="s">
        <v>136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12.12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45992</v>
      </c>
      <c r="B1129" t="s">
        <v>48</v>
      </c>
      <c r="C1129">
        <v>649163</v>
      </c>
      <c r="D1129">
        <v>2031224287</v>
      </c>
      <c r="E1129" t="s">
        <v>1465</v>
      </c>
      <c r="F1129" t="s">
        <v>1466</v>
      </c>
      <c r="G1129" t="s">
        <v>51</v>
      </c>
      <c r="H1129" t="s">
        <v>83</v>
      </c>
      <c r="I1129" t="s">
        <v>373</v>
      </c>
      <c r="J1129" t="s">
        <v>374</v>
      </c>
      <c r="K1129">
        <v>812782</v>
      </c>
      <c r="L1129" t="s">
        <v>128</v>
      </c>
      <c r="M1129" t="s">
        <v>129</v>
      </c>
      <c r="N1129" t="s">
        <v>57</v>
      </c>
      <c r="O1129" s="1">
        <v>45931</v>
      </c>
      <c r="Q1129" s="1">
        <v>46023</v>
      </c>
      <c r="R1129" s="2">
        <v>46.46</v>
      </c>
      <c r="S1129">
        <v>1</v>
      </c>
      <c r="T1129" t="s">
        <v>58</v>
      </c>
      <c r="U1129" t="s">
        <v>59</v>
      </c>
      <c r="V1129" s="3">
        <v>0.7</v>
      </c>
      <c r="W1129" s="2">
        <v>0</v>
      </c>
      <c r="X1129">
        <v>0</v>
      </c>
      <c r="Y1129" t="s">
        <v>60</v>
      </c>
      <c r="Z1129" t="s">
        <v>136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32.520000000000003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45992</v>
      </c>
      <c r="B1130" t="s">
        <v>48</v>
      </c>
      <c r="C1130">
        <v>649163</v>
      </c>
      <c r="D1130">
        <v>2031224781</v>
      </c>
      <c r="E1130" t="s">
        <v>1427</v>
      </c>
      <c r="F1130" t="s">
        <v>446</v>
      </c>
      <c r="G1130" t="s">
        <v>51</v>
      </c>
      <c r="H1130" t="s">
        <v>206</v>
      </c>
      <c r="I1130" t="s">
        <v>373</v>
      </c>
      <c r="J1130" t="s">
        <v>374</v>
      </c>
      <c r="K1130">
        <v>874230</v>
      </c>
      <c r="L1130" t="s">
        <v>522</v>
      </c>
      <c r="M1130" t="s">
        <v>523</v>
      </c>
      <c r="N1130" t="s">
        <v>57</v>
      </c>
      <c r="O1130" s="1">
        <v>45931</v>
      </c>
      <c r="Q1130" s="1">
        <v>46023</v>
      </c>
      <c r="R1130" s="2">
        <v>65.819999999999993</v>
      </c>
      <c r="S1130">
        <v>1</v>
      </c>
      <c r="T1130" t="s">
        <v>58</v>
      </c>
      <c r="U1130" t="s">
        <v>59</v>
      </c>
      <c r="V1130" s="3">
        <v>0.7</v>
      </c>
      <c r="W1130" s="2">
        <v>0</v>
      </c>
      <c r="X1130">
        <v>0</v>
      </c>
      <c r="Y1130" t="s">
        <v>60</v>
      </c>
      <c r="Z1130" t="s">
        <v>136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46.07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45992</v>
      </c>
      <c r="B1131" t="s">
        <v>48</v>
      </c>
      <c r="C1131">
        <v>649163</v>
      </c>
      <c r="D1131">
        <v>2031225657</v>
      </c>
      <c r="E1131" t="s">
        <v>1467</v>
      </c>
      <c r="F1131" t="s">
        <v>1468</v>
      </c>
      <c r="G1131" t="s">
        <v>51</v>
      </c>
      <c r="H1131" t="s">
        <v>339</v>
      </c>
      <c r="I1131" t="s">
        <v>373</v>
      </c>
      <c r="J1131" t="s">
        <v>374</v>
      </c>
      <c r="K1131">
        <v>814033</v>
      </c>
      <c r="L1131" t="s">
        <v>501</v>
      </c>
      <c r="M1131" t="s">
        <v>502</v>
      </c>
      <c r="N1131" t="s">
        <v>57</v>
      </c>
      <c r="O1131" s="1">
        <v>45931</v>
      </c>
      <c r="Q1131" s="1">
        <v>46023</v>
      </c>
      <c r="R1131" s="2">
        <v>18.37</v>
      </c>
      <c r="S1131">
        <v>1</v>
      </c>
      <c r="T1131" t="s">
        <v>58</v>
      </c>
      <c r="U1131" t="s">
        <v>59</v>
      </c>
      <c r="V1131" s="3">
        <v>0.7</v>
      </c>
      <c r="W1131" s="2">
        <v>0</v>
      </c>
      <c r="X1131">
        <v>0</v>
      </c>
      <c r="Y1131" t="s">
        <v>60</v>
      </c>
      <c r="Z1131" t="s">
        <v>136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12.86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45992</v>
      </c>
      <c r="B1132" t="s">
        <v>48</v>
      </c>
      <c r="C1132">
        <v>649163</v>
      </c>
      <c r="D1132">
        <v>2031244629</v>
      </c>
      <c r="E1132" t="s">
        <v>1469</v>
      </c>
      <c r="F1132" t="s">
        <v>1470</v>
      </c>
      <c r="G1132" t="s">
        <v>51</v>
      </c>
      <c r="H1132" t="s">
        <v>125</v>
      </c>
      <c r="I1132" t="s">
        <v>373</v>
      </c>
      <c r="J1132" t="s">
        <v>374</v>
      </c>
      <c r="K1132">
        <v>673059</v>
      </c>
      <c r="L1132" t="s">
        <v>65</v>
      </c>
      <c r="M1132" t="s">
        <v>66</v>
      </c>
      <c r="N1132" t="s">
        <v>57</v>
      </c>
      <c r="O1132" s="1">
        <v>45931</v>
      </c>
      <c r="Q1132" s="1">
        <v>46023</v>
      </c>
      <c r="R1132" s="2">
        <v>38.83</v>
      </c>
      <c r="S1132">
        <v>1</v>
      </c>
      <c r="T1132" t="s">
        <v>58</v>
      </c>
      <c r="U1132" t="s">
        <v>59</v>
      </c>
      <c r="V1132" s="3">
        <v>0.7</v>
      </c>
      <c r="W1132" s="2">
        <v>0</v>
      </c>
      <c r="X1132">
        <v>0</v>
      </c>
      <c r="Y1132" t="s">
        <v>60</v>
      </c>
      <c r="Z1132" t="s">
        <v>136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27.18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45992</v>
      </c>
      <c r="B1133" t="s">
        <v>48</v>
      </c>
      <c r="C1133">
        <v>649163</v>
      </c>
      <c r="D1133">
        <v>2031250827</v>
      </c>
      <c r="E1133" t="s">
        <v>1471</v>
      </c>
      <c r="F1133" t="s">
        <v>227</v>
      </c>
      <c r="G1133" t="s">
        <v>51</v>
      </c>
      <c r="H1133" t="s">
        <v>80</v>
      </c>
      <c r="I1133" t="s">
        <v>373</v>
      </c>
      <c r="J1133" t="s">
        <v>374</v>
      </c>
      <c r="K1133">
        <v>812782</v>
      </c>
      <c r="L1133" t="s">
        <v>128</v>
      </c>
      <c r="M1133" t="s">
        <v>129</v>
      </c>
      <c r="N1133" t="s">
        <v>57</v>
      </c>
      <c r="O1133" s="1">
        <v>45931</v>
      </c>
      <c r="Q1133" s="1">
        <v>46023</v>
      </c>
      <c r="R1133" s="2">
        <v>38.56</v>
      </c>
      <c r="S1133">
        <v>1</v>
      </c>
      <c r="T1133" t="s">
        <v>58</v>
      </c>
      <c r="U1133" t="s">
        <v>59</v>
      </c>
      <c r="V1133" s="3">
        <v>0.7</v>
      </c>
      <c r="W1133" s="2">
        <v>0</v>
      </c>
      <c r="X1133">
        <v>0</v>
      </c>
      <c r="Y1133" t="s">
        <v>60</v>
      </c>
      <c r="Z1133" t="s">
        <v>136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26.99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45992</v>
      </c>
      <c r="B1134" t="s">
        <v>48</v>
      </c>
      <c r="C1134">
        <v>649163</v>
      </c>
      <c r="D1134">
        <v>2031251423</v>
      </c>
      <c r="E1134" t="s">
        <v>1472</v>
      </c>
      <c r="F1134" t="s">
        <v>1082</v>
      </c>
      <c r="G1134" t="s">
        <v>51</v>
      </c>
      <c r="H1134" t="s">
        <v>256</v>
      </c>
      <c r="I1134" t="s">
        <v>373</v>
      </c>
      <c r="J1134" t="s">
        <v>374</v>
      </c>
      <c r="K1134">
        <v>669316</v>
      </c>
      <c r="L1134" t="s">
        <v>691</v>
      </c>
      <c r="M1134" t="s">
        <v>692</v>
      </c>
      <c r="N1134" t="s">
        <v>57</v>
      </c>
      <c r="O1134" s="1">
        <v>45931</v>
      </c>
      <c r="Q1134" s="1">
        <v>46023</v>
      </c>
      <c r="R1134" s="2">
        <v>18.100000000000001</v>
      </c>
      <c r="S1134">
        <v>1</v>
      </c>
      <c r="T1134" t="s">
        <v>58</v>
      </c>
      <c r="U1134" t="s">
        <v>59</v>
      </c>
      <c r="V1134" s="3">
        <v>0.7</v>
      </c>
      <c r="W1134" s="2">
        <v>0</v>
      </c>
      <c r="X1134">
        <v>0</v>
      </c>
      <c r="Y1134" t="s">
        <v>60</v>
      </c>
      <c r="Z1134" t="s">
        <v>136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12.67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45992</v>
      </c>
      <c r="B1135" t="s">
        <v>48</v>
      </c>
      <c r="C1135">
        <v>649163</v>
      </c>
      <c r="D1135">
        <v>2031259237</v>
      </c>
      <c r="E1135" t="s">
        <v>1473</v>
      </c>
      <c r="F1135" t="s">
        <v>414</v>
      </c>
      <c r="G1135" t="s">
        <v>51</v>
      </c>
      <c r="H1135" t="s">
        <v>83</v>
      </c>
      <c r="I1135" t="s">
        <v>373</v>
      </c>
      <c r="J1135" t="s">
        <v>374</v>
      </c>
      <c r="K1135">
        <v>813181</v>
      </c>
      <c r="L1135" t="s">
        <v>1197</v>
      </c>
      <c r="M1135" t="s">
        <v>211</v>
      </c>
      <c r="N1135" t="s">
        <v>57</v>
      </c>
      <c r="O1135" s="1">
        <v>45931</v>
      </c>
      <c r="Q1135" s="1">
        <v>46023</v>
      </c>
      <c r="R1135" s="2">
        <v>95.54</v>
      </c>
      <c r="S1135">
        <v>1</v>
      </c>
      <c r="T1135" t="s">
        <v>58</v>
      </c>
      <c r="U1135" t="s">
        <v>59</v>
      </c>
      <c r="V1135" s="3">
        <v>0.7</v>
      </c>
      <c r="W1135" s="2">
        <v>0</v>
      </c>
      <c r="X1135">
        <v>0</v>
      </c>
      <c r="Y1135" t="s">
        <v>60</v>
      </c>
      <c r="Z1135" t="s">
        <v>136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66.88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45992</v>
      </c>
      <c r="B1136" t="s">
        <v>48</v>
      </c>
      <c r="C1136">
        <v>649163</v>
      </c>
      <c r="D1136">
        <v>2031263004</v>
      </c>
      <c r="E1136" t="s">
        <v>319</v>
      </c>
      <c r="F1136" t="s">
        <v>1474</v>
      </c>
      <c r="G1136" t="s">
        <v>51</v>
      </c>
      <c r="H1136" t="s">
        <v>80</v>
      </c>
      <c r="I1136" t="s">
        <v>373</v>
      </c>
      <c r="J1136" t="s">
        <v>374</v>
      </c>
      <c r="K1136">
        <v>878036</v>
      </c>
      <c r="L1136" t="s">
        <v>782</v>
      </c>
      <c r="M1136" t="s">
        <v>783</v>
      </c>
      <c r="N1136" t="s">
        <v>57</v>
      </c>
      <c r="O1136" s="1">
        <v>45931</v>
      </c>
      <c r="Q1136" s="1">
        <v>46023</v>
      </c>
      <c r="R1136" s="2">
        <v>59.57</v>
      </c>
      <c r="S1136">
        <v>1</v>
      </c>
      <c r="T1136" t="s">
        <v>58</v>
      </c>
      <c r="U1136" t="s">
        <v>59</v>
      </c>
      <c r="V1136" s="3">
        <v>0.7</v>
      </c>
      <c r="W1136" s="2">
        <v>0</v>
      </c>
      <c r="X1136">
        <v>0</v>
      </c>
      <c r="Y1136" t="s">
        <v>60</v>
      </c>
      <c r="Z1136" t="s">
        <v>136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41.7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45992</v>
      </c>
      <c r="B1137" t="s">
        <v>48</v>
      </c>
      <c r="C1137">
        <v>649163</v>
      </c>
      <c r="D1137">
        <v>2031263015</v>
      </c>
      <c r="E1137" t="s">
        <v>1475</v>
      </c>
      <c r="F1137" t="s">
        <v>786</v>
      </c>
      <c r="G1137" t="s">
        <v>51</v>
      </c>
      <c r="H1137" t="s">
        <v>161</v>
      </c>
      <c r="I1137" t="s">
        <v>373</v>
      </c>
      <c r="J1137" t="s">
        <v>374</v>
      </c>
      <c r="K1137">
        <v>753748</v>
      </c>
      <c r="L1137" t="s">
        <v>258</v>
      </c>
      <c r="M1137" t="s">
        <v>131</v>
      </c>
      <c r="N1137" t="s">
        <v>57</v>
      </c>
      <c r="O1137" s="1">
        <v>45931</v>
      </c>
      <c r="Q1137" s="1">
        <v>46023</v>
      </c>
      <c r="R1137" s="2">
        <v>76.59</v>
      </c>
      <c r="S1137">
        <v>1</v>
      </c>
      <c r="T1137" t="s">
        <v>58</v>
      </c>
      <c r="U1137" t="s">
        <v>59</v>
      </c>
      <c r="V1137" s="3">
        <v>0.7</v>
      </c>
      <c r="W1137" s="2">
        <v>0</v>
      </c>
      <c r="X1137">
        <v>0</v>
      </c>
      <c r="Y1137" t="s">
        <v>60</v>
      </c>
      <c r="Z1137" t="s">
        <v>136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53.61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45992</v>
      </c>
      <c r="B1138" t="s">
        <v>48</v>
      </c>
      <c r="C1138">
        <v>649163</v>
      </c>
      <c r="D1138">
        <v>2031264376</v>
      </c>
      <c r="E1138" t="s">
        <v>629</v>
      </c>
      <c r="F1138" t="s">
        <v>1476</v>
      </c>
      <c r="G1138" t="s">
        <v>51</v>
      </c>
      <c r="H1138" t="s">
        <v>399</v>
      </c>
      <c r="I1138" t="s">
        <v>373</v>
      </c>
      <c r="J1138" t="s">
        <v>433</v>
      </c>
      <c r="K1138">
        <v>780434</v>
      </c>
      <c r="L1138" t="s">
        <v>1477</v>
      </c>
      <c r="M1138" t="s">
        <v>223</v>
      </c>
      <c r="N1138" t="s">
        <v>57</v>
      </c>
      <c r="O1138" s="1">
        <v>45931</v>
      </c>
      <c r="Q1138" s="1">
        <v>46023</v>
      </c>
      <c r="R1138" s="2">
        <v>29.25</v>
      </c>
      <c r="S1138">
        <v>1</v>
      </c>
      <c r="T1138" t="s">
        <v>58</v>
      </c>
      <c r="U1138" t="s">
        <v>59</v>
      </c>
      <c r="V1138" s="3">
        <v>0.2</v>
      </c>
      <c r="W1138" s="2">
        <v>0</v>
      </c>
      <c r="X1138">
        <v>0</v>
      </c>
      <c r="Y1138" t="s">
        <v>60</v>
      </c>
      <c r="Z1138" t="s">
        <v>136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5.85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45992</v>
      </c>
      <c r="B1139" t="s">
        <v>48</v>
      </c>
      <c r="C1139">
        <v>649163</v>
      </c>
      <c r="D1139">
        <v>2031269057</v>
      </c>
      <c r="E1139" t="s">
        <v>1408</v>
      </c>
      <c r="F1139" t="s">
        <v>1409</v>
      </c>
      <c r="G1139" t="s">
        <v>51</v>
      </c>
      <c r="H1139" t="s">
        <v>83</v>
      </c>
      <c r="I1139" t="s">
        <v>373</v>
      </c>
      <c r="J1139" t="s">
        <v>374</v>
      </c>
      <c r="K1139">
        <v>673059</v>
      </c>
      <c r="L1139" t="s">
        <v>65</v>
      </c>
      <c r="M1139" t="s">
        <v>66</v>
      </c>
      <c r="N1139" t="s">
        <v>57</v>
      </c>
      <c r="O1139" s="1">
        <v>45931</v>
      </c>
      <c r="Q1139" s="1">
        <v>46023</v>
      </c>
      <c r="R1139" s="2">
        <v>170.5</v>
      </c>
      <c r="S1139">
        <v>1</v>
      </c>
      <c r="T1139" t="s">
        <v>58</v>
      </c>
      <c r="U1139" t="s">
        <v>59</v>
      </c>
      <c r="V1139" s="3">
        <v>0.7</v>
      </c>
      <c r="W1139" s="2">
        <v>0</v>
      </c>
      <c r="X1139">
        <v>0</v>
      </c>
      <c r="Y1139" t="s">
        <v>60</v>
      </c>
      <c r="Z1139" t="s">
        <v>136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119.35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45992</v>
      </c>
      <c r="B1140" t="s">
        <v>48</v>
      </c>
      <c r="C1140">
        <v>649163</v>
      </c>
      <c r="D1140">
        <v>2031271771</v>
      </c>
      <c r="E1140" t="s">
        <v>1011</v>
      </c>
      <c r="F1140" t="s">
        <v>1478</v>
      </c>
      <c r="G1140" t="s">
        <v>51</v>
      </c>
      <c r="H1140" t="s">
        <v>64</v>
      </c>
      <c r="I1140" t="s">
        <v>373</v>
      </c>
      <c r="J1140" t="s">
        <v>374</v>
      </c>
      <c r="K1140">
        <v>812782</v>
      </c>
      <c r="L1140" t="s">
        <v>128</v>
      </c>
      <c r="M1140" t="s">
        <v>129</v>
      </c>
      <c r="N1140" t="s">
        <v>57</v>
      </c>
      <c r="O1140" s="1">
        <v>45931</v>
      </c>
      <c r="Q1140" s="1">
        <v>46023</v>
      </c>
      <c r="R1140" s="2">
        <v>26.32</v>
      </c>
      <c r="S1140">
        <v>1</v>
      </c>
      <c r="T1140" t="s">
        <v>58</v>
      </c>
      <c r="U1140" t="s">
        <v>59</v>
      </c>
      <c r="V1140" s="3">
        <v>0.7</v>
      </c>
      <c r="W1140" s="2">
        <v>0</v>
      </c>
      <c r="X1140">
        <v>0</v>
      </c>
      <c r="Y1140" t="s">
        <v>60</v>
      </c>
      <c r="Z1140" t="s">
        <v>136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18.420000000000002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45992</v>
      </c>
      <c r="B1141" t="s">
        <v>48</v>
      </c>
      <c r="C1141">
        <v>649163</v>
      </c>
      <c r="D1141">
        <v>2031271772</v>
      </c>
      <c r="E1141" t="s">
        <v>1011</v>
      </c>
      <c r="F1141" t="s">
        <v>1478</v>
      </c>
      <c r="G1141" t="s">
        <v>51</v>
      </c>
      <c r="H1141" t="s">
        <v>64</v>
      </c>
      <c r="I1141" t="s">
        <v>373</v>
      </c>
      <c r="J1141" t="s">
        <v>433</v>
      </c>
      <c r="K1141">
        <v>812782</v>
      </c>
      <c r="L1141" t="s">
        <v>128</v>
      </c>
      <c r="M1141" t="s">
        <v>129</v>
      </c>
      <c r="N1141" t="s">
        <v>57</v>
      </c>
      <c r="O1141" s="1">
        <v>45931</v>
      </c>
      <c r="Q1141" s="1">
        <v>46023</v>
      </c>
      <c r="R1141" s="2">
        <v>33</v>
      </c>
      <c r="S1141">
        <v>1</v>
      </c>
      <c r="T1141" t="s">
        <v>58</v>
      </c>
      <c r="U1141" t="s">
        <v>59</v>
      </c>
      <c r="V1141" s="3">
        <v>0.9</v>
      </c>
      <c r="W1141" s="2">
        <v>0</v>
      </c>
      <c r="X1141">
        <v>0</v>
      </c>
      <c r="Y1141" t="s">
        <v>60</v>
      </c>
      <c r="Z1141" t="s">
        <v>136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29.7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45992</v>
      </c>
      <c r="B1142" t="s">
        <v>48</v>
      </c>
      <c r="C1142">
        <v>649163</v>
      </c>
      <c r="D1142">
        <v>2031295169</v>
      </c>
      <c r="E1142" t="s">
        <v>1011</v>
      </c>
      <c r="F1142" t="s">
        <v>472</v>
      </c>
      <c r="G1142" t="s">
        <v>51</v>
      </c>
      <c r="H1142" t="s">
        <v>206</v>
      </c>
      <c r="I1142" t="s">
        <v>373</v>
      </c>
      <c r="J1142" t="s">
        <v>374</v>
      </c>
      <c r="K1142">
        <v>874230</v>
      </c>
      <c r="L1142" t="s">
        <v>522</v>
      </c>
      <c r="M1142" t="s">
        <v>523</v>
      </c>
      <c r="N1142" t="s">
        <v>57</v>
      </c>
      <c r="O1142" s="1">
        <v>45931</v>
      </c>
      <c r="Q1142" s="1">
        <v>46023</v>
      </c>
      <c r="R1142" s="2">
        <v>58.18</v>
      </c>
      <c r="S1142">
        <v>1</v>
      </c>
      <c r="T1142" t="s">
        <v>58</v>
      </c>
      <c r="U1142" t="s">
        <v>59</v>
      </c>
      <c r="V1142" s="3">
        <v>0.7</v>
      </c>
      <c r="W1142" s="2">
        <v>0</v>
      </c>
      <c r="X1142">
        <v>0</v>
      </c>
      <c r="Y1142" t="s">
        <v>60</v>
      </c>
      <c r="Z1142" t="s">
        <v>136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40.729999999999997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45992</v>
      </c>
      <c r="B1143" t="s">
        <v>48</v>
      </c>
      <c r="C1143">
        <v>649163</v>
      </c>
      <c r="D1143">
        <v>2031310168</v>
      </c>
      <c r="E1143" t="s">
        <v>1479</v>
      </c>
      <c r="F1143" t="s">
        <v>1480</v>
      </c>
      <c r="G1143" t="s">
        <v>51</v>
      </c>
      <c r="H1143" t="s">
        <v>83</v>
      </c>
      <c r="I1143" t="s">
        <v>373</v>
      </c>
      <c r="J1143" t="s">
        <v>374</v>
      </c>
      <c r="K1143">
        <v>806645</v>
      </c>
      <c r="L1143" t="s">
        <v>855</v>
      </c>
      <c r="M1143" t="s">
        <v>856</v>
      </c>
      <c r="N1143" t="s">
        <v>57</v>
      </c>
      <c r="O1143" s="1">
        <v>45931</v>
      </c>
      <c r="Q1143" s="1">
        <v>46023</v>
      </c>
      <c r="R1143" s="2">
        <v>51</v>
      </c>
      <c r="S1143">
        <v>1</v>
      </c>
      <c r="T1143" t="s">
        <v>58</v>
      </c>
      <c r="U1143" t="s">
        <v>59</v>
      </c>
      <c r="V1143" s="3">
        <v>0.7</v>
      </c>
      <c r="W1143" s="2">
        <v>0</v>
      </c>
      <c r="X1143">
        <v>0</v>
      </c>
      <c r="Y1143" t="s">
        <v>60</v>
      </c>
      <c r="Z1143" t="s">
        <v>136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35.700000000000003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45992</v>
      </c>
      <c r="B1144" t="s">
        <v>48</v>
      </c>
      <c r="C1144">
        <v>649163</v>
      </c>
      <c r="D1144">
        <v>2031327777</v>
      </c>
      <c r="E1144" t="s">
        <v>978</v>
      </c>
      <c r="F1144" t="s">
        <v>979</v>
      </c>
      <c r="G1144" t="s">
        <v>51</v>
      </c>
      <c r="H1144" t="s">
        <v>504</v>
      </c>
      <c r="I1144" t="s">
        <v>373</v>
      </c>
      <c r="J1144" t="s">
        <v>374</v>
      </c>
      <c r="K1144">
        <v>823350</v>
      </c>
      <c r="L1144" t="s">
        <v>116</v>
      </c>
      <c r="M1144" t="s">
        <v>417</v>
      </c>
      <c r="N1144" t="s">
        <v>57</v>
      </c>
      <c r="O1144" s="1">
        <v>45931</v>
      </c>
      <c r="Q1144" s="1">
        <v>46023</v>
      </c>
      <c r="R1144" s="2">
        <v>46.38</v>
      </c>
      <c r="S1144">
        <v>1</v>
      </c>
      <c r="T1144" t="s">
        <v>58</v>
      </c>
      <c r="U1144" t="s">
        <v>59</v>
      </c>
      <c r="V1144" s="3">
        <v>0.7</v>
      </c>
      <c r="W1144" s="2">
        <v>0</v>
      </c>
      <c r="X1144">
        <v>0</v>
      </c>
      <c r="Y1144" t="s">
        <v>60</v>
      </c>
      <c r="Z1144" t="s">
        <v>136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32.47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45992</v>
      </c>
      <c r="B1145" t="s">
        <v>48</v>
      </c>
      <c r="C1145">
        <v>649163</v>
      </c>
      <c r="D1145">
        <v>2031327780</v>
      </c>
      <c r="E1145" t="s">
        <v>978</v>
      </c>
      <c r="F1145" t="s">
        <v>979</v>
      </c>
      <c r="G1145" t="s">
        <v>51</v>
      </c>
      <c r="H1145" t="s">
        <v>504</v>
      </c>
      <c r="I1145" t="s">
        <v>373</v>
      </c>
      <c r="J1145" t="s">
        <v>433</v>
      </c>
      <c r="K1145">
        <v>823350</v>
      </c>
      <c r="L1145" t="s">
        <v>116</v>
      </c>
      <c r="M1145" t="s">
        <v>417</v>
      </c>
      <c r="N1145" t="s">
        <v>57</v>
      </c>
      <c r="O1145" s="1">
        <v>45931</v>
      </c>
      <c r="Q1145" s="1">
        <v>46023</v>
      </c>
      <c r="R1145" s="2">
        <v>56.63</v>
      </c>
      <c r="S1145">
        <v>1</v>
      </c>
      <c r="T1145" t="s">
        <v>58</v>
      </c>
      <c r="U1145" t="s">
        <v>59</v>
      </c>
      <c r="V1145" s="3">
        <v>0.9</v>
      </c>
      <c r="W1145" s="2">
        <v>0</v>
      </c>
      <c r="X1145">
        <v>0</v>
      </c>
      <c r="Y1145" t="s">
        <v>60</v>
      </c>
      <c r="Z1145" t="s">
        <v>136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50.97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45992</v>
      </c>
      <c r="B1146" t="s">
        <v>48</v>
      </c>
      <c r="C1146">
        <v>649163</v>
      </c>
      <c r="D1146">
        <v>2031328270</v>
      </c>
      <c r="E1146" t="s">
        <v>1481</v>
      </c>
      <c r="F1146" t="s">
        <v>73</v>
      </c>
      <c r="G1146" t="s">
        <v>51</v>
      </c>
      <c r="H1146" t="s">
        <v>354</v>
      </c>
      <c r="I1146" t="s">
        <v>373</v>
      </c>
      <c r="J1146" t="s">
        <v>374</v>
      </c>
      <c r="K1146">
        <v>673059</v>
      </c>
      <c r="L1146" t="s">
        <v>65</v>
      </c>
      <c r="M1146" t="s">
        <v>66</v>
      </c>
      <c r="N1146" t="s">
        <v>57</v>
      </c>
      <c r="O1146" s="1">
        <v>45931</v>
      </c>
      <c r="Q1146" s="1">
        <v>46023</v>
      </c>
      <c r="R1146" s="2">
        <v>62.6</v>
      </c>
      <c r="S1146">
        <v>1</v>
      </c>
      <c r="T1146" t="s">
        <v>58</v>
      </c>
      <c r="U1146" t="s">
        <v>59</v>
      </c>
      <c r="V1146" s="3">
        <v>0.7</v>
      </c>
      <c r="W1146" s="2">
        <v>0</v>
      </c>
      <c r="X1146">
        <v>0</v>
      </c>
      <c r="Y1146" t="s">
        <v>60</v>
      </c>
      <c r="Z1146" t="s">
        <v>136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43.82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45992</v>
      </c>
      <c r="B1147" t="s">
        <v>48</v>
      </c>
      <c r="C1147">
        <v>649163</v>
      </c>
      <c r="D1147">
        <v>2031337970</v>
      </c>
      <c r="E1147" t="s">
        <v>1482</v>
      </c>
      <c r="F1147" t="s">
        <v>1483</v>
      </c>
      <c r="G1147" t="s">
        <v>51</v>
      </c>
      <c r="H1147" t="s">
        <v>120</v>
      </c>
      <c r="I1147" t="s">
        <v>373</v>
      </c>
      <c r="J1147" t="s">
        <v>374</v>
      </c>
      <c r="K1147">
        <v>816021</v>
      </c>
      <c r="L1147" t="s">
        <v>122</v>
      </c>
      <c r="M1147" t="s">
        <v>123</v>
      </c>
      <c r="N1147" t="s">
        <v>57</v>
      </c>
      <c r="O1147" s="1">
        <v>45931</v>
      </c>
      <c r="Q1147" s="1">
        <v>46023</v>
      </c>
      <c r="R1147" s="2">
        <v>9.1</v>
      </c>
      <c r="S1147">
        <v>1</v>
      </c>
      <c r="T1147" t="s">
        <v>58</v>
      </c>
      <c r="U1147" t="s">
        <v>59</v>
      </c>
      <c r="V1147" s="3">
        <v>0.7</v>
      </c>
      <c r="W1147" s="2">
        <v>0</v>
      </c>
      <c r="X1147">
        <v>0</v>
      </c>
      <c r="Y1147" t="s">
        <v>60</v>
      </c>
      <c r="Z1147" t="s">
        <v>136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6.37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45992</v>
      </c>
      <c r="B1148" t="s">
        <v>48</v>
      </c>
      <c r="C1148">
        <v>649163</v>
      </c>
      <c r="D1148">
        <v>2031338960</v>
      </c>
      <c r="E1148" t="s">
        <v>1484</v>
      </c>
      <c r="F1148" t="s">
        <v>1485</v>
      </c>
      <c r="G1148" t="s">
        <v>51</v>
      </c>
      <c r="H1148" t="s">
        <v>83</v>
      </c>
      <c r="I1148" t="s">
        <v>373</v>
      </c>
      <c r="J1148" t="s">
        <v>374</v>
      </c>
      <c r="K1148">
        <v>823350</v>
      </c>
      <c r="L1148" t="s">
        <v>116</v>
      </c>
      <c r="M1148" t="s">
        <v>417</v>
      </c>
      <c r="N1148" t="s">
        <v>57</v>
      </c>
      <c r="O1148" s="1">
        <v>45931</v>
      </c>
      <c r="Q1148" s="1">
        <v>46023</v>
      </c>
      <c r="R1148" s="2">
        <v>79.34</v>
      </c>
      <c r="S1148">
        <v>1</v>
      </c>
      <c r="T1148" t="s">
        <v>58</v>
      </c>
      <c r="U1148" t="s">
        <v>59</v>
      </c>
      <c r="V1148" s="3">
        <v>0.7</v>
      </c>
      <c r="W1148" s="2">
        <v>0</v>
      </c>
      <c r="X1148">
        <v>0</v>
      </c>
      <c r="Y1148" t="s">
        <v>60</v>
      </c>
      <c r="Z1148" t="s">
        <v>136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55.54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45992</v>
      </c>
      <c r="B1149" t="s">
        <v>48</v>
      </c>
      <c r="C1149">
        <v>649163</v>
      </c>
      <c r="D1149">
        <v>2031343659</v>
      </c>
      <c r="E1149" t="s">
        <v>1486</v>
      </c>
      <c r="F1149" t="s">
        <v>1071</v>
      </c>
      <c r="G1149" t="s">
        <v>51</v>
      </c>
      <c r="H1149" t="s">
        <v>256</v>
      </c>
      <c r="I1149" t="s">
        <v>373</v>
      </c>
      <c r="J1149" t="s">
        <v>374</v>
      </c>
      <c r="K1149">
        <v>822733</v>
      </c>
      <c r="L1149" t="s">
        <v>1487</v>
      </c>
      <c r="M1149" t="s">
        <v>1488</v>
      </c>
      <c r="N1149" t="s">
        <v>57</v>
      </c>
      <c r="O1149" s="1">
        <v>45931</v>
      </c>
      <c r="Q1149" s="1">
        <v>46023</v>
      </c>
      <c r="R1149" s="2">
        <v>13</v>
      </c>
      <c r="S1149">
        <v>1</v>
      </c>
      <c r="T1149" t="s">
        <v>58</v>
      </c>
      <c r="U1149" t="s">
        <v>59</v>
      </c>
      <c r="V1149" s="3">
        <v>0.7</v>
      </c>
      <c r="W1149" s="2">
        <v>0</v>
      </c>
      <c r="X1149">
        <v>0</v>
      </c>
      <c r="Y1149" t="s">
        <v>60</v>
      </c>
      <c r="Z1149" t="s">
        <v>136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9.1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45992</v>
      </c>
      <c r="B1150" t="s">
        <v>48</v>
      </c>
      <c r="C1150">
        <v>649163</v>
      </c>
      <c r="D1150">
        <v>2031343798</v>
      </c>
      <c r="E1150" t="s">
        <v>1489</v>
      </c>
      <c r="F1150" t="s">
        <v>1490</v>
      </c>
      <c r="G1150" t="s">
        <v>51</v>
      </c>
      <c r="H1150" t="s">
        <v>83</v>
      </c>
      <c r="I1150" t="s">
        <v>373</v>
      </c>
      <c r="J1150" t="s">
        <v>433</v>
      </c>
      <c r="K1150">
        <v>824062</v>
      </c>
      <c r="L1150" t="s">
        <v>355</v>
      </c>
      <c r="M1150" t="s">
        <v>356</v>
      </c>
      <c r="N1150" t="s">
        <v>57</v>
      </c>
      <c r="O1150" s="1">
        <v>45931</v>
      </c>
      <c r="Q1150" s="1">
        <v>46023</v>
      </c>
      <c r="R1150" s="2">
        <v>23.05</v>
      </c>
      <c r="S1150">
        <v>1</v>
      </c>
      <c r="T1150" t="s">
        <v>58</v>
      </c>
      <c r="U1150" t="s">
        <v>59</v>
      </c>
      <c r="V1150" s="3">
        <v>0.9</v>
      </c>
      <c r="W1150" s="2">
        <v>0</v>
      </c>
      <c r="X1150">
        <v>0</v>
      </c>
      <c r="Y1150" t="s">
        <v>60</v>
      </c>
      <c r="Z1150" t="s">
        <v>136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20.74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45992</v>
      </c>
      <c r="B1151" t="s">
        <v>48</v>
      </c>
      <c r="C1151">
        <v>649163</v>
      </c>
      <c r="D1151">
        <v>2031346768</v>
      </c>
      <c r="E1151" t="s">
        <v>751</v>
      </c>
      <c r="F1151" t="s">
        <v>1491</v>
      </c>
      <c r="G1151" t="s">
        <v>51</v>
      </c>
      <c r="H1151" t="s">
        <v>399</v>
      </c>
      <c r="I1151" t="s">
        <v>373</v>
      </c>
      <c r="J1151" t="s">
        <v>566</v>
      </c>
      <c r="K1151">
        <v>823068</v>
      </c>
      <c r="L1151" t="s">
        <v>401</v>
      </c>
      <c r="M1151" t="s">
        <v>402</v>
      </c>
      <c r="N1151" t="s">
        <v>57</v>
      </c>
      <c r="O1151" s="1">
        <v>45931</v>
      </c>
      <c r="Q1151" s="1">
        <v>46023</v>
      </c>
      <c r="R1151" s="2">
        <v>24.61</v>
      </c>
      <c r="S1151">
        <v>1</v>
      </c>
      <c r="T1151" t="s">
        <v>58</v>
      </c>
      <c r="U1151" t="s">
        <v>59</v>
      </c>
      <c r="V1151" s="3">
        <v>0.7</v>
      </c>
      <c r="W1151" s="2">
        <v>0</v>
      </c>
      <c r="X1151">
        <v>0</v>
      </c>
      <c r="Y1151" t="s">
        <v>60</v>
      </c>
      <c r="Z1151" t="s">
        <v>136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17.23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45992</v>
      </c>
      <c r="B1152" t="s">
        <v>48</v>
      </c>
      <c r="C1152">
        <v>649163</v>
      </c>
      <c r="D1152">
        <v>2031346770</v>
      </c>
      <c r="E1152" t="s">
        <v>751</v>
      </c>
      <c r="F1152" t="s">
        <v>1491</v>
      </c>
      <c r="G1152" t="s">
        <v>51</v>
      </c>
      <c r="H1152" t="s">
        <v>399</v>
      </c>
      <c r="I1152" t="s">
        <v>373</v>
      </c>
      <c r="J1152" t="s">
        <v>408</v>
      </c>
      <c r="K1152">
        <v>823068</v>
      </c>
      <c r="L1152" t="s">
        <v>401</v>
      </c>
      <c r="M1152" t="s">
        <v>402</v>
      </c>
      <c r="N1152" t="s">
        <v>57</v>
      </c>
      <c r="O1152" s="1">
        <v>45931</v>
      </c>
      <c r="Q1152" s="1">
        <v>46023</v>
      </c>
      <c r="R1152" s="2">
        <v>27.8</v>
      </c>
      <c r="S1152">
        <v>1</v>
      </c>
      <c r="T1152" t="s">
        <v>58</v>
      </c>
      <c r="U1152" t="s">
        <v>59</v>
      </c>
      <c r="V1152" s="3">
        <v>0.42</v>
      </c>
      <c r="W1152" s="2">
        <v>0</v>
      </c>
      <c r="X1152">
        <v>0</v>
      </c>
      <c r="Y1152" t="s">
        <v>60</v>
      </c>
      <c r="Z1152" t="s">
        <v>136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11.68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45992</v>
      </c>
      <c r="B1153" t="s">
        <v>48</v>
      </c>
      <c r="C1153">
        <v>649163</v>
      </c>
      <c r="D1153">
        <v>2031358597</v>
      </c>
      <c r="E1153" t="s">
        <v>984</v>
      </c>
      <c r="F1153" t="s">
        <v>168</v>
      </c>
      <c r="G1153" t="s">
        <v>51</v>
      </c>
      <c r="H1153" t="s">
        <v>372</v>
      </c>
      <c r="I1153" t="s">
        <v>373</v>
      </c>
      <c r="J1153" t="s">
        <v>566</v>
      </c>
      <c r="K1153">
        <v>673059</v>
      </c>
      <c r="L1153" t="s">
        <v>65</v>
      </c>
      <c r="M1153" t="s">
        <v>66</v>
      </c>
      <c r="N1153" t="s">
        <v>57</v>
      </c>
      <c r="O1153" s="1">
        <v>45931</v>
      </c>
      <c r="Q1153" s="1">
        <v>46023</v>
      </c>
      <c r="R1153" s="2">
        <v>25.73</v>
      </c>
      <c r="S1153">
        <v>1</v>
      </c>
      <c r="T1153" t="s">
        <v>58</v>
      </c>
      <c r="U1153" t="s">
        <v>59</v>
      </c>
      <c r="V1153" s="3">
        <v>0.7</v>
      </c>
      <c r="W1153" s="2">
        <v>0</v>
      </c>
      <c r="X1153">
        <v>0</v>
      </c>
      <c r="Y1153" t="s">
        <v>60</v>
      </c>
      <c r="Z1153" t="s">
        <v>136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18.010000000000002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45992</v>
      </c>
      <c r="B1154" t="s">
        <v>48</v>
      </c>
      <c r="C1154">
        <v>649163</v>
      </c>
      <c r="D1154">
        <v>2031358600</v>
      </c>
      <c r="E1154" t="s">
        <v>984</v>
      </c>
      <c r="F1154" t="s">
        <v>168</v>
      </c>
      <c r="G1154" t="s">
        <v>51</v>
      </c>
      <c r="H1154" t="s">
        <v>372</v>
      </c>
      <c r="I1154" t="s">
        <v>373</v>
      </c>
      <c r="J1154" t="s">
        <v>374</v>
      </c>
      <c r="K1154">
        <v>673059</v>
      </c>
      <c r="L1154" t="s">
        <v>65</v>
      </c>
      <c r="M1154" t="s">
        <v>66</v>
      </c>
      <c r="N1154" t="s">
        <v>57</v>
      </c>
      <c r="O1154" s="1">
        <v>45931</v>
      </c>
      <c r="Q1154" s="1">
        <v>46023</v>
      </c>
      <c r="R1154" s="2">
        <v>72.06</v>
      </c>
      <c r="S1154">
        <v>1</v>
      </c>
      <c r="T1154" t="s">
        <v>58</v>
      </c>
      <c r="U1154" t="s">
        <v>59</v>
      </c>
      <c r="V1154" s="3">
        <v>0.7</v>
      </c>
      <c r="W1154" s="2">
        <v>0</v>
      </c>
      <c r="X1154">
        <v>0</v>
      </c>
      <c r="Y1154" t="s">
        <v>60</v>
      </c>
      <c r="Z1154" t="s">
        <v>136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50.44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45992</v>
      </c>
      <c r="B1155" t="s">
        <v>48</v>
      </c>
      <c r="C1155">
        <v>649163</v>
      </c>
      <c r="D1155">
        <v>2031361277</v>
      </c>
      <c r="E1155" t="s">
        <v>1492</v>
      </c>
      <c r="F1155" t="s">
        <v>887</v>
      </c>
      <c r="G1155" t="s">
        <v>51</v>
      </c>
      <c r="H1155" t="s">
        <v>83</v>
      </c>
      <c r="I1155" t="s">
        <v>373</v>
      </c>
      <c r="J1155" t="s">
        <v>374</v>
      </c>
      <c r="K1155">
        <v>824081</v>
      </c>
      <c r="L1155" t="s">
        <v>577</v>
      </c>
      <c r="M1155" t="s">
        <v>578</v>
      </c>
      <c r="N1155" t="s">
        <v>57</v>
      </c>
      <c r="O1155" s="1">
        <v>45931</v>
      </c>
      <c r="Q1155" s="1">
        <v>46023</v>
      </c>
      <c r="R1155" s="2">
        <v>88.96</v>
      </c>
      <c r="S1155">
        <v>1</v>
      </c>
      <c r="T1155" t="s">
        <v>58</v>
      </c>
      <c r="U1155" t="s">
        <v>59</v>
      </c>
      <c r="V1155" s="3">
        <v>0.7</v>
      </c>
      <c r="W1155" s="2">
        <v>0</v>
      </c>
      <c r="X1155">
        <v>0</v>
      </c>
      <c r="Y1155" t="s">
        <v>60</v>
      </c>
      <c r="Z1155" t="s">
        <v>136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62.27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45992</v>
      </c>
      <c r="B1156" t="s">
        <v>48</v>
      </c>
      <c r="C1156">
        <v>649163</v>
      </c>
      <c r="D1156">
        <v>2031361486</v>
      </c>
      <c r="E1156" t="s">
        <v>1493</v>
      </c>
      <c r="F1156" t="s">
        <v>1494</v>
      </c>
      <c r="G1156" t="s">
        <v>51</v>
      </c>
      <c r="H1156" t="s">
        <v>265</v>
      </c>
      <c r="I1156" t="s">
        <v>373</v>
      </c>
      <c r="J1156" t="s">
        <v>374</v>
      </c>
      <c r="K1156">
        <v>877790</v>
      </c>
      <c r="L1156" t="s">
        <v>534</v>
      </c>
      <c r="M1156" t="s">
        <v>535</v>
      </c>
      <c r="N1156" t="s">
        <v>57</v>
      </c>
      <c r="O1156" s="1">
        <v>45931</v>
      </c>
      <c r="Q1156" s="1">
        <v>46023</v>
      </c>
      <c r="R1156" s="2">
        <v>3.52</v>
      </c>
      <c r="S1156">
        <v>1</v>
      </c>
      <c r="T1156" t="s">
        <v>58</v>
      </c>
      <c r="U1156" t="s">
        <v>59</v>
      </c>
      <c r="V1156" s="3">
        <v>0.7</v>
      </c>
      <c r="W1156" s="2">
        <v>0</v>
      </c>
      <c r="X1156">
        <v>0</v>
      </c>
      <c r="Y1156" t="s">
        <v>60</v>
      </c>
      <c r="Z1156" t="s">
        <v>136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2.46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45992</v>
      </c>
      <c r="B1157" t="s">
        <v>48</v>
      </c>
      <c r="C1157">
        <v>649163</v>
      </c>
      <c r="D1157">
        <v>2031361916</v>
      </c>
      <c r="E1157" t="s">
        <v>1495</v>
      </c>
      <c r="F1157" t="s">
        <v>1496</v>
      </c>
      <c r="G1157" t="s">
        <v>51</v>
      </c>
      <c r="H1157" t="s">
        <v>372</v>
      </c>
      <c r="I1157" t="s">
        <v>373</v>
      </c>
      <c r="J1157" t="s">
        <v>374</v>
      </c>
      <c r="K1157">
        <v>673059</v>
      </c>
      <c r="L1157" t="s">
        <v>65</v>
      </c>
      <c r="M1157" t="s">
        <v>66</v>
      </c>
      <c r="N1157" t="s">
        <v>57</v>
      </c>
      <c r="O1157" s="1">
        <v>45931</v>
      </c>
      <c r="Q1157" s="1">
        <v>46023</v>
      </c>
      <c r="R1157" s="2">
        <v>53.13</v>
      </c>
      <c r="S1157">
        <v>1</v>
      </c>
      <c r="T1157" t="s">
        <v>58</v>
      </c>
      <c r="U1157" t="s">
        <v>59</v>
      </c>
      <c r="V1157" s="3">
        <v>0.7</v>
      </c>
      <c r="W1157" s="2">
        <v>0</v>
      </c>
      <c r="X1157">
        <v>0</v>
      </c>
      <c r="Y1157" t="s">
        <v>60</v>
      </c>
      <c r="Z1157" t="s">
        <v>136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37.19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45992</v>
      </c>
      <c r="B1158" t="s">
        <v>48</v>
      </c>
      <c r="C1158">
        <v>649163</v>
      </c>
      <c r="D1158">
        <v>2031365634</v>
      </c>
      <c r="E1158" t="s">
        <v>993</v>
      </c>
      <c r="F1158" t="s">
        <v>1497</v>
      </c>
      <c r="G1158" t="s">
        <v>51</v>
      </c>
      <c r="H1158" t="s">
        <v>83</v>
      </c>
      <c r="I1158" t="s">
        <v>373</v>
      </c>
      <c r="J1158" t="s">
        <v>374</v>
      </c>
      <c r="K1158">
        <v>812782</v>
      </c>
      <c r="L1158" t="s">
        <v>128</v>
      </c>
      <c r="M1158" t="s">
        <v>129</v>
      </c>
      <c r="N1158" t="s">
        <v>57</v>
      </c>
      <c r="O1158" s="1">
        <v>45962</v>
      </c>
      <c r="Q1158" s="1">
        <v>46023</v>
      </c>
      <c r="R1158" s="2">
        <v>29.49</v>
      </c>
      <c r="S1158">
        <v>1</v>
      </c>
      <c r="T1158" t="s">
        <v>58</v>
      </c>
      <c r="U1158" t="s">
        <v>59</v>
      </c>
      <c r="V1158" s="3">
        <v>0.7</v>
      </c>
      <c r="W1158" s="2">
        <v>0</v>
      </c>
      <c r="X1158">
        <v>0</v>
      </c>
      <c r="Y1158" t="s">
        <v>60</v>
      </c>
      <c r="Z1158" t="s">
        <v>136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20.64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45992</v>
      </c>
      <c r="B1159" t="s">
        <v>48</v>
      </c>
      <c r="C1159">
        <v>649163</v>
      </c>
      <c r="D1159">
        <v>2031365756</v>
      </c>
      <c r="E1159" t="s">
        <v>1498</v>
      </c>
      <c r="F1159" t="s">
        <v>131</v>
      </c>
      <c r="G1159" t="s">
        <v>51</v>
      </c>
      <c r="H1159" t="s">
        <v>80</v>
      </c>
      <c r="I1159" t="s">
        <v>373</v>
      </c>
      <c r="J1159" t="s">
        <v>374</v>
      </c>
      <c r="K1159">
        <v>878036</v>
      </c>
      <c r="L1159" t="s">
        <v>782</v>
      </c>
      <c r="M1159" t="s">
        <v>783</v>
      </c>
      <c r="N1159" t="s">
        <v>57</v>
      </c>
      <c r="O1159" s="1">
        <v>45931</v>
      </c>
      <c r="Q1159" s="1">
        <v>46023</v>
      </c>
      <c r="R1159" s="2">
        <v>29.79</v>
      </c>
      <c r="S1159">
        <v>1</v>
      </c>
      <c r="T1159" t="s">
        <v>58</v>
      </c>
      <c r="U1159" t="s">
        <v>59</v>
      </c>
      <c r="V1159" s="3">
        <v>0.7</v>
      </c>
      <c r="W1159" s="2">
        <v>0</v>
      </c>
      <c r="X1159">
        <v>0</v>
      </c>
      <c r="Y1159" t="s">
        <v>60</v>
      </c>
      <c r="Z1159" t="s">
        <v>136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20.85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45992</v>
      </c>
      <c r="B1160" t="s">
        <v>48</v>
      </c>
      <c r="C1160">
        <v>649163</v>
      </c>
      <c r="D1160">
        <v>2031366726</v>
      </c>
      <c r="E1160" t="s">
        <v>1499</v>
      </c>
      <c r="F1160" t="s">
        <v>1500</v>
      </c>
      <c r="G1160" t="s">
        <v>51</v>
      </c>
      <c r="H1160" t="s">
        <v>112</v>
      </c>
      <c r="I1160" t="s">
        <v>373</v>
      </c>
      <c r="J1160" t="s">
        <v>374</v>
      </c>
      <c r="K1160">
        <v>753748</v>
      </c>
      <c r="L1160" t="s">
        <v>258</v>
      </c>
      <c r="M1160" t="s">
        <v>131</v>
      </c>
      <c r="N1160" t="s">
        <v>57</v>
      </c>
      <c r="O1160" s="1">
        <v>45931</v>
      </c>
      <c r="Q1160" s="1">
        <v>46023</v>
      </c>
      <c r="R1160" s="2">
        <v>29.1</v>
      </c>
      <c r="S1160">
        <v>1</v>
      </c>
      <c r="T1160" t="s">
        <v>58</v>
      </c>
      <c r="U1160" t="s">
        <v>59</v>
      </c>
      <c r="V1160" s="3">
        <v>0.7</v>
      </c>
      <c r="W1160" s="2">
        <v>0</v>
      </c>
      <c r="X1160">
        <v>0</v>
      </c>
      <c r="Y1160" t="s">
        <v>60</v>
      </c>
      <c r="Z1160" t="s">
        <v>136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20.37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45992</v>
      </c>
      <c r="B1161" t="s">
        <v>48</v>
      </c>
      <c r="C1161">
        <v>649163</v>
      </c>
      <c r="D1161">
        <v>2031379960</v>
      </c>
      <c r="E1161" t="s">
        <v>414</v>
      </c>
      <c r="F1161" t="s">
        <v>68</v>
      </c>
      <c r="G1161" t="s">
        <v>51</v>
      </c>
      <c r="H1161" t="s">
        <v>399</v>
      </c>
      <c r="I1161" t="s">
        <v>373</v>
      </c>
      <c r="J1161" t="s">
        <v>433</v>
      </c>
      <c r="K1161">
        <v>823068</v>
      </c>
      <c r="L1161" t="s">
        <v>401</v>
      </c>
      <c r="M1161" t="s">
        <v>402</v>
      </c>
      <c r="N1161" t="s">
        <v>57</v>
      </c>
      <c r="O1161" s="1">
        <v>45962</v>
      </c>
      <c r="Q1161" s="1">
        <v>46023</v>
      </c>
      <c r="R1161" s="2">
        <v>163.25</v>
      </c>
      <c r="S1161">
        <v>1</v>
      </c>
      <c r="T1161" t="s">
        <v>58</v>
      </c>
      <c r="U1161" t="s">
        <v>59</v>
      </c>
      <c r="V1161" s="3">
        <v>0.9</v>
      </c>
      <c r="W1161" s="2">
        <v>0</v>
      </c>
      <c r="X1161">
        <v>0</v>
      </c>
      <c r="Y1161" t="s">
        <v>60</v>
      </c>
      <c r="Z1161" t="s">
        <v>136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146.91999999999999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45992</v>
      </c>
      <c r="B1162" t="s">
        <v>48</v>
      </c>
      <c r="C1162">
        <v>649163</v>
      </c>
      <c r="D1162">
        <v>2031381897</v>
      </c>
      <c r="E1162" t="s">
        <v>1501</v>
      </c>
      <c r="F1162" t="s">
        <v>1502</v>
      </c>
      <c r="G1162" t="s">
        <v>51</v>
      </c>
      <c r="H1162" t="s">
        <v>83</v>
      </c>
      <c r="I1162" t="s">
        <v>373</v>
      </c>
      <c r="J1162" t="s">
        <v>374</v>
      </c>
      <c r="K1162">
        <v>807212</v>
      </c>
      <c r="L1162" t="s">
        <v>381</v>
      </c>
      <c r="M1162" t="s">
        <v>382</v>
      </c>
      <c r="N1162" t="s">
        <v>57</v>
      </c>
      <c r="O1162" s="1">
        <v>45932</v>
      </c>
      <c r="Q1162" s="1">
        <v>46024</v>
      </c>
      <c r="R1162" s="2">
        <v>117.94</v>
      </c>
      <c r="S1162">
        <v>1</v>
      </c>
      <c r="T1162" t="s">
        <v>58</v>
      </c>
      <c r="U1162" t="s">
        <v>59</v>
      </c>
      <c r="V1162" s="3">
        <v>0.7</v>
      </c>
      <c r="W1162" s="2">
        <v>0</v>
      </c>
      <c r="X1162">
        <v>0</v>
      </c>
      <c r="Y1162" t="s">
        <v>60</v>
      </c>
      <c r="Z1162" t="s">
        <v>136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82.56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45992</v>
      </c>
      <c r="B1163" t="s">
        <v>48</v>
      </c>
      <c r="C1163">
        <v>649163</v>
      </c>
      <c r="D1163">
        <v>2031383867</v>
      </c>
      <c r="E1163" t="s">
        <v>1503</v>
      </c>
      <c r="F1163" t="s">
        <v>1504</v>
      </c>
      <c r="G1163" t="s">
        <v>51</v>
      </c>
      <c r="H1163" t="s">
        <v>256</v>
      </c>
      <c r="I1163" t="s">
        <v>373</v>
      </c>
      <c r="J1163" t="s">
        <v>374</v>
      </c>
      <c r="K1163">
        <v>673059</v>
      </c>
      <c r="L1163" t="s">
        <v>65</v>
      </c>
      <c r="M1163" t="s">
        <v>66</v>
      </c>
      <c r="N1163" t="s">
        <v>57</v>
      </c>
      <c r="O1163" s="1">
        <v>45932</v>
      </c>
      <c r="Q1163" s="1">
        <v>46024</v>
      </c>
      <c r="R1163" s="2">
        <v>18.100000000000001</v>
      </c>
      <c r="S1163">
        <v>1</v>
      </c>
      <c r="T1163" t="s">
        <v>58</v>
      </c>
      <c r="U1163" t="s">
        <v>59</v>
      </c>
      <c r="V1163" s="3">
        <v>0.7</v>
      </c>
      <c r="W1163" s="2">
        <v>0</v>
      </c>
      <c r="X1163">
        <v>0</v>
      </c>
      <c r="Y1163" t="s">
        <v>60</v>
      </c>
      <c r="Z1163" t="s">
        <v>136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12.67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45992</v>
      </c>
      <c r="B1164" t="s">
        <v>48</v>
      </c>
      <c r="C1164">
        <v>649163</v>
      </c>
      <c r="D1164">
        <v>2031386112</v>
      </c>
      <c r="E1164" t="s">
        <v>1505</v>
      </c>
      <c r="F1164" t="s">
        <v>453</v>
      </c>
      <c r="G1164" t="s">
        <v>51</v>
      </c>
      <c r="H1164" t="s">
        <v>110</v>
      </c>
      <c r="I1164" t="s">
        <v>373</v>
      </c>
      <c r="J1164" t="s">
        <v>374</v>
      </c>
      <c r="K1164">
        <v>753748</v>
      </c>
      <c r="L1164" t="s">
        <v>258</v>
      </c>
      <c r="M1164" t="s">
        <v>131</v>
      </c>
      <c r="N1164" t="s">
        <v>57</v>
      </c>
      <c r="O1164" s="1">
        <v>45962</v>
      </c>
      <c r="Q1164" s="1">
        <v>46023</v>
      </c>
      <c r="R1164" s="2">
        <v>58.93</v>
      </c>
      <c r="S1164">
        <v>1</v>
      </c>
      <c r="T1164" t="s">
        <v>58</v>
      </c>
      <c r="U1164" t="s">
        <v>59</v>
      </c>
      <c r="V1164" s="3">
        <v>0.7</v>
      </c>
      <c r="W1164" s="2">
        <v>0</v>
      </c>
      <c r="X1164">
        <v>0</v>
      </c>
      <c r="Y1164" t="s">
        <v>60</v>
      </c>
      <c r="Z1164" t="s">
        <v>136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41.25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45992</v>
      </c>
      <c r="B1165" t="s">
        <v>48</v>
      </c>
      <c r="C1165">
        <v>649163</v>
      </c>
      <c r="D1165">
        <v>2031386190</v>
      </c>
      <c r="E1165" t="s">
        <v>1506</v>
      </c>
      <c r="F1165" t="s">
        <v>1291</v>
      </c>
      <c r="G1165" t="s">
        <v>51</v>
      </c>
      <c r="H1165" t="s">
        <v>83</v>
      </c>
      <c r="I1165" t="s">
        <v>373</v>
      </c>
      <c r="J1165" t="s">
        <v>374</v>
      </c>
      <c r="K1165">
        <v>856163</v>
      </c>
      <c r="L1165" t="s">
        <v>116</v>
      </c>
      <c r="M1165" t="s">
        <v>117</v>
      </c>
      <c r="N1165" t="s">
        <v>57</v>
      </c>
      <c r="O1165" s="1">
        <v>45962</v>
      </c>
      <c r="Q1165" s="1">
        <v>46023</v>
      </c>
      <c r="R1165" s="2">
        <v>115.38</v>
      </c>
      <c r="S1165">
        <v>1</v>
      </c>
      <c r="T1165" t="s">
        <v>58</v>
      </c>
      <c r="U1165" t="s">
        <v>59</v>
      </c>
      <c r="V1165" s="3">
        <v>0.7</v>
      </c>
      <c r="W1165" s="2">
        <v>0</v>
      </c>
      <c r="X1165">
        <v>0</v>
      </c>
      <c r="Y1165" t="s">
        <v>60</v>
      </c>
      <c r="Z1165" t="s">
        <v>136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80.77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45992</v>
      </c>
      <c r="B1166" t="s">
        <v>48</v>
      </c>
      <c r="C1166">
        <v>649163</v>
      </c>
      <c r="D1166">
        <v>2031398945</v>
      </c>
      <c r="E1166" t="s">
        <v>1507</v>
      </c>
      <c r="F1166" t="s">
        <v>1132</v>
      </c>
      <c r="G1166" t="s">
        <v>51</v>
      </c>
      <c r="H1166" t="s">
        <v>399</v>
      </c>
      <c r="I1166" t="s">
        <v>373</v>
      </c>
      <c r="J1166" t="s">
        <v>566</v>
      </c>
      <c r="K1166">
        <v>823068</v>
      </c>
      <c r="L1166" t="s">
        <v>401</v>
      </c>
      <c r="M1166" t="s">
        <v>402</v>
      </c>
      <c r="N1166" t="s">
        <v>57</v>
      </c>
      <c r="O1166" s="1">
        <v>45933</v>
      </c>
      <c r="Q1166" s="1">
        <v>46025</v>
      </c>
      <c r="R1166" s="2">
        <v>24.61</v>
      </c>
      <c r="S1166">
        <v>1</v>
      </c>
      <c r="T1166" t="s">
        <v>58</v>
      </c>
      <c r="U1166" t="s">
        <v>59</v>
      </c>
      <c r="V1166" s="3">
        <v>0.7</v>
      </c>
      <c r="W1166" s="2">
        <v>0</v>
      </c>
      <c r="X1166">
        <v>0</v>
      </c>
      <c r="Y1166" t="s">
        <v>60</v>
      </c>
      <c r="Z1166" t="s">
        <v>136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17.23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45992</v>
      </c>
      <c r="B1167" t="s">
        <v>48</v>
      </c>
      <c r="C1167">
        <v>649163</v>
      </c>
      <c r="D1167">
        <v>2031401478</v>
      </c>
      <c r="E1167" t="s">
        <v>1508</v>
      </c>
      <c r="F1167" t="s">
        <v>887</v>
      </c>
      <c r="G1167" t="s">
        <v>51</v>
      </c>
      <c r="H1167" t="s">
        <v>306</v>
      </c>
      <c r="I1167" t="s">
        <v>373</v>
      </c>
      <c r="J1167" t="s">
        <v>374</v>
      </c>
      <c r="K1167">
        <v>862109</v>
      </c>
      <c r="L1167" t="s">
        <v>662</v>
      </c>
      <c r="M1167" t="s">
        <v>663</v>
      </c>
      <c r="N1167" t="s">
        <v>57</v>
      </c>
      <c r="O1167" s="1">
        <v>45962</v>
      </c>
      <c r="Q1167" s="1">
        <v>46023</v>
      </c>
      <c r="R1167" s="2">
        <v>85.36</v>
      </c>
      <c r="S1167">
        <v>1</v>
      </c>
      <c r="T1167" t="s">
        <v>58</v>
      </c>
      <c r="U1167" t="s">
        <v>59</v>
      </c>
      <c r="V1167" s="3">
        <v>0.7</v>
      </c>
      <c r="W1167" s="2">
        <v>0</v>
      </c>
      <c r="X1167">
        <v>0</v>
      </c>
      <c r="Y1167" t="s">
        <v>60</v>
      </c>
      <c r="Z1167" t="s">
        <v>136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59.75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45992</v>
      </c>
      <c r="B1168" t="s">
        <v>48</v>
      </c>
      <c r="C1168">
        <v>649163</v>
      </c>
      <c r="D1168">
        <v>2031408821</v>
      </c>
      <c r="E1168" t="s">
        <v>1509</v>
      </c>
      <c r="F1168" t="s">
        <v>163</v>
      </c>
      <c r="G1168" t="s">
        <v>51</v>
      </c>
      <c r="H1168" t="s">
        <v>83</v>
      </c>
      <c r="I1168" t="s">
        <v>373</v>
      </c>
      <c r="J1168" t="s">
        <v>374</v>
      </c>
      <c r="K1168">
        <v>893408</v>
      </c>
      <c r="L1168" t="s">
        <v>1510</v>
      </c>
      <c r="M1168" t="s">
        <v>1511</v>
      </c>
      <c r="N1168" t="s">
        <v>57</v>
      </c>
      <c r="O1168" s="1">
        <v>45933</v>
      </c>
      <c r="Q1168" s="1">
        <v>46025</v>
      </c>
      <c r="R1168" s="2">
        <v>56.5</v>
      </c>
      <c r="S1168">
        <v>1</v>
      </c>
      <c r="T1168" t="s">
        <v>58</v>
      </c>
      <c r="U1168" t="s">
        <v>59</v>
      </c>
      <c r="V1168" s="3">
        <v>0.7</v>
      </c>
      <c r="W1168" s="2">
        <v>0</v>
      </c>
      <c r="X1168">
        <v>0</v>
      </c>
      <c r="Y1168" t="s">
        <v>60</v>
      </c>
      <c r="Z1168" t="s">
        <v>136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39.549999999999997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45992</v>
      </c>
      <c r="B1169" t="s">
        <v>48</v>
      </c>
      <c r="C1169">
        <v>649163</v>
      </c>
      <c r="D1169">
        <v>2031411446</v>
      </c>
      <c r="E1169" t="s">
        <v>1413</v>
      </c>
      <c r="F1169" t="s">
        <v>227</v>
      </c>
      <c r="G1169" t="s">
        <v>51</v>
      </c>
      <c r="H1169" t="s">
        <v>120</v>
      </c>
      <c r="I1169" t="s">
        <v>373</v>
      </c>
      <c r="J1169" t="s">
        <v>374</v>
      </c>
      <c r="K1169">
        <v>796984</v>
      </c>
      <c r="L1169" t="s">
        <v>222</v>
      </c>
      <c r="M1169" t="s">
        <v>223</v>
      </c>
      <c r="N1169" t="s">
        <v>57</v>
      </c>
      <c r="O1169" s="1">
        <v>45933</v>
      </c>
      <c r="Q1169" s="1">
        <v>46025</v>
      </c>
      <c r="R1169" s="2">
        <v>9.1</v>
      </c>
      <c r="S1169">
        <v>1</v>
      </c>
      <c r="T1169" t="s">
        <v>58</v>
      </c>
      <c r="U1169" t="s">
        <v>59</v>
      </c>
      <c r="V1169" s="3">
        <v>0.7</v>
      </c>
      <c r="W1169" s="2">
        <v>0</v>
      </c>
      <c r="X1169">
        <v>0</v>
      </c>
      <c r="Y1169" t="s">
        <v>60</v>
      </c>
      <c r="Z1169" t="s">
        <v>136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6.37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45992</v>
      </c>
      <c r="B1170" t="s">
        <v>48</v>
      </c>
      <c r="C1170">
        <v>649163</v>
      </c>
      <c r="D1170">
        <v>2031412052</v>
      </c>
      <c r="E1170" t="s">
        <v>1512</v>
      </c>
      <c r="F1170" t="s">
        <v>144</v>
      </c>
      <c r="G1170" t="s">
        <v>51</v>
      </c>
      <c r="H1170" t="s">
        <v>80</v>
      </c>
      <c r="I1170" t="s">
        <v>373</v>
      </c>
      <c r="J1170" t="s">
        <v>374</v>
      </c>
      <c r="K1170">
        <v>673059</v>
      </c>
      <c r="L1170" t="s">
        <v>65</v>
      </c>
      <c r="M1170" t="s">
        <v>66</v>
      </c>
      <c r="N1170" t="s">
        <v>57</v>
      </c>
      <c r="O1170" s="1">
        <v>45935</v>
      </c>
      <c r="Q1170" s="1">
        <v>46027</v>
      </c>
      <c r="R1170" s="2">
        <v>57.27</v>
      </c>
      <c r="S1170">
        <v>1</v>
      </c>
      <c r="T1170" t="s">
        <v>58</v>
      </c>
      <c r="U1170" t="s">
        <v>59</v>
      </c>
      <c r="V1170" s="3">
        <v>0.7</v>
      </c>
      <c r="W1170" s="2">
        <v>0</v>
      </c>
      <c r="X1170">
        <v>0</v>
      </c>
      <c r="Y1170" t="s">
        <v>60</v>
      </c>
      <c r="Z1170" t="s">
        <v>136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40.090000000000003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45992</v>
      </c>
      <c r="B1171" t="s">
        <v>48</v>
      </c>
      <c r="C1171">
        <v>649163</v>
      </c>
      <c r="D1171">
        <v>2031412053</v>
      </c>
      <c r="E1171" t="s">
        <v>1512</v>
      </c>
      <c r="F1171" t="s">
        <v>144</v>
      </c>
      <c r="G1171" t="s">
        <v>51</v>
      </c>
      <c r="H1171" t="s">
        <v>80</v>
      </c>
      <c r="I1171" t="s">
        <v>373</v>
      </c>
      <c r="J1171" t="s">
        <v>566</v>
      </c>
      <c r="K1171">
        <v>673059</v>
      </c>
      <c r="L1171" t="s">
        <v>65</v>
      </c>
      <c r="M1171" t="s">
        <v>66</v>
      </c>
      <c r="N1171" t="s">
        <v>57</v>
      </c>
      <c r="O1171" s="1">
        <v>45935</v>
      </c>
      <c r="Q1171" s="1">
        <v>46027</v>
      </c>
      <c r="R1171" s="2">
        <v>25.73</v>
      </c>
      <c r="S1171">
        <v>1</v>
      </c>
      <c r="T1171" t="s">
        <v>58</v>
      </c>
      <c r="U1171" t="s">
        <v>59</v>
      </c>
      <c r="V1171" s="3">
        <v>0.7</v>
      </c>
      <c r="W1171" s="2">
        <v>0</v>
      </c>
      <c r="X1171">
        <v>0</v>
      </c>
      <c r="Y1171" t="s">
        <v>60</v>
      </c>
      <c r="Z1171" t="s">
        <v>136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18.010000000000002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45992</v>
      </c>
      <c r="B1172" t="s">
        <v>48</v>
      </c>
      <c r="C1172">
        <v>649163</v>
      </c>
      <c r="D1172">
        <v>2031451696</v>
      </c>
      <c r="E1172" t="s">
        <v>1513</v>
      </c>
      <c r="F1172" t="s">
        <v>1514</v>
      </c>
      <c r="G1172" t="s">
        <v>51</v>
      </c>
      <c r="H1172" t="s">
        <v>83</v>
      </c>
      <c r="I1172" t="s">
        <v>373</v>
      </c>
      <c r="J1172" t="s">
        <v>374</v>
      </c>
      <c r="K1172">
        <v>807212</v>
      </c>
      <c r="L1172" t="s">
        <v>381</v>
      </c>
      <c r="M1172" t="s">
        <v>382</v>
      </c>
      <c r="N1172" t="s">
        <v>57</v>
      </c>
      <c r="O1172" s="1">
        <v>45935</v>
      </c>
      <c r="Q1172" s="1">
        <v>46027</v>
      </c>
      <c r="R1172" s="2">
        <v>32.26</v>
      </c>
      <c r="S1172">
        <v>1</v>
      </c>
      <c r="T1172" t="s">
        <v>58</v>
      </c>
      <c r="U1172" t="s">
        <v>59</v>
      </c>
      <c r="V1172" s="3">
        <v>0.7</v>
      </c>
      <c r="W1172" s="2">
        <v>0</v>
      </c>
      <c r="X1172">
        <v>0</v>
      </c>
      <c r="Y1172" t="s">
        <v>60</v>
      </c>
      <c r="Z1172" t="s">
        <v>136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22.58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45992</v>
      </c>
      <c r="B1173" t="s">
        <v>48</v>
      </c>
      <c r="C1173">
        <v>649163</v>
      </c>
      <c r="D1173">
        <v>2031471084</v>
      </c>
      <c r="E1173" t="s">
        <v>1515</v>
      </c>
      <c r="F1173" t="s">
        <v>146</v>
      </c>
      <c r="G1173" t="s">
        <v>51</v>
      </c>
      <c r="H1173" t="s">
        <v>372</v>
      </c>
      <c r="I1173" t="s">
        <v>373</v>
      </c>
      <c r="J1173" t="s">
        <v>374</v>
      </c>
      <c r="K1173">
        <v>673059</v>
      </c>
      <c r="L1173" t="s">
        <v>65</v>
      </c>
      <c r="M1173" t="s">
        <v>66</v>
      </c>
      <c r="N1173" t="s">
        <v>57</v>
      </c>
      <c r="O1173" s="1">
        <v>45962</v>
      </c>
      <c r="Q1173" s="1">
        <v>46023</v>
      </c>
      <c r="R1173" s="2">
        <v>25.82</v>
      </c>
      <c r="S1173">
        <v>1</v>
      </c>
      <c r="T1173" t="s">
        <v>58</v>
      </c>
      <c r="U1173" t="s">
        <v>59</v>
      </c>
      <c r="V1173" s="3">
        <v>0.7</v>
      </c>
      <c r="W1173" s="2">
        <v>0</v>
      </c>
      <c r="X1173">
        <v>0</v>
      </c>
      <c r="Y1173" t="s">
        <v>60</v>
      </c>
      <c r="Z1173" t="s">
        <v>136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18.07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45992</v>
      </c>
      <c r="B1174" t="s">
        <v>48</v>
      </c>
      <c r="C1174">
        <v>649163</v>
      </c>
      <c r="D1174">
        <v>2031475877</v>
      </c>
      <c r="E1174" t="s">
        <v>1416</v>
      </c>
      <c r="F1174" t="s">
        <v>1417</v>
      </c>
      <c r="G1174" t="s">
        <v>51</v>
      </c>
      <c r="H1174" t="s">
        <v>83</v>
      </c>
      <c r="I1174" t="s">
        <v>373</v>
      </c>
      <c r="J1174" t="s">
        <v>374</v>
      </c>
      <c r="K1174">
        <v>824062</v>
      </c>
      <c r="L1174" t="s">
        <v>355</v>
      </c>
      <c r="M1174" t="s">
        <v>356</v>
      </c>
      <c r="N1174" t="s">
        <v>57</v>
      </c>
      <c r="O1174" s="1">
        <v>45962</v>
      </c>
      <c r="Q1174" s="1">
        <v>46023</v>
      </c>
      <c r="R1174" s="2">
        <v>34.68</v>
      </c>
      <c r="S1174">
        <v>1</v>
      </c>
      <c r="T1174" t="s">
        <v>58</v>
      </c>
      <c r="U1174" t="s">
        <v>59</v>
      </c>
      <c r="V1174" s="3">
        <v>0.7</v>
      </c>
      <c r="W1174" s="2">
        <v>0</v>
      </c>
      <c r="X1174">
        <v>0</v>
      </c>
      <c r="Y1174" t="s">
        <v>60</v>
      </c>
      <c r="Z1174" t="s">
        <v>136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24.28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45992</v>
      </c>
      <c r="B1175" t="s">
        <v>48</v>
      </c>
      <c r="C1175">
        <v>649163</v>
      </c>
      <c r="D1175">
        <v>2031533824</v>
      </c>
      <c r="E1175" t="s">
        <v>1516</v>
      </c>
      <c r="F1175" t="s">
        <v>286</v>
      </c>
      <c r="G1175" t="s">
        <v>51</v>
      </c>
      <c r="H1175" t="s">
        <v>399</v>
      </c>
      <c r="I1175" t="s">
        <v>373</v>
      </c>
      <c r="J1175" t="s">
        <v>566</v>
      </c>
      <c r="K1175">
        <v>823068</v>
      </c>
      <c r="L1175" t="s">
        <v>401</v>
      </c>
      <c r="M1175" t="s">
        <v>402</v>
      </c>
      <c r="N1175" t="s">
        <v>57</v>
      </c>
      <c r="O1175" s="1">
        <v>45962</v>
      </c>
      <c r="Q1175" s="1">
        <v>46023</v>
      </c>
      <c r="R1175" s="2">
        <v>78.97</v>
      </c>
      <c r="S1175">
        <v>1</v>
      </c>
      <c r="T1175" t="s">
        <v>58</v>
      </c>
      <c r="U1175" t="s">
        <v>59</v>
      </c>
      <c r="V1175" s="3">
        <v>0.7</v>
      </c>
      <c r="W1175" s="2">
        <v>0</v>
      </c>
      <c r="X1175">
        <v>0</v>
      </c>
      <c r="Y1175" t="s">
        <v>60</v>
      </c>
      <c r="Z1175" t="s">
        <v>136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55.28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45992</v>
      </c>
      <c r="B1176" t="s">
        <v>48</v>
      </c>
      <c r="C1176">
        <v>649163</v>
      </c>
      <c r="D1176">
        <v>2031533825</v>
      </c>
      <c r="E1176" t="s">
        <v>1516</v>
      </c>
      <c r="F1176" t="s">
        <v>286</v>
      </c>
      <c r="G1176" t="s">
        <v>51</v>
      </c>
      <c r="H1176" t="s">
        <v>399</v>
      </c>
      <c r="I1176" t="s">
        <v>373</v>
      </c>
      <c r="J1176" t="s">
        <v>433</v>
      </c>
      <c r="K1176">
        <v>823068</v>
      </c>
      <c r="L1176" t="s">
        <v>401</v>
      </c>
      <c r="M1176" t="s">
        <v>402</v>
      </c>
      <c r="N1176" t="s">
        <v>57</v>
      </c>
      <c r="O1176" s="1">
        <v>45962</v>
      </c>
      <c r="Q1176" s="1">
        <v>46023</v>
      </c>
      <c r="R1176" s="2">
        <v>40.06</v>
      </c>
      <c r="S1176">
        <v>1</v>
      </c>
      <c r="T1176" t="s">
        <v>58</v>
      </c>
      <c r="U1176" t="s">
        <v>59</v>
      </c>
      <c r="V1176" s="3">
        <v>0.9</v>
      </c>
      <c r="W1176" s="2">
        <v>0</v>
      </c>
      <c r="X1176">
        <v>0</v>
      </c>
      <c r="Y1176" t="s">
        <v>60</v>
      </c>
      <c r="Z1176" t="s">
        <v>136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36.049999999999997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45992</v>
      </c>
      <c r="B1177" t="s">
        <v>48</v>
      </c>
      <c r="C1177">
        <v>649163</v>
      </c>
      <c r="D1177">
        <v>2031543475</v>
      </c>
      <c r="E1177" t="s">
        <v>388</v>
      </c>
      <c r="F1177" t="s">
        <v>1517</v>
      </c>
      <c r="G1177" t="s">
        <v>51</v>
      </c>
      <c r="H1177" t="s">
        <v>399</v>
      </c>
      <c r="I1177" t="s">
        <v>373</v>
      </c>
      <c r="J1177" t="s">
        <v>566</v>
      </c>
      <c r="K1177">
        <v>652037</v>
      </c>
      <c r="L1177" t="s">
        <v>71</v>
      </c>
      <c r="M1177" t="s">
        <v>99</v>
      </c>
      <c r="N1177" t="s">
        <v>57</v>
      </c>
      <c r="O1177" s="1">
        <v>45962</v>
      </c>
      <c r="Q1177" s="1">
        <v>46023</v>
      </c>
      <c r="R1177" s="2">
        <v>24.61</v>
      </c>
      <c r="S1177">
        <v>1</v>
      </c>
      <c r="T1177" t="s">
        <v>58</v>
      </c>
      <c r="U1177" t="s">
        <v>59</v>
      </c>
      <c r="V1177" s="3">
        <v>0.7</v>
      </c>
      <c r="W1177" s="2">
        <v>0</v>
      </c>
      <c r="X1177">
        <v>0</v>
      </c>
      <c r="Y1177" t="s">
        <v>60</v>
      </c>
      <c r="Z1177" t="s">
        <v>136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17.23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45992</v>
      </c>
      <c r="B1178" t="s">
        <v>48</v>
      </c>
      <c r="C1178">
        <v>649163</v>
      </c>
      <c r="D1178">
        <v>2031560310</v>
      </c>
      <c r="E1178" t="s">
        <v>1135</v>
      </c>
      <c r="F1178" t="s">
        <v>223</v>
      </c>
      <c r="G1178" t="s">
        <v>51</v>
      </c>
      <c r="H1178" t="s">
        <v>585</v>
      </c>
      <c r="I1178" t="s">
        <v>373</v>
      </c>
      <c r="J1178" t="s">
        <v>374</v>
      </c>
      <c r="K1178">
        <v>753748</v>
      </c>
      <c r="L1178" t="s">
        <v>258</v>
      </c>
      <c r="M1178" t="s">
        <v>131</v>
      </c>
      <c r="N1178" t="s">
        <v>57</v>
      </c>
      <c r="O1178" s="1">
        <v>45962</v>
      </c>
      <c r="Q1178" s="1">
        <v>46023</v>
      </c>
      <c r="R1178" s="2">
        <v>36.81</v>
      </c>
      <c r="S1178">
        <v>1</v>
      </c>
      <c r="T1178" t="s">
        <v>58</v>
      </c>
      <c r="U1178" t="s">
        <v>59</v>
      </c>
      <c r="V1178" s="3">
        <v>0.7</v>
      </c>
      <c r="W1178" s="2">
        <v>0</v>
      </c>
      <c r="X1178">
        <v>0</v>
      </c>
      <c r="Y1178" t="s">
        <v>60</v>
      </c>
      <c r="Z1178" t="s">
        <v>136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25.77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45992</v>
      </c>
      <c r="B1179" t="s">
        <v>48</v>
      </c>
      <c r="C1179">
        <v>649163</v>
      </c>
      <c r="D1179">
        <v>2031574170</v>
      </c>
      <c r="E1179" t="s">
        <v>1518</v>
      </c>
      <c r="F1179" t="s">
        <v>386</v>
      </c>
      <c r="G1179" t="s">
        <v>51</v>
      </c>
      <c r="H1179" t="s">
        <v>372</v>
      </c>
      <c r="I1179" t="s">
        <v>373</v>
      </c>
      <c r="J1179" t="s">
        <v>374</v>
      </c>
      <c r="K1179">
        <v>812782</v>
      </c>
      <c r="L1179" t="s">
        <v>128</v>
      </c>
      <c r="M1179" t="s">
        <v>129</v>
      </c>
      <c r="N1179" t="s">
        <v>57</v>
      </c>
      <c r="O1179" s="1">
        <v>45962</v>
      </c>
      <c r="Q1179" s="1">
        <v>46023</v>
      </c>
      <c r="R1179" s="2">
        <v>101.78</v>
      </c>
      <c r="S1179">
        <v>1</v>
      </c>
      <c r="T1179" t="s">
        <v>58</v>
      </c>
      <c r="U1179" t="s">
        <v>59</v>
      </c>
      <c r="V1179" s="3">
        <v>0.7</v>
      </c>
      <c r="W1179" s="2">
        <v>0</v>
      </c>
      <c r="X1179">
        <v>0</v>
      </c>
      <c r="Y1179" t="s">
        <v>60</v>
      </c>
      <c r="Z1179" t="s">
        <v>136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71.25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45992</v>
      </c>
      <c r="B1180" t="s">
        <v>48</v>
      </c>
      <c r="C1180">
        <v>649163</v>
      </c>
      <c r="D1180">
        <v>2031579382</v>
      </c>
      <c r="E1180" t="s">
        <v>1519</v>
      </c>
      <c r="F1180" t="s">
        <v>1520</v>
      </c>
      <c r="G1180" t="s">
        <v>51</v>
      </c>
      <c r="H1180" t="s">
        <v>52</v>
      </c>
      <c r="I1180" t="s">
        <v>373</v>
      </c>
      <c r="J1180" t="s">
        <v>566</v>
      </c>
      <c r="K1180">
        <v>896468</v>
      </c>
      <c r="L1180" t="s">
        <v>1521</v>
      </c>
      <c r="M1180" t="s">
        <v>972</v>
      </c>
      <c r="N1180" t="s">
        <v>57</v>
      </c>
      <c r="O1180" s="1">
        <v>45962</v>
      </c>
      <c r="Q1180" s="1">
        <v>46023</v>
      </c>
      <c r="R1180" s="2">
        <v>25.73</v>
      </c>
      <c r="S1180">
        <v>1</v>
      </c>
      <c r="T1180" t="s">
        <v>58</v>
      </c>
      <c r="U1180" t="s">
        <v>59</v>
      </c>
      <c r="V1180" s="3">
        <v>0.25</v>
      </c>
      <c r="W1180" s="2">
        <v>0</v>
      </c>
      <c r="X1180">
        <v>0</v>
      </c>
      <c r="Y1180" t="s">
        <v>60</v>
      </c>
      <c r="Z1180" t="s">
        <v>136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6.43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45992</v>
      </c>
      <c r="B1181" t="s">
        <v>48</v>
      </c>
      <c r="C1181">
        <v>649163</v>
      </c>
      <c r="D1181">
        <v>2031596061</v>
      </c>
      <c r="E1181" t="s">
        <v>1522</v>
      </c>
      <c r="F1181" t="s">
        <v>1523</v>
      </c>
      <c r="G1181" t="s">
        <v>51</v>
      </c>
      <c r="H1181" t="s">
        <v>110</v>
      </c>
      <c r="I1181" t="s">
        <v>373</v>
      </c>
      <c r="J1181" t="s">
        <v>374</v>
      </c>
      <c r="K1181">
        <v>753748</v>
      </c>
      <c r="L1181" t="s">
        <v>258</v>
      </c>
      <c r="M1181" t="s">
        <v>131</v>
      </c>
      <c r="N1181" t="s">
        <v>57</v>
      </c>
      <c r="O1181" s="1">
        <v>45962</v>
      </c>
      <c r="Q1181" s="1">
        <v>46023</v>
      </c>
      <c r="R1181" s="2">
        <v>24.98</v>
      </c>
      <c r="S1181">
        <v>1</v>
      </c>
      <c r="T1181" t="s">
        <v>58</v>
      </c>
      <c r="U1181" t="s">
        <v>59</v>
      </c>
      <c r="V1181" s="3">
        <v>0.7</v>
      </c>
      <c r="W1181" s="2">
        <v>0</v>
      </c>
      <c r="X1181">
        <v>0</v>
      </c>
      <c r="Y1181" t="s">
        <v>60</v>
      </c>
      <c r="Z1181" t="s">
        <v>136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17.489999999999998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45992</v>
      </c>
      <c r="B1182" t="s">
        <v>48</v>
      </c>
      <c r="C1182">
        <v>649163</v>
      </c>
      <c r="D1182">
        <v>2031610776</v>
      </c>
      <c r="E1182" t="s">
        <v>1418</v>
      </c>
      <c r="F1182" t="s">
        <v>405</v>
      </c>
      <c r="G1182" t="s">
        <v>51</v>
      </c>
      <c r="H1182" t="s">
        <v>112</v>
      </c>
      <c r="I1182" t="s">
        <v>373</v>
      </c>
      <c r="J1182" t="s">
        <v>374</v>
      </c>
      <c r="K1182">
        <v>766422</v>
      </c>
      <c r="L1182" t="s">
        <v>267</v>
      </c>
      <c r="M1182" t="s">
        <v>114</v>
      </c>
      <c r="N1182" t="s">
        <v>57</v>
      </c>
      <c r="O1182" s="1">
        <v>45962</v>
      </c>
      <c r="Q1182" s="1">
        <v>46023</v>
      </c>
      <c r="R1182" s="2">
        <v>29.1</v>
      </c>
      <c r="S1182">
        <v>1</v>
      </c>
      <c r="T1182" t="s">
        <v>58</v>
      </c>
      <c r="U1182" t="s">
        <v>59</v>
      </c>
      <c r="V1182" s="3">
        <v>0.7</v>
      </c>
      <c r="W1182" s="2">
        <v>0</v>
      </c>
      <c r="X1182">
        <v>0</v>
      </c>
      <c r="Y1182" t="s">
        <v>60</v>
      </c>
      <c r="Z1182" t="s">
        <v>136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20.37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45992</v>
      </c>
      <c r="B1183" t="s">
        <v>48</v>
      </c>
      <c r="C1183">
        <v>649163</v>
      </c>
      <c r="D1183">
        <v>2031620461</v>
      </c>
      <c r="E1183" t="s">
        <v>1524</v>
      </c>
      <c r="F1183" t="s">
        <v>92</v>
      </c>
      <c r="G1183" t="s">
        <v>51</v>
      </c>
      <c r="H1183" t="s">
        <v>110</v>
      </c>
      <c r="I1183" t="s">
        <v>373</v>
      </c>
      <c r="J1183" t="s">
        <v>374</v>
      </c>
      <c r="K1183">
        <v>753748</v>
      </c>
      <c r="L1183" t="s">
        <v>258</v>
      </c>
      <c r="M1183" t="s">
        <v>131</v>
      </c>
      <c r="N1183" t="s">
        <v>57</v>
      </c>
      <c r="O1183" s="1">
        <v>45962</v>
      </c>
      <c r="Q1183" s="1">
        <v>46023</v>
      </c>
      <c r="R1183" s="2">
        <v>26.73</v>
      </c>
      <c r="S1183">
        <v>1</v>
      </c>
      <c r="T1183" t="s">
        <v>58</v>
      </c>
      <c r="U1183" t="s">
        <v>59</v>
      </c>
      <c r="V1183" s="3">
        <v>0.7</v>
      </c>
      <c r="W1183" s="2">
        <v>0</v>
      </c>
      <c r="X1183">
        <v>0</v>
      </c>
      <c r="Y1183" t="s">
        <v>60</v>
      </c>
      <c r="Z1183" t="s">
        <v>136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18.71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45992</v>
      </c>
      <c r="B1184" t="s">
        <v>48</v>
      </c>
      <c r="C1184">
        <v>649163</v>
      </c>
      <c r="D1184">
        <v>2031627422</v>
      </c>
      <c r="E1184" t="s">
        <v>935</v>
      </c>
      <c r="F1184" t="s">
        <v>142</v>
      </c>
      <c r="G1184" t="s">
        <v>51</v>
      </c>
      <c r="H1184" t="s">
        <v>83</v>
      </c>
      <c r="I1184" t="s">
        <v>373</v>
      </c>
      <c r="J1184" t="s">
        <v>374</v>
      </c>
      <c r="K1184">
        <v>840313</v>
      </c>
      <c r="L1184" t="s">
        <v>498</v>
      </c>
      <c r="M1184" t="s">
        <v>499</v>
      </c>
      <c r="N1184" t="s">
        <v>57</v>
      </c>
      <c r="O1184" s="1">
        <v>45962</v>
      </c>
      <c r="Q1184" s="1">
        <v>46023</v>
      </c>
      <c r="R1184" s="2">
        <v>137.18</v>
      </c>
      <c r="S1184">
        <v>1</v>
      </c>
      <c r="T1184" t="s">
        <v>58</v>
      </c>
      <c r="U1184" t="s">
        <v>59</v>
      </c>
      <c r="V1184" s="3">
        <v>0.7</v>
      </c>
      <c r="W1184" s="2">
        <v>0</v>
      </c>
      <c r="X1184">
        <v>0</v>
      </c>
      <c r="Y1184" t="s">
        <v>60</v>
      </c>
      <c r="Z1184" t="s">
        <v>136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96.03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45992</v>
      </c>
      <c r="B1185" t="s">
        <v>48</v>
      </c>
      <c r="C1185">
        <v>649163</v>
      </c>
      <c r="D1185">
        <v>2031635029</v>
      </c>
      <c r="E1185" t="s">
        <v>1525</v>
      </c>
      <c r="F1185" t="s">
        <v>1526</v>
      </c>
      <c r="G1185" t="s">
        <v>51</v>
      </c>
      <c r="H1185" t="s">
        <v>83</v>
      </c>
      <c r="I1185" t="s">
        <v>373</v>
      </c>
      <c r="J1185" t="s">
        <v>374</v>
      </c>
      <c r="K1185">
        <v>824076</v>
      </c>
      <c r="L1185" t="s">
        <v>510</v>
      </c>
      <c r="M1185" t="s">
        <v>511</v>
      </c>
      <c r="N1185" t="s">
        <v>57</v>
      </c>
      <c r="O1185" s="1">
        <v>45962</v>
      </c>
      <c r="Q1185" s="1">
        <v>46023</v>
      </c>
      <c r="R1185" s="2">
        <v>11.5</v>
      </c>
      <c r="S1185">
        <v>1</v>
      </c>
      <c r="T1185" t="s">
        <v>58</v>
      </c>
      <c r="U1185" t="s">
        <v>59</v>
      </c>
      <c r="V1185" s="3">
        <v>0.7</v>
      </c>
      <c r="W1185" s="2">
        <v>0</v>
      </c>
      <c r="X1185">
        <v>0</v>
      </c>
      <c r="Y1185" t="s">
        <v>60</v>
      </c>
      <c r="Z1185" t="s">
        <v>136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8.0500000000000007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45992</v>
      </c>
      <c r="B1186" t="s">
        <v>48</v>
      </c>
      <c r="C1186">
        <v>649163</v>
      </c>
      <c r="D1186">
        <v>2031647619</v>
      </c>
      <c r="E1186" t="s">
        <v>525</v>
      </c>
      <c r="F1186" t="s">
        <v>592</v>
      </c>
      <c r="G1186" t="s">
        <v>51</v>
      </c>
      <c r="H1186" t="s">
        <v>161</v>
      </c>
      <c r="I1186" t="s">
        <v>373</v>
      </c>
      <c r="J1186" t="s">
        <v>374</v>
      </c>
      <c r="K1186">
        <v>753748</v>
      </c>
      <c r="L1186" t="s">
        <v>258</v>
      </c>
      <c r="M1186" t="s">
        <v>131</v>
      </c>
      <c r="N1186" t="s">
        <v>57</v>
      </c>
      <c r="O1186" s="1">
        <v>45962</v>
      </c>
      <c r="Q1186" s="1">
        <v>46023</v>
      </c>
      <c r="R1186" s="2">
        <v>24.39</v>
      </c>
      <c r="S1186">
        <v>1</v>
      </c>
      <c r="T1186" t="s">
        <v>58</v>
      </c>
      <c r="U1186" t="s">
        <v>59</v>
      </c>
      <c r="V1186" s="3">
        <v>0.7</v>
      </c>
      <c r="W1186" s="2">
        <v>0</v>
      </c>
      <c r="X1186">
        <v>0</v>
      </c>
      <c r="Y1186" t="s">
        <v>60</v>
      </c>
      <c r="Z1186" t="s">
        <v>136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17.07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45992</v>
      </c>
      <c r="B1187" t="s">
        <v>48</v>
      </c>
      <c r="C1187">
        <v>649163</v>
      </c>
      <c r="D1187">
        <v>2031656110</v>
      </c>
      <c r="E1187" t="s">
        <v>347</v>
      </c>
      <c r="F1187" t="s">
        <v>502</v>
      </c>
      <c r="G1187" t="s">
        <v>51</v>
      </c>
      <c r="H1187" t="s">
        <v>83</v>
      </c>
      <c r="I1187" t="s">
        <v>373</v>
      </c>
      <c r="J1187" t="s">
        <v>374</v>
      </c>
      <c r="K1187">
        <v>823350</v>
      </c>
      <c r="L1187" t="s">
        <v>116</v>
      </c>
      <c r="M1187" t="s">
        <v>417</v>
      </c>
      <c r="N1187" t="s">
        <v>57</v>
      </c>
      <c r="O1187" s="1">
        <v>45962</v>
      </c>
      <c r="Q1187" s="1">
        <v>46023</v>
      </c>
      <c r="R1187" s="2">
        <v>94.95</v>
      </c>
      <c r="S1187">
        <v>1</v>
      </c>
      <c r="T1187" t="s">
        <v>58</v>
      </c>
      <c r="U1187" t="s">
        <v>59</v>
      </c>
      <c r="V1187" s="3">
        <v>0.7</v>
      </c>
      <c r="W1187" s="2">
        <v>0</v>
      </c>
      <c r="X1187">
        <v>0</v>
      </c>
      <c r="Y1187" t="s">
        <v>60</v>
      </c>
      <c r="Z1187" t="s">
        <v>136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66.459999999999994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45992</v>
      </c>
      <c r="B1188" t="s">
        <v>48</v>
      </c>
      <c r="C1188">
        <v>649163</v>
      </c>
      <c r="D1188">
        <v>2028143928</v>
      </c>
      <c r="E1188" t="s">
        <v>241</v>
      </c>
      <c r="F1188" t="s">
        <v>470</v>
      </c>
      <c r="G1188" t="s">
        <v>51</v>
      </c>
      <c r="H1188" t="s">
        <v>83</v>
      </c>
      <c r="I1188" t="s">
        <v>373</v>
      </c>
      <c r="J1188" t="s">
        <v>374</v>
      </c>
      <c r="K1188">
        <v>768271</v>
      </c>
      <c r="L1188" t="s">
        <v>393</v>
      </c>
      <c r="M1188" t="s">
        <v>127</v>
      </c>
      <c r="N1188" t="s">
        <v>57</v>
      </c>
      <c r="O1188" s="1">
        <v>45748</v>
      </c>
      <c r="Q1188" s="1">
        <v>46023</v>
      </c>
      <c r="R1188" s="2">
        <v>198.36</v>
      </c>
      <c r="S1188">
        <v>1</v>
      </c>
      <c r="T1188" t="s">
        <v>58</v>
      </c>
      <c r="U1188" t="s">
        <v>134</v>
      </c>
      <c r="V1188" s="3">
        <v>0.7</v>
      </c>
      <c r="W1188" s="2">
        <v>0</v>
      </c>
      <c r="X1188">
        <v>0</v>
      </c>
      <c r="Y1188" t="s">
        <v>60</v>
      </c>
      <c r="Z1188" t="s">
        <v>136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138.85</v>
      </c>
      <c r="AN1188" s="2">
        <v>138.85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45992</v>
      </c>
      <c r="B1189" t="s">
        <v>48</v>
      </c>
      <c r="C1189">
        <v>649163</v>
      </c>
      <c r="D1189">
        <v>2028146462</v>
      </c>
      <c r="E1189" t="s">
        <v>337</v>
      </c>
      <c r="F1189" t="s">
        <v>240</v>
      </c>
      <c r="G1189" t="s">
        <v>51</v>
      </c>
      <c r="H1189" t="s">
        <v>120</v>
      </c>
      <c r="I1189" t="s">
        <v>373</v>
      </c>
      <c r="J1189" t="s">
        <v>374</v>
      </c>
      <c r="K1189">
        <v>816021</v>
      </c>
      <c r="L1189" t="s">
        <v>122</v>
      </c>
      <c r="M1189" t="s">
        <v>123</v>
      </c>
      <c r="N1189" t="s">
        <v>57</v>
      </c>
      <c r="O1189" s="1">
        <v>45752</v>
      </c>
      <c r="Q1189" s="1">
        <v>46027</v>
      </c>
      <c r="R1189" s="2">
        <v>9.6999999999999993</v>
      </c>
      <c r="S1189">
        <v>1</v>
      </c>
      <c r="T1189" t="s">
        <v>58</v>
      </c>
      <c r="U1189" t="s">
        <v>134</v>
      </c>
      <c r="V1189" s="3">
        <v>0.7</v>
      </c>
      <c r="W1189" s="2">
        <v>0</v>
      </c>
      <c r="X1189">
        <v>0</v>
      </c>
      <c r="Y1189" t="s">
        <v>60</v>
      </c>
      <c r="Z1189" t="s">
        <v>136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6.79</v>
      </c>
      <c r="AN1189" s="2">
        <v>6.79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45992</v>
      </c>
      <c r="B1190" t="s">
        <v>48</v>
      </c>
      <c r="C1190">
        <v>649163</v>
      </c>
      <c r="D1190">
        <v>2028148708</v>
      </c>
      <c r="E1190" t="s">
        <v>845</v>
      </c>
      <c r="F1190" t="s">
        <v>1527</v>
      </c>
      <c r="G1190" t="s">
        <v>51</v>
      </c>
      <c r="H1190" t="s">
        <v>256</v>
      </c>
      <c r="I1190" t="s">
        <v>373</v>
      </c>
      <c r="J1190" t="s">
        <v>374</v>
      </c>
      <c r="K1190">
        <v>753748</v>
      </c>
      <c r="L1190" t="s">
        <v>258</v>
      </c>
      <c r="M1190" t="s">
        <v>131</v>
      </c>
      <c r="N1190" t="s">
        <v>57</v>
      </c>
      <c r="O1190" s="1">
        <v>45778</v>
      </c>
      <c r="Q1190" s="1">
        <v>46023</v>
      </c>
      <c r="R1190" s="2">
        <v>109.36</v>
      </c>
      <c r="S1190">
        <v>1</v>
      </c>
      <c r="T1190" t="s">
        <v>58</v>
      </c>
      <c r="U1190" t="s">
        <v>134</v>
      </c>
      <c r="V1190" s="3">
        <v>0.7</v>
      </c>
      <c r="W1190" s="2">
        <v>0</v>
      </c>
      <c r="X1190">
        <v>0</v>
      </c>
      <c r="Y1190" t="s">
        <v>60</v>
      </c>
      <c r="Z1190" t="s">
        <v>136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76.55</v>
      </c>
      <c r="AN1190" s="2">
        <v>76.55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45992</v>
      </c>
      <c r="B1191" t="s">
        <v>48</v>
      </c>
      <c r="C1191">
        <v>649163</v>
      </c>
      <c r="D1191">
        <v>2028149309</v>
      </c>
      <c r="E1191" t="s">
        <v>1528</v>
      </c>
      <c r="F1191" t="s">
        <v>386</v>
      </c>
      <c r="G1191" t="s">
        <v>51</v>
      </c>
      <c r="H1191" t="s">
        <v>83</v>
      </c>
      <c r="I1191" t="s">
        <v>373</v>
      </c>
      <c r="J1191" t="s">
        <v>374</v>
      </c>
      <c r="K1191">
        <v>821015</v>
      </c>
      <c r="L1191" t="s">
        <v>377</v>
      </c>
      <c r="M1191" t="s">
        <v>378</v>
      </c>
      <c r="N1191" t="s">
        <v>57</v>
      </c>
      <c r="O1191" s="1">
        <v>45748</v>
      </c>
      <c r="Q1191" s="1">
        <v>46023</v>
      </c>
      <c r="R1191" s="2">
        <v>54.22</v>
      </c>
      <c r="S1191">
        <v>1</v>
      </c>
      <c r="T1191" t="s">
        <v>58</v>
      </c>
      <c r="U1191" t="s">
        <v>134</v>
      </c>
      <c r="V1191" s="3">
        <v>0.7</v>
      </c>
      <c r="W1191" s="2">
        <v>0</v>
      </c>
      <c r="X1191">
        <v>0</v>
      </c>
      <c r="Y1191" t="s">
        <v>60</v>
      </c>
      <c r="Z1191" t="s">
        <v>136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37.950000000000003</v>
      </c>
      <c r="AN1191" s="2">
        <v>37.950000000000003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45992</v>
      </c>
      <c r="B1192" t="s">
        <v>48</v>
      </c>
      <c r="C1192">
        <v>649163</v>
      </c>
      <c r="D1192">
        <v>2028150576</v>
      </c>
      <c r="E1192" t="s">
        <v>640</v>
      </c>
      <c r="F1192" t="s">
        <v>1529</v>
      </c>
      <c r="G1192" t="s">
        <v>51</v>
      </c>
      <c r="H1192" t="s">
        <v>83</v>
      </c>
      <c r="I1192" t="s">
        <v>373</v>
      </c>
      <c r="J1192" t="s">
        <v>374</v>
      </c>
      <c r="K1192">
        <v>824062</v>
      </c>
      <c r="L1192" t="s">
        <v>355</v>
      </c>
      <c r="M1192" t="s">
        <v>356</v>
      </c>
      <c r="N1192" t="s">
        <v>57</v>
      </c>
      <c r="O1192" s="1">
        <v>45748</v>
      </c>
      <c r="Q1192" s="1">
        <v>46023</v>
      </c>
      <c r="R1192" s="2">
        <v>15.75</v>
      </c>
      <c r="S1192">
        <v>1</v>
      </c>
      <c r="T1192" t="s">
        <v>58</v>
      </c>
      <c r="U1192" t="s">
        <v>134</v>
      </c>
      <c r="V1192" s="3">
        <v>0.7</v>
      </c>
      <c r="W1192" s="2">
        <v>0</v>
      </c>
      <c r="X1192">
        <v>0</v>
      </c>
      <c r="Y1192" t="s">
        <v>60</v>
      </c>
      <c r="Z1192" t="s">
        <v>136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11.02</v>
      </c>
      <c r="AN1192" s="2">
        <v>11.02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45992</v>
      </c>
      <c r="B1193" t="s">
        <v>48</v>
      </c>
      <c r="C1193">
        <v>649163</v>
      </c>
      <c r="D1193">
        <v>2028152065</v>
      </c>
      <c r="E1193" t="s">
        <v>509</v>
      </c>
      <c r="F1193" t="s">
        <v>144</v>
      </c>
      <c r="G1193" t="s">
        <v>51</v>
      </c>
      <c r="H1193" t="s">
        <v>256</v>
      </c>
      <c r="I1193" t="s">
        <v>373</v>
      </c>
      <c r="J1193" t="s">
        <v>374</v>
      </c>
      <c r="K1193">
        <v>823350</v>
      </c>
      <c r="L1193" t="s">
        <v>116</v>
      </c>
      <c r="M1193" t="s">
        <v>417</v>
      </c>
      <c r="N1193" t="s">
        <v>57</v>
      </c>
      <c r="O1193" s="1">
        <v>45748</v>
      </c>
      <c r="Q1193" s="1">
        <v>46023</v>
      </c>
      <c r="R1193" s="2">
        <v>253.68</v>
      </c>
      <c r="S1193">
        <v>1</v>
      </c>
      <c r="T1193" t="s">
        <v>58</v>
      </c>
      <c r="U1193" t="s">
        <v>134</v>
      </c>
      <c r="V1193" s="3">
        <v>0.7</v>
      </c>
      <c r="W1193" s="2">
        <v>0</v>
      </c>
      <c r="X1193">
        <v>0</v>
      </c>
      <c r="Y1193" t="s">
        <v>60</v>
      </c>
      <c r="Z1193" t="s">
        <v>136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177.58</v>
      </c>
      <c r="AN1193" s="2">
        <v>177.58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45992</v>
      </c>
      <c r="B1194" t="s">
        <v>48</v>
      </c>
      <c r="C1194">
        <v>649163</v>
      </c>
      <c r="D1194">
        <v>2028152220</v>
      </c>
      <c r="E1194" t="s">
        <v>1530</v>
      </c>
      <c r="F1194" t="s">
        <v>73</v>
      </c>
      <c r="G1194" t="s">
        <v>51</v>
      </c>
      <c r="H1194" t="s">
        <v>80</v>
      </c>
      <c r="I1194" t="s">
        <v>373</v>
      </c>
      <c r="J1194" t="s">
        <v>374</v>
      </c>
      <c r="K1194">
        <v>767312</v>
      </c>
      <c r="L1194" t="s">
        <v>413</v>
      </c>
      <c r="M1194" t="s">
        <v>414</v>
      </c>
      <c r="N1194" t="s">
        <v>57</v>
      </c>
      <c r="O1194" s="1">
        <v>45748</v>
      </c>
      <c r="Q1194" s="1">
        <v>46023</v>
      </c>
      <c r="R1194" s="2">
        <v>33.909999999999997</v>
      </c>
      <c r="S1194">
        <v>1</v>
      </c>
      <c r="T1194" t="s">
        <v>58</v>
      </c>
      <c r="U1194" t="s">
        <v>134</v>
      </c>
      <c r="V1194" s="3">
        <v>0.7</v>
      </c>
      <c r="W1194" s="2">
        <v>0</v>
      </c>
      <c r="X1194">
        <v>0</v>
      </c>
      <c r="Y1194" t="s">
        <v>60</v>
      </c>
      <c r="Z1194" t="s">
        <v>136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23.74</v>
      </c>
      <c r="AN1194" s="2">
        <v>23.74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45992</v>
      </c>
      <c r="B1195" t="s">
        <v>48</v>
      </c>
      <c r="C1195">
        <v>649163</v>
      </c>
      <c r="D1195">
        <v>2028152248</v>
      </c>
      <c r="E1195" t="s">
        <v>1531</v>
      </c>
      <c r="F1195" t="s">
        <v>1532</v>
      </c>
      <c r="G1195" t="s">
        <v>51</v>
      </c>
      <c r="H1195" t="s">
        <v>80</v>
      </c>
      <c r="I1195" t="s">
        <v>373</v>
      </c>
      <c r="J1195" t="s">
        <v>374</v>
      </c>
      <c r="K1195">
        <v>767312</v>
      </c>
      <c r="L1195" t="s">
        <v>413</v>
      </c>
      <c r="M1195" t="s">
        <v>414</v>
      </c>
      <c r="N1195" t="s">
        <v>57</v>
      </c>
      <c r="O1195" s="1">
        <v>45748</v>
      </c>
      <c r="Q1195" s="1">
        <v>46023</v>
      </c>
      <c r="R1195" s="2">
        <v>63.34</v>
      </c>
      <c r="S1195">
        <v>1</v>
      </c>
      <c r="T1195" t="s">
        <v>58</v>
      </c>
      <c r="U1195" t="s">
        <v>134</v>
      </c>
      <c r="V1195" s="3">
        <v>0.7</v>
      </c>
      <c r="W1195" s="2">
        <v>0</v>
      </c>
      <c r="X1195">
        <v>0</v>
      </c>
      <c r="Y1195" t="s">
        <v>60</v>
      </c>
      <c r="Z1195" t="s">
        <v>136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44.34</v>
      </c>
      <c r="AN1195" s="2">
        <v>44.34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45992</v>
      </c>
      <c r="B1196" t="s">
        <v>48</v>
      </c>
      <c r="C1196">
        <v>649163</v>
      </c>
      <c r="D1196">
        <v>2028158785</v>
      </c>
      <c r="E1196" t="s">
        <v>1533</v>
      </c>
      <c r="F1196" t="s">
        <v>866</v>
      </c>
      <c r="G1196" t="s">
        <v>51</v>
      </c>
      <c r="H1196" t="s">
        <v>256</v>
      </c>
      <c r="I1196" t="s">
        <v>373</v>
      </c>
      <c r="J1196" t="s">
        <v>374</v>
      </c>
      <c r="K1196">
        <v>792847</v>
      </c>
      <c r="L1196" t="s">
        <v>600</v>
      </c>
      <c r="M1196" t="s">
        <v>601</v>
      </c>
      <c r="N1196" t="s">
        <v>57</v>
      </c>
      <c r="O1196" s="1">
        <v>45749</v>
      </c>
      <c r="Q1196" s="1">
        <v>46024</v>
      </c>
      <c r="R1196" s="2">
        <v>109.36</v>
      </c>
      <c r="S1196">
        <v>1</v>
      </c>
      <c r="T1196" t="s">
        <v>58</v>
      </c>
      <c r="U1196" t="s">
        <v>134</v>
      </c>
      <c r="V1196" s="3">
        <v>0.7</v>
      </c>
      <c r="W1196" s="2">
        <v>0</v>
      </c>
      <c r="X1196">
        <v>0</v>
      </c>
      <c r="Y1196" t="s">
        <v>60</v>
      </c>
      <c r="Z1196" t="s">
        <v>136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76.55</v>
      </c>
      <c r="AN1196" s="2">
        <v>76.55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45992</v>
      </c>
      <c r="B1197" t="s">
        <v>48</v>
      </c>
      <c r="C1197">
        <v>649163</v>
      </c>
      <c r="D1197">
        <v>2028164500</v>
      </c>
      <c r="E1197" t="s">
        <v>640</v>
      </c>
      <c r="F1197" t="s">
        <v>215</v>
      </c>
      <c r="G1197" t="s">
        <v>51</v>
      </c>
      <c r="H1197" t="s">
        <v>83</v>
      </c>
      <c r="I1197" t="s">
        <v>373</v>
      </c>
      <c r="J1197" t="s">
        <v>374</v>
      </c>
      <c r="K1197">
        <v>840313</v>
      </c>
      <c r="L1197" t="s">
        <v>498</v>
      </c>
      <c r="M1197" t="s">
        <v>499</v>
      </c>
      <c r="N1197" t="s">
        <v>57</v>
      </c>
      <c r="O1197" s="1">
        <v>45778</v>
      </c>
      <c r="Q1197" s="1">
        <v>46023</v>
      </c>
      <c r="R1197" s="2">
        <v>211.12</v>
      </c>
      <c r="S1197">
        <v>1</v>
      </c>
      <c r="T1197" t="s">
        <v>58</v>
      </c>
      <c r="U1197" t="s">
        <v>134</v>
      </c>
      <c r="V1197" s="3">
        <v>0.7</v>
      </c>
      <c r="W1197" s="2">
        <v>0</v>
      </c>
      <c r="X1197">
        <v>0</v>
      </c>
      <c r="Y1197" t="s">
        <v>60</v>
      </c>
      <c r="Z1197" t="s">
        <v>136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147.78</v>
      </c>
      <c r="AN1197" s="2">
        <v>147.78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45992</v>
      </c>
      <c r="B1198" t="s">
        <v>48</v>
      </c>
      <c r="C1198">
        <v>649163</v>
      </c>
      <c r="D1198">
        <v>2028165902</v>
      </c>
      <c r="E1198" t="s">
        <v>338</v>
      </c>
      <c r="F1198" t="s">
        <v>223</v>
      </c>
      <c r="G1198" t="s">
        <v>51</v>
      </c>
      <c r="H1198" t="s">
        <v>339</v>
      </c>
      <c r="I1198" t="s">
        <v>373</v>
      </c>
      <c r="J1198" t="s">
        <v>374</v>
      </c>
      <c r="K1198">
        <v>813184</v>
      </c>
      <c r="L1198" t="s">
        <v>340</v>
      </c>
      <c r="M1198" t="s">
        <v>341</v>
      </c>
      <c r="N1198" t="s">
        <v>57</v>
      </c>
      <c r="O1198" s="1">
        <v>45751</v>
      </c>
      <c r="Q1198" s="1">
        <v>46026</v>
      </c>
      <c r="R1198" s="2">
        <v>34</v>
      </c>
      <c r="S1198">
        <v>1</v>
      </c>
      <c r="T1198" t="s">
        <v>58</v>
      </c>
      <c r="U1198" t="s">
        <v>134</v>
      </c>
      <c r="V1198" s="3">
        <v>0.7</v>
      </c>
      <c r="W1198" s="2">
        <v>0</v>
      </c>
      <c r="X1198">
        <v>0</v>
      </c>
      <c r="Y1198" t="s">
        <v>60</v>
      </c>
      <c r="Z1198" t="s">
        <v>136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23.8</v>
      </c>
      <c r="AN1198" s="2">
        <v>23.8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45992</v>
      </c>
      <c r="B1199" t="s">
        <v>48</v>
      </c>
      <c r="C1199">
        <v>649163</v>
      </c>
      <c r="D1199">
        <v>2028170130</v>
      </c>
      <c r="E1199" t="s">
        <v>1534</v>
      </c>
      <c r="F1199" t="s">
        <v>431</v>
      </c>
      <c r="G1199" t="s">
        <v>51</v>
      </c>
      <c r="H1199" t="s">
        <v>83</v>
      </c>
      <c r="I1199" t="s">
        <v>373</v>
      </c>
      <c r="J1199" t="s">
        <v>374</v>
      </c>
      <c r="K1199">
        <v>856824</v>
      </c>
      <c r="L1199" t="s">
        <v>457</v>
      </c>
      <c r="M1199" t="s">
        <v>458</v>
      </c>
      <c r="N1199" t="s">
        <v>57</v>
      </c>
      <c r="O1199" s="1">
        <v>45778</v>
      </c>
      <c r="Q1199" s="1">
        <v>46023</v>
      </c>
      <c r="R1199" s="2">
        <v>11.5</v>
      </c>
      <c r="S1199">
        <v>1</v>
      </c>
      <c r="T1199" t="s">
        <v>58</v>
      </c>
      <c r="U1199" t="s">
        <v>134</v>
      </c>
      <c r="V1199" s="3">
        <v>0.7</v>
      </c>
      <c r="W1199" s="2">
        <v>0</v>
      </c>
      <c r="X1199">
        <v>0</v>
      </c>
      <c r="Y1199" t="s">
        <v>60</v>
      </c>
      <c r="Z1199" t="s">
        <v>136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8.0500000000000007</v>
      </c>
      <c r="AN1199" s="2">
        <v>8.0500000000000007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45992</v>
      </c>
      <c r="B1200" t="s">
        <v>48</v>
      </c>
      <c r="C1200">
        <v>649163</v>
      </c>
      <c r="D1200">
        <v>2028182664</v>
      </c>
      <c r="E1200" t="s">
        <v>1535</v>
      </c>
      <c r="F1200" t="s">
        <v>1141</v>
      </c>
      <c r="G1200" t="s">
        <v>51</v>
      </c>
      <c r="H1200" t="s">
        <v>83</v>
      </c>
      <c r="I1200" t="s">
        <v>373</v>
      </c>
      <c r="J1200" t="s">
        <v>374</v>
      </c>
      <c r="K1200">
        <v>840313</v>
      </c>
      <c r="L1200" t="s">
        <v>498</v>
      </c>
      <c r="M1200" t="s">
        <v>499</v>
      </c>
      <c r="N1200" t="s">
        <v>57</v>
      </c>
      <c r="O1200" s="1">
        <v>45750</v>
      </c>
      <c r="Q1200" s="1">
        <v>46025</v>
      </c>
      <c r="R1200" s="2">
        <v>34</v>
      </c>
      <c r="S1200">
        <v>1</v>
      </c>
      <c r="T1200" t="s">
        <v>58</v>
      </c>
      <c r="U1200" t="s">
        <v>134</v>
      </c>
      <c r="V1200" s="3">
        <v>0.7</v>
      </c>
      <c r="W1200" s="2">
        <v>0</v>
      </c>
      <c r="X1200">
        <v>0</v>
      </c>
      <c r="Y1200" t="s">
        <v>60</v>
      </c>
      <c r="Z1200" t="s">
        <v>136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23.8</v>
      </c>
      <c r="AN1200" s="2">
        <v>23.8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45992</v>
      </c>
      <c r="B1201" t="s">
        <v>48</v>
      </c>
      <c r="C1201">
        <v>649163</v>
      </c>
      <c r="D1201">
        <v>2028207400</v>
      </c>
      <c r="E1201" t="s">
        <v>1536</v>
      </c>
      <c r="F1201" t="s">
        <v>90</v>
      </c>
      <c r="G1201" t="s">
        <v>51</v>
      </c>
      <c r="H1201" t="s">
        <v>83</v>
      </c>
      <c r="I1201" t="s">
        <v>373</v>
      </c>
      <c r="J1201" t="s">
        <v>374</v>
      </c>
      <c r="K1201">
        <v>812782</v>
      </c>
      <c r="L1201" t="s">
        <v>128</v>
      </c>
      <c r="M1201" t="s">
        <v>129</v>
      </c>
      <c r="N1201" t="s">
        <v>57</v>
      </c>
      <c r="O1201" s="1">
        <v>45778</v>
      </c>
      <c r="Q1201" s="1">
        <v>46023</v>
      </c>
      <c r="R1201" s="2">
        <v>79.34</v>
      </c>
      <c r="S1201">
        <v>1</v>
      </c>
      <c r="T1201" t="s">
        <v>58</v>
      </c>
      <c r="U1201" t="s">
        <v>134</v>
      </c>
      <c r="V1201" s="3">
        <v>0.7</v>
      </c>
      <c r="W1201" s="2">
        <v>0</v>
      </c>
      <c r="X1201">
        <v>0</v>
      </c>
      <c r="Y1201" t="s">
        <v>60</v>
      </c>
      <c r="Z1201" t="s">
        <v>136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55.54</v>
      </c>
      <c r="AN1201" s="2">
        <v>55.54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45992</v>
      </c>
      <c r="B1202" t="s">
        <v>48</v>
      </c>
      <c r="C1202">
        <v>649163</v>
      </c>
      <c r="D1202">
        <v>2028224700</v>
      </c>
      <c r="E1202" t="s">
        <v>600</v>
      </c>
      <c r="F1202" t="s">
        <v>601</v>
      </c>
      <c r="G1202" t="s">
        <v>51</v>
      </c>
      <c r="H1202" t="s">
        <v>83</v>
      </c>
      <c r="I1202" t="s">
        <v>373</v>
      </c>
      <c r="J1202" t="s">
        <v>374</v>
      </c>
      <c r="K1202">
        <v>792847</v>
      </c>
      <c r="L1202" t="s">
        <v>600</v>
      </c>
      <c r="M1202" t="s">
        <v>601</v>
      </c>
      <c r="N1202" t="s">
        <v>57</v>
      </c>
      <c r="O1202" s="1">
        <v>45778</v>
      </c>
      <c r="Q1202" s="1">
        <v>46023</v>
      </c>
      <c r="R1202" s="2">
        <v>11.5</v>
      </c>
      <c r="S1202">
        <v>1</v>
      </c>
      <c r="T1202" t="s">
        <v>58</v>
      </c>
      <c r="U1202" t="s">
        <v>134</v>
      </c>
      <c r="V1202" s="3">
        <v>0.7</v>
      </c>
      <c r="W1202" s="2">
        <v>0</v>
      </c>
      <c r="X1202">
        <v>0</v>
      </c>
      <c r="Y1202" t="s">
        <v>60</v>
      </c>
      <c r="Z1202" t="s">
        <v>136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8.0500000000000007</v>
      </c>
      <c r="AN1202" s="2">
        <v>8.0500000000000007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45992</v>
      </c>
      <c r="B1203" t="s">
        <v>48</v>
      </c>
      <c r="C1203">
        <v>649163</v>
      </c>
      <c r="D1203">
        <v>2028228028</v>
      </c>
      <c r="E1203" t="s">
        <v>1537</v>
      </c>
      <c r="F1203" t="s">
        <v>1538</v>
      </c>
      <c r="G1203" t="s">
        <v>51</v>
      </c>
      <c r="H1203" t="s">
        <v>256</v>
      </c>
      <c r="I1203" t="s">
        <v>373</v>
      </c>
      <c r="J1203" t="s">
        <v>374</v>
      </c>
      <c r="K1203">
        <v>806645</v>
      </c>
      <c r="L1203" t="s">
        <v>855</v>
      </c>
      <c r="M1203" t="s">
        <v>856</v>
      </c>
      <c r="N1203" t="s">
        <v>57</v>
      </c>
      <c r="O1203" s="1">
        <v>45752</v>
      </c>
      <c r="Q1203" s="1">
        <v>46027</v>
      </c>
      <c r="R1203" s="2">
        <v>38.31</v>
      </c>
      <c r="S1203">
        <v>1</v>
      </c>
      <c r="T1203" t="s">
        <v>58</v>
      </c>
      <c r="U1203" t="s">
        <v>134</v>
      </c>
      <c r="V1203" s="3">
        <v>0.7</v>
      </c>
      <c r="W1203" s="2">
        <v>0</v>
      </c>
      <c r="X1203">
        <v>0</v>
      </c>
      <c r="Y1203" t="s">
        <v>60</v>
      </c>
      <c r="Z1203" t="s">
        <v>136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26.82</v>
      </c>
      <c r="AN1203" s="2">
        <v>26.82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45992</v>
      </c>
      <c r="B1204" t="s">
        <v>48</v>
      </c>
      <c r="C1204">
        <v>649163</v>
      </c>
      <c r="D1204">
        <v>2028278041</v>
      </c>
      <c r="E1204" t="s">
        <v>1539</v>
      </c>
      <c r="F1204" t="s">
        <v>1079</v>
      </c>
      <c r="G1204" t="s">
        <v>51</v>
      </c>
      <c r="H1204" t="s">
        <v>83</v>
      </c>
      <c r="I1204" t="s">
        <v>373</v>
      </c>
      <c r="J1204" t="s">
        <v>374</v>
      </c>
      <c r="K1204">
        <v>812782</v>
      </c>
      <c r="L1204" t="s">
        <v>128</v>
      </c>
      <c r="M1204" t="s">
        <v>129</v>
      </c>
      <c r="N1204" t="s">
        <v>57</v>
      </c>
      <c r="O1204" s="1">
        <v>45778</v>
      </c>
      <c r="Q1204" s="1">
        <v>46023</v>
      </c>
      <c r="R1204" s="2">
        <v>57.35</v>
      </c>
      <c r="S1204">
        <v>1</v>
      </c>
      <c r="T1204" t="s">
        <v>58</v>
      </c>
      <c r="U1204" t="s">
        <v>134</v>
      </c>
      <c r="V1204" s="3">
        <v>0.7</v>
      </c>
      <c r="W1204" s="2">
        <v>0</v>
      </c>
      <c r="X1204">
        <v>0</v>
      </c>
      <c r="Y1204" t="s">
        <v>60</v>
      </c>
      <c r="Z1204" t="s">
        <v>136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40.14</v>
      </c>
      <c r="AN1204" s="2">
        <v>40.14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45992</v>
      </c>
      <c r="B1205" t="s">
        <v>48</v>
      </c>
      <c r="C1205">
        <v>649163</v>
      </c>
      <c r="D1205">
        <v>2028315762</v>
      </c>
      <c r="E1205" t="s">
        <v>1540</v>
      </c>
      <c r="F1205" t="s">
        <v>231</v>
      </c>
      <c r="G1205" t="s">
        <v>51</v>
      </c>
      <c r="H1205" t="s">
        <v>265</v>
      </c>
      <c r="I1205" t="s">
        <v>373</v>
      </c>
      <c r="J1205" t="s">
        <v>566</v>
      </c>
      <c r="K1205">
        <v>673059</v>
      </c>
      <c r="L1205" t="s">
        <v>65</v>
      </c>
      <c r="M1205" t="s">
        <v>66</v>
      </c>
      <c r="N1205" t="s">
        <v>57</v>
      </c>
      <c r="O1205" s="1">
        <v>45778</v>
      </c>
      <c r="Q1205" s="1">
        <v>46023</v>
      </c>
      <c r="R1205" s="2">
        <v>8.3699999999999992</v>
      </c>
      <c r="S1205">
        <v>1</v>
      </c>
      <c r="T1205" t="s">
        <v>58</v>
      </c>
      <c r="U1205" t="s">
        <v>134</v>
      </c>
      <c r="V1205" s="3">
        <v>0.7</v>
      </c>
      <c r="W1205" s="2">
        <v>0</v>
      </c>
      <c r="X1205">
        <v>0</v>
      </c>
      <c r="Y1205" t="s">
        <v>60</v>
      </c>
      <c r="Z1205" t="s">
        <v>136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5.86</v>
      </c>
      <c r="AN1205" s="2">
        <v>5.86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45992</v>
      </c>
      <c r="B1206" t="s">
        <v>48</v>
      </c>
      <c r="C1206">
        <v>649163</v>
      </c>
      <c r="D1206">
        <v>2028315763</v>
      </c>
      <c r="E1206" t="s">
        <v>1540</v>
      </c>
      <c r="F1206" t="s">
        <v>231</v>
      </c>
      <c r="G1206" t="s">
        <v>51</v>
      </c>
      <c r="H1206" t="s">
        <v>265</v>
      </c>
      <c r="I1206" t="s">
        <v>373</v>
      </c>
      <c r="J1206" t="s">
        <v>374</v>
      </c>
      <c r="K1206">
        <v>673059</v>
      </c>
      <c r="L1206" t="s">
        <v>65</v>
      </c>
      <c r="M1206" t="s">
        <v>66</v>
      </c>
      <c r="N1206" t="s">
        <v>57</v>
      </c>
      <c r="O1206" s="1">
        <v>45778</v>
      </c>
      <c r="Q1206" s="1">
        <v>46023</v>
      </c>
      <c r="R1206" s="2">
        <v>47.72</v>
      </c>
      <c r="S1206">
        <v>1</v>
      </c>
      <c r="T1206" t="s">
        <v>58</v>
      </c>
      <c r="U1206" t="s">
        <v>134</v>
      </c>
      <c r="V1206" s="3">
        <v>0.7</v>
      </c>
      <c r="W1206" s="2">
        <v>0</v>
      </c>
      <c r="X1206">
        <v>0</v>
      </c>
      <c r="Y1206" t="s">
        <v>60</v>
      </c>
      <c r="Z1206" t="s">
        <v>136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33.4</v>
      </c>
      <c r="AN1206" s="2">
        <v>33.4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45992</v>
      </c>
      <c r="B1207" t="s">
        <v>48</v>
      </c>
      <c r="C1207">
        <v>649163</v>
      </c>
      <c r="D1207">
        <v>2029728912</v>
      </c>
      <c r="E1207" t="s">
        <v>887</v>
      </c>
      <c r="F1207" t="s">
        <v>1541</v>
      </c>
      <c r="G1207" t="s">
        <v>51</v>
      </c>
      <c r="H1207" t="s">
        <v>452</v>
      </c>
      <c r="I1207" t="s">
        <v>479</v>
      </c>
      <c r="J1207" t="s">
        <v>480</v>
      </c>
      <c r="K1207">
        <v>812994</v>
      </c>
      <c r="L1207" t="s">
        <v>652</v>
      </c>
      <c r="M1207" t="s">
        <v>653</v>
      </c>
      <c r="N1207" t="s">
        <v>57</v>
      </c>
      <c r="O1207" s="1">
        <v>45839</v>
      </c>
      <c r="Q1207" s="1">
        <v>46023</v>
      </c>
      <c r="R1207" s="2">
        <v>69.69</v>
      </c>
      <c r="S1207">
        <v>1</v>
      </c>
      <c r="T1207" t="s">
        <v>58</v>
      </c>
      <c r="U1207" t="s">
        <v>134</v>
      </c>
      <c r="V1207" s="4">
        <v>0.375</v>
      </c>
      <c r="W1207" s="2">
        <v>0</v>
      </c>
      <c r="X1207">
        <v>0</v>
      </c>
      <c r="Y1207" t="s">
        <v>60</v>
      </c>
      <c r="Z1207" t="s">
        <v>136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26.13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45992</v>
      </c>
      <c r="B1208" t="s">
        <v>48</v>
      </c>
      <c r="C1208">
        <v>649163</v>
      </c>
      <c r="D1208">
        <v>2029740723</v>
      </c>
      <c r="E1208" t="s">
        <v>563</v>
      </c>
      <c r="F1208" t="s">
        <v>1542</v>
      </c>
      <c r="G1208" t="s">
        <v>51</v>
      </c>
      <c r="H1208" t="s">
        <v>265</v>
      </c>
      <c r="I1208" t="s">
        <v>479</v>
      </c>
      <c r="J1208" t="s">
        <v>480</v>
      </c>
      <c r="K1208">
        <v>877790</v>
      </c>
      <c r="L1208" t="s">
        <v>534</v>
      </c>
      <c r="M1208" t="s">
        <v>535</v>
      </c>
      <c r="N1208" t="s">
        <v>57</v>
      </c>
      <c r="O1208" s="1">
        <v>45840</v>
      </c>
      <c r="Q1208" s="1">
        <v>46024</v>
      </c>
      <c r="R1208" s="2">
        <v>132.19</v>
      </c>
      <c r="S1208">
        <v>1</v>
      </c>
      <c r="T1208" t="s">
        <v>58</v>
      </c>
      <c r="U1208" t="s">
        <v>134</v>
      </c>
      <c r="V1208" s="4">
        <v>0.375</v>
      </c>
      <c r="W1208" s="2">
        <v>0</v>
      </c>
      <c r="X1208">
        <v>0</v>
      </c>
      <c r="Y1208" t="s">
        <v>60</v>
      </c>
      <c r="Z1208" t="s">
        <v>136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49.57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45992</v>
      </c>
      <c r="B1209" t="s">
        <v>48</v>
      </c>
      <c r="C1209">
        <v>649163</v>
      </c>
      <c r="D1209">
        <v>2029751423</v>
      </c>
      <c r="E1209" t="s">
        <v>1543</v>
      </c>
      <c r="F1209" t="s">
        <v>163</v>
      </c>
      <c r="G1209" t="s">
        <v>51</v>
      </c>
      <c r="H1209" t="s">
        <v>372</v>
      </c>
      <c r="I1209" t="s">
        <v>479</v>
      </c>
      <c r="J1209" t="s">
        <v>480</v>
      </c>
      <c r="K1209">
        <v>767312</v>
      </c>
      <c r="L1209" t="s">
        <v>413</v>
      </c>
      <c r="M1209" t="s">
        <v>414</v>
      </c>
      <c r="N1209" t="s">
        <v>57</v>
      </c>
      <c r="O1209" s="1">
        <v>45840</v>
      </c>
      <c r="Q1209" s="1">
        <v>46024</v>
      </c>
      <c r="R1209" s="2">
        <v>32.340000000000003</v>
      </c>
      <c r="S1209">
        <v>1</v>
      </c>
      <c r="T1209" t="s">
        <v>58</v>
      </c>
      <c r="U1209" t="s">
        <v>134</v>
      </c>
      <c r="V1209" s="4">
        <v>0.375</v>
      </c>
      <c r="W1209" s="2">
        <v>0</v>
      </c>
      <c r="X1209">
        <v>0</v>
      </c>
      <c r="Y1209" t="s">
        <v>60</v>
      </c>
      <c r="Z1209" t="s">
        <v>136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12.13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45992</v>
      </c>
      <c r="B1210" t="s">
        <v>48</v>
      </c>
      <c r="C1210">
        <v>649163</v>
      </c>
      <c r="D1210">
        <v>2029761817</v>
      </c>
      <c r="E1210" t="s">
        <v>1544</v>
      </c>
      <c r="F1210" t="s">
        <v>1545</v>
      </c>
      <c r="G1210" t="s">
        <v>51</v>
      </c>
      <c r="H1210" t="s">
        <v>372</v>
      </c>
      <c r="I1210" t="s">
        <v>479</v>
      </c>
      <c r="J1210" t="s">
        <v>480</v>
      </c>
      <c r="K1210">
        <v>812782</v>
      </c>
      <c r="L1210" t="s">
        <v>128</v>
      </c>
      <c r="M1210" t="s">
        <v>129</v>
      </c>
      <c r="N1210" t="s">
        <v>57</v>
      </c>
      <c r="O1210" s="1">
        <v>45841</v>
      </c>
      <c r="Q1210" s="1">
        <v>46025</v>
      </c>
      <c r="R1210" s="2">
        <v>18.989999999999998</v>
      </c>
      <c r="S1210">
        <v>1</v>
      </c>
      <c r="T1210" t="s">
        <v>58</v>
      </c>
      <c r="U1210" t="s">
        <v>134</v>
      </c>
      <c r="V1210" s="4">
        <v>0.375</v>
      </c>
      <c r="W1210" s="2">
        <v>0</v>
      </c>
      <c r="X1210">
        <v>0</v>
      </c>
      <c r="Y1210" t="s">
        <v>60</v>
      </c>
      <c r="Z1210" t="s">
        <v>136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7.12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45992</v>
      </c>
      <c r="B1211" t="s">
        <v>48</v>
      </c>
      <c r="C1211">
        <v>649163</v>
      </c>
      <c r="D1211">
        <v>2029772059</v>
      </c>
      <c r="E1211" t="s">
        <v>866</v>
      </c>
      <c r="F1211" t="s">
        <v>1546</v>
      </c>
      <c r="G1211" t="s">
        <v>51</v>
      </c>
      <c r="H1211" t="s">
        <v>83</v>
      </c>
      <c r="I1211" t="s">
        <v>479</v>
      </c>
      <c r="J1211" t="s">
        <v>480</v>
      </c>
      <c r="K1211">
        <v>824076</v>
      </c>
      <c r="L1211" t="s">
        <v>510</v>
      </c>
      <c r="M1211" t="s">
        <v>511</v>
      </c>
      <c r="N1211" t="s">
        <v>57</v>
      </c>
      <c r="O1211" s="1">
        <v>45841</v>
      </c>
      <c r="Q1211" s="1">
        <v>46025</v>
      </c>
      <c r="R1211" s="2">
        <v>77.48</v>
      </c>
      <c r="S1211">
        <v>1</v>
      </c>
      <c r="T1211" t="s">
        <v>58</v>
      </c>
      <c r="U1211" t="s">
        <v>134</v>
      </c>
      <c r="V1211" s="4">
        <v>0.375</v>
      </c>
      <c r="W1211" s="2">
        <v>0</v>
      </c>
      <c r="X1211">
        <v>0</v>
      </c>
      <c r="Y1211" t="s">
        <v>60</v>
      </c>
      <c r="Z1211" t="s">
        <v>136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29.04</v>
      </c>
      <c r="AM1211" s="2">
        <v>0.02</v>
      </c>
      <c r="AN1211" s="2">
        <v>0.02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45992</v>
      </c>
      <c r="B1212" t="s">
        <v>48</v>
      </c>
      <c r="C1212">
        <v>649163</v>
      </c>
      <c r="D1212">
        <v>2029772410</v>
      </c>
      <c r="E1212" t="s">
        <v>1353</v>
      </c>
      <c r="F1212" t="s">
        <v>1547</v>
      </c>
      <c r="G1212" t="s">
        <v>51</v>
      </c>
      <c r="H1212" t="s">
        <v>339</v>
      </c>
      <c r="I1212" t="s">
        <v>479</v>
      </c>
      <c r="J1212" t="s">
        <v>480</v>
      </c>
      <c r="K1212">
        <v>766422</v>
      </c>
      <c r="L1212" t="s">
        <v>267</v>
      </c>
      <c r="M1212" t="s">
        <v>114</v>
      </c>
      <c r="N1212" t="s">
        <v>57</v>
      </c>
      <c r="O1212" s="1">
        <v>45841</v>
      </c>
      <c r="Q1212" s="1">
        <v>46025</v>
      </c>
      <c r="R1212" s="2">
        <v>32.42</v>
      </c>
      <c r="S1212">
        <v>1</v>
      </c>
      <c r="T1212" t="s">
        <v>58</v>
      </c>
      <c r="U1212" t="s">
        <v>134</v>
      </c>
      <c r="V1212" s="4">
        <v>0.375</v>
      </c>
      <c r="W1212" s="2">
        <v>0</v>
      </c>
      <c r="X1212">
        <v>0</v>
      </c>
      <c r="Y1212" t="s">
        <v>60</v>
      </c>
      <c r="Z1212" t="s">
        <v>136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12.16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45992</v>
      </c>
      <c r="B1213" t="s">
        <v>48</v>
      </c>
      <c r="C1213">
        <v>649163</v>
      </c>
      <c r="D1213">
        <v>2029786426</v>
      </c>
      <c r="E1213" t="s">
        <v>1054</v>
      </c>
      <c r="F1213" t="s">
        <v>899</v>
      </c>
      <c r="G1213" t="s">
        <v>51</v>
      </c>
      <c r="H1213" t="s">
        <v>351</v>
      </c>
      <c r="I1213" t="s">
        <v>479</v>
      </c>
      <c r="J1213" t="s">
        <v>480</v>
      </c>
      <c r="K1213">
        <v>812994</v>
      </c>
      <c r="L1213" t="s">
        <v>652</v>
      </c>
      <c r="M1213" t="s">
        <v>653</v>
      </c>
      <c r="N1213" t="s">
        <v>57</v>
      </c>
      <c r="O1213" s="1">
        <v>45842</v>
      </c>
      <c r="Q1213" s="1">
        <v>46026</v>
      </c>
      <c r="R1213" s="2">
        <v>44.83</v>
      </c>
      <c r="S1213">
        <v>1</v>
      </c>
      <c r="T1213" t="s">
        <v>58</v>
      </c>
      <c r="U1213" t="s">
        <v>134</v>
      </c>
      <c r="V1213" s="4">
        <v>0.375</v>
      </c>
      <c r="W1213" s="2">
        <v>0</v>
      </c>
      <c r="X1213">
        <v>0</v>
      </c>
      <c r="Y1213" t="s">
        <v>60</v>
      </c>
      <c r="Z1213" t="s">
        <v>136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16.809999999999999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45992</v>
      </c>
      <c r="B1214" t="s">
        <v>48</v>
      </c>
      <c r="C1214">
        <v>649163</v>
      </c>
      <c r="D1214">
        <v>2029846251</v>
      </c>
      <c r="E1214" t="s">
        <v>439</v>
      </c>
      <c r="F1214" t="s">
        <v>792</v>
      </c>
      <c r="G1214" t="s">
        <v>51</v>
      </c>
      <c r="H1214" t="s">
        <v>206</v>
      </c>
      <c r="I1214" t="s">
        <v>479</v>
      </c>
      <c r="J1214" t="s">
        <v>480</v>
      </c>
      <c r="K1214">
        <v>874230</v>
      </c>
      <c r="L1214" t="s">
        <v>522</v>
      </c>
      <c r="M1214" t="s">
        <v>523</v>
      </c>
      <c r="N1214" t="s">
        <v>57</v>
      </c>
      <c r="O1214" s="1">
        <v>45870</v>
      </c>
      <c r="Q1214" s="1">
        <v>46023</v>
      </c>
      <c r="R1214" s="2">
        <v>74.16</v>
      </c>
      <c r="S1214">
        <v>1</v>
      </c>
      <c r="T1214" t="s">
        <v>58</v>
      </c>
      <c r="U1214" t="s">
        <v>134</v>
      </c>
      <c r="V1214" s="4">
        <v>0.375</v>
      </c>
      <c r="W1214" s="2">
        <v>0</v>
      </c>
      <c r="X1214">
        <v>0</v>
      </c>
      <c r="Y1214" t="s">
        <v>60</v>
      </c>
      <c r="Z1214" t="s">
        <v>136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27.81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45992</v>
      </c>
      <c r="B1215" t="s">
        <v>48</v>
      </c>
      <c r="C1215">
        <v>649163</v>
      </c>
      <c r="D1215">
        <v>2029854212</v>
      </c>
      <c r="E1215" t="s">
        <v>350</v>
      </c>
      <c r="F1215" t="s">
        <v>1548</v>
      </c>
      <c r="G1215" t="s">
        <v>51</v>
      </c>
      <c r="H1215" t="s">
        <v>83</v>
      </c>
      <c r="I1215" t="s">
        <v>479</v>
      </c>
      <c r="J1215" t="s">
        <v>480</v>
      </c>
      <c r="K1215">
        <v>882035</v>
      </c>
      <c r="L1215" t="s">
        <v>395</v>
      </c>
      <c r="M1215" t="s">
        <v>396</v>
      </c>
      <c r="N1215" t="s">
        <v>57</v>
      </c>
      <c r="O1215" s="1">
        <v>45901</v>
      </c>
      <c r="Q1215" s="1">
        <v>46023</v>
      </c>
      <c r="R1215" s="2">
        <v>77.48</v>
      </c>
      <c r="S1215">
        <v>1</v>
      </c>
      <c r="T1215" t="s">
        <v>58</v>
      </c>
      <c r="U1215" t="s">
        <v>134</v>
      </c>
      <c r="V1215" s="4">
        <v>0.375</v>
      </c>
      <c r="W1215" s="2">
        <v>0</v>
      </c>
      <c r="X1215">
        <v>0</v>
      </c>
      <c r="Y1215" t="s">
        <v>60</v>
      </c>
      <c r="Z1215" t="s">
        <v>136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29.06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45992</v>
      </c>
      <c r="B1216" t="s">
        <v>48</v>
      </c>
      <c r="C1216">
        <v>649163</v>
      </c>
      <c r="D1216">
        <v>2029875649</v>
      </c>
      <c r="E1216" t="s">
        <v>414</v>
      </c>
      <c r="F1216" t="s">
        <v>733</v>
      </c>
      <c r="G1216" t="s">
        <v>51</v>
      </c>
      <c r="H1216" t="s">
        <v>372</v>
      </c>
      <c r="I1216" t="s">
        <v>479</v>
      </c>
      <c r="J1216" t="s">
        <v>480</v>
      </c>
      <c r="K1216">
        <v>824062</v>
      </c>
      <c r="L1216" t="s">
        <v>355</v>
      </c>
      <c r="M1216" t="s">
        <v>356</v>
      </c>
      <c r="N1216" t="s">
        <v>57</v>
      </c>
      <c r="O1216" s="1">
        <v>45870</v>
      </c>
      <c r="Q1216" s="1">
        <v>46023</v>
      </c>
      <c r="R1216" s="2">
        <v>137.24</v>
      </c>
      <c r="S1216">
        <v>1</v>
      </c>
      <c r="T1216" t="s">
        <v>58</v>
      </c>
      <c r="U1216" t="s">
        <v>134</v>
      </c>
      <c r="V1216" s="4">
        <v>0.375</v>
      </c>
      <c r="W1216" s="2">
        <v>0</v>
      </c>
      <c r="X1216">
        <v>0</v>
      </c>
      <c r="Y1216" t="s">
        <v>60</v>
      </c>
      <c r="Z1216" t="s">
        <v>136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51.46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45992</v>
      </c>
      <c r="B1217" t="s">
        <v>48</v>
      </c>
      <c r="C1217">
        <v>649163</v>
      </c>
      <c r="D1217">
        <v>2029877052</v>
      </c>
      <c r="E1217" t="s">
        <v>946</v>
      </c>
      <c r="F1217" t="s">
        <v>947</v>
      </c>
      <c r="G1217" t="s">
        <v>51</v>
      </c>
      <c r="H1217" t="s">
        <v>206</v>
      </c>
      <c r="I1217" t="s">
        <v>479</v>
      </c>
      <c r="J1217" t="s">
        <v>480</v>
      </c>
      <c r="K1217">
        <v>673059</v>
      </c>
      <c r="L1217" t="s">
        <v>65</v>
      </c>
      <c r="M1217" t="s">
        <v>66</v>
      </c>
      <c r="N1217" t="s">
        <v>57</v>
      </c>
      <c r="O1217" s="1">
        <v>45901</v>
      </c>
      <c r="Q1217" s="1">
        <v>46023</v>
      </c>
      <c r="R1217" s="2">
        <v>57.07</v>
      </c>
      <c r="S1217">
        <v>1</v>
      </c>
      <c r="T1217" t="s">
        <v>58</v>
      </c>
      <c r="U1217" t="s">
        <v>134</v>
      </c>
      <c r="V1217" s="4">
        <v>0.375</v>
      </c>
      <c r="W1217" s="2">
        <v>0</v>
      </c>
      <c r="X1217">
        <v>0</v>
      </c>
      <c r="Y1217" t="s">
        <v>60</v>
      </c>
      <c r="Z1217" t="s">
        <v>136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21.4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45992</v>
      </c>
      <c r="B1218" t="s">
        <v>48</v>
      </c>
      <c r="C1218">
        <v>649163</v>
      </c>
      <c r="D1218">
        <v>2029880811</v>
      </c>
      <c r="E1218" t="s">
        <v>1549</v>
      </c>
      <c r="F1218" t="s">
        <v>212</v>
      </c>
      <c r="G1218" t="s">
        <v>51</v>
      </c>
      <c r="H1218" t="s">
        <v>83</v>
      </c>
      <c r="I1218" t="s">
        <v>479</v>
      </c>
      <c r="J1218" t="s">
        <v>480</v>
      </c>
      <c r="K1218">
        <v>882035</v>
      </c>
      <c r="L1218" t="s">
        <v>395</v>
      </c>
      <c r="M1218" t="s">
        <v>396</v>
      </c>
      <c r="N1218" t="s">
        <v>57</v>
      </c>
      <c r="O1218" s="1">
        <v>45870</v>
      </c>
      <c r="Q1218" s="1">
        <v>46023</v>
      </c>
      <c r="R1218" s="2">
        <v>77.48</v>
      </c>
      <c r="S1218">
        <v>1</v>
      </c>
      <c r="T1218" t="s">
        <v>58</v>
      </c>
      <c r="U1218" t="s">
        <v>134</v>
      </c>
      <c r="V1218" s="4">
        <v>0.375</v>
      </c>
      <c r="W1218" s="2">
        <v>0</v>
      </c>
      <c r="X1218">
        <v>0</v>
      </c>
      <c r="Y1218" t="s">
        <v>60</v>
      </c>
      <c r="Z1218" t="s">
        <v>136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29.06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45992</v>
      </c>
      <c r="B1219" t="s">
        <v>48</v>
      </c>
      <c r="C1219">
        <v>649163</v>
      </c>
      <c r="D1219">
        <v>2029962418</v>
      </c>
      <c r="E1219" t="s">
        <v>68</v>
      </c>
      <c r="F1219" t="s">
        <v>1550</v>
      </c>
      <c r="G1219" t="s">
        <v>51</v>
      </c>
      <c r="H1219" t="s">
        <v>372</v>
      </c>
      <c r="I1219" t="s">
        <v>479</v>
      </c>
      <c r="J1219" t="s">
        <v>480</v>
      </c>
      <c r="K1219">
        <v>816021</v>
      </c>
      <c r="L1219" t="s">
        <v>122</v>
      </c>
      <c r="M1219" t="s">
        <v>123</v>
      </c>
      <c r="N1219" t="s">
        <v>57</v>
      </c>
      <c r="O1219" s="1">
        <v>45870</v>
      </c>
      <c r="Q1219" s="1">
        <v>46023</v>
      </c>
      <c r="R1219" s="2">
        <v>71.28</v>
      </c>
      <c r="S1219">
        <v>1</v>
      </c>
      <c r="T1219" t="s">
        <v>58</v>
      </c>
      <c r="U1219" t="s">
        <v>134</v>
      </c>
      <c r="V1219" s="4">
        <v>0.375</v>
      </c>
      <c r="W1219" s="2">
        <v>0</v>
      </c>
      <c r="X1219">
        <v>0</v>
      </c>
      <c r="Y1219" t="s">
        <v>60</v>
      </c>
      <c r="Z1219" t="s">
        <v>136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26.73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45992</v>
      </c>
      <c r="B1220" t="s">
        <v>48</v>
      </c>
      <c r="C1220">
        <v>649163</v>
      </c>
      <c r="D1220">
        <v>2029971837</v>
      </c>
      <c r="E1220" t="s">
        <v>184</v>
      </c>
      <c r="F1220" t="s">
        <v>1551</v>
      </c>
      <c r="G1220" t="s">
        <v>51</v>
      </c>
      <c r="H1220" t="s">
        <v>120</v>
      </c>
      <c r="I1220" t="s">
        <v>479</v>
      </c>
      <c r="J1220" t="s">
        <v>480</v>
      </c>
      <c r="K1220">
        <v>816021</v>
      </c>
      <c r="L1220" t="s">
        <v>122</v>
      </c>
      <c r="M1220" t="s">
        <v>123</v>
      </c>
      <c r="N1220" t="s">
        <v>57</v>
      </c>
      <c r="O1220" s="1">
        <v>45870</v>
      </c>
      <c r="Q1220" s="1">
        <v>46023</v>
      </c>
      <c r="R1220" s="2">
        <v>37.51</v>
      </c>
      <c r="S1220">
        <v>1</v>
      </c>
      <c r="T1220" t="s">
        <v>58</v>
      </c>
      <c r="U1220" t="s">
        <v>134</v>
      </c>
      <c r="V1220" s="4">
        <v>0.375</v>
      </c>
      <c r="W1220" s="2">
        <v>0</v>
      </c>
      <c r="X1220">
        <v>0</v>
      </c>
      <c r="Y1220" t="s">
        <v>60</v>
      </c>
      <c r="Z1220" t="s">
        <v>136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14.07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45992</v>
      </c>
      <c r="B1221" t="s">
        <v>48</v>
      </c>
      <c r="C1221">
        <v>649163</v>
      </c>
      <c r="D1221">
        <v>2029973107</v>
      </c>
      <c r="E1221" t="s">
        <v>1552</v>
      </c>
      <c r="F1221" t="s">
        <v>99</v>
      </c>
      <c r="G1221" t="s">
        <v>51</v>
      </c>
      <c r="H1221" t="s">
        <v>648</v>
      </c>
      <c r="I1221" t="s">
        <v>479</v>
      </c>
      <c r="J1221" t="s">
        <v>480</v>
      </c>
      <c r="K1221">
        <v>820140</v>
      </c>
      <c r="L1221" t="s">
        <v>88</v>
      </c>
      <c r="M1221" t="s">
        <v>85</v>
      </c>
      <c r="N1221" t="s">
        <v>57</v>
      </c>
      <c r="O1221" s="1">
        <v>45854</v>
      </c>
      <c r="Q1221" s="1">
        <v>46007</v>
      </c>
      <c r="R1221" s="2">
        <v>44.56</v>
      </c>
      <c r="S1221">
        <v>1</v>
      </c>
      <c r="T1221" t="s">
        <v>58</v>
      </c>
      <c r="U1221" t="s">
        <v>134</v>
      </c>
      <c r="V1221" s="4">
        <v>9.5000000000000001E-2</v>
      </c>
      <c r="W1221" s="2">
        <v>0</v>
      </c>
      <c r="X1221">
        <v>0</v>
      </c>
      <c r="Y1221" t="s">
        <v>60</v>
      </c>
      <c r="Z1221" t="s">
        <v>136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4.2300000000000004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45992</v>
      </c>
      <c r="B1222" t="s">
        <v>48</v>
      </c>
      <c r="C1222">
        <v>649163</v>
      </c>
      <c r="D1222">
        <v>2029981427</v>
      </c>
      <c r="E1222" t="s">
        <v>1553</v>
      </c>
      <c r="F1222" t="s">
        <v>1554</v>
      </c>
      <c r="G1222" t="s">
        <v>51</v>
      </c>
      <c r="H1222" t="s">
        <v>83</v>
      </c>
      <c r="I1222" t="s">
        <v>479</v>
      </c>
      <c r="J1222" t="s">
        <v>480</v>
      </c>
      <c r="K1222">
        <v>823350</v>
      </c>
      <c r="L1222" t="s">
        <v>116</v>
      </c>
      <c r="M1222" t="s">
        <v>417</v>
      </c>
      <c r="N1222" t="s">
        <v>57</v>
      </c>
      <c r="O1222" s="1">
        <v>45870</v>
      </c>
      <c r="Q1222" s="1">
        <v>46023</v>
      </c>
      <c r="R1222" s="2">
        <v>77.48</v>
      </c>
      <c r="S1222">
        <v>1</v>
      </c>
      <c r="T1222" t="s">
        <v>58</v>
      </c>
      <c r="U1222" t="s">
        <v>134</v>
      </c>
      <c r="V1222" s="4">
        <v>0.375</v>
      </c>
      <c r="W1222" s="2">
        <v>0</v>
      </c>
      <c r="X1222">
        <v>0</v>
      </c>
      <c r="Y1222" t="s">
        <v>60</v>
      </c>
      <c r="Z1222" t="s">
        <v>136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29.06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45992</v>
      </c>
      <c r="B1223" t="s">
        <v>48</v>
      </c>
      <c r="C1223">
        <v>649163</v>
      </c>
      <c r="D1223">
        <v>2029982794</v>
      </c>
      <c r="E1223" t="s">
        <v>1412</v>
      </c>
      <c r="F1223" t="s">
        <v>1555</v>
      </c>
      <c r="G1223" t="s">
        <v>51</v>
      </c>
      <c r="H1223" t="s">
        <v>83</v>
      </c>
      <c r="I1223" t="s">
        <v>479</v>
      </c>
      <c r="J1223" t="s">
        <v>480</v>
      </c>
      <c r="K1223">
        <v>812782</v>
      </c>
      <c r="L1223" t="s">
        <v>128</v>
      </c>
      <c r="M1223" t="s">
        <v>129</v>
      </c>
      <c r="N1223" t="s">
        <v>57</v>
      </c>
      <c r="O1223" s="1">
        <v>45901</v>
      </c>
      <c r="Q1223" s="1">
        <v>46023</v>
      </c>
      <c r="R1223" s="2">
        <v>53.87</v>
      </c>
      <c r="S1223">
        <v>1</v>
      </c>
      <c r="T1223" t="s">
        <v>58</v>
      </c>
      <c r="U1223" t="s">
        <v>134</v>
      </c>
      <c r="V1223" s="4">
        <v>0.375</v>
      </c>
      <c r="W1223" s="2">
        <v>0</v>
      </c>
      <c r="X1223">
        <v>0</v>
      </c>
      <c r="Y1223" t="s">
        <v>60</v>
      </c>
      <c r="Z1223" t="s">
        <v>136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20.2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45992</v>
      </c>
      <c r="B1224" t="s">
        <v>48</v>
      </c>
      <c r="C1224">
        <v>649163</v>
      </c>
      <c r="D1224">
        <v>2030077715</v>
      </c>
      <c r="E1224" t="s">
        <v>1556</v>
      </c>
      <c r="F1224" t="s">
        <v>1557</v>
      </c>
      <c r="G1224" t="s">
        <v>51</v>
      </c>
      <c r="H1224" t="s">
        <v>265</v>
      </c>
      <c r="I1224" t="s">
        <v>479</v>
      </c>
      <c r="J1224" t="s">
        <v>480</v>
      </c>
      <c r="K1224">
        <v>877790</v>
      </c>
      <c r="L1224" t="s">
        <v>534</v>
      </c>
      <c r="M1224" t="s">
        <v>535</v>
      </c>
      <c r="N1224" t="s">
        <v>57</v>
      </c>
      <c r="O1224" s="1">
        <v>45870</v>
      </c>
      <c r="Q1224" s="1">
        <v>46023</v>
      </c>
      <c r="R1224" s="2">
        <v>48.15</v>
      </c>
      <c r="S1224">
        <v>1</v>
      </c>
      <c r="T1224" t="s">
        <v>58</v>
      </c>
      <c r="U1224" t="s">
        <v>134</v>
      </c>
      <c r="V1224" s="4">
        <v>0.375</v>
      </c>
      <c r="W1224" s="2">
        <v>0</v>
      </c>
      <c r="X1224">
        <v>0</v>
      </c>
      <c r="Y1224" t="s">
        <v>60</v>
      </c>
      <c r="Z1224" t="s">
        <v>136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18.059999999999999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45992</v>
      </c>
      <c r="B1225" t="s">
        <v>48</v>
      </c>
      <c r="C1225">
        <v>649163</v>
      </c>
      <c r="D1225">
        <v>2030084952</v>
      </c>
      <c r="E1225" t="s">
        <v>1558</v>
      </c>
      <c r="F1225" t="s">
        <v>1559</v>
      </c>
      <c r="G1225" t="s">
        <v>51</v>
      </c>
      <c r="H1225" t="s">
        <v>83</v>
      </c>
      <c r="I1225" t="s">
        <v>479</v>
      </c>
      <c r="J1225" t="s">
        <v>480</v>
      </c>
      <c r="K1225">
        <v>824076</v>
      </c>
      <c r="L1225" t="s">
        <v>510</v>
      </c>
      <c r="M1225" t="s">
        <v>511</v>
      </c>
      <c r="N1225" t="s">
        <v>57</v>
      </c>
      <c r="O1225" s="1">
        <v>45870</v>
      </c>
      <c r="Q1225" s="1">
        <v>46023</v>
      </c>
      <c r="R1225" s="2">
        <v>77.48</v>
      </c>
      <c r="S1225">
        <v>1</v>
      </c>
      <c r="T1225" t="s">
        <v>58</v>
      </c>
      <c r="U1225" t="s">
        <v>134</v>
      </c>
      <c r="V1225" s="4">
        <v>0.375</v>
      </c>
      <c r="W1225" s="2">
        <v>0</v>
      </c>
      <c r="X1225">
        <v>0</v>
      </c>
      <c r="Y1225" t="s">
        <v>60</v>
      </c>
      <c r="Z1225" t="s">
        <v>136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29.06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45992</v>
      </c>
      <c r="B1226" t="s">
        <v>48</v>
      </c>
      <c r="C1226">
        <v>649163</v>
      </c>
      <c r="D1226">
        <v>2030089051</v>
      </c>
      <c r="E1226" t="s">
        <v>1560</v>
      </c>
      <c r="F1226" t="s">
        <v>1232</v>
      </c>
      <c r="G1226" t="s">
        <v>51</v>
      </c>
      <c r="H1226" t="s">
        <v>372</v>
      </c>
      <c r="I1226" t="s">
        <v>479</v>
      </c>
      <c r="J1226" t="s">
        <v>480</v>
      </c>
      <c r="K1226">
        <v>821015</v>
      </c>
      <c r="L1226" t="s">
        <v>377</v>
      </c>
      <c r="M1226" t="s">
        <v>378</v>
      </c>
      <c r="N1226" t="s">
        <v>57</v>
      </c>
      <c r="O1226" s="1">
        <v>45870</v>
      </c>
      <c r="Q1226" s="1">
        <v>46023</v>
      </c>
      <c r="R1226" s="2">
        <v>63.61</v>
      </c>
      <c r="S1226">
        <v>1</v>
      </c>
      <c r="T1226" t="s">
        <v>58</v>
      </c>
      <c r="U1226" t="s">
        <v>134</v>
      </c>
      <c r="V1226" s="4">
        <v>0.375</v>
      </c>
      <c r="W1226" s="2">
        <v>0</v>
      </c>
      <c r="X1226">
        <v>0</v>
      </c>
      <c r="Y1226" t="s">
        <v>60</v>
      </c>
      <c r="Z1226" t="s">
        <v>136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23.85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45992</v>
      </c>
      <c r="B1227" t="s">
        <v>48</v>
      </c>
      <c r="C1227">
        <v>649163</v>
      </c>
      <c r="D1227">
        <v>2030090549</v>
      </c>
      <c r="E1227" t="s">
        <v>348</v>
      </c>
      <c r="F1227" t="s">
        <v>258</v>
      </c>
      <c r="G1227" t="s">
        <v>51</v>
      </c>
      <c r="H1227" t="s">
        <v>125</v>
      </c>
      <c r="I1227" t="s">
        <v>479</v>
      </c>
      <c r="J1227" t="s">
        <v>480</v>
      </c>
      <c r="K1227">
        <v>673059</v>
      </c>
      <c r="L1227" t="s">
        <v>65</v>
      </c>
      <c r="M1227" t="s">
        <v>66</v>
      </c>
      <c r="N1227" t="s">
        <v>57</v>
      </c>
      <c r="O1227" s="1">
        <v>45870</v>
      </c>
      <c r="Q1227" s="1">
        <v>46023</v>
      </c>
      <c r="R1227" s="2">
        <v>54.74</v>
      </c>
      <c r="S1227">
        <v>1</v>
      </c>
      <c r="T1227" t="s">
        <v>58</v>
      </c>
      <c r="U1227" t="s">
        <v>134</v>
      </c>
      <c r="V1227" s="4">
        <v>0.375</v>
      </c>
      <c r="W1227" s="2">
        <v>0</v>
      </c>
      <c r="X1227">
        <v>0</v>
      </c>
      <c r="Y1227" t="s">
        <v>60</v>
      </c>
      <c r="Z1227" t="s">
        <v>136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20.53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45992</v>
      </c>
      <c r="B1228" t="s">
        <v>48</v>
      </c>
      <c r="C1228">
        <v>649163</v>
      </c>
      <c r="D1228">
        <v>2030096780</v>
      </c>
      <c r="E1228" t="s">
        <v>414</v>
      </c>
      <c r="F1228" t="s">
        <v>282</v>
      </c>
      <c r="G1228" t="s">
        <v>51</v>
      </c>
      <c r="H1228" t="s">
        <v>52</v>
      </c>
      <c r="I1228" t="s">
        <v>479</v>
      </c>
      <c r="J1228" t="s">
        <v>480</v>
      </c>
      <c r="K1228">
        <v>650218</v>
      </c>
      <c r="L1228" t="s">
        <v>55</v>
      </c>
      <c r="M1228" t="s">
        <v>56</v>
      </c>
      <c r="N1228" t="s">
        <v>57</v>
      </c>
      <c r="O1228" s="1">
        <v>45870</v>
      </c>
      <c r="Q1228" s="1">
        <v>46023</v>
      </c>
      <c r="R1228" s="2">
        <v>57.79</v>
      </c>
      <c r="S1228">
        <v>1</v>
      </c>
      <c r="T1228" t="s">
        <v>58</v>
      </c>
      <c r="U1228" t="s">
        <v>134</v>
      </c>
      <c r="V1228" s="4">
        <v>0.375</v>
      </c>
      <c r="W1228" s="2">
        <v>0</v>
      </c>
      <c r="X1228">
        <v>0</v>
      </c>
      <c r="Y1228" t="s">
        <v>60</v>
      </c>
      <c r="Z1228" t="s">
        <v>136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21.67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45992</v>
      </c>
      <c r="B1229" t="s">
        <v>48</v>
      </c>
      <c r="C1229">
        <v>649163</v>
      </c>
      <c r="D1229">
        <v>2030100050</v>
      </c>
      <c r="E1229" t="s">
        <v>1561</v>
      </c>
      <c r="F1229" t="s">
        <v>1562</v>
      </c>
      <c r="G1229" t="s">
        <v>51</v>
      </c>
      <c r="H1229" t="s">
        <v>256</v>
      </c>
      <c r="I1229" t="s">
        <v>479</v>
      </c>
      <c r="J1229" t="s">
        <v>480</v>
      </c>
      <c r="K1229">
        <v>766422</v>
      </c>
      <c r="L1229" t="s">
        <v>267</v>
      </c>
      <c r="M1229" t="s">
        <v>114</v>
      </c>
      <c r="N1229" t="s">
        <v>57</v>
      </c>
      <c r="O1229" s="1">
        <v>45870</v>
      </c>
      <c r="Q1229" s="1">
        <v>46023</v>
      </c>
      <c r="R1229" s="2">
        <v>28.38</v>
      </c>
      <c r="S1229">
        <v>1</v>
      </c>
      <c r="T1229" t="s">
        <v>58</v>
      </c>
      <c r="U1229" t="s">
        <v>134</v>
      </c>
      <c r="V1229" s="4">
        <v>0.375</v>
      </c>
      <c r="W1229" s="2">
        <v>0</v>
      </c>
      <c r="X1229">
        <v>0</v>
      </c>
      <c r="Y1229" t="s">
        <v>60</v>
      </c>
      <c r="Z1229" t="s">
        <v>136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10.64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45992</v>
      </c>
      <c r="B1230" t="s">
        <v>48</v>
      </c>
      <c r="C1230">
        <v>649163</v>
      </c>
      <c r="D1230">
        <v>2030109881</v>
      </c>
      <c r="E1230" t="s">
        <v>1563</v>
      </c>
      <c r="F1230" t="s">
        <v>508</v>
      </c>
      <c r="G1230" t="s">
        <v>51</v>
      </c>
      <c r="H1230" t="s">
        <v>83</v>
      </c>
      <c r="I1230" t="s">
        <v>479</v>
      </c>
      <c r="J1230" t="s">
        <v>480</v>
      </c>
      <c r="K1230">
        <v>823350</v>
      </c>
      <c r="L1230" t="s">
        <v>116</v>
      </c>
      <c r="M1230" t="s">
        <v>417</v>
      </c>
      <c r="N1230" t="s">
        <v>57</v>
      </c>
      <c r="O1230" s="1">
        <v>45870</v>
      </c>
      <c r="Q1230" s="1">
        <v>46023</v>
      </c>
      <c r="R1230" s="2">
        <v>149.87</v>
      </c>
      <c r="S1230">
        <v>1</v>
      </c>
      <c r="T1230" t="s">
        <v>58</v>
      </c>
      <c r="U1230" t="s">
        <v>134</v>
      </c>
      <c r="V1230" s="4">
        <v>0.375</v>
      </c>
      <c r="W1230" s="2">
        <v>0</v>
      </c>
      <c r="X1230">
        <v>0</v>
      </c>
      <c r="Y1230" t="s">
        <v>60</v>
      </c>
      <c r="Z1230" t="s">
        <v>136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56.2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45992</v>
      </c>
      <c r="B1231" t="s">
        <v>48</v>
      </c>
      <c r="C1231">
        <v>649163</v>
      </c>
      <c r="D1231">
        <v>2030125891</v>
      </c>
      <c r="E1231" t="s">
        <v>1564</v>
      </c>
      <c r="F1231" t="s">
        <v>1565</v>
      </c>
      <c r="G1231" t="s">
        <v>51</v>
      </c>
      <c r="H1231" t="s">
        <v>52</v>
      </c>
      <c r="I1231" t="s">
        <v>479</v>
      </c>
      <c r="J1231" t="s">
        <v>480</v>
      </c>
      <c r="K1231">
        <v>649247</v>
      </c>
      <c r="L1231" t="s">
        <v>172</v>
      </c>
      <c r="M1231" t="s">
        <v>173</v>
      </c>
      <c r="N1231" t="s">
        <v>57</v>
      </c>
      <c r="O1231" s="1">
        <v>45870</v>
      </c>
      <c r="Q1231" s="1">
        <v>46023</v>
      </c>
      <c r="R1231" s="2">
        <v>30.12</v>
      </c>
      <c r="S1231">
        <v>1</v>
      </c>
      <c r="T1231" t="s">
        <v>58</v>
      </c>
      <c r="U1231" t="s">
        <v>134</v>
      </c>
      <c r="V1231" s="4">
        <v>0.375</v>
      </c>
      <c r="W1231" s="2">
        <v>0</v>
      </c>
      <c r="X1231">
        <v>0</v>
      </c>
      <c r="Y1231" t="s">
        <v>60</v>
      </c>
      <c r="Z1231" t="s">
        <v>136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11.3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45992</v>
      </c>
      <c r="B1232" t="s">
        <v>48</v>
      </c>
      <c r="C1232">
        <v>649163</v>
      </c>
      <c r="D1232">
        <v>2030178272</v>
      </c>
      <c r="E1232" t="s">
        <v>375</v>
      </c>
      <c r="F1232" t="s">
        <v>376</v>
      </c>
      <c r="G1232" t="s">
        <v>51</v>
      </c>
      <c r="H1232" t="s">
        <v>83</v>
      </c>
      <c r="I1232" t="s">
        <v>479</v>
      </c>
      <c r="J1232" t="s">
        <v>480</v>
      </c>
      <c r="K1232">
        <v>821015</v>
      </c>
      <c r="L1232" t="s">
        <v>377</v>
      </c>
      <c r="M1232" t="s">
        <v>378</v>
      </c>
      <c r="N1232" t="s">
        <v>57</v>
      </c>
      <c r="O1232" s="1">
        <v>45870</v>
      </c>
      <c r="Q1232" s="1">
        <v>46023</v>
      </c>
      <c r="R1232" s="2">
        <v>77.48</v>
      </c>
      <c r="S1232">
        <v>1</v>
      </c>
      <c r="T1232" t="s">
        <v>58</v>
      </c>
      <c r="U1232" t="s">
        <v>134</v>
      </c>
      <c r="V1232" s="4">
        <v>0.375</v>
      </c>
      <c r="W1232" s="2">
        <v>0</v>
      </c>
      <c r="X1232">
        <v>0</v>
      </c>
      <c r="Y1232" t="s">
        <v>60</v>
      </c>
      <c r="Z1232" t="s">
        <v>136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29.06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45992</v>
      </c>
      <c r="B1233" t="s">
        <v>48</v>
      </c>
      <c r="C1233">
        <v>649163</v>
      </c>
      <c r="D1233">
        <v>2030188782</v>
      </c>
      <c r="E1233" t="s">
        <v>387</v>
      </c>
      <c r="F1233" t="s">
        <v>388</v>
      </c>
      <c r="G1233" t="s">
        <v>51</v>
      </c>
      <c r="H1233" t="s">
        <v>372</v>
      </c>
      <c r="I1233" t="s">
        <v>479</v>
      </c>
      <c r="J1233" t="s">
        <v>480</v>
      </c>
      <c r="K1233">
        <v>822865</v>
      </c>
      <c r="L1233" t="s">
        <v>389</v>
      </c>
      <c r="M1233" t="s">
        <v>390</v>
      </c>
      <c r="N1233" t="s">
        <v>57</v>
      </c>
      <c r="O1233" s="1">
        <v>45871</v>
      </c>
      <c r="Q1233" s="1">
        <v>46024</v>
      </c>
      <c r="R1233" s="2">
        <v>27.49</v>
      </c>
      <c r="S1233">
        <v>1</v>
      </c>
      <c r="T1233" t="s">
        <v>58</v>
      </c>
      <c r="U1233" t="s">
        <v>134</v>
      </c>
      <c r="V1233" s="4">
        <v>0.375</v>
      </c>
      <c r="W1233" s="2">
        <v>0</v>
      </c>
      <c r="X1233">
        <v>0</v>
      </c>
      <c r="Y1233" t="s">
        <v>60</v>
      </c>
      <c r="Z1233" t="s">
        <v>136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10.31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45992</v>
      </c>
      <c r="B1234" t="s">
        <v>48</v>
      </c>
      <c r="C1234">
        <v>649163</v>
      </c>
      <c r="D1234">
        <v>2030199397</v>
      </c>
      <c r="E1234" t="s">
        <v>403</v>
      </c>
      <c r="F1234" t="s">
        <v>404</v>
      </c>
      <c r="G1234" t="s">
        <v>51</v>
      </c>
      <c r="H1234" t="s">
        <v>120</v>
      </c>
      <c r="I1234" t="s">
        <v>479</v>
      </c>
      <c r="J1234" t="s">
        <v>480</v>
      </c>
      <c r="K1234">
        <v>816021</v>
      </c>
      <c r="L1234" t="s">
        <v>122</v>
      </c>
      <c r="M1234" t="s">
        <v>123</v>
      </c>
      <c r="N1234" t="s">
        <v>57</v>
      </c>
      <c r="O1234" s="1">
        <v>45870</v>
      </c>
      <c r="Q1234" s="1">
        <v>46023</v>
      </c>
      <c r="R1234" s="2">
        <v>63.62</v>
      </c>
      <c r="S1234">
        <v>1</v>
      </c>
      <c r="T1234" t="s">
        <v>58</v>
      </c>
      <c r="U1234" t="s">
        <v>134</v>
      </c>
      <c r="V1234" s="4">
        <v>0.375</v>
      </c>
      <c r="W1234" s="2">
        <v>0</v>
      </c>
      <c r="X1234">
        <v>0</v>
      </c>
      <c r="Y1234" t="s">
        <v>60</v>
      </c>
      <c r="Z1234" t="s">
        <v>136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23.86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45992</v>
      </c>
      <c r="B1235" t="s">
        <v>48</v>
      </c>
      <c r="C1235">
        <v>649163</v>
      </c>
      <c r="D1235">
        <v>2030202445</v>
      </c>
      <c r="E1235" t="s">
        <v>1566</v>
      </c>
      <c r="F1235" t="s">
        <v>1567</v>
      </c>
      <c r="G1235" t="s">
        <v>51</v>
      </c>
      <c r="H1235" t="s">
        <v>93</v>
      </c>
      <c r="I1235" t="s">
        <v>479</v>
      </c>
      <c r="J1235" t="s">
        <v>480</v>
      </c>
      <c r="K1235">
        <v>673059</v>
      </c>
      <c r="L1235" t="s">
        <v>65</v>
      </c>
      <c r="M1235" t="s">
        <v>66</v>
      </c>
      <c r="N1235" t="s">
        <v>57</v>
      </c>
      <c r="O1235" s="1">
        <v>45870</v>
      </c>
      <c r="Q1235" s="1">
        <v>46023</v>
      </c>
      <c r="R1235" s="2">
        <v>109.84</v>
      </c>
      <c r="S1235">
        <v>1</v>
      </c>
      <c r="T1235" t="s">
        <v>58</v>
      </c>
      <c r="U1235" t="s">
        <v>134</v>
      </c>
      <c r="V1235" s="4">
        <v>0.375</v>
      </c>
      <c r="W1235" s="2">
        <v>0</v>
      </c>
      <c r="X1235">
        <v>0</v>
      </c>
      <c r="Y1235" t="s">
        <v>60</v>
      </c>
      <c r="Z1235" t="s">
        <v>136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41.19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45992</v>
      </c>
      <c r="B1236" t="s">
        <v>48</v>
      </c>
      <c r="C1236">
        <v>649163</v>
      </c>
      <c r="D1236">
        <v>2030209119</v>
      </c>
      <c r="E1236" t="s">
        <v>1568</v>
      </c>
      <c r="F1236" t="s">
        <v>411</v>
      </c>
      <c r="G1236" t="s">
        <v>51</v>
      </c>
      <c r="H1236" t="s">
        <v>412</v>
      </c>
      <c r="I1236" t="s">
        <v>479</v>
      </c>
      <c r="J1236" t="s">
        <v>480</v>
      </c>
      <c r="K1236">
        <v>767312</v>
      </c>
      <c r="L1236" t="s">
        <v>413</v>
      </c>
      <c r="M1236" t="s">
        <v>414</v>
      </c>
      <c r="N1236" t="s">
        <v>57</v>
      </c>
      <c r="O1236" s="1">
        <v>45870</v>
      </c>
      <c r="Q1236" s="1">
        <v>46023</v>
      </c>
      <c r="R1236" s="2">
        <v>27.69</v>
      </c>
      <c r="S1236">
        <v>1</v>
      </c>
      <c r="T1236" t="s">
        <v>58</v>
      </c>
      <c r="U1236" t="s">
        <v>134</v>
      </c>
      <c r="V1236" s="4">
        <v>0.375</v>
      </c>
      <c r="W1236" s="2">
        <v>0</v>
      </c>
      <c r="X1236">
        <v>0</v>
      </c>
      <c r="Y1236" t="s">
        <v>60</v>
      </c>
      <c r="Z1236" t="s">
        <v>136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10.38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45992</v>
      </c>
      <c r="B1237" t="s">
        <v>48</v>
      </c>
      <c r="C1237">
        <v>649163</v>
      </c>
      <c r="D1237">
        <v>2030220294</v>
      </c>
      <c r="E1237" t="s">
        <v>227</v>
      </c>
      <c r="F1237" t="s">
        <v>952</v>
      </c>
      <c r="G1237" t="s">
        <v>51</v>
      </c>
      <c r="H1237" t="s">
        <v>52</v>
      </c>
      <c r="I1237" t="s">
        <v>479</v>
      </c>
      <c r="J1237" t="s">
        <v>480</v>
      </c>
      <c r="K1237">
        <v>885445</v>
      </c>
      <c r="L1237" t="s">
        <v>434</v>
      </c>
      <c r="M1237" t="s">
        <v>435</v>
      </c>
      <c r="N1237" t="s">
        <v>57</v>
      </c>
      <c r="O1237" s="1">
        <v>45870</v>
      </c>
      <c r="Q1237" s="1">
        <v>46023</v>
      </c>
      <c r="R1237" s="2">
        <v>36.11</v>
      </c>
      <c r="S1237">
        <v>1</v>
      </c>
      <c r="T1237" t="s">
        <v>58</v>
      </c>
      <c r="U1237" t="s">
        <v>134</v>
      </c>
      <c r="V1237" s="4">
        <v>0.375</v>
      </c>
      <c r="W1237" s="2">
        <v>0</v>
      </c>
      <c r="X1237">
        <v>0</v>
      </c>
      <c r="Y1237" t="s">
        <v>60</v>
      </c>
      <c r="Z1237" t="s">
        <v>136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13.54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45992</v>
      </c>
      <c r="B1238" t="s">
        <v>48</v>
      </c>
      <c r="C1238">
        <v>649163</v>
      </c>
      <c r="D1238">
        <v>2030221926</v>
      </c>
      <c r="E1238" t="s">
        <v>231</v>
      </c>
      <c r="F1238" t="s">
        <v>953</v>
      </c>
      <c r="G1238" t="s">
        <v>51</v>
      </c>
      <c r="H1238" t="s">
        <v>52</v>
      </c>
      <c r="I1238" t="s">
        <v>479</v>
      </c>
      <c r="J1238" t="s">
        <v>480</v>
      </c>
      <c r="K1238">
        <v>885445</v>
      </c>
      <c r="L1238" t="s">
        <v>434</v>
      </c>
      <c r="M1238" t="s">
        <v>435</v>
      </c>
      <c r="N1238" t="s">
        <v>57</v>
      </c>
      <c r="O1238" s="1">
        <v>45870</v>
      </c>
      <c r="Q1238" s="1">
        <v>46023</v>
      </c>
      <c r="R1238" s="2">
        <v>36.11</v>
      </c>
      <c r="S1238">
        <v>1</v>
      </c>
      <c r="T1238" t="s">
        <v>58</v>
      </c>
      <c r="U1238" t="s">
        <v>134</v>
      </c>
      <c r="V1238" s="4">
        <v>0.375</v>
      </c>
      <c r="W1238" s="2">
        <v>0</v>
      </c>
      <c r="X1238">
        <v>0</v>
      </c>
      <c r="Y1238" t="s">
        <v>60</v>
      </c>
      <c r="Z1238" t="s">
        <v>136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13.54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45992</v>
      </c>
      <c r="B1239" t="s">
        <v>48</v>
      </c>
      <c r="C1239">
        <v>649163</v>
      </c>
      <c r="D1239">
        <v>2030221957</v>
      </c>
      <c r="E1239" t="s">
        <v>425</v>
      </c>
      <c r="F1239" t="s">
        <v>426</v>
      </c>
      <c r="G1239" t="s">
        <v>51</v>
      </c>
      <c r="H1239" t="s">
        <v>120</v>
      </c>
      <c r="I1239" t="s">
        <v>479</v>
      </c>
      <c r="J1239" t="s">
        <v>480</v>
      </c>
      <c r="K1239">
        <v>816021</v>
      </c>
      <c r="L1239" t="s">
        <v>122</v>
      </c>
      <c r="M1239" t="s">
        <v>123</v>
      </c>
      <c r="N1239" t="s">
        <v>57</v>
      </c>
      <c r="O1239" s="1">
        <v>45870</v>
      </c>
      <c r="Q1239" s="1">
        <v>46023</v>
      </c>
      <c r="R1239" s="2">
        <v>125.4</v>
      </c>
      <c r="S1239">
        <v>1</v>
      </c>
      <c r="T1239" t="s">
        <v>58</v>
      </c>
      <c r="U1239" t="s">
        <v>134</v>
      </c>
      <c r="V1239" s="4">
        <v>0.375</v>
      </c>
      <c r="W1239" s="2">
        <v>0</v>
      </c>
      <c r="X1239">
        <v>0</v>
      </c>
      <c r="Y1239" t="s">
        <v>60</v>
      </c>
      <c r="Z1239" t="s">
        <v>136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47.02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45992</v>
      </c>
      <c r="B1240" t="s">
        <v>48</v>
      </c>
      <c r="C1240">
        <v>649163</v>
      </c>
      <c r="D1240">
        <v>2030227224</v>
      </c>
      <c r="E1240" t="s">
        <v>429</v>
      </c>
      <c r="F1240" t="s">
        <v>430</v>
      </c>
      <c r="G1240" t="s">
        <v>51</v>
      </c>
      <c r="H1240" t="s">
        <v>125</v>
      </c>
      <c r="I1240" t="s">
        <v>479</v>
      </c>
      <c r="J1240" t="s">
        <v>480</v>
      </c>
      <c r="K1240">
        <v>812782</v>
      </c>
      <c r="L1240" t="s">
        <v>128</v>
      </c>
      <c r="M1240" t="s">
        <v>129</v>
      </c>
      <c r="N1240" t="s">
        <v>57</v>
      </c>
      <c r="O1240" s="1">
        <v>45870</v>
      </c>
      <c r="Q1240" s="1">
        <v>46023</v>
      </c>
      <c r="R1240" s="2">
        <v>25.31</v>
      </c>
      <c r="S1240">
        <v>1</v>
      </c>
      <c r="T1240" t="s">
        <v>58</v>
      </c>
      <c r="U1240" t="s">
        <v>134</v>
      </c>
      <c r="V1240" s="4">
        <v>0.375</v>
      </c>
      <c r="W1240" s="2">
        <v>0</v>
      </c>
      <c r="X1240">
        <v>0</v>
      </c>
      <c r="Y1240" t="s">
        <v>60</v>
      </c>
      <c r="Z1240" t="s">
        <v>136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9.49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45992</v>
      </c>
      <c r="B1241" t="s">
        <v>48</v>
      </c>
      <c r="C1241">
        <v>649163</v>
      </c>
      <c r="D1241">
        <v>2030231316</v>
      </c>
      <c r="E1241" t="s">
        <v>1569</v>
      </c>
      <c r="F1241" t="s">
        <v>447</v>
      </c>
      <c r="G1241" t="s">
        <v>51</v>
      </c>
      <c r="H1241" t="s">
        <v>504</v>
      </c>
      <c r="I1241" t="s">
        <v>479</v>
      </c>
      <c r="J1241" t="s">
        <v>480</v>
      </c>
      <c r="K1241">
        <v>753748</v>
      </c>
      <c r="L1241" t="s">
        <v>258</v>
      </c>
      <c r="M1241" t="s">
        <v>131</v>
      </c>
      <c r="N1241" t="s">
        <v>57</v>
      </c>
      <c r="O1241" s="1">
        <v>45870</v>
      </c>
      <c r="Q1241" s="1">
        <v>46023</v>
      </c>
      <c r="R1241" s="2">
        <v>50.63</v>
      </c>
      <c r="S1241">
        <v>1</v>
      </c>
      <c r="T1241" t="s">
        <v>58</v>
      </c>
      <c r="U1241" t="s">
        <v>134</v>
      </c>
      <c r="V1241" s="4">
        <v>0.375</v>
      </c>
      <c r="W1241" s="2">
        <v>0</v>
      </c>
      <c r="X1241">
        <v>0</v>
      </c>
      <c r="Y1241" t="s">
        <v>60</v>
      </c>
      <c r="Z1241" t="s">
        <v>136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18.989999999999998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45992</v>
      </c>
      <c r="B1242" t="s">
        <v>48</v>
      </c>
      <c r="C1242">
        <v>649163</v>
      </c>
      <c r="D1242">
        <v>2030232582</v>
      </c>
      <c r="E1242" t="s">
        <v>431</v>
      </c>
      <c r="F1242" t="s">
        <v>432</v>
      </c>
      <c r="G1242" t="s">
        <v>51</v>
      </c>
      <c r="H1242" t="s">
        <v>52</v>
      </c>
      <c r="I1242" t="s">
        <v>479</v>
      </c>
      <c r="J1242" t="s">
        <v>480</v>
      </c>
      <c r="K1242">
        <v>885445</v>
      </c>
      <c r="L1242" t="s">
        <v>434</v>
      </c>
      <c r="M1242" t="s">
        <v>435</v>
      </c>
      <c r="N1242" t="s">
        <v>57</v>
      </c>
      <c r="O1242" s="1">
        <v>45870</v>
      </c>
      <c r="Q1242" s="1">
        <v>46023</v>
      </c>
      <c r="R1242" s="2">
        <v>170.76</v>
      </c>
      <c r="S1242">
        <v>1</v>
      </c>
      <c r="T1242" t="s">
        <v>58</v>
      </c>
      <c r="U1242" t="s">
        <v>134</v>
      </c>
      <c r="V1242" s="4">
        <v>0.375</v>
      </c>
      <c r="W1242" s="2">
        <v>0</v>
      </c>
      <c r="X1242">
        <v>0</v>
      </c>
      <c r="Y1242" t="s">
        <v>60</v>
      </c>
      <c r="Z1242" t="s">
        <v>136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64.040000000000006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45992</v>
      </c>
      <c r="B1243" t="s">
        <v>48</v>
      </c>
      <c r="C1243">
        <v>649163</v>
      </c>
      <c r="D1243">
        <v>2030240610</v>
      </c>
      <c r="E1243" t="s">
        <v>439</v>
      </c>
      <c r="F1243" t="s">
        <v>440</v>
      </c>
      <c r="G1243" t="s">
        <v>51</v>
      </c>
      <c r="H1243" t="s">
        <v>83</v>
      </c>
      <c r="I1243" t="s">
        <v>479</v>
      </c>
      <c r="J1243" t="s">
        <v>480</v>
      </c>
      <c r="K1243">
        <v>824062</v>
      </c>
      <c r="L1243" t="s">
        <v>355</v>
      </c>
      <c r="M1243" t="s">
        <v>356</v>
      </c>
      <c r="N1243" t="s">
        <v>57</v>
      </c>
      <c r="O1243" s="1">
        <v>45901</v>
      </c>
      <c r="Q1243" s="1">
        <v>46023</v>
      </c>
      <c r="R1243" s="2">
        <v>77.48</v>
      </c>
      <c r="S1243">
        <v>1</v>
      </c>
      <c r="T1243" t="s">
        <v>58</v>
      </c>
      <c r="U1243" t="s">
        <v>134</v>
      </c>
      <c r="V1243" s="4">
        <v>0.375</v>
      </c>
      <c r="W1243" s="2">
        <v>0</v>
      </c>
      <c r="X1243">
        <v>0</v>
      </c>
      <c r="Y1243" t="s">
        <v>60</v>
      </c>
      <c r="Z1243" t="s">
        <v>136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29.06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45992</v>
      </c>
      <c r="B1244" t="s">
        <v>48</v>
      </c>
      <c r="C1244">
        <v>649163</v>
      </c>
      <c r="D1244">
        <v>2030244691</v>
      </c>
      <c r="E1244" t="s">
        <v>442</v>
      </c>
      <c r="F1244" t="s">
        <v>443</v>
      </c>
      <c r="G1244" t="s">
        <v>51</v>
      </c>
      <c r="H1244" t="s">
        <v>372</v>
      </c>
      <c r="I1244" t="s">
        <v>479</v>
      </c>
      <c r="J1244" t="s">
        <v>480</v>
      </c>
      <c r="K1244">
        <v>822865</v>
      </c>
      <c r="L1244" t="s">
        <v>389</v>
      </c>
      <c r="M1244" t="s">
        <v>390</v>
      </c>
      <c r="N1244" t="s">
        <v>57</v>
      </c>
      <c r="O1244" s="1">
        <v>45870</v>
      </c>
      <c r="Q1244" s="1">
        <v>46023</v>
      </c>
      <c r="R1244" s="2">
        <v>73.08</v>
      </c>
      <c r="S1244">
        <v>1</v>
      </c>
      <c r="T1244" t="s">
        <v>58</v>
      </c>
      <c r="U1244" t="s">
        <v>134</v>
      </c>
      <c r="V1244" s="4">
        <v>0.375</v>
      </c>
      <c r="W1244" s="2">
        <v>0</v>
      </c>
      <c r="X1244">
        <v>0</v>
      </c>
      <c r="Y1244" t="s">
        <v>60</v>
      </c>
      <c r="Z1244" t="s">
        <v>136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27.4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45992</v>
      </c>
      <c r="B1245" t="s">
        <v>48</v>
      </c>
      <c r="C1245">
        <v>649163</v>
      </c>
      <c r="D1245">
        <v>2030249959</v>
      </c>
      <c r="E1245" t="s">
        <v>295</v>
      </c>
      <c r="F1245" t="s">
        <v>1570</v>
      </c>
      <c r="G1245" t="s">
        <v>51</v>
      </c>
      <c r="H1245" t="s">
        <v>1571</v>
      </c>
      <c r="I1245" t="s">
        <v>479</v>
      </c>
      <c r="J1245" t="s">
        <v>480</v>
      </c>
      <c r="K1245">
        <v>824062</v>
      </c>
      <c r="L1245" t="s">
        <v>355</v>
      </c>
      <c r="M1245" t="s">
        <v>356</v>
      </c>
      <c r="N1245" t="s">
        <v>57</v>
      </c>
      <c r="O1245" s="1">
        <v>45870</v>
      </c>
      <c r="Q1245" s="1">
        <v>46023</v>
      </c>
      <c r="R1245" s="2">
        <v>116.12</v>
      </c>
      <c r="S1245">
        <v>1</v>
      </c>
      <c r="T1245" t="s">
        <v>58</v>
      </c>
      <c r="U1245" t="s">
        <v>134</v>
      </c>
      <c r="V1245" s="4">
        <v>0.375</v>
      </c>
      <c r="W1245" s="2">
        <v>0</v>
      </c>
      <c r="X1245">
        <v>0</v>
      </c>
      <c r="Y1245" t="s">
        <v>60</v>
      </c>
      <c r="Z1245" t="s">
        <v>136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43.54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45992</v>
      </c>
      <c r="B1246" t="s">
        <v>48</v>
      </c>
      <c r="C1246">
        <v>649163</v>
      </c>
      <c r="D1246">
        <v>2030250107</v>
      </c>
      <c r="E1246" t="s">
        <v>444</v>
      </c>
      <c r="F1246" t="s">
        <v>445</v>
      </c>
      <c r="G1246" t="s">
        <v>51</v>
      </c>
      <c r="H1246" t="s">
        <v>256</v>
      </c>
      <c r="I1246" t="s">
        <v>479</v>
      </c>
      <c r="J1246" t="s">
        <v>480</v>
      </c>
      <c r="K1246">
        <v>856163</v>
      </c>
      <c r="L1246" t="s">
        <v>116</v>
      </c>
      <c r="M1246" t="s">
        <v>117</v>
      </c>
      <c r="N1246" t="s">
        <v>57</v>
      </c>
      <c r="O1246" s="1">
        <v>45870</v>
      </c>
      <c r="Q1246" s="1">
        <v>46023</v>
      </c>
      <c r="R1246" s="2">
        <v>50.3</v>
      </c>
      <c r="S1246">
        <v>1</v>
      </c>
      <c r="T1246" t="s">
        <v>58</v>
      </c>
      <c r="U1246" t="s">
        <v>134</v>
      </c>
      <c r="V1246" s="4">
        <v>0.375</v>
      </c>
      <c r="W1246" s="2">
        <v>0</v>
      </c>
      <c r="X1246">
        <v>0</v>
      </c>
      <c r="Y1246" t="s">
        <v>60</v>
      </c>
      <c r="Z1246" t="s">
        <v>136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18.86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45992</v>
      </c>
      <c r="B1247" t="s">
        <v>48</v>
      </c>
      <c r="C1247">
        <v>649163</v>
      </c>
      <c r="D1247">
        <v>2030251975</v>
      </c>
      <c r="E1247" t="s">
        <v>446</v>
      </c>
      <c r="F1247" t="s">
        <v>447</v>
      </c>
      <c r="G1247" t="s">
        <v>51</v>
      </c>
      <c r="H1247" t="s">
        <v>169</v>
      </c>
      <c r="I1247" t="s">
        <v>479</v>
      </c>
      <c r="J1247" t="s">
        <v>480</v>
      </c>
      <c r="K1247">
        <v>753748</v>
      </c>
      <c r="L1247" t="s">
        <v>258</v>
      </c>
      <c r="M1247" t="s">
        <v>131</v>
      </c>
      <c r="N1247" t="s">
        <v>57</v>
      </c>
      <c r="O1247" s="1">
        <v>45870</v>
      </c>
      <c r="Q1247" s="1">
        <v>46023</v>
      </c>
      <c r="R1247" s="2">
        <v>22.84</v>
      </c>
      <c r="S1247">
        <v>1</v>
      </c>
      <c r="T1247" t="s">
        <v>58</v>
      </c>
      <c r="U1247" t="s">
        <v>134</v>
      </c>
      <c r="V1247" s="4">
        <v>0.375</v>
      </c>
      <c r="W1247" s="2">
        <v>0</v>
      </c>
      <c r="X1247">
        <v>0</v>
      </c>
      <c r="Y1247" t="s">
        <v>60</v>
      </c>
      <c r="Z1247" t="s">
        <v>136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8.56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45992</v>
      </c>
      <c r="B1248" t="s">
        <v>48</v>
      </c>
      <c r="C1248">
        <v>649163</v>
      </c>
      <c r="D1248">
        <v>2030257376</v>
      </c>
      <c r="E1248" t="s">
        <v>450</v>
      </c>
      <c r="F1248" t="s">
        <v>451</v>
      </c>
      <c r="G1248" t="s">
        <v>51</v>
      </c>
      <c r="H1248" t="s">
        <v>452</v>
      </c>
      <c r="I1248" t="s">
        <v>479</v>
      </c>
      <c r="J1248" t="s">
        <v>480</v>
      </c>
      <c r="K1248">
        <v>823350</v>
      </c>
      <c r="L1248" t="s">
        <v>116</v>
      </c>
      <c r="M1248" t="s">
        <v>417</v>
      </c>
      <c r="N1248" t="s">
        <v>57</v>
      </c>
      <c r="O1248" s="1">
        <v>45870</v>
      </c>
      <c r="Q1248" s="1">
        <v>46023</v>
      </c>
      <c r="R1248" s="2">
        <v>88.69</v>
      </c>
      <c r="S1248">
        <v>1</v>
      </c>
      <c r="T1248" t="s">
        <v>58</v>
      </c>
      <c r="U1248" t="s">
        <v>134</v>
      </c>
      <c r="V1248" s="4">
        <v>0.375</v>
      </c>
      <c r="W1248" s="2">
        <v>0</v>
      </c>
      <c r="X1248">
        <v>0</v>
      </c>
      <c r="Y1248" t="s">
        <v>60</v>
      </c>
      <c r="Z1248" t="s">
        <v>136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33.26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45992</v>
      </c>
      <c r="B1249" t="s">
        <v>48</v>
      </c>
      <c r="C1249">
        <v>649163</v>
      </c>
      <c r="D1249">
        <v>2030260595</v>
      </c>
      <c r="E1249" t="s">
        <v>455</v>
      </c>
      <c r="F1249" t="s">
        <v>456</v>
      </c>
      <c r="G1249" t="s">
        <v>51</v>
      </c>
      <c r="H1249" t="s">
        <v>80</v>
      </c>
      <c r="I1249" t="s">
        <v>479</v>
      </c>
      <c r="J1249" t="s">
        <v>480</v>
      </c>
      <c r="K1249">
        <v>856824</v>
      </c>
      <c r="L1249" t="s">
        <v>457</v>
      </c>
      <c r="M1249" t="s">
        <v>458</v>
      </c>
      <c r="N1249" t="s">
        <v>57</v>
      </c>
      <c r="O1249" s="1">
        <v>45871</v>
      </c>
      <c r="Q1249" s="1">
        <v>46024</v>
      </c>
      <c r="R1249" s="2">
        <v>24.54</v>
      </c>
      <c r="S1249">
        <v>1</v>
      </c>
      <c r="T1249" t="s">
        <v>58</v>
      </c>
      <c r="U1249" t="s">
        <v>134</v>
      </c>
      <c r="V1249" s="4">
        <v>0.375</v>
      </c>
      <c r="W1249" s="2">
        <v>0</v>
      </c>
      <c r="X1249">
        <v>0</v>
      </c>
      <c r="Y1249" t="s">
        <v>60</v>
      </c>
      <c r="Z1249" t="s">
        <v>136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9.1999999999999993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45992</v>
      </c>
      <c r="B1250" t="s">
        <v>48</v>
      </c>
      <c r="C1250">
        <v>649163</v>
      </c>
      <c r="D1250">
        <v>2030295963</v>
      </c>
      <c r="E1250" t="s">
        <v>1572</v>
      </c>
      <c r="F1250" t="s">
        <v>640</v>
      </c>
      <c r="G1250" t="s">
        <v>51</v>
      </c>
      <c r="H1250" t="s">
        <v>372</v>
      </c>
      <c r="I1250" t="s">
        <v>479</v>
      </c>
      <c r="J1250" t="s">
        <v>480</v>
      </c>
      <c r="K1250">
        <v>821015</v>
      </c>
      <c r="L1250" t="s">
        <v>377</v>
      </c>
      <c r="M1250" t="s">
        <v>378</v>
      </c>
      <c r="N1250" t="s">
        <v>57</v>
      </c>
      <c r="O1250" s="1">
        <v>45873</v>
      </c>
      <c r="Q1250" s="1">
        <v>46026</v>
      </c>
      <c r="R1250" s="2">
        <v>107.88</v>
      </c>
      <c r="S1250">
        <v>1</v>
      </c>
      <c r="T1250" t="s">
        <v>58</v>
      </c>
      <c r="U1250" t="s">
        <v>134</v>
      </c>
      <c r="V1250" s="4">
        <v>0.375</v>
      </c>
      <c r="W1250" s="2">
        <v>0</v>
      </c>
      <c r="X1250">
        <v>0</v>
      </c>
      <c r="Y1250" t="s">
        <v>60</v>
      </c>
      <c r="Z1250" t="s">
        <v>136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40.46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45992</v>
      </c>
      <c r="B1251" t="s">
        <v>48</v>
      </c>
      <c r="C1251">
        <v>649163</v>
      </c>
      <c r="D1251">
        <v>2030302271</v>
      </c>
      <c r="E1251" t="s">
        <v>1573</v>
      </c>
      <c r="F1251" t="s">
        <v>1574</v>
      </c>
      <c r="G1251" t="s">
        <v>51</v>
      </c>
      <c r="H1251" t="s">
        <v>83</v>
      </c>
      <c r="I1251" t="s">
        <v>479</v>
      </c>
      <c r="J1251" t="s">
        <v>480</v>
      </c>
      <c r="K1251">
        <v>756803</v>
      </c>
      <c r="L1251" t="s">
        <v>847</v>
      </c>
      <c r="M1251" t="s">
        <v>848</v>
      </c>
      <c r="N1251" t="s">
        <v>57</v>
      </c>
      <c r="O1251" s="1">
        <v>45873</v>
      </c>
      <c r="Q1251" s="1">
        <v>46026</v>
      </c>
      <c r="R1251" s="2">
        <v>71.16</v>
      </c>
      <c r="S1251">
        <v>1</v>
      </c>
      <c r="T1251" t="s">
        <v>58</v>
      </c>
      <c r="U1251" t="s">
        <v>134</v>
      </c>
      <c r="V1251" s="4">
        <v>0.375</v>
      </c>
      <c r="W1251" s="2">
        <v>0</v>
      </c>
      <c r="X1251">
        <v>0</v>
      </c>
      <c r="Y1251" t="s">
        <v>60</v>
      </c>
      <c r="Z1251" t="s">
        <v>136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26.68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45992</v>
      </c>
      <c r="B1252" t="s">
        <v>48</v>
      </c>
      <c r="C1252">
        <v>649163</v>
      </c>
      <c r="D1252">
        <v>2030340160</v>
      </c>
      <c r="E1252" t="s">
        <v>472</v>
      </c>
      <c r="F1252" t="s">
        <v>473</v>
      </c>
      <c r="G1252" t="s">
        <v>51</v>
      </c>
      <c r="H1252" t="s">
        <v>354</v>
      </c>
      <c r="I1252" t="s">
        <v>479</v>
      </c>
      <c r="J1252" t="s">
        <v>480</v>
      </c>
      <c r="K1252">
        <v>673059</v>
      </c>
      <c r="L1252" t="s">
        <v>65</v>
      </c>
      <c r="M1252" t="s">
        <v>66</v>
      </c>
      <c r="N1252" t="s">
        <v>57</v>
      </c>
      <c r="O1252" s="1">
        <v>45901</v>
      </c>
      <c r="Q1252" s="1">
        <v>46023</v>
      </c>
      <c r="R1252" s="2">
        <v>71.37</v>
      </c>
      <c r="S1252">
        <v>1</v>
      </c>
      <c r="T1252" t="s">
        <v>58</v>
      </c>
      <c r="U1252" t="s">
        <v>134</v>
      </c>
      <c r="V1252" s="4">
        <v>0.375</v>
      </c>
      <c r="W1252" s="2">
        <v>0</v>
      </c>
      <c r="X1252">
        <v>0</v>
      </c>
      <c r="Y1252" t="s">
        <v>60</v>
      </c>
      <c r="Z1252" t="s">
        <v>136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26.76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45992</v>
      </c>
      <c r="B1253" t="s">
        <v>48</v>
      </c>
      <c r="C1253">
        <v>649163</v>
      </c>
      <c r="D1253">
        <v>2030351572</v>
      </c>
      <c r="E1253" t="s">
        <v>192</v>
      </c>
      <c r="F1253" t="s">
        <v>474</v>
      </c>
      <c r="G1253" t="s">
        <v>51</v>
      </c>
      <c r="H1253" t="s">
        <v>372</v>
      </c>
      <c r="I1253" t="s">
        <v>479</v>
      </c>
      <c r="J1253" t="s">
        <v>480</v>
      </c>
      <c r="K1253">
        <v>753748</v>
      </c>
      <c r="L1253" t="s">
        <v>258</v>
      </c>
      <c r="M1253" t="s">
        <v>131</v>
      </c>
      <c r="N1253" t="s">
        <v>57</v>
      </c>
      <c r="O1253" s="1">
        <v>45901</v>
      </c>
      <c r="Q1253" s="1">
        <v>46023</v>
      </c>
      <c r="R1253" s="2">
        <v>35.14</v>
      </c>
      <c r="S1253">
        <v>1</v>
      </c>
      <c r="T1253" t="s">
        <v>58</v>
      </c>
      <c r="U1253" t="s">
        <v>134</v>
      </c>
      <c r="V1253" s="4">
        <v>0.375</v>
      </c>
      <c r="W1253" s="2">
        <v>0</v>
      </c>
      <c r="X1253">
        <v>0</v>
      </c>
      <c r="Y1253" t="s">
        <v>60</v>
      </c>
      <c r="Z1253" t="s">
        <v>136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13.18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45992</v>
      </c>
      <c r="B1254" t="s">
        <v>48</v>
      </c>
      <c r="C1254">
        <v>649163</v>
      </c>
      <c r="D1254">
        <v>2030372673</v>
      </c>
      <c r="E1254" t="s">
        <v>1538</v>
      </c>
      <c r="F1254" t="s">
        <v>1575</v>
      </c>
      <c r="G1254" t="s">
        <v>51</v>
      </c>
      <c r="H1254" t="s">
        <v>83</v>
      </c>
      <c r="I1254" t="s">
        <v>479</v>
      </c>
      <c r="J1254" t="s">
        <v>480</v>
      </c>
      <c r="K1254">
        <v>824062</v>
      </c>
      <c r="L1254" t="s">
        <v>355</v>
      </c>
      <c r="M1254" t="s">
        <v>356</v>
      </c>
      <c r="N1254" t="s">
        <v>57</v>
      </c>
      <c r="O1254" s="1">
        <v>45901</v>
      </c>
      <c r="Q1254" s="1">
        <v>46023</v>
      </c>
      <c r="R1254" s="2">
        <v>61.64</v>
      </c>
      <c r="S1254">
        <v>1</v>
      </c>
      <c r="T1254" t="s">
        <v>58</v>
      </c>
      <c r="U1254" t="s">
        <v>134</v>
      </c>
      <c r="V1254" s="4">
        <v>0.375</v>
      </c>
      <c r="W1254" s="2">
        <v>0</v>
      </c>
      <c r="X1254">
        <v>0</v>
      </c>
      <c r="Y1254" t="s">
        <v>60</v>
      </c>
      <c r="Z1254" t="s">
        <v>136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23.12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45992</v>
      </c>
      <c r="B1255" t="s">
        <v>48</v>
      </c>
      <c r="C1255">
        <v>649163</v>
      </c>
      <c r="D1255">
        <v>2030400632</v>
      </c>
      <c r="E1255" t="s">
        <v>954</v>
      </c>
      <c r="F1255" t="s">
        <v>955</v>
      </c>
      <c r="G1255" t="s">
        <v>51</v>
      </c>
      <c r="H1255" t="s">
        <v>610</v>
      </c>
      <c r="I1255" t="s">
        <v>479</v>
      </c>
      <c r="J1255" t="s">
        <v>480</v>
      </c>
      <c r="K1255">
        <v>650218</v>
      </c>
      <c r="L1255" t="s">
        <v>55</v>
      </c>
      <c r="M1255" t="s">
        <v>56</v>
      </c>
      <c r="N1255" t="s">
        <v>57</v>
      </c>
      <c r="O1255" s="1">
        <v>45901</v>
      </c>
      <c r="Q1255" s="1">
        <v>46023</v>
      </c>
      <c r="R1255" s="2">
        <v>77.47</v>
      </c>
      <c r="S1255">
        <v>1</v>
      </c>
      <c r="T1255" t="s">
        <v>58</v>
      </c>
      <c r="U1255" t="s">
        <v>134</v>
      </c>
      <c r="V1255" s="4">
        <v>0.375</v>
      </c>
      <c r="W1255" s="2">
        <v>0</v>
      </c>
      <c r="X1255">
        <v>0</v>
      </c>
      <c r="Y1255" t="s">
        <v>60</v>
      </c>
      <c r="Z1255" t="s">
        <v>136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29.05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45992</v>
      </c>
      <c r="B1256" t="s">
        <v>48</v>
      </c>
      <c r="C1256">
        <v>649163</v>
      </c>
      <c r="D1256">
        <v>2030453211</v>
      </c>
      <c r="E1256" t="s">
        <v>1576</v>
      </c>
      <c r="F1256" t="s">
        <v>1577</v>
      </c>
      <c r="G1256" t="s">
        <v>51</v>
      </c>
      <c r="H1256" t="s">
        <v>80</v>
      </c>
      <c r="I1256" t="s">
        <v>479</v>
      </c>
      <c r="J1256" t="s">
        <v>480</v>
      </c>
      <c r="K1256">
        <v>812782</v>
      </c>
      <c r="L1256" t="s">
        <v>128</v>
      </c>
      <c r="M1256" t="s">
        <v>129</v>
      </c>
      <c r="N1256" t="s">
        <v>57</v>
      </c>
      <c r="O1256" s="1">
        <v>45931</v>
      </c>
      <c r="Q1256" s="1">
        <v>46023</v>
      </c>
      <c r="R1256" s="2">
        <v>37.130000000000003</v>
      </c>
      <c r="S1256">
        <v>1</v>
      </c>
      <c r="T1256" t="s">
        <v>58</v>
      </c>
      <c r="U1256" t="s">
        <v>59</v>
      </c>
      <c r="V1256" s="4">
        <v>0.375</v>
      </c>
      <c r="W1256" s="2">
        <v>0</v>
      </c>
      <c r="X1256">
        <v>0</v>
      </c>
      <c r="Y1256" t="s">
        <v>60</v>
      </c>
      <c r="Z1256" t="s">
        <v>136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13.92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45992</v>
      </c>
      <c r="B1257" t="s">
        <v>48</v>
      </c>
      <c r="C1257">
        <v>649163</v>
      </c>
      <c r="D1257">
        <v>2030453867</v>
      </c>
      <c r="E1257" t="s">
        <v>1108</v>
      </c>
      <c r="F1257" t="s">
        <v>1578</v>
      </c>
      <c r="G1257" t="s">
        <v>51</v>
      </c>
      <c r="H1257" t="s">
        <v>120</v>
      </c>
      <c r="I1257" t="s">
        <v>479</v>
      </c>
      <c r="J1257" t="s">
        <v>480</v>
      </c>
      <c r="K1257">
        <v>816021</v>
      </c>
      <c r="L1257" t="s">
        <v>122</v>
      </c>
      <c r="M1257" t="s">
        <v>123</v>
      </c>
      <c r="N1257" t="s">
        <v>57</v>
      </c>
      <c r="O1257" s="1">
        <v>45901</v>
      </c>
      <c r="Q1257" s="1">
        <v>46023</v>
      </c>
      <c r="R1257" s="2">
        <v>63.62</v>
      </c>
      <c r="S1257">
        <v>1</v>
      </c>
      <c r="T1257" t="s">
        <v>58</v>
      </c>
      <c r="U1257" t="s">
        <v>134</v>
      </c>
      <c r="V1257" s="4">
        <v>0.375</v>
      </c>
      <c r="W1257" s="2">
        <v>0</v>
      </c>
      <c r="X1257">
        <v>0</v>
      </c>
      <c r="Y1257" t="s">
        <v>60</v>
      </c>
      <c r="Z1257" t="s">
        <v>136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23.86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45992</v>
      </c>
      <c r="B1258" t="s">
        <v>48</v>
      </c>
      <c r="C1258">
        <v>649163</v>
      </c>
      <c r="D1258">
        <v>2030461585</v>
      </c>
      <c r="E1258" t="s">
        <v>711</v>
      </c>
      <c r="F1258" t="s">
        <v>1579</v>
      </c>
      <c r="G1258" t="s">
        <v>51</v>
      </c>
      <c r="H1258" t="s">
        <v>83</v>
      </c>
      <c r="I1258" t="s">
        <v>479</v>
      </c>
      <c r="J1258" t="s">
        <v>480</v>
      </c>
      <c r="K1258">
        <v>882035</v>
      </c>
      <c r="L1258" t="s">
        <v>395</v>
      </c>
      <c r="M1258" t="s">
        <v>396</v>
      </c>
      <c r="N1258" t="s">
        <v>57</v>
      </c>
      <c r="O1258" s="1">
        <v>45901</v>
      </c>
      <c r="Q1258" s="1">
        <v>46023</v>
      </c>
      <c r="R1258" s="2">
        <v>77.48</v>
      </c>
      <c r="S1258">
        <v>1</v>
      </c>
      <c r="T1258" t="s">
        <v>58</v>
      </c>
      <c r="U1258" t="s">
        <v>134</v>
      </c>
      <c r="V1258" s="4">
        <v>0.375</v>
      </c>
      <c r="W1258" s="2">
        <v>0</v>
      </c>
      <c r="X1258">
        <v>0</v>
      </c>
      <c r="Y1258" t="s">
        <v>60</v>
      </c>
      <c r="Z1258" t="s">
        <v>136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29.06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45992</v>
      </c>
      <c r="B1259" t="s">
        <v>48</v>
      </c>
      <c r="C1259">
        <v>649163</v>
      </c>
      <c r="D1259">
        <v>2030491854</v>
      </c>
      <c r="E1259" t="s">
        <v>1580</v>
      </c>
      <c r="F1259" t="s">
        <v>536</v>
      </c>
      <c r="G1259" t="s">
        <v>51</v>
      </c>
      <c r="H1259" t="s">
        <v>83</v>
      </c>
      <c r="I1259" t="s">
        <v>479</v>
      </c>
      <c r="J1259" t="s">
        <v>480</v>
      </c>
      <c r="K1259">
        <v>856574</v>
      </c>
      <c r="L1259" t="s">
        <v>838</v>
      </c>
      <c r="M1259" t="s">
        <v>839</v>
      </c>
      <c r="N1259" t="s">
        <v>57</v>
      </c>
      <c r="O1259" s="1">
        <v>45901</v>
      </c>
      <c r="Q1259" s="1">
        <v>46023</v>
      </c>
      <c r="R1259" s="2">
        <v>77.48</v>
      </c>
      <c r="S1259">
        <v>1</v>
      </c>
      <c r="T1259" t="s">
        <v>58</v>
      </c>
      <c r="U1259" t="s">
        <v>134</v>
      </c>
      <c r="V1259" s="4">
        <v>0.375</v>
      </c>
      <c r="W1259" s="2">
        <v>0</v>
      </c>
      <c r="X1259">
        <v>0</v>
      </c>
      <c r="Y1259" t="s">
        <v>60</v>
      </c>
      <c r="Z1259" t="s">
        <v>136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29.06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45992</v>
      </c>
      <c r="B1260" t="s">
        <v>48</v>
      </c>
      <c r="C1260">
        <v>649163</v>
      </c>
      <c r="D1260">
        <v>2030492043</v>
      </c>
      <c r="E1260" t="s">
        <v>478</v>
      </c>
      <c r="F1260" t="s">
        <v>111</v>
      </c>
      <c r="G1260" t="s">
        <v>51</v>
      </c>
      <c r="H1260" t="s">
        <v>339</v>
      </c>
      <c r="I1260" t="s">
        <v>479</v>
      </c>
      <c r="J1260" t="s">
        <v>480</v>
      </c>
      <c r="K1260">
        <v>882035</v>
      </c>
      <c r="L1260" t="s">
        <v>395</v>
      </c>
      <c r="M1260" t="s">
        <v>396</v>
      </c>
      <c r="N1260" t="s">
        <v>57</v>
      </c>
      <c r="O1260" s="1">
        <v>45901</v>
      </c>
      <c r="Q1260" s="1">
        <v>46023</v>
      </c>
      <c r="R1260" s="2">
        <v>79.739999999999995</v>
      </c>
      <c r="S1260">
        <v>1</v>
      </c>
      <c r="T1260" t="s">
        <v>58</v>
      </c>
      <c r="U1260" t="s">
        <v>134</v>
      </c>
      <c r="V1260" s="4">
        <v>0.375</v>
      </c>
      <c r="W1260" s="2">
        <v>0</v>
      </c>
      <c r="X1260">
        <v>0</v>
      </c>
      <c r="Y1260" t="s">
        <v>60</v>
      </c>
      <c r="Z1260" t="s">
        <v>136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29.9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45992</v>
      </c>
      <c r="B1261" t="s">
        <v>48</v>
      </c>
      <c r="C1261">
        <v>649163</v>
      </c>
      <c r="D1261">
        <v>2030499771</v>
      </c>
      <c r="E1261" t="s">
        <v>1581</v>
      </c>
      <c r="F1261" t="s">
        <v>1582</v>
      </c>
      <c r="G1261" t="s">
        <v>51</v>
      </c>
      <c r="H1261" t="s">
        <v>80</v>
      </c>
      <c r="I1261" t="s">
        <v>479</v>
      </c>
      <c r="J1261" t="s">
        <v>480</v>
      </c>
      <c r="K1261">
        <v>812782</v>
      </c>
      <c r="L1261" t="s">
        <v>128</v>
      </c>
      <c r="M1261" t="s">
        <v>129</v>
      </c>
      <c r="N1261" t="s">
        <v>57</v>
      </c>
      <c r="O1261" s="1">
        <v>45901</v>
      </c>
      <c r="Q1261" s="1">
        <v>46023</v>
      </c>
      <c r="R1261" s="2">
        <v>52.62</v>
      </c>
      <c r="S1261">
        <v>1</v>
      </c>
      <c r="T1261" t="s">
        <v>58</v>
      </c>
      <c r="U1261" t="s">
        <v>134</v>
      </c>
      <c r="V1261" s="4">
        <v>0.375</v>
      </c>
      <c r="W1261" s="2">
        <v>0</v>
      </c>
      <c r="X1261">
        <v>0</v>
      </c>
      <c r="Y1261" t="s">
        <v>60</v>
      </c>
      <c r="Z1261" t="s">
        <v>136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19.73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45992</v>
      </c>
      <c r="B1262" t="s">
        <v>48</v>
      </c>
      <c r="C1262">
        <v>649163</v>
      </c>
      <c r="D1262">
        <v>2030552139</v>
      </c>
      <c r="E1262" t="s">
        <v>450</v>
      </c>
      <c r="F1262" t="s">
        <v>1583</v>
      </c>
      <c r="G1262" t="s">
        <v>51</v>
      </c>
      <c r="H1262" t="s">
        <v>206</v>
      </c>
      <c r="I1262" t="s">
        <v>479</v>
      </c>
      <c r="J1262" t="s">
        <v>480</v>
      </c>
      <c r="K1262">
        <v>874230</v>
      </c>
      <c r="L1262" t="s">
        <v>522</v>
      </c>
      <c r="M1262" t="s">
        <v>523</v>
      </c>
      <c r="N1262" t="s">
        <v>57</v>
      </c>
      <c r="O1262" s="1">
        <v>45901</v>
      </c>
      <c r="Q1262" s="1">
        <v>46023</v>
      </c>
      <c r="R1262" s="2">
        <v>54.54</v>
      </c>
      <c r="S1262">
        <v>1</v>
      </c>
      <c r="T1262" t="s">
        <v>58</v>
      </c>
      <c r="U1262" t="s">
        <v>134</v>
      </c>
      <c r="V1262" s="4">
        <v>0.375</v>
      </c>
      <c r="W1262" s="2">
        <v>0</v>
      </c>
      <c r="X1262">
        <v>0</v>
      </c>
      <c r="Y1262" t="s">
        <v>60</v>
      </c>
      <c r="Z1262" t="s">
        <v>136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20.45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45992</v>
      </c>
      <c r="B1263" t="s">
        <v>48</v>
      </c>
      <c r="C1263">
        <v>649163</v>
      </c>
      <c r="D1263">
        <v>2030560229</v>
      </c>
      <c r="E1263" t="s">
        <v>231</v>
      </c>
      <c r="F1263" t="s">
        <v>999</v>
      </c>
      <c r="G1263" t="s">
        <v>51</v>
      </c>
      <c r="H1263" t="s">
        <v>125</v>
      </c>
      <c r="I1263" t="s">
        <v>479</v>
      </c>
      <c r="J1263" t="s">
        <v>480</v>
      </c>
      <c r="K1263">
        <v>669316</v>
      </c>
      <c r="L1263" t="s">
        <v>691</v>
      </c>
      <c r="M1263" t="s">
        <v>692</v>
      </c>
      <c r="N1263" t="s">
        <v>57</v>
      </c>
      <c r="O1263" s="1">
        <v>45901</v>
      </c>
      <c r="Q1263" s="1">
        <v>46023</v>
      </c>
      <c r="R1263" s="2">
        <v>118.71</v>
      </c>
      <c r="S1263">
        <v>1</v>
      </c>
      <c r="T1263" t="s">
        <v>58</v>
      </c>
      <c r="U1263" t="s">
        <v>134</v>
      </c>
      <c r="V1263" s="4">
        <v>0.375</v>
      </c>
      <c r="W1263" s="2">
        <v>0</v>
      </c>
      <c r="X1263">
        <v>0</v>
      </c>
      <c r="Y1263" t="s">
        <v>60</v>
      </c>
      <c r="Z1263" t="s">
        <v>136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44.52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45992</v>
      </c>
      <c r="B1264" t="s">
        <v>48</v>
      </c>
      <c r="C1264">
        <v>649163</v>
      </c>
      <c r="D1264">
        <v>2030566433</v>
      </c>
      <c r="E1264" t="s">
        <v>1573</v>
      </c>
      <c r="F1264" t="s">
        <v>1584</v>
      </c>
      <c r="G1264" t="s">
        <v>51</v>
      </c>
      <c r="H1264" t="s">
        <v>265</v>
      </c>
      <c r="I1264" t="s">
        <v>479</v>
      </c>
      <c r="J1264" t="s">
        <v>480</v>
      </c>
      <c r="K1264">
        <v>877790</v>
      </c>
      <c r="L1264" t="s">
        <v>534</v>
      </c>
      <c r="M1264" t="s">
        <v>535</v>
      </c>
      <c r="N1264" t="s">
        <v>57</v>
      </c>
      <c r="O1264" s="1">
        <v>45901</v>
      </c>
      <c r="Q1264" s="1">
        <v>46023</v>
      </c>
      <c r="R1264" s="2">
        <v>25.82</v>
      </c>
      <c r="S1264">
        <v>1</v>
      </c>
      <c r="T1264" t="s">
        <v>58</v>
      </c>
      <c r="U1264" t="s">
        <v>134</v>
      </c>
      <c r="V1264" s="4">
        <v>0.375</v>
      </c>
      <c r="W1264" s="2">
        <v>0</v>
      </c>
      <c r="X1264">
        <v>0</v>
      </c>
      <c r="Y1264" t="s">
        <v>60</v>
      </c>
      <c r="Z1264" t="s">
        <v>136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9.68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45992</v>
      </c>
      <c r="B1265" t="s">
        <v>48</v>
      </c>
      <c r="C1265">
        <v>649163</v>
      </c>
      <c r="D1265">
        <v>2030569258</v>
      </c>
      <c r="E1265" t="s">
        <v>1353</v>
      </c>
      <c r="F1265" t="s">
        <v>1585</v>
      </c>
      <c r="G1265" t="s">
        <v>51</v>
      </c>
      <c r="H1265" t="s">
        <v>83</v>
      </c>
      <c r="I1265" t="s">
        <v>479</v>
      </c>
      <c r="J1265" t="s">
        <v>480</v>
      </c>
      <c r="K1265">
        <v>824076</v>
      </c>
      <c r="L1265" t="s">
        <v>510</v>
      </c>
      <c r="M1265" t="s">
        <v>511</v>
      </c>
      <c r="N1265" t="s">
        <v>57</v>
      </c>
      <c r="O1265" s="1">
        <v>45901</v>
      </c>
      <c r="Q1265" s="1">
        <v>46023</v>
      </c>
      <c r="R1265" s="2">
        <v>77.48</v>
      </c>
      <c r="S1265">
        <v>1</v>
      </c>
      <c r="T1265" t="s">
        <v>58</v>
      </c>
      <c r="U1265" t="s">
        <v>134</v>
      </c>
      <c r="V1265" s="4">
        <v>0.375</v>
      </c>
      <c r="W1265" s="2">
        <v>0</v>
      </c>
      <c r="X1265">
        <v>0</v>
      </c>
      <c r="Y1265" t="s">
        <v>60</v>
      </c>
      <c r="Z1265" t="s">
        <v>136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29.06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45992</v>
      </c>
      <c r="B1266" t="s">
        <v>48</v>
      </c>
      <c r="C1266">
        <v>649163</v>
      </c>
      <c r="D1266">
        <v>2030578218</v>
      </c>
      <c r="E1266" t="s">
        <v>599</v>
      </c>
      <c r="F1266" t="s">
        <v>212</v>
      </c>
      <c r="G1266" t="s">
        <v>51</v>
      </c>
      <c r="H1266" t="s">
        <v>83</v>
      </c>
      <c r="I1266" t="s">
        <v>479</v>
      </c>
      <c r="J1266" t="s">
        <v>480</v>
      </c>
      <c r="K1266">
        <v>882035</v>
      </c>
      <c r="L1266" t="s">
        <v>395</v>
      </c>
      <c r="M1266" t="s">
        <v>396</v>
      </c>
      <c r="N1266" t="s">
        <v>57</v>
      </c>
      <c r="O1266" s="1">
        <v>45901</v>
      </c>
      <c r="Q1266" s="1">
        <v>46023</v>
      </c>
      <c r="R1266" s="2">
        <v>77.48</v>
      </c>
      <c r="S1266">
        <v>1</v>
      </c>
      <c r="T1266" t="s">
        <v>58</v>
      </c>
      <c r="U1266" t="s">
        <v>134</v>
      </c>
      <c r="V1266" s="4">
        <v>0.375</v>
      </c>
      <c r="W1266" s="2">
        <v>0</v>
      </c>
      <c r="X1266">
        <v>0</v>
      </c>
      <c r="Y1266" t="s">
        <v>60</v>
      </c>
      <c r="Z1266" t="s">
        <v>136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29.06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45992</v>
      </c>
      <c r="B1267" t="s">
        <v>48</v>
      </c>
      <c r="C1267">
        <v>649163</v>
      </c>
      <c r="D1267">
        <v>2030583661</v>
      </c>
      <c r="E1267" t="s">
        <v>688</v>
      </c>
      <c r="F1267" t="s">
        <v>1586</v>
      </c>
      <c r="G1267" t="s">
        <v>51</v>
      </c>
      <c r="H1267" t="s">
        <v>256</v>
      </c>
      <c r="I1267" t="s">
        <v>479</v>
      </c>
      <c r="J1267" t="s">
        <v>480</v>
      </c>
      <c r="K1267">
        <v>753748</v>
      </c>
      <c r="L1267" t="s">
        <v>258</v>
      </c>
      <c r="M1267" t="s">
        <v>131</v>
      </c>
      <c r="N1267" t="s">
        <v>57</v>
      </c>
      <c r="O1267" s="1">
        <v>45901</v>
      </c>
      <c r="Q1267" s="1">
        <v>46023</v>
      </c>
      <c r="R1267" s="2">
        <v>38.72</v>
      </c>
      <c r="S1267">
        <v>1</v>
      </c>
      <c r="T1267" t="s">
        <v>58</v>
      </c>
      <c r="U1267" t="s">
        <v>134</v>
      </c>
      <c r="V1267" s="4">
        <v>0.375</v>
      </c>
      <c r="W1267" s="2">
        <v>0</v>
      </c>
      <c r="X1267">
        <v>0</v>
      </c>
      <c r="Y1267" t="s">
        <v>60</v>
      </c>
      <c r="Z1267" t="s">
        <v>136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14.52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45992</v>
      </c>
      <c r="B1268" t="s">
        <v>48</v>
      </c>
      <c r="C1268">
        <v>649163</v>
      </c>
      <c r="D1268">
        <v>2030594429</v>
      </c>
      <c r="E1268" t="s">
        <v>1587</v>
      </c>
      <c r="F1268" t="s">
        <v>1588</v>
      </c>
      <c r="G1268" t="s">
        <v>51</v>
      </c>
      <c r="H1268" t="s">
        <v>339</v>
      </c>
      <c r="I1268" t="s">
        <v>479</v>
      </c>
      <c r="J1268" t="s">
        <v>480</v>
      </c>
      <c r="K1268">
        <v>822723</v>
      </c>
      <c r="L1268" t="s">
        <v>604</v>
      </c>
      <c r="M1268" t="s">
        <v>605</v>
      </c>
      <c r="N1268" t="s">
        <v>57</v>
      </c>
      <c r="O1268" s="1">
        <v>45898</v>
      </c>
      <c r="Q1268" s="1">
        <v>46020</v>
      </c>
      <c r="R1268" s="2">
        <v>60.74</v>
      </c>
      <c r="S1268">
        <v>1</v>
      </c>
      <c r="T1268" t="s">
        <v>58</v>
      </c>
      <c r="U1268" t="s">
        <v>134</v>
      </c>
      <c r="V1268" s="4">
        <v>0.375</v>
      </c>
      <c r="W1268" s="2">
        <v>0</v>
      </c>
      <c r="X1268">
        <v>0</v>
      </c>
      <c r="Y1268" t="s">
        <v>60</v>
      </c>
      <c r="Z1268" t="s">
        <v>136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22.78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45992</v>
      </c>
      <c r="B1269" t="s">
        <v>48</v>
      </c>
      <c r="C1269">
        <v>649163</v>
      </c>
      <c r="D1269">
        <v>2030625304</v>
      </c>
      <c r="E1269" t="s">
        <v>1063</v>
      </c>
      <c r="F1269" t="s">
        <v>1064</v>
      </c>
      <c r="G1269" t="s">
        <v>51</v>
      </c>
      <c r="H1269" t="s">
        <v>83</v>
      </c>
      <c r="I1269" t="s">
        <v>479</v>
      </c>
      <c r="J1269" t="s">
        <v>480</v>
      </c>
      <c r="K1269">
        <v>882035</v>
      </c>
      <c r="L1269" t="s">
        <v>395</v>
      </c>
      <c r="M1269" t="s">
        <v>396</v>
      </c>
      <c r="N1269" t="s">
        <v>57</v>
      </c>
      <c r="O1269" s="1">
        <v>45901</v>
      </c>
      <c r="Q1269" s="1">
        <v>46023</v>
      </c>
      <c r="R1269" s="2">
        <v>77.48</v>
      </c>
      <c r="S1269">
        <v>1</v>
      </c>
      <c r="T1269" t="s">
        <v>58</v>
      </c>
      <c r="U1269" t="s">
        <v>134</v>
      </c>
      <c r="V1269" s="4">
        <v>0.375</v>
      </c>
      <c r="W1269" s="2">
        <v>0</v>
      </c>
      <c r="X1269">
        <v>0</v>
      </c>
      <c r="Y1269" t="s">
        <v>60</v>
      </c>
      <c r="Z1269" t="s">
        <v>136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29.06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45992</v>
      </c>
      <c r="B1270" t="s">
        <v>48</v>
      </c>
      <c r="C1270">
        <v>649163</v>
      </c>
      <c r="D1270">
        <v>2030640633</v>
      </c>
      <c r="E1270" t="s">
        <v>1589</v>
      </c>
      <c r="F1270" t="s">
        <v>1590</v>
      </c>
      <c r="G1270" t="s">
        <v>51</v>
      </c>
      <c r="H1270" t="s">
        <v>256</v>
      </c>
      <c r="I1270" t="s">
        <v>479</v>
      </c>
      <c r="J1270" t="s">
        <v>480</v>
      </c>
      <c r="K1270">
        <v>822865</v>
      </c>
      <c r="L1270" t="s">
        <v>389</v>
      </c>
      <c r="M1270" t="s">
        <v>390</v>
      </c>
      <c r="N1270" t="s">
        <v>57</v>
      </c>
      <c r="O1270" s="1">
        <v>45902</v>
      </c>
      <c r="Q1270" s="1">
        <v>46024</v>
      </c>
      <c r="R1270" s="2">
        <v>19.88</v>
      </c>
      <c r="S1270">
        <v>1</v>
      </c>
      <c r="T1270" t="s">
        <v>58</v>
      </c>
      <c r="U1270" t="s">
        <v>134</v>
      </c>
      <c r="V1270" s="4">
        <v>0.375</v>
      </c>
      <c r="W1270" s="2">
        <v>0</v>
      </c>
      <c r="X1270">
        <v>0</v>
      </c>
      <c r="Y1270" t="s">
        <v>60</v>
      </c>
      <c r="Z1270" t="s">
        <v>136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7.46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45992</v>
      </c>
      <c r="B1271" t="s">
        <v>48</v>
      </c>
      <c r="C1271">
        <v>649163</v>
      </c>
      <c r="D1271">
        <v>2030640801</v>
      </c>
      <c r="E1271" t="s">
        <v>1589</v>
      </c>
      <c r="F1271" t="s">
        <v>227</v>
      </c>
      <c r="G1271" t="s">
        <v>51</v>
      </c>
      <c r="H1271" t="s">
        <v>256</v>
      </c>
      <c r="I1271" t="s">
        <v>479</v>
      </c>
      <c r="J1271" t="s">
        <v>480</v>
      </c>
      <c r="K1271">
        <v>822865</v>
      </c>
      <c r="L1271" t="s">
        <v>389</v>
      </c>
      <c r="M1271" t="s">
        <v>390</v>
      </c>
      <c r="N1271" t="s">
        <v>57</v>
      </c>
      <c r="O1271" s="1">
        <v>45902</v>
      </c>
      <c r="Q1271" s="1">
        <v>46024</v>
      </c>
      <c r="R1271" s="2">
        <v>50.3</v>
      </c>
      <c r="S1271">
        <v>1</v>
      </c>
      <c r="T1271" t="s">
        <v>58</v>
      </c>
      <c r="U1271" t="s">
        <v>134</v>
      </c>
      <c r="V1271" s="4">
        <v>0.375</v>
      </c>
      <c r="W1271" s="2">
        <v>0</v>
      </c>
      <c r="X1271">
        <v>0</v>
      </c>
      <c r="Y1271" t="s">
        <v>60</v>
      </c>
      <c r="Z1271" t="s">
        <v>136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18.86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45992</v>
      </c>
      <c r="B1272" t="s">
        <v>48</v>
      </c>
      <c r="C1272">
        <v>649163</v>
      </c>
      <c r="D1272">
        <v>2030670299</v>
      </c>
      <c r="E1272" t="s">
        <v>1591</v>
      </c>
      <c r="F1272" t="s">
        <v>1592</v>
      </c>
      <c r="G1272" t="s">
        <v>51</v>
      </c>
      <c r="H1272" t="s">
        <v>80</v>
      </c>
      <c r="I1272" t="s">
        <v>479</v>
      </c>
      <c r="J1272" t="s">
        <v>480</v>
      </c>
      <c r="K1272">
        <v>814033</v>
      </c>
      <c r="L1272" t="s">
        <v>501</v>
      </c>
      <c r="M1272" t="s">
        <v>502</v>
      </c>
      <c r="N1272" t="s">
        <v>57</v>
      </c>
      <c r="O1272" s="1">
        <v>45901</v>
      </c>
      <c r="Q1272" s="1">
        <v>46023</v>
      </c>
      <c r="R1272" s="2">
        <v>36.119999999999997</v>
      </c>
      <c r="S1272">
        <v>1</v>
      </c>
      <c r="T1272" t="s">
        <v>58</v>
      </c>
      <c r="U1272" t="s">
        <v>134</v>
      </c>
      <c r="V1272" s="4">
        <v>0.375</v>
      </c>
      <c r="W1272" s="2">
        <v>0</v>
      </c>
      <c r="X1272">
        <v>0</v>
      </c>
      <c r="Y1272" t="s">
        <v>60</v>
      </c>
      <c r="Z1272" t="s">
        <v>136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13.54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45992</v>
      </c>
      <c r="B1273" t="s">
        <v>48</v>
      </c>
      <c r="C1273">
        <v>649163</v>
      </c>
      <c r="D1273">
        <v>2030673652</v>
      </c>
      <c r="E1273" t="s">
        <v>305</v>
      </c>
      <c r="F1273" t="s">
        <v>1593</v>
      </c>
      <c r="G1273" t="s">
        <v>51</v>
      </c>
      <c r="H1273" t="s">
        <v>265</v>
      </c>
      <c r="I1273" t="s">
        <v>479</v>
      </c>
      <c r="J1273" t="s">
        <v>480</v>
      </c>
      <c r="K1273">
        <v>673059</v>
      </c>
      <c r="L1273" t="s">
        <v>65</v>
      </c>
      <c r="M1273" t="s">
        <v>66</v>
      </c>
      <c r="N1273" t="s">
        <v>57</v>
      </c>
      <c r="O1273" s="1">
        <v>45901</v>
      </c>
      <c r="Q1273" s="1">
        <v>46023</v>
      </c>
      <c r="R1273" s="2">
        <v>48.15</v>
      </c>
      <c r="S1273">
        <v>1</v>
      </c>
      <c r="T1273" t="s">
        <v>58</v>
      </c>
      <c r="U1273" t="s">
        <v>134</v>
      </c>
      <c r="V1273" s="4">
        <v>0.375</v>
      </c>
      <c r="W1273" s="2">
        <v>0</v>
      </c>
      <c r="X1273">
        <v>0</v>
      </c>
      <c r="Y1273" t="s">
        <v>60</v>
      </c>
      <c r="Z1273" t="s">
        <v>136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18.059999999999999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45992</v>
      </c>
      <c r="B1274" t="s">
        <v>48</v>
      </c>
      <c r="C1274">
        <v>649163</v>
      </c>
      <c r="D1274">
        <v>2030675166</v>
      </c>
      <c r="E1274" t="s">
        <v>1316</v>
      </c>
      <c r="F1274" t="s">
        <v>1594</v>
      </c>
      <c r="G1274" t="s">
        <v>51</v>
      </c>
      <c r="H1274" t="s">
        <v>93</v>
      </c>
      <c r="I1274" t="s">
        <v>479</v>
      </c>
      <c r="J1274" t="s">
        <v>480</v>
      </c>
      <c r="K1274">
        <v>823350</v>
      </c>
      <c r="L1274" t="s">
        <v>116</v>
      </c>
      <c r="M1274" t="s">
        <v>417</v>
      </c>
      <c r="N1274" t="s">
        <v>57</v>
      </c>
      <c r="O1274" s="1">
        <v>45901</v>
      </c>
      <c r="Q1274" s="1">
        <v>46023</v>
      </c>
      <c r="R1274" s="2">
        <v>64.16</v>
      </c>
      <c r="S1274">
        <v>1</v>
      </c>
      <c r="T1274" t="s">
        <v>58</v>
      </c>
      <c r="U1274" t="s">
        <v>134</v>
      </c>
      <c r="V1274" s="4">
        <v>0.375</v>
      </c>
      <c r="W1274" s="2">
        <v>0</v>
      </c>
      <c r="X1274">
        <v>0</v>
      </c>
      <c r="Y1274" t="s">
        <v>60</v>
      </c>
      <c r="Z1274" t="s">
        <v>136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24.06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45992</v>
      </c>
      <c r="B1275" t="s">
        <v>48</v>
      </c>
      <c r="C1275">
        <v>649163</v>
      </c>
      <c r="D1275">
        <v>2030678352</v>
      </c>
      <c r="E1275" t="s">
        <v>1066</v>
      </c>
      <c r="F1275" t="s">
        <v>1067</v>
      </c>
      <c r="G1275" t="s">
        <v>51</v>
      </c>
      <c r="H1275" t="s">
        <v>120</v>
      </c>
      <c r="I1275" t="s">
        <v>479</v>
      </c>
      <c r="J1275" t="s">
        <v>480</v>
      </c>
      <c r="K1275">
        <v>816021</v>
      </c>
      <c r="L1275" t="s">
        <v>122</v>
      </c>
      <c r="M1275" t="s">
        <v>123</v>
      </c>
      <c r="N1275" t="s">
        <v>57</v>
      </c>
      <c r="O1275" s="1">
        <v>45901</v>
      </c>
      <c r="Q1275" s="1">
        <v>46023</v>
      </c>
      <c r="R1275" s="2">
        <v>37.51</v>
      </c>
      <c r="S1275">
        <v>1</v>
      </c>
      <c r="T1275" t="s">
        <v>58</v>
      </c>
      <c r="U1275" t="s">
        <v>134</v>
      </c>
      <c r="V1275" s="4">
        <v>0.375</v>
      </c>
      <c r="W1275" s="2">
        <v>0</v>
      </c>
      <c r="X1275">
        <v>0</v>
      </c>
      <c r="Y1275" t="s">
        <v>60</v>
      </c>
      <c r="Z1275" t="s">
        <v>136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14.07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45992</v>
      </c>
      <c r="B1276" t="s">
        <v>48</v>
      </c>
      <c r="C1276">
        <v>649163</v>
      </c>
      <c r="D1276">
        <v>2030686024</v>
      </c>
      <c r="E1276" t="s">
        <v>1068</v>
      </c>
      <c r="F1276" t="s">
        <v>1069</v>
      </c>
      <c r="G1276" t="s">
        <v>51</v>
      </c>
      <c r="H1276" t="s">
        <v>120</v>
      </c>
      <c r="I1276" t="s">
        <v>479</v>
      </c>
      <c r="J1276" t="s">
        <v>480</v>
      </c>
      <c r="K1276">
        <v>816021</v>
      </c>
      <c r="L1276" t="s">
        <v>122</v>
      </c>
      <c r="M1276" t="s">
        <v>123</v>
      </c>
      <c r="N1276" t="s">
        <v>57</v>
      </c>
      <c r="O1276" s="1">
        <v>45901</v>
      </c>
      <c r="Q1276" s="1">
        <v>46023</v>
      </c>
      <c r="R1276" s="2">
        <v>39.590000000000003</v>
      </c>
      <c r="S1276">
        <v>1</v>
      </c>
      <c r="T1276" t="s">
        <v>58</v>
      </c>
      <c r="U1276" t="s">
        <v>134</v>
      </c>
      <c r="V1276" s="4">
        <v>0.375</v>
      </c>
      <c r="W1276" s="2">
        <v>0</v>
      </c>
      <c r="X1276">
        <v>0</v>
      </c>
      <c r="Y1276" t="s">
        <v>60</v>
      </c>
      <c r="Z1276" t="s">
        <v>136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14.85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45992</v>
      </c>
      <c r="B1277" t="s">
        <v>48</v>
      </c>
      <c r="C1277">
        <v>649163</v>
      </c>
      <c r="D1277">
        <v>2030686942</v>
      </c>
      <c r="E1277" t="s">
        <v>315</v>
      </c>
      <c r="F1277" t="s">
        <v>1070</v>
      </c>
      <c r="G1277" t="s">
        <v>51</v>
      </c>
      <c r="H1277" t="s">
        <v>120</v>
      </c>
      <c r="I1277" t="s">
        <v>479</v>
      </c>
      <c r="J1277" t="s">
        <v>480</v>
      </c>
      <c r="K1277">
        <v>816021</v>
      </c>
      <c r="L1277" t="s">
        <v>122</v>
      </c>
      <c r="M1277" t="s">
        <v>123</v>
      </c>
      <c r="N1277" t="s">
        <v>57</v>
      </c>
      <c r="O1277" s="1">
        <v>45901</v>
      </c>
      <c r="Q1277" s="1">
        <v>46023</v>
      </c>
      <c r="R1277" s="2">
        <v>63.62</v>
      </c>
      <c r="S1277">
        <v>1</v>
      </c>
      <c r="T1277" t="s">
        <v>58</v>
      </c>
      <c r="U1277" t="s">
        <v>134</v>
      </c>
      <c r="V1277" s="4">
        <v>0.375</v>
      </c>
      <c r="W1277" s="2">
        <v>0</v>
      </c>
      <c r="X1277">
        <v>0</v>
      </c>
      <c r="Y1277" t="s">
        <v>60</v>
      </c>
      <c r="Z1277" t="s">
        <v>136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23.86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45992</v>
      </c>
      <c r="B1278" t="s">
        <v>48</v>
      </c>
      <c r="C1278">
        <v>649163</v>
      </c>
      <c r="D1278">
        <v>2030697180</v>
      </c>
      <c r="E1278" t="s">
        <v>957</v>
      </c>
      <c r="F1278" t="s">
        <v>958</v>
      </c>
      <c r="G1278" t="s">
        <v>51</v>
      </c>
      <c r="H1278" t="s">
        <v>52</v>
      </c>
      <c r="I1278" t="s">
        <v>479</v>
      </c>
      <c r="J1278" t="s">
        <v>480</v>
      </c>
      <c r="K1278">
        <v>885445</v>
      </c>
      <c r="L1278" t="s">
        <v>434</v>
      </c>
      <c r="M1278" t="s">
        <v>435</v>
      </c>
      <c r="N1278" t="s">
        <v>57</v>
      </c>
      <c r="O1278" s="1">
        <v>45901</v>
      </c>
      <c r="Q1278" s="1">
        <v>46023</v>
      </c>
      <c r="R1278" s="2">
        <v>89</v>
      </c>
      <c r="S1278">
        <v>1</v>
      </c>
      <c r="T1278" t="s">
        <v>58</v>
      </c>
      <c r="U1278" t="s">
        <v>134</v>
      </c>
      <c r="V1278" s="4">
        <v>0.375</v>
      </c>
      <c r="W1278" s="2">
        <v>0</v>
      </c>
      <c r="X1278">
        <v>0</v>
      </c>
      <c r="Y1278" t="s">
        <v>60</v>
      </c>
      <c r="Z1278" t="s">
        <v>136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33.380000000000003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45992</v>
      </c>
      <c r="B1279" t="s">
        <v>48</v>
      </c>
      <c r="C1279">
        <v>649163</v>
      </c>
      <c r="D1279">
        <v>2030717366</v>
      </c>
      <c r="E1279" t="s">
        <v>425</v>
      </c>
      <c r="F1279" t="s">
        <v>1595</v>
      </c>
      <c r="G1279" t="s">
        <v>51</v>
      </c>
      <c r="H1279" t="s">
        <v>169</v>
      </c>
      <c r="I1279" t="s">
        <v>479</v>
      </c>
      <c r="J1279" t="s">
        <v>480</v>
      </c>
      <c r="K1279">
        <v>856163</v>
      </c>
      <c r="L1279" t="s">
        <v>116</v>
      </c>
      <c r="M1279" t="s">
        <v>117</v>
      </c>
      <c r="N1279" t="s">
        <v>57</v>
      </c>
      <c r="O1279" s="1">
        <v>45901</v>
      </c>
      <c r="Q1279" s="1">
        <v>46023</v>
      </c>
      <c r="R1279" s="2">
        <v>55.85</v>
      </c>
      <c r="S1279">
        <v>1</v>
      </c>
      <c r="T1279" t="s">
        <v>58</v>
      </c>
      <c r="U1279" t="s">
        <v>134</v>
      </c>
      <c r="V1279" s="4">
        <v>0.375</v>
      </c>
      <c r="W1279" s="2">
        <v>0</v>
      </c>
      <c r="X1279">
        <v>0</v>
      </c>
      <c r="Y1279" t="s">
        <v>60</v>
      </c>
      <c r="Z1279" t="s">
        <v>136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20.94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45992</v>
      </c>
      <c r="B1280" t="s">
        <v>48</v>
      </c>
      <c r="C1280">
        <v>649163</v>
      </c>
      <c r="D1280">
        <v>2030718676</v>
      </c>
      <c r="E1280" t="s">
        <v>1596</v>
      </c>
      <c r="F1280" t="s">
        <v>1597</v>
      </c>
      <c r="G1280" t="s">
        <v>51</v>
      </c>
      <c r="H1280" t="s">
        <v>80</v>
      </c>
      <c r="I1280" t="s">
        <v>479</v>
      </c>
      <c r="J1280" t="s">
        <v>480</v>
      </c>
      <c r="K1280">
        <v>822865</v>
      </c>
      <c r="L1280" t="s">
        <v>389</v>
      </c>
      <c r="M1280" t="s">
        <v>390</v>
      </c>
      <c r="N1280" t="s">
        <v>57</v>
      </c>
      <c r="O1280" s="1">
        <v>45902</v>
      </c>
      <c r="Q1280" s="1">
        <v>46024</v>
      </c>
      <c r="R1280" s="2">
        <v>51.19</v>
      </c>
      <c r="S1280">
        <v>1</v>
      </c>
      <c r="T1280" t="s">
        <v>58</v>
      </c>
      <c r="U1280" t="s">
        <v>134</v>
      </c>
      <c r="V1280" s="4">
        <v>0.375</v>
      </c>
      <c r="W1280" s="2">
        <v>0</v>
      </c>
      <c r="X1280">
        <v>0</v>
      </c>
      <c r="Y1280" t="s">
        <v>60</v>
      </c>
      <c r="Z1280" t="s">
        <v>136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19.2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45992</v>
      </c>
      <c r="B1281" t="s">
        <v>48</v>
      </c>
      <c r="C1281">
        <v>649163</v>
      </c>
      <c r="D1281">
        <v>2030720374</v>
      </c>
      <c r="E1281" t="s">
        <v>866</v>
      </c>
      <c r="F1281" t="s">
        <v>1598</v>
      </c>
      <c r="G1281" t="s">
        <v>51</v>
      </c>
      <c r="H1281" t="s">
        <v>120</v>
      </c>
      <c r="I1281" t="s">
        <v>479</v>
      </c>
      <c r="J1281" t="s">
        <v>480</v>
      </c>
      <c r="K1281">
        <v>816021</v>
      </c>
      <c r="L1281" t="s">
        <v>122</v>
      </c>
      <c r="M1281" t="s">
        <v>123</v>
      </c>
      <c r="N1281" t="s">
        <v>57</v>
      </c>
      <c r="O1281" s="1">
        <v>45901</v>
      </c>
      <c r="Q1281" s="1">
        <v>46023</v>
      </c>
      <c r="R1281" s="2">
        <v>54.2</v>
      </c>
      <c r="S1281">
        <v>1</v>
      </c>
      <c r="T1281" t="s">
        <v>58</v>
      </c>
      <c r="U1281" t="s">
        <v>134</v>
      </c>
      <c r="V1281" s="4">
        <v>0.375</v>
      </c>
      <c r="W1281" s="2">
        <v>0</v>
      </c>
      <c r="X1281">
        <v>0</v>
      </c>
      <c r="Y1281" t="s">
        <v>60</v>
      </c>
      <c r="Z1281" t="s">
        <v>136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20.32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45992</v>
      </c>
      <c r="B1282" t="s">
        <v>48</v>
      </c>
      <c r="C1282">
        <v>649163</v>
      </c>
      <c r="D1282">
        <v>2030723169</v>
      </c>
      <c r="E1282" t="s">
        <v>1599</v>
      </c>
      <c r="F1282" t="s">
        <v>580</v>
      </c>
      <c r="G1282" t="s">
        <v>51</v>
      </c>
      <c r="H1282" t="s">
        <v>206</v>
      </c>
      <c r="I1282" t="s">
        <v>479</v>
      </c>
      <c r="J1282" t="s">
        <v>480</v>
      </c>
      <c r="K1282">
        <v>673059</v>
      </c>
      <c r="L1282" t="s">
        <v>65</v>
      </c>
      <c r="M1282" t="s">
        <v>66</v>
      </c>
      <c r="N1282" t="s">
        <v>57</v>
      </c>
      <c r="O1282" s="1">
        <v>45931</v>
      </c>
      <c r="Q1282" s="1">
        <v>46023</v>
      </c>
      <c r="R1282" s="2">
        <v>49.55</v>
      </c>
      <c r="S1282">
        <v>1</v>
      </c>
      <c r="T1282" t="s">
        <v>58</v>
      </c>
      <c r="U1282" t="s">
        <v>59</v>
      </c>
      <c r="V1282" s="4">
        <v>0.375</v>
      </c>
      <c r="W1282" s="2">
        <v>0</v>
      </c>
      <c r="X1282">
        <v>0</v>
      </c>
      <c r="Y1282" t="s">
        <v>60</v>
      </c>
      <c r="Z1282" t="s">
        <v>136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18.579999999999998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45992</v>
      </c>
      <c r="B1283" t="s">
        <v>48</v>
      </c>
      <c r="C1283">
        <v>649163</v>
      </c>
      <c r="D1283">
        <v>2030779467</v>
      </c>
      <c r="E1283" t="s">
        <v>1600</v>
      </c>
      <c r="F1283" t="s">
        <v>1601</v>
      </c>
      <c r="G1283" t="s">
        <v>51</v>
      </c>
      <c r="H1283" t="s">
        <v>120</v>
      </c>
      <c r="I1283" t="s">
        <v>479</v>
      </c>
      <c r="J1283" t="s">
        <v>480</v>
      </c>
      <c r="K1283">
        <v>816021</v>
      </c>
      <c r="L1283" t="s">
        <v>122</v>
      </c>
      <c r="M1283" t="s">
        <v>123</v>
      </c>
      <c r="N1283" t="s">
        <v>57</v>
      </c>
      <c r="O1283" s="1">
        <v>45901</v>
      </c>
      <c r="Q1283" s="1">
        <v>46023</v>
      </c>
      <c r="R1283" s="2">
        <v>54.57</v>
      </c>
      <c r="S1283">
        <v>1</v>
      </c>
      <c r="T1283" t="s">
        <v>58</v>
      </c>
      <c r="U1283" t="s">
        <v>134</v>
      </c>
      <c r="V1283" s="4">
        <v>0.375</v>
      </c>
      <c r="W1283" s="2">
        <v>0</v>
      </c>
      <c r="X1283">
        <v>0</v>
      </c>
      <c r="Y1283" t="s">
        <v>60</v>
      </c>
      <c r="Z1283" t="s">
        <v>136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20.46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45992</v>
      </c>
      <c r="B1284" t="s">
        <v>48</v>
      </c>
      <c r="C1284">
        <v>649163</v>
      </c>
      <c r="D1284">
        <v>2030780828</v>
      </c>
      <c r="E1284" t="s">
        <v>1602</v>
      </c>
      <c r="F1284" t="s">
        <v>1603</v>
      </c>
      <c r="G1284" t="s">
        <v>51</v>
      </c>
      <c r="H1284" t="s">
        <v>83</v>
      </c>
      <c r="I1284" t="s">
        <v>479</v>
      </c>
      <c r="J1284" t="s">
        <v>480</v>
      </c>
      <c r="K1284">
        <v>806645</v>
      </c>
      <c r="L1284" t="s">
        <v>855</v>
      </c>
      <c r="M1284" t="s">
        <v>856</v>
      </c>
      <c r="N1284" t="s">
        <v>57</v>
      </c>
      <c r="O1284" s="1">
        <v>45901</v>
      </c>
      <c r="Q1284" s="1">
        <v>46023</v>
      </c>
      <c r="R1284" s="2">
        <v>158.56</v>
      </c>
      <c r="S1284">
        <v>1</v>
      </c>
      <c r="T1284" t="s">
        <v>58</v>
      </c>
      <c r="U1284" t="s">
        <v>134</v>
      </c>
      <c r="V1284" s="4">
        <v>0.375</v>
      </c>
      <c r="W1284" s="2">
        <v>0</v>
      </c>
      <c r="X1284">
        <v>0</v>
      </c>
      <c r="Y1284" t="s">
        <v>60</v>
      </c>
      <c r="Z1284" t="s">
        <v>136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59.46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45992</v>
      </c>
      <c r="B1285" t="s">
        <v>48</v>
      </c>
      <c r="C1285">
        <v>649163</v>
      </c>
      <c r="D1285">
        <v>2030784685</v>
      </c>
      <c r="E1285" t="s">
        <v>462</v>
      </c>
      <c r="F1285" t="s">
        <v>1604</v>
      </c>
      <c r="G1285" t="s">
        <v>51</v>
      </c>
      <c r="H1285" t="s">
        <v>452</v>
      </c>
      <c r="I1285" t="s">
        <v>479</v>
      </c>
      <c r="J1285" t="s">
        <v>480</v>
      </c>
      <c r="K1285">
        <v>823350</v>
      </c>
      <c r="L1285" t="s">
        <v>116</v>
      </c>
      <c r="M1285" t="s">
        <v>417</v>
      </c>
      <c r="N1285" t="s">
        <v>57</v>
      </c>
      <c r="O1285" s="1">
        <v>45901</v>
      </c>
      <c r="Q1285" s="1">
        <v>46023</v>
      </c>
      <c r="R1285" s="2">
        <v>171.32</v>
      </c>
      <c r="S1285">
        <v>1</v>
      </c>
      <c r="T1285" t="s">
        <v>58</v>
      </c>
      <c r="U1285" t="s">
        <v>134</v>
      </c>
      <c r="V1285" s="4">
        <v>0.375</v>
      </c>
      <c r="W1285" s="2">
        <v>0</v>
      </c>
      <c r="X1285">
        <v>0</v>
      </c>
      <c r="Y1285" t="s">
        <v>60</v>
      </c>
      <c r="Z1285" t="s">
        <v>136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64.239999999999995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45992</v>
      </c>
      <c r="B1286" t="s">
        <v>48</v>
      </c>
      <c r="C1286">
        <v>649163</v>
      </c>
      <c r="D1286">
        <v>2030788954</v>
      </c>
      <c r="E1286" t="s">
        <v>609</v>
      </c>
      <c r="F1286" t="s">
        <v>1605</v>
      </c>
      <c r="G1286" t="s">
        <v>51</v>
      </c>
      <c r="H1286" t="s">
        <v>120</v>
      </c>
      <c r="I1286" t="s">
        <v>479</v>
      </c>
      <c r="J1286" t="s">
        <v>480</v>
      </c>
      <c r="K1286">
        <v>816021</v>
      </c>
      <c r="L1286" t="s">
        <v>122</v>
      </c>
      <c r="M1286" t="s">
        <v>123</v>
      </c>
      <c r="N1286" t="s">
        <v>57</v>
      </c>
      <c r="O1286" s="1">
        <v>45901</v>
      </c>
      <c r="Q1286" s="1">
        <v>46023</v>
      </c>
      <c r="R1286" s="2">
        <v>29.82</v>
      </c>
      <c r="S1286">
        <v>1</v>
      </c>
      <c r="T1286" t="s">
        <v>58</v>
      </c>
      <c r="U1286" t="s">
        <v>134</v>
      </c>
      <c r="V1286" s="4">
        <v>0.375</v>
      </c>
      <c r="W1286" s="2">
        <v>0</v>
      </c>
      <c r="X1286">
        <v>0</v>
      </c>
      <c r="Y1286" t="s">
        <v>60</v>
      </c>
      <c r="Z1286" t="s">
        <v>136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11.18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45992</v>
      </c>
      <c r="B1287" t="s">
        <v>48</v>
      </c>
      <c r="C1287">
        <v>649163</v>
      </c>
      <c r="D1287">
        <v>2030790525</v>
      </c>
      <c r="E1287" t="s">
        <v>1412</v>
      </c>
      <c r="F1287" t="s">
        <v>1606</v>
      </c>
      <c r="G1287" t="s">
        <v>51</v>
      </c>
      <c r="H1287" t="s">
        <v>83</v>
      </c>
      <c r="I1287" t="s">
        <v>479</v>
      </c>
      <c r="J1287" t="s">
        <v>480</v>
      </c>
      <c r="K1287">
        <v>812994</v>
      </c>
      <c r="L1287" t="s">
        <v>652</v>
      </c>
      <c r="M1287" t="s">
        <v>653</v>
      </c>
      <c r="N1287" t="s">
        <v>57</v>
      </c>
      <c r="O1287" s="1">
        <v>45901</v>
      </c>
      <c r="Q1287" s="1">
        <v>46023</v>
      </c>
      <c r="R1287" s="2">
        <v>77.48</v>
      </c>
      <c r="S1287">
        <v>1</v>
      </c>
      <c r="T1287" t="s">
        <v>58</v>
      </c>
      <c r="U1287" t="s">
        <v>134</v>
      </c>
      <c r="V1287" s="4">
        <v>0.375</v>
      </c>
      <c r="W1287" s="2">
        <v>0</v>
      </c>
      <c r="X1287">
        <v>0</v>
      </c>
      <c r="Y1287" t="s">
        <v>60</v>
      </c>
      <c r="Z1287" t="s">
        <v>136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29.06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45992</v>
      </c>
      <c r="B1288" t="s">
        <v>48</v>
      </c>
      <c r="C1288">
        <v>649163</v>
      </c>
      <c r="D1288">
        <v>2030791103</v>
      </c>
      <c r="E1288" t="s">
        <v>196</v>
      </c>
      <c r="F1288" t="s">
        <v>959</v>
      </c>
      <c r="G1288" t="s">
        <v>51</v>
      </c>
      <c r="H1288" t="s">
        <v>52</v>
      </c>
      <c r="I1288" t="s">
        <v>479</v>
      </c>
      <c r="J1288" t="s">
        <v>480</v>
      </c>
      <c r="K1288">
        <v>885445</v>
      </c>
      <c r="L1288" t="s">
        <v>434</v>
      </c>
      <c r="M1288" t="s">
        <v>435</v>
      </c>
      <c r="N1288" t="s">
        <v>57</v>
      </c>
      <c r="O1288" s="1">
        <v>45901</v>
      </c>
      <c r="Q1288" s="1">
        <v>46023</v>
      </c>
      <c r="R1288" s="2">
        <v>36.11</v>
      </c>
      <c r="S1288">
        <v>1</v>
      </c>
      <c r="T1288" t="s">
        <v>58</v>
      </c>
      <c r="U1288" t="s">
        <v>134</v>
      </c>
      <c r="V1288" s="4">
        <v>0.375</v>
      </c>
      <c r="W1288" s="2">
        <v>0</v>
      </c>
      <c r="X1288">
        <v>0</v>
      </c>
      <c r="Y1288" t="s">
        <v>60</v>
      </c>
      <c r="Z1288" t="s">
        <v>136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13.54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45992</v>
      </c>
      <c r="B1289" t="s">
        <v>48</v>
      </c>
      <c r="C1289">
        <v>649163</v>
      </c>
      <c r="D1289">
        <v>2030801743</v>
      </c>
      <c r="E1289" t="s">
        <v>1607</v>
      </c>
      <c r="F1289" t="s">
        <v>1608</v>
      </c>
      <c r="G1289" t="s">
        <v>51</v>
      </c>
      <c r="H1289" t="s">
        <v>206</v>
      </c>
      <c r="I1289" t="s">
        <v>479</v>
      </c>
      <c r="J1289" t="s">
        <v>480</v>
      </c>
      <c r="K1289">
        <v>874230</v>
      </c>
      <c r="L1289" t="s">
        <v>522</v>
      </c>
      <c r="M1289" t="s">
        <v>523</v>
      </c>
      <c r="N1289" t="s">
        <v>57</v>
      </c>
      <c r="O1289" s="1">
        <v>45901</v>
      </c>
      <c r="Q1289" s="1">
        <v>46023</v>
      </c>
      <c r="R1289" s="2">
        <v>38.39</v>
      </c>
      <c r="S1289">
        <v>1</v>
      </c>
      <c r="T1289" t="s">
        <v>58</v>
      </c>
      <c r="U1289" t="s">
        <v>134</v>
      </c>
      <c r="V1289" s="4">
        <v>0.375</v>
      </c>
      <c r="W1289" s="2">
        <v>0</v>
      </c>
      <c r="X1289">
        <v>0</v>
      </c>
      <c r="Y1289" t="s">
        <v>60</v>
      </c>
      <c r="Z1289" t="s">
        <v>136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14.4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45992</v>
      </c>
      <c r="B1290" t="s">
        <v>48</v>
      </c>
      <c r="C1290">
        <v>649163</v>
      </c>
      <c r="D1290">
        <v>2030801811</v>
      </c>
      <c r="E1290" t="s">
        <v>101</v>
      </c>
      <c r="F1290" t="s">
        <v>962</v>
      </c>
      <c r="G1290" t="s">
        <v>51</v>
      </c>
      <c r="H1290" t="s">
        <v>98</v>
      </c>
      <c r="I1290" t="s">
        <v>479</v>
      </c>
      <c r="J1290" t="s">
        <v>480</v>
      </c>
      <c r="K1290">
        <v>652037</v>
      </c>
      <c r="L1290" t="s">
        <v>71</v>
      </c>
      <c r="M1290" t="s">
        <v>99</v>
      </c>
      <c r="N1290" t="s">
        <v>57</v>
      </c>
      <c r="O1290" s="1">
        <v>45901</v>
      </c>
      <c r="Q1290" s="1">
        <v>46023</v>
      </c>
      <c r="R1290" s="2">
        <v>14.76</v>
      </c>
      <c r="S1290">
        <v>1</v>
      </c>
      <c r="T1290" t="s">
        <v>58</v>
      </c>
      <c r="U1290" t="s">
        <v>134</v>
      </c>
      <c r="V1290" s="4">
        <v>0.375</v>
      </c>
      <c r="W1290" s="2">
        <v>0</v>
      </c>
      <c r="X1290">
        <v>0</v>
      </c>
      <c r="Y1290" t="s">
        <v>60</v>
      </c>
      <c r="Z1290" t="s">
        <v>136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5.54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45992</v>
      </c>
      <c r="B1291" t="s">
        <v>48</v>
      </c>
      <c r="C1291">
        <v>649163</v>
      </c>
      <c r="D1291">
        <v>2030826635</v>
      </c>
      <c r="E1291" t="s">
        <v>1609</v>
      </c>
      <c r="F1291" t="s">
        <v>1610</v>
      </c>
      <c r="G1291" t="s">
        <v>51</v>
      </c>
      <c r="H1291" t="s">
        <v>452</v>
      </c>
      <c r="I1291" t="s">
        <v>479</v>
      </c>
      <c r="J1291" t="s">
        <v>480</v>
      </c>
      <c r="K1291">
        <v>823350</v>
      </c>
      <c r="L1291" t="s">
        <v>116</v>
      </c>
      <c r="M1291" t="s">
        <v>417</v>
      </c>
      <c r="N1291" t="s">
        <v>57</v>
      </c>
      <c r="O1291" s="1">
        <v>45905</v>
      </c>
      <c r="Q1291" s="1">
        <v>46027</v>
      </c>
      <c r="R1291" s="2">
        <v>88.69</v>
      </c>
      <c r="S1291">
        <v>1</v>
      </c>
      <c r="T1291" t="s">
        <v>58</v>
      </c>
      <c r="U1291" t="s">
        <v>134</v>
      </c>
      <c r="V1291" s="4">
        <v>0.375</v>
      </c>
      <c r="W1291" s="2">
        <v>0</v>
      </c>
      <c r="X1291">
        <v>0</v>
      </c>
      <c r="Y1291" t="s">
        <v>60</v>
      </c>
      <c r="Z1291" t="s">
        <v>136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33.26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45992</v>
      </c>
      <c r="B1292" t="s">
        <v>48</v>
      </c>
      <c r="C1292">
        <v>649163</v>
      </c>
      <c r="D1292">
        <v>2030839916</v>
      </c>
      <c r="E1292" t="s">
        <v>1611</v>
      </c>
      <c r="F1292" t="s">
        <v>1612</v>
      </c>
      <c r="G1292" t="s">
        <v>51</v>
      </c>
      <c r="H1292" t="s">
        <v>256</v>
      </c>
      <c r="I1292" t="s">
        <v>479</v>
      </c>
      <c r="J1292" t="s">
        <v>480</v>
      </c>
      <c r="K1292">
        <v>767312</v>
      </c>
      <c r="L1292" t="s">
        <v>413</v>
      </c>
      <c r="M1292" t="s">
        <v>414</v>
      </c>
      <c r="N1292" t="s">
        <v>57</v>
      </c>
      <c r="O1292" s="1">
        <v>45904</v>
      </c>
      <c r="Q1292" s="1">
        <v>46026</v>
      </c>
      <c r="R1292" s="2">
        <v>33.39</v>
      </c>
      <c r="S1292">
        <v>1</v>
      </c>
      <c r="T1292" t="s">
        <v>58</v>
      </c>
      <c r="U1292" t="s">
        <v>134</v>
      </c>
      <c r="V1292" s="4">
        <v>0.375</v>
      </c>
      <c r="W1292" s="2">
        <v>0</v>
      </c>
      <c r="X1292">
        <v>0</v>
      </c>
      <c r="Y1292" t="s">
        <v>60</v>
      </c>
      <c r="Z1292" t="s">
        <v>136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12.52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45992</v>
      </c>
      <c r="B1293" t="s">
        <v>48</v>
      </c>
      <c r="C1293">
        <v>649163</v>
      </c>
      <c r="D1293">
        <v>2030849748</v>
      </c>
      <c r="E1293" t="s">
        <v>1613</v>
      </c>
      <c r="F1293" t="s">
        <v>1614</v>
      </c>
      <c r="G1293" t="s">
        <v>51</v>
      </c>
      <c r="H1293" t="s">
        <v>372</v>
      </c>
      <c r="I1293" t="s">
        <v>479</v>
      </c>
      <c r="J1293" t="s">
        <v>480</v>
      </c>
      <c r="K1293">
        <v>822865</v>
      </c>
      <c r="L1293" t="s">
        <v>389</v>
      </c>
      <c r="M1293" t="s">
        <v>390</v>
      </c>
      <c r="N1293" t="s">
        <v>57</v>
      </c>
      <c r="O1293" s="1">
        <v>45904</v>
      </c>
      <c r="Q1293" s="1">
        <v>46026</v>
      </c>
      <c r="R1293" s="2">
        <v>27.49</v>
      </c>
      <c r="S1293">
        <v>1</v>
      </c>
      <c r="T1293" t="s">
        <v>58</v>
      </c>
      <c r="U1293" t="s">
        <v>134</v>
      </c>
      <c r="V1293" s="4">
        <v>0.375</v>
      </c>
      <c r="W1293" s="2">
        <v>0</v>
      </c>
      <c r="X1293">
        <v>0</v>
      </c>
      <c r="Y1293" t="s">
        <v>60</v>
      </c>
      <c r="Z1293" t="s">
        <v>136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10.31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45992</v>
      </c>
      <c r="B1294" t="s">
        <v>48</v>
      </c>
      <c r="C1294">
        <v>649163</v>
      </c>
      <c r="D1294">
        <v>2030851911</v>
      </c>
      <c r="E1294" t="s">
        <v>1396</v>
      </c>
      <c r="F1294" t="s">
        <v>1019</v>
      </c>
      <c r="G1294" t="s">
        <v>51</v>
      </c>
      <c r="H1294" t="s">
        <v>83</v>
      </c>
      <c r="I1294" t="s">
        <v>479</v>
      </c>
      <c r="J1294" t="s">
        <v>480</v>
      </c>
      <c r="K1294">
        <v>812782</v>
      </c>
      <c r="L1294" t="s">
        <v>128</v>
      </c>
      <c r="M1294" t="s">
        <v>129</v>
      </c>
      <c r="N1294" t="s">
        <v>57</v>
      </c>
      <c r="O1294" s="1">
        <v>45904</v>
      </c>
      <c r="Q1294" s="1">
        <v>46026</v>
      </c>
      <c r="R1294" s="2">
        <v>53.87</v>
      </c>
      <c r="S1294">
        <v>1</v>
      </c>
      <c r="T1294" t="s">
        <v>58</v>
      </c>
      <c r="U1294" t="s">
        <v>134</v>
      </c>
      <c r="V1294" s="4">
        <v>0.375</v>
      </c>
      <c r="W1294" s="2">
        <v>0</v>
      </c>
      <c r="X1294">
        <v>0</v>
      </c>
      <c r="Y1294" t="s">
        <v>60</v>
      </c>
      <c r="Z1294" t="s">
        <v>136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20.2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45992</v>
      </c>
      <c r="B1295" t="s">
        <v>48</v>
      </c>
      <c r="C1295">
        <v>649163</v>
      </c>
      <c r="D1295">
        <v>2030935971</v>
      </c>
      <c r="E1295" t="s">
        <v>1615</v>
      </c>
      <c r="F1295" t="s">
        <v>1616</v>
      </c>
      <c r="G1295" t="s">
        <v>51</v>
      </c>
      <c r="H1295" t="s">
        <v>83</v>
      </c>
      <c r="I1295" t="s">
        <v>479</v>
      </c>
      <c r="J1295" t="s">
        <v>480</v>
      </c>
      <c r="K1295">
        <v>824062</v>
      </c>
      <c r="L1295" t="s">
        <v>355</v>
      </c>
      <c r="M1295" t="s">
        <v>356</v>
      </c>
      <c r="N1295" t="s">
        <v>57</v>
      </c>
      <c r="O1295" s="1">
        <v>45931</v>
      </c>
      <c r="Q1295" s="1">
        <v>46023</v>
      </c>
      <c r="R1295" s="2">
        <v>149.87</v>
      </c>
      <c r="S1295">
        <v>1</v>
      </c>
      <c r="T1295" t="s">
        <v>58</v>
      </c>
      <c r="U1295" t="s">
        <v>59</v>
      </c>
      <c r="V1295" s="4">
        <v>0.375</v>
      </c>
      <c r="W1295" s="2">
        <v>0</v>
      </c>
      <c r="X1295">
        <v>0</v>
      </c>
      <c r="Y1295" t="s">
        <v>60</v>
      </c>
      <c r="Z1295" t="s">
        <v>136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56.2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45992</v>
      </c>
      <c r="B1296" t="s">
        <v>48</v>
      </c>
      <c r="C1296">
        <v>649163</v>
      </c>
      <c r="D1296">
        <v>2030984376</v>
      </c>
      <c r="E1296" t="s">
        <v>1617</v>
      </c>
      <c r="F1296" t="s">
        <v>1538</v>
      </c>
      <c r="G1296" t="s">
        <v>51</v>
      </c>
      <c r="H1296" t="s">
        <v>80</v>
      </c>
      <c r="I1296" t="s">
        <v>479</v>
      </c>
      <c r="J1296" t="s">
        <v>480</v>
      </c>
      <c r="K1296">
        <v>673059</v>
      </c>
      <c r="L1296" t="s">
        <v>65</v>
      </c>
      <c r="M1296" t="s">
        <v>66</v>
      </c>
      <c r="N1296" t="s">
        <v>57</v>
      </c>
      <c r="O1296" s="1">
        <v>45931</v>
      </c>
      <c r="Q1296" s="1">
        <v>46023</v>
      </c>
      <c r="R1296" s="2">
        <v>54.95</v>
      </c>
      <c r="S1296">
        <v>1</v>
      </c>
      <c r="T1296" t="s">
        <v>58</v>
      </c>
      <c r="U1296" t="s">
        <v>59</v>
      </c>
      <c r="V1296" s="4">
        <v>0.375</v>
      </c>
      <c r="W1296" s="2">
        <v>0</v>
      </c>
      <c r="X1296">
        <v>0</v>
      </c>
      <c r="Y1296" t="s">
        <v>60</v>
      </c>
      <c r="Z1296" t="s">
        <v>136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20.61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45992</v>
      </c>
      <c r="B1297" t="s">
        <v>48</v>
      </c>
      <c r="C1297">
        <v>649163</v>
      </c>
      <c r="D1297">
        <v>2031001699</v>
      </c>
      <c r="E1297" t="s">
        <v>1401</v>
      </c>
      <c r="F1297" t="s">
        <v>1402</v>
      </c>
      <c r="G1297" t="s">
        <v>51</v>
      </c>
      <c r="H1297" t="s">
        <v>64</v>
      </c>
      <c r="I1297" t="s">
        <v>479</v>
      </c>
      <c r="J1297" t="s">
        <v>480</v>
      </c>
      <c r="K1297">
        <v>751867</v>
      </c>
      <c r="L1297" t="s">
        <v>162</v>
      </c>
      <c r="M1297" t="s">
        <v>163</v>
      </c>
      <c r="N1297" t="s">
        <v>57</v>
      </c>
      <c r="O1297" s="1">
        <v>45931</v>
      </c>
      <c r="Q1297" s="1">
        <v>46023</v>
      </c>
      <c r="R1297" s="2">
        <v>25.07</v>
      </c>
      <c r="S1297">
        <v>1</v>
      </c>
      <c r="T1297" t="s">
        <v>58</v>
      </c>
      <c r="U1297" t="s">
        <v>59</v>
      </c>
      <c r="V1297" s="4">
        <v>0.375</v>
      </c>
      <c r="W1297" s="2">
        <v>0</v>
      </c>
      <c r="X1297">
        <v>0</v>
      </c>
      <c r="Y1297" t="s">
        <v>60</v>
      </c>
      <c r="Z1297" t="s">
        <v>136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9.4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45992</v>
      </c>
      <c r="B1298" t="s">
        <v>48</v>
      </c>
      <c r="C1298">
        <v>649163</v>
      </c>
      <c r="D1298">
        <v>2031027599</v>
      </c>
      <c r="E1298" t="s">
        <v>1618</v>
      </c>
      <c r="F1298" t="s">
        <v>231</v>
      </c>
      <c r="G1298" t="s">
        <v>51</v>
      </c>
      <c r="H1298" t="s">
        <v>83</v>
      </c>
      <c r="I1298" t="s">
        <v>479</v>
      </c>
      <c r="J1298" t="s">
        <v>480</v>
      </c>
      <c r="K1298">
        <v>823350</v>
      </c>
      <c r="L1298" t="s">
        <v>116</v>
      </c>
      <c r="M1298" t="s">
        <v>417</v>
      </c>
      <c r="N1298" t="s">
        <v>57</v>
      </c>
      <c r="O1298" s="1">
        <v>45931</v>
      </c>
      <c r="Q1298" s="1">
        <v>46023</v>
      </c>
      <c r="R1298" s="2">
        <v>149.87</v>
      </c>
      <c r="S1298">
        <v>1</v>
      </c>
      <c r="T1298" t="s">
        <v>58</v>
      </c>
      <c r="U1298" t="s">
        <v>59</v>
      </c>
      <c r="V1298" s="4">
        <v>0.375</v>
      </c>
      <c r="W1298" s="2">
        <v>0</v>
      </c>
      <c r="X1298">
        <v>0</v>
      </c>
      <c r="Y1298" t="s">
        <v>60</v>
      </c>
      <c r="Z1298" t="s">
        <v>136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56.2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45992</v>
      </c>
      <c r="B1299" t="s">
        <v>48</v>
      </c>
      <c r="C1299">
        <v>649163</v>
      </c>
      <c r="D1299">
        <v>2031081020</v>
      </c>
      <c r="E1299" t="s">
        <v>1454</v>
      </c>
      <c r="F1299" t="s">
        <v>227</v>
      </c>
      <c r="G1299" t="s">
        <v>51</v>
      </c>
      <c r="H1299" t="s">
        <v>504</v>
      </c>
      <c r="I1299" t="s">
        <v>479</v>
      </c>
      <c r="J1299" t="s">
        <v>480</v>
      </c>
      <c r="K1299">
        <v>822865</v>
      </c>
      <c r="L1299" t="s">
        <v>389</v>
      </c>
      <c r="M1299" t="s">
        <v>390</v>
      </c>
      <c r="N1299" t="s">
        <v>57</v>
      </c>
      <c r="O1299" s="1">
        <v>45932</v>
      </c>
      <c r="Q1299" s="1">
        <v>46024</v>
      </c>
      <c r="R1299" s="2">
        <v>15.33</v>
      </c>
      <c r="S1299">
        <v>1</v>
      </c>
      <c r="T1299" t="s">
        <v>58</v>
      </c>
      <c r="U1299" t="s">
        <v>59</v>
      </c>
      <c r="V1299" s="4">
        <v>0.375</v>
      </c>
      <c r="W1299" s="2">
        <v>0</v>
      </c>
      <c r="X1299">
        <v>0</v>
      </c>
      <c r="Y1299" t="s">
        <v>60</v>
      </c>
      <c r="Z1299" t="s">
        <v>136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5.75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45992</v>
      </c>
      <c r="B1300" t="s">
        <v>48</v>
      </c>
      <c r="C1300">
        <v>649163</v>
      </c>
      <c r="D1300">
        <v>2031086706</v>
      </c>
      <c r="E1300" t="s">
        <v>1456</v>
      </c>
      <c r="F1300" t="s">
        <v>515</v>
      </c>
      <c r="G1300" t="s">
        <v>51</v>
      </c>
      <c r="H1300" t="s">
        <v>339</v>
      </c>
      <c r="I1300" t="s">
        <v>479</v>
      </c>
      <c r="J1300" t="s">
        <v>480</v>
      </c>
      <c r="K1300">
        <v>823350</v>
      </c>
      <c r="L1300" t="s">
        <v>116</v>
      </c>
      <c r="M1300" t="s">
        <v>417</v>
      </c>
      <c r="N1300" t="s">
        <v>57</v>
      </c>
      <c r="O1300" s="1">
        <v>45931</v>
      </c>
      <c r="Q1300" s="1">
        <v>46023</v>
      </c>
      <c r="R1300" s="2">
        <v>32.520000000000003</v>
      </c>
      <c r="S1300">
        <v>1</v>
      </c>
      <c r="T1300" t="s">
        <v>58</v>
      </c>
      <c r="U1300" t="s">
        <v>59</v>
      </c>
      <c r="V1300" s="4">
        <v>0.375</v>
      </c>
      <c r="W1300" s="2">
        <v>0</v>
      </c>
      <c r="X1300">
        <v>0</v>
      </c>
      <c r="Y1300" t="s">
        <v>60</v>
      </c>
      <c r="Z1300" t="s">
        <v>136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12.2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45992</v>
      </c>
      <c r="B1301" t="s">
        <v>48</v>
      </c>
      <c r="C1301">
        <v>649163</v>
      </c>
      <c r="D1301">
        <v>2031089212</v>
      </c>
      <c r="E1301" t="s">
        <v>1457</v>
      </c>
      <c r="F1301" t="s">
        <v>694</v>
      </c>
      <c r="G1301" t="s">
        <v>51</v>
      </c>
      <c r="H1301" t="s">
        <v>83</v>
      </c>
      <c r="I1301" t="s">
        <v>479</v>
      </c>
      <c r="J1301" t="s">
        <v>480</v>
      </c>
      <c r="K1301">
        <v>824081</v>
      </c>
      <c r="L1301" t="s">
        <v>577</v>
      </c>
      <c r="M1301" t="s">
        <v>578</v>
      </c>
      <c r="N1301" t="s">
        <v>57</v>
      </c>
      <c r="O1301" s="1">
        <v>45931</v>
      </c>
      <c r="Q1301" s="1">
        <v>46023</v>
      </c>
      <c r="R1301" s="2">
        <v>53.87</v>
      </c>
      <c r="S1301">
        <v>1</v>
      </c>
      <c r="T1301" t="s">
        <v>58</v>
      </c>
      <c r="U1301" t="s">
        <v>59</v>
      </c>
      <c r="V1301" s="4">
        <v>0.375</v>
      </c>
      <c r="W1301" s="2">
        <v>0</v>
      </c>
      <c r="X1301">
        <v>0</v>
      </c>
      <c r="Y1301" t="s">
        <v>60</v>
      </c>
      <c r="Z1301" t="s">
        <v>136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20.2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45992</v>
      </c>
      <c r="B1302" t="s">
        <v>48</v>
      </c>
      <c r="C1302">
        <v>649163</v>
      </c>
      <c r="D1302">
        <v>2031091278</v>
      </c>
      <c r="E1302" t="s">
        <v>935</v>
      </c>
      <c r="F1302" t="s">
        <v>1619</v>
      </c>
      <c r="G1302" t="s">
        <v>51</v>
      </c>
      <c r="H1302" t="s">
        <v>265</v>
      </c>
      <c r="I1302" t="s">
        <v>479</v>
      </c>
      <c r="J1302" t="s">
        <v>480</v>
      </c>
      <c r="K1302">
        <v>877790</v>
      </c>
      <c r="L1302" t="s">
        <v>534</v>
      </c>
      <c r="M1302" t="s">
        <v>535</v>
      </c>
      <c r="N1302" t="s">
        <v>57</v>
      </c>
      <c r="O1302" s="1">
        <v>45931</v>
      </c>
      <c r="Q1302" s="1">
        <v>46023</v>
      </c>
      <c r="R1302" s="2">
        <v>58.15</v>
      </c>
      <c r="S1302">
        <v>1</v>
      </c>
      <c r="T1302" t="s">
        <v>58</v>
      </c>
      <c r="U1302" t="s">
        <v>59</v>
      </c>
      <c r="V1302" s="4">
        <v>0.375</v>
      </c>
      <c r="W1302" s="2">
        <v>0</v>
      </c>
      <c r="X1302">
        <v>0</v>
      </c>
      <c r="Y1302" t="s">
        <v>60</v>
      </c>
      <c r="Z1302" t="s">
        <v>136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21.81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45992</v>
      </c>
      <c r="B1303" t="s">
        <v>48</v>
      </c>
      <c r="C1303">
        <v>649163</v>
      </c>
      <c r="D1303">
        <v>2031106899</v>
      </c>
      <c r="E1303" t="s">
        <v>969</v>
      </c>
      <c r="F1303" t="s">
        <v>970</v>
      </c>
      <c r="G1303" t="s">
        <v>51</v>
      </c>
      <c r="H1303" t="s">
        <v>256</v>
      </c>
      <c r="I1303" t="s">
        <v>479</v>
      </c>
      <c r="J1303" t="s">
        <v>480</v>
      </c>
      <c r="K1303">
        <v>884595</v>
      </c>
      <c r="L1303" t="s">
        <v>971</v>
      </c>
      <c r="M1303" t="s">
        <v>972</v>
      </c>
      <c r="N1303" t="s">
        <v>57</v>
      </c>
      <c r="O1303" s="1">
        <v>45931</v>
      </c>
      <c r="Q1303" s="1">
        <v>46023</v>
      </c>
      <c r="R1303" s="2">
        <v>28.38</v>
      </c>
      <c r="S1303">
        <v>1</v>
      </c>
      <c r="T1303" t="s">
        <v>58</v>
      </c>
      <c r="U1303" t="s">
        <v>59</v>
      </c>
      <c r="V1303" s="4">
        <v>0.375</v>
      </c>
      <c r="W1303" s="2">
        <v>0</v>
      </c>
      <c r="X1303">
        <v>0</v>
      </c>
      <c r="Y1303" t="s">
        <v>60</v>
      </c>
      <c r="Z1303" t="s">
        <v>136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10.64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45992</v>
      </c>
      <c r="B1304" t="s">
        <v>48</v>
      </c>
      <c r="C1304">
        <v>649163</v>
      </c>
      <c r="D1304">
        <v>2031107194</v>
      </c>
      <c r="E1304" t="s">
        <v>973</v>
      </c>
      <c r="F1304" t="s">
        <v>223</v>
      </c>
      <c r="G1304" t="s">
        <v>51</v>
      </c>
      <c r="H1304" t="s">
        <v>52</v>
      </c>
      <c r="I1304" t="s">
        <v>479</v>
      </c>
      <c r="J1304" t="s">
        <v>480</v>
      </c>
      <c r="K1304">
        <v>649247</v>
      </c>
      <c r="L1304" t="s">
        <v>172</v>
      </c>
      <c r="M1304" t="s">
        <v>173</v>
      </c>
      <c r="N1304" t="s">
        <v>57</v>
      </c>
      <c r="O1304" s="1">
        <v>45931</v>
      </c>
      <c r="Q1304" s="1">
        <v>46023</v>
      </c>
      <c r="R1304" s="2">
        <v>35.979999999999997</v>
      </c>
      <c r="S1304">
        <v>1</v>
      </c>
      <c r="T1304" t="s">
        <v>58</v>
      </c>
      <c r="U1304" t="s">
        <v>59</v>
      </c>
      <c r="V1304" s="4">
        <v>0.375</v>
      </c>
      <c r="W1304" s="2">
        <v>0</v>
      </c>
      <c r="X1304">
        <v>0</v>
      </c>
      <c r="Y1304" t="s">
        <v>60</v>
      </c>
      <c r="Z1304" t="s">
        <v>136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13.49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45992</v>
      </c>
      <c r="B1305" t="s">
        <v>48</v>
      </c>
      <c r="C1305">
        <v>649163</v>
      </c>
      <c r="D1305">
        <v>2031109157</v>
      </c>
      <c r="E1305" t="s">
        <v>1458</v>
      </c>
      <c r="F1305" t="s">
        <v>146</v>
      </c>
      <c r="G1305" t="s">
        <v>51</v>
      </c>
      <c r="H1305" t="s">
        <v>80</v>
      </c>
      <c r="I1305" t="s">
        <v>479</v>
      </c>
      <c r="J1305" t="s">
        <v>480</v>
      </c>
      <c r="K1305">
        <v>673059</v>
      </c>
      <c r="L1305" t="s">
        <v>65</v>
      </c>
      <c r="M1305" t="s">
        <v>66</v>
      </c>
      <c r="N1305" t="s">
        <v>57</v>
      </c>
      <c r="O1305" s="1">
        <v>45935</v>
      </c>
      <c r="Q1305" s="1">
        <v>46027</v>
      </c>
      <c r="R1305" s="2">
        <v>54.95</v>
      </c>
      <c r="S1305">
        <v>1</v>
      </c>
      <c r="T1305" t="s">
        <v>58</v>
      </c>
      <c r="U1305" t="s">
        <v>59</v>
      </c>
      <c r="V1305" s="4">
        <v>0.375</v>
      </c>
      <c r="W1305" s="2">
        <v>0</v>
      </c>
      <c r="X1305">
        <v>0</v>
      </c>
      <c r="Y1305" t="s">
        <v>60</v>
      </c>
      <c r="Z1305" t="s">
        <v>136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20.61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45992</v>
      </c>
      <c r="B1306" t="s">
        <v>48</v>
      </c>
      <c r="C1306">
        <v>649163</v>
      </c>
      <c r="D1306">
        <v>2031202301</v>
      </c>
      <c r="E1306" t="s">
        <v>976</v>
      </c>
      <c r="F1306" t="s">
        <v>977</v>
      </c>
      <c r="G1306" t="s">
        <v>51</v>
      </c>
      <c r="H1306" t="s">
        <v>265</v>
      </c>
      <c r="I1306" t="s">
        <v>479</v>
      </c>
      <c r="J1306" t="s">
        <v>480</v>
      </c>
      <c r="K1306">
        <v>673059</v>
      </c>
      <c r="L1306" t="s">
        <v>65</v>
      </c>
      <c r="M1306" t="s">
        <v>66</v>
      </c>
      <c r="N1306" t="s">
        <v>57</v>
      </c>
      <c r="O1306" s="1">
        <v>45931</v>
      </c>
      <c r="Q1306" s="1">
        <v>46023</v>
      </c>
      <c r="R1306" s="2">
        <v>58.15</v>
      </c>
      <c r="S1306">
        <v>1</v>
      </c>
      <c r="T1306" t="s">
        <v>58</v>
      </c>
      <c r="U1306" t="s">
        <v>59</v>
      </c>
      <c r="V1306" s="4">
        <v>0.375</v>
      </c>
      <c r="W1306" s="2">
        <v>0</v>
      </c>
      <c r="X1306">
        <v>0</v>
      </c>
      <c r="Y1306" t="s">
        <v>60</v>
      </c>
      <c r="Z1306" t="s">
        <v>136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21.81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45992</v>
      </c>
      <c r="B1307" t="s">
        <v>48</v>
      </c>
      <c r="C1307">
        <v>649163</v>
      </c>
      <c r="D1307">
        <v>2031203628</v>
      </c>
      <c r="E1307" t="s">
        <v>1406</v>
      </c>
      <c r="F1307" t="s">
        <v>1407</v>
      </c>
      <c r="G1307" t="s">
        <v>51</v>
      </c>
      <c r="H1307" t="s">
        <v>52</v>
      </c>
      <c r="I1307" t="s">
        <v>479</v>
      </c>
      <c r="J1307" t="s">
        <v>480</v>
      </c>
      <c r="K1307">
        <v>650218</v>
      </c>
      <c r="L1307" t="s">
        <v>55</v>
      </c>
      <c r="M1307" t="s">
        <v>56</v>
      </c>
      <c r="N1307" t="s">
        <v>57</v>
      </c>
      <c r="O1307" s="1">
        <v>45931</v>
      </c>
      <c r="Q1307" s="1">
        <v>46023</v>
      </c>
      <c r="R1307" s="2">
        <v>53.08</v>
      </c>
      <c r="S1307">
        <v>1</v>
      </c>
      <c r="T1307" t="s">
        <v>58</v>
      </c>
      <c r="U1307" t="s">
        <v>59</v>
      </c>
      <c r="V1307" s="4">
        <v>0.375</v>
      </c>
      <c r="W1307" s="2">
        <v>0</v>
      </c>
      <c r="X1307">
        <v>0</v>
      </c>
      <c r="Y1307" t="s">
        <v>60</v>
      </c>
      <c r="Z1307" t="s">
        <v>136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19.899999999999999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45992</v>
      </c>
      <c r="B1308" t="s">
        <v>48</v>
      </c>
      <c r="C1308">
        <v>649163</v>
      </c>
      <c r="D1308">
        <v>2031225658</v>
      </c>
      <c r="E1308" t="s">
        <v>1467</v>
      </c>
      <c r="F1308" t="s">
        <v>1468</v>
      </c>
      <c r="G1308" t="s">
        <v>51</v>
      </c>
      <c r="H1308" t="s">
        <v>339</v>
      </c>
      <c r="I1308" t="s">
        <v>479</v>
      </c>
      <c r="J1308" t="s">
        <v>480</v>
      </c>
      <c r="K1308">
        <v>814033</v>
      </c>
      <c r="L1308" t="s">
        <v>501</v>
      </c>
      <c r="M1308" t="s">
        <v>502</v>
      </c>
      <c r="N1308" t="s">
        <v>57</v>
      </c>
      <c r="O1308" s="1">
        <v>45931</v>
      </c>
      <c r="Q1308" s="1">
        <v>46023</v>
      </c>
      <c r="R1308" s="2">
        <v>27.56</v>
      </c>
      <c r="S1308">
        <v>1</v>
      </c>
      <c r="T1308" t="s">
        <v>58</v>
      </c>
      <c r="U1308" t="s">
        <v>59</v>
      </c>
      <c r="V1308" s="4">
        <v>0.375</v>
      </c>
      <c r="W1308" s="2">
        <v>0</v>
      </c>
      <c r="X1308">
        <v>0</v>
      </c>
      <c r="Y1308" t="s">
        <v>60</v>
      </c>
      <c r="Z1308" t="s">
        <v>136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10.34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45992</v>
      </c>
      <c r="B1309" t="s">
        <v>48</v>
      </c>
      <c r="C1309">
        <v>649163</v>
      </c>
      <c r="D1309">
        <v>2031251422</v>
      </c>
      <c r="E1309" t="s">
        <v>1472</v>
      </c>
      <c r="F1309" t="s">
        <v>1082</v>
      </c>
      <c r="G1309" t="s">
        <v>51</v>
      </c>
      <c r="H1309" t="s">
        <v>256</v>
      </c>
      <c r="I1309" t="s">
        <v>479</v>
      </c>
      <c r="J1309" t="s">
        <v>480</v>
      </c>
      <c r="K1309">
        <v>669316</v>
      </c>
      <c r="L1309" t="s">
        <v>691</v>
      </c>
      <c r="M1309" t="s">
        <v>692</v>
      </c>
      <c r="N1309" t="s">
        <v>57</v>
      </c>
      <c r="O1309" s="1">
        <v>45931</v>
      </c>
      <c r="Q1309" s="1">
        <v>46023</v>
      </c>
      <c r="R1309" s="2">
        <v>93.91</v>
      </c>
      <c r="S1309">
        <v>1</v>
      </c>
      <c r="T1309" t="s">
        <v>58</v>
      </c>
      <c r="U1309" t="s">
        <v>59</v>
      </c>
      <c r="V1309" s="4">
        <v>0.375</v>
      </c>
      <c r="W1309" s="2">
        <v>0</v>
      </c>
      <c r="X1309">
        <v>0</v>
      </c>
      <c r="Y1309" t="s">
        <v>60</v>
      </c>
      <c r="Z1309" t="s">
        <v>136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35.22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45992</v>
      </c>
      <c r="B1310" t="s">
        <v>48</v>
      </c>
      <c r="C1310">
        <v>649163</v>
      </c>
      <c r="D1310">
        <v>2031271770</v>
      </c>
      <c r="E1310" t="s">
        <v>1011</v>
      </c>
      <c r="F1310" t="s">
        <v>1478</v>
      </c>
      <c r="G1310" t="s">
        <v>51</v>
      </c>
      <c r="H1310" t="s">
        <v>64</v>
      </c>
      <c r="I1310" t="s">
        <v>479</v>
      </c>
      <c r="J1310" t="s">
        <v>480</v>
      </c>
      <c r="K1310">
        <v>812782</v>
      </c>
      <c r="L1310" t="s">
        <v>128</v>
      </c>
      <c r="M1310" t="s">
        <v>129</v>
      </c>
      <c r="N1310" t="s">
        <v>57</v>
      </c>
      <c r="O1310" s="1">
        <v>45931</v>
      </c>
      <c r="Q1310" s="1">
        <v>46023</v>
      </c>
      <c r="R1310" s="2">
        <v>37.53</v>
      </c>
      <c r="S1310">
        <v>1</v>
      </c>
      <c r="T1310" t="s">
        <v>58</v>
      </c>
      <c r="U1310" t="s">
        <v>59</v>
      </c>
      <c r="V1310" s="4">
        <v>0.375</v>
      </c>
      <c r="W1310" s="2">
        <v>0</v>
      </c>
      <c r="X1310">
        <v>0</v>
      </c>
      <c r="Y1310" t="s">
        <v>60</v>
      </c>
      <c r="Z1310" t="s">
        <v>136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14.07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45992</v>
      </c>
      <c r="B1311" t="s">
        <v>48</v>
      </c>
      <c r="C1311">
        <v>649163</v>
      </c>
      <c r="D1311">
        <v>2031295171</v>
      </c>
      <c r="E1311" t="s">
        <v>1011</v>
      </c>
      <c r="F1311" t="s">
        <v>472</v>
      </c>
      <c r="G1311" t="s">
        <v>51</v>
      </c>
      <c r="H1311" t="s">
        <v>206</v>
      </c>
      <c r="I1311" t="s">
        <v>479</v>
      </c>
      <c r="J1311" t="s">
        <v>480</v>
      </c>
      <c r="K1311">
        <v>874230</v>
      </c>
      <c r="L1311" t="s">
        <v>522</v>
      </c>
      <c r="M1311" t="s">
        <v>523</v>
      </c>
      <c r="N1311" t="s">
        <v>57</v>
      </c>
      <c r="O1311" s="1">
        <v>45931</v>
      </c>
      <c r="Q1311" s="1">
        <v>46023</v>
      </c>
      <c r="R1311" s="2">
        <v>46.89</v>
      </c>
      <c r="S1311">
        <v>1</v>
      </c>
      <c r="T1311" t="s">
        <v>58</v>
      </c>
      <c r="U1311" t="s">
        <v>59</v>
      </c>
      <c r="V1311" s="4">
        <v>0.375</v>
      </c>
      <c r="W1311" s="2">
        <v>0</v>
      </c>
      <c r="X1311">
        <v>0</v>
      </c>
      <c r="Y1311" t="s">
        <v>60</v>
      </c>
      <c r="Z1311" t="s">
        <v>136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17.579999999999998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45992</v>
      </c>
      <c r="B1312" t="s">
        <v>48</v>
      </c>
      <c r="C1312">
        <v>649163</v>
      </c>
      <c r="D1312">
        <v>2031328269</v>
      </c>
      <c r="E1312" t="s">
        <v>1481</v>
      </c>
      <c r="F1312" t="s">
        <v>73</v>
      </c>
      <c r="G1312" t="s">
        <v>51</v>
      </c>
      <c r="H1312" t="s">
        <v>354</v>
      </c>
      <c r="I1312" t="s">
        <v>479</v>
      </c>
      <c r="J1312" t="s">
        <v>480</v>
      </c>
      <c r="K1312">
        <v>673059</v>
      </c>
      <c r="L1312" t="s">
        <v>65</v>
      </c>
      <c r="M1312" t="s">
        <v>66</v>
      </c>
      <c r="N1312" t="s">
        <v>57</v>
      </c>
      <c r="O1312" s="1">
        <v>45931</v>
      </c>
      <c r="Q1312" s="1">
        <v>46023</v>
      </c>
      <c r="R1312" s="2">
        <v>60.67</v>
      </c>
      <c r="S1312">
        <v>1</v>
      </c>
      <c r="T1312" t="s">
        <v>58</v>
      </c>
      <c r="U1312" t="s">
        <v>59</v>
      </c>
      <c r="V1312" s="4">
        <v>0.375</v>
      </c>
      <c r="W1312" s="2">
        <v>0</v>
      </c>
      <c r="X1312">
        <v>0</v>
      </c>
      <c r="Y1312" t="s">
        <v>60</v>
      </c>
      <c r="Z1312" t="s">
        <v>136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22.75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45992</v>
      </c>
      <c r="B1313" t="s">
        <v>48</v>
      </c>
      <c r="C1313">
        <v>649163</v>
      </c>
      <c r="D1313">
        <v>2031337969</v>
      </c>
      <c r="E1313" t="s">
        <v>1482</v>
      </c>
      <c r="F1313" t="s">
        <v>1483</v>
      </c>
      <c r="G1313" t="s">
        <v>51</v>
      </c>
      <c r="H1313" t="s">
        <v>120</v>
      </c>
      <c r="I1313" t="s">
        <v>479</v>
      </c>
      <c r="J1313" t="s">
        <v>480</v>
      </c>
      <c r="K1313">
        <v>816021</v>
      </c>
      <c r="L1313" t="s">
        <v>122</v>
      </c>
      <c r="M1313" t="s">
        <v>123</v>
      </c>
      <c r="N1313" t="s">
        <v>57</v>
      </c>
      <c r="O1313" s="1">
        <v>45931</v>
      </c>
      <c r="Q1313" s="1">
        <v>46023</v>
      </c>
      <c r="R1313" s="2">
        <v>71.760000000000005</v>
      </c>
      <c r="S1313">
        <v>1</v>
      </c>
      <c r="T1313" t="s">
        <v>58</v>
      </c>
      <c r="U1313" t="s">
        <v>59</v>
      </c>
      <c r="V1313" s="4">
        <v>0.375</v>
      </c>
      <c r="W1313" s="2">
        <v>0</v>
      </c>
      <c r="X1313">
        <v>0</v>
      </c>
      <c r="Y1313" t="s">
        <v>60</v>
      </c>
      <c r="Z1313" t="s">
        <v>136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26.91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45992</v>
      </c>
      <c r="B1314" t="s">
        <v>48</v>
      </c>
      <c r="C1314">
        <v>649163</v>
      </c>
      <c r="D1314">
        <v>2031343658</v>
      </c>
      <c r="E1314" t="s">
        <v>1486</v>
      </c>
      <c r="F1314" t="s">
        <v>1071</v>
      </c>
      <c r="G1314" t="s">
        <v>51</v>
      </c>
      <c r="H1314" t="s">
        <v>256</v>
      </c>
      <c r="I1314" t="s">
        <v>479</v>
      </c>
      <c r="J1314" t="s">
        <v>480</v>
      </c>
      <c r="K1314">
        <v>822733</v>
      </c>
      <c r="L1314" t="s">
        <v>1487</v>
      </c>
      <c r="M1314" t="s">
        <v>1488</v>
      </c>
      <c r="N1314" t="s">
        <v>57</v>
      </c>
      <c r="O1314" s="1">
        <v>45931</v>
      </c>
      <c r="Q1314" s="1">
        <v>46023</v>
      </c>
      <c r="R1314" s="2">
        <v>69.3</v>
      </c>
      <c r="S1314">
        <v>1</v>
      </c>
      <c r="T1314" t="s">
        <v>58</v>
      </c>
      <c r="U1314" t="s">
        <v>59</v>
      </c>
      <c r="V1314" s="4">
        <v>0.375</v>
      </c>
      <c r="W1314" s="2">
        <v>0</v>
      </c>
      <c r="X1314">
        <v>0</v>
      </c>
      <c r="Y1314" t="s">
        <v>60</v>
      </c>
      <c r="Z1314" t="s">
        <v>136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25.99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45992</v>
      </c>
      <c r="B1315" t="s">
        <v>48</v>
      </c>
      <c r="C1315">
        <v>649163</v>
      </c>
      <c r="D1315">
        <v>2031343797</v>
      </c>
      <c r="E1315" t="s">
        <v>1489</v>
      </c>
      <c r="F1315" t="s">
        <v>1490</v>
      </c>
      <c r="G1315" t="s">
        <v>51</v>
      </c>
      <c r="H1315" t="s">
        <v>83</v>
      </c>
      <c r="I1315" t="s">
        <v>479</v>
      </c>
      <c r="J1315" t="s">
        <v>480</v>
      </c>
      <c r="K1315">
        <v>824062</v>
      </c>
      <c r="L1315" t="s">
        <v>355</v>
      </c>
      <c r="M1315" t="s">
        <v>356</v>
      </c>
      <c r="N1315" t="s">
        <v>57</v>
      </c>
      <c r="O1315" s="1">
        <v>45931</v>
      </c>
      <c r="Q1315" s="1">
        <v>46023</v>
      </c>
      <c r="R1315" s="2">
        <v>61.64</v>
      </c>
      <c r="S1315">
        <v>1</v>
      </c>
      <c r="T1315" t="s">
        <v>58</v>
      </c>
      <c r="U1315" t="s">
        <v>59</v>
      </c>
      <c r="V1315" s="4">
        <v>0.375</v>
      </c>
      <c r="W1315" s="2">
        <v>0</v>
      </c>
      <c r="X1315">
        <v>0</v>
      </c>
      <c r="Y1315" t="s">
        <v>60</v>
      </c>
      <c r="Z1315" t="s">
        <v>136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23.12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45992</v>
      </c>
      <c r="B1316" t="s">
        <v>48</v>
      </c>
      <c r="C1316">
        <v>649163</v>
      </c>
      <c r="D1316">
        <v>2031354345</v>
      </c>
      <c r="E1316" t="s">
        <v>982</v>
      </c>
      <c r="F1316" t="s">
        <v>983</v>
      </c>
      <c r="G1316" t="s">
        <v>51</v>
      </c>
      <c r="H1316" t="s">
        <v>52</v>
      </c>
      <c r="I1316" t="s">
        <v>479</v>
      </c>
      <c r="J1316" t="s">
        <v>480</v>
      </c>
      <c r="K1316">
        <v>649247</v>
      </c>
      <c r="L1316" t="s">
        <v>172</v>
      </c>
      <c r="M1316" t="s">
        <v>173</v>
      </c>
      <c r="N1316" t="s">
        <v>57</v>
      </c>
      <c r="O1316" s="1">
        <v>45931</v>
      </c>
      <c r="Q1316" s="1">
        <v>46023</v>
      </c>
      <c r="R1316" s="2">
        <v>44.98</v>
      </c>
      <c r="S1316">
        <v>1</v>
      </c>
      <c r="T1316" t="s">
        <v>58</v>
      </c>
      <c r="U1316" t="s">
        <v>59</v>
      </c>
      <c r="V1316" s="4">
        <v>0.375</v>
      </c>
      <c r="W1316" s="2">
        <v>0</v>
      </c>
      <c r="X1316">
        <v>0</v>
      </c>
      <c r="Y1316" t="s">
        <v>60</v>
      </c>
      <c r="Z1316" t="s">
        <v>136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16.87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45992</v>
      </c>
      <c r="B1317" t="s">
        <v>48</v>
      </c>
      <c r="C1317">
        <v>649163</v>
      </c>
      <c r="D1317">
        <v>2031361276</v>
      </c>
      <c r="E1317" t="s">
        <v>1492</v>
      </c>
      <c r="F1317" t="s">
        <v>887</v>
      </c>
      <c r="G1317" t="s">
        <v>51</v>
      </c>
      <c r="H1317" t="s">
        <v>83</v>
      </c>
      <c r="I1317" t="s">
        <v>479</v>
      </c>
      <c r="J1317" t="s">
        <v>480</v>
      </c>
      <c r="K1317">
        <v>824081</v>
      </c>
      <c r="L1317" t="s">
        <v>577</v>
      </c>
      <c r="M1317" t="s">
        <v>578</v>
      </c>
      <c r="N1317" t="s">
        <v>57</v>
      </c>
      <c r="O1317" s="1">
        <v>45931</v>
      </c>
      <c r="Q1317" s="1">
        <v>46023</v>
      </c>
      <c r="R1317" s="2">
        <v>53.87</v>
      </c>
      <c r="S1317">
        <v>1</v>
      </c>
      <c r="T1317" t="s">
        <v>58</v>
      </c>
      <c r="U1317" t="s">
        <v>59</v>
      </c>
      <c r="V1317" s="4">
        <v>0.375</v>
      </c>
      <c r="W1317" s="2">
        <v>0</v>
      </c>
      <c r="X1317">
        <v>0</v>
      </c>
      <c r="Y1317" t="s">
        <v>60</v>
      </c>
      <c r="Z1317" t="s">
        <v>136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20.2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45992</v>
      </c>
      <c r="B1318" t="s">
        <v>48</v>
      </c>
      <c r="C1318">
        <v>649163</v>
      </c>
      <c r="D1318">
        <v>2031361485</v>
      </c>
      <c r="E1318" t="s">
        <v>1493</v>
      </c>
      <c r="F1318" t="s">
        <v>1494</v>
      </c>
      <c r="G1318" t="s">
        <v>51</v>
      </c>
      <c r="H1318" t="s">
        <v>265</v>
      </c>
      <c r="I1318" t="s">
        <v>479</v>
      </c>
      <c r="J1318" t="s">
        <v>480</v>
      </c>
      <c r="K1318">
        <v>877790</v>
      </c>
      <c r="L1318" t="s">
        <v>534</v>
      </c>
      <c r="M1318" t="s">
        <v>535</v>
      </c>
      <c r="N1318" t="s">
        <v>57</v>
      </c>
      <c r="O1318" s="1">
        <v>45931</v>
      </c>
      <c r="Q1318" s="1">
        <v>46023</v>
      </c>
      <c r="R1318" s="2">
        <v>58.15</v>
      </c>
      <c r="S1318">
        <v>1</v>
      </c>
      <c r="T1318" t="s">
        <v>58</v>
      </c>
      <c r="U1318" t="s">
        <v>59</v>
      </c>
      <c r="V1318" s="4">
        <v>0.375</v>
      </c>
      <c r="W1318" s="2">
        <v>0</v>
      </c>
      <c r="X1318">
        <v>0</v>
      </c>
      <c r="Y1318" t="s">
        <v>60</v>
      </c>
      <c r="Z1318" t="s">
        <v>136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21.81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45992</v>
      </c>
      <c r="B1319" t="s">
        <v>48</v>
      </c>
      <c r="C1319">
        <v>649163</v>
      </c>
      <c r="D1319">
        <v>2031364306</v>
      </c>
      <c r="E1319" t="s">
        <v>1620</v>
      </c>
      <c r="F1319" t="s">
        <v>757</v>
      </c>
      <c r="G1319" t="s">
        <v>51</v>
      </c>
      <c r="H1319" t="s">
        <v>256</v>
      </c>
      <c r="I1319" t="s">
        <v>479</v>
      </c>
      <c r="J1319" t="s">
        <v>480</v>
      </c>
      <c r="K1319">
        <v>767312</v>
      </c>
      <c r="L1319" t="s">
        <v>413</v>
      </c>
      <c r="M1319" t="s">
        <v>414</v>
      </c>
      <c r="N1319" t="s">
        <v>57</v>
      </c>
      <c r="O1319" s="1">
        <v>45931</v>
      </c>
      <c r="Q1319" s="1">
        <v>46023</v>
      </c>
      <c r="R1319" s="2">
        <v>33.39</v>
      </c>
      <c r="S1319">
        <v>1</v>
      </c>
      <c r="T1319" t="s">
        <v>58</v>
      </c>
      <c r="U1319" t="s">
        <v>59</v>
      </c>
      <c r="V1319" s="4">
        <v>0.375</v>
      </c>
      <c r="W1319" s="2">
        <v>0</v>
      </c>
      <c r="X1319">
        <v>0</v>
      </c>
      <c r="Y1319" t="s">
        <v>60</v>
      </c>
      <c r="Z1319" t="s">
        <v>136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12.52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45992</v>
      </c>
      <c r="B1320" t="s">
        <v>48</v>
      </c>
      <c r="C1320">
        <v>649163</v>
      </c>
      <c r="D1320">
        <v>2031383866</v>
      </c>
      <c r="E1320" t="s">
        <v>1503</v>
      </c>
      <c r="F1320" t="s">
        <v>1504</v>
      </c>
      <c r="G1320" t="s">
        <v>51</v>
      </c>
      <c r="H1320" t="s">
        <v>256</v>
      </c>
      <c r="I1320" t="s">
        <v>479</v>
      </c>
      <c r="J1320" t="s">
        <v>480</v>
      </c>
      <c r="K1320">
        <v>673059</v>
      </c>
      <c r="L1320" t="s">
        <v>65</v>
      </c>
      <c r="M1320" t="s">
        <v>66</v>
      </c>
      <c r="N1320" t="s">
        <v>57</v>
      </c>
      <c r="O1320" s="1">
        <v>45932</v>
      </c>
      <c r="Q1320" s="1">
        <v>46024</v>
      </c>
      <c r="R1320" s="2">
        <v>96.21</v>
      </c>
      <c r="S1320">
        <v>1</v>
      </c>
      <c r="T1320" t="s">
        <v>58</v>
      </c>
      <c r="U1320" t="s">
        <v>59</v>
      </c>
      <c r="V1320" s="4">
        <v>0.375</v>
      </c>
      <c r="W1320" s="2">
        <v>0</v>
      </c>
      <c r="X1320">
        <v>0</v>
      </c>
      <c r="Y1320" t="s">
        <v>60</v>
      </c>
      <c r="Z1320" t="s">
        <v>136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36.08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45992</v>
      </c>
      <c r="B1321" t="s">
        <v>48</v>
      </c>
      <c r="C1321">
        <v>649163</v>
      </c>
      <c r="D1321">
        <v>2031411444</v>
      </c>
      <c r="E1321" t="s">
        <v>1413</v>
      </c>
      <c r="F1321" t="s">
        <v>227</v>
      </c>
      <c r="G1321" t="s">
        <v>51</v>
      </c>
      <c r="H1321" t="s">
        <v>120</v>
      </c>
      <c r="I1321" t="s">
        <v>479</v>
      </c>
      <c r="J1321" t="s">
        <v>480</v>
      </c>
      <c r="K1321">
        <v>796984</v>
      </c>
      <c r="L1321" t="s">
        <v>222</v>
      </c>
      <c r="M1321" t="s">
        <v>223</v>
      </c>
      <c r="N1321" t="s">
        <v>57</v>
      </c>
      <c r="O1321" s="1">
        <v>45933</v>
      </c>
      <c r="Q1321" s="1">
        <v>46025</v>
      </c>
      <c r="R1321" s="2">
        <v>47.28</v>
      </c>
      <c r="S1321">
        <v>1</v>
      </c>
      <c r="T1321" t="s">
        <v>58</v>
      </c>
      <c r="U1321" t="s">
        <v>59</v>
      </c>
      <c r="V1321" s="4">
        <v>0.375</v>
      </c>
      <c r="W1321" s="2">
        <v>0</v>
      </c>
      <c r="X1321">
        <v>0</v>
      </c>
      <c r="Y1321" t="s">
        <v>60</v>
      </c>
      <c r="Z1321" t="s">
        <v>136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17.73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45992</v>
      </c>
      <c r="B1322" t="s">
        <v>48</v>
      </c>
      <c r="C1322">
        <v>649163</v>
      </c>
      <c r="D1322">
        <v>2031577416</v>
      </c>
      <c r="E1322" t="s">
        <v>629</v>
      </c>
      <c r="F1322" t="s">
        <v>360</v>
      </c>
      <c r="G1322" t="s">
        <v>51</v>
      </c>
      <c r="H1322" t="s">
        <v>83</v>
      </c>
      <c r="I1322" t="s">
        <v>479</v>
      </c>
      <c r="J1322" t="s">
        <v>480</v>
      </c>
      <c r="K1322">
        <v>884943</v>
      </c>
      <c r="L1322" t="s">
        <v>1621</v>
      </c>
      <c r="M1322" t="s">
        <v>1622</v>
      </c>
      <c r="N1322" t="s">
        <v>929</v>
      </c>
      <c r="O1322" s="1">
        <v>45941</v>
      </c>
      <c r="P1322" s="1">
        <v>45992</v>
      </c>
      <c r="Q1322" s="1">
        <v>46002</v>
      </c>
      <c r="R1322" s="2">
        <v>-36.26</v>
      </c>
      <c r="S1322">
        <v>1</v>
      </c>
      <c r="T1322" t="s">
        <v>58</v>
      </c>
      <c r="U1322" t="s">
        <v>59</v>
      </c>
      <c r="V1322" s="4">
        <v>0.375</v>
      </c>
      <c r="W1322" s="2">
        <v>0</v>
      </c>
      <c r="X1322">
        <v>-1</v>
      </c>
      <c r="Y1322" t="s">
        <v>60</v>
      </c>
      <c r="Z1322" t="s">
        <v>136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-13.6</v>
      </c>
      <c r="AN1322" s="2">
        <v>-13.6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45992</v>
      </c>
      <c r="B1323" t="s">
        <v>48</v>
      </c>
      <c r="C1323">
        <v>649163</v>
      </c>
      <c r="D1323">
        <v>2031635028</v>
      </c>
      <c r="E1323" t="s">
        <v>1525</v>
      </c>
      <c r="F1323" t="s">
        <v>1526</v>
      </c>
      <c r="G1323" t="s">
        <v>51</v>
      </c>
      <c r="H1323" t="s">
        <v>83</v>
      </c>
      <c r="I1323" t="s">
        <v>479</v>
      </c>
      <c r="J1323" t="s">
        <v>480</v>
      </c>
      <c r="K1323">
        <v>824076</v>
      </c>
      <c r="L1323" t="s">
        <v>510</v>
      </c>
      <c r="M1323" t="s">
        <v>511</v>
      </c>
      <c r="N1323" t="s">
        <v>57</v>
      </c>
      <c r="O1323" s="1">
        <v>45962</v>
      </c>
      <c r="Q1323" s="1">
        <v>46023</v>
      </c>
      <c r="R1323" s="2">
        <v>77.48</v>
      </c>
      <c r="S1323">
        <v>1</v>
      </c>
      <c r="T1323" t="s">
        <v>58</v>
      </c>
      <c r="U1323" t="s">
        <v>59</v>
      </c>
      <c r="V1323" s="4">
        <v>0.375</v>
      </c>
      <c r="W1323" s="2">
        <v>0</v>
      </c>
      <c r="X1323">
        <v>0</v>
      </c>
      <c r="Y1323" t="s">
        <v>60</v>
      </c>
      <c r="Z1323" t="s">
        <v>136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29.06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45992</v>
      </c>
      <c r="B1324" t="s">
        <v>48</v>
      </c>
      <c r="C1324">
        <v>649163</v>
      </c>
      <c r="D1324">
        <v>2031656109</v>
      </c>
      <c r="E1324" t="s">
        <v>347</v>
      </c>
      <c r="F1324" t="s">
        <v>502</v>
      </c>
      <c r="G1324" t="s">
        <v>51</v>
      </c>
      <c r="H1324" t="s">
        <v>83</v>
      </c>
      <c r="I1324" t="s">
        <v>479</v>
      </c>
      <c r="J1324" t="s">
        <v>480</v>
      </c>
      <c r="K1324">
        <v>823350</v>
      </c>
      <c r="L1324" t="s">
        <v>116</v>
      </c>
      <c r="M1324" t="s">
        <v>417</v>
      </c>
      <c r="N1324" t="s">
        <v>57</v>
      </c>
      <c r="O1324" s="1">
        <v>45962</v>
      </c>
      <c r="Q1324" s="1">
        <v>46023</v>
      </c>
      <c r="R1324" s="2">
        <v>77.48</v>
      </c>
      <c r="S1324">
        <v>1</v>
      </c>
      <c r="T1324" t="s">
        <v>58</v>
      </c>
      <c r="U1324" t="s">
        <v>59</v>
      </c>
      <c r="V1324" s="4">
        <v>0.375</v>
      </c>
      <c r="W1324" s="2">
        <v>0</v>
      </c>
      <c r="X1324">
        <v>0</v>
      </c>
      <c r="Y1324" t="s">
        <v>60</v>
      </c>
      <c r="Z1324" t="s">
        <v>136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29.06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45992</v>
      </c>
      <c r="B1325" t="s">
        <v>48</v>
      </c>
      <c r="C1325">
        <v>649163</v>
      </c>
      <c r="D1325">
        <v>2031684819</v>
      </c>
      <c r="E1325" t="s">
        <v>1623</v>
      </c>
      <c r="F1325" t="s">
        <v>863</v>
      </c>
      <c r="G1325" t="s">
        <v>51</v>
      </c>
      <c r="H1325" t="s">
        <v>83</v>
      </c>
      <c r="I1325" t="s">
        <v>479</v>
      </c>
      <c r="J1325" t="s">
        <v>480</v>
      </c>
      <c r="K1325">
        <v>824062</v>
      </c>
      <c r="L1325" t="s">
        <v>355</v>
      </c>
      <c r="M1325" t="s">
        <v>356</v>
      </c>
      <c r="N1325" t="s">
        <v>57</v>
      </c>
      <c r="O1325" s="1">
        <v>45962</v>
      </c>
      <c r="Q1325" s="1">
        <v>46023</v>
      </c>
      <c r="R1325" s="2">
        <v>149.87</v>
      </c>
      <c r="S1325">
        <v>1</v>
      </c>
      <c r="T1325" t="s">
        <v>58</v>
      </c>
      <c r="U1325" t="s">
        <v>59</v>
      </c>
      <c r="V1325" s="4">
        <v>0.375</v>
      </c>
      <c r="W1325" s="2">
        <v>0</v>
      </c>
      <c r="X1325">
        <v>0</v>
      </c>
      <c r="Y1325" t="s">
        <v>60</v>
      </c>
      <c r="Z1325" t="s">
        <v>136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56.2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45992</v>
      </c>
      <c r="B1326" t="s">
        <v>48</v>
      </c>
      <c r="C1326">
        <v>649163</v>
      </c>
      <c r="D1326">
        <v>2031743428</v>
      </c>
      <c r="E1326" t="s">
        <v>1419</v>
      </c>
      <c r="F1326" t="s">
        <v>1420</v>
      </c>
      <c r="G1326" t="s">
        <v>51</v>
      </c>
      <c r="H1326" t="s">
        <v>52</v>
      </c>
      <c r="I1326" t="s">
        <v>479</v>
      </c>
      <c r="J1326" t="s">
        <v>480</v>
      </c>
      <c r="K1326">
        <v>650218</v>
      </c>
      <c r="L1326" t="s">
        <v>55</v>
      </c>
      <c r="M1326" t="s">
        <v>56</v>
      </c>
      <c r="N1326" t="s">
        <v>57</v>
      </c>
      <c r="O1326" s="1">
        <v>45962</v>
      </c>
      <c r="Q1326" s="1">
        <v>46023</v>
      </c>
      <c r="R1326" s="2">
        <v>32.979999999999997</v>
      </c>
      <c r="S1326">
        <v>1</v>
      </c>
      <c r="T1326" t="s">
        <v>58</v>
      </c>
      <c r="U1326" t="s">
        <v>59</v>
      </c>
      <c r="V1326" s="4">
        <v>0.375</v>
      </c>
      <c r="W1326" s="2">
        <v>0</v>
      </c>
      <c r="X1326">
        <v>0</v>
      </c>
      <c r="Y1326" t="s">
        <v>60</v>
      </c>
      <c r="Z1326" t="s">
        <v>136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12.37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45992</v>
      </c>
      <c r="B1327" t="s">
        <v>48</v>
      </c>
      <c r="C1327">
        <v>649163</v>
      </c>
      <c r="D1327">
        <v>2031775266</v>
      </c>
      <c r="E1327" t="s">
        <v>989</v>
      </c>
      <c r="F1327" t="s">
        <v>990</v>
      </c>
      <c r="G1327" t="s">
        <v>51</v>
      </c>
      <c r="H1327" t="s">
        <v>52</v>
      </c>
      <c r="I1327" t="s">
        <v>479</v>
      </c>
      <c r="J1327" t="s">
        <v>480</v>
      </c>
      <c r="K1327">
        <v>885445</v>
      </c>
      <c r="L1327" t="s">
        <v>434</v>
      </c>
      <c r="M1327" t="s">
        <v>435</v>
      </c>
      <c r="N1327" t="s">
        <v>57</v>
      </c>
      <c r="O1327" s="1">
        <v>45962</v>
      </c>
      <c r="Q1327" s="1">
        <v>46023</v>
      </c>
      <c r="R1327" s="2">
        <v>136.69</v>
      </c>
      <c r="S1327">
        <v>1</v>
      </c>
      <c r="T1327" t="s">
        <v>58</v>
      </c>
      <c r="U1327" t="s">
        <v>59</v>
      </c>
      <c r="V1327" s="4">
        <v>0.375</v>
      </c>
      <c r="W1327" s="2">
        <v>0</v>
      </c>
      <c r="X1327">
        <v>0</v>
      </c>
      <c r="Y1327" t="s">
        <v>60</v>
      </c>
      <c r="Z1327" t="s">
        <v>136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51.26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45992</v>
      </c>
      <c r="B1328" t="s">
        <v>48</v>
      </c>
      <c r="C1328">
        <v>649163</v>
      </c>
      <c r="D1328">
        <v>2031798611</v>
      </c>
      <c r="E1328" t="s">
        <v>935</v>
      </c>
      <c r="F1328" t="s">
        <v>1624</v>
      </c>
      <c r="G1328" t="s">
        <v>51</v>
      </c>
      <c r="H1328" t="s">
        <v>372</v>
      </c>
      <c r="I1328" t="s">
        <v>479</v>
      </c>
      <c r="J1328" t="s">
        <v>480</v>
      </c>
      <c r="K1328">
        <v>822865</v>
      </c>
      <c r="L1328" t="s">
        <v>389</v>
      </c>
      <c r="M1328" t="s">
        <v>390</v>
      </c>
      <c r="N1328" t="s">
        <v>57</v>
      </c>
      <c r="O1328" s="1">
        <v>45963</v>
      </c>
      <c r="Q1328" s="1">
        <v>46024</v>
      </c>
      <c r="R1328" s="2">
        <v>18.989999999999998</v>
      </c>
      <c r="S1328">
        <v>1</v>
      </c>
      <c r="T1328" t="s">
        <v>58</v>
      </c>
      <c r="U1328" t="s">
        <v>59</v>
      </c>
      <c r="V1328" s="4">
        <v>0.375</v>
      </c>
      <c r="W1328" s="2">
        <v>0</v>
      </c>
      <c r="X1328">
        <v>0</v>
      </c>
      <c r="Y1328" t="s">
        <v>60</v>
      </c>
      <c r="Z1328" t="s">
        <v>136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7.12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45992</v>
      </c>
      <c r="B1329" t="s">
        <v>48</v>
      </c>
      <c r="C1329">
        <v>649163</v>
      </c>
      <c r="D1329">
        <v>2031806667</v>
      </c>
      <c r="E1329" t="s">
        <v>1391</v>
      </c>
      <c r="F1329" t="s">
        <v>1129</v>
      </c>
      <c r="G1329" t="s">
        <v>51</v>
      </c>
      <c r="H1329" t="s">
        <v>93</v>
      </c>
      <c r="I1329" t="s">
        <v>479</v>
      </c>
      <c r="J1329" t="s">
        <v>480</v>
      </c>
      <c r="K1329">
        <v>673059</v>
      </c>
      <c r="L1329" t="s">
        <v>65</v>
      </c>
      <c r="M1329" t="s">
        <v>66</v>
      </c>
      <c r="N1329" t="s">
        <v>57</v>
      </c>
      <c r="O1329" s="1">
        <v>45962</v>
      </c>
      <c r="Q1329" s="1">
        <v>46023</v>
      </c>
      <c r="R1329" s="2">
        <v>71.739999999999995</v>
      </c>
      <c r="S1329">
        <v>1</v>
      </c>
      <c r="T1329" t="s">
        <v>58</v>
      </c>
      <c r="U1329" t="s">
        <v>59</v>
      </c>
      <c r="V1329" s="4">
        <v>0.375</v>
      </c>
      <c r="W1329" s="2">
        <v>0</v>
      </c>
      <c r="X1329">
        <v>0</v>
      </c>
      <c r="Y1329" t="s">
        <v>60</v>
      </c>
      <c r="Z1329" t="s">
        <v>136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26.9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45992</v>
      </c>
      <c r="B1330" t="s">
        <v>48</v>
      </c>
      <c r="C1330">
        <v>649163</v>
      </c>
      <c r="D1330">
        <v>2031844500</v>
      </c>
      <c r="E1330" t="s">
        <v>1625</v>
      </c>
      <c r="F1330" t="s">
        <v>1626</v>
      </c>
      <c r="G1330" t="s">
        <v>51</v>
      </c>
      <c r="H1330" t="s">
        <v>452</v>
      </c>
      <c r="I1330" t="s">
        <v>479</v>
      </c>
      <c r="J1330" t="s">
        <v>480</v>
      </c>
      <c r="K1330">
        <v>823350</v>
      </c>
      <c r="L1330" t="s">
        <v>116</v>
      </c>
      <c r="M1330" t="s">
        <v>417</v>
      </c>
      <c r="N1330" t="s">
        <v>57</v>
      </c>
      <c r="O1330" s="1">
        <v>45962</v>
      </c>
      <c r="Q1330" s="1">
        <v>46023</v>
      </c>
      <c r="R1330" s="2">
        <v>45.35</v>
      </c>
      <c r="S1330">
        <v>1</v>
      </c>
      <c r="T1330" t="s">
        <v>58</v>
      </c>
      <c r="U1330" t="s">
        <v>59</v>
      </c>
      <c r="V1330" s="4">
        <v>0.375</v>
      </c>
      <c r="W1330" s="2">
        <v>0</v>
      </c>
      <c r="X1330">
        <v>0</v>
      </c>
      <c r="Y1330" t="s">
        <v>60</v>
      </c>
      <c r="Z1330" t="s">
        <v>136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17.010000000000002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45992</v>
      </c>
      <c r="B1331" t="s">
        <v>48</v>
      </c>
      <c r="C1331">
        <v>649163</v>
      </c>
      <c r="D1331">
        <v>2031848654</v>
      </c>
      <c r="E1331" t="s">
        <v>1627</v>
      </c>
      <c r="F1331" t="s">
        <v>129</v>
      </c>
      <c r="G1331" t="s">
        <v>51</v>
      </c>
      <c r="H1331" t="s">
        <v>452</v>
      </c>
      <c r="I1331" t="s">
        <v>479</v>
      </c>
      <c r="J1331" t="s">
        <v>480</v>
      </c>
      <c r="K1331">
        <v>753748</v>
      </c>
      <c r="L1331" t="s">
        <v>258</v>
      </c>
      <c r="M1331" t="s">
        <v>131</v>
      </c>
      <c r="N1331" t="s">
        <v>57</v>
      </c>
      <c r="O1331" s="1">
        <v>45962</v>
      </c>
      <c r="Q1331" s="1">
        <v>46023</v>
      </c>
      <c r="R1331" s="2">
        <v>62.35</v>
      </c>
      <c r="S1331">
        <v>1</v>
      </c>
      <c r="T1331" t="s">
        <v>58</v>
      </c>
      <c r="U1331" t="s">
        <v>59</v>
      </c>
      <c r="V1331" s="4">
        <v>0.375</v>
      </c>
      <c r="W1331" s="2">
        <v>0</v>
      </c>
      <c r="X1331">
        <v>0</v>
      </c>
      <c r="Y1331" t="s">
        <v>60</v>
      </c>
      <c r="Z1331" t="s">
        <v>136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23.38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45992</v>
      </c>
      <c r="B1332" t="s">
        <v>48</v>
      </c>
      <c r="C1332">
        <v>649163</v>
      </c>
      <c r="D1332">
        <v>2031903641</v>
      </c>
      <c r="E1332" t="s">
        <v>996</v>
      </c>
      <c r="F1332" t="s">
        <v>997</v>
      </c>
      <c r="G1332" t="s">
        <v>51</v>
      </c>
      <c r="H1332" t="s">
        <v>52</v>
      </c>
      <c r="I1332" t="s">
        <v>479</v>
      </c>
      <c r="J1332" t="s">
        <v>480</v>
      </c>
      <c r="K1332">
        <v>885445</v>
      </c>
      <c r="L1332" t="s">
        <v>434</v>
      </c>
      <c r="M1332" t="s">
        <v>435</v>
      </c>
      <c r="N1332" t="s">
        <v>57</v>
      </c>
      <c r="O1332" s="1">
        <v>45962</v>
      </c>
      <c r="Q1332" s="1">
        <v>46023</v>
      </c>
      <c r="R1332" s="2">
        <v>136.69</v>
      </c>
      <c r="S1332">
        <v>1</v>
      </c>
      <c r="T1332" t="s">
        <v>58</v>
      </c>
      <c r="U1332" t="s">
        <v>59</v>
      </c>
      <c r="V1332" s="4">
        <v>0.375</v>
      </c>
      <c r="W1332" s="2">
        <v>0</v>
      </c>
      <c r="X1332">
        <v>0</v>
      </c>
      <c r="Y1332" t="s">
        <v>60</v>
      </c>
      <c r="Z1332" t="s">
        <v>136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51.26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45992</v>
      </c>
      <c r="B1333" t="s">
        <v>48</v>
      </c>
      <c r="C1333">
        <v>649163</v>
      </c>
      <c r="D1333">
        <v>2031903818</v>
      </c>
      <c r="E1333" t="s">
        <v>1628</v>
      </c>
      <c r="F1333" t="s">
        <v>628</v>
      </c>
      <c r="G1333" t="s">
        <v>51</v>
      </c>
      <c r="H1333" t="s">
        <v>120</v>
      </c>
      <c r="I1333" t="s">
        <v>479</v>
      </c>
      <c r="J1333" t="s">
        <v>480</v>
      </c>
      <c r="K1333">
        <v>824082</v>
      </c>
      <c r="L1333" t="s">
        <v>531</v>
      </c>
      <c r="M1333" t="s">
        <v>532</v>
      </c>
      <c r="N1333" t="s">
        <v>57</v>
      </c>
      <c r="O1333" s="1">
        <v>45962</v>
      </c>
      <c r="Q1333" s="1">
        <v>46023</v>
      </c>
      <c r="R1333" s="2">
        <v>129.88</v>
      </c>
      <c r="S1333">
        <v>1</v>
      </c>
      <c r="T1333" t="s">
        <v>58</v>
      </c>
      <c r="U1333" t="s">
        <v>59</v>
      </c>
      <c r="V1333" s="4">
        <v>0.375</v>
      </c>
      <c r="W1333" s="2">
        <v>0</v>
      </c>
      <c r="X1333">
        <v>0</v>
      </c>
      <c r="Y1333" t="s">
        <v>60</v>
      </c>
      <c r="Z1333" t="s">
        <v>136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48.7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45992</v>
      </c>
      <c r="B1334" t="s">
        <v>48</v>
      </c>
      <c r="C1334">
        <v>649163</v>
      </c>
      <c r="D1334">
        <v>2031908604</v>
      </c>
      <c r="E1334" t="s">
        <v>176</v>
      </c>
      <c r="F1334" t="s">
        <v>1369</v>
      </c>
      <c r="G1334" t="s">
        <v>51</v>
      </c>
      <c r="H1334" t="s">
        <v>80</v>
      </c>
      <c r="I1334" t="s">
        <v>479</v>
      </c>
      <c r="J1334" t="s">
        <v>480</v>
      </c>
      <c r="K1334">
        <v>650218</v>
      </c>
      <c r="L1334" t="s">
        <v>55</v>
      </c>
      <c r="M1334" t="s">
        <v>56</v>
      </c>
      <c r="N1334" t="s">
        <v>57</v>
      </c>
      <c r="O1334" s="1">
        <v>45962</v>
      </c>
      <c r="Q1334" s="1">
        <v>46023</v>
      </c>
      <c r="R1334" s="2">
        <v>99.89</v>
      </c>
      <c r="S1334">
        <v>1</v>
      </c>
      <c r="T1334" t="s">
        <v>58</v>
      </c>
      <c r="U1334" t="s">
        <v>59</v>
      </c>
      <c r="V1334" s="4">
        <v>0.375</v>
      </c>
      <c r="W1334" s="2">
        <v>0</v>
      </c>
      <c r="X1334">
        <v>0</v>
      </c>
      <c r="Y1334" t="s">
        <v>60</v>
      </c>
      <c r="Z1334" t="s">
        <v>136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37.46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45992</v>
      </c>
      <c r="B1335" t="s">
        <v>48</v>
      </c>
      <c r="C1335">
        <v>649163</v>
      </c>
      <c r="D1335">
        <v>2031923810</v>
      </c>
      <c r="E1335" t="s">
        <v>1629</v>
      </c>
      <c r="F1335" t="s">
        <v>414</v>
      </c>
      <c r="G1335" t="s">
        <v>51</v>
      </c>
      <c r="H1335" t="s">
        <v>206</v>
      </c>
      <c r="I1335" t="s">
        <v>479</v>
      </c>
      <c r="J1335" t="s">
        <v>480</v>
      </c>
      <c r="K1335">
        <v>888536</v>
      </c>
      <c r="L1335" t="s">
        <v>1450</v>
      </c>
      <c r="M1335" t="s">
        <v>1451</v>
      </c>
      <c r="N1335" t="s">
        <v>57</v>
      </c>
      <c r="O1335" s="1">
        <v>45962</v>
      </c>
      <c r="Q1335" s="1">
        <v>46023</v>
      </c>
      <c r="R1335" s="2">
        <v>185.98</v>
      </c>
      <c r="S1335">
        <v>1</v>
      </c>
      <c r="T1335" t="s">
        <v>58</v>
      </c>
      <c r="U1335" t="s">
        <v>59</v>
      </c>
      <c r="V1335" s="4">
        <v>0.375</v>
      </c>
      <c r="W1335" s="2">
        <v>0</v>
      </c>
      <c r="X1335">
        <v>0</v>
      </c>
      <c r="Y1335" t="s">
        <v>60</v>
      </c>
      <c r="Z1335" t="s">
        <v>136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69.739999999999995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45992</v>
      </c>
      <c r="B1336" t="s">
        <v>48</v>
      </c>
      <c r="C1336">
        <v>649163</v>
      </c>
      <c r="D1336">
        <v>2031940059</v>
      </c>
      <c r="E1336" t="s">
        <v>1422</v>
      </c>
      <c r="F1336" t="s">
        <v>1423</v>
      </c>
      <c r="G1336" t="s">
        <v>51</v>
      </c>
      <c r="H1336" t="s">
        <v>52</v>
      </c>
      <c r="I1336" t="s">
        <v>479</v>
      </c>
      <c r="J1336" t="s">
        <v>480</v>
      </c>
      <c r="K1336">
        <v>650218</v>
      </c>
      <c r="L1336" t="s">
        <v>55</v>
      </c>
      <c r="M1336" t="s">
        <v>56</v>
      </c>
      <c r="N1336" t="s">
        <v>57</v>
      </c>
      <c r="O1336" s="1">
        <v>45963</v>
      </c>
      <c r="Q1336" s="1">
        <v>46024</v>
      </c>
      <c r="R1336" s="2">
        <v>15.88</v>
      </c>
      <c r="S1336">
        <v>1</v>
      </c>
      <c r="T1336" t="s">
        <v>58</v>
      </c>
      <c r="U1336" t="s">
        <v>59</v>
      </c>
      <c r="V1336" s="4">
        <v>0.375</v>
      </c>
      <c r="W1336" s="2">
        <v>0</v>
      </c>
      <c r="X1336">
        <v>0</v>
      </c>
      <c r="Y1336" t="s">
        <v>60</v>
      </c>
      <c r="Z1336" t="s">
        <v>136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5.96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45992</v>
      </c>
      <c r="B1337" t="s">
        <v>48</v>
      </c>
      <c r="C1337">
        <v>649163</v>
      </c>
      <c r="D1337">
        <v>2031949860</v>
      </c>
      <c r="E1337" t="s">
        <v>1630</v>
      </c>
      <c r="F1337" t="s">
        <v>1631</v>
      </c>
      <c r="G1337" t="s">
        <v>51</v>
      </c>
      <c r="H1337" t="s">
        <v>372</v>
      </c>
      <c r="I1337" t="s">
        <v>479</v>
      </c>
      <c r="J1337" t="s">
        <v>480</v>
      </c>
      <c r="K1337">
        <v>867497</v>
      </c>
      <c r="L1337" t="s">
        <v>1632</v>
      </c>
      <c r="M1337" t="s">
        <v>1633</v>
      </c>
      <c r="N1337" t="s">
        <v>57</v>
      </c>
      <c r="O1337" s="1">
        <v>45966</v>
      </c>
      <c r="Q1337" s="1">
        <v>46027</v>
      </c>
      <c r="R1337" s="2">
        <v>27.49</v>
      </c>
      <c r="S1337">
        <v>1</v>
      </c>
      <c r="T1337" t="s">
        <v>58</v>
      </c>
      <c r="U1337" t="s">
        <v>59</v>
      </c>
      <c r="V1337" s="4">
        <v>0.375</v>
      </c>
      <c r="W1337" s="2">
        <v>0</v>
      </c>
      <c r="X1337">
        <v>0</v>
      </c>
      <c r="Y1337" t="s">
        <v>60</v>
      </c>
      <c r="Z1337" t="s">
        <v>136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10.31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45992</v>
      </c>
      <c r="B1338" t="s">
        <v>48</v>
      </c>
      <c r="C1338">
        <v>649163</v>
      </c>
      <c r="D1338">
        <v>2031961592</v>
      </c>
      <c r="E1338" t="s">
        <v>1424</v>
      </c>
      <c r="F1338" t="s">
        <v>1425</v>
      </c>
      <c r="G1338" t="s">
        <v>51</v>
      </c>
      <c r="H1338" t="s">
        <v>120</v>
      </c>
      <c r="I1338" t="s">
        <v>479</v>
      </c>
      <c r="J1338" t="s">
        <v>480</v>
      </c>
      <c r="K1338">
        <v>816021</v>
      </c>
      <c r="L1338" t="s">
        <v>122</v>
      </c>
      <c r="M1338" t="s">
        <v>123</v>
      </c>
      <c r="N1338" t="s">
        <v>57</v>
      </c>
      <c r="O1338" s="1">
        <v>45965</v>
      </c>
      <c r="Q1338" s="1">
        <v>46026</v>
      </c>
      <c r="R1338" s="2">
        <v>39.590000000000003</v>
      </c>
      <c r="S1338">
        <v>1</v>
      </c>
      <c r="T1338" t="s">
        <v>58</v>
      </c>
      <c r="U1338" t="s">
        <v>59</v>
      </c>
      <c r="V1338" s="4">
        <v>0.375</v>
      </c>
      <c r="W1338" s="2">
        <v>0</v>
      </c>
      <c r="X1338">
        <v>0</v>
      </c>
      <c r="Y1338" t="s">
        <v>60</v>
      </c>
      <c r="Z1338" t="s">
        <v>136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14.85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45992</v>
      </c>
      <c r="B1339" t="s">
        <v>48</v>
      </c>
      <c r="C1339">
        <v>649163</v>
      </c>
      <c r="D1339">
        <v>2031962200</v>
      </c>
      <c r="E1339" t="s">
        <v>661</v>
      </c>
      <c r="F1339" t="s">
        <v>68</v>
      </c>
      <c r="G1339" t="s">
        <v>51</v>
      </c>
      <c r="H1339" t="s">
        <v>83</v>
      </c>
      <c r="I1339" t="s">
        <v>479</v>
      </c>
      <c r="J1339" t="s">
        <v>480</v>
      </c>
      <c r="K1339">
        <v>824062</v>
      </c>
      <c r="L1339" t="s">
        <v>355</v>
      </c>
      <c r="M1339" t="s">
        <v>356</v>
      </c>
      <c r="N1339" t="s">
        <v>57</v>
      </c>
      <c r="O1339" s="1">
        <v>45965</v>
      </c>
      <c r="Q1339" s="1">
        <v>46026</v>
      </c>
      <c r="R1339" s="2">
        <v>77.48</v>
      </c>
      <c r="S1339">
        <v>1</v>
      </c>
      <c r="T1339" t="s">
        <v>58</v>
      </c>
      <c r="U1339" t="s">
        <v>59</v>
      </c>
      <c r="V1339" s="4">
        <v>0.375</v>
      </c>
      <c r="W1339" s="2">
        <v>0</v>
      </c>
      <c r="X1339">
        <v>0</v>
      </c>
      <c r="Y1339" t="s">
        <v>60</v>
      </c>
      <c r="Z1339" t="s">
        <v>136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29.06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45992</v>
      </c>
      <c r="B1340" t="s">
        <v>48</v>
      </c>
      <c r="C1340">
        <v>649163</v>
      </c>
      <c r="D1340">
        <v>2031965257</v>
      </c>
      <c r="E1340" t="s">
        <v>1634</v>
      </c>
      <c r="F1340" t="s">
        <v>97</v>
      </c>
      <c r="G1340" t="s">
        <v>51</v>
      </c>
      <c r="H1340" t="s">
        <v>83</v>
      </c>
      <c r="I1340" t="s">
        <v>479</v>
      </c>
      <c r="J1340" t="s">
        <v>480</v>
      </c>
      <c r="K1340">
        <v>669316</v>
      </c>
      <c r="L1340" t="s">
        <v>691</v>
      </c>
      <c r="M1340" t="s">
        <v>692</v>
      </c>
      <c r="N1340" t="s">
        <v>57</v>
      </c>
      <c r="O1340" s="1">
        <v>45965</v>
      </c>
      <c r="Q1340" s="1">
        <v>46026</v>
      </c>
      <c r="R1340" s="2">
        <v>63.37</v>
      </c>
      <c r="S1340">
        <v>1</v>
      </c>
      <c r="T1340" t="s">
        <v>58</v>
      </c>
      <c r="U1340" t="s">
        <v>59</v>
      </c>
      <c r="V1340" s="4">
        <v>0.375</v>
      </c>
      <c r="W1340" s="2">
        <v>0</v>
      </c>
      <c r="X1340">
        <v>0</v>
      </c>
      <c r="Y1340" t="s">
        <v>60</v>
      </c>
      <c r="Z1340" t="s">
        <v>136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23.76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45992</v>
      </c>
      <c r="B1341" t="s">
        <v>48</v>
      </c>
      <c r="C1341">
        <v>649163</v>
      </c>
      <c r="D1341">
        <v>2031966830</v>
      </c>
      <c r="E1341" t="s">
        <v>1635</v>
      </c>
      <c r="F1341" t="s">
        <v>405</v>
      </c>
      <c r="G1341" t="s">
        <v>51</v>
      </c>
      <c r="H1341" t="s">
        <v>83</v>
      </c>
      <c r="I1341" t="s">
        <v>479</v>
      </c>
      <c r="J1341" t="s">
        <v>480</v>
      </c>
      <c r="K1341">
        <v>813184</v>
      </c>
      <c r="L1341" t="s">
        <v>340</v>
      </c>
      <c r="M1341" t="s">
        <v>341</v>
      </c>
      <c r="N1341" t="s">
        <v>57</v>
      </c>
      <c r="O1341" s="1">
        <v>45966</v>
      </c>
      <c r="Q1341" s="1">
        <v>46027</v>
      </c>
      <c r="R1341" s="2">
        <v>53.87</v>
      </c>
      <c r="S1341">
        <v>1</v>
      </c>
      <c r="T1341" t="s">
        <v>58</v>
      </c>
      <c r="U1341" t="s">
        <v>59</v>
      </c>
      <c r="V1341" s="4">
        <v>0.375</v>
      </c>
      <c r="W1341" s="2">
        <v>0</v>
      </c>
      <c r="X1341">
        <v>0</v>
      </c>
      <c r="Y1341" t="s">
        <v>60</v>
      </c>
      <c r="Z1341" t="s">
        <v>136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20.2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45992</v>
      </c>
      <c r="B1342" t="s">
        <v>48</v>
      </c>
      <c r="C1342">
        <v>649163</v>
      </c>
      <c r="D1342">
        <v>2031970339</v>
      </c>
      <c r="E1342" t="s">
        <v>1636</v>
      </c>
      <c r="F1342" t="s">
        <v>538</v>
      </c>
      <c r="G1342" t="s">
        <v>51</v>
      </c>
      <c r="H1342" t="s">
        <v>256</v>
      </c>
      <c r="I1342" t="s">
        <v>479</v>
      </c>
      <c r="J1342" t="s">
        <v>480</v>
      </c>
      <c r="K1342">
        <v>822733</v>
      </c>
      <c r="L1342" t="s">
        <v>1487</v>
      </c>
      <c r="M1342" t="s">
        <v>1488</v>
      </c>
      <c r="N1342" t="s">
        <v>57</v>
      </c>
      <c r="O1342" s="1">
        <v>45965</v>
      </c>
      <c r="Q1342" s="1">
        <v>46026</v>
      </c>
      <c r="R1342" s="2">
        <v>33.39</v>
      </c>
      <c r="S1342">
        <v>1</v>
      </c>
      <c r="T1342" t="s">
        <v>58</v>
      </c>
      <c r="U1342" t="s">
        <v>59</v>
      </c>
      <c r="V1342" s="4">
        <v>0.375</v>
      </c>
      <c r="W1342" s="2">
        <v>0</v>
      </c>
      <c r="X1342">
        <v>0</v>
      </c>
      <c r="Y1342" t="s">
        <v>60</v>
      </c>
      <c r="Z1342" t="s">
        <v>136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12.52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45992</v>
      </c>
      <c r="B1343" t="s">
        <v>48</v>
      </c>
      <c r="C1343">
        <v>649163</v>
      </c>
      <c r="D1343">
        <v>2031992846</v>
      </c>
      <c r="E1343" t="s">
        <v>1637</v>
      </c>
      <c r="F1343" t="s">
        <v>198</v>
      </c>
      <c r="G1343" t="s">
        <v>51</v>
      </c>
      <c r="H1343" t="s">
        <v>83</v>
      </c>
      <c r="I1343" t="s">
        <v>479</v>
      </c>
      <c r="J1343" t="s">
        <v>480</v>
      </c>
      <c r="K1343">
        <v>766422</v>
      </c>
      <c r="L1343" t="s">
        <v>267</v>
      </c>
      <c r="M1343" t="s">
        <v>114</v>
      </c>
      <c r="N1343" t="s">
        <v>57</v>
      </c>
      <c r="O1343" s="1">
        <v>45966</v>
      </c>
      <c r="Q1343" s="1">
        <v>46027</v>
      </c>
      <c r="R1343" s="2">
        <v>257.49</v>
      </c>
      <c r="S1343">
        <v>1</v>
      </c>
      <c r="T1343" t="s">
        <v>58</v>
      </c>
      <c r="U1343" t="s">
        <v>59</v>
      </c>
      <c r="V1343" s="4">
        <v>0.375</v>
      </c>
      <c r="W1343" s="2">
        <v>0</v>
      </c>
      <c r="X1343">
        <v>0</v>
      </c>
      <c r="Y1343" t="s">
        <v>60</v>
      </c>
      <c r="Z1343" t="s">
        <v>136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96.56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45992</v>
      </c>
      <c r="B1344" t="s">
        <v>48</v>
      </c>
      <c r="C1344">
        <v>649163</v>
      </c>
      <c r="D1344">
        <v>2031994808</v>
      </c>
      <c r="E1344" t="s">
        <v>1638</v>
      </c>
      <c r="F1344" t="s">
        <v>1049</v>
      </c>
      <c r="G1344" t="s">
        <v>51</v>
      </c>
      <c r="H1344" t="s">
        <v>83</v>
      </c>
      <c r="I1344" t="s">
        <v>479</v>
      </c>
      <c r="J1344" t="s">
        <v>480</v>
      </c>
      <c r="K1344">
        <v>813184</v>
      </c>
      <c r="L1344" t="s">
        <v>340</v>
      </c>
      <c r="M1344" t="s">
        <v>341</v>
      </c>
      <c r="N1344" t="s">
        <v>57</v>
      </c>
      <c r="O1344" s="1">
        <v>45966</v>
      </c>
      <c r="Q1344" s="1">
        <v>46027</v>
      </c>
      <c r="R1344" s="2">
        <v>109.28</v>
      </c>
      <c r="S1344">
        <v>1</v>
      </c>
      <c r="T1344" t="s">
        <v>58</v>
      </c>
      <c r="U1344" t="s">
        <v>59</v>
      </c>
      <c r="V1344" s="4">
        <v>0.375</v>
      </c>
      <c r="W1344" s="2">
        <v>0</v>
      </c>
      <c r="X1344">
        <v>0</v>
      </c>
      <c r="Y1344" t="s">
        <v>60</v>
      </c>
      <c r="Z1344" t="s">
        <v>136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40.98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45992</v>
      </c>
      <c r="B1345" t="s">
        <v>48</v>
      </c>
      <c r="C1345">
        <v>649163</v>
      </c>
      <c r="D1345">
        <v>2016342549</v>
      </c>
      <c r="E1345" t="s">
        <v>1375</v>
      </c>
      <c r="F1345" t="s">
        <v>1376</v>
      </c>
      <c r="G1345" t="s">
        <v>51</v>
      </c>
      <c r="H1345" t="s">
        <v>256</v>
      </c>
      <c r="I1345" t="s">
        <v>132</v>
      </c>
      <c r="J1345" t="s">
        <v>133</v>
      </c>
      <c r="K1345">
        <v>650218</v>
      </c>
      <c r="L1345" t="s">
        <v>55</v>
      </c>
      <c r="M1345" t="s">
        <v>56</v>
      </c>
      <c r="N1345" t="s">
        <v>57</v>
      </c>
      <c r="O1345" s="1">
        <v>44835</v>
      </c>
      <c r="Q1345" s="1">
        <v>46023</v>
      </c>
      <c r="R1345" s="2">
        <v>61.45</v>
      </c>
      <c r="S1345">
        <v>1</v>
      </c>
      <c r="T1345" t="s">
        <v>58</v>
      </c>
      <c r="U1345" t="s">
        <v>134</v>
      </c>
      <c r="V1345" s="3">
        <v>0.04</v>
      </c>
      <c r="W1345" s="2">
        <v>0</v>
      </c>
      <c r="X1345">
        <v>0</v>
      </c>
      <c r="Y1345" t="s">
        <v>135</v>
      </c>
      <c r="Z1345" t="s">
        <v>136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2.46</v>
      </c>
      <c r="AN1345" s="2">
        <v>2.46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45992</v>
      </c>
      <c r="B1346" t="s">
        <v>48</v>
      </c>
      <c r="C1346">
        <v>649163</v>
      </c>
      <c r="D1346">
        <v>2016368387</v>
      </c>
      <c r="E1346" t="s">
        <v>955</v>
      </c>
      <c r="F1346" t="s">
        <v>386</v>
      </c>
      <c r="G1346" t="s">
        <v>51</v>
      </c>
      <c r="H1346" t="s">
        <v>80</v>
      </c>
      <c r="I1346" t="s">
        <v>132</v>
      </c>
      <c r="J1346" t="s">
        <v>133</v>
      </c>
      <c r="K1346">
        <v>650218</v>
      </c>
      <c r="L1346" t="s">
        <v>55</v>
      </c>
      <c r="M1346" t="s">
        <v>56</v>
      </c>
      <c r="N1346" t="s">
        <v>57</v>
      </c>
      <c r="O1346" s="1">
        <v>44835</v>
      </c>
      <c r="Q1346" s="1">
        <v>46023</v>
      </c>
      <c r="R1346" s="2">
        <v>42.1</v>
      </c>
      <c r="S1346">
        <v>1</v>
      </c>
      <c r="T1346" t="s">
        <v>58</v>
      </c>
      <c r="U1346" t="s">
        <v>134</v>
      </c>
      <c r="V1346" s="3">
        <v>0.04</v>
      </c>
      <c r="W1346" s="2">
        <v>0</v>
      </c>
      <c r="X1346">
        <v>0</v>
      </c>
      <c r="Y1346" t="s">
        <v>135</v>
      </c>
      <c r="Z1346" t="s">
        <v>136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1.68</v>
      </c>
      <c r="AN1346" s="2">
        <v>1.68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45992</v>
      </c>
      <c r="B1347" t="s">
        <v>48</v>
      </c>
      <c r="C1347">
        <v>649163</v>
      </c>
      <c r="D1347">
        <v>2017517074</v>
      </c>
      <c r="E1347" t="s">
        <v>279</v>
      </c>
      <c r="F1347" t="s">
        <v>405</v>
      </c>
      <c r="G1347" t="s">
        <v>51</v>
      </c>
      <c r="H1347" t="s">
        <v>52</v>
      </c>
      <c r="I1347" t="s">
        <v>132</v>
      </c>
      <c r="J1347" t="s">
        <v>133</v>
      </c>
      <c r="K1347">
        <v>649247</v>
      </c>
      <c r="L1347" t="s">
        <v>172</v>
      </c>
      <c r="M1347" t="s">
        <v>173</v>
      </c>
      <c r="N1347" t="s">
        <v>57</v>
      </c>
      <c r="O1347" s="1">
        <v>44958</v>
      </c>
      <c r="Q1347" s="1">
        <v>46023</v>
      </c>
      <c r="R1347" s="2">
        <v>38.11</v>
      </c>
      <c r="S1347">
        <v>1</v>
      </c>
      <c r="T1347" t="s">
        <v>58</v>
      </c>
      <c r="U1347" t="s">
        <v>134</v>
      </c>
      <c r="V1347" s="3">
        <v>0.1</v>
      </c>
      <c r="W1347" s="2">
        <v>0</v>
      </c>
      <c r="X1347">
        <v>0</v>
      </c>
      <c r="Y1347" t="s">
        <v>135</v>
      </c>
      <c r="Z1347" t="s">
        <v>136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3.81</v>
      </c>
      <c r="AN1347" s="2">
        <v>3.81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45992</v>
      </c>
      <c r="B1348" t="s">
        <v>48</v>
      </c>
      <c r="C1348">
        <v>649163</v>
      </c>
      <c r="D1348">
        <v>2018114567</v>
      </c>
      <c r="E1348" t="s">
        <v>1395</v>
      </c>
      <c r="F1348" t="s">
        <v>765</v>
      </c>
      <c r="G1348" t="s">
        <v>51</v>
      </c>
      <c r="H1348" t="s">
        <v>52</v>
      </c>
      <c r="I1348" t="s">
        <v>132</v>
      </c>
      <c r="J1348" t="s">
        <v>133</v>
      </c>
      <c r="K1348">
        <v>649247</v>
      </c>
      <c r="L1348" t="s">
        <v>172</v>
      </c>
      <c r="M1348" t="s">
        <v>173</v>
      </c>
      <c r="N1348" t="s">
        <v>57</v>
      </c>
      <c r="O1348" s="1">
        <v>45017</v>
      </c>
      <c r="Q1348" s="1">
        <v>46023</v>
      </c>
      <c r="R1348" s="2">
        <v>21.97</v>
      </c>
      <c r="S1348">
        <v>1</v>
      </c>
      <c r="T1348" t="s">
        <v>58</v>
      </c>
      <c r="U1348" t="s">
        <v>134</v>
      </c>
      <c r="V1348" s="3">
        <v>0.1</v>
      </c>
      <c r="W1348" s="2">
        <v>0</v>
      </c>
      <c r="X1348">
        <v>0</v>
      </c>
      <c r="Y1348" t="s">
        <v>135</v>
      </c>
      <c r="Z1348" t="s">
        <v>136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2.2000000000000002</v>
      </c>
      <c r="AN1348" s="2">
        <v>2.2000000000000002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45992</v>
      </c>
      <c r="B1349" t="s">
        <v>48</v>
      </c>
      <c r="C1349">
        <v>649163</v>
      </c>
      <c r="D1349">
        <v>2020671550</v>
      </c>
      <c r="E1349" t="s">
        <v>1639</v>
      </c>
      <c r="F1349" t="s">
        <v>221</v>
      </c>
      <c r="G1349" t="s">
        <v>51</v>
      </c>
      <c r="H1349" t="s">
        <v>52</v>
      </c>
      <c r="I1349" t="s">
        <v>132</v>
      </c>
      <c r="J1349" t="s">
        <v>362</v>
      </c>
      <c r="K1349">
        <v>651818</v>
      </c>
      <c r="L1349" t="s">
        <v>113</v>
      </c>
      <c r="M1349" t="s">
        <v>114</v>
      </c>
      <c r="N1349" t="s">
        <v>57</v>
      </c>
      <c r="O1349" s="1">
        <v>45261</v>
      </c>
      <c r="Q1349" s="1">
        <v>46023</v>
      </c>
      <c r="R1349" s="2">
        <v>75.430000000000007</v>
      </c>
      <c r="S1349">
        <v>1</v>
      </c>
      <c r="T1349" t="s">
        <v>58</v>
      </c>
      <c r="U1349" t="s">
        <v>134</v>
      </c>
      <c r="V1349" s="3">
        <v>0.05</v>
      </c>
      <c r="W1349" s="2">
        <v>0</v>
      </c>
      <c r="X1349">
        <v>0</v>
      </c>
      <c r="Y1349" t="s">
        <v>135</v>
      </c>
      <c r="Z1349" t="s">
        <v>136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3.77</v>
      </c>
      <c r="AN1349" s="2">
        <v>3.77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45992</v>
      </c>
      <c r="B1350" t="s">
        <v>48</v>
      </c>
      <c r="C1350">
        <v>649163</v>
      </c>
      <c r="D1350">
        <v>2020851321</v>
      </c>
      <c r="E1350" t="s">
        <v>1640</v>
      </c>
      <c r="F1350" t="s">
        <v>405</v>
      </c>
      <c r="G1350" t="s">
        <v>51</v>
      </c>
      <c r="H1350" t="s">
        <v>52</v>
      </c>
      <c r="I1350" t="s">
        <v>132</v>
      </c>
      <c r="J1350" t="s">
        <v>257</v>
      </c>
      <c r="K1350">
        <v>651818</v>
      </c>
      <c r="L1350" t="s">
        <v>113</v>
      </c>
      <c r="M1350" t="s">
        <v>114</v>
      </c>
      <c r="N1350" t="s">
        <v>57</v>
      </c>
      <c r="O1350" s="1">
        <v>45296</v>
      </c>
      <c r="Q1350" s="1">
        <v>46027</v>
      </c>
      <c r="R1350" s="2">
        <v>178</v>
      </c>
      <c r="S1350">
        <v>1</v>
      </c>
      <c r="T1350" t="s">
        <v>58</v>
      </c>
      <c r="U1350" t="s">
        <v>134</v>
      </c>
      <c r="V1350" s="3">
        <v>0.1</v>
      </c>
      <c r="W1350" s="2">
        <v>0</v>
      </c>
      <c r="X1350">
        <v>0</v>
      </c>
      <c r="Y1350" t="s">
        <v>135</v>
      </c>
      <c r="Z1350" t="s">
        <v>136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17.8</v>
      </c>
      <c r="AN1350" s="2">
        <v>17.8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45992</v>
      </c>
      <c r="B1351" t="s">
        <v>48</v>
      </c>
      <c r="C1351">
        <v>649163</v>
      </c>
      <c r="D1351">
        <v>2020866404</v>
      </c>
      <c r="E1351" t="s">
        <v>1641</v>
      </c>
      <c r="F1351" t="s">
        <v>866</v>
      </c>
      <c r="G1351" t="s">
        <v>51</v>
      </c>
      <c r="H1351" t="s">
        <v>80</v>
      </c>
      <c r="I1351" t="s">
        <v>132</v>
      </c>
      <c r="J1351" t="s">
        <v>133</v>
      </c>
      <c r="K1351">
        <v>650218</v>
      </c>
      <c r="L1351" t="s">
        <v>55</v>
      </c>
      <c r="M1351" t="s">
        <v>56</v>
      </c>
      <c r="N1351" t="s">
        <v>57</v>
      </c>
      <c r="O1351" s="1">
        <v>45261</v>
      </c>
      <c r="Q1351" s="1">
        <v>46023</v>
      </c>
      <c r="R1351" s="2">
        <v>15.06</v>
      </c>
      <c r="S1351">
        <v>1</v>
      </c>
      <c r="T1351" t="s">
        <v>58</v>
      </c>
      <c r="U1351" t="s">
        <v>134</v>
      </c>
      <c r="V1351" s="3">
        <v>0.1</v>
      </c>
      <c r="W1351" s="2">
        <v>0</v>
      </c>
      <c r="X1351">
        <v>0</v>
      </c>
      <c r="Y1351" t="s">
        <v>135</v>
      </c>
      <c r="Z1351" t="s">
        <v>136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1.51</v>
      </c>
      <c r="AN1351" s="2">
        <v>1.51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45992</v>
      </c>
      <c r="B1352" t="s">
        <v>48</v>
      </c>
      <c r="C1352">
        <v>649163</v>
      </c>
      <c r="D1352">
        <v>2021020942</v>
      </c>
      <c r="E1352" t="s">
        <v>1642</v>
      </c>
      <c r="F1352" t="s">
        <v>1643</v>
      </c>
      <c r="G1352" t="s">
        <v>51</v>
      </c>
      <c r="H1352" t="s">
        <v>52</v>
      </c>
      <c r="I1352" t="s">
        <v>132</v>
      </c>
      <c r="J1352" t="s">
        <v>133</v>
      </c>
      <c r="K1352">
        <v>649247</v>
      </c>
      <c r="L1352" t="s">
        <v>172</v>
      </c>
      <c r="M1352" t="s">
        <v>173</v>
      </c>
      <c r="N1352" t="s">
        <v>57</v>
      </c>
      <c r="O1352" s="1">
        <v>45292</v>
      </c>
      <c r="Q1352" s="1">
        <v>46023</v>
      </c>
      <c r="R1352" s="2">
        <v>16.57</v>
      </c>
      <c r="S1352">
        <v>1</v>
      </c>
      <c r="T1352" t="s">
        <v>58</v>
      </c>
      <c r="U1352" t="s">
        <v>134</v>
      </c>
      <c r="V1352" s="3">
        <v>0.1</v>
      </c>
      <c r="W1352" s="2">
        <v>0</v>
      </c>
      <c r="X1352">
        <v>0</v>
      </c>
      <c r="Y1352" t="s">
        <v>135</v>
      </c>
      <c r="Z1352" t="s">
        <v>136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1.66</v>
      </c>
      <c r="AN1352" s="2">
        <v>1.66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45992</v>
      </c>
      <c r="B1353" t="s">
        <v>48</v>
      </c>
      <c r="C1353">
        <v>649163</v>
      </c>
      <c r="D1353">
        <v>2022444748</v>
      </c>
      <c r="E1353" t="s">
        <v>1644</v>
      </c>
      <c r="F1353" t="s">
        <v>1645</v>
      </c>
      <c r="G1353" t="s">
        <v>51</v>
      </c>
      <c r="H1353" t="s">
        <v>52</v>
      </c>
      <c r="I1353" t="s">
        <v>132</v>
      </c>
      <c r="J1353" t="s">
        <v>133</v>
      </c>
      <c r="K1353">
        <v>649247</v>
      </c>
      <c r="L1353" t="s">
        <v>172</v>
      </c>
      <c r="M1353" t="s">
        <v>173</v>
      </c>
      <c r="N1353" t="s">
        <v>57</v>
      </c>
      <c r="O1353" s="1">
        <v>45383</v>
      </c>
      <c r="Q1353" s="1">
        <v>46023</v>
      </c>
      <c r="R1353" s="2">
        <v>21.97</v>
      </c>
      <c r="S1353">
        <v>1</v>
      </c>
      <c r="T1353" t="s">
        <v>58</v>
      </c>
      <c r="U1353" t="s">
        <v>134</v>
      </c>
      <c r="V1353" s="3">
        <v>0.1</v>
      </c>
      <c r="W1353" s="2">
        <v>0</v>
      </c>
      <c r="X1353">
        <v>0</v>
      </c>
      <c r="Y1353" t="s">
        <v>135</v>
      </c>
      <c r="Z1353" t="s">
        <v>136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2.2000000000000002</v>
      </c>
      <c r="AN1353" s="2">
        <v>2.2000000000000002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45992</v>
      </c>
      <c r="B1354" t="s">
        <v>48</v>
      </c>
      <c r="C1354">
        <v>649163</v>
      </c>
      <c r="D1354">
        <v>2022453568</v>
      </c>
      <c r="E1354" t="s">
        <v>1646</v>
      </c>
      <c r="F1354" t="s">
        <v>414</v>
      </c>
      <c r="G1354" t="s">
        <v>51</v>
      </c>
      <c r="H1354" t="s">
        <v>52</v>
      </c>
      <c r="I1354" t="s">
        <v>132</v>
      </c>
      <c r="J1354" t="s">
        <v>133</v>
      </c>
      <c r="K1354">
        <v>649247</v>
      </c>
      <c r="L1354" t="s">
        <v>172</v>
      </c>
      <c r="M1354" t="s">
        <v>173</v>
      </c>
      <c r="N1354" t="s">
        <v>57</v>
      </c>
      <c r="O1354" s="1">
        <v>45383</v>
      </c>
      <c r="Q1354" s="1">
        <v>46023</v>
      </c>
      <c r="R1354" s="2">
        <v>21.97</v>
      </c>
      <c r="S1354">
        <v>1</v>
      </c>
      <c r="T1354" t="s">
        <v>58</v>
      </c>
      <c r="U1354" t="s">
        <v>134</v>
      </c>
      <c r="V1354" s="3">
        <v>0.1</v>
      </c>
      <c r="W1354" s="2">
        <v>0</v>
      </c>
      <c r="X1354">
        <v>0</v>
      </c>
      <c r="Y1354" t="s">
        <v>135</v>
      </c>
      <c r="Z1354" t="s">
        <v>136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2.2000000000000002</v>
      </c>
      <c r="AN1354" s="2">
        <v>2.2000000000000002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45992</v>
      </c>
      <c r="B1355" t="s">
        <v>48</v>
      </c>
      <c r="C1355">
        <v>649163</v>
      </c>
      <c r="D1355">
        <v>2022591611</v>
      </c>
      <c r="E1355" t="s">
        <v>1647</v>
      </c>
      <c r="F1355" t="s">
        <v>405</v>
      </c>
      <c r="G1355" t="s">
        <v>51</v>
      </c>
      <c r="H1355" t="s">
        <v>52</v>
      </c>
      <c r="I1355" t="s">
        <v>132</v>
      </c>
      <c r="J1355" t="s">
        <v>133</v>
      </c>
      <c r="K1355">
        <v>751867</v>
      </c>
      <c r="L1355" t="s">
        <v>162</v>
      </c>
      <c r="M1355" t="s">
        <v>163</v>
      </c>
      <c r="N1355" t="s">
        <v>57</v>
      </c>
      <c r="O1355" s="1">
        <v>45413</v>
      </c>
      <c r="Q1355" s="1">
        <v>46023</v>
      </c>
      <c r="R1355" s="2">
        <v>61.39</v>
      </c>
      <c r="S1355">
        <v>1</v>
      </c>
      <c r="T1355" t="s">
        <v>58</v>
      </c>
      <c r="U1355" t="s">
        <v>134</v>
      </c>
      <c r="V1355" s="3">
        <v>0.1</v>
      </c>
      <c r="W1355" s="2">
        <v>0</v>
      </c>
      <c r="X1355">
        <v>0</v>
      </c>
      <c r="Y1355" t="s">
        <v>135</v>
      </c>
      <c r="Z1355" t="s">
        <v>136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6.14</v>
      </c>
      <c r="AN1355" s="2">
        <v>6.14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45992</v>
      </c>
      <c r="B1356" t="s">
        <v>48</v>
      </c>
      <c r="C1356">
        <v>649163</v>
      </c>
      <c r="D1356">
        <v>2022606710</v>
      </c>
      <c r="E1356" t="s">
        <v>1648</v>
      </c>
      <c r="F1356" t="s">
        <v>405</v>
      </c>
      <c r="G1356" t="s">
        <v>51</v>
      </c>
      <c r="H1356" t="s">
        <v>52</v>
      </c>
      <c r="I1356" t="s">
        <v>132</v>
      </c>
      <c r="J1356" t="s">
        <v>133</v>
      </c>
      <c r="K1356">
        <v>751867</v>
      </c>
      <c r="L1356" t="s">
        <v>162</v>
      </c>
      <c r="M1356" t="s">
        <v>163</v>
      </c>
      <c r="N1356" t="s">
        <v>57</v>
      </c>
      <c r="O1356" s="1">
        <v>45413</v>
      </c>
      <c r="Q1356" s="1">
        <v>46023</v>
      </c>
      <c r="R1356" s="2">
        <v>55.16</v>
      </c>
      <c r="S1356">
        <v>1</v>
      </c>
      <c r="T1356" t="s">
        <v>58</v>
      </c>
      <c r="U1356" t="s">
        <v>134</v>
      </c>
      <c r="V1356" s="3">
        <v>0.1</v>
      </c>
      <c r="W1356" s="2">
        <v>0</v>
      </c>
      <c r="X1356">
        <v>0</v>
      </c>
      <c r="Y1356" t="s">
        <v>135</v>
      </c>
      <c r="Z1356" t="s">
        <v>136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5.52</v>
      </c>
      <c r="AN1356" s="2">
        <v>5.52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45992</v>
      </c>
      <c r="B1357" t="s">
        <v>48</v>
      </c>
      <c r="C1357">
        <v>649163</v>
      </c>
      <c r="D1357">
        <v>2022628384</v>
      </c>
      <c r="E1357" t="s">
        <v>1649</v>
      </c>
      <c r="F1357" t="s">
        <v>478</v>
      </c>
      <c r="G1357" t="s">
        <v>51</v>
      </c>
      <c r="H1357" t="s">
        <v>64</v>
      </c>
      <c r="I1357" t="s">
        <v>132</v>
      </c>
      <c r="J1357" t="s">
        <v>133</v>
      </c>
      <c r="K1357">
        <v>751867</v>
      </c>
      <c r="L1357" t="s">
        <v>162</v>
      </c>
      <c r="M1357" t="s">
        <v>163</v>
      </c>
      <c r="N1357" t="s">
        <v>57</v>
      </c>
      <c r="O1357" s="1">
        <v>45413</v>
      </c>
      <c r="Q1357" s="1">
        <v>46023</v>
      </c>
      <c r="R1357" s="2">
        <v>13.38</v>
      </c>
      <c r="S1357">
        <v>1</v>
      </c>
      <c r="T1357" t="s">
        <v>58</v>
      </c>
      <c r="U1357" t="s">
        <v>134</v>
      </c>
      <c r="V1357" s="3">
        <v>0.1</v>
      </c>
      <c r="W1357" s="2">
        <v>0</v>
      </c>
      <c r="X1357">
        <v>0</v>
      </c>
      <c r="Y1357" t="s">
        <v>135</v>
      </c>
      <c r="Z1357" t="s">
        <v>136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1.34</v>
      </c>
      <c r="AN1357" s="2">
        <v>1.34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45992</v>
      </c>
      <c r="B1358" t="s">
        <v>48</v>
      </c>
      <c r="C1358">
        <v>649163</v>
      </c>
      <c r="D1358">
        <v>2018491279</v>
      </c>
      <c r="E1358" t="s">
        <v>1650</v>
      </c>
      <c r="F1358" t="s">
        <v>101</v>
      </c>
      <c r="G1358" t="s">
        <v>51</v>
      </c>
      <c r="H1358" t="s">
        <v>52</v>
      </c>
      <c r="I1358" t="s">
        <v>479</v>
      </c>
      <c r="J1358" t="s">
        <v>480</v>
      </c>
      <c r="K1358">
        <v>678320</v>
      </c>
      <c r="L1358" t="s">
        <v>1651</v>
      </c>
      <c r="M1358" t="s">
        <v>176</v>
      </c>
      <c r="N1358" t="s">
        <v>57</v>
      </c>
      <c r="O1358" s="1">
        <v>45046</v>
      </c>
      <c r="Q1358" s="1">
        <v>46021</v>
      </c>
      <c r="R1358" s="2">
        <v>101.58</v>
      </c>
      <c r="S1358">
        <v>1</v>
      </c>
      <c r="T1358" t="s">
        <v>58</v>
      </c>
      <c r="U1358" t="s">
        <v>134</v>
      </c>
      <c r="V1358" s="3">
        <v>0.06</v>
      </c>
      <c r="W1358" s="2">
        <v>0</v>
      </c>
      <c r="X1358">
        <v>0</v>
      </c>
      <c r="Y1358" t="s">
        <v>135</v>
      </c>
      <c r="Z1358" t="s">
        <v>136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6.09</v>
      </c>
      <c r="AN1358" s="2">
        <v>6.09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45992</v>
      </c>
      <c r="B1359" t="s">
        <v>48</v>
      </c>
      <c r="C1359">
        <v>649163</v>
      </c>
      <c r="D1359">
        <v>2018642367</v>
      </c>
      <c r="E1359" t="s">
        <v>1652</v>
      </c>
      <c r="F1359" t="s">
        <v>383</v>
      </c>
      <c r="G1359" t="s">
        <v>51</v>
      </c>
      <c r="H1359" t="s">
        <v>178</v>
      </c>
      <c r="I1359" t="s">
        <v>479</v>
      </c>
      <c r="J1359" t="s">
        <v>480</v>
      </c>
      <c r="K1359">
        <v>649247</v>
      </c>
      <c r="L1359" t="s">
        <v>172</v>
      </c>
      <c r="M1359" t="s">
        <v>173</v>
      </c>
      <c r="N1359" t="s">
        <v>57</v>
      </c>
      <c r="O1359" s="1">
        <v>45082</v>
      </c>
      <c r="Q1359" s="1">
        <v>46027</v>
      </c>
      <c r="R1359" s="2">
        <v>49.98</v>
      </c>
      <c r="S1359">
        <v>1</v>
      </c>
      <c r="T1359" t="s">
        <v>58</v>
      </c>
      <c r="U1359" t="s">
        <v>134</v>
      </c>
      <c r="V1359" s="3">
        <v>0.06</v>
      </c>
      <c r="W1359" s="2">
        <v>0</v>
      </c>
      <c r="X1359">
        <v>0</v>
      </c>
      <c r="Y1359" t="s">
        <v>135</v>
      </c>
      <c r="Z1359" t="s">
        <v>136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3</v>
      </c>
      <c r="AN1359" s="2">
        <v>3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45992</v>
      </c>
      <c r="B1360" t="s">
        <v>48</v>
      </c>
      <c r="C1360">
        <v>649163</v>
      </c>
      <c r="D1360">
        <v>2018695482</v>
      </c>
      <c r="E1360" t="s">
        <v>1653</v>
      </c>
      <c r="F1360" t="s">
        <v>386</v>
      </c>
      <c r="G1360" t="s">
        <v>51</v>
      </c>
      <c r="H1360" t="s">
        <v>52</v>
      </c>
      <c r="I1360" t="s">
        <v>479</v>
      </c>
      <c r="J1360" t="s">
        <v>480</v>
      </c>
      <c r="K1360">
        <v>650218</v>
      </c>
      <c r="L1360" t="s">
        <v>55</v>
      </c>
      <c r="M1360" t="s">
        <v>56</v>
      </c>
      <c r="N1360" t="s">
        <v>57</v>
      </c>
      <c r="O1360" s="1">
        <v>45078</v>
      </c>
      <c r="Q1360" s="1">
        <v>46023</v>
      </c>
      <c r="R1360" s="2">
        <v>57.29</v>
      </c>
      <c r="S1360">
        <v>1</v>
      </c>
      <c r="T1360" t="s">
        <v>58</v>
      </c>
      <c r="U1360" t="s">
        <v>134</v>
      </c>
      <c r="V1360" s="3">
        <v>0.06</v>
      </c>
      <c r="W1360" s="2">
        <v>0</v>
      </c>
      <c r="X1360">
        <v>0</v>
      </c>
      <c r="Y1360" t="s">
        <v>135</v>
      </c>
      <c r="Z1360" t="s">
        <v>136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3.44</v>
      </c>
      <c r="AN1360" s="2">
        <v>3.44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45992</v>
      </c>
      <c r="B1361" t="s">
        <v>48</v>
      </c>
      <c r="C1361">
        <v>649163</v>
      </c>
      <c r="D1361">
        <v>2018749140</v>
      </c>
      <c r="E1361" t="s">
        <v>1654</v>
      </c>
      <c r="F1361" t="s">
        <v>1655</v>
      </c>
      <c r="G1361" t="s">
        <v>51</v>
      </c>
      <c r="H1361" t="s">
        <v>52</v>
      </c>
      <c r="I1361" t="s">
        <v>479</v>
      </c>
      <c r="J1361" t="s">
        <v>480</v>
      </c>
      <c r="K1361">
        <v>649164</v>
      </c>
      <c r="L1361" t="s">
        <v>76</v>
      </c>
      <c r="M1361" t="s">
        <v>77</v>
      </c>
      <c r="N1361" t="s">
        <v>57</v>
      </c>
      <c r="O1361" s="1">
        <v>45078</v>
      </c>
      <c r="Q1361" s="1">
        <v>46023</v>
      </c>
      <c r="R1361" s="2">
        <v>35.979999999999997</v>
      </c>
      <c r="S1361">
        <v>1</v>
      </c>
      <c r="T1361" t="s">
        <v>58</v>
      </c>
      <c r="U1361" t="s">
        <v>134</v>
      </c>
      <c r="V1361" s="3">
        <v>0.06</v>
      </c>
      <c r="W1361" s="2">
        <v>0</v>
      </c>
      <c r="X1361">
        <v>0</v>
      </c>
      <c r="Y1361" t="s">
        <v>135</v>
      </c>
      <c r="Z1361" t="s">
        <v>136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2.16</v>
      </c>
      <c r="AN1361" s="2">
        <v>2.16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45992</v>
      </c>
      <c r="B1362" t="s">
        <v>48</v>
      </c>
      <c r="C1362">
        <v>649163</v>
      </c>
      <c r="D1362">
        <v>2018857515</v>
      </c>
      <c r="E1362" t="s">
        <v>414</v>
      </c>
      <c r="F1362" t="s">
        <v>890</v>
      </c>
      <c r="G1362" t="s">
        <v>51</v>
      </c>
      <c r="H1362" t="s">
        <v>178</v>
      </c>
      <c r="I1362" t="s">
        <v>479</v>
      </c>
      <c r="J1362" t="s">
        <v>480</v>
      </c>
      <c r="K1362">
        <v>651818</v>
      </c>
      <c r="L1362" t="s">
        <v>113</v>
      </c>
      <c r="M1362" t="s">
        <v>114</v>
      </c>
      <c r="N1362" t="s">
        <v>57</v>
      </c>
      <c r="O1362" s="1">
        <v>45078</v>
      </c>
      <c r="Q1362" s="1">
        <v>46023</v>
      </c>
      <c r="R1362" s="2">
        <v>40.04</v>
      </c>
      <c r="S1362">
        <v>1</v>
      </c>
      <c r="T1362" t="s">
        <v>58</v>
      </c>
      <c r="U1362" t="s">
        <v>134</v>
      </c>
      <c r="V1362" s="3">
        <v>0.06</v>
      </c>
      <c r="W1362" s="2">
        <v>0</v>
      </c>
      <c r="X1362">
        <v>0</v>
      </c>
      <c r="Y1362" t="s">
        <v>135</v>
      </c>
      <c r="Z1362" t="s">
        <v>136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2.4</v>
      </c>
      <c r="AN1362" s="2">
        <v>2.4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45992</v>
      </c>
      <c r="B1363" t="s">
        <v>48</v>
      </c>
      <c r="C1363">
        <v>649163</v>
      </c>
      <c r="D1363">
        <v>2018954430</v>
      </c>
      <c r="E1363" t="s">
        <v>1656</v>
      </c>
      <c r="F1363" t="s">
        <v>296</v>
      </c>
      <c r="G1363" t="s">
        <v>51</v>
      </c>
      <c r="H1363" t="s">
        <v>339</v>
      </c>
      <c r="I1363" t="s">
        <v>479</v>
      </c>
      <c r="J1363" t="s">
        <v>480</v>
      </c>
      <c r="K1363">
        <v>651818</v>
      </c>
      <c r="L1363" t="s">
        <v>113</v>
      </c>
      <c r="M1363" t="s">
        <v>114</v>
      </c>
      <c r="N1363" t="s">
        <v>57</v>
      </c>
      <c r="O1363" s="1">
        <v>45111</v>
      </c>
      <c r="Q1363" s="1">
        <v>46026</v>
      </c>
      <c r="R1363" s="2">
        <v>45.94</v>
      </c>
      <c r="S1363">
        <v>1</v>
      </c>
      <c r="T1363" t="s">
        <v>58</v>
      </c>
      <c r="U1363" t="s">
        <v>134</v>
      </c>
      <c r="V1363" s="3">
        <v>0.06</v>
      </c>
      <c r="W1363" s="2">
        <v>0</v>
      </c>
      <c r="X1363">
        <v>0</v>
      </c>
      <c r="Y1363" t="s">
        <v>135</v>
      </c>
      <c r="Z1363" t="s">
        <v>136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2.76</v>
      </c>
      <c r="AN1363" s="2">
        <v>2.76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45992</v>
      </c>
      <c r="B1364" t="s">
        <v>48</v>
      </c>
      <c r="C1364">
        <v>649163</v>
      </c>
      <c r="D1364">
        <v>2019001261</v>
      </c>
      <c r="E1364" t="s">
        <v>414</v>
      </c>
      <c r="F1364" t="s">
        <v>732</v>
      </c>
      <c r="G1364" t="s">
        <v>51</v>
      </c>
      <c r="H1364" t="s">
        <v>52</v>
      </c>
      <c r="I1364" t="s">
        <v>479</v>
      </c>
      <c r="J1364" t="s">
        <v>480</v>
      </c>
      <c r="K1364">
        <v>677095</v>
      </c>
      <c r="L1364" t="s">
        <v>1657</v>
      </c>
      <c r="M1364" t="s">
        <v>101</v>
      </c>
      <c r="N1364" t="s">
        <v>57</v>
      </c>
      <c r="O1364" s="1">
        <v>45108</v>
      </c>
      <c r="Q1364" s="1">
        <v>46023</v>
      </c>
      <c r="R1364" s="2">
        <v>39.979999999999997</v>
      </c>
      <c r="S1364">
        <v>1</v>
      </c>
      <c r="T1364" t="s">
        <v>58</v>
      </c>
      <c r="U1364" t="s">
        <v>134</v>
      </c>
      <c r="V1364" s="3">
        <v>0.02</v>
      </c>
      <c r="W1364" s="2">
        <v>0</v>
      </c>
      <c r="X1364">
        <v>0</v>
      </c>
      <c r="Y1364" t="s">
        <v>135</v>
      </c>
      <c r="Z1364" t="s">
        <v>136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0.8</v>
      </c>
      <c r="AN1364" s="2">
        <v>0.8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45992</v>
      </c>
      <c r="B1365" t="s">
        <v>48</v>
      </c>
      <c r="C1365">
        <v>649163</v>
      </c>
      <c r="D1365">
        <v>2019004912</v>
      </c>
      <c r="E1365" t="s">
        <v>1658</v>
      </c>
      <c r="F1365" t="s">
        <v>1538</v>
      </c>
      <c r="G1365" t="s">
        <v>51</v>
      </c>
      <c r="H1365" t="s">
        <v>83</v>
      </c>
      <c r="I1365" t="s">
        <v>479</v>
      </c>
      <c r="J1365" t="s">
        <v>480</v>
      </c>
      <c r="K1365">
        <v>669316</v>
      </c>
      <c r="L1365" t="s">
        <v>691</v>
      </c>
      <c r="M1365" t="s">
        <v>692</v>
      </c>
      <c r="N1365" t="s">
        <v>57</v>
      </c>
      <c r="O1365" s="1">
        <v>45108</v>
      </c>
      <c r="Q1365" s="1">
        <v>46023</v>
      </c>
      <c r="R1365" s="2">
        <v>49.11</v>
      </c>
      <c r="S1365">
        <v>1</v>
      </c>
      <c r="T1365" t="s">
        <v>58</v>
      </c>
      <c r="U1365" t="s">
        <v>134</v>
      </c>
      <c r="V1365" s="3">
        <v>0.06</v>
      </c>
      <c r="W1365" s="2">
        <v>0</v>
      </c>
      <c r="X1365">
        <v>0</v>
      </c>
      <c r="Y1365" t="s">
        <v>135</v>
      </c>
      <c r="Z1365" t="s">
        <v>136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2.95</v>
      </c>
      <c r="AN1365" s="2">
        <v>2.95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45992</v>
      </c>
      <c r="B1366" t="s">
        <v>48</v>
      </c>
      <c r="C1366">
        <v>649163</v>
      </c>
      <c r="D1366">
        <v>2019015326</v>
      </c>
      <c r="E1366" t="s">
        <v>876</v>
      </c>
      <c r="F1366" t="s">
        <v>1659</v>
      </c>
      <c r="G1366" t="s">
        <v>51</v>
      </c>
      <c r="H1366" t="s">
        <v>83</v>
      </c>
      <c r="I1366" t="s">
        <v>479</v>
      </c>
      <c r="J1366" t="s">
        <v>480</v>
      </c>
      <c r="K1366">
        <v>669316</v>
      </c>
      <c r="L1366" t="s">
        <v>691</v>
      </c>
      <c r="M1366" t="s">
        <v>692</v>
      </c>
      <c r="N1366" t="s">
        <v>57</v>
      </c>
      <c r="O1366" s="1">
        <v>45108</v>
      </c>
      <c r="Q1366" s="1">
        <v>46023</v>
      </c>
      <c r="R1366" s="2">
        <v>49.11</v>
      </c>
      <c r="S1366">
        <v>1</v>
      </c>
      <c r="T1366" t="s">
        <v>58</v>
      </c>
      <c r="U1366" t="s">
        <v>134</v>
      </c>
      <c r="V1366" s="3">
        <v>0.06</v>
      </c>
      <c r="W1366" s="2">
        <v>0</v>
      </c>
      <c r="X1366">
        <v>0</v>
      </c>
      <c r="Y1366" t="s">
        <v>135</v>
      </c>
      <c r="Z1366" t="s">
        <v>136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2.95</v>
      </c>
      <c r="AN1366" s="2">
        <v>2.95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45992</v>
      </c>
      <c r="B1367" t="s">
        <v>48</v>
      </c>
      <c r="C1367">
        <v>649163</v>
      </c>
      <c r="D1367">
        <v>2019158700</v>
      </c>
      <c r="E1367" t="s">
        <v>895</v>
      </c>
      <c r="F1367" t="s">
        <v>347</v>
      </c>
      <c r="G1367" t="s">
        <v>51</v>
      </c>
      <c r="H1367" t="s">
        <v>83</v>
      </c>
      <c r="I1367" t="s">
        <v>479</v>
      </c>
      <c r="J1367" t="s">
        <v>480</v>
      </c>
      <c r="K1367">
        <v>673059</v>
      </c>
      <c r="L1367" t="s">
        <v>65</v>
      </c>
      <c r="M1367" t="s">
        <v>66</v>
      </c>
      <c r="N1367" t="s">
        <v>57</v>
      </c>
      <c r="O1367" s="1">
        <v>45108</v>
      </c>
      <c r="Q1367" s="1">
        <v>46023</v>
      </c>
      <c r="R1367" s="2">
        <v>17.920000000000002</v>
      </c>
      <c r="S1367">
        <v>1</v>
      </c>
      <c r="T1367" t="s">
        <v>58</v>
      </c>
      <c r="U1367" t="s">
        <v>134</v>
      </c>
      <c r="V1367" s="3">
        <v>0.06</v>
      </c>
      <c r="W1367" s="2">
        <v>0</v>
      </c>
      <c r="X1367">
        <v>0</v>
      </c>
      <c r="Y1367" t="s">
        <v>135</v>
      </c>
      <c r="Z1367" t="s">
        <v>136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1.08</v>
      </c>
      <c r="AN1367" s="2">
        <v>1.08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45992</v>
      </c>
      <c r="B1368" t="s">
        <v>48</v>
      </c>
      <c r="C1368">
        <v>649163</v>
      </c>
      <c r="D1368">
        <v>2019201537</v>
      </c>
      <c r="E1368" t="s">
        <v>1660</v>
      </c>
      <c r="F1368" t="s">
        <v>737</v>
      </c>
      <c r="G1368" t="s">
        <v>51</v>
      </c>
      <c r="H1368" t="s">
        <v>52</v>
      </c>
      <c r="I1368" t="s">
        <v>479</v>
      </c>
      <c r="J1368" t="s">
        <v>480</v>
      </c>
      <c r="K1368">
        <v>649247</v>
      </c>
      <c r="L1368" t="s">
        <v>172</v>
      </c>
      <c r="M1368" t="s">
        <v>173</v>
      </c>
      <c r="N1368" t="s">
        <v>57</v>
      </c>
      <c r="O1368" s="1">
        <v>45108</v>
      </c>
      <c r="Q1368" s="1">
        <v>46023</v>
      </c>
      <c r="R1368" s="2">
        <v>119.58</v>
      </c>
      <c r="S1368">
        <v>1</v>
      </c>
      <c r="T1368" t="s">
        <v>58</v>
      </c>
      <c r="U1368" t="s">
        <v>134</v>
      </c>
      <c r="V1368" s="3">
        <v>0.06</v>
      </c>
      <c r="W1368" s="2">
        <v>0</v>
      </c>
      <c r="X1368">
        <v>0</v>
      </c>
      <c r="Y1368" t="s">
        <v>135</v>
      </c>
      <c r="Z1368" t="s">
        <v>136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7.17</v>
      </c>
      <c r="AN1368" s="2">
        <v>7.17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45992</v>
      </c>
      <c r="B1369" t="s">
        <v>48</v>
      </c>
      <c r="C1369">
        <v>649163</v>
      </c>
      <c r="D1369">
        <v>2019882011</v>
      </c>
      <c r="E1369" t="s">
        <v>629</v>
      </c>
      <c r="F1369" t="s">
        <v>977</v>
      </c>
      <c r="G1369" t="s">
        <v>51</v>
      </c>
      <c r="H1369" t="s">
        <v>52</v>
      </c>
      <c r="I1369" t="s">
        <v>479</v>
      </c>
      <c r="J1369" t="s">
        <v>480</v>
      </c>
      <c r="K1369">
        <v>678320</v>
      </c>
      <c r="L1369" t="s">
        <v>1651</v>
      </c>
      <c r="M1369" t="s">
        <v>176</v>
      </c>
      <c r="N1369" t="s">
        <v>57</v>
      </c>
      <c r="O1369" s="1">
        <v>45170</v>
      </c>
      <c r="Q1369" s="1">
        <v>46023</v>
      </c>
      <c r="R1369" s="2">
        <v>30.12</v>
      </c>
      <c r="S1369">
        <v>1</v>
      </c>
      <c r="T1369" t="s">
        <v>58</v>
      </c>
      <c r="U1369" t="s">
        <v>134</v>
      </c>
      <c r="V1369" s="3">
        <v>0.06</v>
      </c>
      <c r="W1369" s="2">
        <v>0</v>
      </c>
      <c r="X1369">
        <v>0</v>
      </c>
      <c r="Y1369" t="s">
        <v>135</v>
      </c>
      <c r="Z1369" t="s">
        <v>136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1.81</v>
      </c>
      <c r="AN1369" s="2">
        <v>1.81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45992</v>
      </c>
      <c r="B1370" t="s">
        <v>48</v>
      </c>
      <c r="C1370">
        <v>649163</v>
      </c>
      <c r="D1370">
        <v>2019896234</v>
      </c>
      <c r="E1370" t="s">
        <v>1661</v>
      </c>
      <c r="F1370" t="s">
        <v>512</v>
      </c>
      <c r="G1370" t="s">
        <v>51</v>
      </c>
      <c r="H1370" t="s">
        <v>52</v>
      </c>
      <c r="I1370" t="s">
        <v>479</v>
      </c>
      <c r="J1370" t="s">
        <v>480</v>
      </c>
      <c r="K1370">
        <v>702406</v>
      </c>
      <c r="L1370" t="s">
        <v>1662</v>
      </c>
      <c r="M1370" t="s">
        <v>87</v>
      </c>
      <c r="N1370" t="s">
        <v>57</v>
      </c>
      <c r="O1370" s="1">
        <v>45169</v>
      </c>
      <c r="Q1370" s="1">
        <v>46021</v>
      </c>
      <c r="R1370" s="2">
        <v>30.12</v>
      </c>
      <c r="S1370">
        <v>1</v>
      </c>
      <c r="T1370" t="s">
        <v>58</v>
      </c>
      <c r="U1370" t="s">
        <v>134</v>
      </c>
      <c r="V1370" s="3">
        <v>0.06</v>
      </c>
      <c r="W1370" s="2">
        <v>0</v>
      </c>
      <c r="X1370">
        <v>0</v>
      </c>
      <c r="Y1370" t="s">
        <v>135</v>
      </c>
      <c r="Z1370" t="s">
        <v>136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1.81</v>
      </c>
      <c r="AN1370" s="2">
        <v>1.81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45992</v>
      </c>
      <c r="B1371" t="s">
        <v>48</v>
      </c>
      <c r="C1371">
        <v>649163</v>
      </c>
      <c r="D1371">
        <v>2019916726</v>
      </c>
      <c r="E1371" t="s">
        <v>955</v>
      </c>
      <c r="F1371" t="s">
        <v>766</v>
      </c>
      <c r="G1371" t="s">
        <v>51</v>
      </c>
      <c r="H1371" t="s">
        <v>52</v>
      </c>
      <c r="I1371" t="s">
        <v>479</v>
      </c>
      <c r="J1371" t="s">
        <v>480</v>
      </c>
      <c r="K1371">
        <v>702406</v>
      </c>
      <c r="L1371" t="s">
        <v>1662</v>
      </c>
      <c r="M1371" t="s">
        <v>87</v>
      </c>
      <c r="N1371" t="s">
        <v>57</v>
      </c>
      <c r="O1371" s="1">
        <v>45170</v>
      </c>
      <c r="Q1371" s="1">
        <v>46023</v>
      </c>
      <c r="R1371" s="2">
        <v>30.12</v>
      </c>
      <c r="S1371">
        <v>1</v>
      </c>
      <c r="T1371" t="s">
        <v>58</v>
      </c>
      <c r="U1371" t="s">
        <v>134</v>
      </c>
      <c r="V1371" s="3">
        <v>0.06</v>
      </c>
      <c r="W1371" s="2">
        <v>0</v>
      </c>
      <c r="X1371">
        <v>0</v>
      </c>
      <c r="Y1371" t="s">
        <v>135</v>
      </c>
      <c r="Z1371" t="s">
        <v>136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1.81</v>
      </c>
      <c r="AN1371" s="2">
        <v>1.81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45992</v>
      </c>
      <c r="B1372" t="s">
        <v>48</v>
      </c>
      <c r="C1372">
        <v>649163</v>
      </c>
      <c r="D1372">
        <v>2019934799</v>
      </c>
      <c r="E1372" t="s">
        <v>1196</v>
      </c>
      <c r="F1372" t="s">
        <v>79</v>
      </c>
      <c r="G1372" t="s">
        <v>51</v>
      </c>
      <c r="H1372" t="s">
        <v>412</v>
      </c>
      <c r="I1372" t="s">
        <v>479</v>
      </c>
      <c r="J1372" t="s">
        <v>480</v>
      </c>
      <c r="K1372">
        <v>651818</v>
      </c>
      <c r="L1372" t="s">
        <v>113</v>
      </c>
      <c r="M1372" t="s">
        <v>114</v>
      </c>
      <c r="N1372" t="s">
        <v>57</v>
      </c>
      <c r="O1372" s="1">
        <v>45170</v>
      </c>
      <c r="Q1372" s="1">
        <v>46023</v>
      </c>
      <c r="R1372" s="2">
        <v>40.090000000000003</v>
      </c>
      <c r="S1372">
        <v>1</v>
      </c>
      <c r="T1372" t="s">
        <v>58</v>
      </c>
      <c r="U1372" t="s">
        <v>134</v>
      </c>
      <c r="V1372" s="3">
        <v>0.06</v>
      </c>
      <c r="W1372" s="2">
        <v>0</v>
      </c>
      <c r="X1372">
        <v>0</v>
      </c>
      <c r="Y1372" t="s">
        <v>135</v>
      </c>
      <c r="Z1372" t="s">
        <v>136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2.41</v>
      </c>
      <c r="AN1372" s="2">
        <v>2.41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45992</v>
      </c>
      <c r="B1373" t="s">
        <v>48</v>
      </c>
      <c r="C1373">
        <v>649163</v>
      </c>
      <c r="D1373">
        <v>2020113480</v>
      </c>
      <c r="E1373" t="s">
        <v>1663</v>
      </c>
      <c r="F1373" t="s">
        <v>242</v>
      </c>
      <c r="G1373" t="s">
        <v>51</v>
      </c>
      <c r="H1373" t="s">
        <v>256</v>
      </c>
      <c r="I1373" t="s">
        <v>479</v>
      </c>
      <c r="J1373" t="s">
        <v>480</v>
      </c>
      <c r="K1373">
        <v>673059</v>
      </c>
      <c r="L1373" t="s">
        <v>65</v>
      </c>
      <c r="M1373" t="s">
        <v>66</v>
      </c>
      <c r="N1373" t="s">
        <v>57</v>
      </c>
      <c r="O1373" s="1">
        <v>45200</v>
      </c>
      <c r="Q1373" s="1">
        <v>46023</v>
      </c>
      <c r="R1373" s="2">
        <v>37.83</v>
      </c>
      <c r="S1373">
        <v>1</v>
      </c>
      <c r="T1373" t="s">
        <v>58</v>
      </c>
      <c r="U1373" t="s">
        <v>134</v>
      </c>
      <c r="V1373" s="3">
        <v>0.06</v>
      </c>
      <c r="W1373" s="2">
        <v>0</v>
      </c>
      <c r="X1373">
        <v>0</v>
      </c>
      <c r="Y1373" t="s">
        <v>135</v>
      </c>
      <c r="Z1373" t="s">
        <v>136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2.27</v>
      </c>
      <c r="AN1373" s="2">
        <v>2.27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45992</v>
      </c>
      <c r="B1374" t="s">
        <v>48</v>
      </c>
      <c r="C1374">
        <v>649163</v>
      </c>
      <c r="D1374">
        <v>2020262359</v>
      </c>
      <c r="E1374" t="s">
        <v>1664</v>
      </c>
      <c r="F1374" t="s">
        <v>1665</v>
      </c>
      <c r="G1374" t="s">
        <v>51</v>
      </c>
      <c r="H1374" t="s">
        <v>52</v>
      </c>
      <c r="I1374" t="s">
        <v>479</v>
      </c>
      <c r="J1374" t="s">
        <v>480</v>
      </c>
      <c r="K1374">
        <v>652037</v>
      </c>
      <c r="L1374" t="s">
        <v>71</v>
      </c>
      <c r="M1374" t="s">
        <v>99</v>
      </c>
      <c r="N1374" t="s">
        <v>57</v>
      </c>
      <c r="O1374" s="1">
        <v>45200</v>
      </c>
      <c r="Q1374" s="1">
        <v>46023</v>
      </c>
      <c r="R1374" s="2">
        <v>103.69</v>
      </c>
      <c r="S1374">
        <v>1</v>
      </c>
      <c r="T1374" t="s">
        <v>58</v>
      </c>
      <c r="U1374" t="s">
        <v>134</v>
      </c>
      <c r="V1374" s="3">
        <v>0.06</v>
      </c>
      <c r="W1374" s="2">
        <v>0</v>
      </c>
      <c r="X1374">
        <v>0</v>
      </c>
      <c r="Y1374" t="s">
        <v>135</v>
      </c>
      <c r="Z1374" t="s">
        <v>136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6.22</v>
      </c>
      <c r="AN1374" s="2">
        <v>6.22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45992</v>
      </c>
      <c r="B1375" t="s">
        <v>48</v>
      </c>
      <c r="C1375">
        <v>649163</v>
      </c>
      <c r="D1375">
        <v>2020544339</v>
      </c>
      <c r="E1375" t="s">
        <v>1666</v>
      </c>
      <c r="F1375" t="s">
        <v>341</v>
      </c>
      <c r="G1375" t="s">
        <v>51</v>
      </c>
      <c r="H1375" t="s">
        <v>80</v>
      </c>
      <c r="I1375" t="s">
        <v>479</v>
      </c>
      <c r="J1375" t="s">
        <v>480</v>
      </c>
      <c r="K1375">
        <v>673059</v>
      </c>
      <c r="L1375" t="s">
        <v>65</v>
      </c>
      <c r="M1375" t="s">
        <v>66</v>
      </c>
      <c r="N1375" t="s">
        <v>57</v>
      </c>
      <c r="O1375" s="1">
        <v>45231</v>
      </c>
      <c r="Q1375" s="1">
        <v>46023</v>
      </c>
      <c r="R1375" s="2">
        <v>92.08</v>
      </c>
      <c r="S1375">
        <v>1</v>
      </c>
      <c r="T1375" t="s">
        <v>58</v>
      </c>
      <c r="U1375" t="s">
        <v>134</v>
      </c>
      <c r="V1375" s="3">
        <v>0.06</v>
      </c>
      <c r="W1375" s="2">
        <v>0</v>
      </c>
      <c r="X1375">
        <v>0</v>
      </c>
      <c r="Y1375" t="s">
        <v>135</v>
      </c>
      <c r="Z1375" t="s">
        <v>136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5.52</v>
      </c>
      <c r="AN1375" s="2">
        <v>5.52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45992</v>
      </c>
      <c r="B1376" t="s">
        <v>48</v>
      </c>
      <c r="C1376">
        <v>649163</v>
      </c>
      <c r="D1376">
        <v>2020647539</v>
      </c>
      <c r="E1376" t="s">
        <v>1667</v>
      </c>
      <c r="F1376" t="s">
        <v>1668</v>
      </c>
      <c r="G1376" t="s">
        <v>51</v>
      </c>
      <c r="H1376" t="s">
        <v>80</v>
      </c>
      <c r="I1376" t="s">
        <v>479</v>
      </c>
      <c r="J1376" t="s">
        <v>480</v>
      </c>
      <c r="K1376">
        <v>673059</v>
      </c>
      <c r="L1376" t="s">
        <v>65</v>
      </c>
      <c r="M1376" t="s">
        <v>66</v>
      </c>
      <c r="N1376" t="s">
        <v>57</v>
      </c>
      <c r="O1376" s="1">
        <v>45292</v>
      </c>
      <c r="Q1376" s="1">
        <v>46023</v>
      </c>
      <c r="R1376" s="2">
        <v>45.28</v>
      </c>
      <c r="S1376">
        <v>1</v>
      </c>
      <c r="T1376" t="s">
        <v>58</v>
      </c>
      <c r="U1376" t="s">
        <v>134</v>
      </c>
      <c r="V1376" s="3">
        <v>0.06</v>
      </c>
      <c r="W1376" s="2">
        <v>0</v>
      </c>
      <c r="X1376">
        <v>0</v>
      </c>
      <c r="Y1376" t="s">
        <v>135</v>
      </c>
      <c r="Z1376" t="s">
        <v>136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2.72</v>
      </c>
      <c r="AN1376" s="2">
        <v>2.72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45992</v>
      </c>
      <c r="B1377" t="s">
        <v>48</v>
      </c>
      <c r="C1377">
        <v>649163</v>
      </c>
      <c r="D1377">
        <v>2020674010</v>
      </c>
      <c r="E1377" t="s">
        <v>1669</v>
      </c>
      <c r="F1377" t="s">
        <v>1670</v>
      </c>
      <c r="G1377" t="s">
        <v>51</v>
      </c>
      <c r="H1377" t="s">
        <v>83</v>
      </c>
      <c r="I1377" t="s">
        <v>479</v>
      </c>
      <c r="J1377" t="s">
        <v>480</v>
      </c>
      <c r="K1377">
        <v>673059</v>
      </c>
      <c r="L1377" t="s">
        <v>65</v>
      </c>
      <c r="M1377" t="s">
        <v>66</v>
      </c>
      <c r="N1377" t="s">
        <v>57</v>
      </c>
      <c r="O1377" s="1">
        <v>45292</v>
      </c>
      <c r="Q1377" s="1">
        <v>46023</v>
      </c>
      <c r="R1377" s="2">
        <v>39.78</v>
      </c>
      <c r="S1377">
        <v>1</v>
      </c>
      <c r="T1377" t="s">
        <v>58</v>
      </c>
      <c r="U1377" t="s">
        <v>134</v>
      </c>
      <c r="V1377" s="3">
        <v>0.06</v>
      </c>
      <c r="W1377" s="2">
        <v>0</v>
      </c>
      <c r="X1377">
        <v>0</v>
      </c>
      <c r="Y1377" t="s">
        <v>135</v>
      </c>
      <c r="Z1377" t="s">
        <v>136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2.39</v>
      </c>
      <c r="AN1377" s="2">
        <v>2.39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45992</v>
      </c>
      <c r="B1378" t="s">
        <v>48</v>
      </c>
      <c r="C1378">
        <v>649163</v>
      </c>
      <c r="D1378">
        <v>2020676352</v>
      </c>
      <c r="E1378" t="s">
        <v>906</v>
      </c>
      <c r="F1378" t="s">
        <v>176</v>
      </c>
      <c r="G1378" t="s">
        <v>51</v>
      </c>
      <c r="H1378" t="s">
        <v>265</v>
      </c>
      <c r="I1378" t="s">
        <v>479</v>
      </c>
      <c r="J1378" t="s">
        <v>480</v>
      </c>
      <c r="K1378">
        <v>673059</v>
      </c>
      <c r="L1378" t="s">
        <v>65</v>
      </c>
      <c r="M1378" t="s">
        <v>66</v>
      </c>
      <c r="N1378" t="s">
        <v>57</v>
      </c>
      <c r="O1378" s="1">
        <v>45292</v>
      </c>
      <c r="Q1378" s="1">
        <v>46023</v>
      </c>
      <c r="R1378" s="2">
        <v>25.82</v>
      </c>
      <c r="S1378">
        <v>1</v>
      </c>
      <c r="T1378" t="s">
        <v>58</v>
      </c>
      <c r="U1378" t="s">
        <v>134</v>
      </c>
      <c r="V1378" s="3">
        <v>0.06</v>
      </c>
      <c r="W1378" s="2">
        <v>0</v>
      </c>
      <c r="X1378">
        <v>0</v>
      </c>
      <c r="Y1378" t="s">
        <v>135</v>
      </c>
      <c r="Z1378" t="s">
        <v>136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1.55</v>
      </c>
      <c r="AN1378" s="2">
        <v>1.55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45992</v>
      </c>
      <c r="B1379" t="s">
        <v>48</v>
      </c>
      <c r="C1379">
        <v>649163</v>
      </c>
      <c r="D1379">
        <v>2020706451</v>
      </c>
      <c r="E1379" t="s">
        <v>62</v>
      </c>
      <c r="F1379" t="s">
        <v>63</v>
      </c>
      <c r="G1379" t="s">
        <v>51</v>
      </c>
      <c r="H1379" t="s">
        <v>64</v>
      </c>
      <c r="I1379" t="s">
        <v>479</v>
      </c>
      <c r="J1379" t="s">
        <v>480</v>
      </c>
      <c r="K1379">
        <v>673059</v>
      </c>
      <c r="L1379" t="s">
        <v>65</v>
      </c>
      <c r="M1379" t="s">
        <v>66</v>
      </c>
      <c r="N1379" t="s">
        <v>57</v>
      </c>
      <c r="O1379" s="1">
        <v>45261</v>
      </c>
      <c r="Q1379" s="1">
        <v>46023</v>
      </c>
      <c r="R1379" s="2">
        <v>50.53</v>
      </c>
      <c r="S1379">
        <v>1</v>
      </c>
      <c r="T1379" t="s">
        <v>58</v>
      </c>
      <c r="U1379" t="s">
        <v>134</v>
      </c>
      <c r="V1379" s="3">
        <v>0.06</v>
      </c>
      <c r="W1379" s="2">
        <v>0</v>
      </c>
      <c r="X1379">
        <v>0</v>
      </c>
      <c r="Y1379" t="s">
        <v>135</v>
      </c>
      <c r="Z1379" t="s">
        <v>136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3.03</v>
      </c>
      <c r="AN1379" s="2">
        <v>3.03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45992</v>
      </c>
      <c r="B1380" t="s">
        <v>48</v>
      </c>
      <c r="C1380">
        <v>649163</v>
      </c>
      <c r="D1380">
        <v>2020712624</v>
      </c>
      <c r="E1380" t="s">
        <v>1671</v>
      </c>
      <c r="F1380" t="s">
        <v>1672</v>
      </c>
      <c r="G1380" t="s">
        <v>51</v>
      </c>
      <c r="H1380" t="s">
        <v>80</v>
      </c>
      <c r="I1380" t="s">
        <v>479</v>
      </c>
      <c r="J1380" t="s">
        <v>480</v>
      </c>
      <c r="K1380">
        <v>673059</v>
      </c>
      <c r="L1380" t="s">
        <v>65</v>
      </c>
      <c r="M1380" t="s">
        <v>66</v>
      </c>
      <c r="N1380" t="s">
        <v>57</v>
      </c>
      <c r="O1380" s="1">
        <v>45292</v>
      </c>
      <c r="Q1380" s="1">
        <v>46023</v>
      </c>
      <c r="R1380" s="2">
        <v>59.63</v>
      </c>
      <c r="S1380">
        <v>1</v>
      </c>
      <c r="T1380" t="s">
        <v>58</v>
      </c>
      <c r="U1380" t="s">
        <v>134</v>
      </c>
      <c r="V1380" s="3">
        <v>0.06</v>
      </c>
      <c r="W1380" s="2">
        <v>0</v>
      </c>
      <c r="X1380">
        <v>0</v>
      </c>
      <c r="Y1380" t="s">
        <v>135</v>
      </c>
      <c r="Z1380" t="s">
        <v>136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3.58</v>
      </c>
      <c r="AN1380" s="2">
        <v>3.58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45992</v>
      </c>
      <c r="B1381" t="s">
        <v>48</v>
      </c>
      <c r="C1381">
        <v>649163</v>
      </c>
      <c r="D1381">
        <v>2020713015</v>
      </c>
      <c r="E1381" t="s">
        <v>1673</v>
      </c>
      <c r="F1381" t="s">
        <v>1674</v>
      </c>
      <c r="G1381" t="s">
        <v>51</v>
      </c>
      <c r="H1381" t="s">
        <v>64</v>
      </c>
      <c r="I1381" t="s">
        <v>479</v>
      </c>
      <c r="J1381" t="s">
        <v>480</v>
      </c>
      <c r="K1381">
        <v>652037</v>
      </c>
      <c r="L1381" t="s">
        <v>71</v>
      </c>
      <c r="M1381" t="s">
        <v>99</v>
      </c>
      <c r="N1381" t="s">
        <v>57</v>
      </c>
      <c r="O1381" s="1">
        <v>45261</v>
      </c>
      <c r="Q1381" s="1">
        <v>46023</v>
      </c>
      <c r="R1381" s="2">
        <v>42.88</v>
      </c>
      <c r="S1381">
        <v>1</v>
      </c>
      <c r="T1381" t="s">
        <v>58</v>
      </c>
      <c r="U1381" t="s">
        <v>134</v>
      </c>
      <c r="V1381" s="3">
        <v>0.06</v>
      </c>
      <c r="W1381" s="2">
        <v>0</v>
      </c>
      <c r="X1381">
        <v>0</v>
      </c>
      <c r="Y1381" t="s">
        <v>135</v>
      </c>
      <c r="Z1381" t="s">
        <v>136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2.57</v>
      </c>
      <c r="AN1381" s="2">
        <v>2.57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45992</v>
      </c>
      <c r="B1382" t="s">
        <v>48</v>
      </c>
      <c r="C1382">
        <v>649163</v>
      </c>
      <c r="D1382">
        <v>2020730558</v>
      </c>
      <c r="E1382" t="s">
        <v>1675</v>
      </c>
      <c r="F1382" t="s">
        <v>529</v>
      </c>
      <c r="G1382" t="s">
        <v>51</v>
      </c>
      <c r="H1382" t="s">
        <v>93</v>
      </c>
      <c r="I1382" t="s">
        <v>479</v>
      </c>
      <c r="J1382" t="s">
        <v>480</v>
      </c>
      <c r="K1382">
        <v>673059</v>
      </c>
      <c r="L1382" t="s">
        <v>65</v>
      </c>
      <c r="M1382" t="s">
        <v>66</v>
      </c>
      <c r="N1382" t="s">
        <v>57</v>
      </c>
      <c r="O1382" s="1">
        <v>45292</v>
      </c>
      <c r="Q1382" s="1">
        <v>46023</v>
      </c>
      <c r="R1382" s="2">
        <v>53.06</v>
      </c>
      <c r="S1382">
        <v>1</v>
      </c>
      <c r="T1382" t="s">
        <v>58</v>
      </c>
      <c r="U1382" t="s">
        <v>134</v>
      </c>
      <c r="V1382" s="3">
        <v>0.06</v>
      </c>
      <c r="W1382" s="2">
        <v>0</v>
      </c>
      <c r="X1382">
        <v>0</v>
      </c>
      <c r="Y1382" t="s">
        <v>135</v>
      </c>
      <c r="Z1382" t="s">
        <v>136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3.18</v>
      </c>
      <c r="AN1382" s="2">
        <v>3.18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45992</v>
      </c>
      <c r="B1383" t="s">
        <v>48</v>
      </c>
      <c r="C1383">
        <v>649163</v>
      </c>
      <c r="D1383">
        <v>2020757024</v>
      </c>
      <c r="E1383" t="s">
        <v>1358</v>
      </c>
      <c r="F1383" t="s">
        <v>1676</v>
      </c>
      <c r="G1383" t="s">
        <v>51</v>
      </c>
      <c r="H1383" t="s">
        <v>265</v>
      </c>
      <c r="I1383" t="s">
        <v>479</v>
      </c>
      <c r="J1383" t="s">
        <v>480</v>
      </c>
      <c r="K1383">
        <v>673059</v>
      </c>
      <c r="L1383" t="s">
        <v>65</v>
      </c>
      <c r="M1383" t="s">
        <v>66</v>
      </c>
      <c r="N1383" t="s">
        <v>57</v>
      </c>
      <c r="O1383" s="1">
        <v>45292</v>
      </c>
      <c r="Q1383" s="1">
        <v>46023</v>
      </c>
      <c r="R1383" s="2">
        <v>69.19</v>
      </c>
      <c r="S1383">
        <v>1</v>
      </c>
      <c r="T1383" t="s">
        <v>58</v>
      </c>
      <c r="U1383" t="s">
        <v>134</v>
      </c>
      <c r="V1383" s="3">
        <v>0.06</v>
      </c>
      <c r="W1383" s="2">
        <v>0</v>
      </c>
      <c r="X1383">
        <v>0</v>
      </c>
      <c r="Y1383" t="s">
        <v>135</v>
      </c>
      <c r="Z1383" t="s">
        <v>136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4.1500000000000004</v>
      </c>
      <c r="AN1383" s="2">
        <v>4.1500000000000004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45992</v>
      </c>
      <c r="B1384" t="s">
        <v>48</v>
      </c>
      <c r="C1384">
        <v>649163</v>
      </c>
      <c r="D1384">
        <v>2020799366</v>
      </c>
      <c r="E1384" t="s">
        <v>1677</v>
      </c>
      <c r="F1384" t="s">
        <v>163</v>
      </c>
      <c r="G1384" t="s">
        <v>51</v>
      </c>
      <c r="H1384" t="s">
        <v>52</v>
      </c>
      <c r="I1384" t="s">
        <v>479</v>
      </c>
      <c r="J1384" t="s">
        <v>480</v>
      </c>
      <c r="K1384">
        <v>649247</v>
      </c>
      <c r="L1384" t="s">
        <v>172</v>
      </c>
      <c r="M1384" t="s">
        <v>173</v>
      </c>
      <c r="N1384" t="s">
        <v>57</v>
      </c>
      <c r="O1384" s="1">
        <v>45292</v>
      </c>
      <c r="Q1384" s="1">
        <v>46023</v>
      </c>
      <c r="R1384" s="2">
        <v>91.42</v>
      </c>
      <c r="S1384">
        <v>1</v>
      </c>
      <c r="T1384" t="s">
        <v>58</v>
      </c>
      <c r="U1384" t="s">
        <v>134</v>
      </c>
      <c r="V1384" s="3">
        <v>0.06</v>
      </c>
      <c r="W1384" s="2">
        <v>0</v>
      </c>
      <c r="X1384">
        <v>0</v>
      </c>
      <c r="Y1384" t="s">
        <v>135</v>
      </c>
      <c r="Z1384" t="s">
        <v>136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5.49</v>
      </c>
      <c r="AN1384" s="2">
        <v>5.49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45992</v>
      </c>
      <c r="B1385" t="s">
        <v>48</v>
      </c>
      <c r="C1385">
        <v>649163</v>
      </c>
      <c r="D1385">
        <v>2020802953</v>
      </c>
      <c r="E1385" t="s">
        <v>1678</v>
      </c>
      <c r="F1385" t="s">
        <v>414</v>
      </c>
      <c r="G1385" t="s">
        <v>51</v>
      </c>
      <c r="H1385" t="s">
        <v>80</v>
      </c>
      <c r="I1385" t="s">
        <v>479</v>
      </c>
      <c r="J1385" t="s">
        <v>480</v>
      </c>
      <c r="K1385">
        <v>649793</v>
      </c>
      <c r="L1385" t="s">
        <v>65</v>
      </c>
      <c r="M1385" t="s">
        <v>1002</v>
      </c>
      <c r="N1385" t="s">
        <v>57</v>
      </c>
      <c r="O1385" s="1">
        <v>45292</v>
      </c>
      <c r="Q1385" s="1">
        <v>46023</v>
      </c>
      <c r="R1385" s="2">
        <v>54.86</v>
      </c>
      <c r="S1385">
        <v>1</v>
      </c>
      <c r="T1385" t="s">
        <v>58</v>
      </c>
      <c r="U1385" t="s">
        <v>134</v>
      </c>
      <c r="V1385" s="3">
        <v>0.06</v>
      </c>
      <c r="W1385" s="2">
        <v>0</v>
      </c>
      <c r="X1385">
        <v>0</v>
      </c>
      <c r="Y1385" t="s">
        <v>135</v>
      </c>
      <c r="Z1385" t="s">
        <v>136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3.29</v>
      </c>
      <c r="AN1385" s="2">
        <v>3.29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45992</v>
      </c>
      <c r="B1386" t="s">
        <v>48</v>
      </c>
      <c r="C1386">
        <v>649163</v>
      </c>
      <c r="D1386">
        <v>2020823016</v>
      </c>
      <c r="E1386" t="s">
        <v>908</v>
      </c>
      <c r="F1386" t="s">
        <v>242</v>
      </c>
      <c r="G1386" t="s">
        <v>51</v>
      </c>
      <c r="H1386" t="s">
        <v>80</v>
      </c>
      <c r="I1386" t="s">
        <v>479</v>
      </c>
      <c r="J1386" t="s">
        <v>480</v>
      </c>
      <c r="K1386">
        <v>673059</v>
      </c>
      <c r="L1386" t="s">
        <v>65</v>
      </c>
      <c r="M1386" t="s">
        <v>66</v>
      </c>
      <c r="N1386" t="s">
        <v>57</v>
      </c>
      <c r="O1386" s="1">
        <v>45292</v>
      </c>
      <c r="Q1386" s="1">
        <v>46023</v>
      </c>
      <c r="R1386" s="2">
        <v>56.53</v>
      </c>
      <c r="S1386">
        <v>1</v>
      </c>
      <c r="T1386" t="s">
        <v>58</v>
      </c>
      <c r="U1386" t="s">
        <v>134</v>
      </c>
      <c r="V1386" s="3">
        <v>0.06</v>
      </c>
      <c r="W1386" s="2">
        <v>0</v>
      </c>
      <c r="X1386">
        <v>0</v>
      </c>
      <c r="Y1386" t="s">
        <v>135</v>
      </c>
      <c r="Z1386" t="s">
        <v>136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3.39</v>
      </c>
      <c r="AN1386" s="2">
        <v>3.39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45992</v>
      </c>
      <c r="B1387" t="s">
        <v>48</v>
      </c>
      <c r="C1387">
        <v>649163</v>
      </c>
      <c r="D1387">
        <v>2020862649</v>
      </c>
      <c r="E1387" t="s">
        <v>1180</v>
      </c>
      <c r="F1387" t="s">
        <v>142</v>
      </c>
      <c r="G1387" t="s">
        <v>51</v>
      </c>
      <c r="H1387" t="s">
        <v>80</v>
      </c>
      <c r="I1387" t="s">
        <v>479</v>
      </c>
      <c r="J1387" t="s">
        <v>480</v>
      </c>
      <c r="K1387">
        <v>673059</v>
      </c>
      <c r="L1387" t="s">
        <v>65</v>
      </c>
      <c r="M1387" t="s">
        <v>66</v>
      </c>
      <c r="N1387" t="s">
        <v>57</v>
      </c>
      <c r="O1387" s="1">
        <v>45292</v>
      </c>
      <c r="Q1387" s="1">
        <v>46023</v>
      </c>
      <c r="R1387" s="2">
        <v>45.28</v>
      </c>
      <c r="S1387">
        <v>1</v>
      </c>
      <c r="T1387" t="s">
        <v>58</v>
      </c>
      <c r="U1387" t="s">
        <v>134</v>
      </c>
      <c r="V1387" s="3">
        <v>0.06</v>
      </c>
      <c r="W1387" s="2">
        <v>0</v>
      </c>
      <c r="X1387">
        <v>0</v>
      </c>
      <c r="Y1387" t="s">
        <v>135</v>
      </c>
      <c r="Z1387" t="s">
        <v>136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2.72</v>
      </c>
      <c r="AN1387" s="2">
        <v>2.72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45992</v>
      </c>
      <c r="B1388" t="s">
        <v>48</v>
      </c>
      <c r="C1388">
        <v>649163</v>
      </c>
      <c r="D1388">
        <v>2020869140</v>
      </c>
      <c r="E1388" t="s">
        <v>1228</v>
      </c>
      <c r="F1388" t="s">
        <v>1229</v>
      </c>
      <c r="G1388" t="s">
        <v>51</v>
      </c>
      <c r="H1388" t="s">
        <v>372</v>
      </c>
      <c r="I1388" t="s">
        <v>479</v>
      </c>
      <c r="J1388" t="s">
        <v>480</v>
      </c>
      <c r="K1388">
        <v>673059</v>
      </c>
      <c r="L1388" t="s">
        <v>65</v>
      </c>
      <c r="M1388" t="s">
        <v>66</v>
      </c>
      <c r="N1388" t="s">
        <v>57</v>
      </c>
      <c r="O1388" s="1">
        <v>45261</v>
      </c>
      <c r="Q1388" s="1">
        <v>46023</v>
      </c>
      <c r="R1388" s="2">
        <v>26.05</v>
      </c>
      <c r="S1388">
        <v>1</v>
      </c>
      <c r="T1388" t="s">
        <v>58</v>
      </c>
      <c r="U1388" t="s">
        <v>134</v>
      </c>
      <c r="V1388" s="3">
        <v>0.06</v>
      </c>
      <c r="W1388" s="2">
        <v>0</v>
      </c>
      <c r="X1388">
        <v>0</v>
      </c>
      <c r="Y1388" t="s">
        <v>135</v>
      </c>
      <c r="Z1388" t="s">
        <v>136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1.56</v>
      </c>
      <c r="AN1388" s="2">
        <v>1.56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45992</v>
      </c>
      <c r="B1389" t="s">
        <v>48</v>
      </c>
      <c r="C1389">
        <v>649163</v>
      </c>
      <c r="D1389">
        <v>2020910217</v>
      </c>
      <c r="E1389" t="s">
        <v>1679</v>
      </c>
      <c r="F1389" t="s">
        <v>472</v>
      </c>
      <c r="G1389" t="s">
        <v>51</v>
      </c>
      <c r="H1389" t="s">
        <v>52</v>
      </c>
      <c r="I1389" t="s">
        <v>479</v>
      </c>
      <c r="J1389" t="s">
        <v>480</v>
      </c>
      <c r="K1389">
        <v>649247</v>
      </c>
      <c r="L1389" t="s">
        <v>172</v>
      </c>
      <c r="M1389" t="s">
        <v>173</v>
      </c>
      <c r="N1389" t="s">
        <v>57</v>
      </c>
      <c r="O1389" s="1">
        <v>45292</v>
      </c>
      <c r="Q1389" s="1">
        <v>46023</v>
      </c>
      <c r="R1389" s="2">
        <v>115.22</v>
      </c>
      <c r="S1389">
        <v>1</v>
      </c>
      <c r="T1389" t="s">
        <v>58</v>
      </c>
      <c r="U1389" t="s">
        <v>134</v>
      </c>
      <c r="V1389" s="3">
        <v>0.06</v>
      </c>
      <c r="W1389" s="2">
        <v>0</v>
      </c>
      <c r="X1389">
        <v>0</v>
      </c>
      <c r="Y1389" t="s">
        <v>135</v>
      </c>
      <c r="Z1389" t="s">
        <v>136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6.91</v>
      </c>
      <c r="AN1389" s="2">
        <v>6.91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45992</v>
      </c>
      <c r="B1390" t="s">
        <v>48</v>
      </c>
      <c r="C1390">
        <v>649163</v>
      </c>
      <c r="D1390">
        <v>2020950690</v>
      </c>
      <c r="E1390" t="s">
        <v>1680</v>
      </c>
      <c r="F1390" t="s">
        <v>144</v>
      </c>
      <c r="G1390" t="s">
        <v>51</v>
      </c>
      <c r="H1390" t="s">
        <v>52</v>
      </c>
      <c r="I1390" t="s">
        <v>479</v>
      </c>
      <c r="J1390" t="s">
        <v>480</v>
      </c>
      <c r="K1390">
        <v>649164</v>
      </c>
      <c r="L1390" t="s">
        <v>76</v>
      </c>
      <c r="M1390" t="s">
        <v>77</v>
      </c>
      <c r="N1390" t="s">
        <v>57</v>
      </c>
      <c r="O1390" s="1">
        <v>45292</v>
      </c>
      <c r="Q1390" s="1">
        <v>46023</v>
      </c>
      <c r="R1390" s="2">
        <v>134.52000000000001</v>
      </c>
      <c r="S1390">
        <v>1</v>
      </c>
      <c r="T1390" t="s">
        <v>58</v>
      </c>
      <c r="U1390" t="s">
        <v>134</v>
      </c>
      <c r="V1390" s="3">
        <v>0.06</v>
      </c>
      <c r="W1390" s="2">
        <v>0</v>
      </c>
      <c r="X1390">
        <v>0</v>
      </c>
      <c r="Y1390" t="s">
        <v>135</v>
      </c>
      <c r="Z1390" t="s">
        <v>136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8.07</v>
      </c>
      <c r="AN1390" s="2">
        <v>8.07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45992</v>
      </c>
      <c r="B1391" t="s">
        <v>48</v>
      </c>
      <c r="C1391">
        <v>649163</v>
      </c>
      <c r="D1391">
        <v>2020953695</v>
      </c>
      <c r="E1391" t="s">
        <v>1681</v>
      </c>
      <c r="F1391" t="s">
        <v>1037</v>
      </c>
      <c r="G1391" t="s">
        <v>51</v>
      </c>
      <c r="H1391" t="s">
        <v>52</v>
      </c>
      <c r="I1391" t="s">
        <v>479</v>
      </c>
      <c r="J1391" t="s">
        <v>480</v>
      </c>
      <c r="K1391">
        <v>728134</v>
      </c>
      <c r="L1391" t="s">
        <v>1682</v>
      </c>
      <c r="M1391" t="s">
        <v>213</v>
      </c>
      <c r="N1391" t="s">
        <v>57</v>
      </c>
      <c r="O1391" s="1">
        <v>45261</v>
      </c>
      <c r="Q1391" s="1">
        <v>46023</v>
      </c>
      <c r="R1391" s="2">
        <v>30.12</v>
      </c>
      <c r="S1391">
        <v>1</v>
      </c>
      <c r="T1391" t="s">
        <v>58</v>
      </c>
      <c r="U1391" t="s">
        <v>134</v>
      </c>
      <c r="V1391" s="3">
        <v>0.06</v>
      </c>
      <c r="W1391" s="2">
        <v>0</v>
      </c>
      <c r="X1391">
        <v>0</v>
      </c>
      <c r="Y1391" t="s">
        <v>135</v>
      </c>
      <c r="Z1391" t="s">
        <v>136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1.81</v>
      </c>
      <c r="AN1391" s="2">
        <v>1.81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45992</v>
      </c>
      <c r="B1392" t="s">
        <v>48</v>
      </c>
      <c r="C1392">
        <v>649163</v>
      </c>
      <c r="D1392">
        <v>2020979951</v>
      </c>
      <c r="E1392" t="s">
        <v>1683</v>
      </c>
      <c r="F1392" t="s">
        <v>1684</v>
      </c>
      <c r="G1392" t="s">
        <v>51</v>
      </c>
      <c r="H1392" t="s">
        <v>52</v>
      </c>
      <c r="I1392" t="s">
        <v>479</v>
      </c>
      <c r="J1392" t="s">
        <v>480</v>
      </c>
      <c r="K1392">
        <v>702406</v>
      </c>
      <c r="L1392" t="s">
        <v>1662</v>
      </c>
      <c r="M1392" t="s">
        <v>87</v>
      </c>
      <c r="N1392" t="s">
        <v>57</v>
      </c>
      <c r="O1392" s="1">
        <v>45262</v>
      </c>
      <c r="Q1392" s="1">
        <v>46024</v>
      </c>
      <c r="R1392" s="2">
        <v>49.12</v>
      </c>
      <c r="S1392">
        <v>1</v>
      </c>
      <c r="T1392" t="s">
        <v>58</v>
      </c>
      <c r="U1392" t="s">
        <v>134</v>
      </c>
      <c r="V1392" s="3">
        <v>0.06</v>
      </c>
      <c r="W1392" s="2">
        <v>0</v>
      </c>
      <c r="X1392">
        <v>0</v>
      </c>
      <c r="Y1392" t="s">
        <v>135</v>
      </c>
      <c r="Z1392" t="s">
        <v>136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2.95</v>
      </c>
      <c r="AN1392" s="2">
        <v>2.95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45992</v>
      </c>
      <c r="B1393" t="s">
        <v>48</v>
      </c>
      <c r="C1393">
        <v>649163</v>
      </c>
      <c r="D1393">
        <v>2020997787</v>
      </c>
      <c r="E1393" t="s">
        <v>87</v>
      </c>
      <c r="F1393" t="s">
        <v>142</v>
      </c>
      <c r="G1393" t="s">
        <v>51</v>
      </c>
      <c r="H1393" t="s">
        <v>125</v>
      </c>
      <c r="I1393" t="s">
        <v>479</v>
      </c>
      <c r="J1393" t="s">
        <v>480</v>
      </c>
      <c r="K1393">
        <v>673059</v>
      </c>
      <c r="L1393" t="s">
        <v>65</v>
      </c>
      <c r="M1393" t="s">
        <v>66</v>
      </c>
      <c r="N1393" t="s">
        <v>57</v>
      </c>
      <c r="O1393" s="1">
        <v>45292</v>
      </c>
      <c r="Q1393" s="1">
        <v>46023</v>
      </c>
      <c r="R1393" s="2">
        <v>85.6</v>
      </c>
      <c r="S1393">
        <v>1</v>
      </c>
      <c r="T1393" t="s">
        <v>58</v>
      </c>
      <c r="U1393" t="s">
        <v>134</v>
      </c>
      <c r="V1393" s="3">
        <v>0.06</v>
      </c>
      <c r="W1393" s="2">
        <v>0</v>
      </c>
      <c r="X1393">
        <v>0</v>
      </c>
      <c r="Y1393" t="s">
        <v>135</v>
      </c>
      <c r="Z1393" t="s">
        <v>136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5.14</v>
      </c>
      <c r="AN1393" s="2">
        <v>5.14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45992</v>
      </c>
      <c r="B1394" t="s">
        <v>48</v>
      </c>
      <c r="C1394">
        <v>649163</v>
      </c>
      <c r="D1394">
        <v>2020998198</v>
      </c>
      <c r="E1394" t="s">
        <v>87</v>
      </c>
      <c r="F1394" t="s">
        <v>1019</v>
      </c>
      <c r="G1394" t="s">
        <v>51</v>
      </c>
      <c r="H1394" t="s">
        <v>125</v>
      </c>
      <c r="I1394" t="s">
        <v>479</v>
      </c>
      <c r="J1394" t="s">
        <v>480</v>
      </c>
      <c r="K1394">
        <v>673059</v>
      </c>
      <c r="L1394" t="s">
        <v>65</v>
      </c>
      <c r="M1394" t="s">
        <v>66</v>
      </c>
      <c r="N1394" t="s">
        <v>57</v>
      </c>
      <c r="O1394" s="1">
        <v>45292</v>
      </c>
      <c r="Q1394" s="1">
        <v>46023</v>
      </c>
      <c r="R1394" s="2">
        <v>42.11</v>
      </c>
      <c r="S1394">
        <v>1</v>
      </c>
      <c r="T1394" t="s">
        <v>58</v>
      </c>
      <c r="U1394" t="s">
        <v>134</v>
      </c>
      <c r="V1394" s="3">
        <v>0.06</v>
      </c>
      <c r="W1394" s="2">
        <v>0</v>
      </c>
      <c r="X1394">
        <v>0</v>
      </c>
      <c r="Y1394" t="s">
        <v>135</v>
      </c>
      <c r="Z1394" t="s">
        <v>136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2.5299999999999998</v>
      </c>
      <c r="AN1394" s="2">
        <v>2.5299999999999998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45992</v>
      </c>
      <c r="B1395" t="s">
        <v>48</v>
      </c>
      <c r="C1395">
        <v>649163</v>
      </c>
      <c r="D1395">
        <v>2021020941</v>
      </c>
      <c r="E1395" t="s">
        <v>1642</v>
      </c>
      <c r="F1395" t="s">
        <v>1643</v>
      </c>
      <c r="G1395" t="s">
        <v>51</v>
      </c>
      <c r="H1395" t="s">
        <v>52</v>
      </c>
      <c r="I1395" t="s">
        <v>479</v>
      </c>
      <c r="J1395" t="s">
        <v>480</v>
      </c>
      <c r="K1395">
        <v>649247</v>
      </c>
      <c r="L1395" t="s">
        <v>172</v>
      </c>
      <c r="M1395" t="s">
        <v>173</v>
      </c>
      <c r="N1395" t="s">
        <v>57</v>
      </c>
      <c r="O1395" s="1">
        <v>45292</v>
      </c>
      <c r="Q1395" s="1">
        <v>46023</v>
      </c>
      <c r="R1395" s="2">
        <v>44.98</v>
      </c>
      <c r="S1395">
        <v>1</v>
      </c>
      <c r="T1395" t="s">
        <v>58</v>
      </c>
      <c r="U1395" t="s">
        <v>134</v>
      </c>
      <c r="V1395" s="3">
        <v>0.06</v>
      </c>
      <c r="W1395" s="2">
        <v>0</v>
      </c>
      <c r="X1395">
        <v>0</v>
      </c>
      <c r="Y1395" t="s">
        <v>135</v>
      </c>
      <c r="Z1395" t="s">
        <v>136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2.7</v>
      </c>
      <c r="AN1395" s="2">
        <v>2.7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45992</v>
      </c>
      <c r="B1396" t="s">
        <v>48</v>
      </c>
      <c r="C1396">
        <v>649163</v>
      </c>
      <c r="D1396">
        <v>2021028327</v>
      </c>
      <c r="E1396" t="s">
        <v>1244</v>
      </c>
      <c r="F1396" t="s">
        <v>828</v>
      </c>
      <c r="G1396" t="s">
        <v>51</v>
      </c>
      <c r="H1396" t="s">
        <v>372</v>
      </c>
      <c r="I1396" t="s">
        <v>479</v>
      </c>
      <c r="J1396" t="s">
        <v>480</v>
      </c>
      <c r="K1396">
        <v>673059</v>
      </c>
      <c r="L1396" t="s">
        <v>65</v>
      </c>
      <c r="M1396" t="s">
        <v>66</v>
      </c>
      <c r="N1396" t="s">
        <v>57</v>
      </c>
      <c r="O1396" s="1">
        <v>45292</v>
      </c>
      <c r="Q1396" s="1">
        <v>46023</v>
      </c>
      <c r="R1396" s="2">
        <v>82.77</v>
      </c>
      <c r="S1396">
        <v>1</v>
      </c>
      <c r="T1396" t="s">
        <v>58</v>
      </c>
      <c r="U1396" t="s">
        <v>134</v>
      </c>
      <c r="V1396" s="3">
        <v>0.06</v>
      </c>
      <c r="W1396" s="2">
        <v>0</v>
      </c>
      <c r="X1396">
        <v>0</v>
      </c>
      <c r="Y1396" t="s">
        <v>135</v>
      </c>
      <c r="Z1396" t="s">
        <v>136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4.97</v>
      </c>
      <c r="AN1396" s="2">
        <v>4.97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45992</v>
      </c>
      <c r="B1397" t="s">
        <v>48</v>
      </c>
      <c r="C1397">
        <v>649163</v>
      </c>
      <c r="D1397">
        <v>2021039441</v>
      </c>
      <c r="E1397" t="s">
        <v>143</v>
      </c>
      <c r="F1397" t="s">
        <v>90</v>
      </c>
      <c r="G1397" t="s">
        <v>51</v>
      </c>
      <c r="H1397" t="s">
        <v>80</v>
      </c>
      <c r="I1397" t="s">
        <v>479</v>
      </c>
      <c r="J1397" t="s">
        <v>480</v>
      </c>
      <c r="K1397">
        <v>673059</v>
      </c>
      <c r="L1397" t="s">
        <v>65</v>
      </c>
      <c r="M1397" t="s">
        <v>66</v>
      </c>
      <c r="N1397" t="s">
        <v>57</v>
      </c>
      <c r="O1397" s="1">
        <v>45292</v>
      </c>
      <c r="Q1397" s="1">
        <v>46023</v>
      </c>
      <c r="R1397" s="2">
        <v>37.130000000000003</v>
      </c>
      <c r="S1397">
        <v>1</v>
      </c>
      <c r="T1397" t="s">
        <v>58</v>
      </c>
      <c r="U1397" t="s">
        <v>134</v>
      </c>
      <c r="V1397" s="3">
        <v>0.06</v>
      </c>
      <c r="W1397" s="2">
        <v>0</v>
      </c>
      <c r="X1397">
        <v>0</v>
      </c>
      <c r="Y1397" t="s">
        <v>135</v>
      </c>
      <c r="Z1397" t="s">
        <v>136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2.23</v>
      </c>
      <c r="AN1397" s="2">
        <v>2.23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45992</v>
      </c>
      <c r="B1398" t="s">
        <v>48</v>
      </c>
      <c r="C1398">
        <v>649163</v>
      </c>
      <c r="D1398">
        <v>2021166028</v>
      </c>
      <c r="E1398" t="s">
        <v>1685</v>
      </c>
      <c r="F1398" t="s">
        <v>483</v>
      </c>
      <c r="G1398" t="s">
        <v>51</v>
      </c>
      <c r="H1398" t="s">
        <v>52</v>
      </c>
      <c r="I1398" t="s">
        <v>479</v>
      </c>
      <c r="J1398" t="s">
        <v>480</v>
      </c>
      <c r="K1398">
        <v>728134</v>
      </c>
      <c r="L1398" t="s">
        <v>1682</v>
      </c>
      <c r="M1398" t="s">
        <v>213</v>
      </c>
      <c r="N1398" t="s">
        <v>57</v>
      </c>
      <c r="O1398" s="1">
        <v>45292</v>
      </c>
      <c r="Q1398" s="1">
        <v>46023</v>
      </c>
      <c r="R1398" s="2">
        <v>60.89</v>
      </c>
      <c r="S1398">
        <v>1</v>
      </c>
      <c r="T1398" t="s">
        <v>58</v>
      </c>
      <c r="U1398" t="s">
        <v>134</v>
      </c>
      <c r="V1398" s="3">
        <v>0.06</v>
      </c>
      <c r="W1398" s="2">
        <v>0</v>
      </c>
      <c r="X1398">
        <v>0</v>
      </c>
      <c r="Y1398" t="s">
        <v>135</v>
      </c>
      <c r="Z1398" t="s">
        <v>136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3.65</v>
      </c>
      <c r="AN1398" s="2">
        <v>3.65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45992</v>
      </c>
      <c r="B1399" t="s">
        <v>48</v>
      </c>
      <c r="C1399">
        <v>649163</v>
      </c>
      <c r="D1399">
        <v>2021166865</v>
      </c>
      <c r="E1399" t="s">
        <v>1686</v>
      </c>
      <c r="F1399" t="s">
        <v>1687</v>
      </c>
      <c r="G1399" t="s">
        <v>51</v>
      </c>
      <c r="H1399" t="s">
        <v>98</v>
      </c>
      <c r="I1399" t="s">
        <v>479</v>
      </c>
      <c r="J1399" t="s">
        <v>480</v>
      </c>
      <c r="K1399">
        <v>652037</v>
      </c>
      <c r="L1399" t="s">
        <v>71</v>
      </c>
      <c r="M1399" t="s">
        <v>99</v>
      </c>
      <c r="N1399" t="s">
        <v>57</v>
      </c>
      <c r="O1399" s="1">
        <v>45292</v>
      </c>
      <c r="Q1399" s="1">
        <v>46023</v>
      </c>
      <c r="R1399" s="2">
        <v>35.06</v>
      </c>
      <c r="S1399">
        <v>1</v>
      </c>
      <c r="T1399" t="s">
        <v>58</v>
      </c>
      <c r="U1399" t="s">
        <v>134</v>
      </c>
      <c r="V1399" s="3">
        <v>0.06</v>
      </c>
      <c r="W1399" s="2">
        <v>0</v>
      </c>
      <c r="X1399">
        <v>0</v>
      </c>
      <c r="Y1399" t="s">
        <v>135</v>
      </c>
      <c r="Z1399" t="s">
        <v>136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2.1</v>
      </c>
      <c r="AN1399" s="2">
        <v>2.1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45992</v>
      </c>
      <c r="B1400" t="s">
        <v>48</v>
      </c>
      <c r="C1400">
        <v>649163</v>
      </c>
      <c r="D1400">
        <v>2021225995</v>
      </c>
      <c r="E1400" t="s">
        <v>1688</v>
      </c>
      <c r="F1400" t="s">
        <v>1689</v>
      </c>
      <c r="G1400" t="s">
        <v>51</v>
      </c>
      <c r="H1400" t="s">
        <v>52</v>
      </c>
      <c r="I1400" t="s">
        <v>479</v>
      </c>
      <c r="J1400" t="s">
        <v>480</v>
      </c>
      <c r="K1400">
        <v>650794</v>
      </c>
      <c r="L1400" t="s">
        <v>71</v>
      </c>
      <c r="M1400" t="s">
        <v>72</v>
      </c>
      <c r="N1400" t="s">
        <v>57</v>
      </c>
      <c r="O1400" s="1">
        <v>45292</v>
      </c>
      <c r="Q1400" s="1">
        <v>46023</v>
      </c>
      <c r="R1400" s="2">
        <v>47.29</v>
      </c>
      <c r="S1400">
        <v>1</v>
      </c>
      <c r="T1400" t="s">
        <v>58</v>
      </c>
      <c r="U1400" t="s">
        <v>134</v>
      </c>
      <c r="V1400" s="3">
        <v>0.06</v>
      </c>
      <c r="W1400" s="2">
        <v>0</v>
      </c>
      <c r="X1400">
        <v>0</v>
      </c>
      <c r="Y1400" t="s">
        <v>135</v>
      </c>
      <c r="Z1400" t="s">
        <v>136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2.84</v>
      </c>
      <c r="AN1400" s="2">
        <v>2.84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45992</v>
      </c>
      <c r="B1401" t="s">
        <v>48</v>
      </c>
      <c r="C1401">
        <v>649163</v>
      </c>
      <c r="D1401">
        <v>2021231854</v>
      </c>
      <c r="E1401" t="s">
        <v>1690</v>
      </c>
      <c r="F1401" t="s">
        <v>983</v>
      </c>
      <c r="G1401" t="s">
        <v>51</v>
      </c>
      <c r="H1401" t="s">
        <v>52</v>
      </c>
      <c r="I1401" t="s">
        <v>479</v>
      </c>
      <c r="J1401" t="s">
        <v>480</v>
      </c>
      <c r="K1401">
        <v>650794</v>
      </c>
      <c r="L1401" t="s">
        <v>71</v>
      </c>
      <c r="M1401" t="s">
        <v>72</v>
      </c>
      <c r="N1401" t="s">
        <v>57</v>
      </c>
      <c r="O1401" s="1">
        <v>45292</v>
      </c>
      <c r="Q1401" s="1">
        <v>46023</v>
      </c>
      <c r="R1401" s="2">
        <v>47.29</v>
      </c>
      <c r="S1401">
        <v>1</v>
      </c>
      <c r="T1401" t="s">
        <v>58</v>
      </c>
      <c r="U1401" t="s">
        <v>134</v>
      </c>
      <c r="V1401" s="3">
        <v>0.06</v>
      </c>
      <c r="W1401" s="2">
        <v>0</v>
      </c>
      <c r="X1401">
        <v>0</v>
      </c>
      <c r="Y1401" t="s">
        <v>135</v>
      </c>
      <c r="Z1401" t="s">
        <v>136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2.84</v>
      </c>
      <c r="AN1401" s="2">
        <v>2.84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45992</v>
      </c>
      <c r="B1402" t="s">
        <v>48</v>
      </c>
      <c r="C1402">
        <v>649163</v>
      </c>
      <c r="D1402">
        <v>2021236694</v>
      </c>
      <c r="E1402" t="s">
        <v>1252</v>
      </c>
      <c r="F1402" t="s">
        <v>1253</v>
      </c>
      <c r="G1402" t="s">
        <v>51</v>
      </c>
      <c r="H1402" t="s">
        <v>93</v>
      </c>
      <c r="I1402" t="s">
        <v>479</v>
      </c>
      <c r="J1402" t="s">
        <v>480</v>
      </c>
      <c r="K1402">
        <v>673059</v>
      </c>
      <c r="L1402" t="s">
        <v>65</v>
      </c>
      <c r="M1402" t="s">
        <v>66</v>
      </c>
      <c r="N1402" t="s">
        <v>57</v>
      </c>
      <c r="O1402" s="1">
        <v>45292</v>
      </c>
      <c r="Q1402" s="1">
        <v>46023</v>
      </c>
      <c r="R1402" s="2">
        <v>61.03</v>
      </c>
      <c r="S1402">
        <v>1</v>
      </c>
      <c r="T1402" t="s">
        <v>58</v>
      </c>
      <c r="U1402" t="s">
        <v>134</v>
      </c>
      <c r="V1402" s="3">
        <v>0.06</v>
      </c>
      <c r="W1402" s="2">
        <v>0</v>
      </c>
      <c r="X1402">
        <v>0</v>
      </c>
      <c r="Y1402" t="s">
        <v>135</v>
      </c>
      <c r="Z1402" t="s">
        <v>136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3.66</v>
      </c>
      <c r="AN1402" s="2">
        <v>3.66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45992</v>
      </c>
      <c r="B1403" t="s">
        <v>48</v>
      </c>
      <c r="C1403">
        <v>649163</v>
      </c>
      <c r="D1403">
        <v>2021270859</v>
      </c>
      <c r="E1403" t="s">
        <v>921</v>
      </c>
      <c r="F1403" t="s">
        <v>1254</v>
      </c>
      <c r="G1403" t="s">
        <v>51</v>
      </c>
      <c r="H1403" t="s">
        <v>112</v>
      </c>
      <c r="I1403" t="s">
        <v>479</v>
      </c>
      <c r="J1403" t="s">
        <v>480</v>
      </c>
      <c r="K1403">
        <v>651818</v>
      </c>
      <c r="L1403" t="s">
        <v>113</v>
      </c>
      <c r="M1403" t="s">
        <v>114</v>
      </c>
      <c r="N1403" t="s">
        <v>57</v>
      </c>
      <c r="O1403" s="1">
        <v>45292</v>
      </c>
      <c r="Q1403" s="1">
        <v>46023</v>
      </c>
      <c r="R1403" s="2">
        <v>59.07</v>
      </c>
      <c r="S1403">
        <v>1</v>
      </c>
      <c r="T1403" t="s">
        <v>58</v>
      </c>
      <c r="U1403" t="s">
        <v>134</v>
      </c>
      <c r="V1403" s="3">
        <v>0.06</v>
      </c>
      <c r="W1403" s="2">
        <v>0</v>
      </c>
      <c r="X1403">
        <v>0</v>
      </c>
      <c r="Y1403" t="s">
        <v>135</v>
      </c>
      <c r="Z1403" t="s">
        <v>136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3.54</v>
      </c>
      <c r="AN1403" s="2">
        <v>3.54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45992</v>
      </c>
      <c r="B1404" t="s">
        <v>48</v>
      </c>
      <c r="C1404">
        <v>649163</v>
      </c>
      <c r="D1404">
        <v>2021391382</v>
      </c>
      <c r="E1404" t="s">
        <v>955</v>
      </c>
      <c r="F1404" t="s">
        <v>75</v>
      </c>
      <c r="G1404" t="s">
        <v>51</v>
      </c>
      <c r="H1404" t="s">
        <v>80</v>
      </c>
      <c r="I1404" t="s">
        <v>479</v>
      </c>
      <c r="J1404" t="s">
        <v>480</v>
      </c>
      <c r="K1404">
        <v>673059</v>
      </c>
      <c r="L1404" t="s">
        <v>65</v>
      </c>
      <c r="M1404" t="s">
        <v>66</v>
      </c>
      <c r="N1404" t="s">
        <v>57</v>
      </c>
      <c r="O1404" s="1">
        <v>45323</v>
      </c>
      <c r="Q1404" s="1">
        <v>46023</v>
      </c>
      <c r="R1404" s="2">
        <v>78.12</v>
      </c>
      <c r="S1404">
        <v>1</v>
      </c>
      <c r="T1404" t="s">
        <v>58</v>
      </c>
      <c r="U1404" t="s">
        <v>134</v>
      </c>
      <c r="V1404" s="3">
        <v>0.06</v>
      </c>
      <c r="W1404" s="2">
        <v>0</v>
      </c>
      <c r="X1404">
        <v>0</v>
      </c>
      <c r="Y1404" t="s">
        <v>135</v>
      </c>
      <c r="Z1404" t="s">
        <v>136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4.6900000000000004</v>
      </c>
      <c r="AN1404" s="2">
        <v>4.6900000000000004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45992</v>
      </c>
      <c r="B1405" t="s">
        <v>48</v>
      </c>
      <c r="C1405">
        <v>649163</v>
      </c>
      <c r="D1405">
        <v>2021403980</v>
      </c>
      <c r="E1405" t="s">
        <v>1691</v>
      </c>
      <c r="F1405" t="s">
        <v>127</v>
      </c>
      <c r="G1405" t="s">
        <v>51</v>
      </c>
      <c r="H1405" t="s">
        <v>52</v>
      </c>
      <c r="I1405" t="s">
        <v>479</v>
      </c>
      <c r="J1405" t="s">
        <v>480</v>
      </c>
      <c r="K1405">
        <v>728134</v>
      </c>
      <c r="L1405" t="s">
        <v>1682</v>
      </c>
      <c r="M1405" t="s">
        <v>213</v>
      </c>
      <c r="N1405" t="s">
        <v>57</v>
      </c>
      <c r="O1405" s="1">
        <v>45323</v>
      </c>
      <c r="Q1405" s="1">
        <v>46023</v>
      </c>
      <c r="R1405" s="2">
        <v>49.98</v>
      </c>
      <c r="S1405">
        <v>1</v>
      </c>
      <c r="T1405" t="s">
        <v>58</v>
      </c>
      <c r="U1405" t="s">
        <v>134</v>
      </c>
      <c r="V1405" s="3">
        <v>0.06</v>
      </c>
      <c r="W1405" s="2">
        <v>0</v>
      </c>
      <c r="X1405">
        <v>0</v>
      </c>
      <c r="Y1405" t="s">
        <v>135</v>
      </c>
      <c r="Z1405" t="s">
        <v>136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3</v>
      </c>
      <c r="AN1405" s="2">
        <v>3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45992</v>
      </c>
      <c r="B1406" t="s">
        <v>48</v>
      </c>
      <c r="C1406">
        <v>649163</v>
      </c>
      <c r="D1406">
        <v>2021427320</v>
      </c>
      <c r="E1406" t="s">
        <v>1255</v>
      </c>
      <c r="F1406" t="s">
        <v>414</v>
      </c>
      <c r="G1406" t="s">
        <v>51</v>
      </c>
      <c r="H1406" t="s">
        <v>372</v>
      </c>
      <c r="I1406" t="s">
        <v>479</v>
      </c>
      <c r="J1406" t="s">
        <v>480</v>
      </c>
      <c r="K1406">
        <v>673059</v>
      </c>
      <c r="L1406" t="s">
        <v>65</v>
      </c>
      <c r="M1406" t="s">
        <v>66</v>
      </c>
      <c r="N1406" t="s">
        <v>57</v>
      </c>
      <c r="O1406" s="1">
        <v>45351</v>
      </c>
      <c r="Q1406" s="1">
        <v>46020</v>
      </c>
      <c r="R1406" s="2">
        <v>99.77</v>
      </c>
      <c r="S1406">
        <v>1</v>
      </c>
      <c r="T1406" t="s">
        <v>58</v>
      </c>
      <c r="U1406" t="s">
        <v>134</v>
      </c>
      <c r="V1406" s="3">
        <v>0.06</v>
      </c>
      <c r="W1406" s="2">
        <v>0</v>
      </c>
      <c r="X1406">
        <v>0</v>
      </c>
      <c r="Y1406" t="s">
        <v>135</v>
      </c>
      <c r="Z1406" t="s">
        <v>136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5.99</v>
      </c>
      <c r="AN1406" s="2">
        <v>5.99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45992</v>
      </c>
      <c r="B1407" t="s">
        <v>48</v>
      </c>
      <c r="C1407">
        <v>649163</v>
      </c>
      <c r="D1407">
        <v>2021612243</v>
      </c>
      <c r="E1407" t="s">
        <v>1692</v>
      </c>
      <c r="F1407" t="s">
        <v>1323</v>
      </c>
      <c r="G1407" t="s">
        <v>51</v>
      </c>
      <c r="H1407" t="s">
        <v>80</v>
      </c>
      <c r="I1407" t="s">
        <v>479</v>
      </c>
      <c r="J1407" t="s">
        <v>480</v>
      </c>
      <c r="K1407">
        <v>673059</v>
      </c>
      <c r="L1407" t="s">
        <v>65</v>
      </c>
      <c r="M1407" t="s">
        <v>66</v>
      </c>
      <c r="N1407" t="s">
        <v>57</v>
      </c>
      <c r="O1407" s="1">
        <v>45323</v>
      </c>
      <c r="Q1407" s="1">
        <v>46023</v>
      </c>
      <c r="R1407" s="2">
        <v>72.83</v>
      </c>
      <c r="S1407">
        <v>1</v>
      </c>
      <c r="T1407" t="s">
        <v>58</v>
      </c>
      <c r="U1407" t="s">
        <v>134</v>
      </c>
      <c r="V1407" s="3">
        <v>0.06</v>
      </c>
      <c r="W1407" s="2">
        <v>0</v>
      </c>
      <c r="X1407">
        <v>0</v>
      </c>
      <c r="Y1407" t="s">
        <v>135</v>
      </c>
      <c r="Z1407" t="s">
        <v>136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4.37</v>
      </c>
      <c r="AN1407" s="2">
        <v>4.37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45992</v>
      </c>
      <c r="B1408" t="s">
        <v>48</v>
      </c>
      <c r="C1408">
        <v>649163</v>
      </c>
      <c r="D1408">
        <v>2021795829</v>
      </c>
      <c r="E1408" t="s">
        <v>1693</v>
      </c>
      <c r="F1408" t="s">
        <v>1694</v>
      </c>
      <c r="G1408" t="s">
        <v>51</v>
      </c>
      <c r="H1408" t="s">
        <v>52</v>
      </c>
      <c r="I1408" t="s">
        <v>479</v>
      </c>
      <c r="J1408" t="s">
        <v>480</v>
      </c>
      <c r="K1408">
        <v>650794</v>
      </c>
      <c r="L1408" t="s">
        <v>71</v>
      </c>
      <c r="M1408" t="s">
        <v>72</v>
      </c>
      <c r="N1408" t="s">
        <v>57</v>
      </c>
      <c r="O1408" s="1">
        <v>45352</v>
      </c>
      <c r="Q1408" s="1">
        <v>46023</v>
      </c>
      <c r="R1408" s="2">
        <v>84.11</v>
      </c>
      <c r="S1408">
        <v>1</v>
      </c>
      <c r="T1408" t="s">
        <v>58</v>
      </c>
      <c r="U1408" t="s">
        <v>134</v>
      </c>
      <c r="V1408" s="3">
        <v>0.06</v>
      </c>
      <c r="W1408" s="2">
        <v>0</v>
      </c>
      <c r="X1408">
        <v>0</v>
      </c>
      <c r="Y1408" t="s">
        <v>135</v>
      </c>
      <c r="Z1408" t="s">
        <v>136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5.05</v>
      </c>
      <c r="AN1408" s="2">
        <v>5.05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45992</v>
      </c>
      <c r="B1409" t="s">
        <v>48</v>
      </c>
      <c r="C1409">
        <v>649163</v>
      </c>
      <c r="D1409">
        <v>2021799014</v>
      </c>
      <c r="E1409" t="s">
        <v>1695</v>
      </c>
      <c r="F1409" t="s">
        <v>1696</v>
      </c>
      <c r="G1409" t="s">
        <v>51</v>
      </c>
      <c r="H1409" t="s">
        <v>265</v>
      </c>
      <c r="I1409" t="s">
        <v>479</v>
      </c>
      <c r="J1409" t="s">
        <v>480</v>
      </c>
      <c r="K1409">
        <v>673059</v>
      </c>
      <c r="L1409" t="s">
        <v>65</v>
      </c>
      <c r="M1409" t="s">
        <v>66</v>
      </c>
      <c r="N1409" t="s">
        <v>57</v>
      </c>
      <c r="O1409" s="1">
        <v>45352</v>
      </c>
      <c r="Q1409" s="1">
        <v>46023</v>
      </c>
      <c r="R1409" s="2">
        <v>42.78</v>
      </c>
      <c r="S1409">
        <v>1</v>
      </c>
      <c r="T1409" t="s">
        <v>58</v>
      </c>
      <c r="U1409" t="s">
        <v>134</v>
      </c>
      <c r="V1409" s="3">
        <v>0.06</v>
      </c>
      <c r="W1409" s="2">
        <v>0</v>
      </c>
      <c r="X1409">
        <v>0</v>
      </c>
      <c r="Y1409" t="s">
        <v>135</v>
      </c>
      <c r="Z1409" t="s">
        <v>136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2.57</v>
      </c>
      <c r="AN1409" s="2">
        <v>2.57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45992</v>
      </c>
      <c r="B1410" t="s">
        <v>48</v>
      </c>
      <c r="C1410">
        <v>649163</v>
      </c>
      <c r="D1410">
        <v>2022013867</v>
      </c>
      <c r="E1410" t="s">
        <v>1697</v>
      </c>
      <c r="F1410" t="s">
        <v>196</v>
      </c>
      <c r="G1410" t="s">
        <v>51</v>
      </c>
      <c r="H1410" t="s">
        <v>125</v>
      </c>
      <c r="I1410" t="s">
        <v>479</v>
      </c>
      <c r="J1410" t="s">
        <v>480</v>
      </c>
      <c r="K1410">
        <v>673059</v>
      </c>
      <c r="L1410" t="s">
        <v>65</v>
      </c>
      <c r="M1410" t="s">
        <v>66</v>
      </c>
      <c r="N1410" t="s">
        <v>57</v>
      </c>
      <c r="O1410" s="1">
        <v>45383</v>
      </c>
      <c r="Q1410" s="1">
        <v>46023</v>
      </c>
      <c r="R1410" s="2">
        <v>23.34</v>
      </c>
      <c r="S1410">
        <v>1</v>
      </c>
      <c r="T1410" t="s">
        <v>58</v>
      </c>
      <c r="U1410" t="s">
        <v>134</v>
      </c>
      <c r="V1410" s="3">
        <v>0.06</v>
      </c>
      <c r="W1410" s="2">
        <v>0</v>
      </c>
      <c r="X1410">
        <v>0</v>
      </c>
      <c r="Y1410" t="s">
        <v>135</v>
      </c>
      <c r="Z1410" t="s">
        <v>136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1.4</v>
      </c>
      <c r="AN1410" s="2">
        <v>1.4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45992</v>
      </c>
      <c r="B1411" t="s">
        <v>48</v>
      </c>
      <c r="C1411">
        <v>649163</v>
      </c>
      <c r="D1411">
        <v>2022351918</v>
      </c>
      <c r="E1411" t="s">
        <v>1698</v>
      </c>
      <c r="F1411" t="s">
        <v>1580</v>
      </c>
      <c r="G1411" t="s">
        <v>51</v>
      </c>
      <c r="H1411" t="s">
        <v>83</v>
      </c>
      <c r="I1411" t="s">
        <v>479</v>
      </c>
      <c r="J1411" t="s">
        <v>480</v>
      </c>
      <c r="K1411">
        <v>673059</v>
      </c>
      <c r="L1411" t="s">
        <v>65</v>
      </c>
      <c r="M1411" t="s">
        <v>66</v>
      </c>
      <c r="N1411" t="s">
        <v>57</v>
      </c>
      <c r="O1411" s="1">
        <v>45383</v>
      </c>
      <c r="Q1411" s="1">
        <v>46023</v>
      </c>
      <c r="R1411" s="2">
        <v>18.32</v>
      </c>
      <c r="S1411">
        <v>1</v>
      </c>
      <c r="T1411" t="s">
        <v>58</v>
      </c>
      <c r="U1411" t="s">
        <v>134</v>
      </c>
      <c r="V1411" s="3">
        <v>0.06</v>
      </c>
      <c r="W1411" s="2">
        <v>0</v>
      </c>
      <c r="X1411">
        <v>0</v>
      </c>
      <c r="Y1411" t="s">
        <v>135</v>
      </c>
      <c r="Z1411" t="s">
        <v>136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1.1000000000000001</v>
      </c>
      <c r="AN1411" s="2">
        <v>1.1000000000000001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45992</v>
      </c>
      <c r="B1412" t="s">
        <v>48</v>
      </c>
      <c r="C1412">
        <v>649163</v>
      </c>
      <c r="D1412">
        <v>2022353072</v>
      </c>
      <c r="E1412" t="s">
        <v>1699</v>
      </c>
      <c r="F1412" t="s">
        <v>1700</v>
      </c>
      <c r="G1412" t="s">
        <v>51</v>
      </c>
      <c r="H1412" t="s">
        <v>372</v>
      </c>
      <c r="I1412" t="s">
        <v>479</v>
      </c>
      <c r="J1412" t="s">
        <v>480</v>
      </c>
      <c r="K1412">
        <v>673059</v>
      </c>
      <c r="L1412" t="s">
        <v>65</v>
      </c>
      <c r="M1412" t="s">
        <v>66</v>
      </c>
      <c r="N1412" t="s">
        <v>57</v>
      </c>
      <c r="O1412" s="1">
        <v>45413</v>
      </c>
      <c r="Q1412" s="1">
        <v>46023</v>
      </c>
      <c r="R1412" s="2">
        <v>89.9</v>
      </c>
      <c r="S1412">
        <v>1</v>
      </c>
      <c r="T1412" t="s">
        <v>58</v>
      </c>
      <c r="U1412" t="s">
        <v>134</v>
      </c>
      <c r="V1412" s="3">
        <v>0.06</v>
      </c>
      <c r="W1412" s="2">
        <v>0</v>
      </c>
      <c r="X1412">
        <v>0</v>
      </c>
      <c r="Y1412" t="s">
        <v>135</v>
      </c>
      <c r="Z1412" t="s">
        <v>136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5.39</v>
      </c>
      <c r="AN1412" s="2">
        <v>5.39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45992</v>
      </c>
      <c r="B1413" t="s">
        <v>48</v>
      </c>
      <c r="C1413">
        <v>649163</v>
      </c>
      <c r="D1413">
        <v>2022444747</v>
      </c>
      <c r="E1413" t="s">
        <v>1644</v>
      </c>
      <c r="F1413" t="s">
        <v>1645</v>
      </c>
      <c r="G1413" t="s">
        <v>51</v>
      </c>
      <c r="H1413" t="s">
        <v>52</v>
      </c>
      <c r="I1413" t="s">
        <v>479</v>
      </c>
      <c r="J1413" t="s">
        <v>480</v>
      </c>
      <c r="K1413">
        <v>649247</v>
      </c>
      <c r="L1413" t="s">
        <v>172</v>
      </c>
      <c r="M1413" t="s">
        <v>173</v>
      </c>
      <c r="N1413" t="s">
        <v>57</v>
      </c>
      <c r="O1413" s="1">
        <v>45383</v>
      </c>
      <c r="Q1413" s="1">
        <v>46023</v>
      </c>
      <c r="R1413" s="2">
        <v>35.979999999999997</v>
      </c>
      <c r="S1413">
        <v>1</v>
      </c>
      <c r="T1413" t="s">
        <v>58</v>
      </c>
      <c r="U1413" t="s">
        <v>134</v>
      </c>
      <c r="V1413" s="3">
        <v>0.06</v>
      </c>
      <c r="W1413" s="2">
        <v>0</v>
      </c>
      <c r="X1413">
        <v>0</v>
      </c>
      <c r="Y1413" t="s">
        <v>135</v>
      </c>
      <c r="Z1413" t="s">
        <v>136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2.16</v>
      </c>
      <c r="AN1413" s="2">
        <v>2.16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45992</v>
      </c>
      <c r="B1414" t="s">
        <v>48</v>
      </c>
      <c r="C1414">
        <v>649163</v>
      </c>
      <c r="D1414">
        <v>2022628383</v>
      </c>
      <c r="E1414" t="s">
        <v>1649</v>
      </c>
      <c r="F1414" t="s">
        <v>478</v>
      </c>
      <c r="G1414" t="s">
        <v>51</v>
      </c>
      <c r="H1414" t="s">
        <v>64</v>
      </c>
      <c r="I1414" t="s">
        <v>479</v>
      </c>
      <c r="J1414" t="s">
        <v>480</v>
      </c>
      <c r="K1414">
        <v>751867</v>
      </c>
      <c r="L1414" t="s">
        <v>162</v>
      </c>
      <c r="M1414" t="s">
        <v>163</v>
      </c>
      <c r="N1414" t="s">
        <v>57</v>
      </c>
      <c r="O1414" s="1">
        <v>45413</v>
      </c>
      <c r="Q1414" s="1">
        <v>46023</v>
      </c>
      <c r="R1414" s="2">
        <v>24.01</v>
      </c>
      <c r="S1414">
        <v>1</v>
      </c>
      <c r="T1414" t="s">
        <v>58</v>
      </c>
      <c r="U1414" t="s">
        <v>134</v>
      </c>
      <c r="V1414" s="3">
        <v>0.06</v>
      </c>
      <c r="W1414" s="2">
        <v>0</v>
      </c>
      <c r="X1414">
        <v>0</v>
      </c>
      <c r="Y1414" t="s">
        <v>135</v>
      </c>
      <c r="Z1414" t="s">
        <v>136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1.44</v>
      </c>
      <c r="AN1414" s="2">
        <v>1.44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45992</v>
      </c>
      <c r="B1415" t="s">
        <v>48</v>
      </c>
      <c r="C1415">
        <v>649163</v>
      </c>
      <c r="D1415">
        <v>2022693239</v>
      </c>
      <c r="E1415" t="s">
        <v>1701</v>
      </c>
      <c r="F1415" t="s">
        <v>163</v>
      </c>
      <c r="G1415" t="s">
        <v>51</v>
      </c>
      <c r="H1415" t="s">
        <v>64</v>
      </c>
      <c r="I1415" t="s">
        <v>479</v>
      </c>
      <c r="J1415" t="s">
        <v>480</v>
      </c>
      <c r="K1415">
        <v>751867</v>
      </c>
      <c r="L1415" t="s">
        <v>162</v>
      </c>
      <c r="M1415" t="s">
        <v>163</v>
      </c>
      <c r="N1415" t="s">
        <v>57</v>
      </c>
      <c r="O1415" s="1">
        <v>45413</v>
      </c>
      <c r="Q1415" s="1">
        <v>46023</v>
      </c>
      <c r="R1415" s="2">
        <v>26.49</v>
      </c>
      <c r="S1415">
        <v>1</v>
      </c>
      <c r="T1415" t="s">
        <v>58</v>
      </c>
      <c r="U1415" t="s">
        <v>134</v>
      </c>
      <c r="V1415" s="3">
        <v>0.06</v>
      </c>
      <c r="W1415" s="2">
        <v>0</v>
      </c>
      <c r="X1415">
        <v>0</v>
      </c>
      <c r="Y1415" t="s">
        <v>135</v>
      </c>
      <c r="Z1415" t="s">
        <v>136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1.59</v>
      </c>
      <c r="AN1415" s="2">
        <v>1.59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45992</v>
      </c>
      <c r="B1416" t="s">
        <v>48</v>
      </c>
      <c r="C1416">
        <v>649163</v>
      </c>
      <c r="D1416">
        <v>2022696711</v>
      </c>
      <c r="E1416" t="s">
        <v>1702</v>
      </c>
      <c r="F1416" t="s">
        <v>1538</v>
      </c>
      <c r="G1416" t="s">
        <v>51</v>
      </c>
      <c r="H1416" t="s">
        <v>52</v>
      </c>
      <c r="I1416" t="s">
        <v>479</v>
      </c>
      <c r="J1416" t="s">
        <v>480</v>
      </c>
      <c r="K1416">
        <v>751867</v>
      </c>
      <c r="L1416" t="s">
        <v>162</v>
      </c>
      <c r="M1416" t="s">
        <v>163</v>
      </c>
      <c r="N1416" t="s">
        <v>57</v>
      </c>
      <c r="O1416" s="1">
        <v>45413</v>
      </c>
      <c r="Q1416" s="1">
        <v>46023</v>
      </c>
      <c r="R1416" s="2">
        <v>44.98</v>
      </c>
      <c r="S1416">
        <v>1</v>
      </c>
      <c r="T1416" t="s">
        <v>58</v>
      </c>
      <c r="U1416" t="s">
        <v>134</v>
      </c>
      <c r="V1416" s="3">
        <v>0.06</v>
      </c>
      <c r="W1416" s="2">
        <v>0</v>
      </c>
      <c r="X1416">
        <v>0</v>
      </c>
      <c r="Y1416" t="s">
        <v>135</v>
      </c>
      <c r="Z1416" t="s">
        <v>136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2.7</v>
      </c>
      <c r="AN1416" s="2">
        <v>2.7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45992</v>
      </c>
      <c r="B1417" t="s">
        <v>48</v>
      </c>
      <c r="C1417">
        <v>649163</v>
      </c>
      <c r="D1417">
        <v>2022720082</v>
      </c>
      <c r="E1417" t="s">
        <v>1703</v>
      </c>
      <c r="F1417" t="s">
        <v>66</v>
      </c>
      <c r="G1417" t="s">
        <v>51</v>
      </c>
      <c r="H1417" t="s">
        <v>52</v>
      </c>
      <c r="I1417" t="s">
        <v>479</v>
      </c>
      <c r="J1417" t="s">
        <v>480</v>
      </c>
      <c r="K1417">
        <v>751867</v>
      </c>
      <c r="L1417" t="s">
        <v>162</v>
      </c>
      <c r="M1417" t="s">
        <v>163</v>
      </c>
      <c r="N1417" t="s">
        <v>57</v>
      </c>
      <c r="O1417" s="1">
        <v>45413</v>
      </c>
      <c r="Q1417" s="1">
        <v>46023</v>
      </c>
      <c r="R1417" s="2">
        <v>27.11</v>
      </c>
      <c r="S1417">
        <v>1</v>
      </c>
      <c r="T1417" t="s">
        <v>58</v>
      </c>
      <c r="U1417" t="s">
        <v>134</v>
      </c>
      <c r="V1417" s="3">
        <v>0.06</v>
      </c>
      <c r="W1417" s="2">
        <v>0</v>
      </c>
      <c r="X1417">
        <v>0</v>
      </c>
      <c r="Y1417" t="s">
        <v>135</v>
      </c>
      <c r="Z1417" t="s">
        <v>136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1.63</v>
      </c>
      <c r="AN1417" s="2">
        <v>1.63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45992</v>
      </c>
      <c r="B1418" t="s">
        <v>48</v>
      </c>
      <c r="C1418">
        <v>649163</v>
      </c>
      <c r="D1418">
        <v>2022836632</v>
      </c>
      <c r="E1418" t="s">
        <v>1704</v>
      </c>
      <c r="F1418" t="s">
        <v>386</v>
      </c>
      <c r="G1418" t="s">
        <v>51</v>
      </c>
      <c r="H1418" t="s">
        <v>52</v>
      </c>
      <c r="I1418" t="s">
        <v>479</v>
      </c>
      <c r="J1418" t="s">
        <v>480</v>
      </c>
      <c r="K1418">
        <v>751867</v>
      </c>
      <c r="L1418" t="s">
        <v>162</v>
      </c>
      <c r="M1418" t="s">
        <v>163</v>
      </c>
      <c r="N1418" t="s">
        <v>57</v>
      </c>
      <c r="O1418" s="1">
        <v>45413</v>
      </c>
      <c r="Q1418" s="1">
        <v>46023</v>
      </c>
      <c r="R1418" s="2">
        <v>59.67</v>
      </c>
      <c r="S1418">
        <v>1</v>
      </c>
      <c r="T1418" t="s">
        <v>58</v>
      </c>
      <c r="U1418" t="s">
        <v>134</v>
      </c>
      <c r="V1418" s="3">
        <v>0.06</v>
      </c>
      <c r="W1418" s="2">
        <v>0</v>
      </c>
      <c r="X1418">
        <v>0</v>
      </c>
      <c r="Y1418" t="s">
        <v>135</v>
      </c>
      <c r="Z1418" t="s">
        <v>136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3.58</v>
      </c>
      <c r="AN1418" s="2">
        <v>3.58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45992</v>
      </c>
      <c r="B1419" t="s">
        <v>48</v>
      </c>
      <c r="C1419">
        <v>649163</v>
      </c>
      <c r="D1419">
        <v>2022917950</v>
      </c>
      <c r="E1419" t="s">
        <v>1705</v>
      </c>
      <c r="F1419" t="s">
        <v>1706</v>
      </c>
      <c r="G1419" t="s">
        <v>51</v>
      </c>
      <c r="H1419" t="s">
        <v>52</v>
      </c>
      <c r="I1419" t="s">
        <v>479</v>
      </c>
      <c r="J1419" t="s">
        <v>480</v>
      </c>
      <c r="K1419">
        <v>649247</v>
      </c>
      <c r="L1419" t="s">
        <v>172</v>
      </c>
      <c r="M1419" t="s">
        <v>173</v>
      </c>
      <c r="N1419" t="s">
        <v>57</v>
      </c>
      <c r="O1419" s="1">
        <v>45413</v>
      </c>
      <c r="Q1419" s="1">
        <v>46023</v>
      </c>
      <c r="R1419" s="2">
        <v>101.58</v>
      </c>
      <c r="S1419">
        <v>1</v>
      </c>
      <c r="T1419" t="s">
        <v>58</v>
      </c>
      <c r="U1419" t="s">
        <v>134</v>
      </c>
      <c r="V1419" s="3">
        <v>0.06</v>
      </c>
      <c r="W1419" s="2">
        <v>0</v>
      </c>
      <c r="X1419">
        <v>0</v>
      </c>
      <c r="Y1419" t="s">
        <v>135</v>
      </c>
      <c r="Z1419" t="s">
        <v>136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6.09</v>
      </c>
      <c r="AN1419" s="2">
        <v>6.09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45992</v>
      </c>
      <c r="B1420" t="s">
        <v>48</v>
      </c>
      <c r="C1420">
        <v>649163</v>
      </c>
      <c r="D1420">
        <v>2023105851</v>
      </c>
      <c r="E1420" t="s">
        <v>1707</v>
      </c>
      <c r="F1420" t="s">
        <v>1708</v>
      </c>
      <c r="G1420" t="s">
        <v>51</v>
      </c>
      <c r="H1420" t="s">
        <v>161</v>
      </c>
      <c r="I1420" t="s">
        <v>479</v>
      </c>
      <c r="J1420" t="s">
        <v>480</v>
      </c>
      <c r="K1420">
        <v>650218</v>
      </c>
      <c r="L1420" t="s">
        <v>55</v>
      </c>
      <c r="M1420" t="s">
        <v>56</v>
      </c>
      <c r="N1420" t="s">
        <v>57</v>
      </c>
      <c r="O1420" s="1">
        <v>45444</v>
      </c>
      <c r="Q1420" s="1">
        <v>46023</v>
      </c>
      <c r="R1420" s="2">
        <v>41.66</v>
      </c>
      <c r="S1420">
        <v>1</v>
      </c>
      <c r="T1420" t="s">
        <v>58</v>
      </c>
      <c r="U1420" t="s">
        <v>134</v>
      </c>
      <c r="V1420" s="3">
        <v>0.06</v>
      </c>
      <c r="W1420" s="2">
        <v>0</v>
      </c>
      <c r="X1420">
        <v>0</v>
      </c>
      <c r="Y1420" t="s">
        <v>135</v>
      </c>
      <c r="Z1420" t="s">
        <v>136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2.5</v>
      </c>
      <c r="AN1420" s="2">
        <v>2.5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45992</v>
      </c>
      <c r="B1421" t="s">
        <v>48</v>
      </c>
      <c r="C1421">
        <v>649163</v>
      </c>
      <c r="D1421">
        <v>2023157515</v>
      </c>
      <c r="E1421" t="s">
        <v>1709</v>
      </c>
      <c r="F1421" t="s">
        <v>887</v>
      </c>
      <c r="G1421" t="s">
        <v>51</v>
      </c>
      <c r="H1421" t="s">
        <v>52</v>
      </c>
      <c r="I1421" t="s">
        <v>479</v>
      </c>
      <c r="J1421" t="s">
        <v>480</v>
      </c>
      <c r="K1421">
        <v>649247</v>
      </c>
      <c r="L1421" t="s">
        <v>172</v>
      </c>
      <c r="M1421" t="s">
        <v>173</v>
      </c>
      <c r="N1421" t="s">
        <v>57</v>
      </c>
      <c r="O1421" s="1">
        <v>45444</v>
      </c>
      <c r="Q1421" s="1">
        <v>46023</v>
      </c>
      <c r="R1421" s="2">
        <v>35.979999999999997</v>
      </c>
      <c r="S1421">
        <v>1</v>
      </c>
      <c r="T1421" t="s">
        <v>58</v>
      </c>
      <c r="U1421" t="s">
        <v>134</v>
      </c>
      <c r="V1421" s="3">
        <v>0.06</v>
      </c>
      <c r="W1421" s="2">
        <v>0</v>
      </c>
      <c r="X1421">
        <v>0</v>
      </c>
      <c r="Y1421" t="s">
        <v>135</v>
      </c>
      <c r="Z1421" t="s">
        <v>136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2.16</v>
      </c>
      <c r="AN1421" s="2">
        <v>2.16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45992</v>
      </c>
      <c r="B1422" t="s">
        <v>48</v>
      </c>
      <c r="C1422">
        <v>649163</v>
      </c>
      <c r="D1422">
        <v>2023161856</v>
      </c>
      <c r="E1422" t="s">
        <v>1710</v>
      </c>
      <c r="F1422" t="s">
        <v>1291</v>
      </c>
      <c r="G1422" t="s">
        <v>51</v>
      </c>
      <c r="H1422" t="s">
        <v>64</v>
      </c>
      <c r="I1422" t="s">
        <v>479</v>
      </c>
      <c r="J1422" t="s">
        <v>480</v>
      </c>
      <c r="K1422">
        <v>650218</v>
      </c>
      <c r="L1422" t="s">
        <v>55</v>
      </c>
      <c r="M1422" t="s">
        <v>56</v>
      </c>
      <c r="N1422" t="s">
        <v>57</v>
      </c>
      <c r="O1422" s="1">
        <v>45444</v>
      </c>
      <c r="Q1422" s="1">
        <v>46023</v>
      </c>
      <c r="R1422" s="2">
        <v>34.99</v>
      </c>
      <c r="S1422">
        <v>1</v>
      </c>
      <c r="T1422" t="s">
        <v>58</v>
      </c>
      <c r="U1422" t="s">
        <v>134</v>
      </c>
      <c r="V1422" s="3">
        <v>0.06</v>
      </c>
      <c r="W1422" s="2">
        <v>0</v>
      </c>
      <c r="X1422">
        <v>0</v>
      </c>
      <c r="Y1422" t="s">
        <v>135</v>
      </c>
      <c r="Z1422" t="s">
        <v>136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2.1</v>
      </c>
      <c r="AN1422" s="2">
        <v>2.1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45992</v>
      </c>
      <c r="B1423" t="s">
        <v>48</v>
      </c>
      <c r="C1423">
        <v>649163</v>
      </c>
      <c r="D1423">
        <v>2023184836</v>
      </c>
      <c r="E1423" t="s">
        <v>1711</v>
      </c>
      <c r="F1423" t="s">
        <v>1052</v>
      </c>
      <c r="G1423" t="s">
        <v>51</v>
      </c>
      <c r="H1423" t="s">
        <v>52</v>
      </c>
      <c r="I1423" t="s">
        <v>479</v>
      </c>
      <c r="J1423" t="s">
        <v>480</v>
      </c>
      <c r="K1423">
        <v>649247</v>
      </c>
      <c r="L1423" t="s">
        <v>172</v>
      </c>
      <c r="M1423" t="s">
        <v>173</v>
      </c>
      <c r="N1423" t="s">
        <v>57</v>
      </c>
      <c r="O1423" s="1">
        <v>45444</v>
      </c>
      <c r="Q1423" s="1">
        <v>46023</v>
      </c>
      <c r="R1423" s="2">
        <v>35.979999999999997</v>
      </c>
      <c r="S1423">
        <v>1</v>
      </c>
      <c r="T1423" t="s">
        <v>58</v>
      </c>
      <c r="U1423" t="s">
        <v>134</v>
      </c>
      <c r="V1423" s="3">
        <v>0.06</v>
      </c>
      <c r="W1423" s="2">
        <v>0</v>
      </c>
      <c r="X1423">
        <v>0</v>
      </c>
      <c r="Y1423" t="s">
        <v>135</v>
      </c>
      <c r="Z1423" t="s">
        <v>136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2.16</v>
      </c>
      <c r="AN1423" s="2">
        <v>2.16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45992</v>
      </c>
      <c r="B1424" t="s">
        <v>48</v>
      </c>
      <c r="C1424">
        <v>649163</v>
      </c>
      <c r="D1424">
        <v>2023225711</v>
      </c>
      <c r="E1424" t="s">
        <v>1712</v>
      </c>
      <c r="F1424" t="s">
        <v>628</v>
      </c>
      <c r="G1424" t="s">
        <v>51</v>
      </c>
      <c r="H1424" t="s">
        <v>52</v>
      </c>
      <c r="I1424" t="s">
        <v>479</v>
      </c>
      <c r="J1424" t="s">
        <v>480</v>
      </c>
      <c r="K1424">
        <v>650218</v>
      </c>
      <c r="L1424" t="s">
        <v>55</v>
      </c>
      <c r="M1424" t="s">
        <v>56</v>
      </c>
      <c r="N1424" t="s">
        <v>57</v>
      </c>
      <c r="O1424" s="1">
        <v>45444</v>
      </c>
      <c r="Q1424" s="1">
        <v>46023</v>
      </c>
      <c r="R1424" s="2">
        <v>15.88</v>
      </c>
      <c r="S1424">
        <v>1</v>
      </c>
      <c r="T1424" t="s">
        <v>58</v>
      </c>
      <c r="U1424" t="s">
        <v>134</v>
      </c>
      <c r="V1424" s="3">
        <v>0.06</v>
      </c>
      <c r="W1424" s="2">
        <v>0</v>
      </c>
      <c r="X1424">
        <v>0</v>
      </c>
      <c r="Y1424" t="s">
        <v>135</v>
      </c>
      <c r="Z1424" t="s">
        <v>136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0.95</v>
      </c>
      <c r="AN1424" s="2">
        <v>0.95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45992</v>
      </c>
      <c r="B1425" t="s">
        <v>48</v>
      </c>
      <c r="C1425">
        <v>649163</v>
      </c>
      <c r="D1425">
        <v>2023231878</v>
      </c>
      <c r="E1425" t="s">
        <v>1713</v>
      </c>
      <c r="F1425" t="s">
        <v>1714</v>
      </c>
      <c r="G1425" t="s">
        <v>51</v>
      </c>
      <c r="H1425" t="s">
        <v>52</v>
      </c>
      <c r="I1425" t="s">
        <v>479</v>
      </c>
      <c r="J1425" t="s">
        <v>480</v>
      </c>
      <c r="K1425">
        <v>728134</v>
      </c>
      <c r="L1425" t="s">
        <v>1682</v>
      </c>
      <c r="M1425" t="s">
        <v>213</v>
      </c>
      <c r="N1425" t="s">
        <v>57</v>
      </c>
      <c r="O1425" s="1">
        <v>45444</v>
      </c>
      <c r="Q1425" s="1">
        <v>46023</v>
      </c>
      <c r="R1425" s="2">
        <v>49.12</v>
      </c>
      <c r="S1425">
        <v>1</v>
      </c>
      <c r="T1425" t="s">
        <v>58</v>
      </c>
      <c r="U1425" t="s">
        <v>134</v>
      </c>
      <c r="V1425" s="3">
        <v>0.06</v>
      </c>
      <c r="W1425" s="2">
        <v>0</v>
      </c>
      <c r="X1425">
        <v>0</v>
      </c>
      <c r="Y1425" t="s">
        <v>135</v>
      </c>
      <c r="Z1425" t="s">
        <v>136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2.95</v>
      </c>
      <c r="AN1425" s="2">
        <v>2.95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45992</v>
      </c>
      <c r="B1426" t="s">
        <v>48</v>
      </c>
      <c r="C1426">
        <v>649163</v>
      </c>
      <c r="D1426">
        <v>2023252074</v>
      </c>
      <c r="E1426" t="s">
        <v>1715</v>
      </c>
      <c r="F1426" t="s">
        <v>1676</v>
      </c>
      <c r="G1426" t="s">
        <v>51</v>
      </c>
      <c r="H1426" t="s">
        <v>52</v>
      </c>
      <c r="I1426" t="s">
        <v>479</v>
      </c>
      <c r="J1426" t="s">
        <v>480</v>
      </c>
      <c r="K1426">
        <v>650218</v>
      </c>
      <c r="L1426" t="s">
        <v>55</v>
      </c>
      <c r="M1426" t="s">
        <v>56</v>
      </c>
      <c r="N1426" t="s">
        <v>57</v>
      </c>
      <c r="O1426" s="1">
        <v>45444</v>
      </c>
      <c r="Q1426" s="1">
        <v>46023</v>
      </c>
      <c r="R1426" s="2">
        <v>82.25</v>
      </c>
      <c r="S1426">
        <v>1</v>
      </c>
      <c r="T1426" t="s">
        <v>58</v>
      </c>
      <c r="U1426" t="s">
        <v>134</v>
      </c>
      <c r="V1426" s="3">
        <v>0.06</v>
      </c>
      <c r="W1426" s="2">
        <v>0</v>
      </c>
      <c r="X1426">
        <v>0</v>
      </c>
      <c r="Y1426" t="s">
        <v>135</v>
      </c>
      <c r="Z1426" t="s">
        <v>136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4.9400000000000004</v>
      </c>
      <c r="AN1426" s="2">
        <v>4.9400000000000004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45992</v>
      </c>
      <c r="B1427" t="s">
        <v>48</v>
      </c>
      <c r="C1427">
        <v>649163</v>
      </c>
      <c r="D1427">
        <v>2023372627</v>
      </c>
      <c r="E1427" t="s">
        <v>1262</v>
      </c>
      <c r="F1427" t="s">
        <v>538</v>
      </c>
      <c r="G1427" t="s">
        <v>51</v>
      </c>
      <c r="H1427" t="s">
        <v>80</v>
      </c>
      <c r="I1427" t="s">
        <v>479</v>
      </c>
      <c r="J1427" t="s">
        <v>480</v>
      </c>
      <c r="K1427">
        <v>673059</v>
      </c>
      <c r="L1427" t="s">
        <v>65</v>
      </c>
      <c r="M1427" t="s">
        <v>66</v>
      </c>
      <c r="N1427" t="s">
        <v>57</v>
      </c>
      <c r="O1427" s="1">
        <v>45474</v>
      </c>
      <c r="Q1427" s="1">
        <v>46023</v>
      </c>
      <c r="R1427" s="2">
        <v>44.01</v>
      </c>
      <c r="S1427">
        <v>1</v>
      </c>
      <c r="T1427" t="s">
        <v>58</v>
      </c>
      <c r="U1427" t="s">
        <v>134</v>
      </c>
      <c r="V1427" s="3">
        <v>0.06</v>
      </c>
      <c r="W1427" s="2">
        <v>0</v>
      </c>
      <c r="X1427">
        <v>0</v>
      </c>
      <c r="Y1427" t="s">
        <v>135</v>
      </c>
      <c r="Z1427" t="s">
        <v>136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2.64</v>
      </c>
      <c r="AN1427" s="2">
        <v>2.64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45992</v>
      </c>
      <c r="B1428" t="s">
        <v>48</v>
      </c>
      <c r="C1428">
        <v>649163</v>
      </c>
      <c r="D1428">
        <v>2023383896</v>
      </c>
      <c r="E1428" t="s">
        <v>1076</v>
      </c>
      <c r="F1428" t="s">
        <v>1263</v>
      </c>
      <c r="G1428" t="s">
        <v>51</v>
      </c>
      <c r="H1428" t="s">
        <v>110</v>
      </c>
      <c r="I1428" t="s">
        <v>479</v>
      </c>
      <c r="J1428" t="s">
        <v>480</v>
      </c>
      <c r="K1428">
        <v>673059</v>
      </c>
      <c r="L1428" t="s">
        <v>65</v>
      </c>
      <c r="M1428" t="s">
        <v>66</v>
      </c>
      <c r="N1428" t="s">
        <v>57</v>
      </c>
      <c r="O1428" s="1">
        <v>45448</v>
      </c>
      <c r="Q1428" s="1">
        <v>46027</v>
      </c>
      <c r="R1428" s="2">
        <v>48.8</v>
      </c>
      <c r="S1428">
        <v>1</v>
      </c>
      <c r="T1428" t="s">
        <v>58</v>
      </c>
      <c r="U1428" t="s">
        <v>134</v>
      </c>
      <c r="V1428" s="3">
        <v>0.06</v>
      </c>
      <c r="W1428" s="2">
        <v>0</v>
      </c>
      <c r="X1428">
        <v>0</v>
      </c>
      <c r="Y1428" t="s">
        <v>135</v>
      </c>
      <c r="Z1428" t="s">
        <v>136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2.93</v>
      </c>
      <c r="AN1428" s="2">
        <v>2.93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45992</v>
      </c>
      <c r="B1429" t="s">
        <v>48</v>
      </c>
      <c r="C1429">
        <v>649163</v>
      </c>
      <c r="D1429">
        <v>2023391301</v>
      </c>
      <c r="E1429" t="s">
        <v>1716</v>
      </c>
      <c r="F1429" t="s">
        <v>993</v>
      </c>
      <c r="G1429" t="s">
        <v>51</v>
      </c>
      <c r="H1429" t="s">
        <v>52</v>
      </c>
      <c r="I1429" t="s">
        <v>479</v>
      </c>
      <c r="J1429" t="s">
        <v>480</v>
      </c>
      <c r="K1429">
        <v>650218</v>
      </c>
      <c r="L1429" t="s">
        <v>55</v>
      </c>
      <c r="M1429" t="s">
        <v>56</v>
      </c>
      <c r="N1429" t="s">
        <v>57</v>
      </c>
      <c r="O1429" s="1">
        <v>45474</v>
      </c>
      <c r="Q1429" s="1">
        <v>46023</v>
      </c>
      <c r="R1429" s="2">
        <v>44.21</v>
      </c>
      <c r="S1429">
        <v>1</v>
      </c>
      <c r="T1429" t="s">
        <v>58</v>
      </c>
      <c r="U1429" t="s">
        <v>134</v>
      </c>
      <c r="V1429" s="3">
        <v>0.06</v>
      </c>
      <c r="W1429" s="2">
        <v>0</v>
      </c>
      <c r="X1429">
        <v>0</v>
      </c>
      <c r="Y1429" t="s">
        <v>135</v>
      </c>
      <c r="Z1429" t="s">
        <v>136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2.65</v>
      </c>
      <c r="AN1429" s="2">
        <v>2.65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45992</v>
      </c>
      <c r="B1430" t="s">
        <v>48</v>
      </c>
      <c r="C1430">
        <v>649163</v>
      </c>
      <c r="D1430">
        <v>2023461091</v>
      </c>
      <c r="E1430" t="s">
        <v>1717</v>
      </c>
      <c r="F1430" t="s">
        <v>1129</v>
      </c>
      <c r="G1430" t="s">
        <v>51</v>
      </c>
      <c r="H1430" t="s">
        <v>52</v>
      </c>
      <c r="I1430" t="s">
        <v>479</v>
      </c>
      <c r="J1430" t="s">
        <v>480</v>
      </c>
      <c r="K1430">
        <v>751867</v>
      </c>
      <c r="L1430" t="s">
        <v>162</v>
      </c>
      <c r="M1430" t="s">
        <v>163</v>
      </c>
      <c r="N1430" t="s">
        <v>57</v>
      </c>
      <c r="O1430" s="1">
        <v>45474</v>
      </c>
      <c r="Q1430" s="1">
        <v>46023</v>
      </c>
      <c r="R1430" s="2">
        <v>44.98</v>
      </c>
      <c r="S1430">
        <v>1</v>
      </c>
      <c r="T1430" t="s">
        <v>58</v>
      </c>
      <c r="U1430" t="s">
        <v>134</v>
      </c>
      <c r="V1430" s="3">
        <v>0.06</v>
      </c>
      <c r="W1430" s="2">
        <v>0</v>
      </c>
      <c r="X1430">
        <v>0</v>
      </c>
      <c r="Y1430" t="s">
        <v>135</v>
      </c>
      <c r="Z1430" t="s">
        <v>136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2.7</v>
      </c>
      <c r="AN1430" s="2">
        <v>2.7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45992</v>
      </c>
      <c r="B1431" t="s">
        <v>48</v>
      </c>
      <c r="C1431">
        <v>649163</v>
      </c>
      <c r="D1431">
        <v>2023534072</v>
      </c>
      <c r="E1431" t="s">
        <v>1718</v>
      </c>
      <c r="F1431" t="s">
        <v>429</v>
      </c>
      <c r="G1431" t="s">
        <v>51</v>
      </c>
      <c r="H1431" t="s">
        <v>52</v>
      </c>
      <c r="I1431" t="s">
        <v>479</v>
      </c>
      <c r="J1431" t="s">
        <v>480</v>
      </c>
      <c r="K1431">
        <v>650218</v>
      </c>
      <c r="L1431" t="s">
        <v>55</v>
      </c>
      <c r="M1431" t="s">
        <v>56</v>
      </c>
      <c r="N1431" t="s">
        <v>57</v>
      </c>
      <c r="O1431" s="1">
        <v>45474</v>
      </c>
      <c r="Q1431" s="1">
        <v>46023</v>
      </c>
      <c r="R1431" s="2">
        <v>27.11</v>
      </c>
      <c r="S1431">
        <v>1</v>
      </c>
      <c r="T1431" t="s">
        <v>58</v>
      </c>
      <c r="U1431" t="s">
        <v>134</v>
      </c>
      <c r="V1431" s="3">
        <v>0.06</v>
      </c>
      <c r="W1431" s="2">
        <v>0</v>
      </c>
      <c r="X1431">
        <v>0</v>
      </c>
      <c r="Y1431" t="s">
        <v>135</v>
      </c>
      <c r="Z1431" t="s">
        <v>136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1.63</v>
      </c>
      <c r="AN1431" s="2">
        <v>1.63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45992</v>
      </c>
      <c r="B1432" t="s">
        <v>48</v>
      </c>
      <c r="C1432">
        <v>649163</v>
      </c>
      <c r="D1432">
        <v>2023535367</v>
      </c>
      <c r="E1432" t="s">
        <v>552</v>
      </c>
      <c r="F1432" t="s">
        <v>1079</v>
      </c>
      <c r="G1432" t="s">
        <v>51</v>
      </c>
      <c r="H1432" t="s">
        <v>80</v>
      </c>
      <c r="I1432" t="s">
        <v>479</v>
      </c>
      <c r="J1432" t="s">
        <v>480</v>
      </c>
      <c r="K1432">
        <v>650218</v>
      </c>
      <c r="L1432" t="s">
        <v>55</v>
      </c>
      <c r="M1432" t="s">
        <v>56</v>
      </c>
      <c r="N1432" t="s">
        <v>57</v>
      </c>
      <c r="O1432" s="1">
        <v>45474</v>
      </c>
      <c r="Q1432" s="1">
        <v>46023</v>
      </c>
      <c r="R1432" s="2">
        <v>27.97</v>
      </c>
      <c r="S1432">
        <v>1</v>
      </c>
      <c r="T1432" t="s">
        <v>58</v>
      </c>
      <c r="U1432" t="s">
        <v>134</v>
      </c>
      <c r="V1432" s="3">
        <v>0.06</v>
      </c>
      <c r="W1432" s="2">
        <v>0</v>
      </c>
      <c r="X1432">
        <v>0</v>
      </c>
      <c r="Y1432" t="s">
        <v>135</v>
      </c>
      <c r="Z1432" t="s">
        <v>136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1.68</v>
      </c>
      <c r="AN1432" s="2">
        <v>1.68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45992</v>
      </c>
      <c r="B1433" t="s">
        <v>48</v>
      </c>
      <c r="C1433">
        <v>649163</v>
      </c>
      <c r="D1433">
        <v>2023570181</v>
      </c>
      <c r="E1433" t="s">
        <v>478</v>
      </c>
      <c r="F1433" t="s">
        <v>375</v>
      </c>
      <c r="G1433" t="s">
        <v>51</v>
      </c>
      <c r="H1433" t="s">
        <v>209</v>
      </c>
      <c r="I1433" t="s">
        <v>479</v>
      </c>
      <c r="J1433" t="s">
        <v>480</v>
      </c>
      <c r="K1433">
        <v>751867</v>
      </c>
      <c r="L1433" t="s">
        <v>162</v>
      </c>
      <c r="M1433" t="s">
        <v>163</v>
      </c>
      <c r="N1433" t="s">
        <v>57</v>
      </c>
      <c r="O1433" s="1">
        <v>45474</v>
      </c>
      <c r="Q1433" s="1">
        <v>46023</v>
      </c>
      <c r="R1433" s="2">
        <v>23.52</v>
      </c>
      <c r="S1433">
        <v>1</v>
      </c>
      <c r="T1433" t="s">
        <v>58</v>
      </c>
      <c r="U1433" t="s">
        <v>134</v>
      </c>
      <c r="V1433" s="3">
        <v>0.06</v>
      </c>
      <c r="W1433" s="2">
        <v>0</v>
      </c>
      <c r="X1433">
        <v>0</v>
      </c>
      <c r="Y1433" t="s">
        <v>135</v>
      </c>
      <c r="Z1433" t="s">
        <v>136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1.41</v>
      </c>
      <c r="AN1433" s="2">
        <v>1.41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45992</v>
      </c>
      <c r="B1434" t="s">
        <v>48</v>
      </c>
      <c r="C1434">
        <v>649163</v>
      </c>
      <c r="D1434">
        <v>2023599966</v>
      </c>
      <c r="E1434" t="s">
        <v>731</v>
      </c>
      <c r="F1434" t="s">
        <v>238</v>
      </c>
      <c r="G1434" t="s">
        <v>51</v>
      </c>
      <c r="H1434" t="s">
        <v>83</v>
      </c>
      <c r="I1434" t="s">
        <v>479</v>
      </c>
      <c r="J1434" t="s">
        <v>480</v>
      </c>
      <c r="K1434">
        <v>673059</v>
      </c>
      <c r="L1434" t="s">
        <v>65</v>
      </c>
      <c r="M1434" t="s">
        <v>66</v>
      </c>
      <c r="N1434" t="s">
        <v>57</v>
      </c>
      <c r="O1434" s="1">
        <v>45474</v>
      </c>
      <c r="Q1434" s="1">
        <v>46023</v>
      </c>
      <c r="R1434" s="2">
        <v>40.47</v>
      </c>
      <c r="S1434">
        <v>1</v>
      </c>
      <c r="T1434" t="s">
        <v>58</v>
      </c>
      <c r="U1434" t="s">
        <v>134</v>
      </c>
      <c r="V1434" s="3">
        <v>0.06</v>
      </c>
      <c r="W1434" s="2">
        <v>0</v>
      </c>
      <c r="X1434">
        <v>0</v>
      </c>
      <c r="Y1434" t="s">
        <v>135</v>
      </c>
      <c r="Z1434" t="s">
        <v>136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2.4300000000000002</v>
      </c>
      <c r="AN1434" s="2">
        <v>2.4300000000000002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45992</v>
      </c>
      <c r="B1435" t="s">
        <v>48</v>
      </c>
      <c r="C1435">
        <v>649163</v>
      </c>
      <c r="D1435">
        <v>2023600146</v>
      </c>
      <c r="E1435" t="s">
        <v>1719</v>
      </c>
      <c r="F1435" t="s">
        <v>1102</v>
      </c>
      <c r="G1435" t="s">
        <v>51</v>
      </c>
      <c r="H1435" t="s">
        <v>52</v>
      </c>
      <c r="I1435" t="s">
        <v>479</v>
      </c>
      <c r="J1435" t="s">
        <v>480</v>
      </c>
      <c r="K1435">
        <v>650218</v>
      </c>
      <c r="L1435" t="s">
        <v>55</v>
      </c>
      <c r="M1435" t="s">
        <v>56</v>
      </c>
      <c r="N1435" t="s">
        <v>57</v>
      </c>
      <c r="O1435" s="1">
        <v>45474</v>
      </c>
      <c r="Q1435" s="1">
        <v>46023</v>
      </c>
      <c r="R1435" s="2">
        <v>27.11</v>
      </c>
      <c r="S1435">
        <v>1</v>
      </c>
      <c r="T1435" t="s">
        <v>58</v>
      </c>
      <c r="U1435" t="s">
        <v>134</v>
      </c>
      <c r="V1435" s="3">
        <v>0.06</v>
      </c>
      <c r="W1435" s="2">
        <v>0</v>
      </c>
      <c r="X1435">
        <v>0</v>
      </c>
      <c r="Y1435" t="s">
        <v>135</v>
      </c>
      <c r="Z1435" t="s">
        <v>136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1.63</v>
      </c>
      <c r="AN1435" s="2">
        <v>1.63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45992</v>
      </c>
      <c r="B1436" t="s">
        <v>48</v>
      </c>
      <c r="C1436">
        <v>649163</v>
      </c>
      <c r="D1436">
        <v>2023647897</v>
      </c>
      <c r="E1436" t="s">
        <v>1267</v>
      </c>
      <c r="F1436" t="s">
        <v>1268</v>
      </c>
      <c r="G1436" t="s">
        <v>51</v>
      </c>
      <c r="H1436" t="s">
        <v>161</v>
      </c>
      <c r="I1436" t="s">
        <v>479</v>
      </c>
      <c r="J1436" t="s">
        <v>480</v>
      </c>
      <c r="K1436">
        <v>651818</v>
      </c>
      <c r="L1436" t="s">
        <v>113</v>
      </c>
      <c r="M1436" t="s">
        <v>114</v>
      </c>
      <c r="N1436" t="s">
        <v>57</v>
      </c>
      <c r="O1436" s="1">
        <v>45474</v>
      </c>
      <c r="Q1436" s="1">
        <v>46023</v>
      </c>
      <c r="R1436" s="2">
        <v>50.03</v>
      </c>
      <c r="S1436">
        <v>1</v>
      </c>
      <c r="T1436" t="s">
        <v>58</v>
      </c>
      <c r="U1436" t="s">
        <v>134</v>
      </c>
      <c r="V1436" s="3">
        <v>0.06</v>
      </c>
      <c r="W1436" s="2">
        <v>0</v>
      </c>
      <c r="X1436">
        <v>0</v>
      </c>
      <c r="Y1436" t="s">
        <v>135</v>
      </c>
      <c r="Z1436" t="s">
        <v>136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3</v>
      </c>
      <c r="AN1436" s="2">
        <v>3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45992</v>
      </c>
      <c r="B1437" t="s">
        <v>48</v>
      </c>
      <c r="C1437">
        <v>649163</v>
      </c>
      <c r="D1437">
        <v>2023651869</v>
      </c>
      <c r="E1437" t="s">
        <v>1720</v>
      </c>
      <c r="F1437" t="s">
        <v>144</v>
      </c>
      <c r="G1437" t="s">
        <v>51</v>
      </c>
      <c r="H1437" t="s">
        <v>52</v>
      </c>
      <c r="I1437" t="s">
        <v>479</v>
      </c>
      <c r="J1437" t="s">
        <v>480</v>
      </c>
      <c r="K1437">
        <v>649247</v>
      </c>
      <c r="L1437" t="s">
        <v>172</v>
      </c>
      <c r="M1437" t="s">
        <v>173</v>
      </c>
      <c r="N1437" t="s">
        <v>57</v>
      </c>
      <c r="O1437" s="1">
        <v>45474</v>
      </c>
      <c r="Q1437" s="1">
        <v>46023</v>
      </c>
      <c r="R1437" s="2">
        <v>39.979999999999997</v>
      </c>
      <c r="S1437">
        <v>1</v>
      </c>
      <c r="T1437" t="s">
        <v>58</v>
      </c>
      <c r="U1437" t="s">
        <v>134</v>
      </c>
      <c r="V1437" s="3">
        <v>0.06</v>
      </c>
      <c r="W1437" s="2">
        <v>0</v>
      </c>
      <c r="X1437">
        <v>0</v>
      </c>
      <c r="Y1437" t="s">
        <v>135</v>
      </c>
      <c r="Z1437" t="s">
        <v>136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2.4</v>
      </c>
      <c r="AN1437" s="2">
        <v>2.4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45992</v>
      </c>
      <c r="B1438" t="s">
        <v>48</v>
      </c>
      <c r="C1438">
        <v>649163</v>
      </c>
      <c r="D1438">
        <v>2023677928</v>
      </c>
      <c r="E1438" t="s">
        <v>1269</v>
      </c>
      <c r="F1438" t="s">
        <v>983</v>
      </c>
      <c r="G1438" t="s">
        <v>51</v>
      </c>
      <c r="H1438" t="s">
        <v>83</v>
      </c>
      <c r="I1438" t="s">
        <v>479</v>
      </c>
      <c r="J1438" t="s">
        <v>480</v>
      </c>
      <c r="K1438">
        <v>673059</v>
      </c>
      <c r="L1438" t="s">
        <v>65</v>
      </c>
      <c r="M1438" t="s">
        <v>66</v>
      </c>
      <c r="N1438" t="s">
        <v>57</v>
      </c>
      <c r="O1438" s="1">
        <v>45474</v>
      </c>
      <c r="Q1438" s="1">
        <v>46023</v>
      </c>
      <c r="R1438" s="2">
        <v>56.06</v>
      </c>
      <c r="S1438">
        <v>1</v>
      </c>
      <c r="T1438" t="s">
        <v>58</v>
      </c>
      <c r="U1438" t="s">
        <v>134</v>
      </c>
      <c r="V1438" s="3">
        <v>0.06</v>
      </c>
      <c r="W1438" s="2">
        <v>0</v>
      </c>
      <c r="X1438">
        <v>0</v>
      </c>
      <c r="Y1438" t="s">
        <v>135</v>
      </c>
      <c r="Z1438" t="s">
        <v>136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3.36</v>
      </c>
      <c r="AN1438" s="2">
        <v>3.36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45992</v>
      </c>
      <c r="B1439" t="s">
        <v>48</v>
      </c>
      <c r="C1439">
        <v>649163</v>
      </c>
      <c r="D1439">
        <v>2023696965</v>
      </c>
      <c r="E1439" t="s">
        <v>1721</v>
      </c>
      <c r="F1439" t="s">
        <v>1722</v>
      </c>
      <c r="G1439" t="s">
        <v>51</v>
      </c>
      <c r="H1439" t="s">
        <v>161</v>
      </c>
      <c r="I1439" t="s">
        <v>479</v>
      </c>
      <c r="J1439" t="s">
        <v>480</v>
      </c>
      <c r="K1439">
        <v>650218</v>
      </c>
      <c r="L1439" t="s">
        <v>55</v>
      </c>
      <c r="M1439" t="s">
        <v>56</v>
      </c>
      <c r="N1439" t="s">
        <v>57</v>
      </c>
      <c r="O1439" s="1">
        <v>45471</v>
      </c>
      <c r="Q1439" s="1">
        <v>46019</v>
      </c>
      <c r="R1439" s="2">
        <v>39.380000000000003</v>
      </c>
      <c r="S1439">
        <v>1</v>
      </c>
      <c r="T1439" t="s">
        <v>58</v>
      </c>
      <c r="U1439" t="s">
        <v>134</v>
      </c>
      <c r="V1439" s="3">
        <v>0.06</v>
      </c>
      <c r="W1439" s="2">
        <v>0</v>
      </c>
      <c r="X1439">
        <v>0</v>
      </c>
      <c r="Y1439" t="s">
        <v>135</v>
      </c>
      <c r="Z1439" t="s">
        <v>136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2.36</v>
      </c>
      <c r="AN1439" s="2">
        <v>2.36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45992</v>
      </c>
      <c r="B1440" t="s">
        <v>48</v>
      </c>
      <c r="C1440">
        <v>649163</v>
      </c>
      <c r="D1440">
        <v>2023704770</v>
      </c>
      <c r="E1440" t="s">
        <v>1269</v>
      </c>
      <c r="F1440" t="s">
        <v>68</v>
      </c>
      <c r="G1440" t="s">
        <v>51</v>
      </c>
      <c r="H1440" t="s">
        <v>83</v>
      </c>
      <c r="I1440" t="s">
        <v>479</v>
      </c>
      <c r="J1440" t="s">
        <v>480</v>
      </c>
      <c r="K1440">
        <v>673059</v>
      </c>
      <c r="L1440" t="s">
        <v>65</v>
      </c>
      <c r="M1440" t="s">
        <v>66</v>
      </c>
      <c r="N1440" t="s">
        <v>57</v>
      </c>
      <c r="O1440" s="1">
        <v>45474</v>
      </c>
      <c r="Q1440" s="1">
        <v>46023</v>
      </c>
      <c r="R1440" s="2">
        <v>27.22</v>
      </c>
      <c r="S1440">
        <v>1</v>
      </c>
      <c r="T1440" t="s">
        <v>58</v>
      </c>
      <c r="U1440" t="s">
        <v>134</v>
      </c>
      <c r="V1440" s="3">
        <v>0.06</v>
      </c>
      <c r="W1440" s="2">
        <v>0</v>
      </c>
      <c r="X1440">
        <v>0</v>
      </c>
      <c r="Y1440" t="s">
        <v>135</v>
      </c>
      <c r="Z1440" t="s">
        <v>136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1.63</v>
      </c>
      <c r="AN1440" s="2">
        <v>1.63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45992</v>
      </c>
      <c r="B1441" t="s">
        <v>48</v>
      </c>
      <c r="C1441">
        <v>649163</v>
      </c>
      <c r="D1441">
        <v>2023742381</v>
      </c>
      <c r="E1441" t="s">
        <v>1723</v>
      </c>
      <c r="F1441" t="s">
        <v>77</v>
      </c>
      <c r="G1441" t="s">
        <v>51</v>
      </c>
      <c r="H1441" t="s">
        <v>52</v>
      </c>
      <c r="I1441" t="s">
        <v>479</v>
      </c>
      <c r="J1441" t="s">
        <v>480</v>
      </c>
      <c r="K1441">
        <v>702406</v>
      </c>
      <c r="L1441" t="s">
        <v>1662</v>
      </c>
      <c r="M1441" t="s">
        <v>87</v>
      </c>
      <c r="N1441" t="s">
        <v>57</v>
      </c>
      <c r="O1441" s="1">
        <v>45474</v>
      </c>
      <c r="Q1441" s="1">
        <v>46023</v>
      </c>
      <c r="R1441" s="2">
        <v>49.12</v>
      </c>
      <c r="S1441">
        <v>1</v>
      </c>
      <c r="T1441" t="s">
        <v>58</v>
      </c>
      <c r="U1441" t="s">
        <v>134</v>
      </c>
      <c r="V1441" s="3">
        <v>0.06</v>
      </c>
      <c r="W1441" s="2">
        <v>0</v>
      </c>
      <c r="X1441">
        <v>0</v>
      </c>
      <c r="Y1441" t="s">
        <v>135</v>
      </c>
      <c r="Z1441" t="s">
        <v>136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2.95</v>
      </c>
      <c r="AN1441" s="2">
        <v>2.95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45992</v>
      </c>
      <c r="B1442" t="s">
        <v>48</v>
      </c>
      <c r="C1442">
        <v>649163</v>
      </c>
      <c r="D1442">
        <v>2023763855</v>
      </c>
      <c r="E1442" t="s">
        <v>1724</v>
      </c>
      <c r="F1442" t="s">
        <v>75</v>
      </c>
      <c r="G1442" t="s">
        <v>51</v>
      </c>
      <c r="H1442" t="s">
        <v>83</v>
      </c>
      <c r="I1442" t="s">
        <v>479</v>
      </c>
      <c r="J1442" t="s">
        <v>480</v>
      </c>
      <c r="K1442">
        <v>766747</v>
      </c>
      <c r="L1442" t="s">
        <v>385</v>
      </c>
      <c r="M1442" t="s">
        <v>386</v>
      </c>
      <c r="N1442" t="s">
        <v>57</v>
      </c>
      <c r="O1442" s="1">
        <v>45475</v>
      </c>
      <c r="Q1442" s="1">
        <v>46024</v>
      </c>
      <c r="R1442" s="2">
        <v>77.569999999999993</v>
      </c>
      <c r="S1442">
        <v>1</v>
      </c>
      <c r="T1442" t="s">
        <v>58</v>
      </c>
      <c r="U1442" t="s">
        <v>134</v>
      </c>
      <c r="V1442" s="3">
        <v>0.06</v>
      </c>
      <c r="W1442" s="2">
        <v>0</v>
      </c>
      <c r="X1442">
        <v>0</v>
      </c>
      <c r="Y1442" t="s">
        <v>135</v>
      </c>
      <c r="Z1442" t="s">
        <v>136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4.6500000000000004</v>
      </c>
      <c r="AN1442" s="2">
        <v>4.6500000000000004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45992</v>
      </c>
      <c r="B1443" t="s">
        <v>48</v>
      </c>
      <c r="C1443">
        <v>649163</v>
      </c>
      <c r="D1443">
        <v>2023789505</v>
      </c>
      <c r="E1443" t="s">
        <v>428</v>
      </c>
      <c r="F1443" t="s">
        <v>1725</v>
      </c>
      <c r="G1443" t="s">
        <v>51</v>
      </c>
      <c r="H1443" t="s">
        <v>80</v>
      </c>
      <c r="I1443" t="s">
        <v>479</v>
      </c>
      <c r="J1443" t="s">
        <v>480</v>
      </c>
      <c r="K1443">
        <v>650218</v>
      </c>
      <c r="L1443" t="s">
        <v>55</v>
      </c>
      <c r="M1443" t="s">
        <v>56</v>
      </c>
      <c r="N1443" t="s">
        <v>57</v>
      </c>
      <c r="O1443" s="1">
        <v>45505</v>
      </c>
      <c r="Q1443" s="1">
        <v>46023</v>
      </c>
      <c r="R1443" s="2">
        <v>103.66</v>
      </c>
      <c r="S1443">
        <v>1</v>
      </c>
      <c r="T1443" t="s">
        <v>58</v>
      </c>
      <c r="U1443" t="s">
        <v>134</v>
      </c>
      <c r="V1443" s="3">
        <v>0.06</v>
      </c>
      <c r="W1443" s="2">
        <v>0</v>
      </c>
      <c r="X1443">
        <v>0</v>
      </c>
      <c r="Y1443" t="s">
        <v>135</v>
      </c>
      <c r="Z1443" t="s">
        <v>136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6.22</v>
      </c>
      <c r="AN1443" s="2">
        <v>6.22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45992</v>
      </c>
      <c r="B1444" t="s">
        <v>48</v>
      </c>
      <c r="C1444">
        <v>649163</v>
      </c>
      <c r="D1444">
        <v>2023798397</v>
      </c>
      <c r="E1444" t="s">
        <v>1726</v>
      </c>
      <c r="F1444" t="s">
        <v>478</v>
      </c>
      <c r="G1444" t="s">
        <v>51</v>
      </c>
      <c r="H1444" t="s">
        <v>52</v>
      </c>
      <c r="I1444" t="s">
        <v>479</v>
      </c>
      <c r="J1444" t="s">
        <v>480</v>
      </c>
      <c r="K1444">
        <v>702406</v>
      </c>
      <c r="L1444" t="s">
        <v>1662</v>
      </c>
      <c r="M1444" t="s">
        <v>87</v>
      </c>
      <c r="N1444" t="s">
        <v>57</v>
      </c>
      <c r="O1444" s="1">
        <v>45477</v>
      </c>
      <c r="Q1444" s="1">
        <v>46026</v>
      </c>
      <c r="R1444" s="2">
        <v>47.29</v>
      </c>
      <c r="S1444">
        <v>1</v>
      </c>
      <c r="T1444" t="s">
        <v>58</v>
      </c>
      <c r="U1444" t="s">
        <v>134</v>
      </c>
      <c r="V1444" s="3">
        <v>0.06</v>
      </c>
      <c r="W1444" s="2">
        <v>0</v>
      </c>
      <c r="X1444">
        <v>0</v>
      </c>
      <c r="Y1444" t="s">
        <v>135</v>
      </c>
      <c r="Z1444" t="s">
        <v>136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2.84</v>
      </c>
      <c r="AN1444" s="2">
        <v>2.84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45992</v>
      </c>
      <c r="B1445" t="s">
        <v>48</v>
      </c>
      <c r="C1445">
        <v>649163</v>
      </c>
      <c r="D1445">
        <v>2023845996</v>
      </c>
      <c r="E1445" t="s">
        <v>1196</v>
      </c>
      <c r="F1445" t="s">
        <v>946</v>
      </c>
      <c r="G1445" t="s">
        <v>51</v>
      </c>
      <c r="H1445" t="s">
        <v>64</v>
      </c>
      <c r="I1445" t="s">
        <v>479</v>
      </c>
      <c r="J1445" t="s">
        <v>480</v>
      </c>
      <c r="K1445">
        <v>751867</v>
      </c>
      <c r="L1445" t="s">
        <v>162</v>
      </c>
      <c r="M1445" t="s">
        <v>163</v>
      </c>
      <c r="N1445" t="s">
        <v>57</v>
      </c>
      <c r="O1445" s="1">
        <v>45505</v>
      </c>
      <c r="Q1445" s="1">
        <v>46023</v>
      </c>
      <c r="R1445" s="2">
        <v>27.06</v>
      </c>
      <c r="S1445">
        <v>1</v>
      </c>
      <c r="T1445" t="s">
        <v>58</v>
      </c>
      <c r="U1445" t="s">
        <v>134</v>
      </c>
      <c r="V1445" s="3">
        <v>0.06</v>
      </c>
      <c r="W1445" s="2">
        <v>0</v>
      </c>
      <c r="X1445">
        <v>0</v>
      </c>
      <c r="Y1445" t="s">
        <v>135</v>
      </c>
      <c r="Z1445" t="s">
        <v>136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1.62</v>
      </c>
      <c r="AN1445" s="2">
        <v>1.62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45992</v>
      </c>
      <c r="B1446" t="s">
        <v>48</v>
      </c>
      <c r="C1446">
        <v>649163</v>
      </c>
      <c r="D1446">
        <v>2023891377</v>
      </c>
      <c r="E1446" t="s">
        <v>1727</v>
      </c>
      <c r="F1446" t="s">
        <v>1728</v>
      </c>
      <c r="G1446" t="s">
        <v>51</v>
      </c>
      <c r="H1446" t="s">
        <v>52</v>
      </c>
      <c r="I1446" t="s">
        <v>479</v>
      </c>
      <c r="J1446" t="s">
        <v>480</v>
      </c>
      <c r="K1446">
        <v>649247</v>
      </c>
      <c r="L1446" t="s">
        <v>172</v>
      </c>
      <c r="M1446" t="s">
        <v>173</v>
      </c>
      <c r="N1446" t="s">
        <v>57</v>
      </c>
      <c r="O1446" s="1">
        <v>45505</v>
      </c>
      <c r="Q1446" s="1">
        <v>46023</v>
      </c>
      <c r="R1446" s="2">
        <v>39.979999999999997</v>
      </c>
      <c r="S1446">
        <v>1</v>
      </c>
      <c r="T1446" t="s">
        <v>58</v>
      </c>
      <c r="U1446" t="s">
        <v>134</v>
      </c>
      <c r="V1446" s="3">
        <v>0.06</v>
      </c>
      <c r="W1446" s="2">
        <v>0</v>
      </c>
      <c r="X1446">
        <v>0</v>
      </c>
      <c r="Y1446" t="s">
        <v>135</v>
      </c>
      <c r="Z1446" t="s">
        <v>136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2.4</v>
      </c>
      <c r="AN1446" s="2">
        <v>2.4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45992</v>
      </c>
      <c r="B1447" t="s">
        <v>48</v>
      </c>
      <c r="C1447">
        <v>649163</v>
      </c>
      <c r="D1447">
        <v>2023900681</v>
      </c>
      <c r="E1447" t="s">
        <v>690</v>
      </c>
      <c r="F1447" t="s">
        <v>1729</v>
      </c>
      <c r="G1447" t="s">
        <v>51</v>
      </c>
      <c r="H1447" t="s">
        <v>52</v>
      </c>
      <c r="I1447" t="s">
        <v>479</v>
      </c>
      <c r="J1447" t="s">
        <v>480</v>
      </c>
      <c r="K1447">
        <v>650218</v>
      </c>
      <c r="L1447" t="s">
        <v>55</v>
      </c>
      <c r="M1447" t="s">
        <v>56</v>
      </c>
      <c r="N1447" t="s">
        <v>57</v>
      </c>
      <c r="O1447" s="1">
        <v>45505</v>
      </c>
      <c r="Q1447" s="1">
        <v>46023</v>
      </c>
      <c r="R1447" s="2">
        <v>75.7</v>
      </c>
      <c r="S1447">
        <v>1</v>
      </c>
      <c r="T1447" t="s">
        <v>58</v>
      </c>
      <c r="U1447" t="s">
        <v>134</v>
      </c>
      <c r="V1447" s="3">
        <v>0.06</v>
      </c>
      <c r="W1447" s="2">
        <v>0</v>
      </c>
      <c r="X1447">
        <v>0</v>
      </c>
      <c r="Y1447" t="s">
        <v>135</v>
      </c>
      <c r="Z1447" t="s">
        <v>136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4.54</v>
      </c>
      <c r="AN1447" s="2">
        <v>4.54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45992</v>
      </c>
      <c r="B1448" t="s">
        <v>48</v>
      </c>
      <c r="C1448">
        <v>649163</v>
      </c>
      <c r="D1448">
        <v>2023942739</v>
      </c>
      <c r="E1448" t="s">
        <v>1730</v>
      </c>
      <c r="F1448" t="s">
        <v>1731</v>
      </c>
      <c r="G1448" t="s">
        <v>51</v>
      </c>
      <c r="H1448" t="s">
        <v>52</v>
      </c>
      <c r="I1448" t="s">
        <v>479</v>
      </c>
      <c r="J1448" t="s">
        <v>480</v>
      </c>
      <c r="K1448">
        <v>650218</v>
      </c>
      <c r="L1448" t="s">
        <v>55</v>
      </c>
      <c r="M1448" t="s">
        <v>56</v>
      </c>
      <c r="N1448" t="s">
        <v>57</v>
      </c>
      <c r="O1448" s="1">
        <v>45505</v>
      </c>
      <c r="Q1448" s="1">
        <v>46023</v>
      </c>
      <c r="R1448" s="2">
        <v>44.21</v>
      </c>
      <c r="S1448">
        <v>1</v>
      </c>
      <c r="T1448" t="s">
        <v>58</v>
      </c>
      <c r="U1448" t="s">
        <v>134</v>
      </c>
      <c r="V1448" s="3">
        <v>0.06</v>
      </c>
      <c r="W1448" s="2">
        <v>0</v>
      </c>
      <c r="X1448">
        <v>0</v>
      </c>
      <c r="Y1448" t="s">
        <v>135</v>
      </c>
      <c r="Z1448" t="s">
        <v>136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2.65</v>
      </c>
      <c r="AN1448" s="2">
        <v>2.65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45992</v>
      </c>
      <c r="B1449" t="s">
        <v>48</v>
      </c>
      <c r="C1449">
        <v>649163</v>
      </c>
      <c r="D1449">
        <v>2023980077</v>
      </c>
      <c r="E1449" t="s">
        <v>1732</v>
      </c>
      <c r="F1449" t="s">
        <v>415</v>
      </c>
      <c r="G1449" t="s">
        <v>51</v>
      </c>
      <c r="H1449" t="s">
        <v>206</v>
      </c>
      <c r="I1449" t="s">
        <v>479</v>
      </c>
      <c r="J1449" t="s">
        <v>480</v>
      </c>
      <c r="K1449">
        <v>673059</v>
      </c>
      <c r="L1449" t="s">
        <v>65</v>
      </c>
      <c r="M1449" t="s">
        <v>66</v>
      </c>
      <c r="N1449" t="s">
        <v>57</v>
      </c>
      <c r="O1449" s="1">
        <v>45657</v>
      </c>
      <c r="Q1449" s="1">
        <v>46021</v>
      </c>
      <c r="R1449" s="2">
        <v>32.74</v>
      </c>
      <c r="S1449">
        <v>1</v>
      </c>
      <c r="T1449" t="s">
        <v>58</v>
      </c>
      <c r="U1449" t="s">
        <v>134</v>
      </c>
      <c r="V1449" s="4">
        <v>0.375</v>
      </c>
      <c r="W1449" s="2">
        <v>0</v>
      </c>
      <c r="X1449">
        <v>0</v>
      </c>
      <c r="Y1449" t="s">
        <v>60</v>
      </c>
      <c r="Z1449" t="s">
        <v>136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12.28</v>
      </c>
      <c r="AN1449" s="2">
        <v>12.28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45992</v>
      </c>
      <c r="B1450" t="s">
        <v>48</v>
      </c>
      <c r="C1450">
        <v>649163</v>
      </c>
      <c r="D1450">
        <v>2024087206</v>
      </c>
      <c r="E1450" t="s">
        <v>1733</v>
      </c>
      <c r="F1450" t="s">
        <v>1689</v>
      </c>
      <c r="G1450" t="s">
        <v>51</v>
      </c>
      <c r="H1450" t="s">
        <v>372</v>
      </c>
      <c r="I1450" t="s">
        <v>479</v>
      </c>
      <c r="J1450" t="s">
        <v>480</v>
      </c>
      <c r="K1450">
        <v>673059</v>
      </c>
      <c r="L1450" t="s">
        <v>65</v>
      </c>
      <c r="M1450" t="s">
        <v>66</v>
      </c>
      <c r="N1450" t="s">
        <v>57</v>
      </c>
      <c r="O1450" s="1">
        <v>45505</v>
      </c>
      <c r="Q1450" s="1">
        <v>46023</v>
      </c>
      <c r="R1450" s="2">
        <v>58.57</v>
      </c>
      <c r="S1450">
        <v>1</v>
      </c>
      <c r="T1450" t="s">
        <v>58</v>
      </c>
      <c r="U1450" t="s">
        <v>134</v>
      </c>
      <c r="V1450" s="3">
        <v>0.06</v>
      </c>
      <c r="W1450" s="2">
        <v>0</v>
      </c>
      <c r="X1450">
        <v>0</v>
      </c>
      <c r="Y1450" t="s">
        <v>135</v>
      </c>
      <c r="Z1450" t="s">
        <v>136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3.51</v>
      </c>
      <c r="AN1450" s="2">
        <v>3.51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45992</v>
      </c>
      <c r="B1451" t="s">
        <v>48</v>
      </c>
      <c r="C1451">
        <v>649163</v>
      </c>
      <c r="D1451">
        <v>2024095026</v>
      </c>
      <c r="E1451" t="s">
        <v>1734</v>
      </c>
      <c r="F1451" t="s">
        <v>1735</v>
      </c>
      <c r="G1451" t="s">
        <v>51</v>
      </c>
      <c r="H1451" t="s">
        <v>372</v>
      </c>
      <c r="I1451" t="s">
        <v>479</v>
      </c>
      <c r="J1451" t="s">
        <v>480</v>
      </c>
      <c r="K1451">
        <v>673059</v>
      </c>
      <c r="L1451" t="s">
        <v>65</v>
      </c>
      <c r="M1451" t="s">
        <v>66</v>
      </c>
      <c r="N1451" t="s">
        <v>57</v>
      </c>
      <c r="O1451" s="1">
        <v>45505</v>
      </c>
      <c r="Q1451" s="1">
        <v>46023</v>
      </c>
      <c r="R1451" s="2">
        <v>79.97</v>
      </c>
      <c r="S1451">
        <v>1</v>
      </c>
      <c r="T1451" t="s">
        <v>58</v>
      </c>
      <c r="U1451" t="s">
        <v>134</v>
      </c>
      <c r="V1451" s="3">
        <v>0.06</v>
      </c>
      <c r="W1451" s="2">
        <v>0</v>
      </c>
      <c r="X1451">
        <v>0</v>
      </c>
      <c r="Y1451" t="s">
        <v>135</v>
      </c>
      <c r="Z1451" t="s">
        <v>136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4.8</v>
      </c>
      <c r="AN1451" s="2">
        <v>4.8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45992</v>
      </c>
      <c r="B1452" t="s">
        <v>48</v>
      </c>
      <c r="C1452">
        <v>649163</v>
      </c>
      <c r="D1452">
        <v>2024136819</v>
      </c>
      <c r="E1452" t="s">
        <v>1272</v>
      </c>
      <c r="F1452" t="s">
        <v>688</v>
      </c>
      <c r="G1452" t="s">
        <v>51</v>
      </c>
      <c r="H1452" t="s">
        <v>80</v>
      </c>
      <c r="I1452" t="s">
        <v>479</v>
      </c>
      <c r="J1452" t="s">
        <v>480</v>
      </c>
      <c r="K1452">
        <v>673059</v>
      </c>
      <c r="L1452" t="s">
        <v>65</v>
      </c>
      <c r="M1452" t="s">
        <v>66</v>
      </c>
      <c r="N1452" t="s">
        <v>57</v>
      </c>
      <c r="O1452" s="1">
        <v>45536</v>
      </c>
      <c r="Q1452" s="1">
        <v>46023</v>
      </c>
      <c r="R1452" s="2">
        <v>105.67</v>
      </c>
      <c r="S1452">
        <v>1</v>
      </c>
      <c r="T1452" t="s">
        <v>58</v>
      </c>
      <c r="U1452" t="s">
        <v>134</v>
      </c>
      <c r="V1452" s="3">
        <v>0.06</v>
      </c>
      <c r="W1452" s="2">
        <v>0</v>
      </c>
      <c r="X1452">
        <v>0</v>
      </c>
      <c r="Y1452" t="s">
        <v>135</v>
      </c>
      <c r="Z1452" t="s">
        <v>136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6.34</v>
      </c>
      <c r="AN1452" s="2">
        <v>6.34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45992</v>
      </c>
      <c r="B1453" t="s">
        <v>48</v>
      </c>
      <c r="C1453">
        <v>649163</v>
      </c>
      <c r="D1453">
        <v>2024151847</v>
      </c>
      <c r="E1453" t="s">
        <v>1736</v>
      </c>
      <c r="F1453" t="s">
        <v>68</v>
      </c>
      <c r="G1453" t="s">
        <v>51</v>
      </c>
      <c r="H1453" t="s">
        <v>80</v>
      </c>
      <c r="I1453" t="s">
        <v>479</v>
      </c>
      <c r="J1453" t="s">
        <v>480</v>
      </c>
      <c r="K1453">
        <v>767312</v>
      </c>
      <c r="L1453" t="s">
        <v>413</v>
      </c>
      <c r="M1453" t="s">
        <v>414</v>
      </c>
      <c r="N1453" t="s">
        <v>57</v>
      </c>
      <c r="O1453" s="1">
        <v>45504</v>
      </c>
      <c r="Q1453" s="1">
        <v>46021</v>
      </c>
      <c r="R1453" s="2">
        <v>16.39</v>
      </c>
      <c r="S1453">
        <v>1</v>
      </c>
      <c r="T1453" t="s">
        <v>58</v>
      </c>
      <c r="U1453" t="s">
        <v>134</v>
      </c>
      <c r="V1453" s="3">
        <v>0.06</v>
      </c>
      <c r="W1453" s="2">
        <v>0</v>
      </c>
      <c r="X1453">
        <v>0</v>
      </c>
      <c r="Y1453" t="s">
        <v>135</v>
      </c>
      <c r="Z1453" t="s">
        <v>136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0.98</v>
      </c>
      <c r="AN1453" s="2">
        <v>0.98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45992</v>
      </c>
      <c r="B1454" t="s">
        <v>48</v>
      </c>
      <c r="C1454">
        <v>649163</v>
      </c>
      <c r="D1454">
        <v>2024217401</v>
      </c>
      <c r="E1454" t="s">
        <v>1737</v>
      </c>
      <c r="F1454" t="s">
        <v>472</v>
      </c>
      <c r="G1454" t="s">
        <v>51</v>
      </c>
      <c r="H1454" t="s">
        <v>372</v>
      </c>
      <c r="I1454" t="s">
        <v>479</v>
      </c>
      <c r="J1454" t="s">
        <v>480</v>
      </c>
      <c r="K1454">
        <v>673059</v>
      </c>
      <c r="L1454" t="s">
        <v>65</v>
      </c>
      <c r="M1454" t="s">
        <v>66</v>
      </c>
      <c r="N1454" t="s">
        <v>57</v>
      </c>
      <c r="O1454" s="1">
        <v>45507</v>
      </c>
      <c r="Q1454" s="1">
        <v>46025</v>
      </c>
      <c r="R1454" s="2">
        <v>39.65</v>
      </c>
      <c r="S1454">
        <v>1</v>
      </c>
      <c r="T1454" t="s">
        <v>58</v>
      </c>
      <c r="U1454" t="s">
        <v>134</v>
      </c>
      <c r="V1454" s="3">
        <v>0.06</v>
      </c>
      <c r="W1454" s="2">
        <v>0</v>
      </c>
      <c r="X1454">
        <v>0</v>
      </c>
      <c r="Y1454" t="s">
        <v>135</v>
      </c>
      <c r="Z1454" t="s">
        <v>136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2.38</v>
      </c>
      <c r="AN1454" s="2">
        <v>2.38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45992</v>
      </c>
      <c r="B1455" t="s">
        <v>48</v>
      </c>
      <c r="C1455">
        <v>649163</v>
      </c>
      <c r="D1455">
        <v>2024338044</v>
      </c>
      <c r="E1455" t="s">
        <v>661</v>
      </c>
      <c r="F1455" t="s">
        <v>129</v>
      </c>
      <c r="G1455" t="s">
        <v>51</v>
      </c>
      <c r="H1455" t="s">
        <v>52</v>
      </c>
      <c r="I1455" t="s">
        <v>479</v>
      </c>
      <c r="J1455" t="s">
        <v>480</v>
      </c>
      <c r="K1455">
        <v>780434</v>
      </c>
      <c r="L1455" t="s">
        <v>1477</v>
      </c>
      <c r="M1455" t="s">
        <v>223</v>
      </c>
      <c r="N1455" t="s">
        <v>57</v>
      </c>
      <c r="O1455" s="1">
        <v>45536</v>
      </c>
      <c r="Q1455" s="1">
        <v>46023</v>
      </c>
      <c r="R1455" s="2">
        <v>57.29</v>
      </c>
      <c r="S1455">
        <v>1</v>
      </c>
      <c r="T1455" t="s">
        <v>58</v>
      </c>
      <c r="U1455" t="s">
        <v>134</v>
      </c>
      <c r="V1455" s="3">
        <v>0.06</v>
      </c>
      <c r="W1455" s="2">
        <v>0</v>
      </c>
      <c r="X1455">
        <v>0</v>
      </c>
      <c r="Y1455" t="s">
        <v>135</v>
      </c>
      <c r="Z1455" t="s">
        <v>136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3.44</v>
      </c>
      <c r="AN1455" s="2">
        <v>3.44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45992</v>
      </c>
      <c r="B1456" t="s">
        <v>48</v>
      </c>
      <c r="C1456">
        <v>649163</v>
      </c>
      <c r="D1456">
        <v>2024361670</v>
      </c>
      <c r="E1456" t="s">
        <v>661</v>
      </c>
      <c r="F1456" t="s">
        <v>1738</v>
      </c>
      <c r="G1456" t="s">
        <v>51</v>
      </c>
      <c r="H1456" t="s">
        <v>52</v>
      </c>
      <c r="I1456" t="s">
        <v>479</v>
      </c>
      <c r="J1456" t="s">
        <v>480</v>
      </c>
      <c r="K1456">
        <v>780434</v>
      </c>
      <c r="L1456" t="s">
        <v>1477</v>
      </c>
      <c r="M1456" t="s">
        <v>223</v>
      </c>
      <c r="N1456" t="s">
        <v>57</v>
      </c>
      <c r="O1456" s="1">
        <v>45536</v>
      </c>
      <c r="Q1456" s="1">
        <v>46023</v>
      </c>
      <c r="R1456" s="2">
        <v>111.39</v>
      </c>
      <c r="S1456">
        <v>1</v>
      </c>
      <c r="T1456" t="s">
        <v>58</v>
      </c>
      <c r="U1456" t="s">
        <v>134</v>
      </c>
      <c r="V1456" s="3">
        <v>0.06</v>
      </c>
      <c r="W1456" s="2">
        <v>0</v>
      </c>
      <c r="X1456">
        <v>0</v>
      </c>
      <c r="Y1456" t="s">
        <v>135</v>
      </c>
      <c r="Z1456" t="s">
        <v>136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6.68</v>
      </c>
      <c r="AN1456" s="2">
        <v>6.68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45992</v>
      </c>
      <c r="B1457" t="s">
        <v>48</v>
      </c>
      <c r="C1457">
        <v>649163</v>
      </c>
      <c r="D1457">
        <v>2024361672</v>
      </c>
      <c r="E1457" t="s">
        <v>661</v>
      </c>
      <c r="F1457" t="s">
        <v>609</v>
      </c>
      <c r="G1457" t="s">
        <v>51</v>
      </c>
      <c r="H1457" t="s">
        <v>52</v>
      </c>
      <c r="I1457" t="s">
        <v>479</v>
      </c>
      <c r="J1457" t="s">
        <v>480</v>
      </c>
      <c r="K1457">
        <v>780434</v>
      </c>
      <c r="L1457" t="s">
        <v>1477</v>
      </c>
      <c r="M1457" t="s">
        <v>223</v>
      </c>
      <c r="N1457" t="s">
        <v>57</v>
      </c>
      <c r="O1457" s="1">
        <v>45536</v>
      </c>
      <c r="Q1457" s="1">
        <v>46023</v>
      </c>
      <c r="R1457" s="2">
        <v>57.29</v>
      </c>
      <c r="S1457">
        <v>1</v>
      </c>
      <c r="T1457" t="s">
        <v>58</v>
      </c>
      <c r="U1457" t="s">
        <v>134</v>
      </c>
      <c r="V1457" s="3">
        <v>0.06</v>
      </c>
      <c r="W1457" s="2">
        <v>0</v>
      </c>
      <c r="X1457">
        <v>0</v>
      </c>
      <c r="Y1457" t="s">
        <v>135</v>
      </c>
      <c r="Z1457" t="s">
        <v>136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3.44</v>
      </c>
      <c r="AN1457" s="2">
        <v>3.44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45992</v>
      </c>
      <c r="B1458" t="s">
        <v>48</v>
      </c>
      <c r="C1458">
        <v>649163</v>
      </c>
      <c r="D1458">
        <v>2024361679</v>
      </c>
      <c r="E1458" t="s">
        <v>1739</v>
      </c>
      <c r="F1458" t="s">
        <v>131</v>
      </c>
      <c r="G1458" t="s">
        <v>51</v>
      </c>
      <c r="H1458" t="s">
        <v>52</v>
      </c>
      <c r="I1458" t="s">
        <v>479</v>
      </c>
      <c r="J1458" t="s">
        <v>480</v>
      </c>
      <c r="K1458">
        <v>780434</v>
      </c>
      <c r="L1458" t="s">
        <v>1477</v>
      </c>
      <c r="M1458" t="s">
        <v>223</v>
      </c>
      <c r="N1458" t="s">
        <v>57</v>
      </c>
      <c r="O1458" s="1">
        <v>45536</v>
      </c>
      <c r="Q1458" s="1">
        <v>46023</v>
      </c>
      <c r="R1458" s="2">
        <v>57.29</v>
      </c>
      <c r="S1458">
        <v>1</v>
      </c>
      <c r="T1458" t="s">
        <v>58</v>
      </c>
      <c r="U1458" t="s">
        <v>134</v>
      </c>
      <c r="V1458" s="3">
        <v>0.06</v>
      </c>
      <c r="W1458" s="2">
        <v>0</v>
      </c>
      <c r="X1458">
        <v>0</v>
      </c>
      <c r="Y1458" t="s">
        <v>135</v>
      </c>
      <c r="Z1458" t="s">
        <v>136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3.44</v>
      </c>
      <c r="AN1458" s="2">
        <v>3.44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45992</v>
      </c>
      <c r="B1459" t="s">
        <v>48</v>
      </c>
      <c r="C1459">
        <v>649163</v>
      </c>
      <c r="D1459">
        <v>2024361682</v>
      </c>
      <c r="E1459" t="s">
        <v>1740</v>
      </c>
      <c r="F1459" t="s">
        <v>289</v>
      </c>
      <c r="G1459" t="s">
        <v>51</v>
      </c>
      <c r="H1459" t="s">
        <v>52</v>
      </c>
      <c r="I1459" t="s">
        <v>479</v>
      </c>
      <c r="J1459" t="s">
        <v>480</v>
      </c>
      <c r="K1459">
        <v>780434</v>
      </c>
      <c r="L1459" t="s">
        <v>1477</v>
      </c>
      <c r="M1459" t="s">
        <v>223</v>
      </c>
      <c r="N1459" t="s">
        <v>57</v>
      </c>
      <c r="O1459" s="1">
        <v>45536</v>
      </c>
      <c r="Q1459" s="1">
        <v>46023</v>
      </c>
      <c r="R1459" s="2">
        <v>57.29</v>
      </c>
      <c r="S1459">
        <v>1</v>
      </c>
      <c r="T1459" t="s">
        <v>58</v>
      </c>
      <c r="U1459" t="s">
        <v>134</v>
      </c>
      <c r="V1459" s="3">
        <v>0.06</v>
      </c>
      <c r="W1459" s="2">
        <v>0</v>
      </c>
      <c r="X1459">
        <v>0</v>
      </c>
      <c r="Y1459" t="s">
        <v>135</v>
      </c>
      <c r="Z1459" t="s">
        <v>136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3.44</v>
      </c>
      <c r="AN1459" s="2">
        <v>3.44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45992</v>
      </c>
      <c r="B1460" t="s">
        <v>48</v>
      </c>
      <c r="C1460">
        <v>649163</v>
      </c>
      <c r="D1460">
        <v>2024361690</v>
      </c>
      <c r="E1460" t="s">
        <v>661</v>
      </c>
      <c r="F1460" t="s">
        <v>131</v>
      </c>
      <c r="G1460" t="s">
        <v>51</v>
      </c>
      <c r="H1460" t="s">
        <v>52</v>
      </c>
      <c r="I1460" t="s">
        <v>479</v>
      </c>
      <c r="J1460" t="s">
        <v>480</v>
      </c>
      <c r="K1460">
        <v>780434</v>
      </c>
      <c r="L1460" t="s">
        <v>1477</v>
      </c>
      <c r="M1460" t="s">
        <v>223</v>
      </c>
      <c r="N1460" t="s">
        <v>57</v>
      </c>
      <c r="O1460" s="1">
        <v>45536</v>
      </c>
      <c r="Q1460" s="1">
        <v>46023</v>
      </c>
      <c r="R1460" s="2">
        <v>100.25</v>
      </c>
      <c r="S1460">
        <v>1</v>
      </c>
      <c r="T1460" t="s">
        <v>58</v>
      </c>
      <c r="U1460" t="s">
        <v>134</v>
      </c>
      <c r="V1460" s="3">
        <v>0.06</v>
      </c>
      <c r="W1460" s="2">
        <v>0</v>
      </c>
      <c r="X1460">
        <v>0</v>
      </c>
      <c r="Y1460" t="s">
        <v>135</v>
      </c>
      <c r="Z1460" t="s">
        <v>136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6.02</v>
      </c>
      <c r="AN1460" s="2">
        <v>6.02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45992</v>
      </c>
      <c r="B1461" t="s">
        <v>48</v>
      </c>
      <c r="C1461">
        <v>649163</v>
      </c>
      <c r="D1461">
        <v>2024361742</v>
      </c>
      <c r="E1461" t="s">
        <v>1430</v>
      </c>
      <c r="F1461" t="s">
        <v>1049</v>
      </c>
      <c r="G1461" t="s">
        <v>51</v>
      </c>
      <c r="H1461" t="s">
        <v>52</v>
      </c>
      <c r="I1461" t="s">
        <v>479</v>
      </c>
      <c r="J1461" t="s">
        <v>480</v>
      </c>
      <c r="K1461">
        <v>780434</v>
      </c>
      <c r="L1461" t="s">
        <v>1477</v>
      </c>
      <c r="M1461" t="s">
        <v>223</v>
      </c>
      <c r="N1461" t="s">
        <v>57</v>
      </c>
      <c r="O1461" s="1">
        <v>45536</v>
      </c>
      <c r="Q1461" s="1">
        <v>46023</v>
      </c>
      <c r="R1461" s="2">
        <v>57.29</v>
      </c>
      <c r="S1461">
        <v>1</v>
      </c>
      <c r="T1461" t="s">
        <v>58</v>
      </c>
      <c r="U1461" t="s">
        <v>134</v>
      </c>
      <c r="V1461" s="3">
        <v>0.06</v>
      </c>
      <c r="W1461" s="2">
        <v>0</v>
      </c>
      <c r="X1461">
        <v>0</v>
      </c>
      <c r="Y1461" t="s">
        <v>135</v>
      </c>
      <c r="Z1461" t="s">
        <v>136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3.44</v>
      </c>
      <c r="AN1461" s="2">
        <v>3.44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45992</v>
      </c>
      <c r="B1462" t="s">
        <v>48</v>
      </c>
      <c r="C1462">
        <v>649163</v>
      </c>
      <c r="D1462">
        <v>2024382485</v>
      </c>
      <c r="E1462" t="s">
        <v>1741</v>
      </c>
      <c r="F1462" t="s">
        <v>97</v>
      </c>
      <c r="G1462" t="s">
        <v>51</v>
      </c>
      <c r="H1462" t="s">
        <v>52</v>
      </c>
      <c r="I1462" t="s">
        <v>479</v>
      </c>
      <c r="J1462" t="s">
        <v>480</v>
      </c>
      <c r="K1462">
        <v>649247</v>
      </c>
      <c r="L1462" t="s">
        <v>172</v>
      </c>
      <c r="M1462" t="s">
        <v>173</v>
      </c>
      <c r="N1462" t="s">
        <v>57</v>
      </c>
      <c r="O1462" s="1">
        <v>45536</v>
      </c>
      <c r="Q1462" s="1">
        <v>46023</v>
      </c>
      <c r="R1462" s="2">
        <v>44.98</v>
      </c>
      <c r="S1462">
        <v>1</v>
      </c>
      <c r="T1462" t="s">
        <v>58</v>
      </c>
      <c r="U1462" t="s">
        <v>134</v>
      </c>
      <c r="V1462" s="3">
        <v>0.06</v>
      </c>
      <c r="W1462" s="2">
        <v>0</v>
      </c>
      <c r="X1462">
        <v>0</v>
      </c>
      <c r="Y1462" t="s">
        <v>135</v>
      </c>
      <c r="Z1462" t="s">
        <v>136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2.7</v>
      </c>
      <c r="AN1462" s="2">
        <v>2.7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45992</v>
      </c>
      <c r="B1463" t="s">
        <v>48</v>
      </c>
      <c r="C1463">
        <v>649163</v>
      </c>
      <c r="D1463">
        <v>2024477617</v>
      </c>
      <c r="E1463" t="s">
        <v>130</v>
      </c>
      <c r="F1463" t="s">
        <v>131</v>
      </c>
      <c r="G1463" t="s">
        <v>51</v>
      </c>
      <c r="H1463" t="s">
        <v>52</v>
      </c>
      <c r="I1463" t="s">
        <v>479</v>
      </c>
      <c r="J1463" t="s">
        <v>480</v>
      </c>
      <c r="K1463">
        <v>650218</v>
      </c>
      <c r="L1463" t="s">
        <v>55</v>
      </c>
      <c r="M1463" t="s">
        <v>56</v>
      </c>
      <c r="N1463" t="s">
        <v>57</v>
      </c>
      <c r="O1463" s="1">
        <v>45536</v>
      </c>
      <c r="Q1463" s="1">
        <v>46023</v>
      </c>
      <c r="R1463" s="2">
        <v>44.21</v>
      </c>
      <c r="S1463">
        <v>1</v>
      </c>
      <c r="T1463" t="s">
        <v>58</v>
      </c>
      <c r="U1463" t="s">
        <v>134</v>
      </c>
      <c r="V1463" s="3">
        <v>0.06</v>
      </c>
      <c r="W1463" s="2">
        <v>0</v>
      </c>
      <c r="X1463">
        <v>0</v>
      </c>
      <c r="Y1463" t="s">
        <v>135</v>
      </c>
      <c r="Z1463" t="s">
        <v>136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2.65</v>
      </c>
      <c r="AN1463" s="2">
        <v>2.65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45992</v>
      </c>
      <c r="B1464" t="s">
        <v>48</v>
      </c>
      <c r="C1464">
        <v>649163</v>
      </c>
      <c r="D1464">
        <v>2024529138</v>
      </c>
      <c r="E1464" t="s">
        <v>1742</v>
      </c>
      <c r="F1464" t="s">
        <v>1221</v>
      </c>
      <c r="G1464" t="s">
        <v>51</v>
      </c>
      <c r="H1464" t="s">
        <v>83</v>
      </c>
      <c r="I1464" t="s">
        <v>479</v>
      </c>
      <c r="J1464" t="s">
        <v>480</v>
      </c>
      <c r="K1464">
        <v>766747</v>
      </c>
      <c r="L1464" t="s">
        <v>385</v>
      </c>
      <c r="M1464" t="s">
        <v>386</v>
      </c>
      <c r="N1464" t="s">
        <v>929</v>
      </c>
      <c r="O1464" s="1">
        <v>45541</v>
      </c>
      <c r="P1464" s="1">
        <v>45992</v>
      </c>
      <c r="Q1464" s="1">
        <v>45997</v>
      </c>
      <c r="R1464" s="2">
        <v>-14.27</v>
      </c>
      <c r="S1464">
        <v>1</v>
      </c>
      <c r="T1464" t="s">
        <v>58</v>
      </c>
      <c r="U1464" t="s">
        <v>134</v>
      </c>
      <c r="V1464" s="3">
        <v>0.06</v>
      </c>
      <c r="W1464" s="2">
        <v>0</v>
      </c>
      <c r="X1464">
        <v>-1</v>
      </c>
      <c r="Y1464" t="s">
        <v>135</v>
      </c>
      <c r="Z1464" t="s">
        <v>136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-0.86</v>
      </c>
      <c r="AN1464" s="2">
        <v>-0.86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45992</v>
      </c>
      <c r="B1465" t="s">
        <v>48</v>
      </c>
      <c r="C1465">
        <v>649163</v>
      </c>
      <c r="D1465">
        <v>2024565073</v>
      </c>
      <c r="E1465" t="s">
        <v>1273</v>
      </c>
      <c r="F1465" t="s">
        <v>979</v>
      </c>
      <c r="G1465" t="s">
        <v>51</v>
      </c>
      <c r="H1465" t="s">
        <v>93</v>
      </c>
      <c r="I1465" t="s">
        <v>479</v>
      </c>
      <c r="J1465" t="s">
        <v>480</v>
      </c>
      <c r="K1465">
        <v>673059</v>
      </c>
      <c r="L1465" t="s">
        <v>65</v>
      </c>
      <c r="M1465" t="s">
        <v>66</v>
      </c>
      <c r="N1465" t="s">
        <v>57</v>
      </c>
      <c r="O1465" s="1">
        <v>45566</v>
      </c>
      <c r="Q1465" s="1">
        <v>46023</v>
      </c>
      <c r="R1465" s="2">
        <v>60.3</v>
      </c>
      <c r="S1465">
        <v>1</v>
      </c>
      <c r="T1465" t="s">
        <v>58</v>
      </c>
      <c r="U1465" t="s">
        <v>134</v>
      </c>
      <c r="V1465" s="3">
        <v>0.06</v>
      </c>
      <c r="W1465" s="2">
        <v>0</v>
      </c>
      <c r="X1465">
        <v>0</v>
      </c>
      <c r="Y1465" t="s">
        <v>135</v>
      </c>
      <c r="Z1465" t="s">
        <v>136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3.62</v>
      </c>
      <c r="AN1465" s="2">
        <v>3.62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45992</v>
      </c>
      <c r="B1466" t="s">
        <v>48</v>
      </c>
      <c r="C1466">
        <v>649163</v>
      </c>
      <c r="D1466">
        <v>2024591190</v>
      </c>
      <c r="E1466" t="s">
        <v>139</v>
      </c>
      <c r="F1466" t="s">
        <v>140</v>
      </c>
      <c r="G1466" t="s">
        <v>51</v>
      </c>
      <c r="H1466" t="s">
        <v>52</v>
      </c>
      <c r="I1466" t="s">
        <v>479</v>
      </c>
      <c r="J1466" t="s">
        <v>480</v>
      </c>
      <c r="K1466">
        <v>650218</v>
      </c>
      <c r="L1466" t="s">
        <v>55</v>
      </c>
      <c r="M1466" t="s">
        <v>56</v>
      </c>
      <c r="N1466" t="s">
        <v>57</v>
      </c>
      <c r="O1466" s="1">
        <v>45536</v>
      </c>
      <c r="Q1466" s="1">
        <v>46023</v>
      </c>
      <c r="R1466" s="2">
        <v>27.11</v>
      </c>
      <c r="S1466">
        <v>1</v>
      </c>
      <c r="T1466" t="s">
        <v>58</v>
      </c>
      <c r="U1466" t="s">
        <v>134</v>
      </c>
      <c r="V1466" s="3">
        <v>0.06</v>
      </c>
      <c r="W1466" s="2">
        <v>0</v>
      </c>
      <c r="X1466">
        <v>0</v>
      </c>
      <c r="Y1466" t="s">
        <v>135</v>
      </c>
      <c r="Z1466" t="s">
        <v>136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1.63</v>
      </c>
      <c r="AN1466" s="2">
        <v>1.63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45992</v>
      </c>
      <c r="B1467" t="s">
        <v>48</v>
      </c>
      <c r="C1467">
        <v>649163</v>
      </c>
      <c r="D1467">
        <v>2024619102</v>
      </c>
      <c r="E1467" t="s">
        <v>143</v>
      </c>
      <c r="F1467" t="s">
        <v>144</v>
      </c>
      <c r="G1467" t="s">
        <v>51</v>
      </c>
      <c r="H1467" t="s">
        <v>52</v>
      </c>
      <c r="I1467" t="s">
        <v>479</v>
      </c>
      <c r="J1467" t="s">
        <v>480</v>
      </c>
      <c r="K1467">
        <v>650218</v>
      </c>
      <c r="L1467" t="s">
        <v>55</v>
      </c>
      <c r="M1467" t="s">
        <v>56</v>
      </c>
      <c r="N1467" t="s">
        <v>57</v>
      </c>
      <c r="O1467" s="1">
        <v>45536</v>
      </c>
      <c r="Q1467" s="1">
        <v>46023</v>
      </c>
      <c r="R1467" s="2">
        <v>36.11</v>
      </c>
      <c r="S1467">
        <v>1</v>
      </c>
      <c r="T1467" t="s">
        <v>58</v>
      </c>
      <c r="U1467" t="s">
        <v>134</v>
      </c>
      <c r="V1467" s="3">
        <v>0.06</v>
      </c>
      <c r="W1467" s="2">
        <v>0</v>
      </c>
      <c r="X1467">
        <v>0</v>
      </c>
      <c r="Y1467" t="s">
        <v>135</v>
      </c>
      <c r="Z1467" t="s">
        <v>136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2.17</v>
      </c>
      <c r="AN1467" s="2">
        <v>2.17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45992</v>
      </c>
      <c r="B1468" t="s">
        <v>48</v>
      </c>
      <c r="C1468">
        <v>649163</v>
      </c>
      <c r="D1468">
        <v>2024625179</v>
      </c>
      <c r="E1468" t="s">
        <v>145</v>
      </c>
      <c r="F1468" t="s">
        <v>146</v>
      </c>
      <c r="G1468" t="s">
        <v>51</v>
      </c>
      <c r="H1468" t="s">
        <v>52</v>
      </c>
      <c r="I1468" t="s">
        <v>479</v>
      </c>
      <c r="J1468" t="s">
        <v>480</v>
      </c>
      <c r="K1468">
        <v>650218</v>
      </c>
      <c r="L1468" t="s">
        <v>55</v>
      </c>
      <c r="M1468" t="s">
        <v>56</v>
      </c>
      <c r="N1468" t="s">
        <v>57</v>
      </c>
      <c r="O1468" s="1">
        <v>45536</v>
      </c>
      <c r="Q1468" s="1">
        <v>46023</v>
      </c>
      <c r="R1468" s="2">
        <v>90.22</v>
      </c>
      <c r="S1468">
        <v>1</v>
      </c>
      <c r="T1468" t="s">
        <v>58</v>
      </c>
      <c r="U1468" t="s">
        <v>134</v>
      </c>
      <c r="V1468" s="3">
        <v>0.06</v>
      </c>
      <c r="W1468" s="2">
        <v>0</v>
      </c>
      <c r="X1468">
        <v>0</v>
      </c>
      <c r="Y1468" t="s">
        <v>135</v>
      </c>
      <c r="Z1468" t="s">
        <v>136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5.41</v>
      </c>
      <c r="AN1468" s="2">
        <v>5.41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45992</v>
      </c>
      <c r="B1469" t="s">
        <v>48</v>
      </c>
      <c r="C1469">
        <v>649163</v>
      </c>
      <c r="D1469">
        <v>2024639374</v>
      </c>
      <c r="E1469" t="s">
        <v>1743</v>
      </c>
      <c r="F1469" t="s">
        <v>1744</v>
      </c>
      <c r="G1469" t="s">
        <v>51</v>
      </c>
      <c r="H1469" t="s">
        <v>178</v>
      </c>
      <c r="I1469" t="s">
        <v>479</v>
      </c>
      <c r="J1469" t="s">
        <v>480</v>
      </c>
      <c r="K1469">
        <v>650218</v>
      </c>
      <c r="L1469" t="s">
        <v>55</v>
      </c>
      <c r="M1469" t="s">
        <v>56</v>
      </c>
      <c r="N1469" t="s">
        <v>57</v>
      </c>
      <c r="O1469" s="1">
        <v>45536</v>
      </c>
      <c r="Q1469" s="1">
        <v>46023</v>
      </c>
      <c r="R1469" s="2">
        <v>88.88</v>
      </c>
      <c r="S1469">
        <v>1</v>
      </c>
      <c r="T1469" t="s">
        <v>58</v>
      </c>
      <c r="U1469" t="s">
        <v>134</v>
      </c>
      <c r="V1469" s="3">
        <v>0.06</v>
      </c>
      <c r="W1469" s="2">
        <v>0</v>
      </c>
      <c r="X1469">
        <v>0</v>
      </c>
      <c r="Y1469" t="s">
        <v>135</v>
      </c>
      <c r="Z1469" t="s">
        <v>136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5.33</v>
      </c>
      <c r="AN1469" s="2">
        <v>5.33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45992</v>
      </c>
      <c r="B1470" t="s">
        <v>48</v>
      </c>
      <c r="C1470">
        <v>649163</v>
      </c>
      <c r="D1470">
        <v>2024645159</v>
      </c>
      <c r="E1470" t="s">
        <v>147</v>
      </c>
      <c r="F1470" t="s">
        <v>148</v>
      </c>
      <c r="G1470" t="s">
        <v>51</v>
      </c>
      <c r="H1470" t="s">
        <v>52</v>
      </c>
      <c r="I1470" t="s">
        <v>479</v>
      </c>
      <c r="J1470" t="s">
        <v>480</v>
      </c>
      <c r="K1470">
        <v>650218</v>
      </c>
      <c r="L1470" t="s">
        <v>55</v>
      </c>
      <c r="M1470" t="s">
        <v>56</v>
      </c>
      <c r="N1470" t="s">
        <v>57</v>
      </c>
      <c r="O1470" s="1">
        <v>45536</v>
      </c>
      <c r="Q1470" s="1">
        <v>46023</v>
      </c>
      <c r="R1470" s="2">
        <v>44.98</v>
      </c>
      <c r="S1470">
        <v>1</v>
      </c>
      <c r="T1470" t="s">
        <v>58</v>
      </c>
      <c r="U1470" t="s">
        <v>134</v>
      </c>
      <c r="V1470" s="3">
        <v>0.06</v>
      </c>
      <c r="W1470" s="2">
        <v>0</v>
      </c>
      <c r="X1470">
        <v>0</v>
      </c>
      <c r="Y1470" t="s">
        <v>135</v>
      </c>
      <c r="Z1470" t="s">
        <v>136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2.7</v>
      </c>
      <c r="AN1470" s="2">
        <v>2.7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45992</v>
      </c>
      <c r="B1471" t="s">
        <v>48</v>
      </c>
      <c r="C1471">
        <v>649163</v>
      </c>
      <c r="D1471">
        <v>2024677468</v>
      </c>
      <c r="E1471" t="s">
        <v>149</v>
      </c>
      <c r="F1471" t="s">
        <v>150</v>
      </c>
      <c r="G1471" t="s">
        <v>51</v>
      </c>
      <c r="H1471" t="s">
        <v>52</v>
      </c>
      <c r="I1471" t="s">
        <v>479</v>
      </c>
      <c r="J1471" t="s">
        <v>480</v>
      </c>
      <c r="K1471">
        <v>650218</v>
      </c>
      <c r="L1471" t="s">
        <v>55</v>
      </c>
      <c r="M1471" t="s">
        <v>56</v>
      </c>
      <c r="N1471" t="s">
        <v>57</v>
      </c>
      <c r="O1471" s="1">
        <v>45538</v>
      </c>
      <c r="Q1471" s="1">
        <v>46025</v>
      </c>
      <c r="R1471" s="2">
        <v>32.979999999999997</v>
      </c>
      <c r="S1471">
        <v>1</v>
      </c>
      <c r="T1471" t="s">
        <v>58</v>
      </c>
      <c r="U1471" t="s">
        <v>134</v>
      </c>
      <c r="V1471" s="3">
        <v>0.06</v>
      </c>
      <c r="W1471" s="2">
        <v>0</v>
      </c>
      <c r="X1471">
        <v>0</v>
      </c>
      <c r="Y1471" t="s">
        <v>135</v>
      </c>
      <c r="Z1471" t="s">
        <v>136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1.98</v>
      </c>
      <c r="AN1471" s="2">
        <v>1.98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45992</v>
      </c>
      <c r="B1472" t="s">
        <v>48</v>
      </c>
      <c r="C1472">
        <v>649163</v>
      </c>
      <c r="D1472">
        <v>2024690251</v>
      </c>
      <c r="E1472" t="s">
        <v>1745</v>
      </c>
      <c r="F1472" t="s">
        <v>386</v>
      </c>
      <c r="G1472" t="s">
        <v>51</v>
      </c>
      <c r="H1472" t="s">
        <v>206</v>
      </c>
      <c r="I1472" t="s">
        <v>479</v>
      </c>
      <c r="J1472" t="s">
        <v>480</v>
      </c>
      <c r="K1472">
        <v>673059</v>
      </c>
      <c r="L1472" t="s">
        <v>65</v>
      </c>
      <c r="M1472" t="s">
        <v>66</v>
      </c>
      <c r="N1472" t="s">
        <v>57</v>
      </c>
      <c r="O1472" s="1">
        <v>45566</v>
      </c>
      <c r="Q1472" s="1">
        <v>46023</v>
      </c>
      <c r="R1472" s="2">
        <v>22.7</v>
      </c>
      <c r="S1472">
        <v>1</v>
      </c>
      <c r="T1472" t="s">
        <v>58</v>
      </c>
      <c r="U1472" t="s">
        <v>134</v>
      </c>
      <c r="V1472" s="3">
        <v>0.06</v>
      </c>
      <c r="W1472" s="2">
        <v>0</v>
      </c>
      <c r="X1472">
        <v>0</v>
      </c>
      <c r="Y1472" t="s">
        <v>135</v>
      </c>
      <c r="Z1472" t="s">
        <v>136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1.36</v>
      </c>
      <c r="AN1472" s="2">
        <v>1.36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45992</v>
      </c>
      <c r="B1473" t="s">
        <v>48</v>
      </c>
      <c r="C1473">
        <v>649163</v>
      </c>
      <c r="D1473">
        <v>2024696241</v>
      </c>
      <c r="E1473" t="s">
        <v>151</v>
      </c>
      <c r="F1473" t="s">
        <v>152</v>
      </c>
      <c r="G1473" t="s">
        <v>51</v>
      </c>
      <c r="H1473" t="s">
        <v>52</v>
      </c>
      <c r="I1473" t="s">
        <v>479</v>
      </c>
      <c r="J1473" t="s">
        <v>480</v>
      </c>
      <c r="K1473">
        <v>650218</v>
      </c>
      <c r="L1473" t="s">
        <v>55</v>
      </c>
      <c r="M1473" t="s">
        <v>56</v>
      </c>
      <c r="N1473" t="s">
        <v>57</v>
      </c>
      <c r="O1473" s="1">
        <v>45566</v>
      </c>
      <c r="Q1473" s="1">
        <v>46023</v>
      </c>
      <c r="R1473" s="2">
        <v>27.11</v>
      </c>
      <c r="S1473">
        <v>1</v>
      </c>
      <c r="T1473" t="s">
        <v>58</v>
      </c>
      <c r="U1473" t="s">
        <v>134</v>
      </c>
      <c r="V1473" s="3">
        <v>0.06</v>
      </c>
      <c r="W1473" s="2">
        <v>0</v>
      </c>
      <c r="X1473">
        <v>0</v>
      </c>
      <c r="Y1473" t="s">
        <v>135</v>
      </c>
      <c r="Z1473" t="s">
        <v>136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1.63</v>
      </c>
      <c r="AN1473" s="2">
        <v>1.63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45992</v>
      </c>
      <c r="B1474" t="s">
        <v>48</v>
      </c>
      <c r="C1474">
        <v>649163</v>
      </c>
      <c r="D1474">
        <v>2024704615</v>
      </c>
      <c r="E1474" t="s">
        <v>847</v>
      </c>
      <c r="F1474" t="s">
        <v>1327</v>
      </c>
      <c r="G1474" t="s">
        <v>51</v>
      </c>
      <c r="H1474" t="s">
        <v>83</v>
      </c>
      <c r="I1474" t="s">
        <v>479</v>
      </c>
      <c r="J1474" t="s">
        <v>480</v>
      </c>
      <c r="K1474">
        <v>756803</v>
      </c>
      <c r="L1474" t="s">
        <v>847</v>
      </c>
      <c r="M1474" t="s">
        <v>848</v>
      </c>
      <c r="N1474" t="s">
        <v>57</v>
      </c>
      <c r="O1474" s="1">
        <v>45539</v>
      </c>
      <c r="Q1474" s="1">
        <v>46026</v>
      </c>
      <c r="R1474" s="2">
        <v>59.62</v>
      </c>
      <c r="S1474">
        <v>1</v>
      </c>
      <c r="T1474" t="s">
        <v>58</v>
      </c>
      <c r="U1474" t="s">
        <v>134</v>
      </c>
      <c r="V1474" s="3">
        <v>0.06</v>
      </c>
      <c r="W1474" s="2">
        <v>0</v>
      </c>
      <c r="X1474">
        <v>0</v>
      </c>
      <c r="Y1474" t="s">
        <v>135</v>
      </c>
      <c r="Z1474" t="s">
        <v>136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3.58</v>
      </c>
      <c r="AN1474" s="2">
        <v>3.58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45992</v>
      </c>
      <c r="B1475" t="s">
        <v>48</v>
      </c>
      <c r="C1475">
        <v>649163</v>
      </c>
      <c r="D1475">
        <v>2024877663</v>
      </c>
      <c r="E1475" t="s">
        <v>155</v>
      </c>
      <c r="F1475" t="s">
        <v>156</v>
      </c>
      <c r="G1475" t="s">
        <v>51</v>
      </c>
      <c r="H1475" t="s">
        <v>125</v>
      </c>
      <c r="I1475" t="s">
        <v>479</v>
      </c>
      <c r="J1475" t="s">
        <v>480</v>
      </c>
      <c r="K1475">
        <v>650218</v>
      </c>
      <c r="L1475" t="s">
        <v>55</v>
      </c>
      <c r="M1475" t="s">
        <v>56</v>
      </c>
      <c r="N1475" t="s">
        <v>57</v>
      </c>
      <c r="O1475" s="1">
        <v>45566</v>
      </c>
      <c r="Q1475" s="1">
        <v>46023</v>
      </c>
      <c r="R1475" s="2">
        <v>14.84</v>
      </c>
      <c r="S1475">
        <v>1</v>
      </c>
      <c r="T1475" t="s">
        <v>58</v>
      </c>
      <c r="U1475" t="s">
        <v>134</v>
      </c>
      <c r="V1475" s="3">
        <v>0.06</v>
      </c>
      <c r="W1475" s="2">
        <v>0</v>
      </c>
      <c r="X1475">
        <v>0</v>
      </c>
      <c r="Y1475" t="s">
        <v>135</v>
      </c>
      <c r="Z1475" t="s">
        <v>136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0.89</v>
      </c>
      <c r="AN1475" s="2">
        <v>0.89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45992</v>
      </c>
      <c r="B1476" t="s">
        <v>48</v>
      </c>
      <c r="C1476">
        <v>649163</v>
      </c>
      <c r="D1476">
        <v>2024915570</v>
      </c>
      <c r="E1476" t="s">
        <v>1746</v>
      </c>
      <c r="F1476" t="s">
        <v>129</v>
      </c>
      <c r="G1476" t="s">
        <v>51</v>
      </c>
      <c r="H1476" t="s">
        <v>52</v>
      </c>
      <c r="I1476" t="s">
        <v>479</v>
      </c>
      <c r="J1476" t="s">
        <v>480</v>
      </c>
      <c r="K1476">
        <v>650218</v>
      </c>
      <c r="L1476" t="s">
        <v>55</v>
      </c>
      <c r="M1476" t="s">
        <v>56</v>
      </c>
      <c r="N1476" t="s">
        <v>57</v>
      </c>
      <c r="O1476" s="1">
        <v>45566</v>
      </c>
      <c r="Q1476" s="1">
        <v>46023</v>
      </c>
      <c r="R1476" s="2">
        <v>15.88</v>
      </c>
      <c r="S1476">
        <v>1</v>
      </c>
      <c r="T1476" t="s">
        <v>58</v>
      </c>
      <c r="U1476" t="s">
        <v>134</v>
      </c>
      <c r="V1476" s="3">
        <v>0.06</v>
      </c>
      <c r="W1476" s="2">
        <v>0</v>
      </c>
      <c r="X1476">
        <v>0</v>
      </c>
      <c r="Y1476" t="s">
        <v>135</v>
      </c>
      <c r="Z1476" t="s">
        <v>136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0.95</v>
      </c>
      <c r="AN1476" s="2">
        <v>0.95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45992</v>
      </c>
      <c r="B1477" t="s">
        <v>48</v>
      </c>
      <c r="C1477">
        <v>649163</v>
      </c>
      <c r="D1477">
        <v>2017377287</v>
      </c>
      <c r="E1477" t="s">
        <v>1747</v>
      </c>
      <c r="F1477" t="s">
        <v>1748</v>
      </c>
      <c r="G1477" t="s">
        <v>51</v>
      </c>
      <c r="H1477" t="s">
        <v>80</v>
      </c>
      <c r="I1477" t="s">
        <v>373</v>
      </c>
      <c r="J1477" t="s">
        <v>400</v>
      </c>
      <c r="K1477">
        <v>649793</v>
      </c>
      <c r="L1477" t="s">
        <v>65</v>
      </c>
      <c r="M1477" t="s">
        <v>1002</v>
      </c>
      <c r="N1477" t="s">
        <v>57</v>
      </c>
      <c r="O1477" s="1">
        <v>44986</v>
      </c>
      <c r="Q1477" s="1">
        <v>46023</v>
      </c>
      <c r="R1477" s="2">
        <v>51.46</v>
      </c>
      <c r="S1477">
        <v>1</v>
      </c>
      <c r="T1477" t="s">
        <v>58</v>
      </c>
      <c r="U1477" t="s">
        <v>134</v>
      </c>
      <c r="V1477" s="3">
        <v>0.15</v>
      </c>
      <c r="W1477" s="2">
        <v>0</v>
      </c>
      <c r="X1477">
        <v>0</v>
      </c>
      <c r="Y1477" t="s">
        <v>135</v>
      </c>
      <c r="Z1477" t="s">
        <v>136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7.72</v>
      </c>
      <c r="AN1477" s="2">
        <v>7.72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45992</v>
      </c>
      <c r="B1478" t="s">
        <v>48</v>
      </c>
      <c r="C1478">
        <v>649163</v>
      </c>
      <c r="D1478">
        <v>2017383051</v>
      </c>
      <c r="E1478" t="s">
        <v>1749</v>
      </c>
      <c r="F1478" t="s">
        <v>1500</v>
      </c>
      <c r="G1478" t="s">
        <v>51</v>
      </c>
      <c r="H1478" t="s">
        <v>161</v>
      </c>
      <c r="I1478" t="s">
        <v>373</v>
      </c>
      <c r="J1478" t="s">
        <v>433</v>
      </c>
      <c r="K1478">
        <v>651818</v>
      </c>
      <c r="L1478" t="s">
        <v>113</v>
      </c>
      <c r="M1478" t="s">
        <v>114</v>
      </c>
      <c r="N1478" t="s">
        <v>57</v>
      </c>
      <c r="O1478" s="1">
        <v>44959</v>
      </c>
      <c r="Q1478" s="1">
        <v>46024</v>
      </c>
      <c r="R1478" s="2">
        <v>211.08</v>
      </c>
      <c r="S1478">
        <v>1</v>
      </c>
      <c r="T1478" t="s">
        <v>58</v>
      </c>
      <c r="U1478" t="s">
        <v>134</v>
      </c>
      <c r="V1478" s="3">
        <v>0.1</v>
      </c>
      <c r="W1478" s="2">
        <v>0</v>
      </c>
      <c r="X1478">
        <v>0</v>
      </c>
      <c r="Y1478" t="s">
        <v>135</v>
      </c>
      <c r="Z1478" t="s">
        <v>136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21.11</v>
      </c>
      <c r="AN1478" s="2">
        <v>21.11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45992</v>
      </c>
      <c r="B1479" t="s">
        <v>48</v>
      </c>
      <c r="C1479">
        <v>649163</v>
      </c>
      <c r="D1479">
        <v>2017416710</v>
      </c>
      <c r="E1479" t="s">
        <v>1389</v>
      </c>
      <c r="F1479" t="s">
        <v>1390</v>
      </c>
      <c r="G1479" t="s">
        <v>51</v>
      </c>
      <c r="H1479" t="s">
        <v>372</v>
      </c>
      <c r="I1479" t="s">
        <v>373</v>
      </c>
      <c r="J1479" t="s">
        <v>374</v>
      </c>
      <c r="K1479">
        <v>649793</v>
      </c>
      <c r="L1479" t="s">
        <v>65</v>
      </c>
      <c r="M1479" t="s">
        <v>1002</v>
      </c>
      <c r="N1479" t="s">
        <v>57</v>
      </c>
      <c r="O1479" s="1">
        <v>44958</v>
      </c>
      <c r="Q1479" s="1">
        <v>46023</v>
      </c>
      <c r="R1479" s="2">
        <v>86.35</v>
      </c>
      <c r="S1479">
        <v>1</v>
      </c>
      <c r="T1479" t="s">
        <v>58</v>
      </c>
      <c r="U1479" t="s">
        <v>134</v>
      </c>
      <c r="V1479" s="3">
        <v>0.15</v>
      </c>
      <c r="W1479" s="2">
        <v>0</v>
      </c>
      <c r="X1479">
        <v>0</v>
      </c>
      <c r="Y1479" t="s">
        <v>135</v>
      </c>
      <c r="Z1479" t="s">
        <v>136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12.95</v>
      </c>
      <c r="AN1479" s="2">
        <v>12.95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45992</v>
      </c>
      <c r="B1480" t="s">
        <v>48</v>
      </c>
      <c r="C1480">
        <v>649163</v>
      </c>
      <c r="D1480">
        <v>2017416712</v>
      </c>
      <c r="E1480" t="s">
        <v>1389</v>
      </c>
      <c r="F1480" t="s">
        <v>1390</v>
      </c>
      <c r="G1480" t="s">
        <v>51</v>
      </c>
      <c r="H1480" t="s">
        <v>372</v>
      </c>
      <c r="I1480" t="s">
        <v>373</v>
      </c>
      <c r="J1480" t="s">
        <v>400</v>
      </c>
      <c r="K1480">
        <v>649793</v>
      </c>
      <c r="L1480" t="s">
        <v>65</v>
      </c>
      <c r="M1480" t="s">
        <v>1002</v>
      </c>
      <c r="N1480" t="s">
        <v>57</v>
      </c>
      <c r="O1480" s="1">
        <v>44958</v>
      </c>
      <c r="Q1480" s="1">
        <v>46023</v>
      </c>
      <c r="R1480" s="2">
        <v>25.73</v>
      </c>
      <c r="S1480">
        <v>1</v>
      </c>
      <c r="T1480" t="s">
        <v>58</v>
      </c>
      <c r="U1480" t="s">
        <v>134</v>
      </c>
      <c r="V1480" s="3">
        <v>0.15</v>
      </c>
      <c r="W1480" s="2">
        <v>0</v>
      </c>
      <c r="X1480">
        <v>0</v>
      </c>
      <c r="Y1480" t="s">
        <v>135</v>
      </c>
      <c r="Z1480" t="s">
        <v>136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3.86</v>
      </c>
      <c r="AN1480" s="2">
        <v>3.86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45992</v>
      </c>
      <c r="B1481" t="s">
        <v>48</v>
      </c>
      <c r="C1481">
        <v>649163</v>
      </c>
      <c r="D1481">
        <v>2017420303</v>
      </c>
      <c r="E1481" t="s">
        <v>909</v>
      </c>
      <c r="F1481" t="s">
        <v>592</v>
      </c>
      <c r="G1481" t="s">
        <v>51</v>
      </c>
      <c r="H1481" t="s">
        <v>80</v>
      </c>
      <c r="I1481" t="s">
        <v>373</v>
      </c>
      <c r="J1481" t="s">
        <v>374</v>
      </c>
      <c r="K1481">
        <v>649793</v>
      </c>
      <c r="L1481" t="s">
        <v>65</v>
      </c>
      <c r="M1481" t="s">
        <v>1002</v>
      </c>
      <c r="N1481" t="s">
        <v>57</v>
      </c>
      <c r="O1481" s="1">
        <v>44958</v>
      </c>
      <c r="Q1481" s="1">
        <v>46023</v>
      </c>
      <c r="R1481" s="2">
        <v>37.880000000000003</v>
      </c>
      <c r="S1481">
        <v>1</v>
      </c>
      <c r="T1481" t="s">
        <v>58</v>
      </c>
      <c r="U1481" t="s">
        <v>134</v>
      </c>
      <c r="V1481" s="3">
        <v>0.15</v>
      </c>
      <c r="W1481" s="2">
        <v>0</v>
      </c>
      <c r="X1481">
        <v>0</v>
      </c>
      <c r="Y1481" t="s">
        <v>135</v>
      </c>
      <c r="Z1481" t="s">
        <v>136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5.68</v>
      </c>
      <c r="AN1481" s="2">
        <v>5.68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45992</v>
      </c>
      <c r="B1482" t="s">
        <v>48</v>
      </c>
      <c r="C1482">
        <v>649163</v>
      </c>
      <c r="D1482">
        <v>2017420304</v>
      </c>
      <c r="E1482" t="s">
        <v>909</v>
      </c>
      <c r="F1482" t="s">
        <v>592</v>
      </c>
      <c r="G1482" t="s">
        <v>51</v>
      </c>
      <c r="H1482" t="s">
        <v>80</v>
      </c>
      <c r="I1482" t="s">
        <v>373</v>
      </c>
      <c r="J1482" t="s">
        <v>400</v>
      </c>
      <c r="K1482">
        <v>649793</v>
      </c>
      <c r="L1482" t="s">
        <v>65</v>
      </c>
      <c r="M1482" t="s">
        <v>1002</v>
      </c>
      <c r="N1482" t="s">
        <v>57</v>
      </c>
      <c r="O1482" s="1">
        <v>44958</v>
      </c>
      <c r="Q1482" s="1">
        <v>46023</v>
      </c>
      <c r="R1482" s="2">
        <v>25.73</v>
      </c>
      <c r="S1482">
        <v>1</v>
      </c>
      <c r="T1482" t="s">
        <v>58</v>
      </c>
      <c r="U1482" t="s">
        <v>134</v>
      </c>
      <c r="V1482" s="3">
        <v>0.15</v>
      </c>
      <c r="W1482" s="2">
        <v>0</v>
      </c>
      <c r="X1482">
        <v>0</v>
      </c>
      <c r="Y1482" t="s">
        <v>135</v>
      </c>
      <c r="Z1482" t="s">
        <v>136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3.86</v>
      </c>
      <c r="AN1482" s="2">
        <v>3.86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45992</v>
      </c>
      <c r="B1483" t="s">
        <v>48</v>
      </c>
      <c r="C1483">
        <v>649163</v>
      </c>
      <c r="D1483">
        <v>2017521114</v>
      </c>
      <c r="E1483" t="s">
        <v>1391</v>
      </c>
      <c r="F1483" t="s">
        <v>271</v>
      </c>
      <c r="G1483" t="s">
        <v>51</v>
      </c>
      <c r="H1483" t="s">
        <v>93</v>
      </c>
      <c r="I1483" t="s">
        <v>373</v>
      </c>
      <c r="J1483" t="s">
        <v>374</v>
      </c>
      <c r="K1483">
        <v>649793</v>
      </c>
      <c r="L1483" t="s">
        <v>65</v>
      </c>
      <c r="M1483" t="s">
        <v>1002</v>
      </c>
      <c r="N1483" t="s">
        <v>57</v>
      </c>
      <c r="O1483" s="1">
        <v>44958</v>
      </c>
      <c r="Q1483" s="1">
        <v>46023</v>
      </c>
      <c r="R1483" s="2">
        <v>35.04</v>
      </c>
      <c r="S1483">
        <v>1</v>
      </c>
      <c r="T1483" t="s">
        <v>58</v>
      </c>
      <c r="U1483" t="s">
        <v>134</v>
      </c>
      <c r="V1483" s="3">
        <v>0.15</v>
      </c>
      <c r="W1483" s="2">
        <v>0</v>
      </c>
      <c r="X1483">
        <v>0</v>
      </c>
      <c r="Y1483" t="s">
        <v>135</v>
      </c>
      <c r="Z1483" t="s">
        <v>136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5.26</v>
      </c>
      <c r="AN1483" s="2">
        <v>5.26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45992</v>
      </c>
      <c r="B1484" t="s">
        <v>48</v>
      </c>
      <c r="C1484">
        <v>649163</v>
      </c>
      <c r="D1484">
        <v>2017621912</v>
      </c>
      <c r="E1484" t="s">
        <v>1025</v>
      </c>
      <c r="F1484" t="s">
        <v>1026</v>
      </c>
      <c r="G1484" t="s">
        <v>51</v>
      </c>
      <c r="H1484" t="s">
        <v>372</v>
      </c>
      <c r="I1484" t="s">
        <v>373</v>
      </c>
      <c r="J1484" t="s">
        <v>374</v>
      </c>
      <c r="K1484">
        <v>649793</v>
      </c>
      <c r="L1484" t="s">
        <v>65</v>
      </c>
      <c r="M1484" t="s">
        <v>1002</v>
      </c>
      <c r="N1484" t="s">
        <v>57</v>
      </c>
      <c r="O1484" s="1">
        <v>44986</v>
      </c>
      <c r="Q1484" s="1">
        <v>46023</v>
      </c>
      <c r="R1484" s="2">
        <v>86.35</v>
      </c>
      <c r="S1484">
        <v>1</v>
      </c>
      <c r="T1484" t="s">
        <v>58</v>
      </c>
      <c r="U1484" t="s">
        <v>134</v>
      </c>
      <c r="V1484" s="3">
        <v>0.15</v>
      </c>
      <c r="W1484" s="2">
        <v>0</v>
      </c>
      <c r="X1484">
        <v>0</v>
      </c>
      <c r="Y1484" t="s">
        <v>135</v>
      </c>
      <c r="Z1484" t="s">
        <v>136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12.95</v>
      </c>
      <c r="AN1484" s="2">
        <v>12.95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45992</v>
      </c>
      <c r="B1485" t="s">
        <v>48</v>
      </c>
      <c r="C1485">
        <v>649163</v>
      </c>
      <c r="D1485">
        <v>2017634110</v>
      </c>
      <c r="E1485" t="s">
        <v>1750</v>
      </c>
      <c r="F1485" t="s">
        <v>923</v>
      </c>
      <c r="G1485" t="s">
        <v>51</v>
      </c>
      <c r="H1485" t="s">
        <v>372</v>
      </c>
      <c r="I1485" t="s">
        <v>373</v>
      </c>
      <c r="J1485" t="s">
        <v>400</v>
      </c>
      <c r="K1485">
        <v>649793</v>
      </c>
      <c r="L1485" t="s">
        <v>65</v>
      </c>
      <c r="M1485" t="s">
        <v>1002</v>
      </c>
      <c r="N1485" t="s">
        <v>57</v>
      </c>
      <c r="O1485" s="1">
        <v>44986</v>
      </c>
      <c r="Q1485" s="1">
        <v>46023</v>
      </c>
      <c r="R1485" s="2">
        <v>25.73</v>
      </c>
      <c r="S1485">
        <v>1</v>
      </c>
      <c r="T1485" t="s">
        <v>58</v>
      </c>
      <c r="U1485" t="s">
        <v>134</v>
      </c>
      <c r="V1485" s="3">
        <v>0.15</v>
      </c>
      <c r="W1485" s="2">
        <v>0</v>
      </c>
      <c r="X1485">
        <v>0</v>
      </c>
      <c r="Y1485" t="s">
        <v>135</v>
      </c>
      <c r="Z1485" t="s">
        <v>136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3.86</v>
      </c>
      <c r="AN1485" s="2">
        <v>3.86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45992</v>
      </c>
      <c r="B1486" t="s">
        <v>48</v>
      </c>
      <c r="C1486">
        <v>649163</v>
      </c>
      <c r="D1486">
        <v>2017651217</v>
      </c>
      <c r="E1486" t="s">
        <v>1751</v>
      </c>
      <c r="F1486" t="s">
        <v>160</v>
      </c>
      <c r="G1486" t="s">
        <v>51</v>
      </c>
      <c r="H1486" t="s">
        <v>93</v>
      </c>
      <c r="I1486" t="s">
        <v>373</v>
      </c>
      <c r="J1486" t="s">
        <v>400</v>
      </c>
      <c r="K1486">
        <v>649793</v>
      </c>
      <c r="L1486" t="s">
        <v>65</v>
      </c>
      <c r="M1486" t="s">
        <v>1002</v>
      </c>
      <c r="N1486" t="s">
        <v>57</v>
      </c>
      <c r="O1486" s="1">
        <v>44986</v>
      </c>
      <c r="Q1486" s="1">
        <v>46023</v>
      </c>
      <c r="R1486" s="2">
        <v>25.73</v>
      </c>
      <c r="S1486">
        <v>1</v>
      </c>
      <c r="T1486" t="s">
        <v>58</v>
      </c>
      <c r="U1486" t="s">
        <v>134</v>
      </c>
      <c r="V1486" s="3">
        <v>0.15</v>
      </c>
      <c r="W1486" s="2">
        <v>0</v>
      </c>
      <c r="X1486">
        <v>0</v>
      </c>
      <c r="Y1486" t="s">
        <v>135</v>
      </c>
      <c r="Z1486" t="s">
        <v>136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3.86</v>
      </c>
      <c r="AN1486" s="2">
        <v>3.86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45992</v>
      </c>
      <c r="B1487" t="s">
        <v>48</v>
      </c>
      <c r="C1487">
        <v>649163</v>
      </c>
      <c r="D1487">
        <v>2017777769</v>
      </c>
      <c r="E1487" t="s">
        <v>1752</v>
      </c>
      <c r="F1487" t="s">
        <v>142</v>
      </c>
      <c r="G1487" t="s">
        <v>51</v>
      </c>
      <c r="H1487" t="s">
        <v>399</v>
      </c>
      <c r="I1487" t="s">
        <v>373</v>
      </c>
      <c r="J1487" t="s">
        <v>400</v>
      </c>
      <c r="K1487">
        <v>652037</v>
      </c>
      <c r="L1487" t="s">
        <v>71</v>
      </c>
      <c r="M1487" t="s">
        <v>99</v>
      </c>
      <c r="N1487" t="s">
        <v>57</v>
      </c>
      <c r="O1487" s="1">
        <v>44986</v>
      </c>
      <c r="Q1487" s="1">
        <v>46023</v>
      </c>
      <c r="R1487" s="2">
        <v>55.58</v>
      </c>
      <c r="S1487">
        <v>1</v>
      </c>
      <c r="T1487" t="s">
        <v>58</v>
      </c>
      <c r="U1487" t="s">
        <v>134</v>
      </c>
      <c r="V1487" s="3">
        <v>0.15</v>
      </c>
      <c r="W1487" s="2">
        <v>0</v>
      </c>
      <c r="X1487">
        <v>0</v>
      </c>
      <c r="Y1487" t="s">
        <v>135</v>
      </c>
      <c r="Z1487" t="s">
        <v>136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8.34</v>
      </c>
      <c r="AN1487" s="2">
        <v>8.34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45992</v>
      </c>
      <c r="B1488" t="s">
        <v>48</v>
      </c>
      <c r="C1488">
        <v>649163</v>
      </c>
      <c r="D1488">
        <v>2017787912</v>
      </c>
      <c r="E1488" t="s">
        <v>1753</v>
      </c>
      <c r="F1488" t="s">
        <v>127</v>
      </c>
      <c r="G1488" t="s">
        <v>51</v>
      </c>
      <c r="H1488" t="s">
        <v>399</v>
      </c>
      <c r="I1488" t="s">
        <v>373</v>
      </c>
      <c r="J1488" t="s">
        <v>400</v>
      </c>
      <c r="K1488">
        <v>652037</v>
      </c>
      <c r="L1488" t="s">
        <v>71</v>
      </c>
      <c r="M1488" t="s">
        <v>99</v>
      </c>
      <c r="N1488" t="s">
        <v>57</v>
      </c>
      <c r="O1488" s="1">
        <v>44986</v>
      </c>
      <c r="Q1488" s="1">
        <v>46023</v>
      </c>
      <c r="R1488" s="2">
        <v>24.61</v>
      </c>
      <c r="S1488">
        <v>1</v>
      </c>
      <c r="T1488" t="s">
        <v>58</v>
      </c>
      <c r="U1488" t="s">
        <v>134</v>
      </c>
      <c r="V1488" s="3">
        <v>0.15</v>
      </c>
      <c r="W1488" s="2">
        <v>0</v>
      </c>
      <c r="X1488">
        <v>0</v>
      </c>
      <c r="Y1488" t="s">
        <v>135</v>
      </c>
      <c r="Z1488" t="s">
        <v>136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3.69</v>
      </c>
      <c r="AN1488" s="2">
        <v>3.69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45992</v>
      </c>
      <c r="B1489" t="s">
        <v>48</v>
      </c>
      <c r="C1489">
        <v>649163</v>
      </c>
      <c r="D1489">
        <v>2017943603</v>
      </c>
      <c r="E1489" t="s">
        <v>1754</v>
      </c>
      <c r="F1489" t="s">
        <v>439</v>
      </c>
      <c r="G1489" t="s">
        <v>51</v>
      </c>
      <c r="H1489" t="s">
        <v>399</v>
      </c>
      <c r="I1489" t="s">
        <v>373</v>
      </c>
      <c r="J1489" t="s">
        <v>400</v>
      </c>
      <c r="K1489">
        <v>652037</v>
      </c>
      <c r="L1489" t="s">
        <v>71</v>
      </c>
      <c r="M1489" t="s">
        <v>99</v>
      </c>
      <c r="N1489" t="s">
        <v>57</v>
      </c>
      <c r="O1489" s="1">
        <v>45017</v>
      </c>
      <c r="Q1489" s="1">
        <v>46023</v>
      </c>
      <c r="R1489" s="2">
        <v>24.61</v>
      </c>
      <c r="S1489">
        <v>1</v>
      </c>
      <c r="T1489" t="s">
        <v>58</v>
      </c>
      <c r="U1489" t="s">
        <v>134</v>
      </c>
      <c r="V1489" s="3">
        <v>0.15</v>
      </c>
      <c r="W1489" s="2">
        <v>0</v>
      </c>
      <c r="X1489">
        <v>0</v>
      </c>
      <c r="Y1489" t="s">
        <v>135</v>
      </c>
      <c r="Z1489" t="s">
        <v>136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3.69</v>
      </c>
      <c r="AN1489" s="2">
        <v>3.69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45992</v>
      </c>
      <c r="B1490" t="s">
        <v>48</v>
      </c>
      <c r="C1490">
        <v>649163</v>
      </c>
      <c r="D1490">
        <v>2018022836</v>
      </c>
      <c r="E1490" t="s">
        <v>1755</v>
      </c>
      <c r="F1490" t="s">
        <v>192</v>
      </c>
      <c r="G1490" t="s">
        <v>51</v>
      </c>
      <c r="H1490" t="s">
        <v>256</v>
      </c>
      <c r="I1490" t="s">
        <v>373</v>
      </c>
      <c r="J1490" t="s">
        <v>433</v>
      </c>
      <c r="K1490">
        <v>651818</v>
      </c>
      <c r="L1490" t="s">
        <v>113</v>
      </c>
      <c r="M1490" t="s">
        <v>114</v>
      </c>
      <c r="N1490" t="s">
        <v>57</v>
      </c>
      <c r="O1490" s="1">
        <v>45020</v>
      </c>
      <c r="Q1490" s="1">
        <v>46026</v>
      </c>
      <c r="R1490" s="2">
        <v>163.25</v>
      </c>
      <c r="S1490">
        <v>1</v>
      </c>
      <c r="T1490" t="s">
        <v>58</v>
      </c>
      <c r="U1490" t="s">
        <v>134</v>
      </c>
      <c r="V1490" s="3">
        <v>0.1</v>
      </c>
      <c r="W1490" s="2">
        <v>0</v>
      </c>
      <c r="X1490">
        <v>0</v>
      </c>
      <c r="Y1490" t="s">
        <v>135</v>
      </c>
      <c r="Z1490" t="s">
        <v>136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16.32</v>
      </c>
      <c r="AN1490" s="2">
        <v>16.32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45992</v>
      </c>
      <c r="B1491" t="s">
        <v>48</v>
      </c>
      <c r="C1491">
        <v>649163</v>
      </c>
      <c r="D1491">
        <v>2018036451</v>
      </c>
      <c r="E1491" t="s">
        <v>1031</v>
      </c>
      <c r="F1491" t="s">
        <v>1756</v>
      </c>
      <c r="G1491" t="s">
        <v>51</v>
      </c>
      <c r="H1491" t="s">
        <v>399</v>
      </c>
      <c r="I1491" t="s">
        <v>373</v>
      </c>
      <c r="J1491" t="s">
        <v>400</v>
      </c>
      <c r="K1491">
        <v>652037</v>
      </c>
      <c r="L1491" t="s">
        <v>71</v>
      </c>
      <c r="M1491" t="s">
        <v>99</v>
      </c>
      <c r="N1491" t="s">
        <v>57</v>
      </c>
      <c r="O1491" s="1">
        <v>45017</v>
      </c>
      <c r="Q1491" s="1">
        <v>46023</v>
      </c>
      <c r="R1491" s="2">
        <v>24.61</v>
      </c>
      <c r="S1491">
        <v>1</v>
      </c>
      <c r="T1491" t="s">
        <v>58</v>
      </c>
      <c r="U1491" t="s">
        <v>134</v>
      </c>
      <c r="V1491" s="3">
        <v>0.15</v>
      </c>
      <c r="W1491" s="2">
        <v>0</v>
      </c>
      <c r="X1491">
        <v>0</v>
      </c>
      <c r="Y1491" t="s">
        <v>135</v>
      </c>
      <c r="Z1491" t="s">
        <v>136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3.69</v>
      </c>
      <c r="AN1491" s="2">
        <v>3.69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45992</v>
      </c>
      <c r="B1492" t="s">
        <v>48</v>
      </c>
      <c r="C1492">
        <v>649163</v>
      </c>
      <c r="D1492">
        <v>2018077138</v>
      </c>
      <c r="E1492" t="s">
        <v>876</v>
      </c>
      <c r="F1492" t="s">
        <v>163</v>
      </c>
      <c r="G1492" t="s">
        <v>51</v>
      </c>
      <c r="H1492" t="s">
        <v>399</v>
      </c>
      <c r="I1492" t="s">
        <v>373</v>
      </c>
      <c r="J1492" t="s">
        <v>433</v>
      </c>
      <c r="K1492">
        <v>652037</v>
      </c>
      <c r="L1492" t="s">
        <v>71</v>
      </c>
      <c r="M1492" t="s">
        <v>99</v>
      </c>
      <c r="N1492" t="s">
        <v>57</v>
      </c>
      <c r="O1492" s="1">
        <v>45017</v>
      </c>
      <c r="Q1492" s="1">
        <v>46023</v>
      </c>
      <c r="R1492" s="2">
        <v>56.75</v>
      </c>
      <c r="S1492">
        <v>1</v>
      </c>
      <c r="T1492" t="s">
        <v>58</v>
      </c>
      <c r="U1492" t="s">
        <v>134</v>
      </c>
      <c r="V1492" s="3">
        <v>0.1</v>
      </c>
      <c r="W1492" s="2">
        <v>0</v>
      </c>
      <c r="X1492">
        <v>0</v>
      </c>
      <c r="Y1492" t="s">
        <v>135</v>
      </c>
      <c r="Z1492" t="s">
        <v>136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5.68</v>
      </c>
      <c r="AN1492" s="2">
        <v>5.68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45992</v>
      </c>
      <c r="B1493" t="s">
        <v>48</v>
      </c>
      <c r="C1493">
        <v>649163</v>
      </c>
      <c r="D1493">
        <v>2018131061</v>
      </c>
      <c r="E1493" t="s">
        <v>877</v>
      </c>
      <c r="F1493" t="s">
        <v>878</v>
      </c>
      <c r="G1493" t="s">
        <v>51</v>
      </c>
      <c r="H1493" t="s">
        <v>412</v>
      </c>
      <c r="I1493" t="s">
        <v>373</v>
      </c>
      <c r="J1493" t="s">
        <v>433</v>
      </c>
      <c r="K1493">
        <v>651818</v>
      </c>
      <c r="L1493" t="s">
        <v>113</v>
      </c>
      <c r="M1493" t="s">
        <v>114</v>
      </c>
      <c r="N1493" t="s">
        <v>57</v>
      </c>
      <c r="O1493" s="1">
        <v>45018</v>
      </c>
      <c r="Q1493" s="1">
        <v>46024</v>
      </c>
      <c r="R1493" s="2">
        <v>36.54</v>
      </c>
      <c r="S1493">
        <v>1</v>
      </c>
      <c r="T1493" t="s">
        <v>58</v>
      </c>
      <c r="U1493" t="s">
        <v>134</v>
      </c>
      <c r="V1493" s="3">
        <v>0.1</v>
      </c>
      <c r="W1493" s="2">
        <v>0</v>
      </c>
      <c r="X1493">
        <v>0</v>
      </c>
      <c r="Y1493" t="s">
        <v>135</v>
      </c>
      <c r="Z1493" t="s">
        <v>136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3.65</v>
      </c>
      <c r="AN1493" s="2">
        <v>3.65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45992</v>
      </c>
      <c r="B1494" t="s">
        <v>48</v>
      </c>
      <c r="C1494">
        <v>649163</v>
      </c>
      <c r="D1494">
        <v>2018176417</v>
      </c>
      <c r="E1494" t="s">
        <v>1757</v>
      </c>
      <c r="F1494" t="s">
        <v>1405</v>
      </c>
      <c r="G1494" t="s">
        <v>51</v>
      </c>
      <c r="H1494" t="s">
        <v>399</v>
      </c>
      <c r="I1494" t="s">
        <v>373</v>
      </c>
      <c r="J1494" t="s">
        <v>400</v>
      </c>
      <c r="K1494">
        <v>652037</v>
      </c>
      <c r="L1494" t="s">
        <v>71</v>
      </c>
      <c r="M1494" t="s">
        <v>99</v>
      </c>
      <c r="N1494" t="s">
        <v>57</v>
      </c>
      <c r="O1494" s="1">
        <v>45047</v>
      </c>
      <c r="Q1494" s="1">
        <v>46023</v>
      </c>
      <c r="R1494" s="2">
        <v>24.61</v>
      </c>
      <c r="S1494">
        <v>1</v>
      </c>
      <c r="T1494" t="s">
        <v>58</v>
      </c>
      <c r="U1494" t="s">
        <v>134</v>
      </c>
      <c r="V1494" s="3">
        <v>0.15</v>
      </c>
      <c r="W1494" s="2">
        <v>0</v>
      </c>
      <c r="X1494">
        <v>0</v>
      </c>
      <c r="Y1494" t="s">
        <v>135</v>
      </c>
      <c r="Z1494" t="s">
        <v>136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3.69</v>
      </c>
      <c r="AN1494" s="2">
        <v>3.69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45992</v>
      </c>
      <c r="B1495" t="s">
        <v>48</v>
      </c>
      <c r="C1495">
        <v>649163</v>
      </c>
      <c r="D1495">
        <v>2018192803</v>
      </c>
      <c r="E1495" t="s">
        <v>879</v>
      </c>
      <c r="F1495" t="s">
        <v>73</v>
      </c>
      <c r="G1495" t="s">
        <v>51</v>
      </c>
      <c r="H1495" t="s">
        <v>256</v>
      </c>
      <c r="I1495" t="s">
        <v>373</v>
      </c>
      <c r="J1495" t="s">
        <v>433</v>
      </c>
      <c r="K1495">
        <v>651818</v>
      </c>
      <c r="L1495" t="s">
        <v>113</v>
      </c>
      <c r="M1495" t="s">
        <v>114</v>
      </c>
      <c r="N1495" t="s">
        <v>57</v>
      </c>
      <c r="O1495" s="1">
        <v>45015</v>
      </c>
      <c r="Q1495" s="1">
        <v>46021</v>
      </c>
      <c r="R1495" s="2">
        <v>75.44</v>
      </c>
      <c r="S1495">
        <v>1</v>
      </c>
      <c r="T1495" t="s">
        <v>58</v>
      </c>
      <c r="U1495" t="s">
        <v>134</v>
      </c>
      <c r="V1495" s="3">
        <v>0.1</v>
      </c>
      <c r="W1495" s="2">
        <v>0</v>
      </c>
      <c r="X1495">
        <v>0</v>
      </c>
      <c r="Y1495" t="s">
        <v>135</v>
      </c>
      <c r="Z1495" t="s">
        <v>136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7.54</v>
      </c>
      <c r="AN1495" s="2">
        <v>7.54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45992</v>
      </c>
      <c r="B1496" t="s">
        <v>48</v>
      </c>
      <c r="C1496">
        <v>649163</v>
      </c>
      <c r="D1496">
        <v>2018214085</v>
      </c>
      <c r="E1496" t="s">
        <v>1758</v>
      </c>
      <c r="F1496" t="s">
        <v>1759</v>
      </c>
      <c r="G1496" t="s">
        <v>51</v>
      </c>
      <c r="H1496" t="s">
        <v>399</v>
      </c>
      <c r="I1496" t="s">
        <v>373</v>
      </c>
      <c r="J1496" t="s">
        <v>400</v>
      </c>
      <c r="K1496">
        <v>652037</v>
      </c>
      <c r="L1496" t="s">
        <v>71</v>
      </c>
      <c r="M1496" t="s">
        <v>99</v>
      </c>
      <c r="N1496" t="s">
        <v>57</v>
      </c>
      <c r="O1496" s="1">
        <v>45017</v>
      </c>
      <c r="Q1496" s="1">
        <v>46023</v>
      </c>
      <c r="R1496" s="2">
        <v>24.61</v>
      </c>
      <c r="S1496">
        <v>1</v>
      </c>
      <c r="T1496" t="s">
        <v>58</v>
      </c>
      <c r="U1496" t="s">
        <v>134</v>
      </c>
      <c r="V1496" s="3">
        <v>0.15</v>
      </c>
      <c r="W1496" s="2">
        <v>0</v>
      </c>
      <c r="X1496">
        <v>0</v>
      </c>
      <c r="Y1496" t="s">
        <v>135</v>
      </c>
      <c r="Z1496" t="s">
        <v>136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3.69</v>
      </c>
      <c r="AN1496" s="2">
        <v>3.69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45992</v>
      </c>
      <c r="B1497" t="s">
        <v>48</v>
      </c>
      <c r="C1497">
        <v>649163</v>
      </c>
      <c r="D1497">
        <v>2018421071</v>
      </c>
      <c r="E1497" t="s">
        <v>1760</v>
      </c>
      <c r="F1497" t="s">
        <v>1761</v>
      </c>
      <c r="G1497" t="s">
        <v>51</v>
      </c>
      <c r="H1497" t="s">
        <v>399</v>
      </c>
      <c r="I1497" t="s">
        <v>373</v>
      </c>
      <c r="J1497" t="s">
        <v>400</v>
      </c>
      <c r="K1497">
        <v>652037</v>
      </c>
      <c r="L1497" t="s">
        <v>71</v>
      </c>
      <c r="M1497" t="s">
        <v>99</v>
      </c>
      <c r="N1497" t="s">
        <v>57</v>
      </c>
      <c r="O1497" s="1">
        <v>45047</v>
      </c>
      <c r="Q1497" s="1">
        <v>46023</v>
      </c>
      <c r="R1497" s="2">
        <v>24.61</v>
      </c>
      <c r="S1497">
        <v>1</v>
      </c>
      <c r="T1497" t="s">
        <v>58</v>
      </c>
      <c r="U1497" t="s">
        <v>134</v>
      </c>
      <c r="V1497" s="3">
        <v>0.15</v>
      </c>
      <c r="W1497" s="2">
        <v>0</v>
      </c>
      <c r="X1497">
        <v>0</v>
      </c>
      <c r="Y1497" t="s">
        <v>135</v>
      </c>
      <c r="Z1497" t="s">
        <v>136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3.69</v>
      </c>
      <c r="AN1497" s="2">
        <v>3.69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45992</v>
      </c>
      <c r="B1498" t="s">
        <v>48</v>
      </c>
      <c r="C1498">
        <v>649163</v>
      </c>
      <c r="D1498">
        <v>2018436700</v>
      </c>
      <c r="E1498" t="s">
        <v>1762</v>
      </c>
      <c r="F1498" t="s">
        <v>296</v>
      </c>
      <c r="G1498" t="s">
        <v>51</v>
      </c>
      <c r="H1498" t="s">
        <v>399</v>
      </c>
      <c r="I1498" t="s">
        <v>373</v>
      </c>
      <c r="J1498" t="s">
        <v>400</v>
      </c>
      <c r="K1498">
        <v>652037</v>
      </c>
      <c r="L1498" t="s">
        <v>71</v>
      </c>
      <c r="M1498" t="s">
        <v>99</v>
      </c>
      <c r="N1498" t="s">
        <v>57</v>
      </c>
      <c r="O1498" s="1">
        <v>45047</v>
      </c>
      <c r="Q1498" s="1">
        <v>46023</v>
      </c>
      <c r="R1498" s="2">
        <v>24.61</v>
      </c>
      <c r="S1498">
        <v>1</v>
      </c>
      <c r="T1498" t="s">
        <v>58</v>
      </c>
      <c r="U1498" t="s">
        <v>134</v>
      </c>
      <c r="V1498" s="3">
        <v>0.15</v>
      </c>
      <c r="W1498" s="2">
        <v>0</v>
      </c>
      <c r="X1498">
        <v>0</v>
      </c>
      <c r="Y1498" t="s">
        <v>135</v>
      </c>
      <c r="Z1498" t="s">
        <v>136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3.69</v>
      </c>
      <c r="AN1498" s="2">
        <v>3.69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45992</v>
      </c>
      <c r="B1499" t="s">
        <v>48</v>
      </c>
      <c r="C1499">
        <v>649163</v>
      </c>
      <c r="D1499">
        <v>2018448689</v>
      </c>
      <c r="E1499" t="s">
        <v>210</v>
      </c>
      <c r="F1499" t="s">
        <v>66</v>
      </c>
      <c r="G1499" t="s">
        <v>51</v>
      </c>
      <c r="H1499" t="s">
        <v>112</v>
      </c>
      <c r="I1499" t="s">
        <v>373</v>
      </c>
      <c r="J1499" t="s">
        <v>400</v>
      </c>
      <c r="K1499">
        <v>651818</v>
      </c>
      <c r="L1499" t="s">
        <v>113</v>
      </c>
      <c r="M1499" t="s">
        <v>114</v>
      </c>
      <c r="N1499" t="s">
        <v>57</v>
      </c>
      <c r="O1499" s="1">
        <v>45051</v>
      </c>
      <c r="Q1499" s="1">
        <v>46027</v>
      </c>
      <c r="R1499" s="2">
        <v>25.73</v>
      </c>
      <c r="S1499">
        <v>1</v>
      </c>
      <c r="T1499" t="s">
        <v>58</v>
      </c>
      <c r="U1499" t="s">
        <v>134</v>
      </c>
      <c r="V1499" s="3">
        <v>0.15</v>
      </c>
      <c r="W1499" s="2">
        <v>0</v>
      </c>
      <c r="X1499">
        <v>0</v>
      </c>
      <c r="Y1499" t="s">
        <v>135</v>
      </c>
      <c r="Z1499" t="s">
        <v>136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3.86</v>
      </c>
      <c r="AN1499" s="2">
        <v>3.86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45992</v>
      </c>
      <c r="B1500" t="s">
        <v>48</v>
      </c>
      <c r="C1500">
        <v>649163</v>
      </c>
      <c r="D1500">
        <v>2018453015</v>
      </c>
      <c r="E1500" t="s">
        <v>1763</v>
      </c>
      <c r="F1500" t="s">
        <v>56</v>
      </c>
      <c r="G1500" t="s">
        <v>51</v>
      </c>
      <c r="H1500" t="s">
        <v>399</v>
      </c>
      <c r="I1500" t="s">
        <v>373</v>
      </c>
      <c r="J1500" t="s">
        <v>400</v>
      </c>
      <c r="K1500">
        <v>652037</v>
      </c>
      <c r="L1500" t="s">
        <v>71</v>
      </c>
      <c r="M1500" t="s">
        <v>99</v>
      </c>
      <c r="N1500" t="s">
        <v>57</v>
      </c>
      <c r="O1500" s="1">
        <v>45047</v>
      </c>
      <c r="Q1500" s="1">
        <v>46023</v>
      </c>
      <c r="R1500" s="2">
        <v>24.61</v>
      </c>
      <c r="S1500">
        <v>1</v>
      </c>
      <c r="T1500" t="s">
        <v>58</v>
      </c>
      <c r="U1500" t="s">
        <v>134</v>
      </c>
      <c r="V1500" s="3">
        <v>0.15</v>
      </c>
      <c r="W1500" s="2">
        <v>0</v>
      </c>
      <c r="X1500">
        <v>0</v>
      </c>
      <c r="Y1500" t="s">
        <v>135</v>
      </c>
      <c r="Z1500" t="s">
        <v>136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3.69</v>
      </c>
      <c r="AN1500" s="2">
        <v>3.69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45992</v>
      </c>
      <c r="B1501" t="s">
        <v>48</v>
      </c>
      <c r="C1501">
        <v>649163</v>
      </c>
      <c r="D1501">
        <v>2018463466</v>
      </c>
      <c r="E1501" t="s">
        <v>1764</v>
      </c>
      <c r="F1501" t="s">
        <v>1765</v>
      </c>
      <c r="G1501" t="s">
        <v>51</v>
      </c>
      <c r="H1501" t="s">
        <v>399</v>
      </c>
      <c r="I1501" t="s">
        <v>373</v>
      </c>
      <c r="J1501" t="s">
        <v>400</v>
      </c>
      <c r="K1501">
        <v>652037</v>
      </c>
      <c r="L1501" t="s">
        <v>71</v>
      </c>
      <c r="M1501" t="s">
        <v>99</v>
      </c>
      <c r="N1501" t="s">
        <v>57</v>
      </c>
      <c r="O1501" s="1">
        <v>45047</v>
      </c>
      <c r="Q1501" s="1">
        <v>46023</v>
      </c>
      <c r="R1501" s="2">
        <v>24.61</v>
      </c>
      <c r="S1501">
        <v>1</v>
      </c>
      <c r="T1501" t="s">
        <v>58</v>
      </c>
      <c r="U1501" t="s">
        <v>134</v>
      </c>
      <c r="V1501" s="3">
        <v>0.15</v>
      </c>
      <c r="W1501" s="2">
        <v>0</v>
      </c>
      <c r="X1501">
        <v>0</v>
      </c>
      <c r="Y1501" t="s">
        <v>135</v>
      </c>
      <c r="Z1501" t="s">
        <v>136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3.69</v>
      </c>
      <c r="AN1501" s="2">
        <v>3.69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45992</v>
      </c>
      <c r="B1502" t="s">
        <v>48</v>
      </c>
      <c r="C1502">
        <v>649163</v>
      </c>
      <c r="D1502">
        <v>2018487805</v>
      </c>
      <c r="E1502" t="s">
        <v>1766</v>
      </c>
      <c r="F1502" t="s">
        <v>1684</v>
      </c>
      <c r="G1502" t="s">
        <v>51</v>
      </c>
      <c r="H1502" t="s">
        <v>80</v>
      </c>
      <c r="I1502" t="s">
        <v>373</v>
      </c>
      <c r="J1502" t="s">
        <v>400</v>
      </c>
      <c r="K1502">
        <v>673059</v>
      </c>
      <c r="L1502" t="s">
        <v>65</v>
      </c>
      <c r="M1502" t="s">
        <v>66</v>
      </c>
      <c r="N1502" t="s">
        <v>57</v>
      </c>
      <c r="O1502" s="1">
        <v>45047</v>
      </c>
      <c r="Q1502" s="1">
        <v>46023</v>
      </c>
      <c r="R1502" s="2">
        <v>25.73</v>
      </c>
      <c r="S1502">
        <v>1</v>
      </c>
      <c r="T1502" t="s">
        <v>58</v>
      </c>
      <c r="U1502" t="s">
        <v>134</v>
      </c>
      <c r="V1502" s="3">
        <v>0.15</v>
      </c>
      <c r="W1502" s="2">
        <v>0</v>
      </c>
      <c r="X1502">
        <v>0</v>
      </c>
      <c r="Y1502" t="s">
        <v>135</v>
      </c>
      <c r="Z1502" t="s">
        <v>136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3.86</v>
      </c>
      <c r="AN1502" s="2">
        <v>3.86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45992</v>
      </c>
      <c r="B1503" t="s">
        <v>48</v>
      </c>
      <c r="C1503">
        <v>649163</v>
      </c>
      <c r="D1503">
        <v>2018514920</v>
      </c>
      <c r="E1503" t="s">
        <v>884</v>
      </c>
      <c r="F1503" t="s">
        <v>885</v>
      </c>
      <c r="G1503" t="s">
        <v>51</v>
      </c>
      <c r="H1503" t="s">
        <v>93</v>
      </c>
      <c r="I1503" t="s">
        <v>373</v>
      </c>
      <c r="J1503" t="s">
        <v>400</v>
      </c>
      <c r="K1503">
        <v>651818</v>
      </c>
      <c r="L1503" t="s">
        <v>113</v>
      </c>
      <c r="M1503" t="s">
        <v>114</v>
      </c>
      <c r="N1503" t="s">
        <v>57</v>
      </c>
      <c r="O1503" s="1">
        <v>45051</v>
      </c>
      <c r="Q1503" s="1">
        <v>46027</v>
      </c>
      <c r="R1503" s="2">
        <v>25.73</v>
      </c>
      <c r="S1503">
        <v>1</v>
      </c>
      <c r="T1503" t="s">
        <v>58</v>
      </c>
      <c r="U1503" t="s">
        <v>134</v>
      </c>
      <c r="V1503" s="3">
        <v>0.15</v>
      </c>
      <c r="W1503" s="2">
        <v>0</v>
      </c>
      <c r="X1503">
        <v>0</v>
      </c>
      <c r="Y1503" t="s">
        <v>135</v>
      </c>
      <c r="Z1503" t="s">
        <v>136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3.86</v>
      </c>
      <c r="AN1503" s="2">
        <v>3.86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45992</v>
      </c>
      <c r="B1504" t="s">
        <v>48</v>
      </c>
      <c r="C1504">
        <v>649163</v>
      </c>
      <c r="D1504">
        <v>2018531994</v>
      </c>
      <c r="E1504" t="s">
        <v>1767</v>
      </c>
      <c r="F1504" t="s">
        <v>105</v>
      </c>
      <c r="G1504" t="s">
        <v>51</v>
      </c>
      <c r="H1504" t="s">
        <v>399</v>
      </c>
      <c r="I1504" t="s">
        <v>373</v>
      </c>
      <c r="J1504" t="s">
        <v>400</v>
      </c>
      <c r="K1504">
        <v>652037</v>
      </c>
      <c r="L1504" t="s">
        <v>71</v>
      </c>
      <c r="M1504" t="s">
        <v>99</v>
      </c>
      <c r="N1504" t="s">
        <v>57</v>
      </c>
      <c r="O1504" s="1">
        <v>45048</v>
      </c>
      <c r="Q1504" s="1">
        <v>46024</v>
      </c>
      <c r="R1504" s="2">
        <v>24.61</v>
      </c>
      <c r="S1504">
        <v>1</v>
      </c>
      <c r="T1504" t="s">
        <v>58</v>
      </c>
      <c r="U1504" t="s">
        <v>134</v>
      </c>
      <c r="V1504" s="3">
        <v>0.15</v>
      </c>
      <c r="W1504" s="2">
        <v>0</v>
      </c>
      <c r="X1504">
        <v>0</v>
      </c>
      <c r="Y1504" t="s">
        <v>135</v>
      </c>
      <c r="Z1504" t="s">
        <v>136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3.69</v>
      </c>
      <c r="AN1504" s="2">
        <v>3.69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45992</v>
      </c>
      <c r="B1505" t="s">
        <v>48</v>
      </c>
      <c r="C1505">
        <v>649163</v>
      </c>
      <c r="D1505">
        <v>2018617831</v>
      </c>
      <c r="E1505" t="s">
        <v>66</v>
      </c>
      <c r="F1505" t="s">
        <v>1768</v>
      </c>
      <c r="G1505" t="s">
        <v>51</v>
      </c>
      <c r="I1505" t="s">
        <v>373</v>
      </c>
      <c r="J1505" t="s">
        <v>400</v>
      </c>
      <c r="K1505">
        <v>652037</v>
      </c>
      <c r="L1505" t="s">
        <v>71</v>
      </c>
      <c r="M1505" t="s">
        <v>99</v>
      </c>
      <c r="N1505" t="s">
        <v>57</v>
      </c>
      <c r="O1505" s="1">
        <v>45078</v>
      </c>
      <c r="Q1505" s="1">
        <v>46023</v>
      </c>
      <c r="R1505" s="2">
        <v>24.61</v>
      </c>
      <c r="S1505">
        <v>1</v>
      </c>
      <c r="T1505" t="s">
        <v>58</v>
      </c>
      <c r="U1505" t="s">
        <v>134</v>
      </c>
      <c r="V1505" s="3">
        <v>0.15</v>
      </c>
      <c r="W1505" s="2">
        <v>0</v>
      </c>
      <c r="X1505">
        <v>0</v>
      </c>
      <c r="Y1505" t="s">
        <v>135</v>
      </c>
      <c r="Z1505" t="s">
        <v>136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3.69</v>
      </c>
      <c r="AN1505" s="2">
        <v>3.69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45992</v>
      </c>
      <c r="B1506" t="s">
        <v>48</v>
      </c>
      <c r="C1506">
        <v>649163</v>
      </c>
      <c r="D1506">
        <v>2018621162</v>
      </c>
      <c r="E1506" t="s">
        <v>886</v>
      </c>
      <c r="F1506" t="s">
        <v>887</v>
      </c>
      <c r="G1506" t="s">
        <v>51</v>
      </c>
      <c r="H1506" t="s">
        <v>206</v>
      </c>
      <c r="I1506" t="s">
        <v>373</v>
      </c>
      <c r="J1506" t="s">
        <v>374</v>
      </c>
      <c r="K1506">
        <v>673059</v>
      </c>
      <c r="L1506" t="s">
        <v>65</v>
      </c>
      <c r="M1506" t="s">
        <v>66</v>
      </c>
      <c r="N1506" t="s">
        <v>57</v>
      </c>
      <c r="O1506" s="1">
        <v>45078</v>
      </c>
      <c r="Q1506" s="1">
        <v>46023</v>
      </c>
      <c r="R1506" s="2">
        <v>44</v>
      </c>
      <c r="S1506">
        <v>1</v>
      </c>
      <c r="T1506" t="s">
        <v>58</v>
      </c>
      <c r="U1506" t="s">
        <v>134</v>
      </c>
      <c r="V1506" s="3">
        <v>0.15</v>
      </c>
      <c r="W1506" s="2">
        <v>0</v>
      </c>
      <c r="X1506">
        <v>0</v>
      </c>
      <c r="Y1506" t="s">
        <v>135</v>
      </c>
      <c r="Z1506" t="s">
        <v>136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6.6</v>
      </c>
      <c r="AN1506" s="2">
        <v>6.6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45992</v>
      </c>
      <c r="B1507" t="s">
        <v>48</v>
      </c>
      <c r="C1507">
        <v>649163</v>
      </c>
      <c r="D1507">
        <v>2018681161</v>
      </c>
      <c r="E1507" t="s">
        <v>1769</v>
      </c>
      <c r="F1507" t="s">
        <v>695</v>
      </c>
      <c r="G1507" t="s">
        <v>51</v>
      </c>
      <c r="I1507" t="s">
        <v>373</v>
      </c>
      <c r="J1507" t="s">
        <v>433</v>
      </c>
      <c r="K1507">
        <v>651818</v>
      </c>
      <c r="L1507" t="s">
        <v>113</v>
      </c>
      <c r="M1507" t="s">
        <v>114</v>
      </c>
      <c r="N1507" t="s">
        <v>57</v>
      </c>
      <c r="O1507" s="1">
        <v>45082</v>
      </c>
      <c r="Q1507" s="1">
        <v>46027</v>
      </c>
      <c r="R1507" s="2">
        <v>43.81</v>
      </c>
      <c r="S1507">
        <v>1</v>
      </c>
      <c r="T1507" t="s">
        <v>58</v>
      </c>
      <c r="U1507" t="s">
        <v>134</v>
      </c>
      <c r="V1507" s="3">
        <v>0.1</v>
      </c>
      <c r="W1507" s="2">
        <v>0</v>
      </c>
      <c r="X1507">
        <v>0</v>
      </c>
      <c r="Y1507" t="s">
        <v>135</v>
      </c>
      <c r="Z1507" t="s">
        <v>136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4.38</v>
      </c>
      <c r="AN1507" s="2">
        <v>4.38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45992</v>
      </c>
      <c r="B1508" t="s">
        <v>48</v>
      </c>
      <c r="C1508">
        <v>649163</v>
      </c>
      <c r="D1508">
        <v>2018701884</v>
      </c>
      <c r="E1508" t="s">
        <v>1770</v>
      </c>
      <c r="F1508" t="s">
        <v>1771</v>
      </c>
      <c r="G1508" t="s">
        <v>51</v>
      </c>
      <c r="H1508" t="s">
        <v>265</v>
      </c>
      <c r="I1508" t="s">
        <v>373</v>
      </c>
      <c r="J1508" t="s">
        <v>374</v>
      </c>
      <c r="K1508">
        <v>673059</v>
      </c>
      <c r="L1508" t="s">
        <v>65</v>
      </c>
      <c r="M1508" t="s">
        <v>66</v>
      </c>
      <c r="N1508" t="s">
        <v>57</v>
      </c>
      <c r="O1508" s="1">
        <v>45078</v>
      </c>
      <c r="Q1508" s="1">
        <v>46023</v>
      </c>
      <c r="R1508" s="2">
        <v>25.59</v>
      </c>
      <c r="S1508">
        <v>1</v>
      </c>
      <c r="T1508" t="s">
        <v>58</v>
      </c>
      <c r="U1508" t="s">
        <v>134</v>
      </c>
      <c r="V1508" s="3">
        <v>0.15</v>
      </c>
      <c r="W1508" s="2">
        <v>0</v>
      </c>
      <c r="X1508">
        <v>0</v>
      </c>
      <c r="Y1508" t="s">
        <v>135</v>
      </c>
      <c r="Z1508" t="s">
        <v>136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3.84</v>
      </c>
      <c r="AN1508" s="2">
        <v>3.84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45992</v>
      </c>
      <c r="B1509" t="s">
        <v>48</v>
      </c>
      <c r="C1509">
        <v>649163</v>
      </c>
      <c r="D1509">
        <v>2018701885</v>
      </c>
      <c r="E1509" t="s">
        <v>1770</v>
      </c>
      <c r="F1509" t="s">
        <v>1771</v>
      </c>
      <c r="G1509" t="s">
        <v>51</v>
      </c>
      <c r="H1509" t="s">
        <v>265</v>
      </c>
      <c r="I1509" t="s">
        <v>373</v>
      </c>
      <c r="J1509" t="s">
        <v>400</v>
      </c>
      <c r="K1509">
        <v>673059</v>
      </c>
      <c r="L1509" t="s">
        <v>65</v>
      </c>
      <c r="M1509" t="s">
        <v>66</v>
      </c>
      <c r="N1509" t="s">
        <v>57</v>
      </c>
      <c r="O1509" s="1">
        <v>45078</v>
      </c>
      <c r="Q1509" s="1">
        <v>46023</v>
      </c>
      <c r="R1509" s="2">
        <v>16.73</v>
      </c>
      <c r="S1509">
        <v>1</v>
      </c>
      <c r="T1509" t="s">
        <v>58</v>
      </c>
      <c r="U1509" t="s">
        <v>134</v>
      </c>
      <c r="V1509" s="3">
        <v>0.15</v>
      </c>
      <c r="W1509" s="2">
        <v>0</v>
      </c>
      <c r="X1509">
        <v>0</v>
      </c>
      <c r="Y1509" t="s">
        <v>135</v>
      </c>
      <c r="Z1509" t="s">
        <v>136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2.5099999999999998</v>
      </c>
      <c r="AN1509" s="2">
        <v>2.5099999999999998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45992</v>
      </c>
      <c r="B1510" t="s">
        <v>48</v>
      </c>
      <c r="C1510">
        <v>649163</v>
      </c>
      <c r="D1510">
        <v>2018717243</v>
      </c>
      <c r="E1510" t="s">
        <v>1772</v>
      </c>
      <c r="F1510" t="s">
        <v>97</v>
      </c>
      <c r="G1510" t="s">
        <v>51</v>
      </c>
      <c r="I1510" t="s">
        <v>373</v>
      </c>
      <c r="J1510" t="s">
        <v>400</v>
      </c>
      <c r="K1510">
        <v>652037</v>
      </c>
      <c r="L1510" t="s">
        <v>71</v>
      </c>
      <c r="M1510" t="s">
        <v>99</v>
      </c>
      <c r="N1510" t="s">
        <v>57</v>
      </c>
      <c r="O1510" s="1">
        <v>45078</v>
      </c>
      <c r="Q1510" s="1">
        <v>46023</v>
      </c>
      <c r="R1510" s="2">
        <v>24.61</v>
      </c>
      <c r="S1510">
        <v>1</v>
      </c>
      <c r="T1510" t="s">
        <v>58</v>
      </c>
      <c r="U1510" t="s">
        <v>134</v>
      </c>
      <c r="V1510" s="3">
        <v>0.15</v>
      </c>
      <c r="W1510" s="2">
        <v>0</v>
      </c>
      <c r="X1510">
        <v>0</v>
      </c>
      <c r="Y1510" t="s">
        <v>135</v>
      </c>
      <c r="Z1510" t="s">
        <v>136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3.69</v>
      </c>
      <c r="AN1510" s="2">
        <v>3.69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45992</v>
      </c>
      <c r="B1511" t="s">
        <v>48</v>
      </c>
      <c r="C1511">
        <v>649163</v>
      </c>
      <c r="D1511">
        <v>2018732057</v>
      </c>
      <c r="E1511" t="s">
        <v>888</v>
      </c>
      <c r="F1511" t="s">
        <v>889</v>
      </c>
      <c r="G1511" t="s">
        <v>51</v>
      </c>
      <c r="I1511" t="s">
        <v>373</v>
      </c>
      <c r="J1511" t="s">
        <v>400</v>
      </c>
      <c r="K1511">
        <v>651818</v>
      </c>
      <c r="L1511" t="s">
        <v>113</v>
      </c>
      <c r="M1511" t="s">
        <v>114</v>
      </c>
      <c r="N1511" t="s">
        <v>57</v>
      </c>
      <c r="O1511" s="1">
        <v>45081</v>
      </c>
      <c r="Q1511" s="1">
        <v>46026</v>
      </c>
      <c r="R1511" s="2">
        <v>10.54</v>
      </c>
      <c r="S1511">
        <v>1</v>
      </c>
      <c r="T1511" t="s">
        <v>58</v>
      </c>
      <c r="U1511" t="s">
        <v>134</v>
      </c>
      <c r="V1511" s="3">
        <v>0.15</v>
      </c>
      <c r="W1511" s="2">
        <v>0</v>
      </c>
      <c r="X1511">
        <v>0</v>
      </c>
      <c r="Y1511" t="s">
        <v>135</v>
      </c>
      <c r="Z1511" t="s">
        <v>136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1.58</v>
      </c>
      <c r="AN1511" s="2">
        <v>1.58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45992</v>
      </c>
      <c r="B1512" t="s">
        <v>48</v>
      </c>
      <c r="C1512">
        <v>649163</v>
      </c>
      <c r="D1512">
        <v>2018732058</v>
      </c>
      <c r="E1512" t="s">
        <v>888</v>
      </c>
      <c r="F1512" t="s">
        <v>889</v>
      </c>
      <c r="G1512" t="s">
        <v>51</v>
      </c>
      <c r="I1512" t="s">
        <v>373</v>
      </c>
      <c r="J1512" t="s">
        <v>433</v>
      </c>
      <c r="K1512">
        <v>651818</v>
      </c>
      <c r="L1512" t="s">
        <v>113</v>
      </c>
      <c r="M1512" t="s">
        <v>114</v>
      </c>
      <c r="N1512" t="s">
        <v>57</v>
      </c>
      <c r="O1512" s="1">
        <v>45081</v>
      </c>
      <c r="Q1512" s="1">
        <v>46026</v>
      </c>
      <c r="R1512" s="2">
        <v>21.83</v>
      </c>
      <c r="S1512">
        <v>1</v>
      </c>
      <c r="T1512" t="s">
        <v>58</v>
      </c>
      <c r="U1512" t="s">
        <v>134</v>
      </c>
      <c r="V1512" s="3">
        <v>0.1</v>
      </c>
      <c r="W1512" s="2">
        <v>0</v>
      </c>
      <c r="X1512">
        <v>0</v>
      </c>
      <c r="Y1512" t="s">
        <v>135</v>
      </c>
      <c r="Z1512" t="s">
        <v>136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2.1800000000000002</v>
      </c>
      <c r="AN1512" s="2">
        <v>2.1800000000000002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45992</v>
      </c>
      <c r="B1513" t="s">
        <v>48</v>
      </c>
      <c r="C1513">
        <v>649163</v>
      </c>
      <c r="D1513">
        <v>2018786856</v>
      </c>
      <c r="E1513" t="s">
        <v>1773</v>
      </c>
      <c r="F1513" t="s">
        <v>1774</v>
      </c>
      <c r="G1513" t="s">
        <v>51</v>
      </c>
      <c r="I1513" t="s">
        <v>373</v>
      </c>
      <c r="J1513" t="s">
        <v>433</v>
      </c>
      <c r="K1513">
        <v>651818</v>
      </c>
      <c r="L1513" t="s">
        <v>113</v>
      </c>
      <c r="M1513" t="s">
        <v>114</v>
      </c>
      <c r="N1513" t="s">
        <v>57</v>
      </c>
      <c r="O1513" s="1">
        <v>45081</v>
      </c>
      <c r="Q1513" s="1">
        <v>46026</v>
      </c>
      <c r="R1513" s="2">
        <v>21.83</v>
      </c>
      <c r="S1513">
        <v>1</v>
      </c>
      <c r="T1513" t="s">
        <v>58</v>
      </c>
      <c r="U1513" t="s">
        <v>134</v>
      </c>
      <c r="V1513" s="3">
        <v>0.1</v>
      </c>
      <c r="W1513" s="2">
        <v>0</v>
      </c>
      <c r="X1513">
        <v>0</v>
      </c>
      <c r="Y1513" t="s">
        <v>135</v>
      </c>
      <c r="Z1513" t="s">
        <v>136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2.1800000000000002</v>
      </c>
      <c r="AN1513" s="2">
        <v>2.1800000000000002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45992</v>
      </c>
      <c r="B1514" t="s">
        <v>48</v>
      </c>
      <c r="C1514">
        <v>649163</v>
      </c>
      <c r="D1514">
        <v>2018857514</v>
      </c>
      <c r="E1514" t="s">
        <v>414</v>
      </c>
      <c r="F1514" t="s">
        <v>890</v>
      </c>
      <c r="G1514" t="s">
        <v>51</v>
      </c>
      <c r="I1514" t="s">
        <v>373</v>
      </c>
      <c r="J1514" t="s">
        <v>400</v>
      </c>
      <c r="K1514">
        <v>651818</v>
      </c>
      <c r="L1514" t="s">
        <v>113</v>
      </c>
      <c r="M1514" t="s">
        <v>114</v>
      </c>
      <c r="N1514" t="s">
        <v>57</v>
      </c>
      <c r="O1514" s="1">
        <v>45078</v>
      </c>
      <c r="Q1514" s="1">
        <v>46023</v>
      </c>
      <c r="R1514" s="2">
        <v>25.73</v>
      </c>
      <c r="S1514">
        <v>1</v>
      </c>
      <c r="T1514" t="s">
        <v>58</v>
      </c>
      <c r="U1514" t="s">
        <v>134</v>
      </c>
      <c r="V1514" s="3">
        <v>0.15</v>
      </c>
      <c r="W1514" s="2">
        <v>0</v>
      </c>
      <c r="X1514">
        <v>0</v>
      </c>
      <c r="Y1514" t="s">
        <v>135</v>
      </c>
      <c r="Z1514" t="s">
        <v>136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3.86</v>
      </c>
      <c r="AN1514" s="2">
        <v>3.86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45992</v>
      </c>
      <c r="B1515" t="s">
        <v>48</v>
      </c>
      <c r="C1515">
        <v>649163</v>
      </c>
      <c r="D1515">
        <v>2018857516</v>
      </c>
      <c r="E1515" t="s">
        <v>414</v>
      </c>
      <c r="F1515" t="s">
        <v>890</v>
      </c>
      <c r="G1515" t="s">
        <v>51</v>
      </c>
      <c r="I1515" t="s">
        <v>373</v>
      </c>
      <c r="J1515" t="s">
        <v>433</v>
      </c>
      <c r="K1515">
        <v>651818</v>
      </c>
      <c r="L1515" t="s">
        <v>113</v>
      </c>
      <c r="M1515" t="s">
        <v>114</v>
      </c>
      <c r="N1515" t="s">
        <v>57</v>
      </c>
      <c r="O1515" s="1">
        <v>45078</v>
      </c>
      <c r="Q1515" s="1">
        <v>46023</v>
      </c>
      <c r="R1515" s="2">
        <v>29.25</v>
      </c>
      <c r="S1515">
        <v>1</v>
      </c>
      <c r="T1515" t="s">
        <v>58</v>
      </c>
      <c r="U1515" t="s">
        <v>134</v>
      </c>
      <c r="V1515" s="3">
        <v>0.1</v>
      </c>
      <c r="W1515" s="2">
        <v>0</v>
      </c>
      <c r="X1515">
        <v>0</v>
      </c>
      <c r="Y1515" t="s">
        <v>135</v>
      </c>
      <c r="Z1515" t="s">
        <v>136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2.92</v>
      </c>
      <c r="AN1515" s="2">
        <v>2.92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45992</v>
      </c>
      <c r="B1516" t="s">
        <v>48</v>
      </c>
      <c r="C1516">
        <v>649163</v>
      </c>
      <c r="D1516">
        <v>2018933493</v>
      </c>
      <c r="E1516" t="s">
        <v>640</v>
      </c>
      <c r="F1516" t="s">
        <v>891</v>
      </c>
      <c r="G1516" t="s">
        <v>51</v>
      </c>
      <c r="H1516" t="s">
        <v>169</v>
      </c>
      <c r="I1516" t="s">
        <v>373</v>
      </c>
      <c r="J1516" t="s">
        <v>400</v>
      </c>
      <c r="K1516">
        <v>651818</v>
      </c>
      <c r="L1516" t="s">
        <v>113</v>
      </c>
      <c r="M1516" t="s">
        <v>114</v>
      </c>
      <c r="N1516" t="s">
        <v>57</v>
      </c>
      <c r="O1516" s="1">
        <v>45112</v>
      </c>
      <c r="Q1516" s="1">
        <v>46027</v>
      </c>
      <c r="R1516" s="2">
        <v>10.54</v>
      </c>
      <c r="S1516">
        <v>1</v>
      </c>
      <c r="T1516" t="s">
        <v>58</v>
      </c>
      <c r="U1516" t="s">
        <v>134</v>
      </c>
      <c r="V1516" s="3">
        <v>0.15</v>
      </c>
      <c r="W1516" s="2">
        <v>0</v>
      </c>
      <c r="X1516">
        <v>0</v>
      </c>
      <c r="Y1516" t="s">
        <v>135</v>
      </c>
      <c r="Z1516" t="s">
        <v>136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1.58</v>
      </c>
      <c r="AN1516" s="2">
        <v>1.58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45992</v>
      </c>
      <c r="B1517" t="s">
        <v>48</v>
      </c>
      <c r="C1517">
        <v>649163</v>
      </c>
      <c r="D1517">
        <v>2018933494</v>
      </c>
      <c r="E1517" t="s">
        <v>640</v>
      </c>
      <c r="F1517" t="s">
        <v>891</v>
      </c>
      <c r="G1517" t="s">
        <v>51</v>
      </c>
      <c r="H1517" t="s">
        <v>169</v>
      </c>
      <c r="I1517" t="s">
        <v>373</v>
      </c>
      <c r="J1517" t="s">
        <v>433</v>
      </c>
      <c r="K1517">
        <v>651818</v>
      </c>
      <c r="L1517" t="s">
        <v>113</v>
      </c>
      <c r="M1517" t="s">
        <v>114</v>
      </c>
      <c r="N1517" t="s">
        <v>57</v>
      </c>
      <c r="O1517" s="1">
        <v>45112</v>
      </c>
      <c r="Q1517" s="1">
        <v>46027</v>
      </c>
      <c r="R1517" s="2">
        <v>21.83</v>
      </c>
      <c r="S1517">
        <v>1</v>
      </c>
      <c r="T1517" t="s">
        <v>58</v>
      </c>
      <c r="U1517" t="s">
        <v>134</v>
      </c>
      <c r="V1517" s="3">
        <v>0.1</v>
      </c>
      <c r="W1517" s="2">
        <v>0</v>
      </c>
      <c r="X1517">
        <v>0</v>
      </c>
      <c r="Y1517" t="s">
        <v>135</v>
      </c>
      <c r="Z1517" t="s">
        <v>136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2.1800000000000002</v>
      </c>
      <c r="AN1517" s="2">
        <v>2.1800000000000002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45992</v>
      </c>
      <c r="B1518" t="s">
        <v>48</v>
      </c>
      <c r="C1518">
        <v>649163</v>
      </c>
      <c r="D1518">
        <v>2018976532</v>
      </c>
      <c r="E1518" t="s">
        <v>1775</v>
      </c>
      <c r="F1518" t="s">
        <v>1776</v>
      </c>
      <c r="G1518" t="s">
        <v>51</v>
      </c>
      <c r="H1518" t="s">
        <v>399</v>
      </c>
      <c r="I1518" t="s">
        <v>373</v>
      </c>
      <c r="J1518" t="s">
        <v>400</v>
      </c>
      <c r="K1518">
        <v>652037</v>
      </c>
      <c r="L1518" t="s">
        <v>71</v>
      </c>
      <c r="M1518" t="s">
        <v>99</v>
      </c>
      <c r="N1518" t="s">
        <v>57</v>
      </c>
      <c r="O1518" s="1">
        <v>45108</v>
      </c>
      <c r="Q1518" s="1">
        <v>46023</v>
      </c>
      <c r="R1518" s="2">
        <v>78.97</v>
      </c>
      <c r="S1518">
        <v>1</v>
      </c>
      <c r="T1518" t="s">
        <v>58</v>
      </c>
      <c r="U1518" t="s">
        <v>134</v>
      </c>
      <c r="V1518" s="3">
        <v>0.15</v>
      </c>
      <c r="W1518" s="2">
        <v>0</v>
      </c>
      <c r="X1518">
        <v>0</v>
      </c>
      <c r="Y1518" t="s">
        <v>135</v>
      </c>
      <c r="Z1518" t="s">
        <v>136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11.85</v>
      </c>
      <c r="AN1518" s="2">
        <v>11.85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45992</v>
      </c>
      <c r="B1519" t="s">
        <v>48</v>
      </c>
      <c r="C1519">
        <v>649163</v>
      </c>
      <c r="D1519">
        <v>2019000830</v>
      </c>
      <c r="E1519" t="s">
        <v>892</v>
      </c>
      <c r="F1519" t="s">
        <v>893</v>
      </c>
      <c r="G1519" t="s">
        <v>51</v>
      </c>
      <c r="H1519" t="s">
        <v>83</v>
      </c>
      <c r="I1519" t="s">
        <v>373</v>
      </c>
      <c r="J1519" t="s">
        <v>400</v>
      </c>
      <c r="K1519">
        <v>651818</v>
      </c>
      <c r="L1519" t="s">
        <v>113</v>
      </c>
      <c r="M1519" t="s">
        <v>114</v>
      </c>
      <c r="N1519" t="s">
        <v>57</v>
      </c>
      <c r="O1519" s="1">
        <v>45112</v>
      </c>
      <c r="Q1519" s="1">
        <v>46027</v>
      </c>
      <c r="R1519" s="2">
        <v>25.73</v>
      </c>
      <c r="S1519">
        <v>1</v>
      </c>
      <c r="T1519" t="s">
        <v>58</v>
      </c>
      <c r="U1519" t="s">
        <v>134</v>
      </c>
      <c r="V1519" s="3">
        <v>0.15</v>
      </c>
      <c r="W1519" s="2">
        <v>0</v>
      </c>
      <c r="X1519">
        <v>0</v>
      </c>
      <c r="Y1519" t="s">
        <v>135</v>
      </c>
      <c r="Z1519" t="s">
        <v>136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3.86</v>
      </c>
      <c r="AN1519" s="2">
        <v>3.86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45992</v>
      </c>
      <c r="B1520" t="s">
        <v>48</v>
      </c>
      <c r="C1520">
        <v>649163</v>
      </c>
      <c r="D1520">
        <v>2019000831</v>
      </c>
      <c r="E1520" t="s">
        <v>892</v>
      </c>
      <c r="F1520" t="s">
        <v>893</v>
      </c>
      <c r="G1520" t="s">
        <v>51</v>
      </c>
      <c r="H1520" t="s">
        <v>83</v>
      </c>
      <c r="I1520" t="s">
        <v>373</v>
      </c>
      <c r="J1520" t="s">
        <v>433</v>
      </c>
      <c r="K1520">
        <v>651818</v>
      </c>
      <c r="L1520" t="s">
        <v>113</v>
      </c>
      <c r="M1520" t="s">
        <v>114</v>
      </c>
      <c r="N1520" t="s">
        <v>57</v>
      </c>
      <c r="O1520" s="1">
        <v>45112</v>
      </c>
      <c r="Q1520" s="1">
        <v>46027</v>
      </c>
      <c r="R1520" s="2">
        <v>21.83</v>
      </c>
      <c r="S1520">
        <v>1</v>
      </c>
      <c r="T1520" t="s">
        <v>58</v>
      </c>
      <c r="U1520" t="s">
        <v>134</v>
      </c>
      <c r="V1520" s="3">
        <v>0.1</v>
      </c>
      <c r="W1520" s="2">
        <v>0</v>
      </c>
      <c r="X1520">
        <v>0</v>
      </c>
      <c r="Y1520" t="s">
        <v>135</v>
      </c>
      <c r="Z1520" t="s">
        <v>136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2.1800000000000002</v>
      </c>
      <c r="AN1520" s="2">
        <v>2.1800000000000002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45992</v>
      </c>
      <c r="B1521" t="s">
        <v>48</v>
      </c>
      <c r="C1521">
        <v>649163</v>
      </c>
      <c r="D1521">
        <v>2019004911</v>
      </c>
      <c r="E1521" t="s">
        <v>1658</v>
      </c>
      <c r="F1521" t="s">
        <v>1538</v>
      </c>
      <c r="G1521" t="s">
        <v>51</v>
      </c>
      <c r="H1521" t="s">
        <v>83</v>
      </c>
      <c r="I1521" t="s">
        <v>373</v>
      </c>
      <c r="J1521" t="s">
        <v>400</v>
      </c>
      <c r="K1521">
        <v>669316</v>
      </c>
      <c r="L1521" t="s">
        <v>691</v>
      </c>
      <c r="M1521" t="s">
        <v>692</v>
      </c>
      <c r="N1521" t="s">
        <v>57</v>
      </c>
      <c r="O1521" s="1">
        <v>45108</v>
      </c>
      <c r="Q1521" s="1">
        <v>46023</v>
      </c>
      <c r="R1521" s="2">
        <v>25.73</v>
      </c>
      <c r="S1521">
        <v>1</v>
      </c>
      <c r="T1521" t="s">
        <v>58</v>
      </c>
      <c r="U1521" t="s">
        <v>134</v>
      </c>
      <c r="V1521" s="3">
        <v>0.15</v>
      </c>
      <c r="W1521" s="2">
        <v>0</v>
      </c>
      <c r="X1521">
        <v>0</v>
      </c>
      <c r="Y1521" t="s">
        <v>135</v>
      </c>
      <c r="Z1521" t="s">
        <v>136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3.86</v>
      </c>
      <c r="AN1521" s="2">
        <v>3.86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45992</v>
      </c>
      <c r="B1522" t="s">
        <v>48</v>
      </c>
      <c r="C1522">
        <v>649163</v>
      </c>
      <c r="D1522">
        <v>2019015325</v>
      </c>
      <c r="E1522" t="s">
        <v>876</v>
      </c>
      <c r="F1522" t="s">
        <v>1659</v>
      </c>
      <c r="G1522" t="s">
        <v>51</v>
      </c>
      <c r="H1522" t="s">
        <v>83</v>
      </c>
      <c r="I1522" t="s">
        <v>373</v>
      </c>
      <c r="J1522" t="s">
        <v>400</v>
      </c>
      <c r="K1522">
        <v>669316</v>
      </c>
      <c r="L1522" t="s">
        <v>691</v>
      </c>
      <c r="M1522" t="s">
        <v>692</v>
      </c>
      <c r="N1522" t="s">
        <v>57</v>
      </c>
      <c r="O1522" s="1">
        <v>45108</v>
      </c>
      <c r="Q1522" s="1">
        <v>46023</v>
      </c>
      <c r="R1522" s="2">
        <v>25.73</v>
      </c>
      <c r="S1522">
        <v>1</v>
      </c>
      <c r="T1522" t="s">
        <v>58</v>
      </c>
      <c r="U1522" t="s">
        <v>134</v>
      </c>
      <c r="V1522" s="3">
        <v>0.15</v>
      </c>
      <c r="W1522" s="2">
        <v>0</v>
      </c>
      <c r="X1522">
        <v>0</v>
      </c>
      <c r="Y1522" t="s">
        <v>135</v>
      </c>
      <c r="Z1522" t="s">
        <v>136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3.86</v>
      </c>
      <c r="AN1522" s="2">
        <v>3.86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45992</v>
      </c>
      <c r="B1523" t="s">
        <v>48</v>
      </c>
      <c r="C1523">
        <v>649163</v>
      </c>
      <c r="D1523">
        <v>2019019276</v>
      </c>
      <c r="E1523" t="s">
        <v>1777</v>
      </c>
      <c r="F1523" t="s">
        <v>296</v>
      </c>
      <c r="G1523" t="s">
        <v>51</v>
      </c>
      <c r="H1523" t="s">
        <v>161</v>
      </c>
      <c r="I1523" t="s">
        <v>373</v>
      </c>
      <c r="J1523" t="s">
        <v>374</v>
      </c>
      <c r="K1523">
        <v>651818</v>
      </c>
      <c r="L1523" t="s">
        <v>113</v>
      </c>
      <c r="M1523" t="s">
        <v>114</v>
      </c>
      <c r="N1523" t="s">
        <v>57</v>
      </c>
      <c r="O1523" s="1">
        <v>45112</v>
      </c>
      <c r="Q1523" s="1">
        <v>46027</v>
      </c>
      <c r="R1523" s="2">
        <v>347.31</v>
      </c>
      <c r="S1523">
        <v>1</v>
      </c>
      <c r="T1523" t="s">
        <v>58</v>
      </c>
      <c r="U1523" t="s">
        <v>134</v>
      </c>
      <c r="V1523" s="3">
        <v>0.15</v>
      </c>
      <c r="W1523" s="2">
        <v>0</v>
      </c>
      <c r="X1523">
        <v>0</v>
      </c>
      <c r="Y1523" t="s">
        <v>135</v>
      </c>
      <c r="Z1523" t="s">
        <v>136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52.1</v>
      </c>
      <c r="AN1523" s="2">
        <v>52.1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45992</v>
      </c>
      <c r="B1524" t="s">
        <v>48</v>
      </c>
      <c r="C1524">
        <v>649163</v>
      </c>
      <c r="D1524">
        <v>2019110193</v>
      </c>
      <c r="E1524" t="s">
        <v>894</v>
      </c>
      <c r="F1524" t="s">
        <v>512</v>
      </c>
      <c r="G1524" t="s">
        <v>51</v>
      </c>
      <c r="H1524" t="s">
        <v>169</v>
      </c>
      <c r="I1524" t="s">
        <v>373</v>
      </c>
      <c r="J1524" t="s">
        <v>400</v>
      </c>
      <c r="K1524">
        <v>651818</v>
      </c>
      <c r="L1524" t="s">
        <v>113</v>
      </c>
      <c r="M1524" t="s">
        <v>114</v>
      </c>
      <c r="N1524" t="s">
        <v>57</v>
      </c>
      <c r="O1524" s="1">
        <v>45112</v>
      </c>
      <c r="Q1524" s="1">
        <v>46027</v>
      </c>
      <c r="R1524" s="2">
        <v>10.54</v>
      </c>
      <c r="S1524">
        <v>1</v>
      </c>
      <c r="T1524" t="s">
        <v>58</v>
      </c>
      <c r="U1524" t="s">
        <v>134</v>
      </c>
      <c r="V1524" s="3">
        <v>0.15</v>
      </c>
      <c r="W1524" s="2">
        <v>0</v>
      </c>
      <c r="X1524">
        <v>0</v>
      </c>
      <c r="Y1524" t="s">
        <v>135</v>
      </c>
      <c r="Z1524" t="s">
        <v>136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1.58</v>
      </c>
      <c r="AN1524" s="2">
        <v>1.58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45992</v>
      </c>
      <c r="B1525" t="s">
        <v>48</v>
      </c>
      <c r="C1525">
        <v>649163</v>
      </c>
      <c r="D1525">
        <v>2019158698</v>
      </c>
      <c r="E1525" t="s">
        <v>895</v>
      </c>
      <c r="F1525" t="s">
        <v>347</v>
      </c>
      <c r="G1525" t="s">
        <v>51</v>
      </c>
      <c r="H1525" t="s">
        <v>83</v>
      </c>
      <c r="I1525" t="s">
        <v>373</v>
      </c>
      <c r="J1525" t="s">
        <v>374</v>
      </c>
      <c r="K1525">
        <v>673059</v>
      </c>
      <c r="L1525" t="s">
        <v>65</v>
      </c>
      <c r="M1525" t="s">
        <v>66</v>
      </c>
      <c r="N1525" t="s">
        <v>57</v>
      </c>
      <c r="O1525" s="1">
        <v>45108</v>
      </c>
      <c r="Q1525" s="1">
        <v>46023</v>
      </c>
      <c r="R1525" s="2">
        <v>162</v>
      </c>
      <c r="S1525">
        <v>1</v>
      </c>
      <c r="T1525" t="s">
        <v>58</v>
      </c>
      <c r="U1525" t="s">
        <v>134</v>
      </c>
      <c r="V1525" s="3">
        <v>0.15</v>
      </c>
      <c r="W1525" s="2">
        <v>0</v>
      </c>
      <c r="X1525">
        <v>0</v>
      </c>
      <c r="Y1525" t="s">
        <v>135</v>
      </c>
      <c r="Z1525" t="s">
        <v>136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24.3</v>
      </c>
      <c r="AN1525" s="2">
        <v>24.3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45992</v>
      </c>
      <c r="B1526" t="s">
        <v>48</v>
      </c>
      <c r="C1526">
        <v>649163</v>
      </c>
      <c r="D1526">
        <v>2031658338</v>
      </c>
      <c r="E1526" t="s">
        <v>935</v>
      </c>
      <c r="F1526" t="s">
        <v>1052</v>
      </c>
      <c r="G1526" t="s">
        <v>51</v>
      </c>
      <c r="H1526" t="s">
        <v>399</v>
      </c>
      <c r="I1526" t="s">
        <v>373</v>
      </c>
      <c r="J1526" t="s">
        <v>566</v>
      </c>
      <c r="K1526">
        <v>823068</v>
      </c>
      <c r="L1526" t="s">
        <v>401</v>
      </c>
      <c r="M1526" t="s">
        <v>402</v>
      </c>
      <c r="N1526" t="s">
        <v>57</v>
      </c>
      <c r="O1526" s="1">
        <v>45962</v>
      </c>
      <c r="Q1526" s="1">
        <v>46023</v>
      </c>
      <c r="R1526" s="2">
        <v>55.58</v>
      </c>
      <c r="S1526">
        <v>1</v>
      </c>
      <c r="T1526" t="s">
        <v>58</v>
      </c>
      <c r="U1526" t="s">
        <v>59</v>
      </c>
      <c r="V1526" s="3">
        <v>0.7</v>
      </c>
      <c r="W1526" s="2">
        <v>0</v>
      </c>
      <c r="X1526">
        <v>0</v>
      </c>
      <c r="Y1526" t="s">
        <v>60</v>
      </c>
      <c r="Z1526" t="s">
        <v>136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38.909999999999997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45992</v>
      </c>
      <c r="B1527" t="s">
        <v>48</v>
      </c>
      <c r="C1527">
        <v>649163</v>
      </c>
      <c r="D1527">
        <v>2031667539</v>
      </c>
      <c r="E1527" t="s">
        <v>1778</v>
      </c>
      <c r="F1527" t="s">
        <v>315</v>
      </c>
      <c r="G1527" t="s">
        <v>51</v>
      </c>
      <c r="H1527" t="s">
        <v>399</v>
      </c>
      <c r="I1527" t="s">
        <v>373</v>
      </c>
      <c r="J1527" t="s">
        <v>566</v>
      </c>
      <c r="K1527">
        <v>823068</v>
      </c>
      <c r="L1527" t="s">
        <v>401</v>
      </c>
      <c r="M1527" t="s">
        <v>402</v>
      </c>
      <c r="N1527" t="s">
        <v>57</v>
      </c>
      <c r="O1527" s="1">
        <v>45962</v>
      </c>
      <c r="Q1527" s="1">
        <v>46023</v>
      </c>
      <c r="R1527" s="2">
        <v>55.58</v>
      </c>
      <c r="S1527">
        <v>1</v>
      </c>
      <c r="T1527" t="s">
        <v>58</v>
      </c>
      <c r="U1527" t="s">
        <v>59</v>
      </c>
      <c r="V1527" s="3">
        <v>0.7</v>
      </c>
      <c r="W1527" s="2">
        <v>0</v>
      </c>
      <c r="X1527">
        <v>0</v>
      </c>
      <c r="Y1527" t="s">
        <v>60</v>
      </c>
      <c r="Z1527" t="s">
        <v>136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38.909999999999997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45992</v>
      </c>
      <c r="B1528" t="s">
        <v>48</v>
      </c>
      <c r="C1528">
        <v>649163</v>
      </c>
      <c r="D1528">
        <v>2031684818</v>
      </c>
      <c r="E1528" t="s">
        <v>1623</v>
      </c>
      <c r="F1528" t="s">
        <v>863</v>
      </c>
      <c r="G1528" t="s">
        <v>51</v>
      </c>
      <c r="H1528" t="s">
        <v>83</v>
      </c>
      <c r="I1528" t="s">
        <v>373</v>
      </c>
      <c r="J1528" t="s">
        <v>374</v>
      </c>
      <c r="K1528">
        <v>824062</v>
      </c>
      <c r="L1528" t="s">
        <v>355</v>
      </c>
      <c r="M1528" t="s">
        <v>356</v>
      </c>
      <c r="N1528" t="s">
        <v>57</v>
      </c>
      <c r="O1528" s="1">
        <v>45962</v>
      </c>
      <c r="Q1528" s="1">
        <v>46023</v>
      </c>
      <c r="R1528" s="2">
        <v>56.62</v>
      </c>
      <c r="S1528">
        <v>1</v>
      </c>
      <c r="T1528" t="s">
        <v>58</v>
      </c>
      <c r="U1528" t="s">
        <v>59</v>
      </c>
      <c r="V1528" s="3">
        <v>0.7</v>
      </c>
      <c r="W1528" s="2">
        <v>0</v>
      </c>
      <c r="X1528">
        <v>0</v>
      </c>
      <c r="Y1528" t="s">
        <v>60</v>
      </c>
      <c r="Z1528" t="s">
        <v>136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39.630000000000003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45992</v>
      </c>
      <c r="B1529" t="s">
        <v>48</v>
      </c>
      <c r="C1529">
        <v>649163</v>
      </c>
      <c r="D1529">
        <v>2031690478</v>
      </c>
      <c r="E1529" t="s">
        <v>987</v>
      </c>
      <c r="F1529" t="s">
        <v>142</v>
      </c>
      <c r="G1529" t="s">
        <v>51</v>
      </c>
      <c r="H1529" t="s">
        <v>52</v>
      </c>
      <c r="I1529" t="s">
        <v>373</v>
      </c>
      <c r="J1529" t="s">
        <v>566</v>
      </c>
      <c r="K1529">
        <v>751867</v>
      </c>
      <c r="L1529" t="s">
        <v>162</v>
      </c>
      <c r="M1529" t="s">
        <v>163</v>
      </c>
      <c r="N1529" t="s">
        <v>57</v>
      </c>
      <c r="O1529" s="1">
        <v>45962</v>
      </c>
      <c r="Q1529" s="1">
        <v>46023</v>
      </c>
      <c r="R1529" s="2">
        <v>25.73</v>
      </c>
      <c r="S1529">
        <v>1</v>
      </c>
      <c r="T1529" t="s">
        <v>58</v>
      </c>
      <c r="U1529" t="s">
        <v>59</v>
      </c>
      <c r="V1529" s="3">
        <v>0.7</v>
      </c>
      <c r="W1529" s="2">
        <v>0</v>
      </c>
      <c r="X1529">
        <v>0</v>
      </c>
      <c r="Y1529" t="s">
        <v>60</v>
      </c>
      <c r="Z1529" t="s">
        <v>136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18.010000000000002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45992</v>
      </c>
      <c r="B1530" t="s">
        <v>48</v>
      </c>
      <c r="C1530">
        <v>649163</v>
      </c>
      <c r="D1530">
        <v>2031738675</v>
      </c>
      <c r="E1530" t="s">
        <v>1779</v>
      </c>
      <c r="F1530" t="s">
        <v>271</v>
      </c>
      <c r="G1530" t="s">
        <v>51</v>
      </c>
      <c r="H1530" t="s">
        <v>372</v>
      </c>
      <c r="I1530" t="s">
        <v>373</v>
      </c>
      <c r="J1530" t="s">
        <v>374</v>
      </c>
      <c r="K1530">
        <v>753748</v>
      </c>
      <c r="L1530" t="s">
        <v>258</v>
      </c>
      <c r="M1530" t="s">
        <v>131</v>
      </c>
      <c r="N1530" t="s">
        <v>57</v>
      </c>
      <c r="O1530" s="1">
        <v>45962</v>
      </c>
      <c r="Q1530" s="1">
        <v>46023</v>
      </c>
      <c r="R1530" s="2">
        <v>69.3</v>
      </c>
      <c r="S1530">
        <v>1</v>
      </c>
      <c r="T1530" t="s">
        <v>58</v>
      </c>
      <c r="U1530" t="s">
        <v>59</v>
      </c>
      <c r="V1530" s="3">
        <v>0.7</v>
      </c>
      <c r="W1530" s="2">
        <v>0</v>
      </c>
      <c r="X1530">
        <v>0</v>
      </c>
      <c r="Y1530" t="s">
        <v>60</v>
      </c>
      <c r="Z1530" t="s">
        <v>136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48.51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45992</v>
      </c>
      <c r="B1531" t="s">
        <v>48</v>
      </c>
      <c r="C1531">
        <v>649163</v>
      </c>
      <c r="D1531">
        <v>2031740078</v>
      </c>
      <c r="E1531" t="s">
        <v>690</v>
      </c>
      <c r="F1531" t="s">
        <v>386</v>
      </c>
      <c r="G1531" t="s">
        <v>51</v>
      </c>
      <c r="H1531" t="s">
        <v>399</v>
      </c>
      <c r="I1531" t="s">
        <v>373</v>
      </c>
      <c r="J1531" t="s">
        <v>433</v>
      </c>
      <c r="K1531">
        <v>823068</v>
      </c>
      <c r="L1531" t="s">
        <v>401</v>
      </c>
      <c r="M1531" t="s">
        <v>402</v>
      </c>
      <c r="N1531" t="s">
        <v>57</v>
      </c>
      <c r="O1531" s="1">
        <v>45962</v>
      </c>
      <c r="Q1531" s="1">
        <v>46023</v>
      </c>
      <c r="R1531" s="2">
        <v>93.44</v>
      </c>
      <c r="S1531">
        <v>1</v>
      </c>
      <c r="T1531" t="s">
        <v>58</v>
      </c>
      <c r="U1531" t="s">
        <v>59</v>
      </c>
      <c r="V1531" s="3">
        <v>0.9</v>
      </c>
      <c r="W1531" s="2">
        <v>0</v>
      </c>
      <c r="X1531">
        <v>0</v>
      </c>
      <c r="Y1531" t="s">
        <v>60</v>
      </c>
      <c r="Z1531" t="s">
        <v>136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84.1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45992</v>
      </c>
      <c r="B1532" t="s">
        <v>48</v>
      </c>
      <c r="C1532">
        <v>649163</v>
      </c>
      <c r="D1532">
        <v>2031747675</v>
      </c>
      <c r="E1532" t="s">
        <v>1780</v>
      </c>
      <c r="F1532" t="s">
        <v>587</v>
      </c>
      <c r="G1532" t="s">
        <v>51</v>
      </c>
      <c r="H1532" t="s">
        <v>452</v>
      </c>
      <c r="I1532" t="s">
        <v>373</v>
      </c>
      <c r="J1532" t="s">
        <v>374</v>
      </c>
      <c r="K1532">
        <v>753748</v>
      </c>
      <c r="L1532" t="s">
        <v>258</v>
      </c>
      <c r="M1532" t="s">
        <v>131</v>
      </c>
      <c r="N1532" t="s">
        <v>57</v>
      </c>
      <c r="O1532" s="1">
        <v>45962</v>
      </c>
      <c r="Q1532" s="1">
        <v>46023</v>
      </c>
      <c r="R1532" s="2">
        <v>33.54</v>
      </c>
      <c r="S1532">
        <v>1</v>
      </c>
      <c r="T1532" t="s">
        <v>58</v>
      </c>
      <c r="U1532" t="s">
        <v>59</v>
      </c>
      <c r="V1532" s="3">
        <v>0.7</v>
      </c>
      <c r="W1532" s="2">
        <v>0</v>
      </c>
      <c r="X1532">
        <v>0</v>
      </c>
      <c r="Y1532" t="s">
        <v>60</v>
      </c>
      <c r="Z1532" t="s">
        <v>136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23.48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45992</v>
      </c>
      <c r="B1533" t="s">
        <v>48</v>
      </c>
      <c r="C1533">
        <v>649163</v>
      </c>
      <c r="D1533">
        <v>2031750288</v>
      </c>
      <c r="E1533" t="s">
        <v>690</v>
      </c>
      <c r="F1533" t="s">
        <v>350</v>
      </c>
      <c r="G1533" t="s">
        <v>51</v>
      </c>
      <c r="H1533" t="s">
        <v>452</v>
      </c>
      <c r="I1533" t="s">
        <v>373</v>
      </c>
      <c r="J1533" t="s">
        <v>374</v>
      </c>
      <c r="K1533">
        <v>753748</v>
      </c>
      <c r="L1533" t="s">
        <v>258</v>
      </c>
      <c r="M1533" t="s">
        <v>131</v>
      </c>
      <c r="N1533" t="s">
        <v>57</v>
      </c>
      <c r="O1533" s="1">
        <v>45962</v>
      </c>
      <c r="Q1533" s="1">
        <v>46023</v>
      </c>
      <c r="R1533" s="2">
        <v>84.62</v>
      </c>
      <c r="S1533">
        <v>1</v>
      </c>
      <c r="T1533" t="s">
        <v>58</v>
      </c>
      <c r="U1533" t="s">
        <v>59</v>
      </c>
      <c r="V1533" s="3">
        <v>0.7</v>
      </c>
      <c r="W1533" s="2">
        <v>0</v>
      </c>
      <c r="X1533">
        <v>0</v>
      </c>
      <c r="Y1533" t="s">
        <v>60</v>
      </c>
      <c r="Z1533" t="s">
        <v>136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59.23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45992</v>
      </c>
      <c r="B1534" t="s">
        <v>48</v>
      </c>
      <c r="C1534">
        <v>649163</v>
      </c>
      <c r="D1534">
        <v>2031757551</v>
      </c>
      <c r="E1534" t="s">
        <v>1781</v>
      </c>
      <c r="F1534" t="s">
        <v>863</v>
      </c>
      <c r="G1534" t="s">
        <v>51</v>
      </c>
      <c r="H1534" t="s">
        <v>110</v>
      </c>
      <c r="I1534" t="s">
        <v>373</v>
      </c>
      <c r="J1534" t="s">
        <v>374</v>
      </c>
      <c r="K1534">
        <v>753748</v>
      </c>
      <c r="L1534" t="s">
        <v>258</v>
      </c>
      <c r="M1534" t="s">
        <v>131</v>
      </c>
      <c r="N1534" t="s">
        <v>57</v>
      </c>
      <c r="O1534" s="1">
        <v>45962</v>
      </c>
      <c r="Q1534" s="1">
        <v>46023</v>
      </c>
      <c r="R1534" s="2">
        <v>148.02000000000001</v>
      </c>
      <c r="S1534">
        <v>1</v>
      </c>
      <c r="T1534" t="s">
        <v>58</v>
      </c>
      <c r="U1534" t="s">
        <v>59</v>
      </c>
      <c r="V1534" s="3">
        <v>0.7</v>
      </c>
      <c r="W1534" s="2">
        <v>0</v>
      </c>
      <c r="X1534">
        <v>0</v>
      </c>
      <c r="Y1534" t="s">
        <v>60</v>
      </c>
      <c r="Z1534" t="s">
        <v>136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103.61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45992</v>
      </c>
      <c r="B1535" t="s">
        <v>48</v>
      </c>
      <c r="C1535">
        <v>649163</v>
      </c>
      <c r="D1535">
        <v>2031759901</v>
      </c>
      <c r="E1535" t="s">
        <v>1732</v>
      </c>
      <c r="F1535" t="s">
        <v>415</v>
      </c>
      <c r="G1535" t="s">
        <v>51</v>
      </c>
      <c r="H1535" t="s">
        <v>206</v>
      </c>
      <c r="I1535" t="s">
        <v>373</v>
      </c>
      <c r="J1535" t="s">
        <v>374</v>
      </c>
      <c r="K1535">
        <v>673059</v>
      </c>
      <c r="L1535" t="s">
        <v>65</v>
      </c>
      <c r="M1535" t="s">
        <v>66</v>
      </c>
      <c r="N1535" t="s">
        <v>57</v>
      </c>
      <c r="O1535" s="1">
        <v>45962</v>
      </c>
      <c r="Q1535" s="1">
        <v>46023</v>
      </c>
      <c r="R1535" s="2">
        <v>36.72</v>
      </c>
      <c r="S1535">
        <v>1</v>
      </c>
      <c r="T1535" t="s">
        <v>58</v>
      </c>
      <c r="U1535" t="s">
        <v>59</v>
      </c>
      <c r="V1535" s="3">
        <v>0.7</v>
      </c>
      <c r="W1535" s="2">
        <v>0</v>
      </c>
      <c r="X1535">
        <v>0</v>
      </c>
      <c r="Y1535" t="s">
        <v>60</v>
      </c>
      <c r="Z1535" t="s">
        <v>136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25.7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45992</v>
      </c>
      <c r="B1536" t="s">
        <v>48</v>
      </c>
      <c r="C1536">
        <v>649163</v>
      </c>
      <c r="D1536">
        <v>2031760071</v>
      </c>
      <c r="E1536" t="s">
        <v>1663</v>
      </c>
      <c r="F1536" t="s">
        <v>1782</v>
      </c>
      <c r="G1536" t="s">
        <v>51</v>
      </c>
      <c r="H1536" t="s">
        <v>399</v>
      </c>
      <c r="I1536" t="s">
        <v>373</v>
      </c>
      <c r="J1536" t="s">
        <v>566</v>
      </c>
      <c r="K1536">
        <v>823068</v>
      </c>
      <c r="L1536" t="s">
        <v>401</v>
      </c>
      <c r="M1536" t="s">
        <v>402</v>
      </c>
      <c r="N1536" t="s">
        <v>57</v>
      </c>
      <c r="O1536" s="1">
        <v>45962</v>
      </c>
      <c r="Q1536" s="1">
        <v>46023</v>
      </c>
      <c r="R1536" s="2">
        <v>24.61</v>
      </c>
      <c r="S1536">
        <v>1</v>
      </c>
      <c r="T1536" t="s">
        <v>58</v>
      </c>
      <c r="U1536" t="s">
        <v>59</v>
      </c>
      <c r="V1536" s="3">
        <v>0.7</v>
      </c>
      <c r="W1536" s="2">
        <v>0</v>
      </c>
      <c r="X1536">
        <v>0</v>
      </c>
      <c r="Y1536" t="s">
        <v>60</v>
      </c>
      <c r="Z1536" t="s">
        <v>136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17.23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45992</v>
      </c>
      <c r="B1537" t="s">
        <v>48</v>
      </c>
      <c r="C1537">
        <v>649163</v>
      </c>
      <c r="D1537">
        <v>2031778289</v>
      </c>
      <c r="E1537" t="s">
        <v>1783</v>
      </c>
      <c r="F1537" t="s">
        <v>1224</v>
      </c>
      <c r="G1537" t="s">
        <v>51</v>
      </c>
      <c r="H1537" t="s">
        <v>110</v>
      </c>
      <c r="I1537" t="s">
        <v>373</v>
      </c>
      <c r="J1537" t="s">
        <v>374</v>
      </c>
      <c r="K1537">
        <v>753748</v>
      </c>
      <c r="L1537" t="s">
        <v>258</v>
      </c>
      <c r="M1537" t="s">
        <v>131</v>
      </c>
      <c r="N1537" t="s">
        <v>57</v>
      </c>
      <c r="O1537" s="1">
        <v>45962</v>
      </c>
      <c r="Q1537" s="1">
        <v>46023</v>
      </c>
      <c r="R1537" s="2">
        <v>116.78</v>
      </c>
      <c r="S1537">
        <v>1</v>
      </c>
      <c r="T1537" t="s">
        <v>58</v>
      </c>
      <c r="U1537" t="s">
        <v>59</v>
      </c>
      <c r="V1537" s="3">
        <v>0.7</v>
      </c>
      <c r="W1537" s="2">
        <v>0</v>
      </c>
      <c r="X1537">
        <v>0</v>
      </c>
      <c r="Y1537" t="s">
        <v>60</v>
      </c>
      <c r="Z1537" t="s">
        <v>136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81.75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45992</v>
      </c>
      <c r="B1538" t="s">
        <v>48</v>
      </c>
      <c r="C1538">
        <v>649163</v>
      </c>
      <c r="D1538">
        <v>2031778888</v>
      </c>
      <c r="E1538" t="s">
        <v>1784</v>
      </c>
      <c r="F1538" t="s">
        <v>1684</v>
      </c>
      <c r="G1538" t="s">
        <v>51</v>
      </c>
      <c r="H1538" t="s">
        <v>83</v>
      </c>
      <c r="I1538" t="s">
        <v>373</v>
      </c>
      <c r="J1538" t="s">
        <v>408</v>
      </c>
      <c r="K1538">
        <v>814033</v>
      </c>
      <c r="L1538" t="s">
        <v>501</v>
      </c>
      <c r="M1538" t="s">
        <v>502</v>
      </c>
      <c r="N1538" t="s">
        <v>57</v>
      </c>
      <c r="O1538" s="1">
        <v>45962</v>
      </c>
      <c r="Q1538" s="1">
        <v>46023</v>
      </c>
      <c r="R1538" s="2">
        <v>25.08</v>
      </c>
      <c r="S1538">
        <v>1</v>
      </c>
      <c r="T1538" t="s">
        <v>58</v>
      </c>
      <c r="U1538" t="s">
        <v>59</v>
      </c>
      <c r="V1538" s="3">
        <v>0.42</v>
      </c>
      <c r="W1538" s="2">
        <v>0</v>
      </c>
      <c r="X1538">
        <v>0</v>
      </c>
      <c r="Y1538" t="s">
        <v>60</v>
      </c>
      <c r="Z1538" t="s">
        <v>136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10.53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45992</v>
      </c>
      <c r="B1539" t="s">
        <v>48</v>
      </c>
      <c r="C1539">
        <v>649163</v>
      </c>
      <c r="D1539">
        <v>2031778889</v>
      </c>
      <c r="E1539" t="s">
        <v>1784</v>
      </c>
      <c r="F1539" t="s">
        <v>1684</v>
      </c>
      <c r="G1539" t="s">
        <v>51</v>
      </c>
      <c r="H1539" t="s">
        <v>83</v>
      </c>
      <c r="I1539" t="s">
        <v>373</v>
      </c>
      <c r="J1539" t="s">
        <v>374</v>
      </c>
      <c r="K1539">
        <v>814033</v>
      </c>
      <c r="L1539" t="s">
        <v>501</v>
      </c>
      <c r="M1539" t="s">
        <v>502</v>
      </c>
      <c r="N1539" t="s">
        <v>57</v>
      </c>
      <c r="O1539" s="1">
        <v>45962</v>
      </c>
      <c r="Q1539" s="1">
        <v>46023</v>
      </c>
      <c r="R1539" s="2">
        <v>112.95</v>
      </c>
      <c r="S1539">
        <v>1</v>
      </c>
      <c r="T1539" t="s">
        <v>58</v>
      </c>
      <c r="U1539" t="s">
        <v>59</v>
      </c>
      <c r="V1539" s="3">
        <v>0.7</v>
      </c>
      <c r="W1539" s="2">
        <v>0</v>
      </c>
      <c r="X1539">
        <v>0</v>
      </c>
      <c r="Y1539" t="s">
        <v>60</v>
      </c>
      <c r="Z1539" t="s">
        <v>136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79.06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45992</v>
      </c>
      <c r="B1540" t="s">
        <v>48</v>
      </c>
      <c r="C1540">
        <v>649163</v>
      </c>
      <c r="D1540">
        <v>2031785870</v>
      </c>
      <c r="E1540" t="s">
        <v>1785</v>
      </c>
      <c r="F1540" t="s">
        <v>1786</v>
      </c>
      <c r="G1540" t="s">
        <v>51</v>
      </c>
      <c r="H1540" t="s">
        <v>399</v>
      </c>
      <c r="I1540" t="s">
        <v>373</v>
      </c>
      <c r="J1540" t="s">
        <v>566</v>
      </c>
      <c r="K1540">
        <v>884595</v>
      </c>
      <c r="L1540" t="s">
        <v>971</v>
      </c>
      <c r="M1540" t="s">
        <v>972</v>
      </c>
      <c r="N1540" t="s">
        <v>57</v>
      </c>
      <c r="O1540" s="1">
        <v>45962</v>
      </c>
      <c r="Q1540" s="1">
        <v>46023</v>
      </c>
      <c r="R1540" s="2">
        <v>24.61</v>
      </c>
      <c r="S1540">
        <v>1</v>
      </c>
      <c r="T1540" t="s">
        <v>58</v>
      </c>
      <c r="U1540" t="s">
        <v>59</v>
      </c>
      <c r="V1540" s="3">
        <v>0.7</v>
      </c>
      <c r="W1540" s="2">
        <v>0</v>
      </c>
      <c r="X1540">
        <v>0</v>
      </c>
      <c r="Y1540" t="s">
        <v>60</v>
      </c>
      <c r="Z1540" t="s">
        <v>136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17.23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45992</v>
      </c>
      <c r="B1541" t="s">
        <v>48</v>
      </c>
      <c r="C1541">
        <v>649163</v>
      </c>
      <c r="D1541">
        <v>2031793339</v>
      </c>
      <c r="E1541" t="s">
        <v>1787</v>
      </c>
      <c r="F1541" t="s">
        <v>163</v>
      </c>
      <c r="G1541" t="s">
        <v>51</v>
      </c>
      <c r="H1541" t="s">
        <v>399</v>
      </c>
      <c r="I1541" t="s">
        <v>373</v>
      </c>
      <c r="J1541" t="s">
        <v>408</v>
      </c>
      <c r="K1541">
        <v>823068</v>
      </c>
      <c r="L1541" t="s">
        <v>401</v>
      </c>
      <c r="M1541" t="s">
        <v>402</v>
      </c>
      <c r="N1541" t="s">
        <v>57</v>
      </c>
      <c r="O1541" s="1">
        <v>45962</v>
      </c>
      <c r="Q1541" s="1">
        <v>46023</v>
      </c>
      <c r="R1541" s="2">
        <v>43.86</v>
      </c>
      <c r="S1541">
        <v>1</v>
      </c>
      <c r="T1541" t="s">
        <v>58</v>
      </c>
      <c r="U1541" t="s">
        <v>59</v>
      </c>
      <c r="V1541" s="3">
        <v>0.42</v>
      </c>
      <c r="W1541" s="2">
        <v>0</v>
      </c>
      <c r="X1541">
        <v>0</v>
      </c>
      <c r="Y1541" t="s">
        <v>60</v>
      </c>
      <c r="Z1541" t="s">
        <v>136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18.420000000000002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45992</v>
      </c>
      <c r="B1542" t="s">
        <v>48</v>
      </c>
      <c r="C1542">
        <v>649163</v>
      </c>
      <c r="D1542">
        <v>2031793340</v>
      </c>
      <c r="E1542" t="s">
        <v>1787</v>
      </c>
      <c r="F1542" t="s">
        <v>163</v>
      </c>
      <c r="G1542" t="s">
        <v>51</v>
      </c>
      <c r="H1542" t="s">
        <v>399</v>
      </c>
      <c r="I1542" t="s">
        <v>373</v>
      </c>
      <c r="J1542" t="s">
        <v>566</v>
      </c>
      <c r="K1542">
        <v>823068</v>
      </c>
      <c r="L1542" t="s">
        <v>401</v>
      </c>
      <c r="M1542" t="s">
        <v>402</v>
      </c>
      <c r="N1542" t="s">
        <v>57</v>
      </c>
      <c r="O1542" s="1">
        <v>45962</v>
      </c>
      <c r="Q1542" s="1">
        <v>46023</v>
      </c>
      <c r="R1542" s="2">
        <v>24.61</v>
      </c>
      <c r="S1542">
        <v>1</v>
      </c>
      <c r="T1542" t="s">
        <v>58</v>
      </c>
      <c r="U1542" t="s">
        <v>59</v>
      </c>
      <c r="V1542" s="3">
        <v>0.7</v>
      </c>
      <c r="W1542" s="2">
        <v>0</v>
      </c>
      <c r="X1542">
        <v>0</v>
      </c>
      <c r="Y1542" t="s">
        <v>60</v>
      </c>
      <c r="Z1542" t="s">
        <v>136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17.23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45992</v>
      </c>
      <c r="B1543" t="s">
        <v>48</v>
      </c>
      <c r="C1543">
        <v>649163</v>
      </c>
      <c r="D1543">
        <v>2031795288</v>
      </c>
      <c r="E1543" t="s">
        <v>1788</v>
      </c>
      <c r="F1543" t="s">
        <v>1668</v>
      </c>
      <c r="G1543" t="s">
        <v>51</v>
      </c>
      <c r="H1543" t="s">
        <v>399</v>
      </c>
      <c r="I1543" t="s">
        <v>373</v>
      </c>
      <c r="J1543" t="s">
        <v>566</v>
      </c>
      <c r="K1543">
        <v>823068</v>
      </c>
      <c r="L1543" t="s">
        <v>401</v>
      </c>
      <c r="M1543" t="s">
        <v>402</v>
      </c>
      <c r="N1543" t="s">
        <v>57</v>
      </c>
      <c r="O1543" s="1">
        <v>45962</v>
      </c>
      <c r="Q1543" s="1">
        <v>46023</v>
      </c>
      <c r="R1543" s="2">
        <v>24.61</v>
      </c>
      <c r="S1543">
        <v>1</v>
      </c>
      <c r="T1543" t="s">
        <v>58</v>
      </c>
      <c r="U1543" t="s">
        <v>59</v>
      </c>
      <c r="V1543" s="3">
        <v>0.7</v>
      </c>
      <c r="W1543" s="2">
        <v>0</v>
      </c>
      <c r="X1543">
        <v>0</v>
      </c>
      <c r="Y1543" t="s">
        <v>60</v>
      </c>
      <c r="Z1543" t="s">
        <v>136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17.23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45992</v>
      </c>
      <c r="B1544" t="s">
        <v>48</v>
      </c>
      <c r="C1544">
        <v>649163</v>
      </c>
      <c r="D1544">
        <v>2031798612</v>
      </c>
      <c r="E1544" t="s">
        <v>935</v>
      </c>
      <c r="F1544" t="s">
        <v>1624</v>
      </c>
      <c r="G1544" t="s">
        <v>51</v>
      </c>
      <c r="H1544" t="s">
        <v>372</v>
      </c>
      <c r="I1544" t="s">
        <v>373</v>
      </c>
      <c r="J1544" t="s">
        <v>374</v>
      </c>
      <c r="K1544">
        <v>822865</v>
      </c>
      <c r="L1544" t="s">
        <v>389</v>
      </c>
      <c r="M1544" t="s">
        <v>390</v>
      </c>
      <c r="N1544" t="s">
        <v>57</v>
      </c>
      <c r="O1544" s="1">
        <v>45963</v>
      </c>
      <c r="Q1544" s="1">
        <v>46024</v>
      </c>
      <c r="R1544" s="2">
        <v>49.18</v>
      </c>
      <c r="S1544">
        <v>1</v>
      </c>
      <c r="T1544" t="s">
        <v>58</v>
      </c>
      <c r="U1544" t="s">
        <v>59</v>
      </c>
      <c r="V1544" s="3">
        <v>0.7</v>
      </c>
      <c r="W1544" s="2">
        <v>0</v>
      </c>
      <c r="X1544">
        <v>0</v>
      </c>
      <c r="Y1544" t="s">
        <v>60</v>
      </c>
      <c r="Z1544" t="s">
        <v>136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34.43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45992</v>
      </c>
      <c r="B1545" t="s">
        <v>48</v>
      </c>
      <c r="C1545">
        <v>649163</v>
      </c>
      <c r="D1545">
        <v>2031806665</v>
      </c>
      <c r="E1545" t="s">
        <v>1391</v>
      </c>
      <c r="F1545" t="s">
        <v>1129</v>
      </c>
      <c r="G1545" t="s">
        <v>51</v>
      </c>
      <c r="H1545" t="s">
        <v>93</v>
      </c>
      <c r="I1545" t="s">
        <v>373</v>
      </c>
      <c r="J1545" t="s">
        <v>374</v>
      </c>
      <c r="K1545">
        <v>673059</v>
      </c>
      <c r="L1545" t="s">
        <v>65</v>
      </c>
      <c r="M1545" t="s">
        <v>66</v>
      </c>
      <c r="N1545" t="s">
        <v>57</v>
      </c>
      <c r="O1545" s="1">
        <v>45962</v>
      </c>
      <c r="Q1545" s="1">
        <v>46023</v>
      </c>
      <c r="R1545" s="2">
        <v>27.39</v>
      </c>
      <c r="S1545">
        <v>1</v>
      </c>
      <c r="T1545" t="s">
        <v>58</v>
      </c>
      <c r="U1545" t="s">
        <v>59</v>
      </c>
      <c r="V1545" s="3">
        <v>0.7</v>
      </c>
      <c r="W1545" s="2">
        <v>0</v>
      </c>
      <c r="X1545">
        <v>0</v>
      </c>
      <c r="Y1545" t="s">
        <v>60</v>
      </c>
      <c r="Z1545" t="s">
        <v>136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19.170000000000002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45992</v>
      </c>
      <c r="B1546" t="s">
        <v>48</v>
      </c>
      <c r="C1546">
        <v>649163</v>
      </c>
      <c r="D1546">
        <v>2031807528</v>
      </c>
      <c r="E1546" t="s">
        <v>1789</v>
      </c>
      <c r="F1546" t="s">
        <v>601</v>
      </c>
      <c r="G1546" t="s">
        <v>51</v>
      </c>
      <c r="H1546" t="s">
        <v>169</v>
      </c>
      <c r="I1546" t="s">
        <v>373</v>
      </c>
      <c r="J1546" t="s">
        <v>374</v>
      </c>
      <c r="K1546">
        <v>753748</v>
      </c>
      <c r="L1546" t="s">
        <v>258</v>
      </c>
      <c r="M1546" t="s">
        <v>131</v>
      </c>
      <c r="N1546" t="s">
        <v>57</v>
      </c>
      <c r="O1546" s="1">
        <v>45962</v>
      </c>
      <c r="Q1546" s="1">
        <v>46023</v>
      </c>
      <c r="R1546" s="2">
        <v>24.34</v>
      </c>
      <c r="S1546">
        <v>1</v>
      </c>
      <c r="T1546" t="s">
        <v>58</v>
      </c>
      <c r="U1546" t="s">
        <v>59</v>
      </c>
      <c r="V1546" s="3">
        <v>0.7</v>
      </c>
      <c r="W1546" s="2">
        <v>0</v>
      </c>
      <c r="X1546">
        <v>0</v>
      </c>
      <c r="Y1546" t="s">
        <v>60</v>
      </c>
      <c r="Z1546" t="s">
        <v>136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17.04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45992</v>
      </c>
      <c r="B1547" t="s">
        <v>48</v>
      </c>
      <c r="C1547">
        <v>649163</v>
      </c>
      <c r="D1547">
        <v>2031808342</v>
      </c>
      <c r="E1547" t="s">
        <v>1790</v>
      </c>
      <c r="F1547" t="s">
        <v>97</v>
      </c>
      <c r="G1547" t="s">
        <v>51</v>
      </c>
      <c r="H1547" t="s">
        <v>399</v>
      </c>
      <c r="I1547" t="s">
        <v>373</v>
      </c>
      <c r="J1547" t="s">
        <v>566</v>
      </c>
      <c r="K1547">
        <v>902625</v>
      </c>
      <c r="L1547" t="s">
        <v>1791</v>
      </c>
      <c r="M1547" t="s">
        <v>1792</v>
      </c>
      <c r="N1547" t="s">
        <v>57</v>
      </c>
      <c r="O1547" s="1">
        <v>45962</v>
      </c>
      <c r="Q1547" s="1">
        <v>46023</v>
      </c>
      <c r="R1547" s="2">
        <v>48</v>
      </c>
      <c r="S1547">
        <v>1</v>
      </c>
      <c r="T1547" t="s">
        <v>58</v>
      </c>
      <c r="U1547" t="s">
        <v>59</v>
      </c>
      <c r="V1547" s="3">
        <v>0.7</v>
      </c>
      <c r="W1547" s="2">
        <v>0</v>
      </c>
      <c r="X1547">
        <v>0</v>
      </c>
      <c r="Y1547" t="s">
        <v>60</v>
      </c>
      <c r="Z1547" t="s">
        <v>136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33.6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45992</v>
      </c>
      <c r="B1548" t="s">
        <v>48</v>
      </c>
      <c r="C1548">
        <v>649163</v>
      </c>
      <c r="D1548">
        <v>2031823475</v>
      </c>
      <c r="E1548" t="s">
        <v>1793</v>
      </c>
      <c r="F1548" t="s">
        <v>745</v>
      </c>
      <c r="G1548" t="s">
        <v>51</v>
      </c>
      <c r="H1548" t="s">
        <v>83</v>
      </c>
      <c r="I1548" t="s">
        <v>373</v>
      </c>
      <c r="J1548" t="s">
        <v>374</v>
      </c>
      <c r="K1548">
        <v>893408</v>
      </c>
      <c r="L1548" t="s">
        <v>1510</v>
      </c>
      <c r="M1548" t="s">
        <v>1511</v>
      </c>
      <c r="N1548" t="s">
        <v>57</v>
      </c>
      <c r="O1548" s="1">
        <v>45956</v>
      </c>
      <c r="Q1548" s="1">
        <v>46017</v>
      </c>
      <c r="R1548" s="2">
        <v>-148.32</v>
      </c>
      <c r="S1548">
        <v>1</v>
      </c>
      <c r="T1548" t="s">
        <v>58</v>
      </c>
      <c r="U1548" t="s">
        <v>59</v>
      </c>
      <c r="V1548" s="3">
        <v>0.7</v>
      </c>
      <c r="W1548" s="2">
        <v>0</v>
      </c>
      <c r="X1548">
        <v>-1</v>
      </c>
      <c r="Y1548" t="s">
        <v>60</v>
      </c>
      <c r="Z1548" t="s">
        <v>136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-103.82</v>
      </c>
      <c r="AN1548" s="2">
        <v>-103.82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45992</v>
      </c>
      <c r="B1549" t="s">
        <v>48</v>
      </c>
      <c r="C1549">
        <v>649163</v>
      </c>
      <c r="D1549">
        <v>2031829968</v>
      </c>
      <c r="E1549" t="s">
        <v>1794</v>
      </c>
      <c r="F1549" t="s">
        <v>1795</v>
      </c>
      <c r="G1549" t="s">
        <v>51</v>
      </c>
      <c r="H1549" t="s">
        <v>399</v>
      </c>
      <c r="I1549" t="s">
        <v>373</v>
      </c>
      <c r="J1549" t="s">
        <v>408</v>
      </c>
      <c r="K1549">
        <v>823068</v>
      </c>
      <c r="L1549" t="s">
        <v>401</v>
      </c>
      <c r="M1549" t="s">
        <v>402</v>
      </c>
      <c r="N1549" t="s">
        <v>57</v>
      </c>
      <c r="O1549" s="1">
        <v>45962</v>
      </c>
      <c r="Q1549" s="1">
        <v>46023</v>
      </c>
      <c r="R1549" s="2">
        <v>43.86</v>
      </c>
      <c r="S1549">
        <v>1</v>
      </c>
      <c r="T1549" t="s">
        <v>58</v>
      </c>
      <c r="U1549" t="s">
        <v>59</v>
      </c>
      <c r="V1549" s="3">
        <v>0.42</v>
      </c>
      <c r="W1549" s="2">
        <v>0</v>
      </c>
      <c r="X1549">
        <v>0</v>
      </c>
      <c r="Y1549" t="s">
        <v>60</v>
      </c>
      <c r="Z1549" t="s">
        <v>136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18.420000000000002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45992</v>
      </c>
      <c r="B1550" t="s">
        <v>48</v>
      </c>
      <c r="C1550">
        <v>649163</v>
      </c>
      <c r="D1550">
        <v>2031829969</v>
      </c>
      <c r="E1550" t="s">
        <v>1794</v>
      </c>
      <c r="F1550" t="s">
        <v>1795</v>
      </c>
      <c r="G1550" t="s">
        <v>51</v>
      </c>
      <c r="H1550" t="s">
        <v>399</v>
      </c>
      <c r="I1550" t="s">
        <v>373</v>
      </c>
      <c r="J1550" t="s">
        <v>566</v>
      </c>
      <c r="K1550">
        <v>823068</v>
      </c>
      <c r="L1550" t="s">
        <v>401</v>
      </c>
      <c r="M1550" t="s">
        <v>402</v>
      </c>
      <c r="N1550" t="s">
        <v>57</v>
      </c>
      <c r="O1550" s="1">
        <v>45962</v>
      </c>
      <c r="Q1550" s="1">
        <v>46023</v>
      </c>
      <c r="R1550" s="2">
        <v>24.61</v>
      </c>
      <c r="S1550">
        <v>1</v>
      </c>
      <c r="T1550" t="s">
        <v>58</v>
      </c>
      <c r="U1550" t="s">
        <v>59</v>
      </c>
      <c r="V1550" s="3">
        <v>0.7</v>
      </c>
      <c r="W1550" s="2">
        <v>0</v>
      </c>
      <c r="X1550">
        <v>0</v>
      </c>
      <c r="Y1550" t="s">
        <v>60</v>
      </c>
      <c r="Z1550" t="s">
        <v>136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17.23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45992</v>
      </c>
      <c r="B1551" t="s">
        <v>48</v>
      </c>
      <c r="C1551">
        <v>649163</v>
      </c>
      <c r="D1551">
        <v>2031842230</v>
      </c>
      <c r="E1551" t="s">
        <v>1346</v>
      </c>
      <c r="F1551" t="s">
        <v>142</v>
      </c>
      <c r="G1551" t="s">
        <v>51</v>
      </c>
      <c r="H1551" t="s">
        <v>80</v>
      </c>
      <c r="I1551" t="s">
        <v>373</v>
      </c>
      <c r="J1551" t="s">
        <v>374</v>
      </c>
      <c r="K1551">
        <v>788628</v>
      </c>
      <c r="L1551" t="s">
        <v>1796</v>
      </c>
      <c r="M1551" t="s">
        <v>227</v>
      </c>
      <c r="N1551" t="s">
        <v>57</v>
      </c>
      <c r="O1551" s="1">
        <v>45962</v>
      </c>
      <c r="Q1551" s="1">
        <v>46023</v>
      </c>
      <c r="R1551" s="2">
        <v>10.75</v>
      </c>
      <c r="S1551">
        <v>1</v>
      </c>
      <c r="T1551" t="s">
        <v>58</v>
      </c>
      <c r="U1551" t="s">
        <v>59</v>
      </c>
      <c r="V1551" s="3">
        <v>0.05</v>
      </c>
      <c r="W1551" s="2">
        <v>0</v>
      </c>
      <c r="X1551">
        <v>0</v>
      </c>
      <c r="Y1551" t="s">
        <v>60</v>
      </c>
      <c r="Z1551" t="s">
        <v>136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0.54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45992</v>
      </c>
      <c r="B1552" t="s">
        <v>48</v>
      </c>
      <c r="C1552">
        <v>649163</v>
      </c>
      <c r="D1552">
        <v>2031843966</v>
      </c>
      <c r="E1552" t="s">
        <v>1797</v>
      </c>
      <c r="F1552" t="s">
        <v>1798</v>
      </c>
      <c r="G1552" t="s">
        <v>51</v>
      </c>
      <c r="H1552" t="s">
        <v>80</v>
      </c>
      <c r="I1552" t="s">
        <v>373</v>
      </c>
      <c r="J1552" t="s">
        <v>374</v>
      </c>
      <c r="K1552">
        <v>812782</v>
      </c>
      <c r="L1552" t="s">
        <v>128</v>
      </c>
      <c r="M1552" t="s">
        <v>129</v>
      </c>
      <c r="N1552" t="s">
        <v>57</v>
      </c>
      <c r="O1552" s="1">
        <v>45962</v>
      </c>
      <c r="Q1552" s="1">
        <v>46023</v>
      </c>
      <c r="R1552" s="2">
        <v>43.77</v>
      </c>
      <c r="S1552">
        <v>1</v>
      </c>
      <c r="T1552" t="s">
        <v>58</v>
      </c>
      <c r="U1552" t="s">
        <v>59</v>
      </c>
      <c r="V1552" s="3">
        <v>0.7</v>
      </c>
      <c r="W1552" s="2">
        <v>0</v>
      </c>
      <c r="X1552">
        <v>0</v>
      </c>
      <c r="Y1552" t="s">
        <v>60</v>
      </c>
      <c r="Z1552" t="s">
        <v>136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30.64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45992</v>
      </c>
      <c r="B1553" t="s">
        <v>48</v>
      </c>
      <c r="C1553">
        <v>649163</v>
      </c>
      <c r="D1553">
        <v>2031844501</v>
      </c>
      <c r="E1553" t="s">
        <v>1625</v>
      </c>
      <c r="F1553" t="s">
        <v>1626</v>
      </c>
      <c r="G1553" t="s">
        <v>51</v>
      </c>
      <c r="H1553" t="s">
        <v>452</v>
      </c>
      <c r="I1553" t="s">
        <v>373</v>
      </c>
      <c r="J1553" t="s">
        <v>374</v>
      </c>
      <c r="K1553">
        <v>823350</v>
      </c>
      <c r="L1553" t="s">
        <v>116</v>
      </c>
      <c r="M1553" t="s">
        <v>417</v>
      </c>
      <c r="N1553" t="s">
        <v>57</v>
      </c>
      <c r="O1553" s="1">
        <v>45962</v>
      </c>
      <c r="Q1553" s="1">
        <v>46023</v>
      </c>
      <c r="R1553" s="2">
        <v>161.18</v>
      </c>
      <c r="S1553">
        <v>1</v>
      </c>
      <c r="T1553" t="s">
        <v>58</v>
      </c>
      <c r="U1553" t="s">
        <v>59</v>
      </c>
      <c r="V1553" s="3">
        <v>0.7</v>
      </c>
      <c r="W1553" s="2">
        <v>0</v>
      </c>
      <c r="X1553">
        <v>0</v>
      </c>
      <c r="Y1553" t="s">
        <v>60</v>
      </c>
      <c r="Z1553" t="s">
        <v>136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112.83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45992</v>
      </c>
      <c r="B1554" t="s">
        <v>48</v>
      </c>
      <c r="C1554">
        <v>649163</v>
      </c>
      <c r="D1554">
        <v>2031863173</v>
      </c>
      <c r="E1554" t="s">
        <v>1799</v>
      </c>
      <c r="F1554" t="s">
        <v>1800</v>
      </c>
      <c r="G1554" t="s">
        <v>51</v>
      </c>
      <c r="H1554" t="s">
        <v>110</v>
      </c>
      <c r="I1554" t="s">
        <v>373</v>
      </c>
      <c r="J1554" t="s">
        <v>374</v>
      </c>
      <c r="K1554">
        <v>753748</v>
      </c>
      <c r="L1554" t="s">
        <v>258</v>
      </c>
      <c r="M1554" t="s">
        <v>131</v>
      </c>
      <c r="N1554" t="s">
        <v>57</v>
      </c>
      <c r="O1554" s="1">
        <v>45962</v>
      </c>
      <c r="Q1554" s="1">
        <v>46023</v>
      </c>
      <c r="R1554" s="2">
        <v>29.48</v>
      </c>
      <c r="S1554">
        <v>1</v>
      </c>
      <c r="T1554" t="s">
        <v>58</v>
      </c>
      <c r="U1554" t="s">
        <v>59</v>
      </c>
      <c r="V1554" s="3">
        <v>0.7</v>
      </c>
      <c r="W1554" s="2">
        <v>0</v>
      </c>
      <c r="X1554">
        <v>0</v>
      </c>
      <c r="Y1554" t="s">
        <v>60</v>
      </c>
      <c r="Z1554" t="s">
        <v>136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20.64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45992</v>
      </c>
      <c r="B1555" t="s">
        <v>48</v>
      </c>
      <c r="C1555">
        <v>649163</v>
      </c>
      <c r="D1555">
        <v>2031866740</v>
      </c>
      <c r="E1555" t="s">
        <v>1801</v>
      </c>
      <c r="F1555" t="s">
        <v>1802</v>
      </c>
      <c r="G1555" t="s">
        <v>51</v>
      </c>
      <c r="H1555" t="s">
        <v>452</v>
      </c>
      <c r="I1555" t="s">
        <v>373</v>
      </c>
      <c r="J1555" t="s">
        <v>374</v>
      </c>
      <c r="K1555">
        <v>753748</v>
      </c>
      <c r="L1555" t="s">
        <v>258</v>
      </c>
      <c r="M1555" t="s">
        <v>131</v>
      </c>
      <c r="N1555" t="s">
        <v>57</v>
      </c>
      <c r="O1555" s="1">
        <v>45962</v>
      </c>
      <c r="Q1555" s="1">
        <v>46023</v>
      </c>
      <c r="R1555" s="2">
        <v>132.88</v>
      </c>
      <c r="S1555">
        <v>1</v>
      </c>
      <c r="T1555" t="s">
        <v>58</v>
      </c>
      <c r="U1555" t="s">
        <v>59</v>
      </c>
      <c r="V1555" s="3">
        <v>0.7</v>
      </c>
      <c r="W1555" s="2">
        <v>0</v>
      </c>
      <c r="X1555">
        <v>0</v>
      </c>
      <c r="Y1555" t="s">
        <v>60</v>
      </c>
      <c r="Z1555" t="s">
        <v>136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93.02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45992</v>
      </c>
      <c r="B1556" t="s">
        <v>48</v>
      </c>
      <c r="C1556">
        <v>649163</v>
      </c>
      <c r="D1556">
        <v>2031868859</v>
      </c>
      <c r="E1556" t="s">
        <v>1803</v>
      </c>
      <c r="F1556" t="s">
        <v>68</v>
      </c>
      <c r="G1556" t="s">
        <v>51</v>
      </c>
      <c r="H1556" t="s">
        <v>399</v>
      </c>
      <c r="I1556" t="s">
        <v>373</v>
      </c>
      <c r="J1556" t="s">
        <v>433</v>
      </c>
      <c r="K1556">
        <v>823068</v>
      </c>
      <c r="L1556" t="s">
        <v>401</v>
      </c>
      <c r="M1556" t="s">
        <v>402</v>
      </c>
      <c r="N1556" t="s">
        <v>57</v>
      </c>
      <c r="O1556" s="1">
        <v>45962</v>
      </c>
      <c r="Q1556" s="1">
        <v>46023</v>
      </c>
      <c r="R1556" s="2">
        <v>83.63</v>
      </c>
      <c r="S1556">
        <v>1</v>
      </c>
      <c r="T1556" t="s">
        <v>58</v>
      </c>
      <c r="U1556" t="s">
        <v>59</v>
      </c>
      <c r="V1556" s="3">
        <v>0.9</v>
      </c>
      <c r="W1556" s="2">
        <v>0</v>
      </c>
      <c r="X1556">
        <v>0</v>
      </c>
      <c r="Y1556" t="s">
        <v>60</v>
      </c>
      <c r="Z1556" t="s">
        <v>136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75.27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45992</v>
      </c>
      <c r="B1557" t="s">
        <v>48</v>
      </c>
      <c r="C1557">
        <v>649163</v>
      </c>
      <c r="D1557">
        <v>2031868860</v>
      </c>
      <c r="E1557" t="s">
        <v>1803</v>
      </c>
      <c r="F1557" t="s">
        <v>68</v>
      </c>
      <c r="G1557" t="s">
        <v>51</v>
      </c>
      <c r="H1557" t="s">
        <v>399</v>
      </c>
      <c r="I1557" t="s">
        <v>373</v>
      </c>
      <c r="J1557" t="s">
        <v>566</v>
      </c>
      <c r="K1557">
        <v>823068</v>
      </c>
      <c r="L1557" t="s">
        <v>401</v>
      </c>
      <c r="M1557" t="s">
        <v>402</v>
      </c>
      <c r="N1557" t="s">
        <v>57</v>
      </c>
      <c r="O1557" s="1">
        <v>45962</v>
      </c>
      <c r="Q1557" s="1">
        <v>46023</v>
      </c>
      <c r="R1557" s="2">
        <v>24.61</v>
      </c>
      <c r="S1557">
        <v>1</v>
      </c>
      <c r="T1557" t="s">
        <v>58</v>
      </c>
      <c r="U1557" t="s">
        <v>59</v>
      </c>
      <c r="V1557" s="3">
        <v>0.7</v>
      </c>
      <c r="W1557" s="2">
        <v>0</v>
      </c>
      <c r="X1557">
        <v>0</v>
      </c>
      <c r="Y1557" t="s">
        <v>60</v>
      </c>
      <c r="Z1557" t="s">
        <v>136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17.23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45992</v>
      </c>
      <c r="B1558" t="s">
        <v>48</v>
      </c>
      <c r="C1558">
        <v>649163</v>
      </c>
      <c r="D1558">
        <v>2031882810</v>
      </c>
      <c r="E1558" t="s">
        <v>1804</v>
      </c>
      <c r="F1558" t="s">
        <v>1805</v>
      </c>
      <c r="G1558" t="s">
        <v>51</v>
      </c>
      <c r="H1558" t="s">
        <v>80</v>
      </c>
      <c r="I1558" t="s">
        <v>373</v>
      </c>
      <c r="J1558" t="s">
        <v>433</v>
      </c>
      <c r="K1558">
        <v>651818</v>
      </c>
      <c r="L1558" t="s">
        <v>113</v>
      </c>
      <c r="M1558" t="s">
        <v>114</v>
      </c>
      <c r="N1558" t="s">
        <v>57</v>
      </c>
      <c r="O1558" s="1">
        <v>45962</v>
      </c>
      <c r="Q1558" s="1">
        <v>46023</v>
      </c>
      <c r="R1558" s="2">
        <v>21.83</v>
      </c>
      <c r="S1558">
        <v>1</v>
      </c>
      <c r="T1558" t="s">
        <v>58</v>
      </c>
      <c r="U1558" t="s">
        <v>59</v>
      </c>
      <c r="V1558" s="3">
        <v>0.9</v>
      </c>
      <c r="W1558" s="2">
        <v>0</v>
      </c>
      <c r="X1558">
        <v>0</v>
      </c>
      <c r="Y1558" t="s">
        <v>60</v>
      </c>
      <c r="Z1558" t="s">
        <v>136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19.649999999999999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45992</v>
      </c>
      <c r="B1559" t="s">
        <v>48</v>
      </c>
      <c r="C1559">
        <v>649163</v>
      </c>
      <c r="D1559">
        <v>2031882909</v>
      </c>
      <c r="E1559" t="s">
        <v>1804</v>
      </c>
      <c r="F1559" t="s">
        <v>1806</v>
      </c>
      <c r="G1559" t="s">
        <v>51</v>
      </c>
      <c r="H1559" t="s">
        <v>80</v>
      </c>
      <c r="I1559" t="s">
        <v>373</v>
      </c>
      <c r="J1559" t="s">
        <v>433</v>
      </c>
      <c r="K1559">
        <v>651818</v>
      </c>
      <c r="L1559" t="s">
        <v>113</v>
      </c>
      <c r="M1559" t="s">
        <v>114</v>
      </c>
      <c r="N1559" t="s">
        <v>57</v>
      </c>
      <c r="O1559" s="1">
        <v>45962</v>
      </c>
      <c r="Q1559" s="1">
        <v>46023</v>
      </c>
      <c r="R1559" s="2">
        <v>16.63</v>
      </c>
      <c r="S1559">
        <v>1</v>
      </c>
      <c r="T1559" t="s">
        <v>58</v>
      </c>
      <c r="U1559" t="s">
        <v>59</v>
      </c>
      <c r="V1559" s="3">
        <v>0.9</v>
      </c>
      <c r="W1559" s="2">
        <v>0</v>
      </c>
      <c r="X1559">
        <v>0</v>
      </c>
      <c r="Y1559" t="s">
        <v>60</v>
      </c>
      <c r="Z1559" t="s">
        <v>136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14.97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45992</v>
      </c>
      <c r="B1560" t="s">
        <v>48</v>
      </c>
      <c r="C1560">
        <v>649163</v>
      </c>
      <c r="D1560">
        <v>2031883033</v>
      </c>
      <c r="E1560" t="s">
        <v>1807</v>
      </c>
      <c r="F1560" t="s">
        <v>609</v>
      </c>
      <c r="G1560" t="s">
        <v>51</v>
      </c>
      <c r="H1560" t="s">
        <v>80</v>
      </c>
      <c r="I1560" t="s">
        <v>373</v>
      </c>
      <c r="J1560" t="s">
        <v>433</v>
      </c>
      <c r="K1560">
        <v>651818</v>
      </c>
      <c r="L1560" t="s">
        <v>113</v>
      </c>
      <c r="M1560" t="s">
        <v>114</v>
      </c>
      <c r="N1560" t="s">
        <v>57</v>
      </c>
      <c r="O1560" s="1">
        <v>45962</v>
      </c>
      <c r="Q1560" s="1">
        <v>46023</v>
      </c>
      <c r="R1560" s="2">
        <v>16.63</v>
      </c>
      <c r="S1560">
        <v>1</v>
      </c>
      <c r="T1560" t="s">
        <v>58</v>
      </c>
      <c r="U1560" t="s">
        <v>59</v>
      </c>
      <c r="V1560" s="3">
        <v>0.9</v>
      </c>
      <c r="W1560" s="2">
        <v>0</v>
      </c>
      <c r="X1560">
        <v>0</v>
      </c>
      <c r="Y1560" t="s">
        <v>60</v>
      </c>
      <c r="Z1560" t="s">
        <v>136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14.97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45992</v>
      </c>
      <c r="B1561" t="s">
        <v>48</v>
      </c>
      <c r="C1561">
        <v>649163</v>
      </c>
      <c r="D1561">
        <v>2031888389</v>
      </c>
      <c r="E1561" t="s">
        <v>1808</v>
      </c>
      <c r="F1561" t="s">
        <v>131</v>
      </c>
      <c r="G1561" t="s">
        <v>51</v>
      </c>
      <c r="H1561" t="s">
        <v>399</v>
      </c>
      <c r="I1561" t="s">
        <v>373</v>
      </c>
      <c r="J1561" t="s">
        <v>408</v>
      </c>
      <c r="K1561">
        <v>823068</v>
      </c>
      <c r="L1561" t="s">
        <v>401</v>
      </c>
      <c r="M1561" t="s">
        <v>402</v>
      </c>
      <c r="N1561" t="s">
        <v>57</v>
      </c>
      <c r="O1561" s="1">
        <v>45962</v>
      </c>
      <c r="Q1561" s="1">
        <v>46023</v>
      </c>
      <c r="R1561" s="2">
        <v>43.86</v>
      </c>
      <c r="S1561">
        <v>1</v>
      </c>
      <c r="T1561" t="s">
        <v>58</v>
      </c>
      <c r="U1561" t="s">
        <v>59</v>
      </c>
      <c r="V1561" s="3">
        <v>0.42</v>
      </c>
      <c r="W1561" s="2">
        <v>0</v>
      </c>
      <c r="X1561">
        <v>0</v>
      </c>
      <c r="Y1561" t="s">
        <v>60</v>
      </c>
      <c r="Z1561" t="s">
        <v>136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18.420000000000002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45992</v>
      </c>
      <c r="B1562" t="s">
        <v>48</v>
      </c>
      <c r="C1562">
        <v>649163</v>
      </c>
      <c r="D1562">
        <v>2031888390</v>
      </c>
      <c r="E1562" t="s">
        <v>1808</v>
      </c>
      <c r="F1562" t="s">
        <v>131</v>
      </c>
      <c r="G1562" t="s">
        <v>51</v>
      </c>
      <c r="H1562" t="s">
        <v>399</v>
      </c>
      <c r="I1562" t="s">
        <v>373</v>
      </c>
      <c r="J1562" t="s">
        <v>566</v>
      </c>
      <c r="K1562">
        <v>823068</v>
      </c>
      <c r="L1562" t="s">
        <v>401</v>
      </c>
      <c r="M1562" t="s">
        <v>402</v>
      </c>
      <c r="N1562" t="s">
        <v>57</v>
      </c>
      <c r="O1562" s="1">
        <v>45962</v>
      </c>
      <c r="Q1562" s="1">
        <v>46023</v>
      </c>
      <c r="R1562" s="2">
        <v>24.61</v>
      </c>
      <c r="S1562">
        <v>1</v>
      </c>
      <c r="T1562" t="s">
        <v>58</v>
      </c>
      <c r="U1562" t="s">
        <v>59</v>
      </c>
      <c r="V1562" s="3">
        <v>0.7</v>
      </c>
      <c r="W1562" s="2">
        <v>0</v>
      </c>
      <c r="X1562">
        <v>0</v>
      </c>
      <c r="Y1562" t="s">
        <v>60</v>
      </c>
      <c r="Z1562" t="s">
        <v>136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17.23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45992</v>
      </c>
      <c r="B1563" t="s">
        <v>48</v>
      </c>
      <c r="C1563">
        <v>649163</v>
      </c>
      <c r="D1563">
        <v>2031894235</v>
      </c>
      <c r="E1563" t="s">
        <v>1809</v>
      </c>
      <c r="F1563" t="s">
        <v>271</v>
      </c>
      <c r="G1563" t="s">
        <v>51</v>
      </c>
      <c r="H1563" t="s">
        <v>161</v>
      </c>
      <c r="I1563" t="s">
        <v>373</v>
      </c>
      <c r="J1563" t="s">
        <v>374</v>
      </c>
      <c r="K1563">
        <v>856824</v>
      </c>
      <c r="L1563" t="s">
        <v>457</v>
      </c>
      <c r="M1563" t="s">
        <v>458</v>
      </c>
      <c r="N1563" t="s">
        <v>57</v>
      </c>
      <c r="O1563" s="1">
        <v>45962</v>
      </c>
      <c r="Q1563" s="1">
        <v>46023</v>
      </c>
      <c r="R1563" s="2">
        <v>38.5</v>
      </c>
      <c r="S1563">
        <v>1</v>
      </c>
      <c r="T1563" t="s">
        <v>58</v>
      </c>
      <c r="U1563" t="s">
        <v>59</v>
      </c>
      <c r="V1563" s="3">
        <v>0.7</v>
      </c>
      <c r="W1563" s="2">
        <v>0</v>
      </c>
      <c r="X1563">
        <v>0</v>
      </c>
      <c r="Y1563" t="s">
        <v>60</v>
      </c>
      <c r="Z1563" t="s">
        <v>136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26.95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45992</v>
      </c>
      <c r="B1564" t="s">
        <v>48</v>
      </c>
      <c r="C1564">
        <v>649163</v>
      </c>
      <c r="D1564">
        <v>2031903816</v>
      </c>
      <c r="E1564" t="s">
        <v>1628</v>
      </c>
      <c r="F1564" t="s">
        <v>628</v>
      </c>
      <c r="G1564" t="s">
        <v>51</v>
      </c>
      <c r="H1564" t="s">
        <v>120</v>
      </c>
      <c r="I1564" t="s">
        <v>373</v>
      </c>
      <c r="J1564" t="s">
        <v>374</v>
      </c>
      <c r="K1564">
        <v>824082</v>
      </c>
      <c r="L1564" t="s">
        <v>531</v>
      </c>
      <c r="M1564" t="s">
        <v>532</v>
      </c>
      <c r="N1564" t="s">
        <v>57</v>
      </c>
      <c r="O1564" s="1">
        <v>45962</v>
      </c>
      <c r="Q1564" s="1">
        <v>46023</v>
      </c>
      <c r="R1564" s="2">
        <v>29.2</v>
      </c>
      <c r="S1564">
        <v>1</v>
      </c>
      <c r="T1564" t="s">
        <v>58</v>
      </c>
      <c r="U1564" t="s">
        <v>59</v>
      </c>
      <c r="V1564" s="3">
        <v>0.7</v>
      </c>
      <c r="W1564" s="2">
        <v>0</v>
      </c>
      <c r="X1564">
        <v>0</v>
      </c>
      <c r="Y1564" t="s">
        <v>60</v>
      </c>
      <c r="Z1564" t="s">
        <v>136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20.440000000000001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45992</v>
      </c>
      <c r="B1565" t="s">
        <v>48</v>
      </c>
      <c r="C1565">
        <v>649163</v>
      </c>
      <c r="D1565">
        <v>2031908603</v>
      </c>
      <c r="E1565" t="s">
        <v>176</v>
      </c>
      <c r="F1565" t="s">
        <v>1369</v>
      </c>
      <c r="G1565" t="s">
        <v>51</v>
      </c>
      <c r="H1565" t="s">
        <v>80</v>
      </c>
      <c r="I1565" t="s">
        <v>373</v>
      </c>
      <c r="J1565" t="s">
        <v>374</v>
      </c>
      <c r="K1565">
        <v>650218</v>
      </c>
      <c r="L1565" t="s">
        <v>55</v>
      </c>
      <c r="M1565" t="s">
        <v>56</v>
      </c>
      <c r="N1565" t="s">
        <v>57</v>
      </c>
      <c r="O1565" s="1">
        <v>45962</v>
      </c>
      <c r="Q1565" s="1">
        <v>46023</v>
      </c>
      <c r="R1565" s="2">
        <v>30.16</v>
      </c>
      <c r="S1565">
        <v>1</v>
      </c>
      <c r="T1565" t="s">
        <v>58</v>
      </c>
      <c r="U1565" t="s">
        <v>59</v>
      </c>
      <c r="V1565" s="3">
        <v>0.7</v>
      </c>
      <c r="W1565" s="2">
        <v>0</v>
      </c>
      <c r="X1565">
        <v>0</v>
      </c>
      <c r="Y1565" t="s">
        <v>60</v>
      </c>
      <c r="Z1565" t="s">
        <v>136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21.11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45992</v>
      </c>
      <c r="B1566" t="s">
        <v>48</v>
      </c>
      <c r="C1566">
        <v>649163</v>
      </c>
      <c r="D1566">
        <v>2031916575</v>
      </c>
      <c r="E1566" t="s">
        <v>1370</v>
      </c>
      <c r="F1566" t="s">
        <v>1371</v>
      </c>
      <c r="G1566" t="s">
        <v>51</v>
      </c>
      <c r="H1566" t="s">
        <v>256</v>
      </c>
      <c r="I1566" t="s">
        <v>373</v>
      </c>
      <c r="J1566" t="s">
        <v>374</v>
      </c>
      <c r="K1566">
        <v>651818</v>
      </c>
      <c r="L1566" t="s">
        <v>113</v>
      </c>
      <c r="M1566" t="s">
        <v>114</v>
      </c>
      <c r="N1566" t="s">
        <v>57</v>
      </c>
      <c r="O1566" s="1">
        <v>45962</v>
      </c>
      <c r="Q1566" s="1">
        <v>46023</v>
      </c>
      <c r="R1566" s="2">
        <v>129.22</v>
      </c>
      <c r="S1566">
        <v>1</v>
      </c>
      <c r="T1566" t="s">
        <v>58</v>
      </c>
      <c r="U1566" t="s">
        <v>59</v>
      </c>
      <c r="V1566" s="3">
        <v>0.7</v>
      </c>
      <c r="W1566" s="2">
        <v>0</v>
      </c>
      <c r="X1566">
        <v>0</v>
      </c>
      <c r="Y1566" t="s">
        <v>60</v>
      </c>
      <c r="Z1566" t="s">
        <v>136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90.45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45992</v>
      </c>
      <c r="B1567" t="s">
        <v>48</v>
      </c>
      <c r="C1567">
        <v>649163</v>
      </c>
      <c r="D1567">
        <v>2031923192</v>
      </c>
      <c r="E1567" t="s">
        <v>1810</v>
      </c>
      <c r="F1567" t="s">
        <v>249</v>
      </c>
      <c r="G1567" t="s">
        <v>51</v>
      </c>
      <c r="H1567" t="s">
        <v>80</v>
      </c>
      <c r="I1567" t="s">
        <v>373</v>
      </c>
      <c r="J1567" t="s">
        <v>374</v>
      </c>
      <c r="K1567">
        <v>651818</v>
      </c>
      <c r="L1567" t="s">
        <v>113</v>
      </c>
      <c r="M1567" t="s">
        <v>114</v>
      </c>
      <c r="N1567" t="s">
        <v>57</v>
      </c>
      <c r="O1567" s="1">
        <v>45966</v>
      </c>
      <c r="Q1567" s="1">
        <v>46027</v>
      </c>
      <c r="R1567" s="2">
        <v>33.979999999999997</v>
      </c>
      <c r="S1567">
        <v>1</v>
      </c>
      <c r="T1567" t="s">
        <v>58</v>
      </c>
      <c r="U1567" t="s">
        <v>59</v>
      </c>
      <c r="V1567" s="3">
        <v>0.7</v>
      </c>
      <c r="W1567" s="2">
        <v>0</v>
      </c>
      <c r="X1567">
        <v>0</v>
      </c>
      <c r="Y1567" t="s">
        <v>60</v>
      </c>
      <c r="Z1567" t="s">
        <v>136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23.79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45992</v>
      </c>
      <c r="B1568" t="s">
        <v>48</v>
      </c>
      <c r="C1568">
        <v>649163</v>
      </c>
      <c r="D1568">
        <v>2031923809</v>
      </c>
      <c r="E1568" t="s">
        <v>1629</v>
      </c>
      <c r="F1568" t="s">
        <v>414</v>
      </c>
      <c r="G1568" t="s">
        <v>51</v>
      </c>
      <c r="H1568" t="s">
        <v>206</v>
      </c>
      <c r="I1568" t="s">
        <v>373</v>
      </c>
      <c r="J1568" t="s">
        <v>374</v>
      </c>
      <c r="K1568">
        <v>888536</v>
      </c>
      <c r="L1568" t="s">
        <v>1450</v>
      </c>
      <c r="M1568" t="s">
        <v>1451</v>
      </c>
      <c r="N1568" t="s">
        <v>57</v>
      </c>
      <c r="O1568" s="1">
        <v>45962</v>
      </c>
      <c r="Q1568" s="1">
        <v>46023</v>
      </c>
      <c r="R1568" s="2">
        <v>269.60000000000002</v>
      </c>
      <c r="S1568">
        <v>1</v>
      </c>
      <c r="T1568" t="s">
        <v>58</v>
      </c>
      <c r="U1568" t="s">
        <v>59</v>
      </c>
      <c r="V1568" s="3">
        <v>0.7</v>
      </c>
      <c r="W1568" s="2">
        <v>0</v>
      </c>
      <c r="X1568">
        <v>0</v>
      </c>
      <c r="Y1568" t="s">
        <v>60</v>
      </c>
      <c r="Z1568" t="s">
        <v>136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188.72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45992</v>
      </c>
      <c r="B1569" t="s">
        <v>48</v>
      </c>
      <c r="C1569">
        <v>649163</v>
      </c>
      <c r="D1569">
        <v>2031925602</v>
      </c>
      <c r="E1569" t="s">
        <v>1811</v>
      </c>
      <c r="F1569" t="s">
        <v>1812</v>
      </c>
      <c r="G1569" t="s">
        <v>51</v>
      </c>
      <c r="H1569" t="s">
        <v>80</v>
      </c>
      <c r="I1569" t="s">
        <v>373</v>
      </c>
      <c r="J1569" t="s">
        <v>374</v>
      </c>
      <c r="K1569">
        <v>651818</v>
      </c>
      <c r="L1569" t="s">
        <v>113</v>
      </c>
      <c r="M1569" t="s">
        <v>114</v>
      </c>
      <c r="N1569" t="s">
        <v>57</v>
      </c>
      <c r="O1569" s="1">
        <v>45962</v>
      </c>
      <c r="Q1569" s="1">
        <v>46023</v>
      </c>
      <c r="R1569" s="2">
        <v>33.979999999999997</v>
      </c>
      <c r="S1569">
        <v>1</v>
      </c>
      <c r="T1569" t="s">
        <v>58</v>
      </c>
      <c r="U1569" t="s">
        <v>59</v>
      </c>
      <c r="V1569" s="3">
        <v>0.7</v>
      </c>
      <c r="W1569" s="2">
        <v>0</v>
      </c>
      <c r="X1569">
        <v>0</v>
      </c>
      <c r="Y1569" t="s">
        <v>60</v>
      </c>
      <c r="Z1569" t="s">
        <v>136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23.79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45992</v>
      </c>
      <c r="B1570" t="s">
        <v>48</v>
      </c>
      <c r="C1570">
        <v>649163</v>
      </c>
      <c r="D1570">
        <v>2031930873</v>
      </c>
      <c r="E1570" t="s">
        <v>1813</v>
      </c>
      <c r="F1570" t="s">
        <v>269</v>
      </c>
      <c r="G1570" t="s">
        <v>51</v>
      </c>
      <c r="H1570" t="s">
        <v>169</v>
      </c>
      <c r="I1570" t="s">
        <v>373</v>
      </c>
      <c r="J1570" t="s">
        <v>374</v>
      </c>
      <c r="K1570">
        <v>753748</v>
      </c>
      <c r="L1570" t="s">
        <v>258</v>
      </c>
      <c r="M1570" t="s">
        <v>131</v>
      </c>
      <c r="N1570" t="s">
        <v>57</v>
      </c>
      <c r="O1570" s="1">
        <v>45962</v>
      </c>
      <c r="Q1570" s="1">
        <v>46023</v>
      </c>
      <c r="R1570" s="2">
        <v>30.68</v>
      </c>
      <c r="S1570">
        <v>1</v>
      </c>
      <c r="T1570" t="s">
        <v>58</v>
      </c>
      <c r="U1570" t="s">
        <v>59</v>
      </c>
      <c r="V1570" s="3">
        <v>0.7</v>
      </c>
      <c r="W1570" s="2">
        <v>0</v>
      </c>
      <c r="X1570">
        <v>0</v>
      </c>
      <c r="Y1570" t="s">
        <v>60</v>
      </c>
      <c r="Z1570" t="s">
        <v>136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21.48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45992</v>
      </c>
      <c r="B1571" t="s">
        <v>48</v>
      </c>
      <c r="C1571">
        <v>649163</v>
      </c>
      <c r="D1571">
        <v>2031945203</v>
      </c>
      <c r="E1571" t="s">
        <v>1814</v>
      </c>
      <c r="F1571" t="s">
        <v>609</v>
      </c>
      <c r="G1571" t="s">
        <v>51</v>
      </c>
      <c r="H1571" t="s">
        <v>120</v>
      </c>
      <c r="I1571" t="s">
        <v>373</v>
      </c>
      <c r="J1571" t="s">
        <v>433</v>
      </c>
      <c r="K1571">
        <v>816021</v>
      </c>
      <c r="L1571" t="s">
        <v>122</v>
      </c>
      <c r="M1571" t="s">
        <v>123</v>
      </c>
      <c r="N1571" t="s">
        <v>57</v>
      </c>
      <c r="O1571" s="1">
        <v>45963</v>
      </c>
      <c r="Q1571" s="1">
        <v>46024</v>
      </c>
      <c r="R1571" s="2">
        <v>41.88</v>
      </c>
      <c r="S1571">
        <v>1</v>
      </c>
      <c r="T1571" t="s">
        <v>58</v>
      </c>
      <c r="U1571" t="s">
        <v>59</v>
      </c>
      <c r="V1571" s="3">
        <v>0.9</v>
      </c>
      <c r="W1571" s="2">
        <v>0</v>
      </c>
      <c r="X1571">
        <v>0</v>
      </c>
      <c r="Y1571" t="s">
        <v>60</v>
      </c>
      <c r="Z1571" t="s">
        <v>136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37.69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45992</v>
      </c>
      <c r="B1572" t="s">
        <v>48</v>
      </c>
      <c r="C1572">
        <v>649163</v>
      </c>
      <c r="D1572">
        <v>2031947374</v>
      </c>
      <c r="E1572" t="s">
        <v>1815</v>
      </c>
      <c r="F1572" t="s">
        <v>119</v>
      </c>
      <c r="G1572" t="s">
        <v>51</v>
      </c>
      <c r="H1572" t="s">
        <v>256</v>
      </c>
      <c r="I1572" t="s">
        <v>373</v>
      </c>
      <c r="J1572" t="s">
        <v>408</v>
      </c>
      <c r="K1572">
        <v>822733</v>
      </c>
      <c r="L1572" t="s">
        <v>1487</v>
      </c>
      <c r="M1572" t="s">
        <v>1488</v>
      </c>
      <c r="N1572" t="s">
        <v>57</v>
      </c>
      <c r="O1572" s="1">
        <v>45966</v>
      </c>
      <c r="Q1572" s="1">
        <v>46027</v>
      </c>
      <c r="R1572" s="2">
        <v>29.5</v>
      </c>
      <c r="S1572">
        <v>1</v>
      </c>
      <c r="T1572" t="s">
        <v>58</v>
      </c>
      <c r="U1572" t="s">
        <v>59</v>
      </c>
      <c r="V1572" s="3">
        <v>0.42</v>
      </c>
      <c r="W1572" s="2">
        <v>0</v>
      </c>
      <c r="X1572">
        <v>0</v>
      </c>
      <c r="Y1572" t="s">
        <v>60</v>
      </c>
      <c r="Z1572" t="s">
        <v>136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12.39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45992</v>
      </c>
      <c r="B1573" t="s">
        <v>48</v>
      </c>
      <c r="C1573">
        <v>649163</v>
      </c>
      <c r="D1573">
        <v>2031949859</v>
      </c>
      <c r="E1573" t="s">
        <v>1630</v>
      </c>
      <c r="F1573" t="s">
        <v>1631</v>
      </c>
      <c r="G1573" t="s">
        <v>51</v>
      </c>
      <c r="H1573" t="s">
        <v>372</v>
      </c>
      <c r="I1573" t="s">
        <v>373</v>
      </c>
      <c r="J1573" t="s">
        <v>374</v>
      </c>
      <c r="K1573">
        <v>867497</v>
      </c>
      <c r="L1573" t="s">
        <v>1632</v>
      </c>
      <c r="M1573" t="s">
        <v>1633</v>
      </c>
      <c r="N1573" t="s">
        <v>57</v>
      </c>
      <c r="O1573" s="1">
        <v>45966</v>
      </c>
      <c r="Q1573" s="1">
        <v>46027</v>
      </c>
      <c r="R1573" s="2">
        <v>27.34</v>
      </c>
      <c r="S1573">
        <v>1</v>
      </c>
      <c r="T1573" t="s">
        <v>58</v>
      </c>
      <c r="U1573" t="s">
        <v>59</v>
      </c>
      <c r="V1573" s="3">
        <v>0.7</v>
      </c>
      <c r="W1573" s="2">
        <v>0</v>
      </c>
      <c r="X1573">
        <v>0</v>
      </c>
      <c r="Y1573" t="s">
        <v>60</v>
      </c>
      <c r="Z1573" t="s">
        <v>136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19.14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45992</v>
      </c>
      <c r="B1574" t="s">
        <v>48</v>
      </c>
      <c r="C1574">
        <v>649163</v>
      </c>
      <c r="D1574">
        <v>2031949942</v>
      </c>
      <c r="E1574" t="s">
        <v>1816</v>
      </c>
      <c r="F1574" t="s">
        <v>1706</v>
      </c>
      <c r="G1574" t="s">
        <v>51</v>
      </c>
      <c r="H1574" t="s">
        <v>83</v>
      </c>
      <c r="I1574" t="s">
        <v>373</v>
      </c>
      <c r="J1574" t="s">
        <v>374</v>
      </c>
      <c r="K1574">
        <v>812656</v>
      </c>
      <c r="L1574" t="s">
        <v>469</v>
      </c>
      <c r="M1574" t="s">
        <v>470</v>
      </c>
      <c r="N1574" t="s">
        <v>57</v>
      </c>
      <c r="O1574" s="1">
        <v>45965</v>
      </c>
      <c r="Q1574" s="1">
        <v>46026</v>
      </c>
      <c r="R1574" s="2">
        <v>176.76</v>
      </c>
      <c r="S1574">
        <v>1</v>
      </c>
      <c r="T1574" t="s">
        <v>58</v>
      </c>
      <c r="U1574" t="s">
        <v>59</v>
      </c>
      <c r="V1574" s="3">
        <v>0.7</v>
      </c>
      <c r="W1574" s="2">
        <v>0</v>
      </c>
      <c r="X1574">
        <v>0</v>
      </c>
      <c r="Y1574" t="s">
        <v>60</v>
      </c>
      <c r="Z1574" t="s">
        <v>136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123.73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45992</v>
      </c>
      <c r="B1575" t="s">
        <v>48</v>
      </c>
      <c r="C1575">
        <v>649163</v>
      </c>
      <c r="D1575">
        <v>2031951397</v>
      </c>
      <c r="E1575" t="s">
        <v>962</v>
      </c>
      <c r="F1575" t="s">
        <v>1817</v>
      </c>
      <c r="G1575" t="s">
        <v>51</v>
      </c>
      <c r="H1575" t="s">
        <v>80</v>
      </c>
      <c r="I1575" t="s">
        <v>373</v>
      </c>
      <c r="J1575" t="s">
        <v>374</v>
      </c>
      <c r="K1575">
        <v>877182</v>
      </c>
      <c r="L1575" t="s">
        <v>1818</v>
      </c>
      <c r="M1575" t="s">
        <v>1819</v>
      </c>
      <c r="N1575" t="s">
        <v>57</v>
      </c>
      <c r="O1575" s="1">
        <v>45965</v>
      </c>
      <c r="Q1575" s="1">
        <v>46026</v>
      </c>
      <c r="R1575" s="2">
        <v>49.56</v>
      </c>
      <c r="S1575">
        <v>1</v>
      </c>
      <c r="T1575" t="s">
        <v>58</v>
      </c>
      <c r="U1575" t="s">
        <v>59</v>
      </c>
      <c r="V1575" s="3">
        <v>0.7</v>
      </c>
      <c r="W1575" s="2">
        <v>0</v>
      </c>
      <c r="X1575">
        <v>0</v>
      </c>
      <c r="Y1575" t="s">
        <v>60</v>
      </c>
      <c r="Z1575" t="s">
        <v>136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34.69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45992</v>
      </c>
      <c r="B1576" t="s">
        <v>48</v>
      </c>
      <c r="C1576">
        <v>649163</v>
      </c>
      <c r="D1576">
        <v>2031957230</v>
      </c>
      <c r="E1576" t="s">
        <v>1820</v>
      </c>
      <c r="F1576" t="s">
        <v>1821</v>
      </c>
      <c r="G1576" t="s">
        <v>51</v>
      </c>
      <c r="H1576" t="s">
        <v>83</v>
      </c>
      <c r="I1576" t="s">
        <v>373</v>
      </c>
      <c r="J1576" t="s">
        <v>374</v>
      </c>
      <c r="K1576">
        <v>813184</v>
      </c>
      <c r="L1576" t="s">
        <v>340</v>
      </c>
      <c r="M1576" t="s">
        <v>341</v>
      </c>
      <c r="N1576" t="s">
        <v>57</v>
      </c>
      <c r="O1576" s="1">
        <v>45965</v>
      </c>
      <c r="Q1576" s="1">
        <v>46026</v>
      </c>
      <c r="R1576" s="2">
        <v>105.02</v>
      </c>
      <c r="S1576">
        <v>1</v>
      </c>
      <c r="T1576" t="s">
        <v>58</v>
      </c>
      <c r="U1576" t="s">
        <v>59</v>
      </c>
      <c r="V1576" s="3">
        <v>0.7</v>
      </c>
      <c r="W1576" s="2">
        <v>0</v>
      </c>
      <c r="X1576">
        <v>0</v>
      </c>
      <c r="Y1576" t="s">
        <v>60</v>
      </c>
      <c r="Z1576" t="s">
        <v>136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73.510000000000005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45992</v>
      </c>
      <c r="B1577" t="s">
        <v>48</v>
      </c>
      <c r="C1577">
        <v>649163</v>
      </c>
      <c r="D1577">
        <v>2031961590</v>
      </c>
      <c r="E1577" t="s">
        <v>1424</v>
      </c>
      <c r="F1577" t="s">
        <v>1425</v>
      </c>
      <c r="G1577" t="s">
        <v>51</v>
      </c>
      <c r="H1577" t="s">
        <v>120</v>
      </c>
      <c r="I1577" t="s">
        <v>373</v>
      </c>
      <c r="J1577" t="s">
        <v>374</v>
      </c>
      <c r="K1577">
        <v>816021</v>
      </c>
      <c r="L1577" t="s">
        <v>122</v>
      </c>
      <c r="M1577" t="s">
        <v>123</v>
      </c>
      <c r="N1577" t="s">
        <v>57</v>
      </c>
      <c r="O1577" s="1">
        <v>45965</v>
      </c>
      <c r="Q1577" s="1">
        <v>46026</v>
      </c>
      <c r="R1577" s="2">
        <v>9.6999999999999993</v>
      </c>
      <c r="S1577">
        <v>1</v>
      </c>
      <c r="T1577" t="s">
        <v>58</v>
      </c>
      <c r="U1577" t="s">
        <v>59</v>
      </c>
      <c r="V1577" s="3">
        <v>0.7</v>
      </c>
      <c r="W1577" s="2">
        <v>0</v>
      </c>
      <c r="X1577">
        <v>0</v>
      </c>
      <c r="Y1577" t="s">
        <v>60</v>
      </c>
      <c r="Z1577" t="s">
        <v>136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6.79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45992</v>
      </c>
      <c r="B1578" t="s">
        <v>48</v>
      </c>
      <c r="C1578">
        <v>649163</v>
      </c>
      <c r="D1578">
        <v>2031962197</v>
      </c>
      <c r="E1578" t="s">
        <v>661</v>
      </c>
      <c r="F1578" t="s">
        <v>68</v>
      </c>
      <c r="G1578" t="s">
        <v>51</v>
      </c>
      <c r="H1578" t="s">
        <v>83</v>
      </c>
      <c r="I1578" t="s">
        <v>373</v>
      </c>
      <c r="J1578" t="s">
        <v>374</v>
      </c>
      <c r="K1578">
        <v>824062</v>
      </c>
      <c r="L1578" t="s">
        <v>355</v>
      </c>
      <c r="M1578" t="s">
        <v>356</v>
      </c>
      <c r="N1578" t="s">
        <v>57</v>
      </c>
      <c r="O1578" s="1">
        <v>45965</v>
      </c>
      <c r="Q1578" s="1">
        <v>46026</v>
      </c>
      <c r="R1578" s="2">
        <v>11.5</v>
      </c>
      <c r="S1578">
        <v>1</v>
      </c>
      <c r="T1578" t="s">
        <v>58</v>
      </c>
      <c r="U1578" t="s">
        <v>59</v>
      </c>
      <c r="V1578" s="3">
        <v>0.7</v>
      </c>
      <c r="W1578" s="2">
        <v>0</v>
      </c>
      <c r="X1578">
        <v>0</v>
      </c>
      <c r="Y1578" t="s">
        <v>60</v>
      </c>
      <c r="Z1578" t="s">
        <v>136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8.0500000000000007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45992</v>
      </c>
      <c r="B1579" t="s">
        <v>48</v>
      </c>
      <c r="C1579">
        <v>649163</v>
      </c>
      <c r="D1579">
        <v>2031963345</v>
      </c>
      <c r="E1579" t="s">
        <v>1822</v>
      </c>
      <c r="F1579" t="s">
        <v>1823</v>
      </c>
      <c r="G1579" t="s">
        <v>51</v>
      </c>
      <c r="H1579" t="s">
        <v>83</v>
      </c>
      <c r="I1579" t="s">
        <v>373</v>
      </c>
      <c r="J1579" t="s">
        <v>374</v>
      </c>
      <c r="K1579">
        <v>807212</v>
      </c>
      <c r="L1579" t="s">
        <v>381</v>
      </c>
      <c r="M1579" t="s">
        <v>382</v>
      </c>
      <c r="N1579" t="s">
        <v>57</v>
      </c>
      <c r="O1579" s="1">
        <v>45965</v>
      </c>
      <c r="Q1579" s="1">
        <v>46026</v>
      </c>
      <c r="R1579" s="2">
        <v>45.68</v>
      </c>
      <c r="S1579">
        <v>1</v>
      </c>
      <c r="T1579" t="s">
        <v>58</v>
      </c>
      <c r="U1579" t="s">
        <v>59</v>
      </c>
      <c r="V1579" s="3">
        <v>0.7</v>
      </c>
      <c r="W1579" s="2">
        <v>0</v>
      </c>
      <c r="X1579">
        <v>0</v>
      </c>
      <c r="Y1579" t="s">
        <v>60</v>
      </c>
      <c r="Z1579" t="s">
        <v>136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31.98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45992</v>
      </c>
      <c r="B1580" t="s">
        <v>48</v>
      </c>
      <c r="C1580">
        <v>649163</v>
      </c>
      <c r="D1580">
        <v>2031966829</v>
      </c>
      <c r="E1580" t="s">
        <v>1635</v>
      </c>
      <c r="F1580" t="s">
        <v>405</v>
      </c>
      <c r="G1580" t="s">
        <v>51</v>
      </c>
      <c r="H1580" t="s">
        <v>83</v>
      </c>
      <c r="I1580" t="s">
        <v>373</v>
      </c>
      <c r="J1580" t="s">
        <v>374</v>
      </c>
      <c r="K1580">
        <v>813184</v>
      </c>
      <c r="L1580" t="s">
        <v>340</v>
      </c>
      <c r="M1580" t="s">
        <v>341</v>
      </c>
      <c r="N1580" t="s">
        <v>57</v>
      </c>
      <c r="O1580" s="1">
        <v>45966</v>
      </c>
      <c r="Q1580" s="1">
        <v>46027</v>
      </c>
      <c r="R1580" s="2">
        <v>30</v>
      </c>
      <c r="S1580">
        <v>1</v>
      </c>
      <c r="T1580" t="s">
        <v>58</v>
      </c>
      <c r="U1580" t="s">
        <v>59</v>
      </c>
      <c r="V1580" s="3">
        <v>0.7</v>
      </c>
      <c r="W1580" s="2">
        <v>0</v>
      </c>
      <c r="X1580">
        <v>0</v>
      </c>
      <c r="Y1580" t="s">
        <v>60</v>
      </c>
      <c r="Z1580" t="s">
        <v>136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21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45992</v>
      </c>
      <c r="B1581" t="s">
        <v>48</v>
      </c>
      <c r="C1581">
        <v>649163</v>
      </c>
      <c r="D1581">
        <v>2031975344</v>
      </c>
      <c r="E1581" t="s">
        <v>1824</v>
      </c>
      <c r="F1581" t="s">
        <v>1825</v>
      </c>
      <c r="G1581" t="s">
        <v>51</v>
      </c>
      <c r="H1581" t="s">
        <v>83</v>
      </c>
      <c r="I1581" t="s">
        <v>373</v>
      </c>
      <c r="J1581" t="s">
        <v>374</v>
      </c>
      <c r="K1581">
        <v>807212</v>
      </c>
      <c r="L1581" t="s">
        <v>381</v>
      </c>
      <c r="M1581" t="s">
        <v>382</v>
      </c>
      <c r="N1581" t="s">
        <v>57</v>
      </c>
      <c r="O1581" s="1">
        <v>45965</v>
      </c>
      <c r="Q1581" s="1">
        <v>46026</v>
      </c>
      <c r="R1581" s="2">
        <v>20.56</v>
      </c>
      <c r="S1581">
        <v>1</v>
      </c>
      <c r="T1581" t="s">
        <v>58</v>
      </c>
      <c r="U1581" t="s">
        <v>59</v>
      </c>
      <c r="V1581" s="3">
        <v>0.7</v>
      </c>
      <c r="W1581" s="2">
        <v>0</v>
      </c>
      <c r="X1581">
        <v>0</v>
      </c>
      <c r="Y1581" t="s">
        <v>60</v>
      </c>
      <c r="Z1581" t="s">
        <v>136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14.39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45992</v>
      </c>
      <c r="B1582" t="s">
        <v>48</v>
      </c>
      <c r="C1582">
        <v>649163</v>
      </c>
      <c r="D1582">
        <v>2031975383</v>
      </c>
      <c r="E1582" t="s">
        <v>792</v>
      </c>
      <c r="F1582" t="s">
        <v>405</v>
      </c>
      <c r="G1582" t="s">
        <v>51</v>
      </c>
      <c r="H1582" t="s">
        <v>52</v>
      </c>
      <c r="I1582" t="s">
        <v>373</v>
      </c>
      <c r="J1582" t="s">
        <v>433</v>
      </c>
      <c r="K1582">
        <v>702406</v>
      </c>
      <c r="L1582" t="s">
        <v>1662</v>
      </c>
      <c r="M1582" t="s">
        <v>87</v>
      </c>
      <c r="N1582" t="s">
        <v>57</v>
      </c>
      <c r="O1582" s="1">
        <v>45965</v>
      </c>
      <c r="Q1582" s="1">
        <v>46026</v>
      </c>
      <c r="R1582" s="2">
        <v>96.19</v>
      </c>
      <c r="S1582">
        <v>1</v>
      </c>
      <c r="T1582" t="s">
        <v>58</v>
      </c>
      <c r="U1582" t="s">
        <v>59</v>
      </c>
      <c r="V1582" s="3">
        <v>0.9</v>
      </c>
      <c r="W1582" s="2">
        <v>0</v>
      </c>
      <c r="X1582">
        <v>0</v>
      </c>
      <c r="Y1582" t="s">
        <v>60</v>
      </c>
      <c r="Z1582" t="s">
        <v>136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86.57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45992</v>
      </c>
      <c r="B1583" t="s">
        <v>48</v>
      </c>
      <c r="C1583">
        <v>649163</v>
      </c>
      <c r="D1583">
        <v>2031979449</v>
      </c>
      <c r="E1583" t="s">
        <v>1826</v>
      </c>
      <c r="F1583" t="s">
        <v>859</v>
      </c>
      <c r="G1583" t="s">
        <v>51</v>
      </c>
      <c r="H1583" t="s">
        <v>83</v>
      </c>
      <c r="I1583" t="s">
        <v>373</v>
      </c>
      <c r="J1583" t="s">
        <v>374</v>
      </c>
      <c r="K1583">
        <v>812782</v>
      </c>
      <c r="L1583" t="s">
        <v>128</v>
      </c>
      <c r="M1583" t="s">
        <v>129</v>
      </c>
      <c r="N1583" t="s">
        <v>57</v>
      </c>
      <c r="O1583" s="1">
        <v>45966</v>
      </c>
      <c r="Q1583" s="1">
        <v>46027</v>
      </c>
      <c r="R1583" s="2">
        <v>341.13</v>
      </c>
      <c r="S1583">
        <v>1</v>
      </c>
      <c r="T1583" t="s">
        <v>58</v>
      </c>
      <c r="U1583" t="s">
        <v>59</v>
      </c>
      <c r="V1583" s="3">
        <v>0.7</v>
      </c>
      <c r="W1583" s="2">
        <v>0</v>
      </c>
      <c r="X1583">
        <v>0</v>
      </c>
      <c r="Y1583" t="s">
        <v>60</v>
      </c>
      <c r="Z1583" t="s">
        <v>136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238.79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45992</v>
      </c>
      <c r="B1584" t="s">
        <v>48</v>
      </c>
      <c r="C1584">
        <v>649163</v>
      </c>
      <c r="D1584">
        <v>2031984291</v>
      </c>
      <c r="E1584" t="s">
        <v>1827</v>
      </c>
      <c r="F1584" t="s">
        <v>864</v>
      </c>
      <c r="G1584" t="s">
        <v>51</v>
      </c>
      <c r="H1584" t="s">
        <v>881</v>
      </c>
      <c r="I1584" t="s">
        <v>373</v>
      </c>
      <c r="J1584" t="s">
        <v>374</v>
      </c>
      <c r="K1584">
        <v>767312</v>
      </c>
      <c r="L1584" t="s">
        <v>413</v>
      </c>
      <c r="M1584" t="s">
        <v>414</v>
      </c>
      <c r="N1584" t="s">
        <v>57</v>
      </c>
      <c r="O1584" s="1">
        <v>45966</v>
      </c>
      <c r="Q1584" s="1">
        <v>46027</v>
      </c>
      <c r="R1584" s="2">
        <v>51</v>
      </c>
      <c r="S1584">
        <v>1</v>
      </c>
      <c r="T1584" t="s">
        <v>58</v>
      </c>
      <c r="U1584" t="s">
        <v>59</v>
      </c>
      <c r="V1584" s="3">
        <v>0.7</v>
      </c>
      <c r="W1584" s="2">
        <v>0</v>
      </c>
      <c r="X1584">
        <v>0</v>
      </c>
      <c r="Y1584" t="s">
        <v>60</v>
      </c>
      <c r="Z1584" t="s">
        <v>136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35.700000000000003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45992</v>
      </c>
      <c r="B1585" t="s">
        <v>48</v>
      </c>
      <c r="C1585">
        <v>649163</v>
      </c>
      <c r="D1585">
        <v>2031985004</v>
      </c>
      <c r="E1585" t="s">
        <v>1828</v>
      </c>
      <c r="F1585" t="s">
        <v>1829</v>
      </c>
      <c r="G1585" t="s">
        <v>51</v>
      </c>
      <c r="H1585" t="s">
        <v>83</v>
      </c>
      <c r="I1585" t="s">
        <v>373</v>
      </c>
      <c r="J1585" t="s">
        <v>408</v>
      </c>
      <c r="K1585">
        <v>822381</v>
      </c>
      <c r="L1585" t="s">
        <v>1830</v>
      </c>
      <c r="M1585" t="s">
        <v>1831</v>
      </c>
      <c r="N1585" t="s">
        <v>57</v>
      </c>
      <c r="O1585" s="1">
        <v>45966</v>
      </c>
      <c r="Q1585" s="1">
        <v>46027</v>
      </c>
      <c r="R1585" s="2">
        <v>35.4</v>
      </c>
      <c r="S1585">
        <v>1</v>
      </c>
      <c r="T1585" t="s">
        <v>58</v>
      </c>
      <c r="U1585" t="s">
        <v>59</v>
      </c>
      <c r="V1585" s="3">
        <v>0.42</v>
      </c>
      <c r="W1585" s="2">
        <v>0</v>
      </c>
      <c r="X1585">
        <v>0</v>
      </c>
      <c r="Y1585" t="s">
        <v>60</v>
      </c>
      <c r="Z1585" t="s">
        <v>136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14.87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45992</v>
      </c>
      <c r="B1586" t="s">
        <v>48</v>
      </c>
      <c r="C1586">
        <v>649163</v>
      </c>
      <c r="D1586">
        <v>2031992845</v>
      </c>
      <c r="E1586" t="s">
        <v>1637</v>
      </c>
      <c r="F1586" t="s">
        <v>198</v>
      </c>
      <c r="G1586" t="s">
        <v>51</v>
      </c>
      <c r="H1586" t="s">
        <v>83</v>
      </c>
      <c r="I1586" t="s">
        <v>373</v>
      </c>
      <c r="J1586" t="s">
        <v>374</v>
      </c>
      <c r="K1586">
        <v>766422</v>
      </c>
      <c r="L1586" t="s">
        <v>267</v>
      </c>
      <c r="M1586" t="s">
        <v>114</v>
      </c>
      <c r="N1586" t="s">
        <v>57</v>
      </c>
      <c r="O1586" s="1">
        <v>45966</v>
      </c>
      <c r="Q1586" s="1">
        <v>46027</v>
      </c>
      <c r="R1586" s="2">
        <v>248.47</v>
      </c>
      <c r="S1586">
        <v>1</v>
      </c>
      <c r="T1586" t="s">
        <v>58</v>
      </c>
      <c r="U1586" t="s">
        <v>59</v>
      </c>
      <c r="V1586" s="3">
        <v>0.7</v>
      </c>
      <c r="W1586" s="2">
        <v>0</v>
      </c>
      <c r="X1586">
        <v>0</v>
      </c>
      <c r="Y1586" t="s">
        <v>60</v>
      </c>
      <c r="Z1586" t="s">
        <v>136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173.93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45992</v>
      </c>
      <c r="B1587" t="s">
        <v>48</v>
      </c>
      <c r="C1587">
        <v>649163</v>
      </c>
      <c r="D1587">
        <v>2031993020</v>
      </c>
      <c r="E1587" t="s">
        <v>1832</v>
      </c>
      <c r="F1587" t="s">
        <v>163</v>
      </c>
      <c r="G1587" t="s">
        <v>51</v>
      </c>
      <c r="H1587" t="s">
        <v>83</v>
      </c>
      <c r="I1587" t="s">
        <v>373</v>
      </c>
      <c r="J1587" t="s">
        <v>374</v>
      </c>
      <c r="K1587">
        <v>806645</v>
      </c>
      <c r="L1587" t="s">
        <v>855</v>
      </c>
      <c r="M1587" t="s">
        <v>856</v>
      </c>
      <c r="N1587" t="s">
        <v>57</v>
      </c>
      <c r="O1587" s="1">
        <v>45966</v>
      </c>
      <c r="Q1587" s="1">
        <v>46027</v>
      </c>
      <c r="R1587" s="2">
        <v>56.5</v>
      </c>
      <c r="S1587">
        <v>1</v>
      </c>
      <c r="T1587" t="s">
        <v>58</v>
      </c>
      <c r="U1587" t="s">
        <v>59</v>
      </c>
      <c r="V1587" s="3">
        <v>0.7</v>
      </c>
      <c r="W1587" s="2">
        <v>0</v>
      </c>
      <c r="X1587">
        <v>0</v>
      </c>
      <c r="Y1587" t="s">
        <v>60</v>
      </c>
      <c r="Z1587" t="s">
        <v>136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39.549999999999997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45992</v>
      </c>
      <c r="B1588" t="s">
        <v>48</v>
      </c>
      <c r="C1588">
        <v>649163</v>
      </c>
      <c r="D1588">
        <v>2031994807</v>
      </c>
      <c r="E1588" t="s">
        <v>1638</v>
      </c>
      <c r="F1588" t="s">
        <v>1049</v>
      </c>
      <c r="G1588" t="s">
        <v>51</v>
      </c>
      <c r="H1588" t="s">
        <v>83</v>
      </c>
      <c r="I1588" t="s">
        <v>373</v>
      </c>
      <c r="J1588" t="s">
        <v>374</v>
      </c>
      <c r="K1588">
        <v>813184</v>
      </c>
      <c r="L1588" t="s">
        <v>340</v>
      </c>
      <c r="M1588" t="s">
        <v>341</v>
      </c>
      <c r="N1588" t="s">
        <v>57</v>
      </c>
      <c r="O1588" s="1">
        <v>45966</v>
      </c>
      <c r="Q1588" s="1">
        <v>46027</v>
      </c>
      <c r="R1588" s="2">
        <v>84.16</v>
      </c>
      <c r="S1588">
        <v>1</v>
      </c>
      <c r="T1588" t="s">
        <v>58</v>
      </c>
      <c r="U1588" t="s">
        <v>59</v>
      </c>
      <c r="V1588" s="3">
        <v>0.7</v>
      </c>
      <c r="W1588" s="2">
        <v>0</v>
      </c>
      <c r="X1588">
        <v>0</v>
      </c>
      <c r="Y1588" t="s">
        <v>60</v>
      </c>
      <c r="Z1588" t="s">
        <v>136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58.91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45992</v>
      </c>
      <c r="B1589" t="s">
        <v>48</v>
      </c>
      <c r="C1589">
        <v>649163</v>
      </c>
      <c r="D1589">
        <v>2031995710</v>
      </c>
      <c r="E1589" t="s">
        <v>1833</v>
      </c>
      <c r="F1589" t="s">
        <v>1834</v>
      </c>
      <c r="G1589" t="s">
        <v>51</v>
      </c>
      <c r="H1589" t="s">
        <v>83</v>
      </c>
      <c r="I1589" t="s">
        <v>373</v>
      </c>
      <c r="J1589" t="s">
        <v>374</v>
      </c>
      <c r="K1589">
        <v>807212</v>
      </c>
      <c r="L1589" t="s">
        <v>381</v>
      </c>
      <c r="M1589" t="s">
        <v>382</v>
      </c>
      <c r="N1589" t="s">
        <v>57</v>
      </c>
      <c r="O1589" s="1">
        <v>45966</v>
      </c>
      <c r="Q1589" s="1">
        <v>46027</v>
      </c>
      <c r="R1589" s="2">
        <v>32.26</v>
      </c>
      <c r="S1589">
        <v>1</v>
      </c>
      <c r="T1589" t="s">
        <v>58</v>
      </c>
      <c r="U1589" t="s">
        <v>59</v>
      </c>
      <c r="V1589" s="3">
        <v>0.7</v>
      </c>
      <c r="W1589" s="2">
        <v>0</v>
      </c>
      <c r="X1589">
        <v>0</v>
      </c>
      <c r="Y1589" t="s">
        <v>60</v>
      </c>
      <c r="Z1589" t="s">
        <v>136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22.58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45992</v>
      </c>
      <c r="B1590" t="s">
        <v>48</v>
      </c>
      <c r="C1590">
        <v>649163</v>
      </c>
      <c r="D1590">
        <v>2032210560</v>
      </c>
      <c r="E1590" t="s">
        <v>998</v>
      </c>
      <c r="F1590" t="s">
        <v>231</v>
      </c>
      <c r="G1590" t="s">
        <v>51</v>
      </c>
      <c r="H1590" t="s">
        <v>206</v>
      </c>
      <c r="I1590" t="s">
        <v>373</v>
      </c>
      <c r="J1590" t="s">
        <v>374</v>
      </c>
      <c r="K1590">
        <v>673059</v>
      </c>
      <c r="L1590" t="s">
        <v>65</v>
      </c>
      <c r="M1590" t="s">
        <v>66</v>
      </c>
      <c r="N1590" t="s">
        <v>57</v>
      </c>
      <c r="O1590" s="1">
        <v>46023</v>
      </c>
      <c r="Q1590" s="1">
        <v>46054</v>
      </c>
      <c r="R1590" s="2">
        <v>-79.58</v>
      </c>
      <c r="S1590">
        <v>1</v>
      </c>
      <c r="T1590" t="s">
        <v>58</v>
      </c>
      <c r="U1590" t="s">
        <v>59</v>
      </c>
      <c r="V1590" s="3">
        <v>0.7</v>
      </c>
      <c r="W1590" s="2">
        <v>0</v>
      </c>
      <c r="X1590">
        <v>-1</v>
      </c>
      <c r="Y1590" t="s">
        <v>60</v>
      </c>
      <c r="Z1590" t="s">
        <v>136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-55.71</v>
      </c>
      <c r="AN1590" s="2">
        <v>-55.71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45992</v>
      </c>
      <c r="B1591" t="s">
        <v>48</v>
      </c>
      <c r="C1591">
        <v>649163</v>
      </c>
      <c r="D1591">
        <v>2020377110</v>
      </c>
      <c r="E1591" t="s">
        <v>1835</v>
      </c>
      <c r="F1591" t="s">
        <v>1836</v>
      </c>
      <c r="G1591" t="s">
        <v>51</v>
      </c>
      <c r="H1591" t="s">
        <v>354</v>
      </c>
      <c r="I1591" t="s">
        <v>1837</v>
      </c>
      <c r="J1591" t="s">
        <v>1838</v>
      </c>
      <c r="K1591">
        <v>673059</v>
      </c>
      <c r="L1591" t="s">
        <v>65</v>
      </c>
      <c r="M1591" t="s">
        <v>66</v>
      </c>
      <c r="N1591" t="s">
        <v>57</v>
      </c>
      <c r="O1591" s="1">
        <v>45292</v>
      </c>
      <c r="Q1591" s="1">
        <v>46021</v>
      </c>
      <c r="R1591" s="2">
        <v>450.69</v>
      </c>
      <c r="S1591">
        <v>1</v>
      </c>
      <c r="T1591" t="s">
        <v>58</v>
      </c>
      <c r="U1591" t="s">
        <v>134</v>
      </c>
      <c r="V1591" s="3">
        <v>0.28999999999999998</v>
      </c>
      <c r="W1591" s="2">
        <v>0</v>
      </c>
      <c r="X1591">
        <v>0</v>
      </c>
      <c r="Y1591" t="s">
        <v>135</v>
      </c>
      <c r="Z1591" t="s">
        <v>136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130.69999999999999</v>
      </c>
      <c r="AN1591" s="2">
        <v>130.69999999999999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45992</v>
      </c>
      <c r="B1592" t="s">
        <v>48</v>
      </c>
      <c r="C1592">
        <v>649163</v>
      </c>
      <c r="D1592">
        <v>2020384390</v>
      </c>
      <c r="E1592" t="s">
        <v>1339</v>
      </c>
      <c r="F1592" t="s">
        <v>1839</v>
      </c>
      <c r="G1592" t="s">
        <v>51</v>
      </c>
      <c r="H1592" t="s">
        <v>372</v>
      </c>
      <c r="I1592" t="s">
        <v>1837</v>
      </c>
      <c r="J1592" t="s">
        <v>1840</v>
      </c>
      <c r="K1592">
        <v>673059</v>
      </c>
      <c r="L1592" t="s">
        <v>65</v>
      </c>
      <c r="M1592" t="s">
        <v>66</v>
      </c>
      <c r="N1592" t="s">
        <v>57</v>
      </c>
      <c r="O1592" s="1">
        <v>45292</v>
      </c>
      <c r="Q1592" s="1">
        <v>46021</v>
      </c>
      <c r="R1592" s="2">
        <v>859.21</v>
      </c>
      <c r="S1592">
        <v>1</v>
      </c>
      <c r="T1592" t="s">
        <v>58</v>
      </c>
      <c r="U1592" t="s">
        <v>134</v>
      </c>
      <c r="V1592" s="3">
        <v>0.28999999999999998</v>
      </c>
      <c r="W1592" s="2">
        <v>0</v>
      </c>
      <c r="X1592">
        <v>0</v>
      </c>
      <c r="Y1592" t="s">
        <v>135</v>
      </c>
      <c r="Z1592" t="s">
        <v>136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249.17</v>
      </c>
      <c r="AN1592" s="2">
        <v>249.17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45992</v>
      </c>
      <c r="B1593" t="s">
        <v>48</v>
      </c>
      <c r="C1593">
        <v>649163</v>
      </c>
      <c r="D1593">
        <v>2020434126</v>
      </c>
      <c r="E1593" t="s">
        <v>1262</v>
      </c>
      <c r="F1593" t="s">
        <v>1841</v>
      </c>
      <c r="G1593" t="s">
        <v>51</v>
      </c>
      <c r="H1593" t="s">
        <v>80</v>
      </c>
      <c r="I1593" t="s">
        <v>1837</v>
      </c>
      <c r="J1593" t="s">
        <v>1840</v>
      </c>
      <c r="K1593">
        <v>673059</v>
      </c>
      <c r="L1593" t="s">
        <v>65</v>
      </c>
      <c r="M1593" t="s">
        <v>66</v>
      </c>
      <c r="N1593" t="s">
        <v>57</v>
      </c>
      <c r="O1593" s="1">
        <v>45292</v>
      </c>
      <c r="Q1593" s="1">
        <v>46021</v>
      </c>
      <c r="R1593" s="2">
        <v>752.36</v>
      </c>
      <c r="S1593">
        <v>1</v>
      </c>
      <c r="T1593" t="s">
        <v>58</v>
      </c>
      <c r="U1593" t="s">
        <v>134</v>
      </c>
      <c r="V1593" s="3">
        <v>0.28999999999999998</v>
      </c>
      <c r="W1593" s="2">
        <v>0</v>
      </c>
      <c r="X1593">
        <v>0</v>
      </c>
      <c r="Y1593" t="s">
        <v>135</v>
      </c>
      <c r="Z1593" t="s">
        <v>136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218.18</v>
      </c>
      <c r="AN1593" s="2">
        <v>218.18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45992</v>
      </c>
      <c r="B1594" t="s">
        <v>48</v>
      </c>
      <c r="C1594">
        <v>649163</v>
      </c>
      <c r="D1594">
        <v>2020576120</v>
      </c>
      <c r="E1594" t="s">
        <v>1842</v>
      </c>
      <c r="F1594" t="s">
        <v>1042</v>
      </c>
      <c r="G1594" t="s">
        <v>51</v>
      </c>
      <c r="H1594" t="s">
        <v>80</v>
      </c>
      <c r="I1594" t="s">
        <v>1837</v>
      </c>
      <c r="J1594" t="s">
        <v>1840</v>
      </c>
      <c r="K1594">
        <v>673059</v>
      </c>
      <c r="L1594" t="s">
        <v>65</v>
      </c>
      <c r="M1594" t="s">
        <v>66</v>
      </c>
      <c r="N1594" t="s">
        <v>57</v>
      </c>
      <c r="O1594" s="1">
        <v>45292</v>
      </c>
      <c r="Q1594" s="1">
        <v>46021</v>
      </c>
      <c r="R1594" s="2">
        <v>472.72</v>
      </c>
      <c r="S1594">
        <v>1</v>
      </c>
      <c r="T1594" t="s">
        <v>58</v>
      </c>
      <c r="U1594" t="s">
        <v>134</v>
      </c>
      <c r="V1594" s="3">
        <v>0.28999999999999998</v>
      </c>
      <c r="W1594" s="2">
        <v>0</v>
      </c>
      <c r="X1594">
        <v>0</v>
      </c>
      <c r="Y1594" t="s">
        <v>135</v>
      </c>
      <c r="Z1594" t="s">
        <v>136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137.09</v>
      </c>
      <c r="AN1594" s="2">
        <v>137.09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45992</v>
      </c>
      <c r="B1595" t="s">
        <v>48</v>
      </c>
      <c r="C1595">
        <v>649163</v>
      </c>
      <c r="D1595">
        <v>2020992716</v>
      </c>
      <c r="E1595" t="s">
        <v>1843</v>
      </c>
      <c r="F1595" t="s">
        <v>592</v>
      </c>
      <c r="G1595" t="s">
        <v>51</v>
      </c>
      <c r="H1595" t="s">
        <v>80</v>
      </c>
      <c r="I1595" t="s">
        <v>1837</v>
      </c>
      <c r="J1595" t="s">
        <v>1840</v>
      </c>
      <c r="K1595">
        <v>673059</v>
      </c>
      <c r="L1595" t="s">
        <v>65</v>
      </c>
      <c r="M1595" t="s">
        <v>66</v>
      </c>
      <c r="N1595" t="s">
        <v>57</v>
      </c>
      <c r="O1595" s="1">
        <v>45292</v>
      </c>
      <c r="Q1595" s="1">
        <v>46021</v>
      </c>
      <c r="R1595" s="2">
        <v>283.77999999999997</v>
      </c>
      <c r="S1595">
        <v>1</v>
      </c>
      <c r="T1595" t="s">
        <v>58</v>
      </c>
      <c r="U1595" t="s">
        <v>134</v>
      </c>
      <c r="V1595" s="3">
        <v>0.28999999999999998</v>
      </c>
      <c r="W1595" s="2">
        <v>0</v>
      </c>
      <c r="X1595">
        <v>0</v>
      </c>
      <c r="Y1595" t="s">
        <v>135</v>
      </c>
      <c r="Z1595" t="s">
        <v>136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82.3</v>
      </c>
      <c r="AN1595" s="2">
        <v>82.3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45992</v>
      </c>
      <c r="B1596" t="s">
        <v>48</v>
      </c>
      <c r="C1596">
        <v>649163</v>
      </c>
      <c r="D1596">
        <v>2023882011</v>
      </c>
      <c r="E1596" t="s">
        <v>886</v>
      </c>
      <c r="F1596" t="s">
        <v>887</v>
      </c>
      <c r="G1596" t="s">
        <v>51</v>
      </c>
      <c r="H1596" t="s">
        <v>206</v>
      </c>
      <c r="I1596" t="s">
        <v>1837</v>
      </c>
      <c r="J1596" t="s">
        <v>1844</v>
      </c>
      <c r="K1596">
        <v>673059</v>
      </c>
      <c r="L1596" t="s">
        <v>65</v>
      </c>
      <c r="M1596" t="s">
        <v>66</v>
      </c>
      <c r="N1596" t="s">
        <v>57</v>
      </c>
      <c r="O1596" s="1">
        <v>45657</v>
      </c>
      <c r="Q1596" s="1">
        <v>46021</v>
      </c>
      <c r="R1596" s="2">
        <v>338.29</v>
      </c>
      <c r="S1596">
        <v>1</v>
      </c>
      <c r="T1596" t="s">
        <v>58</v>
      </c>
      <c r="U1596" t="s">
        <v>134</v>
      </c>
      <c r="V1596" s="3">
        <v>0.19</v>
      </c>
      <c r="W1596" s="2">
        <v>0</v>
      </c>
      <c r="X1596">
        <v>0</v>
      </c>
      <c r="Y1596" t="s">
        <v>60</v>
      </c>
      <c r="Z1596" t="s">
        <v>136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64.28</v>
      </c>
      <c r="AN1596" s="2">
        <v>64.28</v>
      </c>
      <c r="AO1596" s="2">
        <v>0</v>
      </c>
      <c r="AP1596" s="2">
        <v>0</v>
      </c>
      <c r="AQ1596" s="2">
        <v>0</v>
      </c>
    </row>
    <row r="1597" spans="1:43" x14ac:dyDescent="0.25">
      <c r="A1597" s="1">
        <v>45992</v>
      </c>
      <c r="B1597" t="s">
        <v>48</v>
      </c>
      <c r="C1597">
        <v>649163</v>
      </c>
      <c r="D1597">
        <v>2023957695</v>
      </c>
      <c r="E1597" t="s">
        <v>659</v>
      </c>
      <c r="F1597" t="s">
        <v>1845</v>
      </c>
      <c r="G1597" t="s">
        <v>51</v>
      </c>
      <c r="H1597" t="s">
        <v>80</v>
      </c>
      <c r="I1597" t="s">
        <v>1837</v>
      </c>
      <c r="J1597" t="s">
        <v>1840</v>
      </c>
      <c r="K1597">
        <v>673059</v>
      </c>
      <c r="L1597" t="s">
        <v>65</v>
      </c>
      <c r="M1597" t="s">
        <v>66</v>
      </c>
      <c r="N1597" t="s">
        <v>57</v>
      </c>
      <c r="O1597" s="1">
        <v>45656</v>
      </c>
      <c r="Q1597" s="1">
        <v>46021</v>
      </c>
      <c r="R1597" s="2">
        <v>339.35</v>
      </c>
      <c r="S1597">
        <v>1</v>
      </c>
      <c r="T1597" t="s">
        <v>58</v>
      </c>
      <c r="U1597" t="s">
        <v>134</v>
      </c>
      <c r="V1597" s="3">
        <v>0.28999999999999998</v>
      </c>
      <c r="W1597" s="2">
        <v>0</v>
      </c>
      <c r="X1597">
        <v>0</v>
      </c>
      <c r="Y1597" t="s">
        <v>60</v>
      </c>
      <c r="Z1597" t="s">
        <v>136</v>
      </c>
      <c r="AA1597">
        <v>0</v>
      </c>
      <c r="AB1597" s="2">
        <v>0</v>
      </c>
      <c r="AC1597" s="2">
        <v>0</v>
      </c>
      <c r="AD1597" s="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98.41</v>
      </c>
      <c r="AN1597" s="2">
        <v>98.41</v>
      </c>
      <c r="AO1597" s="2">
        <v>0</v>
      </c>
      <c r="AP1597" s="2">
        <v>0</v>
      </c>
      <c r="AQ1597" s="2">
        <v>0</v>
      </c>
    </row>
    <row r="1598" spans="1:43" x14ac:dyDescent="0.25">
      <c r="A1598" s="1">
        <v>45992</v>
      </c>
      <c r="B1598" t="s">
        <v>48</v>
      </c>
      <c r="C1598">
        <v>649163</v>
      </c>
      <c r="D1598">
        <v>2023963351</v>
      </c>
      <c r="E1598" t="s">
        <v>1766</v>
      </c>
      <c r="F1598" t="s">
        <v>1684</v>
      </c>
      <c r="G1598" t="s">
        <v>51</v>
      </c>
      <c r="H1598" t="s">
        <v>80</v>
      </c>
      <c r="I1598" t="s">
        <v>1837</v>
      </c>
      <c r="J1598" t="s">
        <v>1840</v>
      </c>
      <c r="K1598">
        <v>673059</v>
      </c>
      <c r="L1598" t="s">
        <v>65</v>
      </c>
      <c r="M1598" t="s">
        <v>66</v>
      </c>
      <c r="N1598" t="s">
        <v>57</v>
      </c>
      <c r="O1598" s="1">
        <v>45656</v>
      </c>
      <c r="Q1598" s="1">
        <v>46021</v>
      </c>
      <c r="R1598" s="2">
        <v>569.27</v>
      </c>
      <c r="S1598">
        <v>1</v>
      </c>
      <c r="T1598" t="s">
        <v>58</v>
      </c>
      <c r="U1598" t="s">
        <v>134</v>
      </c>
      <c r="V1598" s="3">
        <v>0.28999999999999998</v>
      </c>
      <c r="W1598" s="2">
        <v>0</v>
      </c>
      <c r="X1598">
        <v>0</v>
      </c>
      <c r="Y1598" t="s">
        <v>60</v>
      </c>
      <c r="Z1598" t="s">
        <v>136</v>
      </c>
      <c r="AA1598">
        <v>0</v>
      </c>
      <c r="AB1598" s="2">
        <v>0</v>
      </c>
      <c r="AC1598" s="2">
        <v>0</v>
      </c>
      <c r="AD1598" s="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165.09</v>
      </c>
      <c r="AN1598" s="2">
        <v>165.09</v>
      </c>
      <c r="AO1598" s="2">
        <v>0</v>
      </c>
      <c r="AP1598" s="2">
        <v>0</v>
      </c>
      <c r="AQ1598" s="2">
        <v>0</v>
      </c>
    </row>
    <row r="1599" spans="1:43" x14ac:dyDescent="0.25">
      <c r="A1599" s="1">
        <v>45992</v>
      </c>
      <c r="B1599" t="s">
        <v>48</v>
      </c>
      <c r="C1599">
        <v>649163</v>
      </c>
      <c r="D1599">
        <v>2023964241</v>
      </c>
      <c r="E1599" t="s">
        <v>349</v>
      </c>
      <c r="F1599" t="s">
        <v>350</v>
      </c>
      <c r="G1599" t="s">
        <v>51</v>
      </c>
      <c r="H1599" t="s">
        <v>351</v>
      </c>
      <c r="I1599" t="s">
        <v>1837</v>
      </c>
      <c r="J1599" t="s">
        <v>1840</v>
      </c>
      <c r="K1599">
        <v>673059</v>
      </c>
      <c r="L1599" t="s">
        <v>65</v>
      </c>
      <c r="M1599" t="s">
        <v>66</v>
      </c>
      <c r="N1599" t="s">
        <v>57</v>
      </c>
      <c r="O1599" s="1">
        <v>45656</v>
      </c>
      <c r="Q1599" s="1">
        <v>46021</v>
      </c>
      <c r="R1599" s="2">
        <v>327.36</v>
      </c>
      <c r="S1599">
        <v>1</v>
      </c>
      <c r="T1599" t="s">
        <v>58</v>
      </c>
      <c r="U1599" t="s">
        <v>134</v>
      </c>
      <c r="V1599" s="3">
        <v>0.28999999999999998</v>
      </c>
      <c r="W1599" s="2">
        <v>0</v>
      </c>
      <c r="X1599">
        <v>0</v>
      </c>
      <c r="Y1599" t="s">
        <v>60</v>
      </c>
      <c r="Z1599" t="s">
        <v>136</v>
      </c>
      <c r="AA1599">
        <v>0</v>
      </c>
      <c r="AB1599" s="2">
        <v>0</v>
      </c>
      <c r="AC1599" s="2">
        <v>0</v>
      </c>
      <c r="AD1599" s="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94.93</v>
      </c>
      <c r="AN1599" s="2">
        <v>94.93</v>
      </c>
      <c r="AO1599" s="2">
        <v>0</v>
      </c>
      <c r="AP1599" s="2">
        <v>0</v>
      </c>
      <c r="AQ1599" s="2">
        <v>0</v>
      </c>
    </row>
    <row r="1600" spans="1:43" x14ac:dyDescent="0.25">
      <c r="A1600" s="1">
        <v>45992</v>
      </c>
      <c r="B1600" t="s">
        <v>48</v>
      </c>
      <c r="C1600">
        <v>649163</v>
      </c>
      <c r="D1600">
        <v>2023980076</v>
      </c>
      <c r="E1600" t="s">
        <v>1732</v>
      </c>
      <c r="F1600" t="s">
        <v>415</v>
      </c>
      <c r="G1600" t="s">
        <v>51</v>
      </c>
      <c r="H1600" t="s">
        <v>206</v>
      </c>
      <c r="I1600" t="s">
        <v>1837</v>
      </c>
      <c r="J1600" t="s">
        <v>1844</v>
      </c>
      <c r="K1600">
        <v>673059</v>
      </c>
      <c r="L1600" t="s">
        <v>65</v>
      </c>
      <c r="M1600" t="s">
        <v>66</v>
      </c>
      <c r="N1600" t="s">
        <v>57</v>
      </c>
      <c r="O1600" s="1">
        <v>45657</v>
      </c>
      <c r="Q1600" s="1">
        <v>46021</v>
      </c>
      <c r="R1600" s="2">
        <v>204.87</v>
      </c>
      <c r="S1600">
        <v>1</v>
      </c>
      <c r="T1600" t="s">
        <v>58</v>
      </c>
      <c r="U1600" t="s">
        <v>134</v>
      </c>
      <c r="V1600" s="3">
        <v>0.19</v>
      </c>
      <c r="W1600" s="2">
        <v>0</v>
      </c>
      <c r="X1600">
        <v>0</v>
      </c>
      <c r="Y1600" t="s">
        <v>60</v>
      </c>
      <c r="Z1600" t="s">
        <v>136</v>
      </c>
      <c r="AA1600">
        <v>0</v>
      </c>
      <c r="AB1600" s="2">
        <v>0</v>
      </c>
      <c r="AC1600" s="2">
        <v>0</v>
      </c>
      <c r="AD1600" s="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38.93</v>
      </c>
      <c r="AN1600" s="2">
        <v>38.93</v>
      </c>
      <c r="AO1600" s="2">
        <v>0</v>
      </c>
      <c r="AP1600" s="2">
        <v>0</v>
      </c>
      <c r="AQ1600" s="2">
        <v>0</v>
      </c>
    </row>
    <row r="1601" spans="1:43" x14ac:dyDescent="0.25">
      <c r="A1601" s="1">
        <v>45992</v>
      </c>
      <c r="B1601" t="s">
        <v>48</v>
      </c>
      <c r="C1601">
        <v>649163</v>
      </c>
      <c r="D1601">
        <v>2024035177</v>
      </c>
      <c r="E1601" t="s">
        <v>1846</v>
      </c>
      <c r="F1601" t="s">
        <v>859</v>
      </c>
      <c r="G1601" t="s">
        <v>51</v>
      </c>
      <c r="H1601" t="s">
        <v>372</v>
      </c>
      <c r="I1601" t="s">
        <v>1837</v>
      </c>
      <c r="J1601" t="s">
        <v>1840</v>
      </c>
      <c r="K1601">
        <v>673059</v>
      </c>
      <c r="L1601" t="s">
        <v>65</v>
      </c>
      <c r="M1601" t="s">
        <v>66</v>
      </c>
      <c r="N1601" t="s">
        <v>57</v>
      </c>
      <c r="O1601" s="1">
        <v>45656</v>
      </c>
      <c r="Q1601" s="1">
        <v>46021</v>
      </c>
      <c r="R1601" s="2">
        <v>302.77999999999997</v>
      </c>
      <c r="S1601">
        <v>1</v>
      </c>
      <c r="T1601" t="s">
        <v>58</v>
      </c>
      <c r="U1601" t="s">
        <v>134</v>
      </c>
      <c r="V1601" s="3">
        <v>0.28999999999999998</v>
      </c>
      <c r="W1601" s="2">
        <v>0</v>
      </c>
      <c r="X1601">
        <v>0</v>
      </c>
      <c r="Y1601" t="s">
        <v>60</v>
      </c>
      <c r="Z1601" t="s">
        <v>136</v>
      </c>
      <c r="AA1601">
        <v>0</v>
      </c>
      <c r="AB1601" s="2">
        <v>0</v>
      </c>
      <c r="AC1601" s="2">
        <v>0</v>
      </c>
      <c r="AD1601" s="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87.81</v>
      </c>
      <c r="AN1601" s="2">
        <v>87.81</v>
      </c>
      <c r="AO1601" s="2">
        <v>0</v>
      </c>
      <c r="AP1601" s="2">
        <v>0</v>
      </c>
      <c r="AQ1601" s="2">
        <v>0</v>
      </c>
    </row>
    <row r="1602" spans="1:43" x14ac:dyDescent="0.25">
      <c r="A1602" s="1">
        <v>45992</v>
      </c>
      <c r="B1602" t="s">
        <v>48</v>
      </c>
      <c r="C1602">
        <v>649163</v>
      </c>
      <c r="D1602">
        <v>2024052531</v>
      </c>
      <c r="E1602" t="s">
        <v>1847</v>
      </c>
      <c r="F1602" t="s">
        <v>215</v>
      </c>
      <c r="G1602" t="s">
        <v>51</v>
      </c>
      <c r="H1602" t="s">
        <v>206</v>
      </c>
      <c r="I1602" t="s">
        <v>1837</v>
      </c>
      <c r="J1602" t="s">
        <v>1844</v>
      </c>
      <c r="K1602">
        <v>673059</v>
      </c>
      <c r="L1602" t="s">
        <v>65</v>
      </c>
      <c r="M1602" t="s">
        <v>66</v>
      </c>
      <c r="N1602" t="s">
        <v>57</v>
      </c>
      <c r="O1602" s="1">
        <v>45657</v>
      </c>
      <c r="Q1602" s="1">
        <v>46021</v>
      </c>
      <c r="R1602" s="2">
        <v>513.25</v>
      </c>
      <c r="S1602">
        <v>1</v>
      </c>
      <c r="T1602" t="s">
        <v>58</v>
      </c>
      <c r="U1602" t="s">
        <v>134</v>
      </c>
      <c r="V1602" s="3">
        <v>0.19</v>
      </c>
      <c r="W1602" s="2">
        <v>0</v>
      </c>
      <c r="X1602">
        <v>0</v>
      </c>
      <c r="Y1602" t="s">
        <v>60</v>
      </c>
      <c r="Z1602" t="s">
        <v>136</v>
      </c>
      <c r="AA1602">
        <v>0</v>
      </c>
      <c r="AB1602" s="2">
        <v>0</v>
      </c>
      <c r="AC1602" s="2">
        <v>0</v>
      </c>
      <c r="AD1602" s="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97.52</v>
      </c>
      <c r="AN1602" s="2">
        <v>97.52</v>
      </c>
      <c r="AO1602" s="2">
        <v>0</v>
      </c>
      <c r="AP1602" s="2">
        <v>0</v>
      </c>
      <c r="AQ1602" s="2">
        <v>0</v>
      </c>
    </row>
    <row r="1603" spans="1:43" x14ac:dyDescent="0.25">
      <c r="A1603" s="1">
        <v>45992</v>
      </c>
      <c r="B1603" t="s">
        <v>48</v>
      </c>
      <c r="C1603">
        <v>649163</v>
      </c>
      <c r="D1603">
        <v>2024112403</v>
      </c>
      <c r="E1603" t="s">
        <v>1848</v>
      </c>
      <c r="F1603" t="s">
        <v>1849</v>
      </c>
      <c r="G1603" t="s">
        <v>51</v>
      </c>
      <c r="H1603" t="s">
        <v>80</v>
      </c>
      <c r="I1603" t="s">
        <v>1837</v>
      </c>
      <c r="J1603" t="s">
        <v>1840</v>
      </c>
      <c r="K1603">
        <v>673059</v>
      </c>
      <c r="L1603" t="s">
        <v>65</v>
      </c>
      <c r="M1603" t="s">
        <v>66</v>
      </c>
      <c r="N1603" t="s">
        <v>57</v>
      </c>
      <c r="O1603" s="1">
        <v>45656</v>
      </c>
      <c r="Q1603" s="1">
        <v>46021</v>
      </c>
      <c r="R1603" s="2">
        <v>427.73</v>
      </c>
      <c r="S1603">
        <v>1</v>
      </c>
      <c r="T1603" t="s">
        <v>58</v>
      </c>
      <c r="U1603" t="s">
        <v>134</v>
      </c>
      <c r="V1603" s="3">
        <v>0.28999999999999998</v>
      </c>
      <c r="W1603" s="2">
        <v>0</v>
      </c>
      <c r="X1603">
        <v>0</v>
      </c>
      <c r="Y1603" t="s">
        <v>60</v>
      </c>
      <c r="Z1603" t="s">
        <v>136</v>
      </c>
      <c r="AA1603">
        <v>0</v>
      </c>
      <c r="AB1603" s="2">
        <v>0</v>
      </c>
      <c r="AC1603" s="2">
        <v>0</v>
      </c>
      <c r="AD1603" s="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124.04</v>
      </c>
      <c r="AN1603" s="2">
        <v>124.04</v>
      </c>
      <c r="AO1603" s="2">
        <v>0</v>
      </c>
      <c r="AP1603" s="2">
        <v>0</v>
      </c>
      <c r="AQ1603" s="2">
        <v>0</v>
      </c>
    </row>
    <row r="1604" spans="1:43" x14ac:dyDescent="0.25">
      <c r="A1604" s="1">
        <v>45992</v>
      </c>
      <c r="B1604" t="s">
        <v>48</v>
      </c>
      <c r="C1604">
        <v>649163</v>
      </c>
      <c r="D1604">
        <v>2024136816</v>
      </c>
      <c r="E1604" t="s">
        <v>1272</v>
      </c>
      <c r="F1604" t="s">
        <v>688</v>
      </c>
      <c r="G1604" t="s">
        <v>51</v>
      </c>
      <c r="H1604" t="s">
        <v>80</v>
      </c>
      <c r="I1604" t="s">
        <v>1837</v>
      </c>
      <c r="J1604" t="s">
        <v>1840</v>
      </c>
      <c r="K1604">
        <v>673059</v>
      </c>
      <c r="L1604" t="s">
        <v>65</v>
      </c>
      <c r="M1604" t="s">
        <v>66</v>
      </c>
      <c r="N1604" t="s">
        <v>57</v>
      </c>
      <c r="O1604" s="1">
        <v>45536</v>
      </c>
      <c r="Q1604" s="1">
        <v>46021</v>
      </c>
      <c r="R1604" s="2">
        <v>542.13</v>
      </c>
      <c r="S1604">
        <v>1</v>
      </c>
      <c r="T1604" t="s">
        <v>58</v>
      </c>
      <c r="U1604" t="s">
        <v>134</v>
      </c>
      <c r="V1604" s="3">
        <v>0.28999999999999998</v>
      </c>
      <c r="W1604" s="2">
        <v>0</v>
      </c>
      <c r="X1604">
        <v>0</v>
      </c>
      <c r="Y1604" t="s">
        <v>135</v>
      </c>
      <c r="Z1604" t="s">
        <v>136</v>
      </c>
      <c r="AA1604">
        <v>0</v>
      </c>
      <c r="AB1604" s="2">
        <v>0</v>
      </c>
      <c r="AC1604" s="2">
        <v>0</v>
      </c>
      <c r="AD1604" s="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157.22</v>
      </c>
      <c r="AN1604" s="2">
        <v>157.22</v>
      </c>
      <c r="AO1604" s="2">
        <v>0</v>
      </c>
      <c r="AP1604" s="2">
        <v>0</v>
      </c>
      <c r="AQ1604" s="2">
        <v>0</v>
      </c>
    </row>
    <row r="1605" spans="1:43" x14ac:dyDescent="0.25">
      <c r="A1605" s="1">
        <v>45992</v>
      </c>
      <c r="B1605" t="s">
        <v>48</v>
      </c>
      <c r="C1605">
        <v>649163</v>
      </c>
      <c r="D1605">
        <v>2024225541</v>
      </c>
      <c r="E1605" t="s">
        <v>753</v>
      </c>
      <c r="F1605" t="s">
        <v>754</v>
      </c>
      <c r="G1605" t="s">
        <v>51</v>
      </c>
      <c r="H1605" t="s">
        <v>166</v>
      </c>
      <c r="I1605" t="s">
        <v>1837</v>
      </c>
      <c r="J1605" t="s">
        <v>1840</v>
      </c>
      <c r="K1605">
        <v>673059</v>
      </c>
      <c r="L1605" t="s">
        <v>65</v>
      </c>
      <c r="M1605" t="s">
        <v>66</v>
      </c>
      <c r="N1605" t="s">
        <v>57</v>
      </c>
      <c r="O1605" s="1">
        <v>45656</v>
      </c>
      <c r="Q1605" s="1">
        <v>46021</v>
      </c>
      <c r="R1605" s="2">
        <v>386.94</v>
      </c>
      <c r="S1605">
        <v>1</v>
      </c>
      <c r="T1605" t="s">
        <v>58</v>
      </c>
      <c r="U1605" t="s">
        <v>134</v>
      </c>
      <c r="V1605" s="3">
        <v>0.28999999999999998</v>
      </c>
      <c r="W1605" s="2">
        <v>0</v>
      </c>
      <c r="X1605">
        <v>0</v>
      </c>
      <c r="Y1605" t="s">
        <v>60</v>
      </c>
      <c r="Z1605" t="s">
        <v>136</v>
      </c>
      <c r="AA1605">
        <v>0</v>
      </c>
      <c r="AB1605" s="2">
        <v>0</v>
      </c>
      <c r="AC1605" s="2">
        <v>0</v>
      </c>
      <c r="AD1605" s="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112.21</v>
      </c>
      <c r="AN1605" s="2">
        <v>112.21</v>
      </c>
      <c r="AO1605" s="2">
        <v>0</v>
      </c>
      <c r="AP1605" s="2">
        <v>0</v>
      </c>
      <c r="AQ1605" s="2">
        <v>0</v>
      </c>
    </row>
    <row r="1606" spans="1:43" x14ac:dyDescent="0.25">
      <c r="A1606" s="1">
        <v>45992</v>
      </c>
      <c r="B1606" t="s">
        <v>48</v>
      </c>
      <c r="C1606">
        <v>649163</v>
      </c>
      <c r="D1606">
        <v>2024267553</v>
      </c>
      <c r="E1606" t="s">
        <v>1850</v>
      </c>
      <c r="F1606" t="s">
        <v>131</v>
      </c>
      <c r="G1606" t="s">
        <v>51</v>
      </c>
      <c r="H1606" t="s">
        <v>80</v>
      </c>
      <c r="I1606" t="s">
        <v>1837</v>
      </c>
      <c r="J1606" t="s">
        <v>1840</v>
      </c>
      <c r="K1606">
        <v>768887</v>
      </c>
      <c r="L1606" t="s">
        <v>422</v>
      </c>
      <c r="M1606" t="s">
        <v>423</v>
      </c>
      <c r="N1606" t="s">
        <v>57</v>
      </c>
      <c r="O1606" s="1">
        <v>45536</v>
      </c>
      <c r="Q1606" s="1">
        <v>46021</v>
      </c>
      <c r="R1606" s="2">
        <v>279.18</v>
      </c>
      <c r="S1606">
        <v>1</v>
      </c>
      <c r="T1606" t="s">
        <v>58</v>
      </c>
      <c r="U1606" t="s">
        <v>134</v>
      </c>
      <c r="V1606" s="3">
        <v>0.28999999999999998</v>
      </c>
      <c r="W1606" s="2">
        <v>0</v>
      </c>
      <c r="X1606">
        <v>0</v>
      </c>
      <c r="Y1606" t="s">
        <v>135</v>
      </c>
      <c r="Z1606" t="s">
        <v>136</v>
      </c>
      <c r="AA1606">
        <v>0</v>
      </c>
      <c r="AB1606" s="2">
        <v>0</v>
      </c>
      <c r="AC1606" s="2">
        <v>0</v>
      </c>
      <c r="AD1606" s="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80.959999999999994</v>
      </c>
      <c r="AN1606" s="2">
        <v>80.959999999999994</v>
      </c>
      <c r="AO1606" s="2">
        <v>0</v>
      </c>
      <c r="AP1606" s="2">
        <v>0</v>
      </c>
      <c r="AQ1606" s="2">
        <v>0</v>
      </c>
    </row>
    <row r="1607" spans="1:43" x14ac:dyDescent="0.25">
      <c r="A1607" s="1">
        <v>45992</v>
      </c>
      <c r="B1607" t="s">
        <v>48</v>
      </c>
      <c r="C1607">
        <v>649163</v>
      </c>
      <c r="D1607">
        <v>2024365587</v>
      </c>
      <c r="E1607" t="s">
        <v>1851</v>
      </c>
      <c r="F1607" t="s">
        <v>1852</v>
      </c>
      <c r="G1607" t="s">
        <v>51</v>
      </c>
      <c r="H1607" t="s">
        <v>80</v>
      </c>
      <c r="I1607" t="s">
        <v>1837</v>
      </c>
      <c r="J1607" t="s">
        <v>1840</v>
      </c>
      <c r="K1607">
        <v>768887</v>
      </c>
      <c r="L1607" t="s">
        <v>422</v>
      </c>
      <c r="M1607" t="s">
        <v>423</v>
      </c>
      <c r="N1607" t="s">
        <v>57</v>
      </c>
      <c r="O1607" s="1">
        <v>45536</v>
      </c>
      <c r="Q1607" s="1">
        <v>46021</v>
      </c>
      <c r="R1607" s="2">
        <v>911.69</v>
      </c>
      <c r="S1607">
        <v>1</v>
      </c>
      <c r="T1607" t="s">
        <v>58</v>
      </c>
      <c r="U1607" t="s">
        <v>134</v>
      </c>
      <c r="V1607" s="3">
        <v>0.28999999999999998</v>
      </c>
      <c r="W1607" s="2">
        <v>0</v>
      </c>
      <c r="X1607">
        <v>0</v>
      </c>
      <c r="Y1607" t="s">
        <v>135</v>
      </c>
      <c r="Z1607" t="s">
        <v>136</v>
      </c>
      <c r="AA1607">
        <v>0</v>
      </c>
      <c r="AB1607" s="2">
        <v>0</v>
      </c>
      <c r="AC1607" s="2">
        <v>0</v>
      </c>
      <c r="AD1607" s="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264.39</v>
      </c>
      <c r="AN1607" s="2">
        <v>264.39</v>
      </c>
      <c r="AO1607" s="2">
        <v>0</v>
      </c>
      <c r="AP1607" s="2">
        <v>0</v>
      </c>
      <c r="AQ1607" s="2">
        <v>0</v>
      </c>
    </row>
    <row r="1608" spans="1:43" x14ac:dyDescent="0.25">
      <c r="A1608" s="1">
        <v>45992</v>
      </c>
      <c r="B1608" t="s">
        <v>48</v>
      </c>
      <c r="C1608">
        <v>649163</v>
      </c>
      <c r="D1608">
        <v>2024433918</v>
      </c>
      <c r="E1608" t="s">
        <v>1853</v>
      </c>
      <c r="F1608" t="s">
        <v>1854</v>
      </c>
      <c r="G1608" t="s">
        <v>51</v>
      </c>
      <c r="H1608" t="s">
        <v>504</v>
      </c>
      <c r="I1608" t="s">
        <v>1837</v>
      </c>
      <c r="J1608" t="s">
        <v>1840</v>
      </c>
      <c r="K1608">
        <v>753748</v>
      </c>
      <c r="L1608" t="s">
        <v>258</v>
      </c>
      <c r="M1608" t="s">
        <v>131</v>
      </c>
      <c r="N1608" t="s">
        <v>57</v>
      </c>
      <c r="O1608" s="1">
        <v>45536</v>
      </c>
      <c r="Q1608" s="1">
        <v>46021</v>
      </c>
      <c r="R1608" s="2">
        <v>218.28</v>
      </c>
      <c r="S1608">
        <v>1</v>
      </c>
      <c r="T1608" t="s">
        <v>58</v>
      </c>
      <c r="U1608" t="s">
        <v>134</v>
      </c>
      <c r="V1608" s="3">
        <v>0.28999999999999998</v>
      </c>
      <c r="W1608" s="2">
        <v>0</v>
      </c>
      <c r="X1608">
        <v>0</v>
      </c>
      <c r="Y1608" t="s">
        <v>135</v>
      </c>
      <c r="Z1608" t="s">
        <v>136</v>
      </c>
      <c r="AA1608">
        <v>0</v>
      </c>
      <c r="AB1608" s="2">
        <v>0</v>
      </c>
      <c r="AC1608" s="2">
        <v>0</v>
      </c>
      <c r="AD1608" s="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63.3</v>
      </c>
      <c r="AN1608" s="2">
        <v>63.3</v>
      </c>
      <c r="AO1608" s="2">
        <v>0</v>
      </c>
      <c r="AP1608" s="2">
        <v>0</v>
      </c>
      <c r="AQ1608" s="2">
        <v>0</v>
      </c>
    </row>
    <row r="1609" spans="1:43" x14ac:dyDescent="0.25">
      <c r="A1609" s="1">
        <v>45992</v>
      </c>
      <c r="B1609" t="s">
        <v>48</v>
      </c>
      <c r="C1609">
        <v>649163</v>
      </c>
      <c r="D1609">
        <v>2026270120</v>
      </c>
      <c r="E1609" t="s">
        <v>1855</v>
      </c>
      <c r="F1609" t="s">
        <v>386</v>
      </c>
      <c r="G1609" t="s">
        <v>51</v>
      </c>
      <c r="H1609" t="s">
        <v>256</v>
      </c>
      <c r="I1609" t="s">
        <v>102</v>
      </c>
      <c r="J1609" t="s">
        <v>738</v>
      </c>
      <c r="K1609">
        <v>753748</v>
      </c>
      <c r="L1609" t="s">
        <v>258</v>
      </c>
      <c r="M1609" t="s">
        <v>131</v>
      </c>
      <c r="N1609" t="s">
        <v>57</v>
      </c>
      <c r="O1609" s="1">
        <v>45658</v>
      </c>
      <c r="Q1609" s="1">
        <v>46023</v>
      </c>
      <c r="R1609" s="2">
        <v>135.33000000000001</v>
      </c>
      <c r="S1609">
        <v>1</v>
      </c>
      <c r="T1609" t="s">
        <v>58</v>
      </c>
      <c r="U1609" t="s">
        <v>134</v>
      </c>
      <c r="V1609" s="3">
        <v>0.9</v>
      </c>
      <c r="W1609" s="2">
        <v>0</v>
      </c>
      <c r="X1609">
        <v>0</v>
      </c>
      <c r="Y1609" t="s">
        <v>60</v>
      </c>
      <c r="Z1609" t="s">
        <v>136</v>
      </c>
      <c r="AA1609">
        <v>0</v>
      </c>
      <c r="AB1609" s="2">
        <v>0</v>
      </c>
      <c r="AC1609" s="2">
        <v>0</v>
      </c>
      <c r="AD1609" s="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121.8</v>
      </c>
      <c r="AN1609" s="2">
        <v>121.8</v>
      </c>
      <c r="AO1609" s="2">
        <v>0</v>
      </c>
      <c r="AP1609" s="2">
        <v>0</v>
      </c>
      <c r="AQ1609" s="2">
        <v>0</v>
      </c>
    </row>
    <row r="1610" spans="1:43" x14ac:dyDescent="0.25">
      <c r="A1610" s="1">
        <v>45992</v>
      </c>
      <c r="B1610" t="s">
        <v>48</v>
      </c>
      <c r="C1610">
        <v>649163</v>
      </c>
      <c r="D1610">
        <v>2026276224</v>
      </c>
      <c r="E1610" t="s">
        <v>768</v>
      </c>
      <c r="F1610" t="s">
        <v>227</v>
      </c>
      <c r="G1610" t="s">
        <v>51</v>
      </c>
      <c r="H1610" t="s">
        <v>161</v>
      </c>
      <c r="I1610" t="s">
        <v>102</v>
      </c>
      <c r="J1610" t="s">
        <v>738</v>
      </c>
      <c r="K1610">
        <v>753748</v>
      </c>
      <c r="L1610" t="s">
        <v>258</v>
      </c>
      <c r="M1610" t="s">
        <v>131</v>
      </c>
      <c r="N1610" t="s">
        <v>57</v>
      </c>
      <c r="O1610" s="1">
        <v>45658</v>
      </c>
      <c r="Q1610" s="1">
        <v>46023</v>
      </c>
      <c r="R1610" s="2">
        <v>180.92</v>
      </c>
      <c r="S1610">
        <v>1</v>
      </c>
      <c r="T1610" t="s">
        <v>58</v>
      </c>
      <c r="U1610" t="s">
        <v>134</v>
      </c>
      <c r="V1610" s="3">
        <v>0.9</v>
      </c>
      <c r="W1610" s="2">
        <v>0</v>
      </c>
      <c r="X1610">
        <v>0</v>
      </c>
      <c r="Y1610" t="s">
        <v>60</v>
      </c>
      <c r="Z1610" t="s">
        <v>136</v>
      </c>
      <c r="AA1610">
        <v>0</v>
      </c>
      <c r="AB1610" s="2">
        <v>0</v>
      </c>
      <c r="AC1610" s="2">
        <v>0</v>
      </c>
      <c r="AD1610" s="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162.83000000000001</v>
      </c>
      <c r="AN1610" s="2">
        <v>162.83000000000001</v>
      </c>
      <c r="AO1610" s="2">
        <v>0</v>
      </c>
      <c r="AP1610" s="2">
        <v>0</v>
      </c>
      <c r="AQ1610" s="2">
        <v>0</v>
      </c>
    </row>
    <row r="1611" spans="1:43" x14ac:dyDescent="0.25">
      <c r="A1611" s="1">
        <v>45992</v>
      </c>
      <c r="B1611" t="s">
        <v>48</v>
      </c>
      <c r="C1611">
        <v>649163</v>
      </c>
      <c r="D1611">
        <v>2026285302</v>
      </c>
      <c r="E1611" t="s">
        <v>145</v>
      </c>
      <c r="F1611" t="s">
        <v>386</v>
      </c>
      <c r="G1611" t="s">
        <v>51</v>
      </c>
      <c r="H1611" t="s">
        <v>256</v>
      </c>
      <c r="I1611" t="s">
        <v>102</v>
      </c>
      <c r="J1611" t="s">
        <v>738</v>
      </c>
      <c r="K1611">
        <v>753748</v>
      </c>
      <c r="L1611" t="s">
        <v>258</v>
      </c>
      <c r="M1611" t="s">
        <v>131</v>
      </c>
      <c r="N1611" t="s">
        <v>57</v>
      </c>
      <c r="O1611" s="1">
        <v>45658</v>
      </c>
      <c r="Q1611" s="1">
        <v>46023</v>
      </c>
      <c r="R1611" s="2">
        <v>253.92</v>
      </c>
      <c r="S1611">
        <v>1</v>
      </c>
      <c r="T1611" t="s">
        <v>58</v>
      </c>
      <c r="U1611" t="s">
        <v>134</v>
      </c>
      <c r="V1611" s="3">
        <v>0.9</v>
      </c>
      <c r="W1611" s="2">
        <v>0</v>
      </c>
      <c r="X1611">
        <v>0</v>
      </c>
      <c r="Y1611" t="s">
        <v>60</v>
      </c>
      <c r="Z1611" t="s">
        <v>136</v>
      </c>
      <c r="AA1611">
        <v>0</v>
      </c>
      <c r="AB1611" s="2">
        <v>0</v>
      </c>
      <c r="AC1611" s="2">
        <v>0</v>
      </c>
      <c r="AD1611" s="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228.53</v>
      </c>
      <c r="AN1611" s="2">
        <v>228.53</v>
      </c>
      <c r="AO1611" s="2">
        <v>0</v>
      </c>
      <c r="AP1611" s="2">
        <v>0</v>
      </c>
      <c r="AQ1611" s="2">
        <v>0</v>
      </c>
    </row>
    <row r="1612" spans="1:43" x14ac:dyDescent="0.25">
      <c r="A1612" s="1">
        <v>45992</v>
      </c>
      <c r="B1612" t="s">
        <v>48</v>
      </c>
      <c r="C1612">
        <v>649163</v>
      </c>
      <c r="D1612">
        <v>2026288534</v>
      </c>
      <c r="E1612" t="s">
        <v>1856</v>
      </c>
      <c r="F1612" t="s">
        <v>1054</v>
      </c>
      <c r="G1612" t="s">
        <v>51</v>
      </c>
      <c r="H1612" t="s">
        <v>256</v>
      </c>
      <c r="I1612" t="s">
        <v>102</v>
      </c>
      <c r="J1612" t="s">
        <v>764</v>
      </c>
      <c r="K1612">
        <v>753748</v>
      </c>
      <c r="L1612" t="s">
        <v>258</v>
      </c>
      <c r="M1612" t="s">
        <v>131</v>
      </c>
      <c r="N1612" t="s">
        <v>57</v>
      </c>
      <c r="O1612" s="1">
        <v>45658</v>
      </c>
      <c r="Q1612" s="1">
        <v>46023</v>
      </c>
      <c r="R1612" s="2">
        <v>120.19</v>
      </c>
      <c r="S1612">
        <v>1</v>
      </c>
      <c r="T1612" t="s">
        <v>58</v>
      </c>
      <c r="U1612" t="s">
        <v>134</v>
      </c>
      <c r="V1612" s="3">
        <v>0.75</v>
      </c>
      <c r="W1612" s="2">
        <v>0</v>
      </c>
      <c r="X1612">
        <v>0</v>
      </c>
      <c r="Y1612" t="s">
        <v>60</v>
      </c>
      <c r="Z1612" t="s">
        <v>136</v>
      </c>
      <c r="AA1612">
        <v>0</v>
      </c>
      <c r="AB1612" s="2">
        <v>0</v>
      </c>
      <c r="AC1612" s="2">
        <v>0</v>
      </c>
      <c r="AD1612" s="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90.14</v>
      </c>
      <c r="AN1612" s="2">
        <v>90.14</v>
      </c>
      <c r="AO1612" s="2">
        <v>0</v>
      </c>
      <c r="AP1612" s="2">
        <v>0</v>
      </c>
      <c r="AQ1612" s="2">
        <v>0</v>
      </c>
    </row>
    <row r="1613" spans="1:43" x14ac:dyDescent="0.25">
      <c r="A1613" s="1">
        <v>45992</v>
      </c>
      <c r="B1613" t="s">
        <v>48</v>
      </c>
      <c r="C1613">
        <v>649163</v>
      </c>
      <c r="D1613">
        <v>2026295211</v>
      </c>
      <c r="E1613" t="s">
        <v>765</v>
      </c>
      <c r="F1613" t="s">
        <v>97</v>
      </c>
      <c r="G1613" t="s">
        <v>51</v>
      </c>
      <c r="H1613" t="s">
        <v>120</v>
      </c>
      <c r="I1613" t="s">
        <v>102</v>
      </c>
      <c r="J1613" t="s">
        <v>121</v>
      </c>
      <c r="K1613">
        <v>816021</v>
      </c>
      <c r="L1613" t="s">
        <v>122</v>
      </c>
      <c r="M1613" t="s">
        <v>123</v>
      </c>
      <c r="N1613" t="s">
        <v>929</v>
      </c>
      <c r="O1613" s="1">
        <v>45650</v>
      </c>
      <c r="P1613" s="1">
        <v>45992</v>
      </c>
      <c r="Q1613" s="1">
        <v>46015</v>
      </c>
      <c r="R1613" s="2">
        <v>-430.92</v>
      </c>
      <c r="S1613">
        <v>1</v>
      </c>
      <c r="T1613" t="s">
        <v>58</v>
      </c>
      <c r="U1613" t="s">
        <v>134</v>
      </c>
      <c r="V1613" s="3">
        <v>0.65</v>
      </c>
      <c r="W1613" s="2">
        <v>0</v>
      </c>
      <c r="X1613">
        <v>-1</v>
      </c>
      <c r="Y1613" t="s">
        <v>60</v>
      </c>
      <c r="Z1613" t="s">
        <v>136</v>
      </c>
      <c r="AA1613">
        <v>0</v>
      </c>
      <c r="AB1613" s="2">
        <v>0</v>
      </c>
      <c r="AC1613" s="2">
        <v>0</v>
      </c>
      <c r="AD1613" s="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-280.10000000000002</v>
      </c>
      <c r="AN1613" s="2">
        <v>-280.10000000000002</v>
      </c>
      <c r="AO1613" s="2">
        <v>0</v>
      </c>
      <c r="AP1613" s="2">
        <v>0</v>
      </c>
      <c r="AQ1613" s="2">
        <v>0</v>
      </c>
    </row>
    <row r="1614" spans="1:43" x14ac:dyDescent="0.25">
      <c r="A1614" s="1">
        <v>45992</v>
      </c>
      <c r="B1614" t="s">
        <v>48</v>
      </c>
      <c r="C1614">
        <v>649163</v>
      </c>
      <c r="D1614">
        <v>2026295211</v>
      </c>
      <c r="E1614" t="s">
        <v>765</v>
      </c>
      <c r="F1614" t="s">
        <v>97</v>
      </c>
      <c r="G1614" t="s">
        <v>51</v>
      </c>
      <c r="H1614" t="s">
        <v>120</v>
      </c>
      <c r="I1614" t="s">
        <v>102</v>
      </c>
      <c r="J1614" t="s">
        <v>121</v>
      </c>
      <c r="K1614">
        <v>816021</v>
      </c>
      <c r="L1614" t="s">
        <v>122</v>
      </c>
      <c r="M1614" t="s">
        <v>123</v>
      </c>
      <c r="N1614" t="s">
        <v>929</v>
      </c>
      <c r="O1614" s="1">
        <v>45650</v>
      </c>
      <c r="P1614" s="1">
        <v>45992</v>
      </c>
      <c r="Q1614" s="1">
        <v>46015</v>
      </c>
      <c r="R1614" s="2">
        <v>-75.72</v>
      </c>
      <c r="S1614">
        <v>1</v>
      </c>
      <c r="T1614" t="s">
        <v>58</v>
      </c>
      <c r="U1614" t="s">
        <v>134</v>
      </c>
      <c r="V1614" s="3">
        <v>0.65</v>
      </c>
      <c r="W1614" s="2">
        <v>0</v>
      </c>
      <c r="X1614">
        <v>-1</v>
      </c>
      <c r="Y1614" t="s">
        <v>60</v>
      </c>
      <c r="Z1614" t="s">
        <v>136</v>
      </c>
      <c r="AA1614">
        <v>0</v>
      </c>
      <c r="AB1614" s="2">
        <v>0</v>
      </c>
      <c r="AC1614" s="2">
        <v>0</v>
      </c>
      <c r="AD1614" s="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-49.22</v>
      </c>
      <c r="AN1614" s="2">
        <v>-49.22</v>
      </c>
      <c r="AO1614" s="2">
        <v>0</v>
      </c>
      <c r="AP1614" s="2">
        <v>0</v>
      </c>
      <c r="AQ1614" s="2">
        <v>0</v>
      </c>
    </row>
    <row r="1615" spans="1:43" x14ac:dyDescent="0.25">
      <c r="A1615" s="1">
        <v>45992</v>
      </c>
      <c r="B1615" t="s">
        <v>48</v>
      </c>
      <c r="C1615">
        <v>649163</v>
      </c>
      <c r="D1615">
        <v>2026347094</v>
      </c>
      <c r="E1615" t="s">
        <v>1857</v>
      </c>
      <c r="F1615" t="s">
        <v>502</v>
      </c>
      <c r="G1615" t="s">
        <v>51</v>
      </c>
      <c r="H1615" t="s">
        <v>80</v>
      </c>
      <c r="I1615" t="s">
        <v>102</v>
      </c>
      <c r="J1615" t="s">
        <v>121</v>
      </c>
      <c r="K1615">
        <v>753748</v>
      </c>
      <c r="L1615" t="s">
        <v>258</v>
      </c>
      <c r="M1615" t="s">
        <v>131</v>
      </c>
      <c r="N1615" t="s">
        <v>57</v>
      </c>
      <c r="O1615" s="1">
        <v>45658</v>
      </c>
      <c r="Q1615" s="1">
        <v>46023</v>
      </c>
      <c r="R1615" s="2">
        <v>217.36</v>
      </c>
      <c r="S1615">
        <v>1</v>
      </c>
      <c r="T1615" t="s">
        <v>58</v>
      </c>
      <c r="U1615" t="s">
        <v>134</v>
      </c>
      <c r="V1615" s="3">
        <v>0.65</v>
      </c>
      <c r="W1615" s="2">
        <v>0</v>
      </c>
      <c r="X1615">
        <v>0</v>
      </c>
      <c r="Y1615" t="s">
        <v>60</v>
      </c>
      <c r="Z1615" t="s">
        <v>136</v>
      </c>
      <c r="AA1615">
        <v>0</v>
      </c>
      <c r="AB1615" s="2">
        <v>0</v>
      </c>
      <c r="AC1615" s="2">
        <v>0</v>
      </c>
      <c r="AD1615" s="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141.28</v>
      </c>
      <c r="AN1615" s="2">
        <v>141.28</v>
      </c>
      <c r="AO1615" s="2">
        <v>0</v>
      </c>
      <c r="AP1615" s="2">
        <v>0</v>
      </c>
      <c r="AQ1615" s="2">
        <v>0</v>
      </c>
    </row>
    <row r="1616" spans="1:43" x14ac:dyDescent="0.25">
      <c r="A1616" s="1">
        <v>45992</v>
      </c>
      <c r="B1616" t="s">
        <v>48</v>
      </c>
      <c r="C1616">
        <v>649163</v>
      </c>
      <c r="D1616">
        <v>2026355586</v>
      </c>
      <c r="E1616" t="s">
        <v>1858</v>
      </c>
      <c r="F1616" t="s">
        <v>1859</v>
      </c>
      <c r="G1616" t="s">
        <v>51</v>
      </c>
      <c r="H1616" t="s">
        <v>256</v>
      </c>
      <c r="I1616" t="s">
        <v>102</v>
      </c>
      <c r="J1616" t="s">
        <v>738</v>
      </c>
      <c r="K1616">
        <v>753748</v>
      </c>
      <c r="L1616" t="s">
        <v>258</v>
      </c>
      <c r="M1616" t="s">
        <v>131</v>
      </c>
      <c r="N1616" t="s">
        <v>57</v>
      </c>
      <c r="O1616" s="1">
        <v>45658</v>
      </c>
      <c r="Q1616" s="1">
        <v>46023</v>
      </c>
      <c r="R1616" s="2">
        <v>239.84</v>
      </c>
      <c r="S1616">
        <v>1</v>
      </c>
      <c r="T1616" t="s">
        <v>58</v>
      </c>
      <c r="U1616" t="s">
        <v>134</v>
      </c>
      <c r="V1616" s="3">
        <v>0.9</v>
      </c>
      <c r="W1616" s="2">
        <v>0</v>
      </c>
      <c r="X1616">
        <v>0</v>
      </c>
      <c r="Y1616" t="s">
        <v>60</v>
      </c>
      <c r="Z1616" t="s">
        <v>136</v>
      </c>
      <c r="AA1616">
        <v>0</v>
      </c>
      <c r="AB1616" s="2">
        <v>0</v>
      </c>
      <c r="AC1616" s="2">
        <v>0</v>
      </c>
      <c r="AD1616" s="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215.86</v>
      </c>
      <c r="AN1616" s="2">
        <v>215.86</v>
      </c>
      <c r="AO1616" s="2">
        <v>0</v>
      </c>
      <c r="AP1616" s="2">
        <v>0</v>
      </c>
      <c r="AQ1616" s="2">
        <v>0</v>
      </c>
    </row>
    <row r="1617" spans="1:43" x14ac:dyDescent="0.25">
      <c r="A1617" s="1">
        <v>45992</v>
      </c>
      <c r="B1617" t="s">
        <v>48</v>
      </c>
      <c r="C1617">
        <v>649163</v>
      </c>
      <c r="D1617">
        <v>2026370403</v>
      </c>
      <c r="E1617" t="s">
        <v>283</v>
      </c>
      <c r="F1617" t="s">
        <v>284</v>
      </c>
      <c r="G1617" t="s">
        <v>51</v>
      </c>
      <c r="H1617" t="s">
        <v>120</v>
      </c>
      <c r="I1617" t="s">
        <v>102</v>
      </c>
      <c r="J1617" t="s">
        <v>738</v>
      </c>
      <c r="K1617">
        <v>816021</v>
      </c>
      <c r="L1617" t="s">
        <v>122</v>
      </c>
      <c r="M1617" t="s">
        <v>123</v>
      </c>
      <c r="N1617" t="s">
        <v>57</v>
      </c>
      <c r="O1617" s="1">
        <v>45658</v>
      </c>
      <c r="Q1617" s="1">
        <v>46023</v>
      </c>
      <c r="R1617" s="2">
        <v>82.06</v>
      </c>
      <c r="S1617">
        <v>1</v>
      </c>
      <c r="T1617" t="s">
        <v>58</v>
      </c>
      <c r="U1617" t="s">
        <v>134</v>
      </c>
      <c r="V1617" s="3">
        <v>0.9</v>
      </c>
      <c r="W1617" s="2">
        <v>0</v>
      </c>
      <c r="X1617">
        <v>0</v>
      </c>
      <c r="Y1617" t="s">
        <v>60</v>
      </c>
      <c r="Z1617" t="s">
        <v>136</v>
      </c>
      <c r="AA1617">
        <v>0</v>
      </c>
      <c r="AB1617" s="2">
        <v>0</v>
      </c>
      <c r="AC1617" s="2">
        <v>0</v>
      </c>
      <c r="AD1617" s="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73.849999999999994</v>
      </c>
      <c r="AN1617" s="2">
        <v>73.849999999999994</v>
      </c>
      <c r="AO1617" s="2">
        <v>0</v>
      </c>
      <c r="AP1617" s="2">
        <v>0</v>
      </c>
      <c r="AQ1617" s="2">
        <v>0</v>
      </c>
    </row>
    <row r="1618" spans="1:43" x14ac:dyDescent="0.25">
      <c r="A1618" s="1">
        <v>45992</v>
      </c>
      <c r="B1618" t="s">
        <v>48</v>
      </c>
      <c r="C1618">
        <v>649163</v>
      </c>
      <c r="D1618">
        <v>2026380891</v>
      </c>
      <c r="E1618" t="s">
        <v>285</v>
      </c>
      <c r="F1618" t="s">
        <v>286</v>
      </c>
      <c r="G1618" t="s">
        <v>51</v>
      </c>
      <c r="H1618" t="s">
        <v>120</v>
      </c>
      <c r="I1618" t="s">
        <v>102</v>
      </c>
      <c r="J1618" t="s">
        <v>121</v>
      </c>
      <c r="K1618">
        <v>816021</v>
      </c>
      <c r="L1618" t="s">
        <v>122</v>
      </c>
      <c r="M1618" t="s">
        <v>123</v>
      </c>
      <c r="N1618" t="s">
        <v>57</v>
      </c>
      <c r="O1618" s="1">
        <v>45658</v>
      </c>
      <c r="Q1618" s="1">
        <v>46023</v>
      </c>
      <c r="R1618" s="2">
        <v>40.119999999999997</v>
      </c>
      <c r="S1618">
        <v>1</v>
      </c>
      <c r="T1618" t="s">
        <v>58</v>
      </c>
      <c r="U1618" t="s">
        <v>134</v>
      </c>
      <c r="V1618" s="3">
        <v>0.65</v>
      </c>
      <c r="W1618" s="2">
        <v>0</v>
      </c>
      <c r="X1618">
        <v>0</v>
      </c>
      <c r="Y1618" t="s">
        <v>60</v>
      </c>
      <c r="Z1618" t="s">
        <v>136</v>
      </c>
      <c r="AA1618">
        <v>0</v>
      </c>
      <c r="AB1618" s="2">
        <v>0</v>
      </c>
      <c r="AC1618" s="2">
        <v>0</v>
      </c>
      <c r="AD1618" s="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26.08</v>
      </c>
      <c r="AN1618" s="2">
        <v>26.08</v>
      </c>
      <c r="AO1618" s="2">
        <v>0</v>
      </c>
      <c r="AP1618" s="2">
        <v>0</v>
      </c>
      <c r="AQ1618" s="2">
        <v>0</v>
      </c>
    </row>
    <row r="1619" spans="1:43" x14ac:dyDescent="0.25">
      <c r="A1619" s="1">
        <v>45992</v>
      </c>
      <c r="B1619" t="s">
        <v>48</v>
      </c>
      <c r="C1619">
        <v>649163</v>
      </c>
      <c r="D1619">
        <v>2026439226</v>
      </c>
      <c r="E1619" t="s">
        <v>287</v>
      </c>
      <c r="F1619" t="s">
        <v>288</v>
      </c>
      <c r="G1619" t="s">
        <v>51</v>
      </c>
      <c r="H1619" t="s">
        <v>120</v>
      </c>
      <c r="I1619" t="s">
        <v>102</v>
      </c>
      <c r="J1619" t="s">
        <v>738</v>
      </c>
      <c r="K1619">
        <v>816021</v>
      </c>
      <c r="L1619" t="s">
        <v>122</v>
      </c>
      <c r="M1619" t="s">
        <v>123</v>
      </c>
      <c r="N1619" t="s">
        <v>57</v>
      </c>
      <c r="O1619" s="1">
        <v>45661</v>
      </c>
      <c r="Q1619" s="1">
        <v>46026</v>
      </c>
      <c r="R1619" s="2">
        <v>45.16</v>
      </c>
      <c r="S1619">
        <v>1</v>
      </c>
      <c r="T1619" t="s">
        <v>58</v>
      </c>
      <c r="U1619" t="s">
        <v>134</v>
      </c>
      <c r="V1619" s="3">
        <v>0.9</v>
      </c>
      <c r="W1619" s="2">
        <v>0</v>
      </c>
      <c r="X1619">
        <v>0</v>
      </c>
      <c r="Y1619" t="s">
        <v>60</v>
      </c>
      <c r="Z1619" t="s">
        <v>136</v>
      </c>
      <c r="AA1619">
        <v>0</v>
      </c>
      <c r="AB1619" s="2">
        <v>0</v>
      </c>
      <c r="AC1619" s="2">
        <v>0</v>
      </c>
      <c r="AD1619" s="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40.64</v>
      </c>
      <c r="AN1619" s="2">
        <v>40.64</v>
      </c>
      <c r="AO1619" s="2">
        <v>0</v>
      </c>
      <c r="AP1619" s="2">
        <v>0</v>
      </c>
      <c r="AQ1619" s="2">
        <v>0</v>
      </c>
    </row>
    <row r="1620" spans="1:43" x14ac:dyDescent="0.25">
      <c r="A1620" s="1">
        <v>45992</v>
      </c>
      <c r="B1620" t="s">
        <v>48</v>
      </c>
      <c r="C1620">
        <v>649163</v>
      </c>
      <c r="D1620">
        <v>2026443517</v>
      </c>
      <c r="E1620" t="s">
        <v>1860</v>
      </c>
      <c r="F1620" t="s">
        <v>1861</v>
      </c>
      <c r="G1620" t="s">
        <v>51</v>
      </c>
      <c r="H1620" t="s">
        <v>169</v>
      </c>
      <c r="I1620" t="s">
        <v>102</v>
      </c>
      <c r="J1620" t="s">
        <v>764</v>
      </c>
      <c r="K1620">
        <v>651818</v>
      </c>
      <c r="L1620" t="s">
        <v>113</v>
      </c>
      <c r="M1620" t="s">
        <v>114</v>
      </c>
      <c r="N1620" t="s">
        <v>57</v>
      </c>
      <c r="O1620" s="1">
        <v>45661</v>
      </c>
      <c r="Q1620" s="1">
        <v>46026</v>
      </c>
      <c r="R1620" s="2">
        <v>36.65</v>
      </c>
      <c r="S1620">
        <v>1</v>
      </c>
      <c r="T1620" t="s">
        <v>58</v>
      </c>
      <c r="U1620" t="s">
        <v>134</v>
      </c>
      <c r="V1620" s="3">
        <v>0.75</v>
      </c>
      <c r="W1620" s="2">
        <v>0</v>
      </c>
      <c r="X1620">
        <v>0</v>
      </c>
      <c r="Y1620" t="s">
        <v>60</v>
      </c>
      <c r="Z1620" t="s">
        <v>136</v>
      </c>
      <c r="AA1620">
        <v>0</v>
      </c>
      <c r="AB1620" s="2">
        <v>0</v>
      </c>
      <c r="AC1620" s="2">
        <v>0</v>
      </c>
      <c r="AD1620" s="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27.49</v>
      </c>
      <c r="AN1620" s="2">
        <v>27.49</v>
      </c>
      <c r="AO1620" s="2">
        <v>0</v>
      </c>
      <c r="AP1620" s="2">
        <v>0</v>
      </c>
      <c r="AQ1620" s="2">
        <v>0</v>
      </c>
    </row>
    <row r="1621" spans="1:43" x14ac:dyDescent="0.25">
      <c r="A1621" s="1">
        <v>45992</v>
      </c>
      <c r="B1621" t="s">
        <v>48</v>
      </c>
      <c r="C1621">
        <v>649163</v>
      </c>
      <c r="D1621">
        <v>2026456395</v>
      </c>
      <c r="E1621" t="s">
        <v>289</v>
      </c>
      <c r="F1621" t="s">
        <v>290</v>
      </c>
      <c r="G1621" t="s">
        <v>51</v>
      </c>
      <c r="H1621" t="s">
        <v>120</v>
      </c>
      <c r="I1621" t="s">
        <v>102</v>
      </c>
      <c r="J1621" t="s">
        <v>121</v>
      </c>
      <c r="K1621">
        <v>816021</v>
      </c>
      <c r="L1621" t="s">
        <v>122</v>
      </c>
      <c r="M1621" t="s">
        <v>123</v>
      </c>
      <c r="N1621" t="s">
        <v>57</v>
      </c>
      <c r="O1621" s="1">
        <v>45662</v>
      </c>
      <c r="Q1621" s="1">
        <v>46027</v>
      </c>
      <c r="R1621" s="2">
        <v>68.23</v>
      </c>
      <c r="S1621">
        <v>1</v>
      </c>
      <c r="T1621" t="s">
        <v>58</v>
      </c>
      <c r="U1621" t="s">
        <v>134</v>
      </c>
      <c r="V1621" s="3">
        <v>0.65</v>
      </c>
      <c r="W1621" s="2">
        <v>0</v>
      </c>
      <c r="X1621">
        <v>0</v>
      </c>
      <c r="Y1621" t="s">
        <v>60</v>
      </c>
      <c r="Z1621" t="s">
        <v>136</v>
      </c>
      <c r="AA1621">
        <v>0</v>
      </c>
      <c r="AB1621" s="2">
        <v>0</v>
      </c>
      <c r="AC1621" s="2">
        <v>0</v>
      </c>
      <c r="AD1621" s="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44.35</v>
      </c>
      <c r="AN1621" s="2">
        <v>44.35</v>
      </c>
      <c r="AO1621" s="2">
        <v>0</v>
      </c>
      <c r="AP1621" s="2">
        <v>0</v>
      </c>
      <c r="AQ1621" s="2">
        <v>0</v>
      </c>
    </row>
    <row r="1622" spans="1:43" x14ac:dyDescent="0.25">
      <c r="A1622" s="1">
        <v>45992</v>
      </c>
      <c r="B1622" t="s">
        <v>48</v>
      </c>
      <c r="C1622">
        <v>649163</v>
      </c>
      <c r="D1622">
        <v>2026471869</v>
      </c>
      <c r="E1622" t="s">
        <v>917</v>
      </c>
      <c r="F1622" t="s">
        <v>358</v>
      </c>
      <c r="G1622" t="s">
        <v>51</v>
      </c>
      <c r="H1622" t="s">
        <v>93</v>
      </c>
      <c r="I1622" t="s">
        <v>102</v>
      </c>
      <c r="J1622" t="s">
        <v>121</v>
      </c>
      <c r="K1622">
        <v>673059</v>
      </c>
      <c r="L1622" t="s">
        <v>65</v>
      </c>
      <c r="M1622" t="s">
        <v>66</v>
      </c>
      <c r="N1622" t="s">
        <v>57</v>
      </c>
      <c r="O1622" s="1">
        <v>45689</v>
      </c>
      <c r="Q1622" s="1">
        <v>46023</v>
      </c>
      <c r="R1622" s="2">
        <v>17.25</v>
      </c>
      <c r="S1622">
        <v>1</v>
      </c>
      <c r="T1622" t="s">
        <v>58</v>
      </c>
      <c r="U1622" t="s">
        <v>134</v>
      </c>
      <c r="V1622" s="3">
        <v>0.65</v>
      </c>
      <c r="W1622" s="2">
        <v>0</v>
      </c>
      <c r="X1622">
        <v>0</v>
      </c>
      <c r="Y1622" t="s">
        <v>60</v>
      </c>
      <c r="Z1622" t="s">
        <v>136</v>
      </c>
      <c r="AA1622">
        <v>0</v>
      </c>
      <c r="AB1622" s="2">
        <v>0</v>
      </c>
      <c r="AC1622" s="2">
        <v>0</v>
      </c>
      <c r="AD1622" s="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11.21</v>
      </c>
      <c r="AN1622" s="2">
        <v>11.21</v>
      </c>
      <c r="AO1622" s="2">
        <v>0</v>
      </c>
      <c r="AP1622" s="2">
        <v>0</v>
      </c>
      <c r="AQ1622" s="2">
        <v>0</v>
      </c>
    </row>
    <row r="1623" spans="1:43" x14ac:dyDescent="0.25">
      <c r="A1623" s="1">
        <v>45992</v>
      </c>
      <c r="B1623" t="s">
        <v>48</v>
      </c>
      <c r="C1623">
        <v>649163</v>
      </c>
      <c r="D1623">
        <v>2026493068</v>
      </c>
      <c r="E1623" t="s">
        <v>291</v>
      </c>
      <c r="F1623" t="s">
        <v>292</v>
      </c>
      <c r="G1623" t="s">
        <v>51</v>
      </c>
      <c r="H1623" t="s">
        <v>256</v>
      </c>
      <c r="I1623" t="s">
        <v>102</v>
      </c>
      <c r="J1623" t="s">
        <v>764</v>
      </c>
      <c r="K1623">
        <v>816021</v>
      </c>
      <c r="L1623" t="s">
        <v>122</v>
      </c>
      <c r="M1623" t="s">
        <v>123</v>
      </c>
      <c r="N1623" t="s">
        <v>57</v>
      </c>
      <c r="O1623" s="1">
        <v>45693</v>
      </c>
      <c r="Q1623" s="1">
        <v>46027</v>
      </c>
      <c r="R1623" s="2">
        <v>66.52</v>
      </c>
      <c r="S1623">
        <v>1</v>
      </c>
      <c r="T1623" t="s">
        <v>58</v>
      </c>
      <c r="U1623" t="s">
        <v>134</v>
      </c>
      <c r="V1623" s="3">
        <v>0.75</v>
      </c>
      <c r="W1623" s="2">
        <v>0</v>
      </c>
      <c r="X1623">
        <v>0</v>
      </c>
      <c r="Y1623" t="s">
        <v>60</v>
      </c>
      <c r="Z1623" t="s">
        <v>136</v>
      </c>
      <c r="AA1623">
        <v>0</v>
      </c>
      <c r="AB1623" s="2">
        <v>0</v>
      </c>
      <c r="AC1623" s="2">
        <v>0</v>
      </c>
      <c r="AD1623" s="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49.89</v>
      </c>
      <c r="AN1623" s="2">
        <v>49.89</v>
      </c>
      <c r="AO1623" s="2">
        <v>0</v>
      </c>
      <c r="AP1623" s="2">
        <v>0</v>
      </c>
      <c r="AQ1623" s="2">
        <v>0</v>
      </c>
    </row>
    <row r="1624" spans="1:43" x14ac:dyDescent="0.25">
      <c r="A1624" s="1">
        <v>45992</v>
      </c>
      <c r="B1624" t="s">
        <v>48</v>
      </c>
      <c r="C1624">
        <v>649163</v>
      </c>
      <c r="D1624">
        <v>2026503933</v>
      </c>
      <c r="E1624" t="s">
        <v>1377</v>
      </c>
      <c r="F1624" t="s">
        <v>1353</v>
      </c>
      <c r="G1624" t="s">
        <v>51</v>
      </c>
      <c r="H1624" t="s">
        <v>125</v>
      </c>
      <c r="I1624" t="s">
        <v>102</v>
      </c>
      <c r="J1624" t="s">
        <v>738</v>
      </c>
      <c r="K1624">
        <v>673059</v>
      </c>
      <c r="L1624" t="s">
        <v>65</v>
      </c>
      <c r="M1624" t="s">
        <v>66</v>
      </c>
      <c r="N1624" t="s">
        <v>57</v>
      </c>
      <c r="O1624" s="1">
        <v>45717</v>
      </c>
      <c r="Q1624" s="1">
        <v>46023</v>
      </c>
      <c r="R1624" s="2">
        <v>139.82</v>
      </c>
      <c r="S1624">
        <v>1</v>
      </c>
      <c r="T1624" t="s">
        <v>58</v>
      </c>
      <c r="U1624" t="s">
        <v>134</v>
      </c>
      <c r="V1624" s="3">
        <v>0.9</v>
      </c>
      <c r="W1624" s="2">
        <v>0</v>
      </c>
      <c r="X1624">
        <v>0</v>
      </c>
      <c r="Y1624" t="s">
        <v>60</v>
      </c>
      <c r="Z1624" t="s">
        <v>136</v>
      </c>
      <c r="AA1624">
        <v>0</v>
      </c>
      <c r="AB1624" s="2">
        <v>0</v>
      </c>
      <c r="AC1624" s="2">
        <v>0</v>
      </c>
      <c r="AD1624" s="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125.84</v>
      </c>
      <c r="AN1624" s="2">
        <v>125.84</v>
      </c>
      <c r="AO1624" s="2">
        <v>0</v>
      </c>
      <c r="AP1624" s="2">
        <v>0</v>
      </c>
      <c r="AQ1624" s="2">
        <v>0</v>
      </c>
    </row>
    <row r="1625" spans="1:43" x14ac:dyDescent="0.25">
      <c r="A1625" s="1">
        <v>45992</v>
      </c>
      <c r="B1625" t="s">
        <v>48</v>
      </c>
      <c r="C1625">
        <v>649163</v>
      </c>
      <c r="D1625">
        <v>2026543904</v>
      </c>
      <c r="E1625" t="s">
        <v>1862</v>
      </c>
      <c r="F1625" t="s">
        <v>462</v>
      </c>
      <c r="G1625" t="s">
        <v>51</v>
      </c>
      <c r="H1625" t="s">
        <v>83</v>
      </c>
      <c r="I1625" t="s">
        <v>102</v>
      </c>
      <c r="J1625" t="s">
        <v>764</v>
      </c>
      <c r="K1625">
        <v>673059</v>
      </c>
      <c r="L1625" t="s">
        <v>65</v>
      </c>
      <c r="M1625" t="s">
        <v>66</v>
      </c>
      <c r="N1625" t="s">
        <v>57</v>
      </c>
      <c r="O1625" s="1">
        <v>45717</v>
      </c>
      <c r="Q1625" s="1">
        <v>46023</v>
      </c>
      <c r="R1625" s="2">
        <v>167.9</v>
      </c>
      <c r="S1625">
        <v>1</v>
      </c>
      <c r="T1625" t="s">
        <v>58</v>
      </c>
      <c r="U1625" t="s">
        <v>134</v>
      </c>
      <c r="V1625" s="3">
        <v>0.75</v>
      </c>
      <c r="W1625" s="2">
        <v>0</v>
      </c>
      <c r="X1625">
        <v>0</v>
      </c>
      <c r="Y1625" t="s">
        <v>60</v>
      </c>
      <c r="Z1625" t="s">
        <v>136</v>
      </c>
      <c r="AA1625">
        <v>0</v>
      </c>
      <c r="AB1625" s="2">
        <v>0</v>
      </c>
      <c r="AC1625" s="2">
        <v>0</v>
      </c>
      <c r="AD1625" s="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125.92</v>
      </c>
      <c r="AN1625" s="2">
        <v>125.92</v>
      </c>
      <c r="AO1625" s="2">
        <v>0</v>
      </c>
      <c r="AP1625" s="2">
        <v>0</v>
      </c>
      <c r="AQ1625" s="2">
        <v>0</v>
      </c>
    </row>
    <row r="1626" spans="1:43" x14ac:dyDescent="0.25">
      <c r="A1626" s="1">
        <v>45992</v>
      </c>
      <c r="B1626" t="s">
        <v>48</v>
      </c>
      <c r="C1626">
        <v>649163</v>
      </c>
      <c r="D1626">
        <v>2026605720</v>
      </c>
      <c r="E1626" t="s">
        <v>1863</v>
      </c>
      <c r="F1626" t="s">
        <v>1580</v>
      </c>
      <c r="G1626" t="s">
        <v>51</v>
      </c>
      <c r="H1626" t="s">
        <v>120</v>
      </c>
      <c r="I1626" t="s">
        <v>102</v>
      </c>
      <c r="J1626" t="s">
        <v>121</v>
      </c>
      <c r="K1626">
        <v>816021</v>
      </c>
      <c r="L1626" t="s">
        <v>122</v>
      </c>
      <c r="M1626" t="s">
        <v>123</v>
      </c>
      <c r="N1626" t="s">
        <v>57</v>
      </c>
      <c r="O1626" s="1">
        <v>45689</v>
      </c>
      <c r="Q1626" s="1">
        <v>46023</v>
      </c>
      <c r="R1626" s="2">
        <v>11.98</v>
      </c>
      <c r="S1626">
        <v>1</v>
      </c>
      <c r="T1626" t="s">
        <v>58</v>
      </c>
      <c r="U1626" t="s">
        <v>134</v>
      </c>
      <c r="V1626" s="3">
        <v>0.65</v>
      </c>
      <c r="W1626" s="2">
        <v>0</v>
      </c>
      <c r="X1626">
        <v>0</v>
      </c>
      <c r="Y1626" t="s">
        <v>60</v>
      </c>
      <c r="Z1626" t="s">
        <v>136</v>
      </c>
      <c r="AA1626">
        <v>0</v>
      </c>
      <c r="AB1626" s="2">
        <v>0</v>
      </c>
      <c r="AC1626" s="2">
        <v>0</v>
      </c>
      <c r="AD1626" s="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7.79</v>
      </c>
      <c r="AN1626" s="2">
        <v>7.79</v>
      </c>
      <c r="AO1626" s="2">
        <v>0</v>
      </c>
      <c r="AP1626" s="2">
        <v>0</v>
      </c>
      <c r="AQ1626" s="2">
        <v>0</v>
      </c>
    </row>
    <row r="1627" spans="1:43" x14ac:dyDescent="0.25">
      <c r="A1627" s="1">
        <v>45992</v>
      </c>
      <c r="B1627" t="s">
        <v>48</v>
      </c>
      <c r="C1627">
        <v>649163</v>
      </c>
      <c r="D1627">
        <v>2026613383</v>
      </c>
      <c r="E1627" t="s">
        <v>1864</v>
      </c>
      <c r="F1627" t="s">
        <v>87</v>
      </c>
      <c r="G1627" t="s">
        <v>51</v>
      </c>
      <c r="H1627" t="s">
        <v>80</v>
      </c>
      <c r="I1627" t="s">
        <v>102</v>
      </c>
      <c r="J1627" t="s">
        <v>121</v>
      </c>
      <c r="K1627">
        <v>673059</v>
      </c>
      <c r="L1627" t="s">
        <v>65</v>
      </c>
      <c r="M1627" t="s">
        <v>66</v>
      </c>
      <c r="N1627" t="s">
        <v>57</v>
      </c>
      <c r="O1627" s="1">
        <v>45689</v>
      </c>
      <c r="Q1627" s="1">
        <v>46023</v>
      </c>
      <c r="R1627" s="2">
        <v>161.66</v>
      </c>
      <c r="S1627">
        <v>1</v>
      </c>
      <c r="T1627" t="s">
        <v>58</v>
      </c>
      <c r="U1627" t="s">
        <v>134</v>
      </c>
      <c r="V1627" s="3">
        <v>0.65</v>
      </c>
      <c r="W1627" s="2">
        <v>0</v>
      </c>
      <c r="X1627">
        <v>0</v>
      </c>
      <c r="Y1627" t="s">
        <v>60</v>
      </c>
      <c r="Z1627" t="s">
        <v>136</v>
      </c>
      <c r="AA1627">
        <v>0</v>
      </c>
      <c r="AB1627" s="2">
        <v>0</v>
      </c>
      <c r="AC1627" s="2">
        <v>0</v>
      </c>
      <c r="AD1627" s="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105.08</v>
      </c>
      <c r="AN1627" s="2">
        <v>105.08</v>
      </c>
      <c r="AO1627" s="2">
        <v>0</v>
      </c>
      <c r="AP1627" s="2">
        <v>0</v>
      </c>
      <c r="AQ1627" s="2">
        <v>0</v>
      </c>
    </row>
    <row r="1628" spans="1:43" x14ac:dyDescent="0.25">
      <c r="A1628" s="1">
        <v>45992</v>
      </c>
      <c r="B1628" t="s">
        <v>48</v>
      </c>
      <c r="C1628">
        <v>649163</v>
      </c>
      <c r="D1628">
        <v>2026615271</v>
      </c>
      <c r="E1628" t="s">
        <v>299</v>
      </c>
      <c r="F1628" t="s">
        <v>300</v>
      </c>
      <c r="G1628" t="s">
        <v>51</v>
      </c>
      <c r="H1628" t="s">
        <v>120</v>
      </c>
      <c r="I1628" t="s">
        <v>102</v>
      </c>
      <c r="J1628" t="s">
        <v>121</v>
      </c>
      <c r="K1628">
        <v>816021</v>
      </c>
      <c r="L1628" t="s">
        <v>122</v>
      </c>
      <c r="M1628" t="s">
        <v>123</v>
      </c>
      <c r="N1628" t="s">
        <v>57</v>
      </c>
      <c r="O1628" s="1">
        <v>45689</v>
      </c>
      <c r="Q1628" s="1">
        <v>46023</v>
      </c>
      <c r="R1628" s="2">
        <v>31.48</v>
      </c>
      <c r="S1628">
        <v>1</v>
      </c>
      <c r="T1628" t="s">
        <v>58</v>
      </c>
      <c r="U1628" t="s">
        <v>134</v>
      </c>
      <c r="V1628" s="3">
        <v>0.65</v>
      </c>
      <c r="W1628" s="2">
        <v>0</v>
      </c>
      <c r="X1628">
        <v>0</v>
      </c>
      <c r="Y1628" t="s">
        <v>60</v>
      </c>
      <c r="Z1628" t="s">
        <v>136</v>
      </c>
      <c r="AA1628">
        <v>0</v>
      </c>
      <c r="AB1628" s="2">
        <v>0</v>
      </c>
      <c r="AC1628" s="2">
        <v>0</v>
      </c>
      <c r="AD1628" s="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20.46</v>
      </c>
      <c r="AN1628" s="2">
        <v>20.46</v>
      </c>
      <c r="AO1628" s="2">
        <v>0</v>
      </c>
      <c r="AP1628" s="2">
        <v>0</v>
      </c>
      <c r="AQ1628" s="2">
        <v>0</v>
      </c>
    </row>
    <row r="1629" spans="1:43" x14ac:dyDescent="0.25">
      <c r="A1629" s="1">
        <v>45992</v>
      </c>
      <c r="B1629" t="s">
        <v>48</v>
      </c>
      <c r="C1629">
        <v>649163</v>
      </c>
      <c r="D1629">
        <v>2026616495</v>
      </c>
      <c r="E1629" t="s">
        <v>1865</v>
      </c>
      <c r="F1629" t="s">
        <v>478</v>
      </c>
      <c r="G1629" t="s">
        <v>51</v>
      </c>
      <c r="H1629" t="s">
        <v>93</v>
      </c>
      <c r="I1629" t="s">
        <v>102</v>
      </c>
      <c r="J1629" t="s">
        <v>738</v>
      </c>
      <c r="K1629">
        <v>673059</v>
      </c>
      <c r="L1629" t="s">
        <v>65</v>
      </c>
      <c r="M1629" t="s">
        <v>66</v>
      </c>
      <c r="N1629" t="s">
        <v>57</v>
      </c>
      <c r="O1629" s="1">
        <v>45689</v>
      </c>
      <c r="Q1629" s="1">
        <v>46023</v>
      </c>
      <c r="R1629" s="2">
        <v>60.43</v>
      </c>
      <c r="S1629">
        <v>1</v>
      </c>
      <c r="T1629" t="s">
        <v>58</v>
      </c>
      <c r="U1629" t="s">
        <v>134</v>
      </c>
      <c r="V1629" s="3">
        <v>0.9</v>
      </c>
      <c r="W1629" s="2">
        <v>0</v>
      </c>
      <c r="X1629">
        <v>0</v>
      </c>
      <c r="Y1629" t="s">
        <v>60</v>
      </c>
      <c r="Z1629" t="s">
        <v>136</v>
      </c>
      <c r="AA1629">
        <v>0</v>
      </c>
      <c r="AB1629" s="2">
        <v>0</v>
      </c>
      <c r="AC1629" s="2">
        <v>0</v>
      </c>
      <c r="AD1629" s="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54.39</v>
      </c>
      <c r="AN1629" s="2">
        <v>54.39</v>
      </c>
      <c r="AO1629" s="2">
        <v>0</v>
      </c>
      <c r="AP1629" s="2">
        <v>0</v>
      </c>
      <c r="AQ1629" s="2">
        <v>0</v>
      </c>
    </row>
    <row r="1630" spans="1:43" x14ac:dyDescent="0.25">
      <c r="A1630" s="1">
        <v>45992</v>
      </c>
      <c r="B1630" t="s">
        <v>48</v>
      </c>
      <c r="C1630">
        <v>649163</v>
      </c>
      <c r="D1630">
        <v>2026617313</v>
      </c>
      <c r="E1630" t="s">
        <v>1866</v>
      </c>
      <c r="F1630" t="s">
        <v>1867</v>
      </c>
      <c r="G1630" t="s">
        <v>51</v>
      </c>
      <c r="H1630" t="s">
        <v>169</v>
      </c>
      <c r="I1630" t="s">
        <v>102</v>
      </c>
      <c r="J1630" t="s">
        <v>764</v>
      </c>
      <c r="K1630">
        <v>753748</v>
      </c>
      <c r="L1630" t="s">
        <v>258</v>
      </c>
      <c r="M1630" t="s">
        <v>131</v>
      </c>
      <c r="N1630" t="s">
        <v>57</v>
      </c>
      <c r="O1630" s="1">
        <v>45689</v>
      </c>
      <c r="Q1630" s="1">
        <v>46023</v>
      </c>
      <c r="R1630" s="2">
        <v>78.28</v>
      </c>
      <c r="S1630">
        <v>1</v>
      </c>
      <c r="T1630" t="s">
        <v>58</v>
      </c>
      <c r="U1630" t="s">
        <v>134</v>
      </c>
      <c r="V1630" s="3">
        <v>0.75</v>
      </c>
      <c r="W1630" s="2">
        <v>0</v>
      </c>
      <c r="X1630">
        <v>0</v>
      </c>
      <c r="Y1630" t="s">
        <v>60</v>
      </c>
      <c r="Z1630" t="s">
        <v>136</v>
      </c>
      <c r="AA1630">
        <v>0</v>
      </c>
      <c r="AB1630" s="2">
        <v>0</v>
      </c>
      <c r="AC1630" s="2">
        <v>0</v>
      </c>
      <c r="AD1630" s="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58.71</v>
      </c>
      <c r="AN1630" s="2">
        <v>58.71</v>
      </c>
      <c r="AO1630" s="2">
        <v>0</v>
      </c>
      <c r="AP1630" s="2">
        <v>0</v>
      </c>
      <c r="AQ1630" s="2">
        <v>0</v>
      </c>
    </row>
    <row r="1631" spans="1:43" x14ac:dyDescent="0.25">
      <c r="A1631" s="1">
        <v>45992</v>
      </c>
      <c r="B1631" t="s">
        <v>48</v>
      </c>
      <c r="C1631">
        <v>649163</v>
      </c>
      <c r="D1631">
        <v>2026618580</v>
      </c>
      <c r="E1631" t="s">
        <v>1868</v>
      </c>
      <c r="F1631" t="s">
        <v>1869</v>
      </c>
      <c r="G1631" t="s">
        <v>51</v>
      </c>
      <c r="H1631" t="s">
        <v>169</v>
      </c>
      <c r="I1631" t="s">
        <v>102</v>
      </c>
      <c r="J1631" t="s">
        <v>738</v>
      </c>
      <c r="K1631">
        <v>753748</v>
      </c>
      <c r="L1631" t="s">
        <v>258</v>
      </c>
      <c r="M1631" t="s">
        <v>131</v>
      </c>
      <c r="N1631" t="s">
        <v>57</v>
      </c>
      <c r="O1631" s="1">
        <v>45689</v>
      </c>
      <c r="Q1631" s="1">
        <v>46023</v>
      </c>
      <c r="R1631" s="2">
        <v>81.5</v>
      </c>
      <c r="S1631">
        <v>1</v>
      </c>
      <c r="T1631" t="s">
        <v>58</v>
      </c>
      <c r="U1631" t="s">
        <v>134</v>
      </c>
      <c r="V1631" s="3">
        <v>0.9</v>
      </c>
      <c r="W1631" s="2">
        <v>0</v>
      </c>
      <c r="X1631">
        <v>0</v>
      </c>
      <c r="Y1631" t="s">
        <v>60</v>
      </c>
      <c r="Z1631" t="s">
        <v>136</v>
      </c>
      <c r="AA1631">
        <v>0</v>
      </c>
      <c r="AB1631" s="2">
        <v>0</v>
      </c>
      <c r="AC1631" s="2">
        <v>0</v>
      </c>
      <c r="AD1631" s="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73.349999999999994</v>
      </c>
      <c r="AN1631" s="2">
        <v>73.349999999999994</v>
      </c>
      <c r="AO1631" s="2">
        <v>0</v>
      </c>
      <c r="AP1631" s="2">
        <v>0</v>
      </c>
      <c r="AQ1631" s="2">
        <v>0</v>
      </c>
    </row>
    <row r="1632" spans="1:43" x14ac:dyDescent="0.25">
      <c r="A1632" s="1">
        <v>45992</v>
      </c>
      <c r="B1632" t="s">
        <v>48</v>
      </c>
      <c r="C1632">
        <v>649163</v>
      </c>
      <c r="D1632">
        <v>2026619110</v>
      </c>
      <c r="E1632" t="s">
        <v>1101</v>
      </c>
      <c r="F1632" t="s">
        <v>1102</v>
      </c>
      <c r="G1632" t="s">
        <v>51</v>
      </c>
      <c r="H1632" t="s">
        <v>256</v>
      </c>
      <c r="I1632" t="s">
        <v>102</v>
      </c>
      <c r="J1632" t="s">
        <v>764</v>
      </c>
      <c r="K1632">
        <v>673059</v>
      </c>
      <c r="L1632" t="s">
        <v>65</v>
      </c>
      <c r="M1632" t="s">
        <v>66</v>
      </c>
      <c r="N1632" t="s">
        <v>57</v>
      </c>
      <c r="O1632" s="1">
        <v>45689</v>
      </c>
      <c r="Q1632" s="1">
        <v>46023</v>
      </c>
      <c r="R1632" s="2">
        <v>168.15</v>
      </c>
      <c r="S1632">
        <v>1</v>
      </c>
      <c r="T1632" t="s">
        <v>58</v>
      </c>
      <c r="U1632" t="s">
        <v>134</v>
      </c>
      <c r="V1632" s="3">
        <v>0.75</v>
      </c>
      <c r="W1632" s="2">
        <v>0</v>
      </c>
      <c r="X1632">
        <v>0</v>
      </c>
      <c r="Y1632" t="s">
        <v>60</v>
      </c>
      <c r="Z1632" t="s">
        <v>136</v>
      </c>
      <c r="AA1632">
        <v>0</v>
      </c>
      <c r="AB1632" s="2">
        <v>0</v>
      </c>
      <c r="AC1632" s="2">
        <v>0</v>
      </c>
      <c r="AD1632" s="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126.11</v>
      </c>
      <c r="AN1632" s="2">
        <v>126.11</v>
      </c>
      <c r="AO1632" s="2">
        <v>0</v>
      </c>
      <c r="AP1632" s="2">
        <v>0</v>
      </c>
      <c r="AQ1632" s="2">
        <v>0</v>
      </c>
    </row>
    <row r="1633" spans="1:43" x14ac:dyDescent="0.25">
      <c r="A1633" s="1">
        <v>45992</v>
      </c>
      <c r="B1633" t="s">
        <v>48</v>
      </c>
      <c r="C1633">
        <v>649163</v>
      </c>
      <c r="D1633">
        <v>2026701619</v>
      </c>
      <c r="E1633" t="s">
        <v>1107</v>
      </c>
      <c r="F1633" t="s">
        <v>1108</v>
      </c>
      <c r="G1633" t="s">
        <v>51</v>
      </c>
      <c r="H1633" t="s">
        <v>83</v>
      </c>
      <c r="I1633" t="s">
        <v>102</v>
      </c>
      <c r="J1633" t="s">
        <v>764</v>
      </c>
      <c r="K1633">
        <v>753748</v>
      </c>
      <c r="L1633" t="s">
        <v>258</v>
      </c>
      <c r="M1633" t="s">
        <v>131</v>
      </c>
      <c r="N1633" t="s">
        <v>57</v>
      </c>
      <c r="O1633" s="1">
        <v>45689</v>
      </c>
      <c r="Q1633" s="1">
        <v>46023</v>
      </c>
      <c r="R1633" s="2">
        <v>141.44999999999999</v>
      </c>
      <c r="S1633">
        <v>1</v>
      </c>
      <c r="T1633" t="s">
        <v>58</v>
      </c>
      <c r="U1633" t="s">
        <v>134</v>
      </c>
      <c r="V1633" s="3">
        <v>0.75</v>
      </c>
      <c r="W1633" s="2">
        <v>0</v>
      </c>
      <c r="X1633">
        <v>0</v>
      </c>
      <c r="Y1633" t="s">
        <v>60</v>
      </c>
      <c r="Z1633" t="s">
        <v>136</v>
      </c>
      <c r="AA1633">
        <v>0</v>
      </c>
      <c r="AB1633" s="2">
        <v>0</v>
      </c>
      <c r="AC1633" s="2">
        <v>0</v>
      </c>
      <c r="AD1633" s="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106.09</v>
      </c>
      <c r="AN1633" s="2">
        <v>106.09</v>
      </c>
      <c r="AO1633" s="2">
        <v>0</v>
      </c>
      <c r="AP1633" s="2">
        <v>0</v>
      </c>
      <c r="AQ1633" s="2">
        <v>0</v>
      </c>
    </row>
    <row r="1634" spans="1:43" x14ac:dyDescent="0.25">
      <c r="A1634" s="1">
        <v>45992</v>
      </c>
      <c r="B1634" t="s">
        <v>48</v>
      </c>
      <c r="C1634">
        <v>649163</v>
      </c>
      <c r="D1634">
        <v>2026734343</v>
      </c>
      <c r="E1634" t="s">
        <v>1112</v>
      </c>
      <c r="F1634" t="s">
        <v>1113</v>
      </c>
      <c r="G1634" t="s">
        <v>51</v>
      </c>
      <c r="H1634" t="s">
        <v>80</v>
      </c>
      <c r="I1634" t="s">
        <v>102</v>
      </c>
      <c r="J1634" t="s">
        <v>121</v>
      </c>
      <c r="K1634">
        <v>768887</v>
      </c>
      <c r="L1634" t="s">
        <v>422</v>
      </c>
      <c r="M1634" t="s">
        <v>423</v>
      </c>
      <c r="N1634" t="s">
        <v>57</v>
      </c>
      <c r="O1634" s="1">
        <v>45689</v>
      </c>
      <c r="Q1634" s="1">
        <v>46023</v>
      </c>
      <c r="R1634" s="2">
        <v>53.56</v>
      </c>
      <c r="S1634">
        <v>1</v>
      </c>
      <c r="T1634" t="s">
        <v>58</v>
      </c>
      <c r="U1634" t="s">
        <v>134</v>
      </c>
      <c r="V1634" s="3">
        <v>0.65</v>
      </c>
      <c r="W1634" s="2">
        <v>0</v>
      </c>
      <c r="X1634">
        <v>0</v>
      </c>
      <c r="Y1634" t="s">
        <v>60</v>
      </c>
      <c r="Z1634" t="s">
        <v>136</v>
      </c>
      <c r="AA1634">
        <v>0</v>
      </c>
      <c r="AB1634" s="2">
        <v>0</v>
      </c>
      <c r="AC1634" s="2">
        <v>0</v>
      </c>
      <c r="AD1634" s="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34.81</v>
      </c>
      <c r="AN1634" s="2">
        <v>34.81</v>
      </c>
      <c r="AO1634" s="2">
        <v>0</v>
      </c>
      <c r="AP1634" s="2">
        <v>0</v>
      </c>
      <c r="AQ1634" s="2">
        <v>0</v>
      </c>
    </row>
    <row r="1635" spans="1:43" x14ac:dyDescent="0.25">
      <c r="A1635" s="1">
        <v>45992</v>
      </c>
      <c r="B1635" t="s">
        <v>48</v>
      </c>
      <c r="C1635">
        <v>649163</v>
      </c>
      <c r="D1635">
        <v>2026735219</v>
      </c>
      <c r="E1635" t="s">
        <v>376</v>
      </c>
      <c r="F1635" t="s">
        <v>1114</v>
      </c>
      <c r="G1635" t="s">
        <v>51</v>
      </c>
      <c r="H1635" t="s">
        <v>120</v>
      </c>
      <c r="I1635" t="s">
        <v>102</v>
      </c>
      <c r="J1635" t="s">
        <v>121</v>
      </c>
      <c r="K1635">
        <v>816021</v>
      </c>
      <c r="L1635" t="s">
        <v>122</v>
      </c>
      <c r="M1635" t="s">
        <v>123</v>
      </c>
      <c r="N1635" t="s">
        <v>57</v>
      </c>
      <c r="O1635" s="1">
        <v>45689</v>
      </c>
      <c r="Q1635" s="1">
        <v>46023</v>
      </c>
      <c r="R1635" s="2">
        <v>46.03</v>
      </c>
      <c r="S1635">
        <v>1</v>
      </c>
      <c r="T1635" t="s">
        <v>58</v>
      </c>
      <c r="U1635" t="s">
        <v>134</v>
      </c>
      <c r="V1635" s="3">
        <v>0.65</v>
      </c>
      <c r="W1635" s="2">
        <v>0</v>
      </c>
      <c r="X1635">
        <v>0</v>
      </c>
      <c r="Y1635" t="s">
        <v>60</v>
      </c>
      <c r="Z1635" t="s">
        <v>136</v>
      </c>
      <c r="AA1635">
        <v>0</v>
      </c>
      <c r="AB1635" s="2">
        <v>0</v>
      </c>
      <c r="AC1635" s="2">
        <v>0</v>
      </c>
      <c r="AD1635" s="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29.92</v>
      </c>
      <c r="AN1635" s="2">
        <v>29.92</v>
      </c>
      <c r="AO1635" s="2">
        <v>0</v>
      </c>
      <c r="AP1635" s="2">
        <v>0</v>
      </c>
      <c r="AQ1635" s="2">
        <v>0</v>
      </c>
    </row>
    <row r="1636" spans="1:43" x14ac:dyDescent="0.25">
      <c r="A1636" s="1">
        <v>45992</v>
      </c>
      <c r="B1636" t="s">
        <v>48</v>
      </c>
      <c r="C1636">
        <v>649163</v>
      </c>
      <c r="D1636">
        <v>2026762618</v>
      </c>
      <c r="E1636" t="s">
        <v>1118</v>
      </c>
      <c r="F1636" t="s">
        <v>77</v>
      </c>
      <c r="G1636" t="s">
        <v>51</v>
      </c>
      <c r="H1636" t="s">
        <v>83</v>
      </c>
      <c r="I1636" t="s">
        <v>102</v>
      </c>
      <c r="J1636" t="s">
        <v>764</v>
      </c>
      <c r="K1636">
        <v>816021</v>
      </c>
      <c r="L1636" t="s">
        <v>122</v>
      </c>
      <c r="M1636" t="s">
        <v>123</v>
      </c>
      <c r="N1636" t="s">
        <v>57</v>
      </c>
      <c r="O1636" s="1">
        <v>45693</v>
      </c>
      <c r="Q1636" s="1">
        <v>46027</v>
      </c>
      <c r="R1636" s="2">
        <v>58.98</v>
      </c>
      <c r="S1636">
        <v>1</v>
      </c>
      <c r="T1636" t="s">
        <v>58</v>
      </c>
      <c r="U1636" t="s">
        <v>134</v>
      </c>
      <c r="V1636" s="3">
        <v>0.75</v>
      </c>
      <c r="W1636" s="2">
        <v>0</v>
      </c>
      <c r="X1636">
        <v>0</v>
      </c>
      <c r="Y1636" t="s">
        <v>60</v>
      </c>
      <c r="Z1636" t="s">
        <v>136</v>
      </c>
      <c r="AA1636">
        <v>0</v>
      </c>
      <c r="AB1636" s="2">
        <v>0</v>
      </c>
      <c r="AC1636" s="2">
        <v>0</v>
      </c>
      <c r="AD1636" s="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44.24</v>
      </c>
      <c r="AN1636" s="2">
        <v>44.24</v>
      </c>
      <c r="AO1636" s="2">
        <v>0</v>
      </c>
      <c r="AP1636" s="2">
        <v>0</v>
      </c>
      <c r="AQ1636" s="2">
        <v>0</v>
      </c>
    </row>
    <row r="1637" spans="1:43" x14ac:dyDescent="0.25">
      <c r="A1637" s="1">
        <v>45992</v>
      </c>
      <c r="B1637" t="s">
        <v>48</v>
      </c>
      <c r="C1637">
        <v>649163</v>
      </c>
      <c r="D1637">
        <v>2026807603</v>
      </c>
      <c r="E1637" t="s">
        <v>1125</v>
      </c>
      <c r="F1637" t="s">
        <v>1126</v>
      </c>
      <c r="G1637" t="s">
        <v>51</v>
      </c>
      <c r="H1637" t="s">
        <v>125</v>
      </c>
      <c r="I1637" t="s">
        <v>102</v>
      </c>
      <c r="J1637" t="s">
        <v>738</v>
      </c>
      <c r="K1637">
        <v>673059</v>
      </c>
      <c r="L1637" t="s">
        <v>65</v>
      </c>
      <c r="M1637" t="s">
        <v>66</v>
      </c>
      <c r="N1637" t="s">
        <v>57</v>
      </c>
      <c r="O1637" s="1">
        <v>45689</v>
      </c>
      <c r="Q1637" s="1">
        <v>46023</v>
      </c>
      <c r="R1637" s="2">
        <v>92.46</v>
      </c>
      <c r="S1637">
        <v>1</v>
      </c>
      <c r="T1637" t="s">
        <v>58</v>
      </c>
      <c r="U1637" t="s">
        <v>134</v>
      </c>
      <c r="V1637" s="3">
        <v>0.9</v>
      </c>
      <c r="W1637" s="2">
        <v>0</v>
      </c>
      <c r="X1637">
        <v>0</v>
      </c>
      <c r="Y1637" t="s">
        <v>60</v>
      </c>
      <c r="Z1637" t="s">
        <v>136</v>
      </c>
      <c r="AA1637">
        <v>0</v>
      </c>
      <c r="AB1637" s="2">
        <v>0</v>
      </c>
      <c r="AC1637" s="2">
        <v>0</v>
      </c>
      <c r="AD1637" s="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83.21</v>
      </c>
      <c r="AN1637" s="2">
        <v>83.21</v>
      </c>
      <c r="AO1637" s="2">
        <v>0</v>
      </c>
      <c r="AP1637" s="2">
        <v>0</v>
      </c>
      <c r="AQ1637" s="2">
        <v>0</v>
      </c>
    </row>
    <row r="1638" spans="1:43" x14ac:dyDescent="0.25">
      <c r="A1638" s="1">
        <v>45992</v>
      </c>
      <c r="B1638" t="s">
        <v>48</v>
      </c>
      <c r="C1638">
        <v>649163</v>
      </c>
      <c r="D1638">
        <v>2026811339</v>
      </c>
      <c r="E1638" t="s">
        <v>1131</v>
      </c>
      <c r="F1638" t="s">
        <v>1132</v>
      </c>
      <c r="G1638" t="s">
        <v>51</v>
      </c>
      <c r="H1638" t="s">
        <v>120</v>
      </c>
      <c r="I1638" t="s">
        <v>102</v>
      </c>
      <c r="J1638" t="s">
        <v>121</v>
      </c>
      <c r="K1638">
        <v>816021</v>
      </c>
      <c r="L1638" t="s">
        <v>122</v>
      </c>
      <c r="M1638" t="s">
        <v>123</v>
      </c>
      <c r="N1638" t="s">
        <v>57</v>
      </c>
      <c r="O1638" s="1">
        <v>45690</v>
      </c>
      <c r="Q1638" s="1">
        <v>46024</v>
      </c>
      <c r="R1638" s="2">
        <v>49.81</v>
      </c>
      <c r="S1638">
        <v>1</v>
      </c>
      <c r="T1638" t="s">
        <v>58</v>
      </c>
      <c r="U1638" t="s">
        <v>134</v>
      </c>
      <c r="V1638" s="3">
        <v>0.65</v>
      </c>
      <c r="W1638" s="2">
        <v>0</v>
      </c>
      <c r="X1638">
        <v>0</v>
      </c>
      <c r="Y1638" t="s">
        <v>60</v>
      </c>
      <c r="Z1638" t="s">
        <v>136</v>
      </c>
      <c r="AA1638">
        <v>0</v>
      </c>
      <c r="AB1638" s="2">
        <v>0</v>
      </c>
      <c r="AC1638" s="2">
        <v>0</v>
      </c>
      <c r="AD1638" s="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32.380000000000003</v>
      </c>
      <c r="AN1638" s="2">
        <v>32.380000000000003</v>
      </c>
      <c r="AO1638" s="2">
        <v>0</v>
      </c>
      <c r="AP1638" s="2">
        <v>0</v>
      </c>
      <c r="AQ1638" s="2">
        <v>0</v>
      </c>
    </row>
    <row r="1639" spans="1:43" x14ac:dyDescent="0.25">
      <c r="A1639" s="1">
        <v>45992</v>
      </c>
      <c r="B1639" t="s">
        <v>48</v>
      </c>
      <c r="C1639">
        <v>649163</v>
      </c>
      <c r="D1639">
        <v>2026812433</v>
      </c>
      <c r="E1639" t="s">
        <v>307</v>
      </c>
      <c r="F1639" t="s">
        <v>308</v>
      </c>
      <c r="G1639" t="s">
        <v>51</v>
      </c>
      <c r="H1639" t="s">
        <v>120</v>
      </c>
      <c r="I1639" t="s">
        <v>102</v>
      </c>
      <c r="J1639" t="s">
        <v>121</v>
      </c>
      <c r="K1639">
        <v>816021</v>
      </c>
      <c r="L1639" t="s">
        <v>122</v>
      </c>
      <c r="M1639" t="s">
        <v>123</v>
      </c>
      <c r="N1639" t="s">
        <v>57</v>
      </c>
      <c r="O1639" s="1">
        <v>45690</v>
      </c>
      <c r="Q1639" s="1">
        <v>46024</v>
      </c>
      <c r="R1639" s="2">
        <v>91.88</v>
      </c>
      <c r="S1639">
        <v>1</v>
      </c>
      <c r="T1639" t="s">
        <v>58</v>
      </c>
      <c r="U1639" t="s">
        <v>134</v>
      </c>
      <c r="V1639" s="3">
        <v>0.65</v>
      </c>
      <c r="W1639" s="2">
        <v>0</v>
      </c>
      <c r="X1639">
        <v>0</v>
      </c>
      <c r="Y1639" t="s">
        <v>60</v>
      </c>
      <c r="Z1639" t="s">
        <v>136</v>
      </c>
      <c r="AA1639">
        <v>0</v>
      </c>
      <c r="AB1639" s="2">
        <v>0</v>
      </c>
      <c r="AC1639" s="2">
        <v>0</v>
      </c>
      <c r="AD1639" s="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59.72</v>
      </c>
      <c r="AN1639" s="2">
        <v>59.72</v>
      </c>
      <c r="AO1639" s="2">
        <v>0</v>
      </c>
      <c r="AP1639" s="2">
        <v>0</v>
      </c>
      <c r="AQ1639" s="2">
        <v>0</v>
      </c>
    </row>
    <row r="1640" spans="1:43" x14ac:dyDescent="0.25">
      <c r="A1640" s="1">
        <v>45992</v>
      </c>
      <c r="B1640" t="s">
        <v>48</v>
      </c>
      <c r="C1640">
        <v>649163</v>
      </c>
      <c r="D1640">
        <v>2026817010</v>
      </c>
      <c r="E1640" t="s">
        <v>1072</v>
      </c>
      <c r="F1640" t="s">
        <v>1073</v>
      </c>
      <c r="G1640" t="s">
        <v>51</v>
      </c>
      <c r="H1640" t="s">
        <v>120</v>
      </c>
      <c r="I1640" t="s">
        <v>102</v>
      </c>
      <c r="J1640" t="s">
        <v>121</v>
      </c>
      <c r="K1640">
        <v>796984</v>
      </c>
      <c r="L1640" t="s">
        <v>222</v>
      </c>
      <c r="M1640" t="s">
        <v>223</v>
      </c>
      <c r="N1640" t="s">
        <v>57</v>
      </c>
      <c r="O1640" s="1">
        <v>45689</v>
      </c>
      <c r="Q1640" s="1">
        <v>46023</v>
      </c>
      <c r="R1640" s="2">
        <v>36.18</v>
      </c>
      <c r="S1640">
        <v>1</v>
      </c>
      <c r="T1640" t="s">
        <v>58</v>
      </c>
      <c r="U1640" t="s">
        <v>134</v>
      </c>
      <c r="V1640" s="3">
        <v>0.65</v>
      </c>
      <c r="W1640" s="2">
        <v>0</v>
      </c>
      <c r="X1640">
        <v>0</v>
      </c>
      <c r="Y1640" t="s">
        <v>60</v>
      </c>
      <c r="Z1640" t="s">
        <v>136</v>
      </c>
      <c r="AA1640">
        <v>0</v>
      </c>
      <c r="AB1640" s="2">
        <v>0</v>
      </c>
      <c r="AC1640" s="2">
        <v>0</v>
      </c>
      <c r="AD1640" s="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23.52</v>
      </c>
      <c r="AN1640" s="2">
        <v>23.52</v>
      </c>
      <c r="AO1640" s="2">
        <v>0</v>
      </c>
      <c r="AP1640" s="2">
        <v>0</v>
      </c>
      <c r="AQ1640" s="2">
        <v>0</v>
      </c>
    </row>
    <row r="1641" spans="1:43" x14ac:dyDescent="0.25">
      <c r="A1641" s="1">
        <v>45992</v>
      </c>
      <c r="B1641" t="s">
        <v>48</v>
      </c>
      <c r="C1641">
        <v>649163</v>
      </c>
      <c r="D1641">
        <v>2027043121</v>
      </c>
      <c r="E1641" t="s">
        <v>1149</v>
      </c>
      <c r="F1641" t="s">
        <v>609</v>
      </c>
      <c r="G1641" t="s">
        <v>51</v>
      </c>
      <c r="H1641" t="s">
        <v>256</v>
      </c>
      <c r="I1641" t="s">
        <v>102</v>
      </c>
      <c r="J1641" t="s">
        <v>738</v>
      </c>
      <c r="K1641">
        <v>673059</v>
      </c>
      <c r="L1641" t="s">
        <v>65</v>
      </c>
      <c r="M1641" t="s">
        <v>66</v>
      </c>
      <c r="N1641" t="s">
        <v>57</v>
      </c>
      <c r="O1641" s="1">
        <v>45717</v>
      </c>
      <c r="Q1641" s="1">
        <v>46023</v>
      </c>
      <c r="R1641" s="2">
        <v>81.2</v>
      </c>
      <c r="S1641">
        <v>1</v>
      </c>
      <c r="T1641" t="s">
        <v>58</v>
      </c>
      <c r="U1641" t="s">
        <v>134</v>
      </c>
      <c r="V1641" s="3">
        <v>0.9</v>
      </c>
      <c r="W1641" s="2">
        <v>0</v>
      </c>
      <c r="X1641">
        <v>0</v>
      </c>
      <c r="Y1641" t="s">
        <v>60</v>
      </c>
      <c r="Z1641" t="s">
        <v>136</v>
      </c>
      <c r="AA1641">
        <v>0</v>
      </c>
      <c r="AB1641" s="2">
        <v>0</v>
      </c>
      <c r="AC1641" s="2">
        <v>0</v>
      </c>
      <c r="AD1641" s="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73.08</v>
      </c>
      <c r="AN1641" s="2">
        <v>73.08</v>
      </c>
      <c r="AO1641" s="2">
        <v>0</v>
      </c>
      <c r="AP1641" s="2">
        <v>0</v>
      </c>
      <c r="AQ1641" s="2">
        <v>0</v>
      </c>
    </row>
    <row r="1642" spans="1:43" x14ac:dyDescent="0.25">
      <c r="A1642" s="1">
        <v>45992</v>
      </c>
      <c r="B1642" t="s">
        <v>48</v>
      </c>
      <c r="C1642">
        <v>649163</v>
      </c>
      <c r="D1642">
        <v>2027043122</v>
      </c>
      <c r="E1642" t="s">
        <v>1149</v>
      </c>
      <c r="F1642" t="s">
        <v>609</v>
      </c>
      <c r="G1642" t="s">
        <v>51</v>
      </c>
      <c r="H1642" t="s">
        <v>256</v>
      </c>
      <c r="I1642" t="s">
        <v>102</v>
      </c>
      <c r="J1642" t="s">
        <v>764</v>
      </c>
      <c r="K1642">
        <v>673059</v>
      </c>
      <c r="L1642" t="s">
        <v>65</v>
      </c>
      <c r="M1642" t="s">
        <v>66</v>
      </c>
      <c r="N1642" t="s">
        <v>57</v>
      </c>
      <c r="O1642" s="1">
        <v>45717</v>
      </c>
      <c r="Q1642" s="1">
        <v>46023</v>
      </c>
      <c r="R1642" s="2">
        <v>60.25</v>
      </c>
      <c r="S1642">
        <v>1</v>
      </c>
      <c r="T1642" t="s">
        <v>58</v>
      </c>
      <c r="U1642" t="s">
        <v>134</v>
      </c>
      <c r="V1642" s="3">
        <v>0.75</v>
      </c>
      <c r="W1642" s="2">
        <v>0</v>
      </c>
      <c r="X1642">
        <v>0</v>
      </c>
      <c r="Y1642" t="s">
        <v>60</v>
      </c>
      <c r="Z1642" t="s">
        <v>136</v>
      </c>
      <c r="AA1642">
        <v>0</v>
      </c>
      <c r="AB1642" s="2">
        <v>0</v>
      </c>
      <c r="AC1642" s="2">
        <v>0</v>
      </c>
      <c r="AD1642" s="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45.19</v>
      </c>
      <c r="AN1642" s="2">
        <v>45.19</v>
      </c>
      <c r="AO1642" s="2">
        <v>0</v>
      </c>
      <c r="AP1642" s="2">
        <v>0</v>
      </c>
      <c r="AQ1642" s="2">
        <v>0</v>
      </c>
    </row>
    <row r="1643" spans="1:43" x14ac:dyDescent="0.25">
      <c r="A1643" s="1">
        <v>45992</v>
      </c>
      <c r="B1643" t="s">
        <v>48</v>
      </c>
      <c r="C1643">
        <v>649163</v>
      </c>
      <c r="D1643">
        <v>2027054937</v>
      </c>
      <c r="E1643" t="s">
        <v>310</v>
      </c>
      <c r="F1643" t="s">
        <v>311</v>
      </c>
      <c r="G1643" t="s">
        <v>51</v>
      </c>
      <c r="H1643" t="s">
        <v>120</v>
      </c>
      <c r="I1643" t="s">
        <v>102</v>
      </c>
      <c r="J1643" t="s">
        <v>121</v>
      </c>
      <c r="K1643">
        <v>816021</v>
      </c>
      <c r="L1643" t="s">
        <v>122</v>
      </c>
      <c r="M1643" t="s">
        <v>123</v>
      </c>
      <c r="N1643" t="s">
        <v>57</v>
      </c>
      <c r="O1643" s="1">
        <v>45717</v>
      </c>
      <c r="Q1643" s="1">
        <v>46023</v>
      </c>
      <c r="R1643" s="2">
        <v>39.880000000000003</v>
      </c>
      <c r="S1643">
        <v>1</v>
      </c>
      <c r="T1643" t="s">
        <v>58</v>
      </c>
      <c r="U1643" t="s">
        <v>134</v>
      </c>
      <c r="V1643" s="3">
        <v>0.65</v>
      </c>
      <c r="W1643" s="2">
        <v>0</v>
      </c>
      <c r="X1643">
        <v>0</v>
      </c>
      <c r="Y1643" t="s">
        <v>60</v>
      </c>
      <c r="Z1643" t="s">
        <v>136</v>
      </c>
      <c r="AA1643">
        <v>0</v>
      </c>
      <c r="AB1643" s="2">
        <v>0</v>
      </c>
      <c r="AC1643" s="2">
        <v>0</v>
      </c>
      <c r="AD1643" s="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25.92</v>
      </c>
      <c r="AN1643" s="2">
        <v>25.92</v>
      </c>
      <c r="AO1643" s="2">
        <v>0</v>
      </c>
      <c r="AP1643" s="2">
        <v>0</v>
      </c>
      <c r="AQ1643" s="2">
        <v>0</v>
      </c>
    </row>
    <row r="1644" spans="1:43" x14ac:dyDescent="0.25">
      <c r="A1644" s="1">
        <v>45992</v>
      </c>
      <c r="B1644" t="s">
        <v>48</v>
      </c>
      <c r="C1644">
        <v>649163</v>
      </c>
      <c r="D1644">
        <v>2027111900</v>
      </c>
      <c r="E1644" t="s">
        <v>314</v>
      </c>
      <c r="F1644" t="s">
        <v>315</v>
      </c>
      <c r="G1644" t="s">
        <v>51</v>
      </c>
      <c r="H1644" t="s">
        <v>120</v>
      </c>
      <c r="I1644" t="s">
        <v>102</v>
      </c>
      <c r="J1644" t="s">
        <v>121</v>
      </c>
      <c r="K1644">
        <v>816021</v>
      </c>
      <c r="L1644" t="s">
        <v>122</v>
      </c>
      <c r="M1644" t="s">
        <v>123</v>
      </c>
      <c r="N1644" t="s">
        <v>57</v>
      </c>
      <c r="O1644" s="1">
        <v>45717</v>
      </c>
      <c r="Q1644" s="1">
        <v>46023</v>
      </c>
      <c r="R1644" s="2">
        <v>28.03</v>
      </c>
      <c r="S1644">
        <v>1</v>
      </c>
      <c r="T1644" t="s">
        <v>58</v>
      </c>
      <c r="U1644" t="s">
        <v>134</v>
      </c>
      <c r="V1644" s="3">
        <v>0.65</v>
      </c>
      <c r="W1644" s="2">
        <v>0</v>
      </c>
      <c r="X1644">
        <v>0</v>
      </c>
      <c r="Y1644" t="s">
        <v>60</v>
      </c>
      <c r="Z1644" t="s">
        <v>136</v>
      </c>
      <c r="AA1644">
        <v>0</v>
      </c>
      <c r="AB1644" s="2">
        <v>0</v>
      </c>
      <c r="AC1644" s="2">
        <v>0</v>
      </c>
      <c r="AD1644" s="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18.22</v>
      </c>
      <c r="AN1644" s="2">
        <v>18.22</v>
      </c>
      <c r="AO1644" s="2">
        <v>0</v>
      </c>
      <c r="AP1644" s="2">
        <v>0</v>
      </c>
      <c r="AQ1644" s="2">
        <v>0</v>
      </c>
    </row>
    <row r="1645" spans="1:43" x14ac:dyDescent="0.25">
      <c r="A1645" s="1">
        <v>45992</v>
      </c>
      <c r="B1645" t="s">
        <v>48</v>
      </c>
      <c r="C1645">
        <v>649163</v>
      </c>
      <c r="D1645">
        <v>2027319203</v>
      </c>
      <c r="E1645" t="s">
        <v>316</v>
      </c>
      <c r="F1645" t="s">
        <v>317</v>
      </c>
      <c r="G1645" t="s">
        <v>51</v>
      </c>
      <c r="H1645" t="s">
        <v>80</v>
      </c>
      <c r="I1645" t="s">
        <v>102</v>
      </c>
      <c r="J1645" t="s">
        <v>121</v>
      </c>
      <c r="K1645">
        <v>650218</v>
      </c>
      <c r="L1645" t="s">
        <v>55</v>
      </c>
      <c r="M1645" t="s">
        <v>56</v>
      </c>
      <c r="N1645" t="s">
        <v>57</v>
      </c>
      <c r="O1645" s="1">
        <v>45717</v>
      </c>
      <c r="Q1645" s="1">
        <v>46023</v>
      </c>
      <c r="R1645" s="2">
        <v>81.010000000000005</v>
      </c>
      <c r="S1645">
        <v>1</v>
      </c>
      <c r="T1645" t="s">
        <v>58</v>
      </c>
      <c r="U1645" t="s">
        <v>134</v>
      </c>
      <c r="V1645" s="3">
        <v>0.65</v>
      </c>
      <c r="W1645" s="2">
        <v>0</v>
      </c>
      <c r="X1645">
        <v>0</v>
      </c>
      <c r="Y1645" t="s">
        <v>60</v>
      </c>
      <c r="Z1645" t="s">
        <v>136</v>
      </c>
      <c r="AA1645">
        <v>0</v>
      </c>
      <c r="AB1645" s="2">
        <v>0</v>
      </c>
      <c r="AC1645" s="2">
        <v>0</v>
      </c>
      <c r="AD1645" s="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52.66</v>
      </c>
      <c r="AN1645" s="2">
        <v>52.66</v>
      </c>
      <c r="AO1645" s="2">
        <v>0</v>
      </c>
      <c r="AP1645" s="2">
        <v>0</v>
      </c>
      <c r="AQ1645" s="2">
        <v>0</v>
      </c>
    </row>
    <row r="1646" spans="1:43" x14ac:dyDescent="0.25">
      <c r="A1646" s="1">
        <v>45992</v>
      </c>
      <c r="B1646" t="s">
        <v>48</v>
      </c>
      <c r="C1646">
        <v>649163</v>
      </c>
      <c r="D1646">
        <v>2027398847</v>
      </c>
      <c r="E1646" t="s">
        <v>1100</v>
      </c>
      <c r="F1646" t="s">
        <v>524</v>
      </c>
      <c r="G1646" t="s">
        <v>51</v>
      </c>
      <c r="H1646" t="s">
        <v>80</v>
      </c>
      <c r="I1646" t="s">
        <v>102</v>
      </c>
      <c r="J1646" t="s">
        <v>121</v>
      </c>
      <c r="K1646">
        <v>673059</v>
      </c>
      <c r="L1646" t="s">
        <v>65</v>
      </c>
      <c r="M1646" t="s">
        <v>66</v>
      </c>
      <c r="N1646" t="s">
        <v>57</v>
      </c>
      <c r="O1646" s="1">
        <v>45748</v>
      </c>
      <c r="Q1646" s="1">
        <v>46023</v>
      </c>
      <c r="R1646" s="2">
        <v>75.010000000000005</v>
      </c>
      <c r="S1646">
        <v>1</v>
      </c>
      <c r="T1646" t="s">
        <v>58</v>
      </c>
      <c r="U1646" t="s">
        <v>134</v>
      </c>
      <c r="V1646" s="3">
        <v>0.65</v>
      </c>
      <c r="W1646" s="2">
        <v>0</v>
      </c>
      <c r="X1646">
        <v>0</v>
      </c>
      <c r="Y1646" t="s">
        <v>60</v>
      </c>
      <c r="Z1646" t="s">
        <v>136</v>
      </c>
      <c r="AA1646">
        <v>0</v>
      </c>
      <c r="AB1646" s="2">
        <v>0</v>
      </c>
      <c r="AC1646" s="2">
        <v>0</v>
      </c>
      <c r="AD1646" s="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48.76</v>
      </c>
      <c r="AN1646" s="2">
        <v>48.76</v>
      </c>
      <c r="AO1646" s="2">
        <v>0</v>
      </c>
      <c r="AP1646" s="2">
        <v>0</v>
      </c>
      <c r="AQ1646" s="2">
        <v>0</v>
      </c>
    </row>
    <row r="1647" spans="1:43" x14ac:dyDescent="0.25">
      <c r="A1647" s="1">
        <v>45992</v>
      </c>
      <c r="B1647" t="s">
        <v>48</v>
      </c>
      <c r="C1647">
        <v>649163</v>
      </c>
      <c r="D1647">
        <v>2027444602</v>
      </c>
      <c r="E1647" t="s">
        <v>1172</v>
      </c>
      <c r="F1647" t="s">
        <v>773</v>
      </c>
      <c r="G1647" t="s">
        <v>51</v>
      </c>
      <c r="H1647" t="s">
        <v>120</v>
      </c>
      <c r="I1647" t="s">
        <v>102</v>
      </c>
      <c r="J1647" t="s">
        <v>121</v>
      </c>
      <c r="K1647">
        <v>816021</v>
      </c>
      <c r="L1647" t="s">
        <v>122</v>
      </c>
      <c r="M1647" t="s">
        <v>123</v>
      </c>
      <c r="N1647" t="s">
        <v>57</v>
      </c>
      <c r="O1647" s="1">
        <v>45717</v>
      </c>
      <c r="Q1647" s="1">
        <v>46023</v>
      </c>
      <c r="R1647" s="2">
        <v>59.63</v>
      </c>
      <c r="S1647">
        <v>1</v>
      </c>
      <c r="T1647" t="s">
        <v>58</v>
      </c>
      <c r="U1647" t="s">
        <v>134</v>
      </c>
      <c r="V1647" s="3">
        <v>0.65</v>
      </c>
      <c r="W1647" s="2">
        <v>0</v>
      </c>
      <c r="X1647">
        <v>0</v>
      </c>
      <c r="Y1647" t="s">
        <v>60</v>
      </c>
      <c r="Z1647" t="s">
        <v>136</v>
      </c>
      <c r="AA1647">
        <v>0</v>
      </c>
      <c r="AB1647" s="2">
        <v>0</v>
      </c>
      <c r="AC1647" s="2">
        <v>0</v>
      </c>
      <c r="AD1647" s="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38.76</v>
      </c>
      <c r="AN1647" s="2">
        <v>38.76</v>
      </c>
      <c r="AO1647" s="2">
        <v>0</v>
      </c>
      <c r="AP1647" s="2">
        <v>0</v>
      </c>
      <c r="AQ1647" s="2">
        <v>0</v>
      </c>
    </row>
    <row r="1648" spans="1:43" x14ac:dyDescent="0.25">
      <c r="A1648" s="1">
        <v>45992</v>
      </c>
      <c r="B1648" t="s">
        <v>48</v>
      </c>
      <c r="C1648">
        <v>649163</v>
      </c>
      <c r="D1648">
        <v>2027743283</v>
      </c>
      <c r="E1648" t="s">
        <v>1191</v>
      </c>
      <c r="F1648" t="s">
        <v>262</v>
      </c>
      <c r="G1648" t="s">
        <v>51</v>
      </c>
      <c r="H1648" t="s">
        <v>93</v>
      </c>
      <c r="I1648" t="s">
        <v>102</v>
      </c>
      <c r="J1648" t="s">
        <v>121</v>
      </c>
      <c r="K1648">
        <v>673059</v>
      </c>
      <c r="L1648" t="s">
        <v>65</v>
      </c>
      <c r="M1648" t="s">
        <v>66</v>
      </c>
      <c r="N1648" t="s">
        <v>57</v>
      </c>
      <c r="O1648" s="1">
        <v>45748</v>
      </c>
      <c r="Q1648" s="1">
        <v>46023</v>
      </c>
      <c r="R1648" s="2">
        <v>191.47</v>
      </c>
      <c r="S1648">
        <v>1</v>
      </c>
      <c r="T1648" t="s">
        <v>58</v>
      </c>
      <c r="U1648" t="s">
        <v>134</v>
      </c>
      <c r="V1648" s="3">
        <v>0.65</v>
      </c>
      <c r="W1648" s="2">
        <v>0</v>
      </c>
      <c r="X1648">
        <v>0</v>
      </c>
      <c r="Y1648" t="s">
        <v>60</v>
      </c>
      <c r="Z1648" t="s">
        <v>136</v>
      </c>
      <c r="AA1648">
        <v>0</v>
      </c>
      <c r="AB1648" s="2">
        <v>0</v>
      </c>
      <c r="AC1648" s="2">
        <v>0</v>
      </c>
      <c r="AD1648" s="3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124.46</v>
      </c>
      <c r="AN1648" s="2">
        <v>124.46</v>
      </c>
      <c r="AO1648" s="2">
        <v>0</v>
      </c>
      <c r="AP1648" s="2">
        <v>0</v>
      </c>
      <c r="AQ1648" s="2">
        <v>0</v>
      </c>
    </row>
    <row r="1649" spans="1:43" x14ac:dyDescent="0.25">
      <c r="A1649" s="1">
        <v>45992</v>
      </c>
      <c r="B1649" t="s">
        <v>48</v>
      </c>
      <c r="C1649">
        <v>649163</v>
      </c>
      <c r="D1649">
        <v>2027770312</v>
      </c>
      <c r="E1649" t="s">
        <v>330</v>
      </c>
      <c r="F1649" t="s">
        <v>331</v>
      </c>
      <c r="G1649" t="s">
        <v>51</v>
      </c>
      <c r="H1649" t="s">
        <v>120</v>
      </c>
      <c r="I1649" t="s">
        <v>102</v>
      </c>
      <c r="J1649" t="s">
        <v>121</v>
      </c>
      <c r="K1649">
        <v>816021</v>
      </c>
      <c r="L1649" t="s">
        <v>122</v>
      </c>
      <c r="M1649" t="s">
        <v>123</v>
      </c>
      <c r="N1649" t="s">
        <v>57</v>
      </c>
      <c r="O1649" s="1">
        <v>45748</v>
      </c>
      <c r="Q1649" s="1">
        <v>46023</v>
      </c>
      <c r="R1649" s="2">
        <v>8.41</v>
      </c>
      <c r="S1649">
        <v>1</v>
      </c>
      <c r="T1649" t="s">
        <v>58</v>
      </c>
      <c r="U1649" t="s">
        <v>134</v>
      </c>
      <c r="V1649" s="3">
        <v>0.65</v>
      </c>
      <c r="W1649" s="2">
        <v>0</v>
      </c>
      <c r="X1649">
        <v>0</v>
      </c>
      <c r="Y1649" t="s">
        <v>60</v>
      </c>
      <c r="Z1649" t="s">
        <v>136</v>
      </c>
      <c r="AA1649">
        <v>0</v>
      </c>
      <c r="AB1649" s="2">
        <v>0</v>
      </c>
      <c r="AC1649" s="2">
        <v>0</v>
      </c>
      <c r="AD1649" s="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5.47</v>
      </c>
      <c r="AN1649" s="2">
        <v>5.47</v>
      </c>
      <c r="AO1649" s="2">
        <v>0</v>
      </c>
      <c r="AP1649" s="2">
        <v>0</v>
      </c>
      <c r="AQ1649" s="2">
        <v>0</v>
      </c>
    </row>
    <row r="1650" spans="1:43" x14ac:dyDescent="0.25">
      <c r="A1650" s="1">
        <v>45992</v>
      </c>
      <c r="B1650" t="s">
        <v>48</v>
      </c>
      <c r="C1650">
        <v>649163</v>
      </c>
      <c r="D1650">
        <v>2027865745</v>
      </c>
      <c r="E1650" t="s">
        <v>1870</v>
      </c>
      <c r="F1650" t="s">
        <v>1871</v>
      </c>
      <c r="G1650" t="s">
        <v>51</v>
      </c>
      <c r="H1650" t="s">
        <v>83</v>
      </c>
      <c r="I1650" t="s">
        <v>102</v>
      </c>
      <c r="J1650" t="s">
        <v>764</v>
      </c>
      <c r="K1650">
        <v>757039</v>
      </c>
      <c r="L1650" t="s">
        <v>1188</v>
      </c>
      <c r="M1650" t="s">
        <v>418</v>
      </c>
      <c r="N1650" t="s">
        <v>57</v>
      </c>
      <c r="O1650" s="1">
        <v>45748</v>
      </c>
      <c r="Q1650" s="1">
        <v>46023</v>
      </c>
      <c r="R1650" s="2">
        <v>103.83</v>
      </c>
      <c r="S1650">
        <v>1</v>
      </c>
      <c r="T1650" t="s">
        <v>58</v>
      </c>
      <c r="U1650" t="s">
        <v>134</v>
      </c>
      <c r="V1650" s="3">
        <v>0.75</v>
      </c>
      <c r="W1650" s="2">
        <v>0</v>
      </c>
      <c r="X1650">
        <v>0</v>
      </c>
      <c r="Y1650" t="s">
        <v>60</v>
      </c>
      <c r="Z1650" t="s">
        <v>136</v>
      </c>
      <c r="AA1650">
        <v>0</v>
      </c>
      <c r="AB1650" s="2">
        <v>0</v>
      </c>
      <c r="AC1650" s="2">
        <v>0</v>
      </c>
      <c r="AD1650" s="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77.87</v>
      </c>
      <c r="AN1650" s="2">
        <v>77.87</v>
      </c>
      <c r="AO1650" s="2">
        <v>0</v>
      </c>
      <c r="AP1650" s="2">
        <v>0</v>
      </c>
      <c r="AQ1650" s="2">
        <v>0</v>
      </c>
    </row>
    <row r="1651" spans="1:43" x14ac:dyDescent="0.25">
      <c r="A1651" s="1">
        <v>45992</v>
      </c>
      <c r="B1651" t="s">
        <v>48</v>
      </c>
      <c r="C1651">
        <v>649163</v>
      </c>
      <c r="D1651">
        <v>2027867633</v>
      </c>
      <c r="E1651" t="s">
        <v>1070</v>
      </c>
      <c r="F1651" t="s">
        <v>1353</v>
      </c>
      <c r="G1651" t="s">
        <v>51</v>
      </c>
      <c r="H1651" t="s">
        <v>256</v>
      </c>
      <c r="I1651" t="s">
        <v>102</v>
      </c>
      <c r="J1651" t="s">
        <v>764</v>
      </c>
      <c r="K1651">
        <v>753748</v>
      </c>
      <c r="L1651" t="s">
        <v>258</v>
      </c>
      <c r="M1651" t="s">
        <v>131</v>
      </c>
      <c r="N1651" t="s">
        <v>57</v>
      </c>
      <c r="O1651" s="1">
        <v>45748</v>
      </c>
      <c r="Q1651" s="1">
        <v>46023</v>
      </c>
      <c r="R1651" s="2">
        <v>88.75</v>
      </c>
      <c r="S1651">
        <v>1</v>
      </c>
      <c r="T1651" t="s">
        <v>58</v>
      </c>
      <c r="U1651" t="s">
        <v>134</v>
      </c>
      <c r="V1651" s="3">
        <v>0.75</v>
      </c>
      <c r="W1651" s="2">
        <v>0</v>
      </c>
      <c r="X1651">
        <v>0</v>
      </c>
      <c r="Y1651" t="s">
        <v>60</v>
      </c>
      <c r="Z1651" t="s">
        <v>136</v>
      </c>
      <c r="AA1651">
        <v>0</v>
      </c>
      <c r="AB1651" s="2">
        <v>0</v>
      </c>
      <c r="AC1651" s="2">
        <v>0</v>
      </c>
      <c r="AD1651" s="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66.56</v>
      </c>
      <c r="AN1651" s="2">
        <v>66.56</v>
      </c>
      <c r="AO1651" s="2">
        <v>0</v>
      </c>
      <c r="AP1651" s="2">
        <v>0</v>
      </c>
      <c r="AQ1651" s="2">
        <v>0</v>
      </c>
    </row>
    <row r="1652" spans="1:43" x14ac:dyDescent="0.25">
      <c r="A1652" s="1">
        <v>45992</v>
      </c>
      <c r="B1652" t="s">
        <v>48</v>
      </c>
      <c r="C1652">
        <v>649163</v>
      </c>
      <c r="D1652">
        <v>2027895298</v>
      </c>
      <c r="E1652" t="s">
        <v>1204</v>
      </c>
      <c r="F1652" t="s">
        <v>1205</v>
      </c>
      <c r="G1652" t="s">
        <v>51</v>
      </c>
      <c r="H1652" t="s">
        <v>83</v>
      </c>
      <c r="I1652" t="s">
        <v>102</v>
      </c>
      <c r="J1652" t="s">
        <v>764</v>
      </c>
      <c r="K1652">
        <v>820873</v>
      </c>
      <c r="L1652" t="s">
        <v>106</v>
      </c>
      <c r="M1652" t="s">
        <v>107</v>
      </c>
      <c r="N1652" t="s">
        <v>929</v>
      </c>
      <c r="O1652" s="1">
        <v>45735</v>
      </c>
      <c r="P1652" s="1">
        <v>45985</v>
      </c>
      <c r="Q1652" s="1">
        <v>46010</v>
      </c>
      <c r="R1652" s="2">
        <v>-187.7</v>
      </c>
      <c r="S1652">
        <v>1</v>
      </c>
      <c r="T1652" t="s">
        <v>58</v>
      </c>
      <c r="U1652" t="s">
        <v>134</v>
      </c>
      <c r="V1652" s="3">
        <v>0.75</v>
      </c>
      <c r="W1652" s="2">
        <v>0</v>
      </c>
      <c r="X1652">
        <v>-1</v>
      </c>
      <c r="Y1652" t="s">
        <v>60</v>
      </c>
      <c r="Z1652" t="s">
        <v>136</v>
      </c>
      <c r="AA1652">
        <v>0</v>
      </c>
      <c r="AB1652" s="2">
        <v>0</v>
      </c>
      <c r="AC1652" s="2">
        <v>0</v>
      </c>
      <c r="AD1652" s="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-140.78</v>
      </c>
      <c r="AN1652" s="2">
        <v>-140.78</v>
      </c>
      <c r="AO1652" s="2">
        <v>0</v>
      </c>
      <c r="AP1652" s="2">
        <v>0</v>
      </c>
      <c r="AQ1652" s="2">
        <v>0</v>
      </c>
    </row>
    <row r="1653" spans="1:43" x14ac:dyDescent="0.25">
      <c r="A1653" s="1">
        <v>45992</v>
      </c>
      <c r="B1653" t="s">
        <v>48</v>
      </c>
      <c r="C1653">
        <v>649163</v>
      </c>
      <c r="D1653">
        <v>2027933173</v>
      </c>
      <c r="E1653" t="s">
        <v>1206</v>
      </c>
      <c r="F1653" t="s">
        <v>740</v>
      </c>
      <c r="G1653" t="s">
        <v>51</v>
      </c>
      <c r="H1653" t="s">
        <v>339</v>
      </c>
      <c r="I1653" t="s">
        <v>102</v>
      </c>
      <c r="J1653" t="s">
        <v>764</v>
      </c>
      <c r="K1653">
        <v>814033</v>
      </c>
      <c r="L1653" t="s">
        <v>501</v>
      </c>
      <c r="M1653" t="s">
        <v>502</v>
      </c>
      <c r="N1653" t="s">
        <v>57</v>
      </c>
      <c r="O1653" s="1">
        <v>45748</v>
      </c>
      <c r="Q1653" s="1">
        <v>46023</v>
      </c>
      <c r="R1653" s="2">
        <v>49.93</v>
      </c>
      <c r="S1653">
        <v>1</v>
      </c>
      <c r="T1653" t="s">
        <v>58</v>
      </c>
      <c r="U1653" t="s">
        <v>134</v>
      </c>
      <c r="V1653" s="3">
        <v>0.75</v>
      </c>
      <c r="W1653" s="2">
        <v>0</v>
      </c>
      <c r="X1653">
        <v>0</v>
      </c>
      <c r="Y1653" t="s">
        <v>60</v>
      </c>
      <c r="Z1653" t="s">
        <v>136</v>
      </c>
      <c r="AA1653">
        <v>0</v>
      </c>
      <c r="AB1653" s="2">
        <v>0</v>
      </c>
      <c r="AC1653" s="2">
        <v>0</v>
      </c>
      <c r="AD1653" s="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37.450000000000003</v>
      </c>
      <c r="AN1653" s="2">
        <v>37.450000000000003</v>
      </c>
      <c r="AO1653" s="2">
        <v>0</v>
      </c>
      <c r="AP1653" s="2">
        <v>0</v>
      </c>
      <c r="AQ1653" s="2">
        <v>0</v>
      </c>
    </row>
    <row r="1654" spans="1:43" x14ac:dyDescent="0.25">
      <c r="A1654" s="1">
        <v>45992</v>
      </c>
      <c r="B1654" t="s">
        <v>48</v>
      </c>
      <c r="C1654">
        <v>649163</v>
      </c>
      <c r="D1654">
        <v>2027936972</v>
      </c>
      <c r="E1654" t="s">
        <v>1207</v>
      </c>
      <c r="F1654" t="s">
        <v>1208</v>
      </c>
      <c r="G1654" t="s">
        <v>51</v>
      </c>
      <c r="H1654" t="s">
        <v>120</v>
      </c>
      <c r="I1654" t="s">
        <v>102</v>
      </c>
      <c r="J1654" t="s">
        <v>121</v>
      </c>
      <c r="K1654">
        <v>816021</v>
      </c>
      <c r="L1654" t="s">
        <v>122</v>
      </c>
      <c r="M1654" t="s">
        <v>123</v>
      </c>
      <c r="N1654" t="s">
        <v>57</v>
      </c>
      <c r="O1654" s="1">
        <v>45748</v>
      </c>
      <c r="Q1654" s="1">
        <v>46023</v>
      </c>
      <c r="R1654" s="2">
        <v>57.48</v>
      </c>
      <c r="S1654">
        <v>1</v>
      </c>
      <c r="T1654" t="s">
        <v>58</v>
      </c>
      <c r="U1654" t="s">
        <v>134</v>
      </c>
      <c r="V1654" s="3">
        <v>0.65</v>
      </c>
      <c r="W1654" s="2">
        <v>0</v>
      </c>
      <c r="X1654">
        <v>0</v>
      </c>
      <c r="Y1654" t="s">
        <v>60</v>
      </c>
      <c r="Z1654" t="s">
        <v>136</v>
      </c>
      <c r="AA1654">
        <v>0</v>
      </c>
      <c r="AB1654" s="2">
        <v>0</v>
      </c>
      <c r="AC1654" s="2">
        <v>0</v>
      </c>
      <c r="AD1654" s="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37.36</v>
      </c>
      <c r="AN1654" s="2">
        <v>37.36</v>
      </c>
      <c r="AO1654" s="2">
        <v>0</v>
      </c>
      <c r="AP1654" s="2">
        <v>0</v>
      </c>
      <c r="AQ1654" s="2">
        <v>0</v>
      </c>
    </row>
    <row r="1655" spans="1:43" x14ac:dyDescent="0.25">
      <c r="A1655" s="1">
        <v>45992</v>
      </c>
      <c r="B1655" t="s">
        <v>48</v>
      </c>
      <c r="C1655">
        <v>649163</v>
      </c>
      <c r="D1655">
        <v>2028015657</v>
      </c>
      <c r="E1655" t="s">
        <v>1219</v>
      </c>
      <c r="F1655" t="s">
        <v>1220</v>
      </c>
      <c r="G1655" t="s">
        <v>51</v>
      </c>
      <c r="H1655" t="s">
        <v>399</v>
      </c>
      <c r="I1655" t="s">
        <v>102</v>
      </c>
      <c r="J1655" t="s">
        <v>738</v>
      </c>
      <c r="K1655">
        <v>823068</v>
      </c>
      <c r="L1655" t="s">
        <v>401</v>
      </c>
      <c r="M1655" t="s">
        <v>402</v>
      </c>
      <c r="N1655" t="s">
        <v>57</v>
      </c>
      <c r="O1655" s="1">
        <v>45748</v>
      </c>
      <c r="Q1655" s="1">
        <v>46023</v>
      </c>
      <c r="R1655" s="2">
        <v>105.56</v>
      </c>
      <c r="S1655">
        <v>1</v>
      </c>
      <c r="T1655" t="s">
        <v>58</v>
      </c>
      <c r="U1655" t="s">
        <v>134</v>
      </c>
      <c r="V1655" s="3">
        <v>0.9</v>
      </c>
      <c r="W1655" s="2">
        <v>0</v>
      </c>
      <c r="X1655">
        <v>0</v>
      </c>
      <c r="Y1655" t="s">
        <v>60</v>
      </c>
      <c r="Z1655" t="s">
        <v>136</v>
      </c>
      <c r="AA1655">
        <v>0</v>
      </c>
      <c r="AB1655" s="2">
        <v>0</v>
      </c>
      <c r="AC1655" s="2">
        <v>0</v>
      </c>
      <c r="AD1655" s="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95</v>
      </c>
      <c r="AN1655" s="2">
        <v>95</v>
      </c>
      <c r="AO1655" s="2">
        <v>0</v>
      </c>
      <c r="AP1655" s="2">
        <v>0</v>
      </c>
      <c r="AQ1655" s="2">
        <v>0</v>
      </c>
    </row>
    <row r="1656" spans="1:43" x14ac:dyDescent="0.25">
      <c r="A1656" s="1">
        <v>45992</v>
      </c>
      <c r="B1656" t="s">
        <v>48</v>
      </c>
      <c r="C1656">
        <v>649163</v>
      </c>
      <c r="D1656">
        <v>2028052819</v>
      </c>
      <c r="E1656" t="s">
        <v>1223</v>
      </c>
      <c r="F1656" t="s">
        <v>1224</v>
      </c>
      <c r="G1656" t="s">
        <v>51</v>
      </c>
      <c r="H1656" t="s">
        <v>256</v>
      </c>
      <c r="I1656" t="s">
        <v>102</v>
      </c>
      <c r="J1656" t="s">
        <v>738</v>
      </c>
      <c r="K1656">
        <v>753748</v>
      </c>
      <c r="L1656" t="s">
        <v>258</v>
      </c>
      <c r="M1656" t="s">
        <v>131</v>
      </c>
      <c r="N1656" t="s">
        <v>57</v>
      </c>
      <c r="O1656" s="1">
        <v>45748</v>
      </c>
      <c r="Q1656" s="1">
        <v>46023</v>
      </c>
      <c r="R1656" s="2">
        <v>164.84</v>
      </c>
      <c r="S1656">
        <v>1</v>
      </c>
      <c r="T1656" t="s">
        <v>58</v>
      </c>
      <c r="U1656" t="s">
        <v>134</v>
      </c>
      <c r="V1656" s="3">
        <v>0.9</v>
      </c>
      <c r="W1656" s="2">
        <v>0</v>
      </c>
      <c r="X1656">
        <v>0</v>
      </c>
      <c r="Y1656" t="s">
        <v>60</v>
      </c>
      <c r="Z1656" t="s">
        <v>136</v>
      </c>
      <c r="AA1656">
        <v>0</v>
      </c>
      <c r="AB1656" s="2">
        <v>0</v>
      </c>
      <c r="AC1656" s="2">
        <v>0</v>
      </c>
      <c r="AD1656" s="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148.36000000000001</v>
      </c>
      <c r="AN1656" s="2">
        <v>148.36000000000001</v>
      </c>
      <c r="AO1656" s="2">
        <v>0</v>
      </c>
      <c r="AP1656" s="2">
        <v>0</v>
      </c>
      <c r="AQ1656" s="2">
        <v>0</v>
      </c>
    </row>
    <row r="1657" spans="1:43" x14ac:dyDescent="0.25">
      <c r="A1657" s="1">
        <v>45992</v>
      </c>
      <c r="B1657" t="s">
        <v>48</v>
      </c>
      <c r="C1657">
        <v>649163</v>
      </c>
      <c r="D1657">
        <v>2028063547</v>
      </c>
      <c r="E1657" t="s">
        <v>677</v>
      </c>
      <c r="F1657" t="s">
        <v>933</v>
      </c>
      <c r="G1657" t="s">
        <v>51</v>
      </c>
      <c r="H1657" t="s">
        <v>265</v>
      </c>
      <c r="I1657" t="s">
        <v>102</v>
      </c>
      <c r="J1657" t="s">
        <v>764</v>
      </c>
      <c r="K1657">
        <v>673059</v>
      </c>
      <c r="L1657" t="s">
        <v>65</v>
      </c>
      <c r="M1657" t="s">
        <v>66</v>
      </c>
      <c r="N1657" t="s">
        <v>57</v>
      </c>
      <c r="O1657" s="1">
        <v>45778</v>
      </c>
      <c r="Q1657" s="1">
        <v>46023</v>
      </c>
      <c r="R1657" s="2">
        <v>22.41</v>
      </c>
      <c r="S1657">
        <v>1</v>
      </c>
      <c r="T1657" t="s">
        <v>58</v>
      </c>
      <c r="U1657" t="s">
        <v>134</v>
      </c>
      <c r="V1657" s="3">
        <v>0.75</v>
      </c>
      <c r="W1657" s="2">
        <v>0</v>
      </c>
      <c r="X1657">
        <v>0</v>
      </c>
      <c r="Y1657" t="s">
        <v>60</v>
      </c>
      <c r="Z1657" t="s">
        <v>136</v>
      </c>
      <c r="AA1657">
        <v>0</v>
      </c>
      <c r="AB1657" s="2">
        <v>0</v>
      </c>
      <c r="AC1657" s="2">
        <v>0</v>
      </c>
      <c r="AD1657" s="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16.809999999999999</v>
      </c>
      <c r="AN1657" s="2">
        <v>16.809999999999999</v>
      </c>
      <c r="AO1657" s="2">
        <v>0</v>
      </c>
      <c r="AP1657" s="2">
        <v>0</v>
      </c>
      <c r="AQ1657" s="2">
        <v>0</v>
      </c>
    </row>
    <row r="1658" spans="1:43" x14ac:dyDescent="0.25">
      <c r="A1658" s="1">
        <v>45992</v>
      </c>
      <c r="B1658" t="s">
        <v>48</v>
      </c>
      <c r="C1658">
        <v>649163</v>
      </c>
      <c r="D1658">
        <v>2028068437</v>
      </c>
      <c r="E1658" t="s">
        <v>1230</v>
      </c>
      <c r="F1658" t="s">
        <v>1231</v>
      </c>
      <c r="G1658" t="s">
        <v>51</v>
      </c>
      <c r="H1658" t="s">
        <v>399</v>
      </c>
      <c r="I1658" t="s">
        <v>102</v>
      </c>
      <c r="J1658" t="s">
        <v>738</v>
      </c>
      <c r="K1658">
        <v>823068</v>
      </c>
      <c r="L1658" t="s">
        <v>401</v>
      </c>
      <c r="M1658" t="s">
        <v>402</v>
      </c>
      <c r="N1658" t="s">
        <v>57</v>
      </c>
      <c r="O1658" s="1">
        <v>45748</v>
      </c>
      <c r="Q1658" s="1">
        <v>46023</v>
      </c>
      <c r="R1658" s="2">
        <v>129.75</v>
      </c>
      <c r="S1658">
        <v>1</v>
      </c>
      <c r="T1658" t="s">
        <v>58</v>
      </c>
      <c r="U1658" t="s">
        <v>134</v>
      </c>
      <c r="V1658" s="3">
        <v>0.9</v>
      </c>
      <c r="W1658" s="2">
        <v>0</v>
      </c>
      <c r="X1658">
        <v>0</v>
      </c>
      <c r="Y1658" t="s">
        <v>60</v>
      </c>
      <c r="Z1658" t="s">
        <v>136</v>
      </c>
      <c r="AA1658">
        <v>0</v>
      </c>
      <c r="AB1658" s="2">
        <v>0</v>
      </c>
      <c r="AC1658" s="2">
        <v>0</v>
      </c>
      <c r="AD1658" s="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116.78</v>
      </c>
      <c r="AN1658" s="2">
        <v>116.78</v>
      </c>
      <c r="AO1658" s="2">
        <v>0</v>
      </c>
      <c r="AP1658" s="2">
        <v>0</v>
      </c>
      <c r="AQ1658" s="2">
        <v>0</v>
      </c>
    </row>
    <row r="1659" spans="1:43" x14ac:dyDescent="0.25">
      <c r="A1659" s="1">
        <v>45992</v>
      </c>
      <c r="B1659" t="s">
        <v>48</v>
      </c>
      <c r="C1659">
        <v>649163</v>
      </c>
      <c r="D1659">
        <v>2028149310</v>
      </c>
      <c r="E1659" t="s">
        <v>1528</v>
      </c>
      <c r="F1659" t="s">
        <v>386</v>
      </c>
      <c r="G1659" t="s">
        <v>51</v>
      </c>
      <c r="H1659" t="s">
        <v>83</v>
      </c>
      <c r="I1659" t="s">
        <v>102</v>
      </c>
      <c r="J1659" t="s">
        <v>764</v>
      </c>
      <c r="K1659">
        <v>821015</v>
      </c>
      <c r="L1659" t="s">
        <v>377</v>
      </c>
      <c r="M1659" t="s">
        <v>378</v>
      </c>
      <c r="N1659" t="s">
        <v>57</v>
      </c>
      <c r="O1659" s="1">
        <v>45748</v>
      </c>
      <c r="Q1659" s="1">
        <v>46023</v>
      </c>
      <c r="R1659" s="2">
        <v>36.4</v>
      </c>
      <c r="S1659">
        <v>1</v>
      </c>
      <c r="T1659" t="s">
        <v>58</v>
      </c>
      <c r="U1659" t="s">
        <v>134</v>
      </c>
      <c r="V1659" s="3">
        <v>0.75</v>
      </c>
      <c r="W1659" s="2">
        <v>0</v>
      </c>
      <c r="X1659">
        <v>0</v>
      </c>
      <c r="Y1659" t="s">
        <v>60</v>
      </c>
      <c r="Z1659" t="s">
        <v>136</v>
      </c>
      <c r="AA1659">
        <v>0</v>
      </c>
      <c r="AB1659" s="2">
        <v>0</v>
      </c>
      <c r="AC1659" s="2">
        <v>0</v>
      </c>
      <c r="AD1659" s="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27.3</v>
      </c>
      <c r="AN1659" s="2">
        <v>27.3</v>
      </c>
      <c r="AO1659" s="2">
        <v>0</v>
      </c>
      <c r="AP1659" s="2">
        <v>0</v>
      </c>
      <c r="AQ1659" s="2">
        <v>0</v>
      </c>
    </row>
    <row r="1660" spans="1:43" x14ac:dyDescent="0.25">
      <c r="A1660" s="1">
        <v>45992</v>
      </c>
      <c r="B1660" t="s">
        <v>48</v>
      </c>
      <c r="C1660">
        <v>649163</v>
      </c>
      <c r="D1660">
        <v>2028182663</v>
      </c>
      <c r="E1660" t="s">
        <v>1535</v>
      </c>
      <c r="F1660" t="s">
        <v>1141</v>
      </c>
      <c r="G1660" t="s">
        <v>51</v>
      </c>
      <c r="H1660" t="s">
        <v>83</v>
      </c>
      <c r="I1660" t="s">
        <v>102</v>
      </c>
      <c r="J1660" t="s">
        <v>764</v>
      </c>
      <c r="K1660">
        <v>840313</v>
      </c>
      <c r="L1660" t="s">
        <v>498</v>
      </c>
      <c r="M1660" t="s">
        <v>499</v>
      </c>
      <c r="N1660" t="s">
        <v>57</v>
      </c>
      <c r="O1660" s="1">
        <v>45750</v>
      </c>
      <c r="Q1660" s="1">
        <v>46025</v>
      </c>
      <c r="R1660" s="2">
        <v>74.25</v>
      </c>
      <c r="S1660">
        <v>1</v>
      </c>
      <c r="T1660" t="s">
        <v>58</v>
      </c>
      <c r="U1660" t="s">
        <v>134</v>
      </c>
      <c r="V1660" s="3">
        <v>0.75</v>
      </c>
      <c r="W1660" s="2">
        <v>0</v>
      </c>
      <c r="X1660">
        <v>0</v>
      </c>
      <c r="Y1660" t="s">
        <v>60</v>
      </c>
      <c r="Z1660" t="s">
        <v>136</v>
      </c>
      <c r="AA1660">
        <v>0</v>
      </c>
      <c r="AB1660" s="2">
        <v>0</v>
      </c>
      <c r="AC1660" s="2">
        <v>0</v>
      </c>
      <c r="AD1660" s="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55.69</v>
      </c>
      <c r="AN1660" s="2">
        <v>55.69</v>
      </c>
      <c r="AO1660" s="2">
        <v>0</v>
      </c>
      <c r="AP1660" s="2">
        <v>0</v>
      </c>
      <c r="AQ1660" s="2">
        <v>0</v>
      </c>
    </row>
    <row r="1661" spans="1:43" x14ac:dyDescent="0.25">
      <c r="A1661" s="1">
        <v>45992</v>
      </c>
      <c r="B1661" t="s">
        <v>48</v>
      </c>
      <c r="C1661">
        <v>649163</v>
      </c>
      <c r="D1661">
        <v>2028315761</v>
      </c>
      <c r="E1661" t="s">
        <v>1540</v>
      </c>
      <c r="F1661" t="s">
        <v>231</v>
      </c>
      <c r="G1661" t="s">
        <v>51</v>
      </c>
      <c r="H1661" t="s">
        <v>265</v>
      </c>
      <c r="I1661" t="s">
        <v>102</v>
      </c>
      <c r="J1661" t="s">
        <v>738</v>
      </c>
      <c r="K1661">
        <v>673059</v>
      </c>
      <c r="L1661" t="s">
        <v>65</v>
      </c>
      <c r="M1661" t="s">
        <v>66</v>
      </c>
      <c r="N1661" t="s">
        <v>57</v>
      </c>
      <c r="O1661" s="1">
        <v>45778</v>
      </c>
      <c r="Q1661" s="1">
        <v>46023</v>
      </c>
      <c r="R1661" s="2">
        <v>152.54</v>
      </c>
      <c r="S1661">
        <v>1</v>
      </c>
      <c r="T1661" t="s">
        <v>58</v>
      </c>
      <c r="U1661" t="s">
        <v>134</v>
      </c>
      <c r="V1661" s="3">
        <v>0.9</v>
      </c>
      <c r="W1661" s="2">
        <v>0</v>
      </c>
      <c r="X1661">
        <v>0</v>
      </c>
      <c r="Y1661" t="s">
        <v>60</v>
      </c>
      <c r="Z1661" t="s">
        <v>136</v>
      </c>
      <c r="AA1661">
        <v>0</v>
      </c>
      <c r="AB1661" s="2">
        <v>0</v>
      </c>
      <c r="AC1661" s="2">
        <v>0</v>
      </c>
      <c r="AD1661" s="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137.29</v>
      </c>
      <c r="AN1661" s="2">
        <v>137.29</v>
      </c>
      <c r="AO1661" s="2">
        <v>0</v>
      </c>
      <c r="AP1661" s="2">
        <v>0</v>
      </c>
      <c r="AQ1661" s="2">
        <v>0</v>
      </c>
    </row>
    <row r="1662" spans="1:43" x14ac:dyDescent="0.25">
      <c r="A1662" s="1">
        <v>45992</v>
      </c>
      <c r="B1662" t="s">
        <v>48</v>
      </c>
      <c r="C1662">
        <v>649163</v>
      </c>
      <c r="D1662">
        <v>2028315764</v>
      </c>
      <c r="E1662" t="s">
        <v>1540</v>
      </c>
      <c r="F1662" t="s">
        <v>231</v>
      </c>
      <c r="G1662" t="s">
        <v>51</v>
      </c>
      <c r="H1662" t="s">
        <v>265</v>
      </c>
      <c r="I1662" t="s">
        <v>102</v>
      </c>
      <c r="J1662" t="s">
        <v>764</v>
      </c>
      <c r="K1662">
        <v>673059</v>
      </c>
      <c r="L1662" t="s">
        <v>65</v>
      </c>
      <c r="M1662" t="s">
        <v>66</v>
      </c>
      <c r="N1662" t="s">
        <v>57</v>
      </c>
      <c r="O1662" s="1">
        <v>45778</v>
      </c>
      <c r="Q1662" s="1">
        <v>46023</v>
      </c>
      <c r="R1662" s="2">
        <v>43.9</v>
      </c>
      <c r="S1662">
        <v>1</v>
      </c>
      <c r="T1662" t="s">
        <v>58</v>
      </c>
      <c r="U1662" t="s">
        <v>134</v>
      </c>
      <c r="V1662" s="3">
        <v>0.75</v>
      </c>
      <c r="W1662" s="2">
        <v>0</v>
      </c>
      <c r="X1662">
        <v>0</v>
      </c>
      <c r="Y1662" t="s">
        <v>60</v>
      </c>
      <c r="Z1662" t="s">
        <v>136</v>
      </c>
      <c r="AA1662">
        <v>0</v>
      </c>
      <c r="AB1662" s="2">
        <v>0</v>
      </c>
      <c r="AC1662" s="2">
        <v>0</v>
      </c>
      <c r="AD1662" s="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32.92</v>
      </c>
      <c r="AN1662" s="2">
        <v>32.92</v>
      </c>
      <c r="AO1662" s="2">
        <v>0</v>
      </c>
      <c r="AP1662" s="2">
        <v>0</v>
      </c>
      <c r="AQ1662" s="2">
        <v>0</v>
      </c>
    </row>
    <row r="1663" spans="1:43" x14ac:dyDescent="0.25">
      <c r="A1663" s="1">
        <v>45992</v>
      </c>
      <c r="B1663" t="s">
        <v>48</v>
      </c>
      <c r="C1663">
        <v>649163</v>
      </c>
      <c r="D1663">
        <v>2028324181</v>
      </c>
      <c r="E1663" t="s">
        <v>560</v>
      </c>
      <c r="F1663" t="s">
        <v>561</v>
      </c>
      <c r="G1663" t="s">
        <v>51</v>
      </c>
      <c r="H1663" t="s">
        <v>372</v>
      </c>
      <c r="I1663" t="s">
        <v>102</v>
      </c>
      <c r="J1663" t="s">
        <v>764</v>
      </c>
      <c r="K1663">
        <v>673059</v>
      </c>
      <c r="L1663" t="s">
        <v>65</v>
      </c>
      <c r="M1663" t="s">
        <v>66</v>
      </c>
      <c r="N1663" t="s">
        <v>57</v>
      </c>
      <c r="O1663" s="1">
        <v>45778</v>
      </c>
      <c r="Q1663" s="1">
        <v>46023</v>
      </c>
      <c r="R1663" s="2">
        <v>69.31</v>
      </c>
      <c r="S1663">
        <v>1</v>
      </c>
      <c r="T1663" t="s">
        <v>58</v>
      </c>
      <c r="U1663" t="s">
        <v>134</v>
      </c>
      <c r="V1663" s="3">
        <v>0.75</v>
      </c>
      <c r="W1663" s="2">
        <v>0</v>
      </c>
      <c r="X1663">
        <v>0</v>
      </c>
      <c r="Y1663" t="s">
        <v>60</v>
      </c>
      <c r="Z1663" t="s">
        <v>136</v>
      </c>
      <c r="AA1663">
        <v>0</v>
      </c>
      <c r="AB1663" s="2">
        <v>0</v>
      </c>
      <c r="AC1663" s="2">
        <v>0</v>
      </c>
      <c r="AD1663" s="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51.98</v>
      </c>
      <c r="AN1663" s="2">
        <v>51.98</v>
      </c>
      <c r="AO1663" s="2">
        <v>0</v>
      </c>
      <c r="AP1663" s="2">
        <v>0</v>
      </c>
      <c r="AQ1663" s="2">
        <v>0</v>
      </c>
    </row>
    <row r="1664" spans="1:43" x14ac:dyDescent="0.25">
      <c r="A1664" s="1">
        <v>45992</v>
      </c>
      <c r="B1664" t="s">
        <v>48</v>
      </c>
      <c r="C1664">
        <v>649163</v>
      </c>
      <c r="D1664">
        <v>2028349433</v>
      </c>
      <c r="E1664" t="s">
        <v>567</v>
      </c>
      <c r="F1664" t="s">
        <v>568</v>
      </c>
      <c r="G1664" t="s">
        <v>51</v>
      </c>
      <c r="H1664" t="s">
        <v>372</v>
      </c>
      <c r="I1664" t="s">
        <v>102</v>
      </c>
      <c r="J1664" t="s">
        <v>738</v>
      </c>
      <c r="K1664">
        <v>673059</v>
      </c>
      <c r="L1664" t="s">
        <v>65</v>
      </c>
      <c r="M1664" t="s">
        <v>66</v>
      </c>
      <c r="N1664" t="s">
        <v>57</v>
      </c>
      <c r="O1664" s="1">
        <v>45778</v>
      </c>
      <c r="Q1664" s="1">
        <v>46023</v>
      </c>
      <c r="R1664" s="2">
        <v>54.63</v>
      </c>
      <c r="S1664">
        <v>1</v>
      </c>
      <c r="T1664" t="s">
        <v>58</v>
      </c>
      <c r="U1664" t="s">
        <v>134</v>
      </c>
      <c r="V1664" s="3">
        <v>0.9</v>
      </c>
      <c r="W1664" s="2">
        <v>0</v>
      </c>
      <c r="X1664">
        <v>0</v>
      </c>
      <c r="Y1664" t="s">
        <v>60</v>
      </c>
      <c r="Z1664" t="s">
        <v>136</v>
      </c>
      <c r="AA1664">
        <v>0</v>
      </c>
      <c r="AB1664" s="2">
        <v>0</v>
      </c>
      <c r="AC1664" s="2">
        <v>0</v>
      </c>
      <c r="AD1664" s="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49.17</v>
      </c>
      <c r="AN1664" s="2">
        <v>49.17</v>
      </c>
      <c r="AO1664" s="2">
        <v>0</v>
      </c>
      <c r="AP1664" s="2">
        <v>0</v>
      </c>
      <c r="AQ1664" s="2">
        <v>0</v>
      </c>
    </row>
    <row r="1665" spans="1:43" x14ac:dyDescent="0.25">
      <c r="A1665" s="1">
        <v>45992</v>
      </c>
      <c r="B1665" t="s">
        <v>48</v>
      </c>
      <c r="C1665">
        <v>649163</v>
      </c>
      <c r="D1665">
        <v>2028382290</v>
      </c>
      <c r="E1665" t="s">
        <v>575</v>
      </c>
      <c r="F1665" t="s">
        <v>576</v>
      </c>
      <c r="G1665" t="s">
        <v>51</v>
      </c>
      <c r="H1665" t="s">
        <v>83</v>
      </c>
      <c r="I1665" t="s">
        <v>102</v>
      </c>
      <c r="J1665" t="s">
        <v>764</v>
      </c>
      <c r="K1665">
        <v>824081</v>
      </c>
      <c r="L1665" t="s">
        <v>577</v>
      </c>
      <c r="M1665" t="s">
        <v>578</v>
      </c>
      <c r="N1665" t="s">
        <v>57</v>
      </c>
      <c r="O1665" s="1">
        <v>45778</v>
      </c>
      <c r="Q1665" s="1">
        <v>46023</v>
      </c>
      <c r="R1665" s="2">
        <v>60.55</v>
      </c>
      <c r="S1665">
        <v>1</v>
      </c>
      <c r="T1665" t="s">
        <v>58</v>
      </c>
      <c r="U1665" t="s">
        <v>134</v>
      </c>
      <c r="V1665" s="3">
        <v>0.75</v>
      </c>
      <c r="W1665" s="2">
        <v>0</v>
      </c>
      <c r="X1665">
        <v>0</v>
      </c>
      <c r="Y1665" t="s">
        <v>60</v>
      </c>
      <c r="Z1665" t="s">
        <v>136</v>
      </c>
      <c r="AA1665">
        <v>0</v>
      </c>
      <c r="AB1665" s="2">
        <v>0</v>
      </c>
      <c r="AC1665" s="2">
        <v>0</v>
      </c>
      <c r="AD1665" s="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45.41</v>
      </c>
      <c r="AN1665" s="2">
        <v>45.41</v>
      </c>
      <c r="AO1665" s="2">
        <v>0</v>
      </c>
      <c r="AP1665" s="2">
        <v>0</v>
      </c>
      <c r="AQ1665" s="2">
        <v>0</v>
      </c>
    </row>
    <row r="1666" spans="1:43" x14ac:dyDescent="0.25">
      <c r="A1666" s="1">
        <v>45992</v>
      </c>
      <c r="B1666" t="s">
        <v>48</v>
      </c>
      <c r="C1666">
        <v>649163</v>
      </c>
      <c r="D1666">
        <v>2028417914</v>
      </c>
      <c r="E1666" t="s">
        <v>1872</v>
      </c>
      <c r="F1666" t="s">
        <v>1873</v>
      </c>
      <c r="G1666" t="s">
        <v>51</v>
      </c>
      <c r="H1666" t="s">
        <v>256</v>
      </c>
      <c r="I1666" t="s">
        <v>102</v>
      </c>
      <c r="J1666" t="s">
        <v>738</v>
      </c>
      <c r="K1666">
        <v>753748</v>
      </c>
      <c r="L1666" t="s">
        <v>258</v>
      </c>
      <c r="M1666" t="s">
        <v>131</v>
      </c>
      <c r="N1666" t="s">
        <v>57</v>
      </c>
      <c r="O1666" s="1">
        <v>45778</v>
      </c>
      <c r="Q1666" s="1">
        <v>46023</v>
      </c>
      <c r="R1666" s="2">
        <v>397.92</v>
      </c>
      <c r="S1666">
        <v>1</v>
      </c>
      <c r="T1666" t="s">
        <v>58</v>
      </c>
      <c r="U1666" t="s">
        <v>134</v>
      </c>
      <c r="V1666" s="3">
        <v>0.9</v>
      </c>
      <c r="W1666" s="2">
        <v>0</v>
      </c>
      <c r="X1666">
        <v>0</v>
      </c>
      <c r="Y1666" t="s">
        <v>60</v>
      </c>
      <c r="Z1666" t="s">
        <v>136</v>
      </c>
      <c r="AA1666">
        <v>0</v>
      </c>
      <c r="AB1666" s="2">
        <v>0</v>
      </c>
      <c r="AC1666" s="2">
        <v>0</v>
      </c>
      <c r="AD1666" s="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358.13</v>
      </c>
      <c r="AN1666" s="2">
        <v>358.13</v>
      </c>
      <c r="AO1666" s="2">
        <v>0</v>
      </c>
      <c r="AP1666" s="2">
        <v>0</v>
      </c>
      <c r="AQ1666" s="2">
        <v>0</v>
      </c>
    </row>
    <row r="1667" spans="1:43" x14ac:dyDescent="0.25">
      <c r="A1667" s="1">
        <v>45992</v>
      </c>
      <c r="B1667" t="s">
        <v>48</v>
      </c>
      <c r="C1667">
        <v>649163</v>
      </c>
      <c r="D1667">
        <v>2028427595</v>
      </c>
      <c r="E1667" t="s">
        <v>586</v>
      </c>
      <c r="F1667" t="s">
        <v>587</v>
      </c>
      <c r="G1667" t="s">
        <v>51</v>
      </c>
      <c r="H1667" t="s">
        <v>265</v>
      </c>
      <c r="I1667" t="s">
        <v>102</v>
      </c>
      <c r="J1667" t="s">
        <v>738</v>
      </c>
      <c r="K1667">
        <v>753748</v>
      </c>
      <c r="L1667" t="s">
        <v>258</v>
      </c>
      <c r="M1667" t="s">
        <v>131</v>
      </c>
      <c r="N1667" t="s">
        <v>57</v>
      </c>
      <c r="O1667" s="1">
        <v>45778</v>
      </c>
      <c r="Q1667" s="1">
        <v>46023</v>
      </c>
      <c r="R1667" s="2">
        <v>60.66</v>
      </c>
      <c r="S1667">
        <v>1</v>
      </c>
      <c r="T1667" t="s">
        <v>58</v>
      </c>
      <c r="U1667" t="s">
        <v>134</v>
      </c>
      <c r="V1667" s="3">
        <v>0.9</v>
      </c>
      <c r="W1667" s="2">
        <v>0</v>
      </c>
      <c r="X1667">
        <v>0</v>
      </c>
      <c r="Y1667" t="s">
        <v>60</v>
      </c>
      <c r="Z1667" t="s">
        <v>136</v>
      </c>
      <c r="AA1667">
        <v>0</v>
      </c>
      <c r="AB1667" s="2">
        <v>0</v>
      </c>
      <c r="AC1667" s="2">
        <v>0</v>
      </c>
      <c r="AD1667" s="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54.59</v>
      </c>
      <c r="AN1667" s="2">
        <v>54.59</v>
      </c>
      <c r="AO1667" s="2">
        <v>0</v>
      </c>
      <c r="AP1667" s="2">
        <v>0</v>
      </c>
      <c r="AQ1667" s="2">
        <v>0</v>
      </c>
    </row>
    <row r="1668" spans="1:43" x14ac:dyDescent="0.25">
      <c r="A1668" s="1">
        <v>45992</v>
      </c>
      <c r="B1668" t="s">
        <v>48</v>
      </c>
      <c r="C1668">
        <v>649163</v>
      </c>
      <c r="D1668">
        <v>2028435711</v>
      </c>
      <c r="E1668" t="s">
        <v>588</v>
      </c>
      <c r="F1668" t="s">
        <v>418</v>
      </c>
      <c r="G1668" t="s">
        <v>51</v>
      </c>
      <c r="H1668" t="s">
        <v>354</v>
      </c>
      <c r="I1668" t="s">
        <v>102</v>
      </c>
      <c r="J1668" t="s">
        <v>738</v>
      </c>
      <c r="K1668">
        <v>673059</v>
      </c>
      <c r="L1668" t="s">
        <v>65</v>
      </c>
      <c r="M1668" t="s">
        <v>66</v>
      </c>
      <c r="N1668" t="s">
        <v>57</v>
      </c>
      <c r="O1668" s="1">
        <v>45778</v>
      </c>
      <c r="Q1668" s="1">
        <v>46023</v>
      </c>
      <c r="R1668" s="2">
        <v>74.91</v>
      </c>
      <c r="S1668">
        <v>1</v>
      </c>
      <c r="T1668" t="s">
        <v>58</v>
      </c>
      <c r="U1668" t="s">
        <v>134</v>
      </c>
      <c r="V1668" s="3">
        <v>0.9</v>
      </c>
      <c r="W1668" s="2">
        <v>0</v>
      </c>
      <c r="X1668">
        <v>0</v>
      </c>
      <c r="Y1668" t="s">
        <v>60</v>
      </c>
      <c r="Z1668" t="s">
        <v>136</v>
      </c>
      <c r="AA1668">
        <v>0</v>
      </c>
      <c r="AB1668" s="2">
        <v>0</v>
      </c>
      <c r="AC1668" s="2">
        <v>0</v>
      </c>
      <c r="AD1668" s="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67.42</v>
      </c>
      <c r="AN1668" s="2">
        <v>67.42</v>
      </c>
      <c r="AO1668" s="2">
        <v>0</v>
      </c>
      <c r="AP1668" s="2">
        <v>0</v>
      </c>
      <c r="AQ1668" s="2">
        <v>0</v>
      </c>
    </row>
    <row r="1669" spans="1:43" x14ac:dyDescent="0.25">
      <c r="A1669" s="1">
        <v>45992</v>
      </c>
      <c r="B1669" t="s">
        <v>48</v>
      </c>
      <c r="C1669">
        <v>649163</v>
      </c>
      <c r="D1669">
        <v>2028448241</v>
      </c>
      <c r="E1669" t="s">
        <v>591</v>
      </c>
      <c r="F1669" t="s">
        <v>592</v>
      </c>
      <c r="G1669" t="s">
        <v>51</v>
      </c>
      <c r="H1669" t="s">
        <v>265</v>
      </c>
      <c r="I1669" t="s">
        <v>102</v>
      </c>
      <c r="J1669" t="s">
        <v>764</v>
      </c>
      <c r="K1669">
        <v>673059</v>
      </c>
      <c r="L1669" t="s">
        <v>65</v>
      </c>
      <c r="M1669" t="s">
        <v>66</v>
      </c>
      <c r="N1669" t="s">
        <v>57</v>
      </c>
      <c r="O1669" s="1">
        <v>45809</v>
      </c>
      <c r="Q1669" s="1">
        <v>46023</v>
      </c>
      <c r="R1669" s="2">
        <v>75.73</v>
      </c>
      <c r="S1669">
        <v>1</v>
      </c>
      <c r="T1669" t="s">
        <v>58</v>
      </c>
      <c r="U1669" t="s">
        <v>134</v>
      </c>
      <c r="V1669" s="3">
        <v>0.75</v>
      </c>
      <c r="W1669" s="2">
        <v>0</v>
      </c>
      <c r="X1669">
        <v>0</v>
      </c>
      <c r="Y1669" t="s">
        <v>60</v>
      </c>
      <c r="Z1669" t="s">
        <v>136</v>
      </c>
      <c r="AA1669">
        <v>0</v>
      </c>
      <c r="AB1669" s="2">
        <v>0</v>
      </c>
      <c r="AC1669" s="2">
        <v>0</v>
      </c>
      <c r="AD1669" s="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56.8</v>
      </c>
      <c r="AN1669" s="2">
        <v>56.8</v>
      </c>
      <c r="AO1669" s="2">
        <v>0</v>
      </c>
      <c r="AP1669" s="2">
        <v>0</v>
      </c>
      <c r="AQ1669" s="2">
        <v>0</v>
      </c>
    </row>
    <row r="1670" spans="1:43" x14ac:dyDescent="0.25">
      <c r="A1670" s="1">
        <v>45992</v>
      </c>
      <c r="B1670" t="s">
        <v>48</v>
      </c>
      <c r="C1670">
        <v>649163</v>
      </c>
      <c r="D1670">
        <v>2028457982</v>
      </c>
      <c r="E1670" t="s">
        <v>595</v>
      </c>
      <c r="F1670" t="s">
        <v>596</v>
      </c>
      <c r="G1670" t="s">
        <v>51</v>
      </c>
      <c r="H1670" t="s">
        <v>83</v>
      </c>
      <c r="I1670" t="s">
        <v>102</v>
      </c>
      <c r="J1670" t="s">
        <v>764</v>
      </c>
      <c r="K1670">
        <v>840313</v>
      </c>
      <c r="L1670" t="s">
        <v>498</v>
      </c>
      <c r="M1670" t="s">
        <v>499</v>
      </c>
      <c r="N1670" t="s">
        <v>57</v>
      </c>
      <c r="O1670" s="1">
        <v>45778</v>
      </c>
      <c r="Q1670" s="1">
        <v>46023</v>
      </c>
      <c r="R1670" s="2">
        <v>21.88</v>
      </c>
      <c r="S1670">
        <v>1</v>
      </c>
      <c r="T1670" t="s">
        <v>58</v>
      </c>
      <c r="U1670" t="s">
        <v>134</v>
      </c>
      <c r="V1670" s="3">
        <v>0.75</v>
      </c>
      <c r="W1670" s="2">
        <v>0</v>
      </c>
      <c r="X1670">
        <v>0</v>
      </c>
      <c r="Y1670" t="s">
        <v>60</v>
      </c>
      <c r="Z1670" t="s">
        <v>136</v>
      </c>
      <c r="AA1670">
        <v>0</v>
      </c>
      <c r="AB1670" s="2">
        <v>0</v>
      </c>
      <c r="AC1670" s="2">
        <v>0</v>
      </c>
      <c r="AD1670" s="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16.41</v>
      </c>
      <c r="AN1670" s="2">
        <v>16.41</v>
      </c>
      <c r="AO1670" s="2">
        <v>0</v>
      </c>
      <c r="AP1670" s="2">
        <v>0</v>
      </c>
      <c r="AQ1670" s="2">
        <v>0</v>
      </c>
    </row>
    <row r="1671" spans="1:43" x14ac:dyDescent="0.25">
      <c r="A1671" s="1">
        <v>45992</v>
      </c>
      <c r="B1671" t="s">
        <v>48</v>
      </c>
      <c r="C1671">
        <v>649163</v>
      </c>
      <c r="D1671">
        <v>2028465556</v>
      </c>
      <c r="E1671" t="s">
        <v>598</v>
      </c>
      <c r="F1671" t="s">
        <v>599</v>
      </c>
      <c r="G1671" t="s">
        <v>51</v>
      </c>
      <c r="H1671" t="s">
        <v>83</v>
      </c>
      <c r="I1671" t="s">
        <v>102</v>
      </c>
      <c r="J1671" t="s">
        <v>764</v>
      </c>
      <c r="K1671">
        <v>792847</v>
      </c>
      <c r="L1671" t="s">
        <v>600</v>
      </c>
      <c r="M1671" t="s">
        <v>601</v>
      </c>
      <c r="N1671" t="s">
        <v>57</v>
      </c>
      <c r="O1671" s="1">
        <v>45778</v>
      </c>
      <c r="Q1671" s="1">
        <v>46023</v>
      </c>
      <c r="R1671" s="2">
        <v>70.650000000000006</v>
      </c>
      <c r="S1671">
        <v>1</v>
      </c>
      <c r="T1671" t="s">
        <v>58</v>
      </c>
      <c r="U1671" t="s">
        <v>134</v>
      </c>
      <c r="V1671" s="3">
        <v>0.75</v>
      </c>
      <c r="W1671" s="2">
        <v>0</v>
      </c>
      <c r="X1671">
        <v>0</v>
      </c>
      <c r="Y1671" t="s">
        <v>60</v>
      </c>
      <c r="Z1671" t="s">
        <v>136</v>
      </c>
      <c r="AA1671">
        <v>0</v>
      </c>
      <c r="AB1671" s="2">
        <v>0</v>
      </c>
      <c r="AC1671" s="2">
        <v>0</v>
      </c>
      <c r="AD1671" s="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52.99</v>
      </c>
      <c r="AN1671" s="2">
        <v>52.99</v>
      </c>
      <c r="AO1671" s="2">
        <v>0</v>
      </c>
      <c r="AP1671" s="2">
        <v>0</v>
      </c>
      <c r="AQ1671" s="2">
        <v>0</v>
      </c>
    </row>
    <row r="1672" spans="1:43" x14ac:dyDescent="0.25">
      <c r="A1672" s="1">
        <v>45992</v>
      </c>
      <c r="B1672" t="s">
        <v>48</v>
      </c>
      <c r="C1672">
        <v>649163</v>
      </c>
      <c r="D1672">
        <v>2028472709</v>
      </c>
      <c r="E1672" t="s">
        <v>393</v>
      </c>
      <c r="F1672" t="s">
        <v>127</v>
      </c>
      <c r="G1672" t="s">
        <v>51</v>
      </c>
      <c r="H1672" t="s">
        <v>83</v>
      </c>
      <c r="I1672" t="s">
        <v>102</v>
      </c>
      <c r="J1672" t="s">
        <v>738</v>
      </c>
      <c r="K1672">
        <v>768271</v>
      </c>
      <c r="L1672" t="s">
        <v>393</v>
      </c>
      <c r="M1672" t="s">
        <v>127</v>
      </c>
      <c r="N1672" t="s">
        <v>57</v>
      </c>
      <c r="O1672" s="1">
        <v>45778</v>
      </c>
      <c r="Q1672" s="1">
        <v>46023</v>
      </c>
      <c r="R1672" s="2">
        <v>114.25</v>
      </c>
      <c r="S1672">
        <v>1</v>
      </c>
      <c r="T1672" t="s">
        <v>58</v>
      </c>
      <c r="U1672" t="s">
        <v>134</v>
      </c>
      <c r="V1672" s="3">
        <v>0.9</v>
      </c>
      <c r="W1672" s="2">
        <v>0</v>
      </c>
      <c r="X1672">
        <v>0</v>
      </c>
      <c r="Y1672" t="s">
        <v>60</v>
      </c>
      <c r="Z1672" t="s">
        <v>136</v>
      </c>
      <c r="AA1672">
        <v>0</v>
      </c>
      <c r="AB1672" s="2">
        <v>0</v>
      </c>
      <c r="AC1672" s="2">
        <v>0</v>
      </c>
      <c r="AD1672" s="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102.82</v>
      </c>
      <c r="AN1672" s="2">
        <v>102.82</v>
      </c>
      <c r="AO1672" s="2">
        <v>0</v>
      </c>
      <c r="AP1672" s="2">
        <v>0</v>
      </c>
      <c r="AQ1672" s="2">
        <v>0</v>
      </c>
    </row>
    <row r="1673" spans="1:43" x14ac:dyDescent="0.25">
      <c r="A1673" s="1">
        <v>45992</v>
      </c>
      <c r="B1673" t="s">
        <v>48</v>
      </c>
      <c r="C1673">
        <v>649163</v>
      </c>
      <c r="D1673">
        <v>2028520984</v>
      </c>
      <c r="E1673" t="s">
        <v>468</v>
      </c>
      <c r="F1673" t="s">
        <v>607</v>
      </c>
      <c r="G1673" t="s">
        <v>51</v>
      </c>
      <c r="H1673" t="s">
        <v>83</v>
      </c>
      <c r="I1673" t="s">
        <v>102</v>
      </c>
      <c r="J1673" t="s">
        <v>738</v>
      </c>
      <c r="K1673">
        <v>824062</v>
      </c>
      <c r="L1673" t="s">
        <v>355</v>
      </c>
      <c r="M1673" t="s">
        <v>356</v>
      </c>
      <c r="N1673" t="s">
        <v>57</v>
      </c>
      <c r="O1673" s="1">
        <v>45778</v>
      </c>
      <c r="Q1673" s="1">
        <v>46023</v>
      </c>
      <c r="R1673" s="2">
        <v>65.650000000000006</v>
      </c>
      <c r="S1673">
        <v>1</v>
      </c>
      <c r="T1673" t="s">
        <v>58</v>
      </c>
      <c r="U1673" t="s">
        <v>134</v>
      </c>
      <c r="V1673" s="3">
        <v>0.9</v>
      </c>
      <c r="W1673" s="2">
        <v>0</v>
      </c>
      <c r="X1673">
        <v>0</v>
      </c>
      <c r="Y1673" t="s">
        <v>60</v>
      </c>
      <c r="Z1673" t="s">
        <v>136</v>
      </c>
      <c r="AA1673">
        <v>0</v>
      </c>
      <c r="AB1673" s="2">
        <v>0</v>
      </c>
      <c r="AC1673" s="2">
        <v>0</v>
      </c>
      <c r="AD1673" s="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59.08</v>
      </c>
      <c r="AN1673" s="2">
        <v>59.08</v>
      </c>
      <c r="AO1673" s="2">
        <v>0</v>
      </c>
      <c r="AP1673" s="2">
        <v>0</v>
      </c>
      <c r="AQ1673" s="2">
        <v>0</v>
      </c>
    </row>
    <row r="1674" spans="1:43" x14ac:dyDescent="0.25">
      <c r="A1674" s="1">
        <v>45992</v>
      </c>
      <c r="B1674" t="s">
        <v>48</v>
      </c>
      <c r="C1674">
        <v>649163</v>
      </c>
      <c r="D1674">
        <v>2028540190</v>
      </c>
      <c r="E1674" t="s">
        <v>608</v>
      </c>
      <c r="F1674" t="s">
        <v>97</v>
      </c>
      <c r="G1674" t="s">
        <v>51</v>
      </c>
      <c r="H1674" t="s">
        <v>83</v>
      </c>
      <c r="I1674" t="s">
        <v>102</v>
      </c>
      <c r="J1674" t="s">
        <v>738</v>
      </c>
      <c r="K1674">
        <v>824062</v>
      </c>
      <c r="L1674" t="s">
        <v>355</v>
      </c>
      <c r="M1674" t="s">
        <v>356</v>
      </c>
      <c r="N1674" t="s">
        <v>57</v>
      </c>
      <c r="O1674" s="1">
        <v>45778</v>
      </c>
      <c r="Q1674" s="1">
        <v>46023</v>
      </c>
      <c r="R1674" s="2">
        <v>552.59</v>
      </c>
      <c r="S1674">
        <v>1</v>
      </c>
      <c r="T1674" t="s">
        <v>58</v>
      </c>
      <c r="U1674" t="s">
        <v>134</v>
      </c>
      <c r="V1674" s="3">
        <v>0.9</v>
      </c>
      <c r="W1674" s="2">
        <v>0</v>
      </c>
      <c r="X1674">
        <v>0</v>
      </c>
      <c r="Y1674" t="s">
        <v>60</v>
      </c>
      <c r="Z1674" t="s">
        <v>136</v>
      </c>
      <c r="AA1674">
        <v>0</v>
      </c>
      <c r="AB1674" s="2">
        <v>0</v>
      </c>
      <c r="AC1674" s="2">
        <v>0</v>
      </c>
      <c r="AD1674" s="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497.33</v>
      </c>
      <c r="AN1674" s="2">
        <v>497.33</v>
      </c>
      <c r="AO1674" s="2">
        <v>0</v>
      </c>
      <c r="AP1674" s="2">
        <v>0</v>
      </c>
      <c r="AQ1674" s="2">
        <v>0</v>
      </c>
    </row>
    <row r="1675" spans="1:43" x14ac:dyDescent="0.25">
      <c r="A1675" s="1">
        <v>45992</v>
      </c>
      <c r="B1675" t="s">
        <v>48</v>
      </c>
      <c r="C1675">
        <v>649163</v>
      </c>
      <c r="D1675">
        <v>2028554601</v>
      </c>
      <c r="E1675" t="s">
        <v>612</v>
      </c>
      <c r="F1675" t="s">
        <v>613</v>
      </c>
      <c r="G1675" t="s">
        <v>51</v>
      </c>
      <c r="H1675" t="s">
        <v>399</v>
      </c>
      <c r="I1675" t="s">
        <v>102</v>
      </c>
      <c r="J1675" t="s">
        <v>738</v>
      </c>
      <c r="K1675">
        <v>823068</v>
      </c>
      <c r="L1675" t="s">
        <v>401</v>
      </c>
      <c r="M1675" t="s">
        <v>402</v>
      </c>
      <c r="N1675" t="s">
        <v>57</v>
      </c>
      <c r="O1675" s="1">
        <v>45778</v>
      </c>
      <c r="Q1675" s="1">
        <v>46023</v>
      </c>
      <c r="R1675" s="2">
        <v>100.98</v>
      </c>
      <c r="S1675">
        <v>1</v>
      </c>
      <c r="T1675" t="s">
        <v>58</v>
      </c>
      <c r="U1675" t="s">
        <v>134</v>
      </c>
      <c r="V1675" s="3">
        <v>0.9</v>
      </c>
      <c r="W1675" s="2">
        <v>0</v>
      </c>
      <c r="X1675">
        <v>0</v>
      </c>
      <c r="Y1675" t="s">
        <v>60</v>
      </c>
      <c r="Z1675" t="s">
        <v>136</v>
      </c>
      <c r="AA1675">
        <v>0</v>
      </c>
      <c r="AB1675" s="2">
        <v>0</v>
      </c>
      <c r="AC1675" s="2">
        <v>0</v>
      </c>
      <c r="AD1675" s="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90.88</v>
      </c>
      <c r="AN1675" s="2">
        <v>90.88</v>
      </c>
      <c r="AO1675" s="2">
        <v>0</v>
      </c>
      <c r="AP1675" s="2">
        <v>0</v>
      </c>
      <c r="AQ1675" s="2">
        <v>0</v>
      </c>
    </row>
    <row r="1676" spans="1:43" x14ac:dyDescent="0.25">
      <c r="A1676" s="1">
        <v>45992</v>
      </c>
      <c r="B1676" t="s">
        <v>48</v>
      </c>
      <c r="C1676">
        <v>649163</v>
      </c>
      <c r="D1676">
        <v>2028570613</v>
      </c>
      <c r="E1676" t="s">
        <v>620</v>
      </c>
      <c r="F1676" t="s">
        <v>223</v>
      </c>
      <c r="G1676" t="s">
        <v>51</v>
      </c>
      <c r="H1676" t="s">
        <v>256</v>
      </c>
      <c r="I1676" t="s">
        <v>102</v>
      </c>
      <c r="J1676" t="s">
        <v>738</v>
      </c>
      <c r="K1676">
        <v>753748</v>
      </c>
      <c r="L1676" t="s">
        <v>258</v>
      </c>
      <c r="M1676" t="s">
        <v>131</v>
      </c>
      <c r="N1676" t="s">
        <v>57</v>
      </c>
      <c r="O1676" s="1">
        <v>45778</v>
      </c>
      <c r="Q1676" s="1">
        <v>46023</v>
      </c>
      <c r="R1676" s="2">
        <v>117.42</v>
      </c>
      <c r="S1676">
        <v>1</v>
      </c>
      <c r="T1676" t="s">
        <v>58</v>
      </c>
      <c r="U1676" t="s">
        <v>134</v>
      </c>
      <c r="V1676" s="3">
        <v>0.9</v>
      </c>
      <c r="W1676" s="2">
        <v>0</v>
      </c>
      <c r="X1676">
        <v>0</v>
      </c>
      <c r="Y1676" t="s">
        <v>60</v>
      </c>
      <c r="Z1676" t="s">
        <v>136</v>
      </c>
      <c r="AA1676">
        <v>0</v>
      </c>
      <c r="AB1676" s="2">
        <v>0</v>
      </c>
      <c r="AC1676" s="2">
        <v>0</v>
      </c>
      <c r="AD1676" s="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105.68</v>
      </c>
      <c r="AN1676" s="2">
        <v>105.68</v>
      </c>
      <c r="AO1676" s="2">
        <v>0</v>
      </c>
      <c r="AP1676" s="2">
        <v>0</v>
      </c>
      <c r="AQ1676" s="2">
        <v>0</v>
      </c>
    </row>
    <row r="1677" spans="1:43" x14ac:dyDescent="0.25">
      <c r="A1677" s="1">
        <v>45992</v>
      </c>
      <c r="B1677" t="s">
        <v>48</v>
      </c>
      <c r="C1677">
        <v>649163</v>
      </c>
      <c r="D1677">
        <v>2028571773</v>
      </c>
      <c r="E1677" t="s">
        <v>621</v>
      </c>
      <c r="F1677" t="s">
        <v>622</v>
      </c>
      <c r="G1677" t="s">
        <v>51</v>
      </c>
      <c r="H1677" t="s">
        <v>256</v>
      </c>
      <c r="I1677" t="s">
        <v>102</v>
      </c>
      <c r="J1677" t="s">
        <v>764</v>
      </c>
      <c r="K1677">
        <v>753748</v>
      </c>
      <c r="L1677" t="s">
        <v>258</v>
      </c>
      <c r="M1677" t="s">
        <v>131</v>
      </c>
      <c r="N1677" t="s">
        <v>57</v>
      </c>
      <c r="O1677" s="1">
        <v>45778</v>
      </c>
      <c r="Q1677" s="1">
        <v>46023</v>
      </c>
      <c r="R1677" s="2">
        <v>126</v>
      </c>
      <c r="S1677">
        <v>1</v>
      </c>
      <c r="T1677" t="s">
        <v>58</v>
      </c>
      <c r="U1677" t="s">
        <v>134</v>
      </c>
      <c r="V1677" s="3">
        <v>0.75</v>
      </c>
      <c r="W1677" s="2">
        <v>0</v>
      </c>
      <c r="X1677">
        <v>0</v>
      </c>
      <c r="Y1677" t="s">
        <v>60</v>
      </c>
      <c r="Z1677" t="s">
        <v>136</v>
      </c>
      <c r="AA1677">
        <v>0</v>
      </c>
      <c r="AB1677" s="2">
        <v>0</v>
      </c>
      <c r="AC1677" s="2">
        <v>0</v>
      </c>
      <c r="AD1677" s="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94.5</v>
      </c>
      <c r="AN1677" s="2">
        <v>94.5</v>
      </c>
      <c r="AO1677" s="2">
        <v>0</v>
      </c>
      <c r="AP1677" s="2">
        <v>0</v>
      </c>
      <c r="AQ1677" s="2">
        <v>0</v>
      </c>
    </row>
    <row r="1678" spans="1:43" x14ac:dyDescent="0.25">
      <c r="A1678" s="1">
        <v>45992</v>
      </c>
      <c r="B1678" t="s">
        <v>48</v>
      </c>
      <c r="C1678">
        <v>649163</v>
      </c>
      <c r="D1678">
        <v>2028577745</v>
      </c>
      <c r="E1678" t="s">
        <v>625</v>
      </c>
      <c r="F1678" t="s">
        <v>626</v>
      </c>
      <c r="G1678" t="s">
        <v>51</v>
      </c>
      <c r="H1678" t="s">
        <v>83</v>
      </c>
      <c r="I1678" t="s">
        <v>102</v>
      </c>
      <c r="J1678" t="s">
        <v>764</v>
      </c>
      <c r="K1678">
        <v>673059</v>
      </c>
      <c r="L1678" t="s">
        <v>65</v>
      </c>
      <c r="M1678" t="s">
        <v>66</v>
      </c>
      <c r="N1678" t="s">
        <v>57</v>
      </c>
      <c r="O1678" s="1">
        <v>45778</v>
      </c>
      <c r="Q1678" s="1">
        <v>46023</v>
      </c>
      <c r="R1678" s="2">
        <v>111.65</v>
      </c>
      <c r="S1678">
        <v>1</v>
      </c>
      <c r="T1678" t="s">
        <v>58</v>
      </c>
      <c r="U1678" t="s">
        <v>134</v>
      </c>
      <c r="V1678" s="3">
        <v>0.75</v>
      </c>
      <c r="W1678" s="2">
        <v>0</v>
      </c>
      <c r="X1678">
        <v>0</v>
      </c>
      <c r="Y1678" t="s">
        <v>60</v>
      </c>
      <c r="Z1678" t="s">
        <v>136</v>
      </c>
      <c r="AA1678">
        <v>0</v>
      </c>
      <c r="AB1678" s="2">
        <v>0</v>
      </c>
      <c r="AC1678" s="2">
        <v>0</v>
      </c>
      <c r="AD1678" s="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83.74</v>
      </c>
      <c r="AN1678" s="2">
        <v>83.74</v>
      </c>
      <c r="AO1678" s="2">
        <v>0</v>
      </c>
      <c r="AP1678" s="2">
        <v>0</v>
      </c>
      <c r="AQ1678" s="2">
        <v>0</v>
      </c>
    </row>
    <row r="1679" spans="1:43" x14ac:dyDescent="0.25">
      <c r="A1679" s="1">
        <v>45992</v>
      </c>
      <c r="B1679" t="s">
        <v>48</v>
      </c>
      <c r="C1679">
        <v>649163</v>
      </c>
      <c r="D1679">
        <v>2028605534</v>
      </c>
      <c r="E1679" t="s">
        <v>629</v>
      </c>
      <c r="F1679" t="s">
        <v>131</v>
      </c>
      <c r="G1679" t="s">
        <v>51</v>
      </c>
      <c r="H1679" t="s">
        <v>399</v>
      </c>
      <c r="I1679" t="s">
        <v>102</v>
      </c>
      <c r="J1679" t="s">
        <v>738</v>
      </c>
      <c r="K1679">
        <v>823068</v>
      </c>
      <c r="L1679" t="s">
        <v>401</v>
      </c>
      <c r="M1679" t="s">
        <v>402</v>
      </c>
      <c r="N1679" t="s">
        <v>57</v>
      </c>
      <c r="O1679" s="1">
        <v>45778</v>
      </c>
      <c r="Q1679" s="1">
        <v>46023</v>
      </c>
      <c r="R1679" s="2">
        <v>109.06</v>
      </c>
      <c r="S1679">
        <v>1</v>
      </c>
      <c r="T1679" t="s">
        <v>58</v>
      </c>
      <c r="U1679" t="s">
        <v>134</v>
      </c>
      <c r="V1679" s="3">
        <v>0.9</v>
      </c>
      <c r="W1679" s="2">
        <v>0</v>
      </c>
      <c r="X1679">
        <v>0</v>
      </c>
      <c r="Y1679" t="s">
        <v>60</v>
      </c>
      <c r="Z1679" t="s">
        <v>136</v>
      </c>
      <c r="AA1679">
        <v>0</v>
      </c>
      <c r="AB1679" s="2">
        <v>0</v>
      </c>
      <c r="AC1679" s="2">
        <v>0</v>
      </c>
      <c r="AD1679" s="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98.15</v>
      </c>
      <c r="AN1679" s="2">
        <v>98.15</v>
      </c>
      <c r="AO1679" s="2">
        <v>0</v>
      </c>
      <c r="AP1679" s="2">
        <v>0</v>
      </c>
      <c r="AQ1679" s="2">
        <v>0</v>
      </c>
    </row>
    <row r="1680" spans="1:43" x14ac:dyDescent="0.25">
      <c r="A1680" s="1">
        <v>45992</v>
      </c>
      <c r="B1680" t="s">
        <v>48</v>
      </c>
      <c r="C1680">
        <v>649163</v>
      </c>
      <c r="D1680">
        <v>2028616793</v>
      </c>
      <c r="E1680" t="s">
        <v>632</v>
      </c>
      <c r="F1680" t="s">
        <v>633</v>
      </c>
      <c r="G1680" t="s">
        <v>51</v>
      </c>
      <c r="H1680" t="s">
        <v>256</v>
      </c>
      <c r="I1680" t="s">
        <v>102</v>
      </c>
      <c r="J1680" t="s">
        <v>738</v>
      </c>
      <c r="K1680">
        <v>753748</v>
      </c>
      <c r="L1680" t="s">
        <v>258</v>
      </c>
      <c r="M1680" t="s">
        <v>131</v>
      </c>
      <c r="N1680" t="s">
        <v>57</v>
      </c>
      <c r="O1680" s="1">
        <v>45778</v>
      </c>
      <c r="Q1680" s="1">
        <v>46023</v>
      </c>
      <c r="R1680" s="2">
        <v>226.81</v>
      </c>
      <c r="S1680">
        <v>1</v>
      </c>
      <c r="T1680" t="s">
        <v>58</v>
      </c>
      <c r="U1680" t="s">
        <v>134</v>
      </c>
      <c r="V1680" s="3">
        <v>0.9</v>
      </c>
      <c r="W1680" s="2">
        <v>0</v>
      </c>
      <c r="X1680">
        <v>0</v>
      </c>
      <c r="Y1680" t="s">
        <v>60</v>
      </c>
      <c r="Z1680" t="s">
        <v>136</v>
      </c>
      <c r="AA1680">
        <v>0</v>
      </c>
      <c r="AB1680" s="2">
        <v>0</v>
      </c>
      <c r="AC1680" s="2">
        <v>0</v>
      </c>
      <c r="AD1680" s="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204.13</v>
      </c>
      <c r="AN1680" s="2">
        <v>204.13</v>
      </c>
      <c r="AO1680" s="2">
        <v>0</v>
      </c>
      <c r="AP1680" s="2">
        <v>0</v>
      </c>
      <c r="AQ1680" s="2">
        <v>0</v>
      </c>
    </row>
    <row r="1681" spans="1:43" x14ac:dyDescent="0.25">
      <c r="A1681" s="1">
        <v>45992</v>
      </c>
      <c r="B1681" t="s">
        <v>48</v>
      </c>
      <c r="C1681">
        <v>649163</v>
      </c>
      <c r="D1681">
        <v>2028647678</v>
      </c>
      <c r="E1681" t="s">
        <v>347</v>
      </c>
      <c r="F1681" t="s">
        <v>639</v>
      </c>
      <c r="G1681" t="s">
        <v>51</v>
      </c>
      <c r="H1681" t="s">
        <v>110</v>
      </c>
      <c r="I1681" t="s">
        <v>102</v>
      </c>
      <c r="J1681" t="s">
        <v>764</v>
      </c>
      <c r="K1681">
        <v>673059</v>
      </c>
      <c r="L1681" t="s">
        <v>65</v>
      </c>
      <c r="M1681" t="s">
        <v>66</v>
      </c>
      <c r="N1681" t="s">
        <v>57</v>
      </c>
      <c r="O1681" s="1">
        <v>45778</v>
      </c>
      <c r="Q1681" s="1">
        <v>46023</v>
      </c>
      <c r="R1681" s="2">
        <v>100.23</v>
      </c>
      <c r="S1681">
        <v>1</v>
      </c>
      <c r="T1681" t="s">
        <v>58</v>
      </c>
      <c r="U1681" t="s">
        <v>134</v>
      </c>
      <c r="V1681" s="3">
        <v>0.75</v>
      </c>
      <c r="W1681" s="2">
        <v>0</v>
      </c>
      <c r="X1681">
        <v>0</v>
      </c>
      <c r="Y1681" t="s">
        <v>60</v>
      </c>
      <c r="Z1681" t="s">
        <v>136</v>
      </c>
      <c r="AA1681">
        <v>0</v>
      </c>
      <c r="AB1681" s="2">
        <v>0</v>
      </c>
      <c r="AC1681" s="2">
        <v>0</v>
      </c>
      <c r="AD1681" s="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75.17</v>
      </c>
      <c r="AN1681" s="2">
        <v>75.17</v>
      </c>
      <c r="AO1681" s="2">
        <v>0</v>
      </c>
      <c r="AP1681" s="2">
        <v>0</v>
      </c>
      <c r="AQ1681" s="2">
        <v>0</v>
      </c>
    </row>
    <row r="1682" spans="1:43" x14ac:dyDescent="0.25">
      <c r="A1682" s="1">
        <v>45992</v>
      </c>
      <c r="B1682" t="s">
        <v>48</v>
      </c>
      <c r="C1682">
        <v>649163</v>
      </c>
      <c r="D1682">
        <v>2028653457</v>
      </c>
      <c r="E1682" t="s">
        <v>302</v>
      </c>
      <c r="F1682" t="s">
        <v>641</v>
      </c>
      <c r="G1682" t="s">
        <v>51</v>
      </c>
      <c r="H1682" t="s">
        <v>399</v>
      </c>
      <c r="I1682" t="s">
        <v>102</v>
      </c>
      <c r="J1682" t="s">
        <v>738</v>
      </c>
      <c r="K1682">
        <v>823068</v>
      </c>
      <c r="L1682" t="s">
        <v>401</v>
      </c>
      <c r="M1682" t="s">
        <v>402</v>
      </c>
      <c r="N1682" t="s">
        <v>57</v>
      </c>
      <c r="O1682" s="1">
        <v>45778</v>
      </c>
      <c r="Q1682" s="1">
        <v>46023</v>
      </c>
      <c r="R1682" s="2">
        <v>122.79</v>
      </c>
      <c r="S1682">
        <v>1</v>
      </c>
      <c r="T1682" t="s">
        <v>58</v>
      </c>
      <c r="U1682" t="s">
        <v>134</v>
      </c>
      <c r="V1682" s="3">
        <v>0.9</v>
      </c>
      <c r="W1682" s="2">
        <v>0</v>
      </c>
      <c r="X1682">
        <v>0</v>
      </c>
      <c r="Y1682" t="s">
        <v>60</v>
      </c>
      <c r="Z1682" t="s">
        <v>136</v>
      </c>
      <c r="AA1682">
        <v>0</v>
      </c>
      <c r="AB1682" s="2">
        <v>0</v>
      </c>
      <c r="AC1682" s="2">
        <v>0</v>
      </c>
      <c r="AD1682" s="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110.51</v>
      </c>
      <c r="AN1682" s="2">
        <v>110.51</v>
      </c>
      <c r="AO1682" s="2">
        <v>0</v>
      </c>
      <c r="AP1682" s="2">
        <v>0</v>
      </c>
      <c r="AQ1682" s="2">
        <v>0</v>
      </c>
    </row>
    <row r="1683" spans="1:43" x14ac:dyDescent="0.25">
      <c r="A1683" s="1">
        <v>45992</v>
      </c>
      <c r="B1683" t="s">
        <v>48</v>
      </c>
      <c r="C1683">
        <v>649163</v>
      </c>
      <c r="D1683">
        <v>2028669329</v>
      </c>
      <c r="E1683" t="s">
        <v>654</v>
      </c>
      <c r="F1683" t="s">
        <v>655</v>
      </c>
      <c r="G1683" t="s">
        <v>51</v>
      </c>
      <c r="H1683" t="s">
        <v>83</v>
      </c>
      <c r="I1683" t="s">
        <v>102</v>
      </c>
      <c r="J1683" t="s">
        <v>764</v>
      </c>
      <c r="K1683">
        <v>673059</v>
      </c>
      <c r="L1683" t="s">
        <v>65</v>
      </c>
      <c r="M1683" t="s">
        <v>66</v>
      </c>
      <c r="N1683" t="s">
        <v>57</v>
      </c>
      <c r="O1683" s="1">
        <v>45778</v>
      </c>
      <c r="Q1683" s="1">
        <v>46023</v>
      </c>
      <c r="R1683" s="2">
        <v>90.04</v>
      </c>
      <c r="S1683">
        <v>1</v>
      </c>
      <c r="T1683" t="s">
        <v>58</v>
      </c>
      <c r="U1683" t="s">
        <v>134</v>
      </c>
      <c r="V1683" s="3">
        <v>0.75</v>
      </c>
      <c r="W1683" s="2">
        <v>0</v>
      </c>
      <c r="X1683">
        <v>0</v>
      </c>
      <c r="Y1683" t="s">
        <v>60</v>
      </c>
      <c r="Z1683" t="s">
        <v>136</v>
      </c>
      <c r="AA1683">
        <v>0</v>
      </c>
      <c r="AB1683" s="2">
        <v>0</v>
      </c>
      <c r="AC1683" s="2">
        <v>0</v>
      </c>
      <c r="AD1683" s="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67.53</v>
      </c>
      <c r="AN1683" s="2">
        <v>67.53</v>
      </c>
      <c r="AO1683" s="2">
        <v>0</v>
      </c>
      <c r="AP1683" s="2">
        <v>0</v>
      </c>
      <c r="AQ1683" s="2">
        <v>0</v>
      </c>
    </row>
    <row r="1684" spans="1:43" x14ac:dyDescent="0.25">
      <c r="A1684" s="1">
        <v>45992</v>
      </c>
      <c r="B1684" t="s">
        <v>48</v>
      </c>
      <c r="C1684">
        <v>649163</v>
      </c>
      <c r="D1684">
        <v>2028677368</v>
      </c>
      <c r="E1684" t="s">
        <v>658</v>
      </c>
      <c r="F1684" t="s">
        <v>244</v>
      </c>
      <c r="G1684" t="s">
        <v>51</v>
      </c>
      <c r="H1684" t="s">
        <v>265</v>
      </c>
      <c r="I1684" t="s">
        <v>102</v>
      </c>
      <c r="J1684" t="s">
        <v>738</v>
      </c>
      <c r="K1684">
        <v>753748</v>
      </c>
      <c r="L1684" t="s">
        <v>258</v>
      </c>
      <c r="M1684" t="s">
        <v>131</v>
      </c>
      <c r="N1684" t="s">
        <v>57</v>
      </c>
      <c r="O1684" s="1">
        <v>45778</v>
      </c>
      <c r="Q1684" s="1">
        <v>46023</v>
      </c>
      <c r="R1684" s="2">
        <v>234.17</v>
      </c>
      <c r="S1684">
        <v>1</v>
      </c>
      <c r="T1684" t="s">
        <v>58</v>
      </c>
      <c r="U1684" t="s">
        <v>134</v>
      </c>
      <c r="V1684" s="3">
        <v>0.9</v>
      </c>
      <c r="W1684" s="2">
        <v>0</v>
      </c>
      <c r="X1684">
        <v>0</v>
      </c>
      <c r="Y1684" t="s">
        <v>60</v>
      </c>
      <c r="Z1684" t="s">
        <v>136</v>
      </c>
      <c r="AA1684">
        <v>0</v>
      </c>
      <c r="AB1684" s="2">
        <v>0</v>
      </c>
      <c r="AC1684" s="2">
        <v>0</v>
      </c>
      <c r="AD1684" s="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210.75</v>
      </c>
      <c r="AN1684" s="2">
        <v>210.75</v>
      </c>
      <c r="AO1684" s="2">
        <v>0</v>
      </c>
      <c r="AP1684" s="2">
        <v>0</v>
      </c>
      <c r="AQ1684" s="2">
        <v>0</v>
      </c>
    </row>
    <row r="1685" spans="1:43" x14ac:dyDescent="0.25">
      <c r="A1685" s="1">
        <v>45992</v>
      </c>
      <c r="B1685" t="s">
        <v>48</v>
      </c>
      <c r="C1685">
        <v>649163</v>
      </c>
      <c r="D1685">
        <v>2028697234</v>
      </c>
      <c r="E1685" t="s">
        <v>104</v>
      </c>
      <c r="F1685" t="s">
        <v>363</v>
      </c>
      <c r="G1685" t="s">
        <v>51</v>
      </c>
      <c r="H1685" t="s">
        <v>120</v>
      </c>
      <c r="I1685" t="s">
        <v>102</v>
      </c>
      <c r="J1685" t="s">
        <v>738</v>
      </c>
      <c r="K1685">
        <v>816021</v>
      </c>
      <c r="L1685" t="s">
        <v>122</v>
      </c>
      <c r="M1685" t="s">
        <v>123</v>
      </c>
      <c r="N1685" t="s">
        <v>57</v>
      </c>
      <c r="O1685" s="1">
        <v>45778</v>
      </c>
      <c r="Q1685" s="1">
        <v>46023</v>
      </c>
      <c r="R1685" s="2">
        <v>25</v>
      </c>
      <c r="S1685">
        <v>1</v>
      </c>
      <c r="T1685" t="s">
        <v>58</v>
      </c>
      <c r="U1685" t="s">
        <v>134</v>
      </c>
      <c r="V1685" s="3">
        <v>0.9</v>
      </c>
      <c r="W1685" s="2">
        <v>0</v>
      </c>
      <c r="X1685">
        <v>0</v>
      </c>
      <c r="Y1685" t="s">
        <v>60</v>
      </c>
      <c r="Z1685" t="s">
        <v>136</v>
      </c>
      <c r="AA1685">
        <v>0</v>
      </c>
      <c r="AB1685" s="2">
        <v>0</v>
      </c>
      <c r="AC1685" s="2">
        <v>0</v>
      </c>
      <c r="AD1685" s="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22.5</v>
      </c>
      <c r="AN1685" s="2">
        <v>22.5</v>
      </c>
      <c r="AO1685" s="2">
        <v>0</v>
      </c>
      <c r="AP1685" s="2">
        <v>0</v>
      </c>
      <c r="AQ1685" s="2">
        <v>0</v>
      </c>
    </row>
    <row r="1686" spans="1:43" x14ac:dyDescent="0.25">
      <c r="A1686" s="1">
        <v>45992</v>
      </c>
      <c r="B1686" t="s">
        <v>48</v>
      </c>
      <c r="C1686">
        <v>649163</v>
      </c>
      <c r="D1686">
        <v>2028707013</v>
      </c>
      <c r="E1686" t="s">
        <v>661</v>
      </c>
      <c r="F1686" t="s">
        <v>318</v>
      </c>
      <c r="G1686" t="s">
        <v>51</v>
      </c>
      <c r="H1686" t="s">
        <v>412</v>
      </c>
      <c r="I1686" t="s">
        <v>102</v>
      </c>
      <c r="J1686" t="s">
        <v>764</v>
      </c>
      <c r="K1686">
        <v>862109</v>
      </c>
      <c r="L1686" t="s">
        <v>662</v>
      </c>
      <c r="M1686" t="s">
        <v>663</v>
      </c>
      <c r="N1686" t="s">
        <v>57</v>
      </c>
      <c r="O1686" s="1">
        <v>45779</v>
      </c>
      <c r="Q1686" s="1">
        <v>46024</v>
      </c>
      <c r="R1686" s="2">
        <v>27.78</v>
      </c>
      <c r="S1686">
        <v>1</v>
      </c>
      <c r="T1686" t="s">
        <v>58</v>
      </c>
      <c r="U1686" t="s">
        <v>134</v>
      </c>
      <c r="V1686" s="3">
        <v>0.75</v>
      </c>
      <c r="W1686" s="2">
        <v>0</v>
      </c>
      <c r="X1686">
        <v>0</v>
      </c>
      <c r="Y1686" t="s">
        <v>60</v>
      </c>
      <c r="Z1686" t="s">
        <v>136</v>
      </c>
      <c r="AA1686">
        <v>0</v>
      </c>
      <c r="AB1686" s="2">
        <v>0</v>
      </c>
      <c r="AC1686" s="2">
        <v>0</v>
      </c>
      <c r="AD1686" s="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20.84</v>
      </c>
      <c r="AN1686" s="2">
        <v>20.84</v>
      </c>
      <c r="AO1686" s="2">
        <v>0</v>
      </c>
      <c r="AP1686" s="2">
        <v>0</v>
      </c>
      <c r="AQ1686" s="2">
        <v>0</v>
      </c>
    </row>
    <row r="1687" spans="1:43" x14ac:dyDescent="0.25">
      <c r="A1687" s="1">
        <v>45992</v>
      </c>
      <c r="B1687" t="s">
        <v>48</v>
      </c>
      <c r="C1687">
        <v>649163</v>
      </c>
      <c r="D1687">
        <v>2028753346</v>
      </c>
      <c r="E1687" t="s">
        <v>671</v>
      </c>
      <c r="F1687" t="s">
        <v>672</v>
      </c>
      <c r="G1687" t="s">
        <v>51</v>
      </c>
      <c r="H1687" t="s">
        <v>372</v>
      </c>
      <c r="I1687" t="s">
        <v>102</v>
      </c>
      <c r="J1687" t="s">
        <v>738</v>
      </c>
      <c r="K1687">
        <v>753748</v>
      </c>
      <c r="L1687" t="s">
        <v>258</v>
      </c>
      <c r="M1687" t="s">
        <v>131</v>
      </c>
      <c r="N1687" t="s">
        <v>57</v>
      </c>
      <c r="O1687" s="1">
        <v>45809</v>
      </c>
      <c r="Q1687" s="1">
        <v>46023</v>
      </c>
      <c r="R1687" s="2">
        <v>68.08</v>
      </c>
      <c r="S1687">
        <v>1</v>
      </c>
      <c r="T1687" t="s">
        <v>58</v>
      </c>
      <c r="U1687" t="s">
        <v>134</v>
      </c>
      <c r="V1687" s="3">
        <v>0.9</v>
      </c>
      <c r="W1687" s="2">
        <v>0</v>
      </c>
      <c r="X1687">
        <v>0</v>
      </c>
      <c r="Y1687" t="s">
        <v>60</v>
      </c>
      <c r="Z1687" t="s">
        <v>136</v>
      </c>
      <c r="AA1687">
        <v>0</v>
      </c>
      <c r="AB1687" s="2">
        <v>0</v>
      </c>
      <c r="AC1687" s="2">
        <v>0</v>
      </c>
      <c r="AD1687" s="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61.27</v>
      </c>
      <c r="AN1687" s="2">
        <v>61.27</v>
      </c>
      <c r="AO1687" s="2">
        <v>0</v>
      </c>
      <c r="AP1687" s="2">
        <v>0</v>
      </c>
      <c r="AQ1687" s="2">
        <v>0</v>
      </c>
    </row>
    <row r="1688" spans="1:43" x14ac:dyDescent="0.25">
      <c r="A1688" s="1">
        <v>45992</v>
      </c>
      <c r="B1688" t="s">
        <v>48</v>
      </c>
      <c r="C1688">
        <v>649163</v>
      </c>
      <c r="D1688">
        <v>2028769444</v>
      </c>
      <c r="E1688" t="s">
        <v>675</v>
      </c>
      <c r="F1688" t="s">
        <v>676</v>
      </c>
      <c r="G1688" t="s">
        <v>51</v>
      </c>
      <c r="H1688" t="s">
        <v>399</v>
      </c>
      <c r="I1688" t="s">
        <v>102</v>
      </c>
      <c r="J1688" t="s">
        <v>738</v>
      </c>
      <c r="K1688">
        <v>823068</v>
      </c>
      <c r="L1688" t="s">
        <v>401</v>
      </c>
      <c r="M1688" t="s">
        <v>402</v>
      </c>
      <c r="N1688" t="s">
        <v>57</v>
      </c>
      <c r="O1688" s="1">
        <v>45809</v>
      </c>
      <c r="Q1688" s="1">
        <v>46023</v>
      </c>
      <c r="R1688" s="2">
        <v>65.58</v>
      </c>
      <c r="S1688">
        <v>1</v>
      </c>
      <c r="T1688" t="s">
        <v>58</v>
      </c>
      <c r="U1688" t="s">
        <v>134</v>
      </c>
      <c r="V1688" s="3">
        <v>0.9</v>
      </c>
      <c r="W1688" s="2">
        <v>0</v>
      </c>
      <c r="X1688">
        <v>0</v>
      </c>
      <c r="Y1688" t="s">
        <v>60</v>
      </c>
      <c r="Z1688" t="s">
        <v>136</v>
      </c>
      <c r="AA1688">
        <v>0</v>
      </c>
      <c r="AB1688" s="2">
        <v>0</v>
      </c>
      <c r="AC1688" s="2">
        <v>0</v>
      </c>
      <c r="AD1688" s="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59.02</v>
      </c>
      <c r="AN1688" s="2">
        <v>59.02</v>
      </c>
      <c r="AO1688" s="2">
        <v>0</v>
      </c>
      <c r="AP1688" s="2">
        <v>0</v>
      </c>
      <c r="AQ1688" s="2">
        <v>0</v>
      </c>
    </row>
    <row r="1689" spans="1:43" x14ac:dyDescent="0.25">
      <c r="A1689" s="1">
        <v>45992</v>
      </c>
      <c r="B1689" t="s">
        <v>48</v>
      </c>
      <c r="C1689">
        <v>649163</v>
      </c>
      <c r="D1689">
        <v>2028773698</v>
      </c>
      <c r="E1689" t="s">
        <v>677</v>
      </c>
      <c r="F1689" t="s">
        <v>678</v>
      </c>
      <c r="G1689" t="s">
        <v>51</v>
      </c>
      <c r="H1689" t="s">
        <v>265</v>
      </c>
      <c r="I1689" t="s">
        <v>102</v>
      </c>
      <c r="J1689" t="s">
        <v>738</v>
      </c>
      <c r="K1689">
        <v>673059</v>
      </c>
      <c r="L1689" t="s">
        <v>65</v>
      </c>
      <c r="M1689" t="s">
        <v>66</v>
      </c>
      <c r="N1689" t="s">
        <v>57</v>
      </c>
      <c r="O1689" s="1">
        <v>45809</v>
      </c>
      <c r="Q1689" s="1">
        <v>46023</v>
      </c>
      <c r="R1689" s="2">
        <v>55.75</v>
      </c>
      <c r="S1689">
        <v>1</v>
      </c>
      <c r="T1689" t="s">
        <v>58</v>
      </c>
      <c r="U1689" t="s">
        <v>134</v>
      </c>
      <c r="V1689" s="3">
        <v>0.9</v>
      </c>
      <c r="W1689" s="2">
        <v>0</v>
      </c>
      <c r="X1689">
        <v>0</v>
      </c>
      <c r="Y1689" t="s">
        <v>60</v>
      </c>
      <c r="Z1689" t="s">
        <v>136</v>
      </c>
      <c r="AA1689">
        <v>0</v>
      </c>
      <c r="AB1689" s="2">
        <v>0</v>
      </c>
      <c r="AC1689" s="2">
        <v>0</v>
      </c>
      <c r="AD1689" s="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50.18</v>
      </c>
      <c r="AN1689" s="2">
        <v>50.18</v>
      </c>
      <c r="AO1689" s="2">
        <v>0</v>
      </c>
      <c r="AP1689" s="2">
        <v>0</v>
      </c>
      <c r="AQ1689" s="2">
        <v>0</v>
      </c>
    </row>
    <row r="1690" spans="1:43" x14ac:dyDescent="0.25">
      <c r="A1690" s="1">
        <v>45992</v>
      </c>
      <c r="B1690" t="s">
        <v>48</v>
      </c>
      <c r="C1690">
        <v>649163</v>
      </c>
      <c r="D1690">
        <v>2028774076</v>
      </c>
      <c r="E1690" t="s">
        <v>1874</v>
      </c>
      <c r="F1690" t="s">
        <v>1875</v>
      </c>
      <c r="G1690" t="s">
        <v>51</v>
      </c>
      <c r="H1690" t="s">
        <v>339</v>
      </c>
      <c r="I1690" t="s">
        <v>102</v>
      </c>
      <c r="J1690" t="s">
        <v>764</v>
      </c>
      <c r="K1690">
        <v>822723</v>
      </c>
      <c r="L1690" t="s">
        <v>604</v>
      </c>
      <c r="M1690" t="s">
        <v>605</v>
      </c>
      <c r="N1690" t="s">
        <v>57</v>
      </c>
      <c r="O1690" s="1">
        <v>45809</v>
      </c>
      <c r="Q1690" s="1">
        <v>46023</v>
      </c>
      <c r="R1690" s="2">
        <v>73.42</v>
      </c>
      <c r="S1690">
        <v>1</v>
      </c>
      <c r="T1690" t="s">
        <v>58</v>
      </c>
      <c r="U1690" t="s">
        <v>134</v>
      </c>
      <c r="V1690" s="3">
        <v>0.75</v>
      </c>
      <c r="W1690" s="2">
        <v>0</v>
      </c>
      <c r="X1690">
        <v>0</v>
      </c>
      <c r="Y1690" t="s">
        <v>60</v>
      </c>
      <c r="Z1690" t="s">
        <v>136</v>
      </c>
      <c r="AA1690">
        <v>0</v>
      </c>
      <c r="AB1690" s="2">
        <v>0</v>
      </c>
      <c r="AC1690" s="2">
        <v>0</v>
      </c>
      <c r="AD1690" s="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0.01</v>
      </c>
      <c r="AM1690" s="2">
        <v>55.05</v>
      </c>
      <c r="AN1690" s="2">
        <v>55.05</v>
      </c>
      <c r="AO1690" s="2">
        <v>0</v>
      </c>
      <c r="AP1690" s="2">
        <v>0</v>
      </c>
      <c r="AQ1690" s="2">
        <v>0</v>
      </c>
    </row>
    <row r="1691" spans="1:43" x14ac:dyDescent="0.25">
      <c r="A1691" s="1">
        <v>45992</v>
      </c>
      <c r="B1691" t="s">
        <v>48</v>
      </c>
      <c r="C1691">
        <v>649163</v>
      </c>
      <c r="D1691">
        <v>2022693241</v>
      </c>
      <c r="E1691" t="s">
        <v>1701</v>
      </c>
      <c r="F1691" t="s">
        <v>163</v>
      </c>
      <c r="G1691" t="s">
        <v>51</v>
      </c>
      <c r="H1691" t="s">
        <v>64</v>
      </c>
      <c r="I1691" t="s">
        <v>132</v>
      </c>
      <c r="J1691" t="s">
        <v>133</v>
      </c>
      <c r="K1691">
        <v>751867</v>
      </c>
      <c r="L1691" t="s">
        <v>162</v>
      </c>
      <c r="M1691" t="s">
        <v>163</v>
      </c>
      <c r="N1691" t="s">
        <v>57</v>
      </c>
      <c r="O1691" s="1">
        <v>45413</v>
      </c>
      <c r="Q1691" s="1">
        <v>46023</v>
      </c>
      <c r="R1691" s="2">
        <v>18.45</v>
      </c>
      <c r="S1691">
        <v>1</v>
      </c>
      <c r="T1691" t="s">
        <v>58</v>
      </c>
      <c r="U1691" t="s">
        <v>134</v>
      </c>
      <c r="V1691" s="3">
        <v>0.1</v>
      </c>
      <c r="W1691" s="2">
        <v>0</v>
      </c>
      <c r="X1691">
        <v>0</v>
      </c>
      <c r="Y1691" t="s">
        <v>135</v>
      </c>
      <c r="Z1691" t="s">
        <v>136</v>
      </c>
      <c r="AA1691">
        <v>0</v>
      </c>
      <c r="AB1691" s="2">
        <v>0</v>
      </c>
      <c r="AC1691" s="2">
        <v>0</v>
      </c>
      <c r="AD1691" s="3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1.84</v>
      </c>
      <c r="AN1691" s="2">
        <v>1.84</v>
      </c>
      <c r="AO1691" s="2">
        <v>0</v>
      </c>
      <c r="AP1691" s="2">
        <v>0</v>
      </c>
      <c r="AQ1691" s="2">
        <v>0</v>
      </c>
    </row>
    <row r="1692" spans="1:43" x14ac:dyDescent="0.25">
      <c r="A1692" s="1">
        <v>45992</v>
      </c>
      <c r="B1692" t="s">
        <v>48</v>
      </c>
      <c r="C1692">
        <v>649163</v>
      </c>
      <c r="D1692">
        <v>2022716060</v>
      </c>
      <c r="E1692" t="s">
        <v>1876</v>
      </c>
      <c r="F1692" t="s">
        <v>1877</v>
      </c>
      <c r="G1692" t="s">
        <v>51</v>
      </c>
      <c r="H1692" t="s">
        <v>52</v>
      </c>
      <c r="I1692" t="s">
        <v>132</v>
      </c>
      <c r="J1692" t="s">
        <v>133</v>
      </c>
      <c r="K1692">
        <v>751867</v>
      </c>
      <c r="L1692" t="s">
        <v>162</v>
      </c>
      <c r="M1692" t="s">
        <v>163</v>
      </c>
      <c r="N1692" t="s">
        <v>57</v>
      </c>
      <c r="O1692" s="1">
        <v>45413</v>
      </c>
      <c r="Q1692" s="1">
        <v>46023</v>
      </c>
      <c r="R1692" s="2">
        <v>28.28</v>
      </c>
      <c r="S1692">
        <v>1</v>
      </c>
      <c r="T1692" t="s">
        <v>58</v>
      </c>
      <c r="U1692" t="s">
        <v>134</v>
      </c>
      <c r="V1692" s="3">
        <v>0.1</v>
      </c>
      <c r="W1692" s="2">
        <v>0</v>
      </c>
      <c r="X1692">
        <v>0</v>
      </c>
      <c r="Y1692" t="s">
        <v>135</v>
      </c>
      <c r="Z1692" t="s">
        <v>136</v>
      </c>
      <c r="AA1692">
        <v>0</v>
      </c>
      <c r="AB1692" s="2">
        <v>0</v>
      </c>
      <c r="AC1692" s="2">
        <v>0</v>
      </c>
      <c r="AD1692" s="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2.83</v>
      </c>
      <c r="AN1692" s="2">
        <v>2.83</v>
      </c>
      <c r="AO1692" s="2">
        <v>0</v>
      </c>
      <c r="AP1692" s="2">
        <v>0</v>
      </c>
      <c r="AQ1692" s="2">
        <v>0</v>
      </c>
    </row>
    <row r="1693" spans="1:43" x14ac:dyDescent="0.25">
      <c r="A1693" s="1">
        <v>45992</v>
      </c>
      <c r="B1693" t="s">
        <v>48</v>
      </c>
      <c r="C1693">
        <v>649163</v>
      </c>
      <c r="D1693">
        <v>2022720083</v>
      </c>
      <c r="E1693" t="s">
        <v>1703</v>
      </c>
      <c r="F1693" t="s">
        <v>66</v>
      </c>
      <c r="G1693" t="s">
        <v>51</v>
      </c>
      <c r="H1693" t="s">
        <v>52</v>
      </c>
      <c r="I1693" t="s">
        <v>132</v>
      </c>
      <c r="J1693" t="s">
        <v>133</v>
      </c>
      <c r="K1693">
        <v>751867</v>
      </c>
      <c r="L1693" t="s">
        <v>162</v>
      </c>
      <c r="M1693" t="s">
        <v>163</v>
      </c>
      <c r="N1693" t="s">
        <v>57</v>
      </c>
      <c r="O1693" s="1">
        <v>45413</v>
      </c>
      <c r="Q1693" s="1">
        <v>46023</v>
      </c>
      <c r="R1693" s="2">
        <v>21.97</v>
      </c>
      <c r="S1693">
        <v>1</v>
      </c>
      <c r="T1693" t="s">
        <v>58</v>
      </c>
      <c r="U1693" t="s">
        <v>134</v>
      </c>
      <c r="V1693" s="3">
        <v>0.1</v>
      </c>
      <c r="W1693" s="2">
        <v>0</v>
      </c>
      <c r="X1693">
        <v>0</v>
      </c>
      <c r="Y1693" t="s">
        <v>135</v>
      </c>
      <c r="Z1693" t="s">
        <v>136</v>
      </c>
      <c r="AA1693">
        <v>0</v>
      </c>
      <c r="AB1693" s="2">
        <v>0</v>
      </c>
      <c r="AC1693" s="2">
        <v>0</v>
      </c>
      <c r="AD1693" s="3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2.2000000000000002</v>
      </c>
      <c r="AN1693" s="2">
        <v>2.2000000000000002</v>
      </c>
      <c r="AO1693" s="2">
        <v>0</v>
      </c>
      <c r="AP1693" s="2">
        <v>0</v>
      </c>
      <c r="AQ1693" s="2">
        <v>0</v>
      </c>
    </row>
    <row r="1694" spans="1:43" x14ac:dyDescent="0.25">
      <c r="A1694" s="1">
        <v>45992</v>
      </c>
      <c r="B1694" t="s">
        <v>48</v>
      </c>
      <c r="C1694">
        <v>649163</v>
      </c>
      <c r="D1694">
        <v>2022721019</v>
      </c>
      <c r="E1694" t="s">
        <v>1878</v>
      </c>
      <c r="F1694" t="s">
        <v>386</v>
      </c>
      <c r="G1694" t="s">
        <v>51</v>
      </c>
      <c r="H1694" t="s">
        <v>52</v>
      </c>
      <c r="I1694" t="s">
        <v>132</v>
      </c>
      <c r="J1694" t="s">
        <v>133</v>
      </c>
      <c r="K1694">
        <v>751867</v>
      </c>
      <c r="L1694" t="s">
        <v>162</v>
      </c>
      <c r="M1694" t="s">
        <v>163</v>
      </c>
      <c r="N1694" t="s">
        <v>57</v>
      </c>
      <c r="O1694" s="1">
        <v>45413</v>
      </c>
      <c r="Q1694" s="1">
        <v>46023</v>
      </c>
      <c r="R1694" s="2">
        <v>38.11</v>
      </c>
      <c r="S1694">
        <v>1</v>
      </c>
      <c r="T1694" t="s">
        <v>58</v>
      </c>
      <c r="U1694" t="s">
        <v>134</v>
      </c>
      <c r="V1694" s="3">
        <v>0.1</v>
      </c>
      <c r="W1694" s="2">
        <v>0</v>
      </c>
      <c r="X1694">
        <v>0</v>
      </c>
      <c r="Y1694" t="s">
        <v>135</v>
      </c>
      <c r="Z1694" t="s">
        <v>136</v>
      </c>
      <c r="AA1694">
        <v>0</v>
      </c>
      <c r="AB1694" s="2">
        <v>0</v>
      </c>
      <c r="AC1694" s="2">
        <v>0</v>
      </c>
      <c r="AD1694" s="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3.81</v>
      </c>
      <c r="AN1694" s="2">
        <v>3.81</v>
      </c>
      <c r="AO1694" s="2">
        <v>0</v>
      </c>
      <c r="AP1694" s="2">
        <v>0</v>
      </c>
      <c r="AQ1694" s="2">
        <v>0</v>
      </c>
    </row>
    <row r="1695" spans="1:43" x14ac:dyDescent="0.25">
      <c r="A1695" s="1">
        <v>45992</v>
      </c>
      <c r="B1695" t="s">
        <v>48</v>
      </c>
      <c r="C1695">
        <v>649163</v>
      </c>
      <c r="D1695">
        <v>2022762388</v>
      </c>
      <c r="E1695" t="s">
        <v>1582</v>
      </c>
      <c r="F1695" t="s">
        <v>1879</v>
      </c>
      <c r="G1695" t="s">
        <v>51</v>
      </c>
      <c r="H1695" t="s">
        <v>52</v>
      </c>
      <c r="I1695" t="s">
        <v>132</v>
      </c>
      <c r="J1695" t="s">
        <v>133</v>
      </c>
      <c r="K1695">
        <v>751867</v>
      </c>
      <c r="L1695" t="s">
        <v>162</v>
      </c>
      <c r="M1695" t="s">
        <v>163</v>
      </c>
      <c r="N1695" t="s">
        <v>57</v>
      </c>
      <c r="O1695" s="1">
        <v>45413</v>
      </c>
      <c r="Q1695" s="1">
        <v>46023</v>
      </c>
      <c r="R1695" s="2">
        <v>94.49</v>
      </c>
      <c r="S1695">
        <v>1</v>
      </c>
      <c r="T1695" t="s">
        <v>58</v>
      </c>
      <c r="U1695" t="s">
        <v>134</v>
      </c>
      <c r="V1695" s="3">
        <v>0.1</v>
      </c>
      <c r="W1695" s="2">
        <v>0</v>
      </c>
      <c r="X1695">
        <v>0</v>
      </c>
      <c r="Y1695" t="s">
        <v>135</v>
      </c>
      <c r="Z1695" t="s">
        <v>136</v>
      </c>
      <c r="AA1695">
        <v>0</v>
      </c>
      <c r="AB1695" s="2">
        <v>0</v>
      </c>
      <c r="AC1695" s="2">
        <v>0</v>
      </c>
      <c r="AD1695" s="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9.4499999999999993</v>
      </c>
      <c r="AN1695" s="2">
        <v>9.4499999999999993</v>
      </c>
      <c r="AO1695" s="2">
        <v>0</v>
      </c>
      <c r="AP1695" s="2">
        <v>0</v>
      </c>
      <c r="AQ1695" s="2">
        <v>0</v>
      </c>
    </row>
    <row r="1696" spans="1:43" x14ac:dyDescent="0.25">
      <c r="A1696" s="1">
        <v>45992</v>
      </c>
      <c r="B1696" t="s">
        <v>48</v>
      </c>
      <c r="C1696">
        <v>649163</v>
      </c>
      <c r="D1696">
        <v>2022780512</v>
      </c>
      <c r="E1696" t="s">
        <v>955</v>
      </c>
      <c r="F1696" t="s">
        <v>1880</v>
      </c>
      <c r="G1696" t="s">
        <v>51</v>
      </c>
      <c r="H1696" t="s">
        <v>166</v>
      </c>
      <c r="I1696" t="s">
        <v>132</v>
      </c>
      <c r="J1696" t="s">
        <v>133</v>
      </c>
      <c r="K1696">
        <v>751867</v>
      </c>
      <c r="L1696" t="s">
        <v>162</v>
      </c>
      <c r="M1696" t="s">
        <v>163</v>
      </c>
      <c r="N1696" t="s">
        <v>57</v>
      </c>
      <c r="O1696" s="1">
        <v>45413</v>
      </c>
      <c r="Q1696" s="1">
        <v>46023</v>
      </c>
      <c r="R1696" s="2">
        <v>37.83</v>
      </c>
      <c r="S1696">
        <v>1</v>
      </c>
      <c r="T1696" t="s">
        <v>58</v>
      </c>
      <c r="U1696" t="s">
        <v>134</v>
      </c>
      <c r="V1696" s="3">
        <v>0.1</v>
      </c>
      <c r="W1696" s="2">
        <v>0</v>
      </c>
      <c r="X1696">
        <v>0</v>
      </c>
      <c r="Y1696" t="s">
        <v>135</v>
      </c>
      <c r="Z1696" t="s">
        <v>136</v>
      </c>
      <c r="AA1696">
        <v>0</v>
      </c>
      <c r="AB1696" s="2">
        <v>0</v>
      </c>
      <c r="AC1696" s="2">
        <v>0</v>
      </c>
      <c r="AD1696" s="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3.78</v>
      </c>
      <c r="AN1696" s="2">
        <v>3.78</v>
      </c>
      <c r="AO1696" s="2">
        <v>0</v>
      </c>
      <c r="AP1696" s="2">
        <v>0</v>
      </c>
      <c r="AQ1696" s="2">
        <v>0</v>
      </c>
    </row>
    <row r="1697" spans="1:43" x14ac:dyDescent="0.25">
      <c r="A1697" s="1">
        <v>45992</v>
      </c>
      <c r="B1697" t="s">
        <v>48</v>
      </c>
      <c r="C1697">
        <v>649163</v>
      </c>
      <c r="D1697">
        <v>2022809498</v>
      </c>
      <c r="E1697" t="s">
        <v>1881</v>
      </c>
      <c r="F1697" t="s">
        <v>238</v>
      </c>
      <c r="G1697" t="s">
        <v>51</v>
      </c>
      <c r="H1697" t="s">
        <v>52</v>
      </c>
      <c r="I1697" t="s">
        <v>132</v>
      </c>
      <c r="J1697" t="s">
        <v>133</v>
      </c>
      <c r="K1697">
        <v>751867</v>
      </c>
      <c r="L1697" t="s">
        <v>162</v>
      </c>
      <c r="M1697" t="s">
        <v>163</v>
      </c>
      <c r="N1697" t="s">
        <v>57</v>
      </c>
      <c r="O1697" s="1">
        <v>45413</v>
      </c>
      <c r="Q1697" s="1">
        <v>46023</v>
      </c>
      <c r="R1697" s="2">
        <v>57.53</v>
      </c>
      <c r="S1697">
        <v>1</v>
      </c>
      <c r="T1697" t="s">
        <v>58</v>
      </c>
      <c r="U1697" t="s">
        <v>134</v>
      </c>
      <c r="V1697" s="3">
        <v>0.1</v>
      </c>
      <c r="W1697" s="2">
        <v>0</v>
      </c>
      <c r="X1697">
        <v>0</v>
      </c>
      <c r="Y1697" t="s">
        <v>135</v>
      </c>
      <c r="Z1697" t="s">
        <v>136</v>
      </c>
      <c r="AA1697">
        <v>0</v>
      </c>
      <c r="AB1697" s="2">
        <v>0</v>
      </c>
      <c r="AC1697" s="2">
        <v>0</v>
      </c>
      <c r="AD1697" s="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5.75</v>
      </c>
      <c r="AN1697" s="2">
        <v>5.75</v>
      </c>
      <c r="AO1697" s="2">
        <v>0</v>
      </c>
      <c r="AP1697" s="2">
        <v>0</v>
      </c>
      <c r="AQ1697" s="2">
        <v>0</v>
      </c>
    </row>
    <row r="1698" spans="1:43" x14ac:dyDescent="0.25">
      <c r="A1698" s="1">
        <v>45992</v>
      </c>
      <c r="B1698" t="s">
        <v>48</v>
      </c>
      <c r="C1698">
        <v>649163</v>
      </c>
      <c r="D1698">
        <v>2022836631</v>
      </c>
      <c r="E1698" t="s">
        <v>1704</v>
      </c>
      <c r="F1698" t="s">
        <v>386</v>
      </c>
      <c r="G1698" t="s">
        <v>51</v>
      </c>
      <c r="H1698" t="s">
        <v>52</v>
      </c>
      <c r="I1698" t="s">
        <v>132</v>
      </c>
      <c r="J1698" t="s">
        <v>133</v>
      </c>
      <c r="K1698">
        <v>751867</v>
      </c>
      <c r="L1698" t="s">
        <v>162</v>
      </c>
      <c r="M1698" t="s">
        <v>163</v>
      </c>
      <c r="N1698" t="s">
        <v>57</v>
      </c>
      <c r="O1698" s="1">
        <v>45413</v>
      </c>
      <c r="Q1698" s="1">
        <v>46023</v>
      </c>
      <c r="R1698" s="2">
        <v>61.39</v>
      </c>
      <c r="S1698">
        <v>1</v>
      </c>
      <c r="T1698" t="s">
        <v>58</v>
      </c>
      <c r="U1698" t="s">
        <v>134</v>
      </c>
      <c r="V1698" s="3">
        <v>0.1</v>
      </c>
      <c r="W1698" s="2">
        <v>0</v>
      </c>
      <c r="X1698">
        <v>0</v>
      </c>
      <c r="Y1698" t="s">
        <v>135</v>
      </c>
      <c r="Z1698" t="s">
        <v>136</v>
      </c>
      <c r="AA1698">
        <v>0</v>
      </c>
      <c r="AB1698" s="2">
        <v>0</v>
      </c>
      <c r="AC1698" s="2">
        <v>0</v>
      </c>
      <c r="AD1698" s="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6.14</v>
      </c>
      <c r="AN1698" s="2">
        <v>6.14</v>
      </c>
      <c r="AO1698" s="2">
        <v>0</v>
      </c>
      <c r="AP1698" s="2">
        <v>0</v>
      </c>
      <c r="AQ1698" s="2">
        <v>0</v>
      </c>
    </row>
    <row r="1699" spans="1:43" x14ac:dyDescent="0.25">
      <c r="A1699" s="1">
        <v>45992</v>
      </c>
      <c r="B1699" t="s">
        <v>48</v>
      </c>
      <c r="C1699">
        <v>649163</v>
      </c>
      <c r="D1699">
        <v>2029276299</v>
      </c>
      <c r="E1699" t="s">
        <v>487</v>
      </c>
      <c r="F1699" t="s">
        <v>280</v>
      </c>
      <c r="G1699" t="s">
        <v>51</v>
      </c>
      <c r="H1699" t="s">
        <v>83</v>
      </c>
      <c r="I1699" t="s">
        <v>373</v>
      </c>
      <c r="J1699" t="s">
        <v>433</v>
      </c>
      <c r="K1699">
        <v>824062</v>
      </c>
      <c r="L1699" t="s">
        <v>355</v>
      </c>
      <c r="M1699" t="s">
        <v>356</v>
      </c>
      <c r="N1699" t="s">
        <v>57</v>
      </c>
      <c r="O1699" s="1">
        <v>45812</v>
      </c>
      <c r="Q1699" s="1">
        <v>46026</v>
      </c>
      <c r="R1699" s="2">
        <v>44.13</v>
      </c>
      <c r="S1699">
        <v>1</v>
      </c>
      <c r="T1699" t="s">
        <v>58</v>
      </c>
      <c r="U1699" t="s">
        <v>134</v>
      </c>
      <c r="V1699" s="3">
        <v>0.9</v>
      </c>
      <c r="W1699" s="2">
        <v>0</v>
      </c>
      <c r="X1699">
        <v>0</v>
      </c>
      <c r="Y1699" t="s">
        <v>60</v>
      </c>
      <c r="Z1699" t="s">
        <v>136</v>
      </c>
      <c r="AA1699">
        <v>0</v>
      </c>
      <c r="AB1699" s="2">
        <v>0</v>
      </c>
      <c r="AC1699" s="2">
        <v>0</v>
      </c>
      <c r="AD1699" s="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39.72</v>
      </c>
      <c r="AN1699" s="2">
        <v>39.72</v>
      </c>
      <c r="AO1699" s="2">
        <v>0</v>
      </c>
      <c r="AP1699" s="2">
        <v>0</v>
      </c>
      <c r="AQ1699" s="2">
        <v>0</v>
      </c>
    </row>
    <row r="1700" spans="1:43" x14ac:dyDescent="0.25">
      <c r="A1700" s="1">
        <v>45992</v>
      </c>
      <c r="B1700" t="s">
        <v>48</v>
      </c>
      <c r="C1700">
        <v>649163</v>
      </c>
      <c r="D1700">
        <v>2029276300</v>
      </c>
      <c r="E1700" t="s">
        <v>487</v>
      </c>
      <c r="F1700" t="s">
        <v>280</v>
      </c>
      <c r="G1700" t="s">
        <v>51</v>
      </c>
      <c r="H1700" t="s">
        <v>83</v>
      </c>
      <c r="I1700" t="s">
        <v>373</v>
      </c>
      <c r="J1700" t="s">
        <v>374</v>
      </c>
      <c r="K1700">
        <v>824062</v>
      </c>
      <c r="L1700" t="s">
        <v>355</v>
      </c>
      <c r="M1700" t="s">
        <v>356</v>
      </c>
      <c r="N1700" t="s">
        <v>57</v>
      </c>
      <c r="O1700" s="1">
        <v>45812</v>
      </c>
      <c r="Q1700" s="1">
        <v>46026</v>
      </c>
      <c r="R1700" s="2">
        <v>57.35</v>
      </c>
      <c r="S1700">
        <v>1</v>
      </c>
      <c r="T1700" t="s">
        <v>58</v>
      </c>
      <c r="U1700" t="s">
        <v>134</v>
      </c>
      <c r="V1700" s="3">
        <v>0.7</v>
      </c>
      <c r="W1700" s="2">
        <v>0</v>
      </c>
      <c r="X1700">
        <v>0</v>
      </c>
      <c r="Y1700" t="s">
        <v>60</v>
      </c>
      <c r="Z1700" t="s">
        <v>136</v>
      </c>
      <c r="AA1700">
        <v>0</v>
      </c>
      <c r="AB1700" s="2">
        <v>0</v>
      </c>
      <c r="AC1700" s="2">
        <v>0</v>
      </c>
      <c r="AD1700" s="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0.01</v>
      </c>
      <c r="AM1700" s="2">
        <v>40.130000000000003</v>
      </c>
      <c r="AN1700" s="2">
        <v>40.130000000000003</v>
      </c>
      <c r="AO1700" s="2">
        <v>0</v>
      </c>
      <c r="AP1700" s="2">
        <v>0</v>
      </c>
      <c r="AQ1700" s="2">
        <v>0</v>
      </c>
    </row>
    <row r="1701" spans="1:43" x14ac:dyDescent="0.25">
      <c r="A1701" s="1">
        <v>45992</v>
      </c>
      <c r="B1701" t="s">
        <v>48</v>
      </c>
      <c r="C1701">
        <v>649163</v>
      </c>
      <c r="D1701">
        <v>2029277387</v>
      </c>
      <c r="E1701" t="s">
        <v>269</v>
      </c>
      <c r="F1701" t="s">
        <v>640</v>
      </c>
      <c r="G1701" t="s">
        <v>51</v>
      </c>
      <c r="H1701" t="s">
        <v>256</v>
      </c>
      <c r="I1701" t="s">
        <v>373</v>
      </c>
      <c r="J1701" t="s">
        <v>374</v>
      </c>
      <c r="K1701">
        <v>821087</v>
      </c>
      <c r="L1701" t="s">
        <v>681</v>
      </c>
      <c r="M1701" t="s">
        <v>682</v>
      </c>
      <c r="N1701" t="s">
        <v>57</v>
      </c>
      <c r="O1701" s="1">
        <v>45839</v>
      </c>
      <c r="Q1701" s="1">
        <v>46023</v>
      </c>
      <c r="R1701" s="2">
        <v>35.32</v>
      </c>
      <c r="S1701">
        <v>1</v>
      </c>
      <c r="T1701" t="s">
        <v>58</v>
      </c>
      <c r="U1701" t="s">
        <v>134</v>
      </c>
      <c r="V1701" s="3">
        <v>0.7</v>
      </c>
      <c r="W1701" s="2">
        <v>0</v>
      </c>
      <c r="X1701">
        <v>0</v>
      </c>
      <c r="Y1701" t="s">
        <v>60</v>
      </c>
      <c r="Z1701" t="s">
        <v>136</v>
      </c>
      <c r="AA1701">
        <v>0</v>
      </c>
      <c r="AB1701" s="2">
        <v>0</v>
      </c>
      <c r="AC1701" s="2">
        <v>0</v>
      </c>
      <c r="AD1701" s="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24.72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</row>
    <row r="1702" spans="1:43" x14ac:dyDescent="0.25">
      <c r="A1702" s="1">
        <v>45992</v>
      </c>
      <c r="B1702" t="s">
        <v>48</v>
      </c>
      <c r="C1702">
        <v>649163</v>
      </c>
      <c r="D1702">
        <v>2029277784</v>
      </c>
      <c r="E1702" t="s">
        <v>1882</v>
      </c>
      <c r="F1702" t="s">
        <v>1883</v>
      </c>
      <c r="G1702" t="s">
        <v>51</v>
      </c>
      <c r="H1702" t="s">
        <v>83</v>
      </c>
      <c r="I1702" t="s">
        <v>373</v>
      </c>
      <c r="J1702" t="s">
        <v>374</v>
      </c>
      <c r="K1702">
        <v>768271</v>
      </c>
      <c r="L1702" t="s">
        <v>393</v>
      </c>
      <c r="M1702" t="s">
        <v>127</v>
      </c>
      <c r="N1702" t="s">
        <v>57</v>
      </c>
      <c r="O1702" s="1">
        <v>45839</v>
      </c>
      <c r="Q1702" s="1">
        <v>46023</v>
      </c>
      <c r="R1702" s="2">
        <v>49.8</v>
      </c>
      <c r="S1702">
        <v>1</v>
      </c>
      <c r="T1702" t="s">
        <v>58</v>
      </c>
      <c r="U1702" t="s">
        <v>134</v>
      </c>
      <c r="V1702" s="3">
        <v>0.7</v>
      </c>
      <c r="W1702" s="2">
        <v>0</v>
      </c>
      <c r="X1702">
        <v>0</v>
      </c>
      <c r="Y1702" t="s">
        <v>60</v>
      </c>
      <c r="Z1702" t="s">
        <v>136</v>
      </c>
      <c r="AA1702">
        <v>0</v>
      </c>
      <c r="AB1702" s="2">
        <v>0</v>
      </c>
      <c r="AC1702" s="2">
        <v>0</v>
      </c>
      <c r="AD1702" s="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34.86</v>
      </c>
      <c r="AN1702" s="2">
        <v>34.86</v>
      </c>
      <c r="AO1702" s="2">
        <v>0</v>
      </c>
      <c r="AP1702" s="2">
        <v>0</v>
      </c>
      <c r="AQ1702" s="2">
        <v>0</v>
      </c>
    </row>
    <row r="1703" spans="1:43" x14ac:dyDescent="0.25">
      <c r="A1703" s="1">
        <v>45992</v>
      </c>
      <c r="B1703" t="s">
        <v>48</v>
      </c>
      <c r="C1703">
        <v>649163</v>
      </c>
      <c r="D1703">
        <v>2029278180</v>
      </c>
      <c r="E1703" t="s">
        <v>1884</v>
      </c>
      <c r="F1703" t="s">
        <v>375</v>
      </c>
      <c r="G1703" t="s">
        <v>51</v>
      </c>
      <c r="H1703" t="s">
        <v>83</v>
      </c>
      <c r="I1703" t="s">
        <v>373</v>
      </c>
      <c r="J1703" t="s">
        <v>374</v>
      </c>
      <c r="K1703">
        <v>812656</v>
      </c>
      <c r="L1703" t="s">
        <v>469</v>
      </c>
      <c r="M1703" t="s">
        <v>470</v>
      </c>
      <c r="N1703" t="s">
        <v>929</v>
      </c>
      <c r="O1703" s="1">
        <v>45812</v>
      </c>
      <c r="P1703" s="1">
        <v>45971</v>
      </c>
      <c r="Q1703" s="1">
        <v>45995</v>
      </c>
      <c r="R1703" s="2">
        <v>-183.13</v>
      </c>
      <c r="S1703">
        <v>1</v>
      </c>
      <c r="T1703" t="s">
        <v>58</v>
      </c>
      <c r="U1703" t="s">
        <v>134</v>
      </c>
      <c r="V1703" s="3">
        <v>0.7</v>
      </c>
      <c r="W1703" s="2">
        <v>0</v>
      </c>
      <c r="X1703">
        <v>-1</v>
      </c>
      <c r="Y1703" t="s">
        <v>60</v>
      </c>
      <c r="Z1703" t="s">
        <v>136</v>
      </c>
      <c r="AA1703">
        <v>0</v>
      </c>
      <c r="AB1703" s="2">
        <v>0</v>
      </c>
      <c r="AC1703" s="2">
        <v>0</v>
      </c>
      <c r="AD1703" s="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-128.19</v>
      </c>
      <c r="AN1703" s="2">
        <v>-128.19</v>
      </c>
      <c r="AO1703" s="2">
        <v>0</v>
      </c>
      <c r="AP1703" s="2">
        <v>0</v>
      </c>
      <c r="AQ1703" s="2">
        <v>0</v>
      </c>
    </row>
    <row r="1704" spans="1:43" x14ac:dyDescent="0.25">
      <c r="A1704" s="1">
        <v>45992</v>
      </c>
      <c r="B1704" t="s">
        <v>48</v>
      </c>
      <c r="C1704">
        <v>649163</v>
      </c>
      <c r="D1704">
        <v>2029278180</v>
      </c>
      <c r="E1704" t="s">
        <v>1884</v>
      </c>
      <c r="F1704" t="s">
        <v>375</v>
      </c>
      <c r="G1704" t="s">
        <v>51</v>
      </c>
      <c r="H1704" t="s">
        <v>83</v>
      </c>
      <c r="I1704" t="s">
        <v>373</v>
      </c>
      <c r="J1704" t="s">
        <v>374</v>
      </c>
      <c r="K1704">
        <v>812656</v>
      </c>
      <c r="L1704" t="s">
        <v>469</v>
      </c>
      <c r="M1704" t="s">
        <v>470</v>
      </c>
      <c r="N1704" t="s">
        <v>929</v>
      </c>
      <c r="O1704" s="1">
        <v>45812</v>
      </c>
      <c r="P1704" s="1">
        <v>45971</v>
      </c>
      <c r="Q1704" s="1">
        <v>45995</v>
      </c>
      <c r="R1704" s="2">
        <v>-183.13</v>
      </c>
      <c r="S1704">
        <v>1</v>
      </c>
      <c r="T1704" t="s">
        <v>58</v>
      </c>
      <c r="U1704" t="s">
        <v>134</v>
      </c>
      <c r="V1704" s="3">
        <v>0.7</v>
      </c>
      <c r="W1704" s="2">
        <v>0</v>
      </c>
      <c r="X1704">
        <v>-1</v>
      </c>
      <c r="Y1704" t="s">
        <v>60</v>
      </c>
      <c r="Z1704" t="s">
        <v>136</v>
      </c>
      <c r="AA1704">
        <v>0</v>
      </c>
      <c r="AB1704" s="2">
        <v>0</v>
      </c>
      <c r="AC1704" s="2">
        <v>0</v>
      </c>
      <c r="AD1704" s="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-128.19</v>
      </c>
      <c r="AN1704" s="2">
        <v>-128.19</v>
      </c>
      <c r="AO1704" s="2">
        <v>0</v>
      </c>
      <c r="AP1704" s="2">
        <v>0</v>
      </c>
      <c r="AQ1704" s="2">
        <v>0</v>
      </c>
    </row>
    <row r="1705" spans="1:43" x14ac:dyDescent="0.25">
      <c r="A1705" s="1">
        <v>45992</v>
      </c>
      <c r="B1705" t="s">
        <v>48</v>
      </c>
      <c r="C1705">
        <v>649163</v>
      </c>
      <c r="D1705">
        <v>2029278180</v>
      </c>
      <c r="E1705" t="s">
        <v>1884</v>
      </c>
      <c r="F1705" t="s">
        <v>375</v>
      </c>
      <c r="G1705" t="s">
        <v>51</v>
      </c>
      <c r="H1705" t="s">
        <v>83</v>
      </c>
      <c r="I1705" t="s">
        <v>373</v>
      </c>
      <c r="J1705" t="s">
        <v>374</v>
      </c>
      <c r="K1705">
        <v>812656</v>
      </c>
      <c r="L1705" t="s">
        <v>469</v>
      </c>
      <c r="M1705" t="s">
        <v>470</v>
      </c>
      <c r="N1705" t="s">
        <v>929</v>
      </c>
      <c r="O1705" s="1">
        <v>45812</v>
      </c>
      <c r="P1705" s="1">
        <v>45971</v>
      </c>
      <c r="Q1705" s="1">
        <v>45995</v>
      </c>
      <c r="R1705" s="2">
        <v>-183.13</v>
      </c>
      <c r="S1705">
        <v>1</v>
      </c>
      <c r="T1705" t="s">
        <v>58</v>
      </c>
      <c r="U1705" t="s">
        <v>134</v>
      </c>
      <c r="V1705" s="3">
        <v>0.7</v>
      </c>
      <c r="W1705" s="2">
        <v>0</v>
      </c>
      <c r="X1705">
        <v>-1</v>
      </c>
      <c r="Y1705" t="s">
        <v>60</v>
      </c>
      <c r="Z1705" t="s">
        <v>136</v>
      </c>
      <c r="AA1705">
        <v>0</v>
      </c>
      <c r="AB1705" s="2">
        <v>0</v>
      </c>
      <c r="AC1705" s="2">
        <v>0</v>
      </c>
      <c r="AD1705" s="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-128.19</v>
      </c>
      <c r="AN1705" s="2">
        <v>-128.19</v>
      </c>
      <c r="AO1705" s="2">
        <v>0</v>
      </c>
      <c r="AP1705" s="2">
        <v>0</v>
      </c>
      <c r="AQ1705" s="2">
        <v>0</v>
      </c>
    </row>
    <row r="1706" spans="1:43" x14ac:dyDescent="0.25">
      <c r="A1706" s="1">
        <v>45992</v>
      </c>
      <c r="B1706" t="s">
        <v>48</v>
      </c>
      <c r="C1706">
        <v>649163</v>
      </c>
      <c r="D1706">
        <v>2029285747</v>
      </c>
      <c r="E1706" t="s">
        <v>488</v>
      </c>
      <c r="F1706" t="s">
        <v>97</v>
      </c>
      <c r="G1706" t="s">
        <v>51</v>
      </c>
      <c r="H1706" t="s">
        <v>110</v>
      </c>
      <c r="I1706" t="s">
        <v>373</v>
      </c>
      <c r="J1706" t="s">
        <v>374</v>
      </c>
      <c r="K1706">
        <v>673059</v>
      </c>
      <c r="L1706" t="s">
        <v>65</v>
      </c>
      <c r="M1706" t="s">
        <v>66</v>
      </c>
      <c r="N1706" t="s">
        <v>57</v>
      </c>
      <c r="O1706" s="1">
        <v>45839</v>
      </c>
      <c r="Q1706" s="1">
        <v>46023</v>
      </c>
      <c r="R1706" s="2">
        <v>75.69</v>
      </c>
      <c r="S1706">
        <v>1</v>
      </c>
      <c r="T1706" t="s">
        <v>58</v>
      </c>
      <c r="U1706" t="s">
        <v>134</v>
      </c>
      <c r="V1706" s="3">
        <v>0.7</v>
      </c>
      <c r="W1706" s="2">
        <v>0</v>
      </c>
      <c r="X1706">
        <v>0</v>
      </c>
      <c r="Y1706" t="s">
        <v>60</v>
      </c>
      <c r="Z1706" t="s">
        <v>136</v>
      </c>
      <c r="AA1706">
        <v>0</v>
      </c>
      <c r="AB1706" s="2">
        <v>0</v>
      </c>
      <c r="AC1706" s="2">
        <v>0</v>
      </c>
      <c r="AD1706" s="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52.98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</row>
    <row r="1707" spans="1:43" x14ac:dyDescent="0.25">
      <c r="A1707" s="1">
        <v>45992</v>
      </c>
      <c r="B1707" t="s">
        <v>48</v>
      </c>
      <c r="C1707">
        <v>649163</v>
      </c>
      <c r="D1707">
        <v>2029286360</v>
      </c>
      <c r="E1707" t="s">
        <v>223</v>
      </c>
      <c r="F1707" t="s">
        <v>1885</v>
      </c>
      <c r="G1707" t="s">
        <v>51</v>
      </c>
      <c r="H1707" t="s">
        <v>256</v>
      </c>
      <c r="I1707" t="s">
        <v>373</v>
      </c>
      <c r="J1707" t="s">
        <v>433</v>
      </c>
      <c r="K1707">
        <v>753748</v>
      </c>
      <c r="L1707" t="s">
        <v>258</v>
      </c>
      <c r="M1707" t="s">
        <v>131</v>
      </c>
      <c r="N1707" t="s">
        <v>57</v>
      </c>
      <c r="O1707" s="1">
        <v>45839</v>
      </c>
      <c r="Q1707" s="1">
        <v>46023</v>
      </c>
      <c r="R1707" s="2">
        <v>163.25</v>
      </c>
      <c r="S1707">
        <v>1</v>
      </c>
      <c r="T1707" t="s">
        <v>58</v>
      </c>
      <c r="U1707" t="s">
        <v>134</v>
      </c>
      <c r="V1707" s="3">
        <v>0.9</v>
      </c>
      <c r="W1707" s="2">
        <v>0</v>
      </c>
      <c r="X1707">
        <v>0</v>
      </c>
      <c r="Y1707" t="s">
        <v>60</v>
      </c>
      <c r="Z1707" t="s">
        <v>136</v>
      </c>
      <c r="AA1707">
        <v>0</v>
      </c>
      <c r="AB1707" s="2">
        <v>0</v>
      </c>
      <c r="AC1707" s="2">
        <v>0</v>
      </c>
      <c r="AD1707" s="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146.91999999999999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</row>
    <row r="1708" spans="1:43" x14ac:dyDescent="0.25">
      <c r="A1708" s="1">
        <v>45992</v>
      </c>
      <c r="B1708" t="s">
        <v>48</v>
      </c>
      <c r="C1708">
        <v>649163</v>
      </c>
      <c r="D1708">
        <v>2029287989</v>
      </c>
      <c r="E1708" t="s">
        <v>1886</v>
      </c>
      <c r="F1708" t="s">
        <v>1887</v>
      </c>
      <c r="G1708" t="s">
        <v>51</v>
      </c>
      <c r="H1708" t="s">
        <v>83</v>
      </c>
      <c r="I1708" t="s">
        <v>373</v>
      </c>
      <c r="J1708" t="s">
        <v>374</v>
      </c>
      <c r="K1708">
        <v>814033</v>
      </c>
      <c r="L1708" t="s">
        <v>501</v>
      </c>
      <c r="M1708" t="s">
        <v>502</v>
      </c>
      <c r="N1708" t="s">
        <v>57</v>
      </c>
      <c r="O1708" s="1">
        <v>45839</v>
      </c>
      <c r="Q1708" s="1">
        <v>46023</v>
      </c>
      <c r="R1708" s="2">
        <v>46.46</v>
      </c>
      <c r="S1708">
        <v>1</v>
      </c>
      <c r="T1708" t="s">
        <v>58</v>
      </c>
      <c r="U1708" t="s">
        <v>134</v>
      </c>
      <c r="V1708" s="3">
        <v>0.7</v>
      </c>
      <c r="W1708" s="2">
        <v>0</v>
      </c>
      <c r="X1708">
        <v>0</v>
      </c>
      <c r="Y1708" t="s">
        <v>60</v>
      </c>
      <c r="Z1708" t="s">
        <v>136</v>
      </c>
      <c r="AA1708">
        <v>0</v>
      </c>
      <c r="AB1708" s="2">
        <v>0</v>
      </c>
      <c r="AC1708" s="2">
        <v>0</v>
      </c>
      <c r="AD1708" s="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32.520000000000003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</row>
    <row r="1709" spans="1:43" x14ac:dyDescent="0.25">
      <c r="A1709" s="1">
        <v>45992</v>
      </c>
      <c r="B1709" t="s">
        <v>48</v>
      </c>
      <c r="C1709">
        <v>649163</v>
      </c>
      <c r="D1709">
        <v>2029292630</v>
      </c>
      <c r="E1709" t="s">
        <v>129</v>
      </c>
      <c r="F1709" t="s">
        <v>128</v>
      </c>
      <c r="G1709" t="s">
        <v>51</v>
      </c>
      <c r="H1709" t="s">
        <v>83</v>
      </c>
      <c r="I1709" t="s">
        <v>373</v>
      </c>
      <c r="J1709" t="s">
        <v>374</v>
      </c>
      <c r="K1709">
        <v>812782</v>
      </c>
      <c r="L1709" t="s">
        <v>128</v>
      </c>
      <c r="M1709" t="s">
        <v>129</v>
      </c>
      <c r="N1709" t="s">
        <v>57</v>
      </c>
      <c r="O1709" s="1">
        <v>45839</v>
      </c>
      <c r="Q1709" s="1">
        <v>46023</v>
      </c>
      <c r="R1709" s="2">
        <v>34</v>
      </c>
      <c r="S1709">
        <v>1</v>
      </c>
      <c r="T1709" t="s">
        <v>58</v>
      </c>
      <c r="U1709" t="s">
        <v>134</v>
      </c>
      <c r="V1709" s="3">
        <v>0.7</v>
      </c>
      <c r="W1709" s="2">
        <v>0</v>
      </c>
      <c r="X1709">
        <v>0</v>
      </c>
      <c r="Y1709" t="s">
        <v>60</v>
      </c>
      <c r="Z1709" t="s">
        <v>136</v>
      </c>
      <c r="AA1709">
        <v>0</v>
      </c>
      <c r="AB1709" s="2">
        <v>0</v>
      </c>
      <c r="AC1709" s="2">
        <v>0</v>
      </c>
      <c r="AD1709" s="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23.8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</row>
    <row r="1710" spans="1:43" x14ac:dyDescent="0.25">
      <c r="A1710" s="1">
        <v>45992</v>
      </c>
      <c r="B1710" t="s">
        <v>48</v>
      </c>
      <c r="C1710">
        <v>649163</v>
      </c>
      <c r="D1710">
        <v>2029295311</v>
      </c>
      <c r="E1710" t="s">
        <v>489</v>
      </c>
      <c r="F1710" t="s">
        <v>490</v>
      </c>
      <c r="G1710" t="s">
        <v>51</v>
      </c>
      <c r="H1710" t="s">
        <v>125</v>
      </c>
      <c r="I1710" t="s">
        <v>373</v>
      </c>
      <c r="J1710" t="s">
        <v>374</v>
      </c>
      <c r="K1710">
        <v>673059</v>
      </c>
      <c r="L1710" t="s">
        <v>65</v>
      </c>
      <c r="M1710" t="s">
        <v>66</v>
      </c>
      <c r="N1710" t="s">
        <v>57</v>
      </c>
      <c r="O1710" s="1">
        <v>45813</v>
      </c>
      <c r="Q1710" s="1">
        <v>46027</v>
      </c>
      <c r="R1710" s="2">
        <v>45.04</v>
      </c>
      <c r="S1710">
        <v>1</v>
      </c>
      <c r="T1710" t="s">
        <v>58</v>
      </c>
      <c r="U1710" t="s">
        <v>134</v>
      </c>
      <c r="V1710" s="3">
        <v>0.7</v>
      </c>
      <c r="W1710" s="2">
        <v>0</v>
      </c>
      <c r="X1710">
        <v>0</v>
      </c>
      <c r="Y1710" t="s">
        <v>60</v>
      </c>
      <c r="Z1710" t="s">
        <v>136</v>
      </c>
      <c r="AA1710">
        <v>0</v>
      </c>
      <c r="AB1710" s="2">
        <v>0</v>
      </c>
      <c r="AC1710" s="2">
        <v>0</v>
      </c>
      <c r="AD1710" s="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31.53</v>
      </c>
      <c r="AN1710" s="2">
        <v>31.53</v>
      </c>
      <c r="AO1710" s="2">
        <v>0</v>
      </c>
      <c r="AP1710" s="2">
        <v>0</v>
      </c>
      <c r="AQ1710" s="2">
        <v>0</v>
      </c>
    </row>
    <row r="1711" spans="1:43" x14ac:dyDescent="0.25">
      <c r="A1711" s="1">
        <v>45992</v>
      </c>
      <c r="B1711" t="s">
        <v>48</v>
      </c>
      <c r="C1711">
        <v>649163</v>
      </c>
      <c r="D1711">
        <v>2029296531</v>
      </c>
      <c r="E1711" t="s">
        <v>491</v>
      </c>
      <c r="F1711" t="s">
        <v>492</v>
      </c>
      <c r="G1711" t="s">
        <v>51</v>
      </c>
      <c r="H1711" t="s">
        <v>372</v>
      </c>
      <c r="I1711" t="s">
        <v>373</v>
      </c>
      <c r="J1711" t="s">
        <v>374</v>
      </c>
      <c r="K1711">
        <v>767312</v>
      </c>
      <c r="L1711" t="s">
        <v>413</v>
      </c>
      <c r="M1711" t="s">
        <v>414</v>
      </c>
      <c r="N1711" t="s">
        <v>57</v>
      </c>
      <c r="O1711" s="1">
        <v>45839</v>
      </c>
      <c r="Q1711" s="1">
        <v>46023</v>
      </c>
      <c r="R1711" s="2">
        <v>93.92</v>
      </c>
      <c r="S1711">
        <v>1</v>
      </c>
      <c r="T1711" t="s">
        <v>58</v>
      </c>
      <c r="U1711" t="s">
        <v>134</v>
      </c>
      <c r="V1711" s="3">
        <v>0.7</v>
      </c>
      <c r="W1711" s="2">
        <v>0</v>
      </c>
      <c r="X1711">
        <v>0</v>
      </c>
      <c r="Y1711" t="s">
        <v>60</v>
      </c>
      <c r="Z1711" t="s">
        <v>136</v>
      </c>
      <c r="AA1711">
        <v>0</v>
      </c>
      <c r="AB1711" s="2">
        <v>0</v>
      </c>
      <c r="AC1711" s="2">
        <v>0</v>
      </c>
      <c r="AD1711" s="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65.739999999999995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</row>
    <row r="1712" spans="1:43" x14ac:dyDescent="0.25">
      <c r="A1712" s="1">
        <v>45992</v>
      </c>
      <c r="B1712" t="s">
        <v>48</v>
      </c>
      <c r="C1712">
        <v>649163</v>
      </c>
      <c r="D1712">
        <v>2029296854</v>
      </c>
      <c r="E1712" t="s">
        <v>777</v>
      </c>
      <c r="F1712" t="s">
        <v>864</v>
      </c>
      <c r="G1712" t="s">
        <v>51</v>
      </c>
      <c r="H1712" t="s">
        <v>110</v>
      </c>
      <c r="I1712" t="s">
        <v>373</v>
      </c>
      <c r="J1712" t="s">
        <v>374</v>
      </c>
      <c r="K1712">
        <v>673059</v>
      </c>
      <c r="L1712" t="s">
        <v>65</v>
      </c>
      <c r="M1712" t="s">
        <v>66</v>
      </c>
      <c r="N1712" t="s">
        <v>57</v>
      </c>
      <c r="O1712" s="1">
        <v>45839</v>
      </c>
      <c r="Q1712" s="1">
        <v>46023</v>
      </c>
      <c r="R1712" s="2">
        <v>115.4</v>
      </c>
      <c r="S1712">
        <v>1</v>
      </c>
      <c r="T1712" t="s">
        <v>58</v>
      </c>
      <c r="U1712" t="s">
        <v>134</v>
      </c>
      <c r="V1712" s="3">
        <v>0.7</v>
      </c>
      <c r="W1712" s="2">
        <v>0</v>
      </c>
      <c r="X1712">
        <v>0</v>
      </c>
      <c r="Y1712" t="s">
        <v>60</v>
      </c>
      <c r="Z1712" t="s">
        <v>136</v>
      </c>
      <c r="AA1712">
        <v>0</v>
      </c>
      <c r="AB1712" s="2">
        <v>0</v>
      </c>
      <c r="AC1712" s="2">
        <v>0</v>
      </c>
      <c r="AD1712" s="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80.78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</row>
    <row r="1713" spans="1:43" x14ac:dyDescent="0.25">
      <c r="A1713" s="1">
        <v>45992</v>
      </c>
      <c r="B1713" t="s">
        <v>48</v>
      </c>
      <c r="C1713">
        <v>649163</v>
      </c>
      <c r="D1713">
        <v>2029310162</v>
      </c>
      <c r="E1713" t="s">
        <v>73</v>
      </c>
      <c r="F1713" t="s">
        <v>496</v>
      </c>
      <c r="G1713" t="s">
        <v>51</v>
      </c>
      <c r="H1713" t="s">
        <v>265</v>
      </c>
      <c r="I1713" t="s">
        <v>373</v>
      </c>
      <c r="J1713" t="s">
        <v>374</v>
      </c>
      <c r="K1713">
        <v>673059</v>
      </c>
      <c r="L1713" t="s">
        <v>65</v>
      </c>
      <c r="M1713" t="s">
        <v>66</v>
      </c>
      <c r="N1713" t="s">
        <v>57</v>
      </c>
      <c r="O1713" s="1">
        <v>45839</v>
      </c>
      <c r="Q1713" s="1">
        <v>46023</v>
      </c>
      <c r="R1713" s="2">
        <v>47.72</v>
      </c>
      <c r="S1713">
        <v>1</v>
      </c>
      <c r="T1713" t="s">
        <v>58</v>
      </c>
      <c r="U1713" t="s">
        <v>134</v>
      </c>
      <c r="V1713" s="3">
        <v>0.7</v>
      </c>
      <c r="W1713" s="2">
        <v>0</v>
      </c>
      <c r="X1713">
        <v>0</v>
      </c>
      <c r="Y1713" t="s">
        <v>60</v>
      </c>
      <c r="Z1713" t="s">
        <v>136</v>
      </c>
      <c r="AA1713">
        <v>0</v>
      </c>
      <c r="AB1713" s="2">
        <v>0</v>
      </c>
      <c r="AC1713" s="2">
        <v>0</v>
      </c>
      <c r="AD1713" s="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33.4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</row>
    <row r="1714" spans="1:43" x14ac:dyDescent="0.25">
      <c r="A1714" s="1">
        <v>45992</v>
      </c>
      <c r="B1714" t="s">
        <v>48</v>
      </c>
      <c r="C1714">
        <v>649163</v>
      </c>
      <c r="D1714">
        <v>2029312988</v>
      </c>
      <c r="E1714" t="s">
        <v>101</v>
      </c>
      <c r="F1714" t="s">
        <v>1888</v>
      </c>
      <c r="G1714" t="s">
        <v>51</v>
      </c>
      <c r="H1714" t="s">
        <v>83</v>
      </c>
      <c r="I1714" t="s">
        <v>373</v>
      </c>
      <c r="J1714" t="s">
        <v>374</v>
      </c>
      <c r="K1714">
        <v>812994</v>
      </c>
      <c r="L1714" t="s">
        <v>652</v>
      </c>
      <c r="M1714" t="s">
        <v>653</v>
      </c>
      <c r="N1714" t="s">
        <v>57</v>
      </c>
      <c r="O1714" s="1">
        <v>45839</v>
      </c>
      <c r="Q1714" s="1">
        <v>46023</v>
      </c>
      <c r="R1714" s="2">
        <v>115.38</v>
      </c>
      <c r="S1714">
        <v>1</v>
      </c>
      <c r="T1714" t="s">
        <v>58</v>
      </c>
      <c r="U1714" t="s">
        <v>134</v>
      </c>
      <c r="V1714" s="3">
        <v>0.7</v>
      </c>
      <c r="W1714" s="2">
        <v>0</v>
      </c>
      <c r="X1714">
        <v>0</v>
      </c>
      <c r="Y1714" t="s">
        <v>60</v>
      </c>
      <c r="Z1714" t="s">
        <v>136</v>
      </c>
      <c r="AA1714">
        <v>0</v>
      </c>
      <c r="AB1714" s="2">
        <v>0</v>
      </c>
      <c r="AC1714" s="2">
        <v>0</v>
      </c>
      <c r="AD1714" s="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80.760000000000005</v>
      </c>
      <c r="AM1714" s="2">
        <v>0.01</v>
      </c>
      <c r="AN1714" s="2">
        <v>0.01</v>
      </c>
      <c r="AO1714" s="2">
        <v>0</v>
      </c>
      <c r="AP1714" s="2">
        <v>0</v>
      </c>
      <c r="AQ1714" s="2">
        <v>0</v>
      </c>
    </row>
    <row r="1715" spans="1:43" x14ac:dyDescent="0.25">
      <c r="A1715" s="1">
        <v>45992</v>
      </c>
      <c r="B1715" t="s">
        <v>48</v>
      </c>
      <c r="C1715">
        <v>649163</v>
      </c>
      <c r="D1715">
        <v>2029330415</v>
      </c>
      <c r="E1715" t="s">
        <v>1889</v>
      </c>
      <c r="F1715" t="s">
        <v>1890</v>
      </c>
      <c r="G1715" t="s">
        <v>51</v>
      </c>
      <c r="H1715" t="s">
        <v>372</v>
      </c>
      <c r="I1715" t="s">
        <v>373</v>
      </c>
      <c r="J1715" t="s">
        <v>374</v>
      </c>
      <c r="K1715">
        <v>673059</v>
      </c>
      <c r="L1715" t="s">
        <v>65</v>
      </c>
      <c r="M1715" t="s">
        <v>66</v>
      </c>
      <c r="N1715" t="s">
        <v>57</v>
      </c>
      <c r="O1715" s="1">
        <v>45839</v>
      </c>
      <c r="Q1715" s="1">
        <v>46023</v>
      </c>
      <c r="R1715" s="2">
        <v>38.1</v>
      </c>
      <c r="S1715">
        <v>1</v>
      </c>
      <c r="T1715" t="s">
        <v>58</v>
      </c>
      <c r="U1715" t="s">
        <v>134</v>
      </c>
      <c r="V1715" s="3">
        <v>0.7</v>
      </c>
      <c r="W1715" s="2">
        <v>0</v>
      </c>
      <c r="X1715">
        <v>0</v>
      </c>
      <c r="Y1715" t="s">
        <v>60</v>
      </c>
      <c r="Z1715" t="s">
        <v>136</v>
      </c>
      <c r="AA1715">
        <v>0</v>
      </c>
      <c r="AB1715" s="2">
        <v>0</v>
      </c>
      <c r="AC1715" s="2">
        <v>0</v>
      </c>
      <c r="AD1715" s="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26.67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</row>
    <row r="1716" spans="1:43" x14ac:dyDescent="0.25">
      <c r="A1716" s="1">
        <v>45992</v>
      </c>
      <c r="B1716" t="s">
        <v>48</v>
      </c>
      <c r="C1716">
        <v>649163</v>
      </c>
      <c r="D1716">
        <v>2029333773</v>
      </c>
      <c r="E1716" t="s">
        <v>472</v>
      </c>
      <c r="F1716" t="s">
        <v>497</v>
      </c>
      <c r="G1716" t="s">
        <v>51</v>
      </c>
      <c r="H1716" t="s">
        <v>83</v>
      </c>
      <c r="I1716" t="s">
        <v>373</v>
      </c>
      <c r="J1716" t="s">
        <v>374</v>
      </c>
      <c r="K1716">
        <v>840313</v>
      </c>
      <c r="L1716" t="s">
        <v>498</v>
      </c>
      <c r="M1716" t="s">
        <v>499</v>
      </c>
      <c r="N1716" t="s">
        <v>57</v>
      </c>
      <c r="O1716" s="1">
        <v>45870</v>
      </c>
      <c r="Q1716" s="1">
        <v>46023</v>
      </c>
      <c r="R1716" s="2">
        <v>19</v>
      </c>
      <c r="S1716">
        <v>1</v>
      </c>
      <c r="T1716" t="s">
        <v>58</v>
      </c>
      <c r="U1716" t="s">
        <v>134</v>
      </c>
      <c r="V1716" s="3">
        <v>0.7</v>
      </c>
      <c r="W1716" s="2">
        <v>0</v>
      </c>
      <c r="X1716">
        <v>0</v>
      </c>
      <c r="Y1716" t="s">
        <v>60</v>
      </c>
      <c r="Z1716" t="s">
        <v>136</v>
      </c>
      <c r="AA1716">
        <v>0</v>
      </c>
      <c r="AB1716" s="2">
        <v>0</v>
      </c>
      <c r="AC1716" s="2">
        <v>0</v>
      </c>
      <c r="AD1716" s="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13.3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</row>
    <row r="1717" spans="1:43" x14ac:dyDescent="0.25">
      <c r="A1717" s="1">
        <v>45992</v>
      </c>
      <c r="B1717" t="s">
        <v>48</v>
      </c>
      <c r="C1717">
        <v>649163</v>
      </c>
      <c r="D1717">
        <v>2029363953</v>
      </c>
      <c r="E1717" t="s">
        <v>1891</v>
      </c>
      <c r="F1717" t="s">
        <v>271</v>
      </c>
      <c r="G1717" t="s">
        <v>51</v>
      </c>
      <c r="H1717" t="s">
        <v>83</v>
      </c>
      <c r="I1717" t="s">
        <v>373</v>
      </c>
      <c r="J1717" t="s">
        <v>374</v>
      </c>
      <c r="K1717">
        <v>766747</v>
      </c>
      <c r="L1717" t="s">
        <v>385</v>
      </c>
      <c r="M1717" t="s">
        <v>386</v>
      </c>
      <c r="N1717" t="s">
        <v>57</v>
      </c>
      <c r="O1717" s="1">
        <v>45839</v>
      </c>
      <c r="Q1717" s="1">
        <v>46023</v>
      </c>
      <c r="R1717" s="2">
        <v>66.36</v>
      </c>
      <c r="S1717">
        <v>1</v>
      </c>
      <c r="T1717" t="s">
        <v>58</v>
      </c>
      <c r="U1717" t="s">
        <v>134</v>
      </c>
      <c r="V1717" s="3">
        <v>0.7</v>
      </c>
      <c r="W1717" s="2">
        <v>0</v>
      </c>
      <c r="X1717">
        <v>0</v>
      </c>
      <c r="Y1717" t="s">
        <v>60</v>
      </c>
      <c r="Z1717" t="s">
        <v>136</v>
      </c>
      <c r="AA1717">
        <v>0</v>
      </c>
      <c r="AB1717" s="2">
        <v>0</v>
      </c>
      <c r="AC1717" s="2">
        <v>0</v>
      </c>
      <c r="AD1717" s="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46.45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</row>
    <row r="1718" spans="1:43" x14ac:dyDescent="0.25">
      <c r="A1718" s="1">
        <v>45992</v>
      </c>
      <c r="B1718" t="s">
        <v>48</v>
      </c>
      <c r="C1718">
        <v>649163</v>
      </c>
      <c r="D1718">
        <v>2029384981</v>
      </c>
      <c r="E1718" t="s">
        <v>478</v>
      </c>
      <c r="F1718" t="s">
        <v>500</v>
      </c>
      <c r="G1718" t="s">
        <v>51</v>
      </c>
      <c r="H1718" t="s">
        <v>83</v>
      </c>
      <c r="I1718" t="s">
        <v>373</v>
      </c>
      <c r="J1718" t="s">
        <v>374</v>
      </c>
      <c r="K1718">
        <v>814033</v>
      </c>
      <c r="L1718" t="s">
        <v>501</v>
      </c>
      <c r="M1718" t="s">
        <v>502</v>
      </c>
      <c r="N1718" t="s">
        <v>57</v>
      </c>
      <c r="O1718" s="1">
        <v>45839</v>
      </c>
      <c r="Q1718" s="1">
        <v>46023</v>
      </c>
      <c r="R1718" s="2">
        <v>15.75</v>
      </c>
      <c r="S1718">
        <v>1</v>
      </c>
      <c r="T1718" t="s">
        <v>58</v>
      </c>
      <c r="U1718" t="s">
        <v>134</v>
      </c>
      <c r="V1718" s="3">
        <v>0.7</v>
      </c>
      <c r="W1718" s="2">
        <v>0</v>
      </c>
      <c r="X1718">
        <v>0</v>
      </c>
      <c r="Y1718" t="s">
        <v>60</v>
      </c>
      <c r="Z1718" t="s">
        <v>136</v>
      </c>
      <c r="AA1718">
        <v>0</v>
      </c>
      <c r="AB1718" s="2">
        <v>0</v>
      </c>
      <c r="AC1718" s="2">
        <v>0</v>
      </c>
      <c r="AD1718" s="3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11.02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</row>
    <row r="1719" spans="1:43" x14ac:dyDescent="0.25">
      <c r="A1719" s="1">
        <v>45992</v>
      </c>
      <c r="B1719" t="s">
        <v>48</v>
      </c>
      <c r="C1719">
        <v>649163</v>
      </c>
      <c r="D1719">
        <v>2029393203</v>
      </c>
      <c r="E1719" t="s">
        <v>1892</v>
      </c>
      <c r="F1719" t="s">
        <v>1893</v>
      </c>
      <c r="G1719" t="s">
        <v>51</v>
      </c>
      <c r="H1719" t="s">
        <v>83</v>
      </c>
      <c r="I1719" t="s">
        <v>373</v>
      </c>
      <c r="J1719" t="s">
        <v>374</v>
      </c>
      <c r="K1719">
        <v>814033</v>
      </c>
      <c r="L1719" t="s">
        <v>501</v>
      </c>
      <c r="M1719" t="s">
        <v>502</v>
      </c>
      <c r="N1719" t="s">
        <v>57</v>
      </c>
      <c r="O1719" s="1">
        <v>45839</v>
      </c>
      <c r="Q1719" s="1">
        <v>46023</v>
      </c>
      <c r="R1719" s="2">
        <v>92.38</v>
      </c>
      <c r="S1719">
        <v>1</v>
      </c>
      <c r="T1719" t="s">
        <v>58</v>
      </c>
      <c r="U1719" t="s">
        <v>134</v>
      </c>
      <c r="V1719" s="3">
        <v>0.7</v>
      </c>
      <c r="W1719" s="2">
        <v>0</v>
      </c>
      <c r="X1719">
        <v>0</v>
      </c>
      <c r="Y1719" t="s">
        <v>60</v>
      </c>
      <c r="Z1719" t="s">
        <v>136</v>
      </c>
      <c r="AA1719">
        <v>0</v>
      </c>
      <c r="AB1719" s="2">
        <v>0</v>
      </c>
      <c r="AC1719" s="2">
        <v>0</v>
      </c>
      <c r="AD1719" s="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64.66</v>
      </c>
      <c r="AM1719" s="2">
        <v>0.01</v>
      </c>
      <c r="AN1719" s="2">
        <v>0.01</v>
      </c>
      <c r="AO1719" s="2">
        <v>0</v>
      </c>
      <c r="AP1719" s="2">
        <v>0</v>
      </c>
      <c r="AQ1719" s="2">
        <v>0</v>
      </c>
    </row>
    <row r="1720" spans="1:43" x14ac:dyDescent="0.25">
      <c r="A1720" s="1">
        <v>45992</v>
      </c>
      <c r="B1720" t="s">
        <v>48</v>
      </c>
      <c r="C1720">
        <v>649163</v>
      </c>
      <c r="D1720">
        <v>2029395478</v>
      </c>
      <c r="E1720" t="s">
        <v>1894</v>
      </c>
      <c r="F1720" t="s">
        <v>1895</v>
      </c>
      <c r="G1720" t="s">
        <v>51</v>
      </c>
      <c r="H1720" t="s">
        <v>881</v>
      </c>
      <c r="I1720" t="s">
        <v>373</v>
      </c>
      <c r="J1720" t="s">
        <v>374</v>
      </c>
      <c r="K1720">
        <v>651818</v>
      </c>
      <c r="L1720" t="s">
        <v>113</v>
      </c>
      <c r="M1720" t="s">
        <v>114</v>
      </c>
      <c r="N1720" t="s">
        <v>57</v>
      </c>
      <c r="O1720" s="1">
        <v>45839</v>
      </c>
      <c r="Q1720" s="1">
        <v>46023</v>
      </c>
      <c r="R1720" s="2">
        <v>51</v>
      </c>
      <c r="S1720">
        <v>1</v>
      </c>
      <c r="T1720" t="s">
        <v>58</v>
      </c>
      <c r="U1720" t="s">
        <v>134</v>
      </c>
      <c r="V1720" s="3">
        <v>0.7</v>
      </c>
      <c r="W1720" s="2">
        <v>0</v>
      </c>
      <c r="X1720">
        <v>0</v>
      </c>
      <c r="Y1720" t="s">
        <v>60</v>
      </c>
      <c r="Z1720" t="s">
        <v>136</v>
      </c>
      <c r="AA1720">
        <v>0</v>
      </c>
      <c r="AB1720" s="2">
        <v>0</v>
      </c>
      <c r="AC1720" s="2">
        <v>0</v>
      </c>
      <c r="AD1720" s="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35.700000000000003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</row>
    <row r="1721" spans="1:43" x14ac:dyDescent="0.25">
      <c r="A1721" s="1">
        <v>45992</v>
      </c>
      <c r="B1721" t="s">
        <v>48</v>
      </c>
      <c r="C1721">
        <v>649163</v>
      </c>
      <c r="D1721">
        <v>2029395480</v>
      </c>
      <c r="E1721" t="s">
        <v>1894</v>
      </c>
      <c r="F1721" t="s">
        <v>1895</v>
      </c>
      <c r="G1721" t="s">
        <v>51</v>
      </c>
      <c r="H1721" t="s">
        <v>881</v>
      </c>
      <c r="I1721" t="s">
        <v>373</v>
      </c>
      <c r="J1721" t="s">
        <v>433</v>
      </c>
      <c r="K1721">
        <v>651818</v>
      </c>
      <c r="L1721" t="s">
        <v>113</v>
      </c>
      <c r="M1721" t="s">
        <v>114</v>
      </c>
      <c r="N1721" t="s">
        <v>57</v>
      </c>
      <c r="O1721" s="1">
        <v>45839</v>
      </c>
      <c r="Q1721" s="1">
        <v>46023</v>
      </c>
      <c r="R1721" s="2">
        <v>117.08</v>
      </c>
      <c r="S1721">
        <v>1</v>
      </c>
      <c r="T1721" t="s">
        <v>58</v>
      </c>
      <c r="U1721" t="s">
        <v>134</v>
      </c>
      <c r="V1721" s="3">
        <v>0.9</v>
      </c>
      <c r="W1721" s="2">
        <v>0</v>
      </c>
      <c r="X1721">
        <v>0</v>
      </c>
      <c r="Y1721" t="s">
        <v>60</v>
      </c>
      <c r="Z1721" t="s">
        <v>136</v>
      </c>
      <c r="AA1721">
        <v>0</v>
      </c>
      <c r="AB1721" s="2">
        <v>0</v>
      </c>
      <c r="AC1721" s="2">
        <v>0</v>
      </c>
      <c r="AD1721" s="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105.37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</row>
    <row r="1722" spans="1:43" x14ac:dyDescent="0.25">
      <c r="A1722" s="1">
        <v>45992</v>
      </c>
      <c r="B1722" t="s">
        <v>48</v>
      </c>
      <c r="C1722">
        <v>649163</v>
      </c>
      <c r="D1722">
        <v>2029396191</v>
      </c>
      <c r="E1722" t="s">
        <v>538</v>
      </c>
      <c r="F1722" t="s">
        <v>959</v>
      </c>
      <c r="G1722" t="s">
        <v>51</v>
      </c>
      <c r="H1722" t="s">
        <v>83</v>
      </c>
      <c r="I1722" t="s">
        <v>373</v>
      </c>
      <c r="J1722" t="s">
        <v>374</v>
      </c>
      <c r="K1722">
        <v>856824</v>
      </c>
      <c r="L1722" t="s">
        <v>457</v>
      </c>
      <c r="M1722" t="s">
        <v>458</v>
      </c>
      <c r="N1722" t="s">
        <v>57</v>
      </c>
      <c r="O1722" s="1">
        <v>45839</v>
      </c>
      <c r="Q1722" s="1">
        <v>46023</v>
      </c>
      <c r="R1722" s="2">
        <v>35.700000000000003</v>
      </c>
      <c r="S1722">
        <v>1</v>
      </c>
      <c r="T1722" t="s">
        <v>58</v>
      </c>
      <c r="U1722" t="s">
        <v>134</v>
      </c>
      <c r="V1722" s="3">
        <v>0.7</v>
      </c>
      <c r="W1722" s="2">
        <v>0</v>
      </c>
      <c r="X1722">
        <v>0</v>
      </c>
      <c r="Y1722" t="s">
        <v>60</v>
      </c>
      <c r="Z1722" t="s">
        <v>136</v>
      </c>
      <c r="AA1722">
        <v>0</v>
      </c>
      <c r="AB1722" s="2">
        <v>0</v>
      </c>
      <c r="AC1722" s="2">
        <v>0</v>
      </c>
      <c r="AD1722" s="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24.99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</row>
    <row r="1723" spans="1:43" x14ac:dyDescent="0.25">
      <c r="A1723" s="1">
        <v>45992</v>
      </c>
      <c r="B1723" t="s">
        <v>48</v>
      </c>
      <c r="C1723">
        <v>649163</v>
      </c>
      <c r="D1723">
        <v>2029410650</v>
      </c>
      <c r="E1723" t="s">
        <v>405</v>
      </c>
      <c r="F1723" t="s">
        <v>503</v>
      </c>
      <c r="G1723" t="s">
        <v>51</v>
      </c>
      <c r="H1723" t="s">
        <v>504</v>
      </c>
      <c r="I1723" t="s">
        <v>373</v>
      </c>
      <c r="J1723" t="s">
        <v>374</v>
      </c>
      <c r="K1723">
        <v>814033</v>
      </c>
      <c r="L1723" t="s">
        <v>501</v>
      </c>
      <c r="M1723" t="s">
        <v>502</v>
      </c>
      <c r="N1723" t="s">
        <v>57</v>
      </c>
      <c r="O1723" s="1">
        <v>45839</v>
      </c>
      <c r="Q1723" s="1">
        <v>46023</v>
      </c>
      <c r="R1723" s="2">
        <v>21.65</v>
      </c>
      <c r="S1723">
        <v>1</v>
      </c>
      <c r="T1723" t="s">
        <v>58</v>
      </c>
      <c r="U1723" t="s">
        <v>134</v>
      </c>
      <c r="V1723" s="3">
        <v>0.7</v>
      </c>
      <c r="W1723" s="2">
        <v>0</v>
      </c>
      <c r="X1723">
        <v>0</v>
      </c>
      <c r="Y1723" t="s">
        <v>60</v>
      </c>
      <c r="Z1723" t="s">
        <v>136</v>
      </c>
      <c r="AA1723">
        <v>0</v>
      </c>
      <c r="AB1723" s="2">
        <v>0</v>
      </c>
      <c r="AC1723" s="2">
        <v>0</v>
      </c>
      <c r="AD1723" s="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15.14</v>
      </c>
      <c r="AM1723" s="2">
        <v>0.02</v>
      </c>
      <c r="AN1723" s="2">
        <v>0.02</v>
      </c>
      <c r="AO1723" s="2">
        <v>0</v>
      </c>
      <c r="AP1723" s="2">
        <v>0</v>
      </c>
      <c r="AQ1723" s="2">
        <v>0</v>
      </c>
    </row>
    <row r="1724" spans="1:43" x14ac:dyDescent="0.25">
      <c r="A1724" s="1">
        <v>45992</v>
      </c>
      <c r="B1724" t="s">
        <v>48</v>
      </c>
      <c r="C1724">
        <v>649163</v>
      </c>
      <c r="D1724">
        <v>2029411354</v>
      </c>
      <c r="E1724" t="s">
        <v>92</v>
      </c>
      <c r="F1724" t="s">
        <v>935</v>
      </c>
      <c r="G1724" t="s">
        <v>51</v>
      </c>
      <c r="H1724" t="s">
        <v>339</v>
      </c>
      <c r="I1724" t="s">
        <v>373</v>
      </c>
      <c r="J1724" t="s">
        <v>374</v>
      </c>
      <c r="K1724">
        <v>813184</v>
      </c>
      <c r="L1724" t="s">
        <v>340</v>
      </c>
      <c r="M1724" t="s">
        <v>341</v>
      </c>
      <c r="N1724" t="s">
        <v>57</v>
      </c>
      <c r="O1724" s="1">
        <v>45839</v>
      </c>
      <c r="Q1724" s="1">
        <v>46023</v>
      </c>
      <c r="R1724" s="2">
        <v>36.58</v>
      </c>
      <c r="S1724">
        <v>1</v>
      </c>
      <c r="T1724" t="s">
        <v>58</v>
      </c>
      <c r="U1724" t="s">
        <v>134</v>
      </c>
      <c r="V1724" s="3">
        <v>0.7</v>
      </c>
      <c r="W1724" s="2">
        <v>0</v>
      </c>
      <c r="X1724">
        <v>0</v>
      </c>
      <c r="Y1724" t="s">
        <v>60</v>
      </c>
      <c r="Z1724" t="s">
        <v>136</v>
      </c>
      <c r="AA1724">
        <v>0</v>
      </c>
      <c r="AB1724" s="2">
        <v>0</v>
      </c>
      <c r="AC1724" s="2">
        <v>0</v>
      </c>
      <c r="AD1724" s="3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25.6</v>
      </c>
      <c r="AM1724" s="2">
        <v>0.01</v>
      </c>
      <c r="AN1724" s="2">
        <v>0.01</v>
      </c>
      <c r="AO1724" s="2">
        <v>0</v>
      </c>
      <c r="AP1724" s="2">
        <v>0</v>
      </c>
      <c r="AQ1724" s="2">
        <v>0</v>
      </c>
    </row>
    <row r="1725" spans="1:43" x14ac:dyDescent="0.25">
      <c r="A1725" s="1">
        <v>45992</v>
      </c>
      <c r="B1725" t="s">
        <v>48</v>
      </c>
      <c r="C1725">
        <v>649163</v>
      </c>
      <c r="D1725">
        <v>2029456584</v>
      </c>
      <c r="E1725" t="s">
        <v>1896</v>
      </c>
      <c r="F1725" t="s">
        <v>1897</v>
      </c>
      <c r="G1725" t="s">
        <v>51</v>
      </c>
      <c r="H1725" t="s">
        <v>83</v>
      </c>
      <c r="I1725" t="s">
        <v>373</v>
      </c>
      <c r="J1725" t="s">
        <v>374</v>
      </c>
      <c r="K1725">
        <v>766747</v>
      </c>
      <c r="L1725" t="s">
        <v>385</v>
      </c>
      <c r="M1725" t="s">
        <v>386</v>
      </c>
      <c r="N1725" t="s">
        <v>57</v>
      </c>
      <c r="O1725" s="1">
        <v>45839</v>
      </c>
      <c r="Q1725" s="1">
        <v>46023</v>
      </c>
      <c r="R1725" s="2">
        <v>183.13</v>
      </c>
      <c r="S1725">
        <v>1</v>
      </c>
      <c r="T1725" t="s">
        <v>58</v>
      </c>
      <c r="U1725" t="s">
        <v>134</v>
      </c>
      <c r="V1725" s="3">
        <v>0.7</v>
      </c>
      <c r="W1725" s="2">
        <v>0</v>
      </c>
      <c r="X1725">
        <v>0</v>
      </c>
      <c r="Y1725" t="s">
        <v>60</v>
      </c>
      <c r="Z1725" t="s">
        <v>136</v>
      </c>
      <c r="AA1725">
        <v>0</v>
      </c>
      <c r="AB1725" s="2">
        <v>0</v>
      </c>
      <c r="AC1725" s="2">
        <v>0</v>
      </c>
      <c r="AD1725" s="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128.19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</row>
    <row r="1726" spans="1:43" x14ac:dyDescent="0.25">
      <c r="A1726" s="1">
        <v>45992</v>
      </c>
      <c r="B1726" t="s">
        <v>48</v>
      </c>
      <c r="C1726">
        <v>649163</v>
      </c>
      <c r="D1726">
        <v>2029467187</v>
      </c>
      <c r="E1726" t="s">
        <v>690</v>
      </c>
      <c r="F1726" t="s">
        <v>192</v>
      </c>
      <c r="G1726" t="s">
        <v>51</v>
      </c>
      <c r="H1726" t="s">
        <v>256</v>
      </c>
      <c r="I1726" t="s">
        <v>373</v>
      </c>
      <c r="J1726" t="s">
        <v>374</v>
      </c>
      <c r="K1726">
        <v>856824</v>
      </c>
      <c r="L1726" t="s">
        <v>457</v>
      </c>
      <c r="M1726" t="s">
        <v>458</v>
      </c>
      <c r="N1726" t="s">
        <v>57</v>
      </c>
      <c r="O1726" s="1">
        <v>45839</v>
      </c>
      <c r="Q1726" s="1">
        <v>46023</v>
      </c>
      <c r="R1726" s="2">
        <v>28.38</v>
      </c>
      <c r="S1726">
        <v>1</v>
      </c>
      <c r="T1726" t="s">
        <v>58</v>
      </c>
      <c r="U1726" t="s">
        <v>134</v>
      </c>
      <c r="V1726" s="3">
        <v>0.7</v>
      </c>
      <c r="W1726" s="2">
        <v>0</v>
      </c>
      <c r="X1726">
        <v>0</v>
      </c>
      <c r="Y1726" t="s">
        <v>60</v>
      </c>
      <c r="Z1726" t="s">
        <v>136</v>
      </c>
      <c r="AA1726">
        <v>0</v>
      </c>
      <c r="AB1726" s="2">
        <v>0</v>
      </c>
      <c r="AC1726" s="2">
        <v>0</v>
      </c>
      <c r="AD1726" s="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19.86</v>
      </c>
      <c r="AM1726" s="2">
        <v>0.01</v>
      </c>
      <c r="AN1726" s="2">
        <v>0.01</v>
      </c>
      <c r="AO1726" s="2">
        <v>0</v>
      </c>
      <c r="AP1726" s="2">
        <v>0</v>
      </c>
      <c r="AQ1726" s="2">
        <v>0</v>
      </c>
    </row>
    <row r="1727" spans="1:43" x14ac:dyDescent="0.25">
      <c r="A1727" s="1">
        <v>45992</v>
      </c>
      <c r="B1727" t="s">
        <v>48</v>
      </c>
      <c r="C1727">
        <v>649163</v>
      </c>
      <c r="D1727">
        <v>2029481120</v>
      </c>
      <c r="E1727" t="s">
        <v>99</v>
      </c>
      <c r="F1727" t="s">
        <v>508</v>
      </c>
      <c r="G1727" t="s">
        <v>51</v>
      </c>
      <c r="H1727" t="s">
        <v>83</v>
      </c>
      <c r="I1727" t="s">
        <v>373</v>
      </c>
      <c r="J1727" t="s">
        <v>374</v>
      </c>
      <c r="K1727">
        <v>823350</v>
      </c>
      <c r="L1727" t="s">
        <v>116</v>
      </c>
      <c r="M1727" t="s">
        <v>417</v>
      </c>
      <c r="N1727" t="s">
        <v>57</v>
      </c>
      <c r="O1727" s="1">
        <v>45839</v>
      </c>
      <c r="Q1727" s="1">
        <v>46023</v>
      </c>
      <c r="R1727" s="2">
        <v>90.83</v>
      </c>
      <c r="S1727">
        <v>1</v>
      </c>
      <c r="T1727" t="s">
        <v>58</v>
      </c>
      <c r="U1727" t="s">
        <v>134</v>
      </c>
      <c r="V1727" s="3">
        <v>0.7</v>
      </c>
      <c r="W1727" s="2">
        <v>0</v>
      </c>
      <c r="X1727">
        <v>0</v>
      </c>
      <c r="Y1727" t="s">
        <v>60</v>
      </c>
      <c r="Z1727" t="s">
        <v>136</v>
      </c>
      <c r="AA1727">
        <v>0</v>
      </c>
      <c r="AB1727" s="2">
        <v>0</v>
      </c>
      <c r="AC1727" s="2">
        <v>0</v>
      </c>
      <c r="AD1727" s="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63.58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</row>
    <row r="1728" spans="1:43" x14ac:dyDescent="0.25">
      <c r="A1728" s="1">
        <v>45992</v>
      </c>
      <c r="B1728" t="s">
        <v>48</v>
      </c>
      <c r="C1728">
        <v>649163</v>
      </c>
      <c r="D1728">
        <v>2029484335</v>
      </c>
      <c r="E1728" t="s">
        <v>92</v>
      </c>
      <c r="F1728" t="s">
        <v>509</v>
      </c>
      <c r="G1728" t="s">
        <v>51</v>
      </c>
      <c r="H1728" t="s">
        <v>83</v>
      </c>
      <c r="I1728" t="s">
        <v>373</v>
      </c>
      <c r="J1728" t="s">
        <v>374</v>
      </c>
      <c r="K1728">
        <v>824076</v>
      </c>
      <c r="L1728" t="s">
        <v>510</v>
      </c>
      <c r="M1728" t="s">
        <v>511</v>
      </c>
      <c r="N1728" t="s">
        <v>57</v>
      </c>
      <c r="O1728" s="1">
        <v>45839</v>
      </c>
      <c r="Q1728" s="1">
        <v>46023</v>
      </c>
      <c r="R1728" s="2">
        <v>11.5</v>
      </c>
      <c r="S1728">
        <v>1</v>
      </c>
      <c r="T1728" t="s">
        <v>58</v>
      </c>
      <c r="U1728" t="s">
        <v>134</v>
      </c>
      <c r="V1728" s="3">
        <v>0.7</v>
      </c>
      <c r="W1728" s="2">
        <v>0</v>
      </c>
      <c r="X1728">
        <v>0</v>
      </c>
      <c r="Y1728" t="s">
        <v>60</v>
      </c>
      <c r="Z1728" t="s">
        <v>136</v>
      </c>
      <c r="AA1728">
        <v>0</v>
      </c>
      <c r="AB1728" s="2">
        <v>0</v>
      </c>
      <c r="AC1728" s="2">
        <v>0</v>
      </c>
      <c r="AD1728" s="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8.0500000000000007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</row>
    <row r="1729" spans="1:43" x14ac:dyDescent="0.25">
      <c r="A1729" s="1">
        <v>45992</v>
      </c>
      <c r="B1729" t="s">
        <v>48</v>
      </c>
      <c r="C1729">
        <v>649163</v>
      </c>
      <c r="D1729">
        <v>2029486074</v>
      </c>
      <c r="E1729" t="s">
        <v>1043</v>
      </c>
      <c r="F1729" t="s">
        <v>1044</v>
      </c>
      <c r="G1729" t="s">
        <v>51</v>
      </c>
      <c r="H1729" t="s">
        <v>83</v>
      </c>
      <c r="I1729" t="s">
        <v>373</v>
      </c>
      <c r="J1729" t="s">
        <v>374</v>
      </c>
      <c r="K1729">
        <v>824062</v>
      </c>
      <c r="L1729" t="s">
        <v>355</v>
      </c>
      <c r="M1729" t="s">
        <v>356</v>
      </c>
      <c r="N1729" t="s">
        <v>929</v>
      </c>
      <c r="O1729" s="1">
        <v>45825</v>
      </c>
      <c r="P1729" s="1">
        <v>45992</v>
      </c>
      <c r="Q1729" s="1">
        <v>46008</v>
      </c>
      <c r="R1729" s="2">
        <v>-25.43</v>
      </c>
      <c r="S1729">
        <v>1</v>
      </c>
      <c r="T1729" t="s">
        <v>58</v>
      </c>
      <c r="U1729" t="s">
        <v>134</v>
      </c>
      <c r="V1729" s="3">
        <v>0.7</v>
      </c>
      <c r="W1729" s="2">
        <v>0</v>
      </c>
      <c r="X1729">
        <v>-1</v>
      </c>
      <c r="Y1729" t="s">
        <v>60</v>
      </c>
      <c r="Z1729" t="s">
        <v>136</v>
      </c>
      <c r="AA1729">
        <v>0</v>
      </c>
      <c r="AB1729" s="2">
        <v>0</v>
      </c>
      <c r="AC1729" s="2">
        <v>0</v>
      </c>
      <c r="AD1729" s="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-17.8</v>
      </c>
      <c r="AN1729" s="2">
        <v>-17.8</v>
      </c>
      <c r="AO1729" s="2">
        <v>0</v>
      </c>
      <c r="AP1729" s="2">
        <v>0</v>
      </c>
      <c r="AQ1729" s="2">
        <v>0</v>
      </c>
    </row>
    <row r="1730" spans="1:43" x14ac:dyDescent="0.25">
      <c r="A1730" s="1">
        <v>45992</v>
      </c>
      <c r="B1730" t="s">
        <v>48</v>
      </c>
      <c r="C1730">
        <v>649163</v>
      </c>
      <c r="D1730">
        <v>2029487064</v>
      </c>
      <c r="E1730" t="s">
        <v>1327</v>
      </c>
      <c r="F1730" t="s">
        <v>1898</v>
      </c>
      <c r="G1730" t="s">
        <v>51</v>
      </c>
      <c r="H1730" t="s">
        <v>83</v>
      </c>
      <c r="I1730" t="s">
        <v>373</v>
      </c>
      <c r="J1730" t="s">
        <v>374</v>
      </c>
      <c r="K1730">
        <v>840313</v>
      </c>
      <c r="L1730" t="s">
        <v>498</v>
      </c>
      <c r="M1730" t="s">
        <v>499</v>
      </c>
      <c r="N1730" t="s">
        <v>57</v>
      </c>
      <c r="O1730" s="1">
        <v>45839</v>
      </c>
      <c r="Q1730" s="1">
        <v>46023</v>
      </c>
      <c r="R1730" s="2">
        <v>80.05</v>
      </c>
      <c r="S1730">
        <v>1</v>
      </c>
      <c r="T1730" t="s">
        <v>58</v>
      </c>
      <c r="U1730" t="s">
        <v>134</v>
      </c>
      <c r="V1730" s="3">
        <v>0.7</v>
      </c>
      <c r="W1730" s="2">
        <v>0</v>
      </c>
      <c r="X1730">
        <v>0</v>
      </c>
      <c r="Y1730" t="s">
        <v>60</v>
      </c>
      <c r="Z1730" t="s">
        <v>136</v>
      </c>
      <c r="AA1730">
        <v>0</v>
      </c>
      <c r="AB1730" s="2">
        <v>0</v>
      </c>
      <c r="AC1730" s="2">
        <v>0</v>
      </c>
      <c r="AD1730" s="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56.02</v>
      </c>
      <c r="AM1730" s="2">
        <v>0.02</v>
      </c>
      <c r="AN1730" s="2">
        <v>0.02</v>
      </c>
      <c r="AO1730" s="2">
        <v>0</v>
      </c>
      <c r="AP1730" s="2">
        <v>0</v>
      </c>
      <c r="AQ1730" s="2">
        <v>0</v>
      </c>
    </row>
    <row r="1731" spans="1:43" x14ac:dyDescent="0.25">
      <c r="A1731" s="1">
        <v>45992</v>
      </c>
      <c r="B1731" t="s">
        <v>48</v>
      </c>
      <c r="C1731">
        <v>649163</v>
      </c>
      <c r="D1731">
        <v>2029489690</v>
      </c>
      <c r="E1731" t="s">
        <v>163</v>
      </c>
      <c r="F1731" t="s">
        <v>513</v>
      </c>
      <c r="G1731" t="s">
        <v>51</v>
      </c>
      <c r="H1731" t="s">
        <v>120</v>
      </c>
      <c r="I1731" t="s">
        <v>373</v>
      </c>
      <c r="J1731" t="s">
        <v>374</v>
      </c>
      <c r="K1731">
        <v>816021</v>
      </c>
      <c r="L1731" t="s">
        <v>122</v>
      </c>
      <c r="M1731" t="s">
        <v>123</v>
      </c>
      <c r="N1731" t="s">
        <v>57</v>
      </c>
      <c r="O1731" s="1">
        <v>45839</v>
      </c>
      <c r="Q1731" s="1">
        <v>46023</v>
      </c>
      <c r="R1731" s="2">
        <v>18.2</v>
      </c>
      <c r="S1731">
        <v>1</v>
      </c>
      <c r="T1731" t="s">
        <v>58</v>
      </c>
      <c r="U1731" t="s">
        <v>134</v>
      </c>
      <c r="V1731" s="3">
        <v>0.7</v>
      </c>
      <c r="W1731" s="2">
        <v>0</v>
      </c>
      <c r="X1731">
        <v>0</v>
      </c>
      <c r="Y1731" t="s">
        <v>60</v>
      </c>
      <c r="Z1731" t="s">
        <v>136</v>
      </c>
      <c r="AA1731">
        <v>0</v>
      </c>
      <c r="AB1731" s="2">
        <v>0</v>
      </c>
      <c r="AC1731" s="2">
        <v>0</v>
      </c>
      <c r="AD1731" s="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12.74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</row>
    <row r="1732" spans="1:43" x14ac:dyDescent="0.25">
      <c r="A1732" s="1">
        <v>45992</v>
      </c>
      <c r="B1732" t="s">
        <v>48</v>
      </c>
      <c r="C1732">
        <v>649163</v>
      </c>
      <c r="D1732">
        <v>2029501114</v>
      </c>
      <c r="E1732" t="s">
        <v>1899</v>
      </c>
      <c r="F1732" t="s">
        <v>1900</v>
      </c>
      <c r="G1732" t="s">
        <v>51</v>
      </c>
      <c r="H1732" t="s">
        <v>83</v>
      </c>
      <c r="I1732" t="s">
        <v>373</v>
      </c>
      <c r="J1732" t="s">
        <v>374</v>
      </c>
      <c r="K1732">
        <v>757039</v>
      </c>
      <c r="L1732" t="s">
        <v>1188</v>
      </c>
      <c r="M1732" t="s">
        <v>418</v>
      </c>
      <c r="N1732" t="s">
        <v>57</v>
      </c>
      <c r="O1732" s="1">
        <v>45839</v>
      </c>
      <c r="Q1732" s="1">
        <v>46023</v>
      </c>
      <c r="R1732" s="2">
        <v>19</v>
      </c>
      <c r="S1732">
        <v>1</v>
      </c>
      <c r="T1732" t="s">
        <v>58</v>
      </c>
      <c r="U1732" t="s">
        <v>134</v>
      </c>
      <c r="V1732" s="3">
        <v>0.7</v>
      </c>
      <c r="W1732" s="2">
        <v>0</v>
      </c>
      <c r="X1732">
        <v>0</v>
      </c>
      <c r="Y1732" t="s">
        <v>60</v>
      </c>
      <c r="Z1732" t="s">
        <v>136</v>
      </c>
      <c r="AA1732">
        <v>0</v>
      </c>
      <c r="AB1732" s="2">
        <v>0</v>
      </c>
      <c r="AC1732" s="2">
        <v>0</v>
      </c>
      <c r="AD1732" s="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13.3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</row>
    <row r="1733" spans="1:43" x14ac:dyDescent="0.25">
      <c r="A1733" s="1">
        <v>45992</v>
      </c>
      <c r="B1733" t="s">
        <v>48</v>
      </c>
      <c r="C1733">
        <v>649163</v>
      </c>
      <c r="D1733">
        <v>2029501869</v>
      </c>
      <c r="E1733" t="s">
        <v>514</v>
      </c>
      <c r="F1733" t="s">
        <v>515</v>
      </c>
      <c r="G1733" t="s">
        <v>51</v>
      </c>
      <c r="H1733" t="s">
        <v>256</v>
      </c>
      <c r="I1733" t="s">
        <v>373</v>
      </c>
      <c r="J1733" t="s">
        <v>374</v>
      </c>
      <c r="K1733">
        <v>856824</v>
      </c>
      <c r="L1733" t="s">
        <v>457</v>
      </c>
      <c r="M1733" t="s">
        <v>458</v>
      </c>
      <c r="N1733" t="s">
        <v>57</v>
      </c>
      <c r="O1733" s="1">
        <v>45839</v>
      </c>
      <c r="Q1733" s="1">
        <v>46023</v>
      </c>
      <c r="R1733" s="2">
        <v>113.36</v>
      </c>
      <c r="S1733">
        <v>1</v>
      </c>
      <c r="T1733" t="s">
        <v>58</v>
      </c>
      <c r="U1733" t="s">
        <v>134</v>
      </c>
      <c r="V1733" s="3">
        <v>0.7</v>
      </c>
      <c r="W1733" s="2">
        <v>0</v>
      </c>
      <c r="X1733">
        <v>0</v>
      </c>
      <c r="Y1733" t="s">
        <v>60</v>
      </c>
      <c r="Z1733" t="s">
        <v>136</v>
      </c>
      <c r="AA1733">
        <v>0</v>
      </c>
      <c r="AB1733" s="2">
        <v>0</v>
      </c>
      <c r="AC1733" s="2">
        <v>0</v>
      </c>
      <c r="AD1733" s="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79.349999999999994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</row>
    <row r="1734" spans="1:43" x14ac:dyDescent="0.25">
      <c r="A1734" s="1">
        <v>45992</v>
      </c>
      <c r="B1734" t="s">
        <v>48</v>
      </c>
      <c r="C1734">
        <v>649163</v>
      </c>
      <c r="D1734">
        <v>2029504203</v>
      </c>
      <c r="E1734" t="s">
        <v>1901</v>
      </c>
      <c r="F1734" t="s">
        <v>1902</v>
      </c>
      <c r="G1734" t="s">
        <v>51</v>
      </c>
      <c r="H1734" t="s">
        <v>83</v>
      </c>
      <c r="I1734" t="s">
        <v>373</v>
      </c>
      <c r="J1734" t="s">
        <v>374</v>
      </c>
      <c r="K1734">
        <v>840313</v>
      </c>
      <c r="L1734" t="s">
        <v>498</v>
      </c>
      <c r="M1734" t="s">
        <v>499</v>
      </c>
      <c r="N1734" t="s">
        <v>57</v>
      </c>
      <c r="O1734" s="1">
        <v>45839</v>
      </c>
      <c r="Q1734" s="1">
        <v>46023</v>
      </c>
      <c r="R1734" s="2">
        <v>190.38</v>
      </c>
      <c r="S1734">
        <v>1</v>
      </c>
      <c r="T1734" t="s">
        <v>58</v>
      </c>
      <c r="U1734" t="s">
        <v>134</v>
      </c>
      <c r="V1734" s="3">
        <v>0.7</v>
      </c>
      <c r="W1734" s="2">
        <v>0</v>
      </c>
      <c r="X1734">
        <v>0</v>
      </c>
      <c r="Y1734" t="s">
        <v>60</v>
      </c>
      <c r="Z1734" t="s">
        <v>136</v>
      </c>
      <c r="AA1734">
        <v>0</v>
      </c>
      <c r="AB1734" s="2">
        <v>0</v>
      </c>
      <c r="AC1734" s="2">
        <v>0</v>
      </c>
      <c r="AD1734" s="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133.26</v>
      </c>
      <c r="AM1734" s="2">
        <v>0.01</v>
      </c>
      <c r="AN1734" s="2">
        <v>0.01</v>
      </c>
      <c r="AO1734" s="2">
        <v>0</v>
      </c>
      <c r="AP1734" s="2">
        <v>0</v>
      </c>
      <c r="AQ1734" s="2">
        <v>0</v>
      </c>
    </row>
    <row r="1735" spans="1:43" x14ac:dyDescent="0.25">
      <c r="A1735" s="1">
        <v>45992</v>
      </c>
      <c r="B1735" t="s">
        <v>48</v>
      </c>
      <c r="C1735">
        <v>649163</v>
      </c>
      <c r="D1735">
        <v>2029508512</v>
      </c>
      <c r="E1735" t="s">
        <v>418</v>
      </c>
      <c r="F1735" t="s">
        <v>845</v>
      </c>
      <c r="G1735" t="s">
        <v>51</v>
      </c>
      <c r="H1735" t="s">
        <v>372</v>
      </c>
      <c r="I1735" t="s">
        <v>373</v>
      </c>
      <c r="J1735" t="s">
        <v>374</v>
      </c>
      <c r="K1735">
        <v>673059</v>
      </c>
      <c r="L1735" t="s">
        <v>65</v>
      </c>
      <c r="M1735" t="s">
        <v>66</v>
      </c>
      <c r="N1735" t="s">
        <v>929</v>
      </c>
      <c r="O1735" s="1">
        <v>45839</v>
      </c>
      <c r="P1735" s="1">
        <v>45992</v>
      </c>
      <c r="Q1735" s="1">
        <v>45992</v>
      </c>
      <c r="R1735" s="2">
        <v>-8.91</v>
      </c>
      <c r="S1735">
        <v>1</v>
      </c>
      <c r="T1735" t="s">
        <v>58</v>
      </c>
      <c r="U1735" t="s">
        <v>134</v>
      </c>
      <c r="V1735" s="3">
        <v>0.7</v>
      </c>
      <c r="W1735" s="2">
        <v>0</v>
      </c>
      <c r="X1735">
        <v>-1</v>
      </c>
      <c r="Y1735" t="s">
        <v>60</v>
      </c>
      <c r="Z1735" t="s">
        <v>136</v>
      </c>
      <c r="AA1735">
        <v>0</v>
      </c>
      <c r="AB1735" s="2">
        <v>0</v>
      </c>
      <c r="AC1735" s="2">
        <v>0</v>
      </c>
      <c r="AD1735" s="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-6.24</v>
      </c>
      <c r="AN1735" s="2">
        <v>-6.24</v>
      </c>
      <c r="AO1735" s="2">
        <v>0</v>
      </c>
      <c r="AP1735" s="2">
        <v>0</v>
      </c>
      <c r="AQ1735" s="2">
        <v>0</v>
      </c>
    </row>
    <row r="1736" spans="1:43" x14ac:dyDescent="0.25">
      <c r="A1736" s="1">
        <v>45992</v>
      </c>
      <c r="B1736" t="s">
        <v>48</v>
      </c>
      <c r="C1736">
        <v>649163</v>
      </c>
      <c r="D1736">
        <v>2029511340</v>
      </c>
      <c r="E1736" t="s">
        <v>1045</v>
      </c>
      <c r="F1736" t="s">
        <v>808</v>
      </c>
      <c r="G1736" t="s">
        <v>51</v>
      </c>
      <c r="H1736" t="s">
        <v>256</v>
      </c>
      <c r="I1736" t="s">
        <v>373</v>
      </c>
      <c r="J1736" t="s">
        <v>374</v>
      </c>
      <c r="K1736">
        <v>673059</v>
      </c>
      <c r="L1736" t="s">
        <v>65</v>
      </c>
      <c r="M1736" t="s">
        <v>66</v>
      </c>
      <c r="N1736" t="s">
        <v>57</v>
      </c>
      <c r="O1736" s="1">
        <v>45839</v>
      </c>
      <c r="Q1736" s="1">
        <v>46023</v>
      </c>
      <c r="R1736" s="2">
        <v>80.73</v>
      </c>
      <c r="S1736">
        <v>1</v>
      </c>
      <c r="T1736" t="s">
        <v>58</v>
      </c>
      <c r="U1736" t="s">
        <v>134</v>
      </c>
      <c r="V1736" s="3">
        <v>0.7</v>
      </c>
      <c r="W1736" s="2">
        <v>0</v>
      </c>
      <c r="X1736">
        <v>0</v>
      </c>
      <c r="Y1736" t="s">
        <v>60</v>
      </c>
      <c r="Z1736" t="s">
        <v>136</v>
      </c>
      <c r="AA1736">
        <v>0</v>
      </c>
      <c r="AB1736" s="2">
        <v>0</v>
      </c>
      <c r="AC1736" s="2">
        <v>0</v>
      </c>
      <c r="AD1736" s="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56.51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</row>
    <row r="1737" spans="1:43" x14ac:dyDescent="0.25">
      <c r="A1737" s="1">
        <v>45992</v>
      </c>
      <c r="B1737" t="s">
        <v>48</v>
      </c>
      <c r="C1737">
        <v>649163</v>
      </c>
      <c r="D1737">
        <v>2029523694</v>
      </c>
      <c r="E1737" t="s">
        <v>1903</v>
      </c>
      <c r="F1737" t="s">
        <v>418</v>
      </c>
      <c r="G1737" t="s">
        <v>51</v>
      </c>
      <c r="H1737" t="s">
        <v>110</v>
      </c>
      <c r="I1737" t="s">
        <v>373</v>
      </c>
      <c r="J1737" t="s">
        <v>374</v>
      </c>
      <c r="K1737">
        <v>673059</v>
      </c>
      <c r="L1737" t="s">
        <v>65</v>
      </c>
      <c r="M1737" t="s">
        <v>66</v>
      </c>
      <c r="N1737" t="s">
        <v>57</v>
      </c>
      <c r="O1737" s="1">
        <v>45839</v>
      </c>
      <c r="Q1737" s="1">
        <v>46023</v>
      </c>
      <c r="R1737" s="2">
        <v>150.36000000000001</v>
      </c>
      <c r="S1737">
        <v>1</v>
      </c>
      <c r="T1737" t="s">
        <v>58</v>
      </c>
      <c r="U1737" t="s">
        <v>134</v>
      </c>
      <c r="V1737" s="3">
        <v>0.7</v>
      </c>
      <c r="W1737" s="2">
        <v>0</v>
      </c>
      <c r="X1737">
        <v>0</v>
      </c>
      <c r="Y1737" t="s">
        <v>60</v>
      </c>
      <c r="Z1737" t="s">
        <v>136</v>
      </c>
      <c r="AA1737">
        <v>0</v>
      </c>
      <c r="AB1737" s="2">
        <v>0</v>
      </c>
      <c r="AC1737" s="2">
        <v>0</v>
      </c>
      <c r="AD1737" s="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105.25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</row>
    <row r="1738" spans="1:43" x14ac:dyDescent="0.25">
      <c r="A1738" s="1">
        <v>45992</v>
      </c>
      <c r="B1738" t="s">
        <v>48</v>
      </c>
      <c r="C1738">
        <v>649163</v>
      </c>
      <c r="D1738">
        <v>2029524903</v>
      </c>
      <c r="E1738" t="s">
        <v>1904</v>
      </c>
      <c r="F1738" t="s">
        <v>1905</v>
      </c>
      <c r="G1738" t="s">
        <v>51</v>
      </c>
      <c r="H1738" t="s">
        <v>83</v>
      </c>
      <c r="I1738" t="s">
        <v>373</v>
      </c>
      <c r="J1738" t="s">
        <v>374</v>
      </c>
      <c r="K1738">
        <v>812656</v>
      </c>
      <c r="L1738" t="s">
        <v>469</v>
      </c>
      <c r="M1738" t="s">
        <v>470</v>
      </c>
      <c r="N1738" t="s">
        <v>57</v>
      </c>
      <c r="O1738" s="1">
        <v>45839</v>
      </c>
      <c r="Q1738" s="1">
        <v>46023</v>
      </c>
      <c r="R1738" s="2">
        <v>23.85</v>
      </c>
      <c r="S1738">
        <v>1</v>
      </c>
      <c r="T1738" t="s">
        <v>58</v>
      </c>
      <c r="U1738" t="s">
        <v>134</v>
      </c>
      <c r="V1738" s="3">
        <v>0.7</v>
      </c>
      <c r="W1738" s="2">
        <v>0</v>
      </c>
      <c r="X1738">
        <v>0</v>
      </c>
      <c r="Y1738" t="s">
        <v>60</v>
      </c>
      <c r="Z1738" t="s">
        <v>136</v>
      </c>
      <c r="AA1738">
        <v>0</v>
      </c>
      <c r="AB1738" s="2">
        <v>0</v>
      </c>
      <c r="AC1738" s="2">
        <v>0</v>
      </c>
      <c r="AD1738" s="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16.68</v>
      </c>
      <c r="AM1738" s="2">
        <v>0.02</v>
      </c>
      <c r="AN1738" s="2">
        <v>0.02</v>
      </c>
      <c r="AO1738" s="2">
        <v>0</v>
      </c>
      <c r="AP1738" s="2">
        <v>0</v>
      </c>
      <c r="AQ1738" s="2">
        <v>0</v>
      </c>
    </row>
    <row r="1739" spans="1:43" x14ac:dyDescent="0.25">
      <c r="A1739" s="1">
        <v>45992</v>
      </c>
      <c r="B1739" t="s">
        <v>48</v>
      </c>
      <c r="C1739">
        <v>649163</v>
      </c>
      <c r="D1739">
        <v>2029541668</v>
      </c>
      <c r="E1739" t="s">
        <v>1906</v>
      </c>
      <c r="F1739" t="s">
        <v>1907</v>
      </c>
      <c r="G1739" t="s">
        <v>51</v>
      </c>
      <c r="H1739" t="s">
        <v>83</v>
      </c>
      <c r="I1739" t="s">
        <v>373</v>
      </c>
      <c r="J1739" t="s">
        <v>374</v>
      </c>
      <c r="K1739">
        <v>673059</v>
      </c>
      <c r="L1739" t="s">
        <v>65</v>
      </c>
      <c r="M1739" t="s">
        <v>66</v>
      </c>
      <c r="N1739" t="s">
        <v>57</v>
      </c>
      <c r="O1739" s="1">
        <v>45839</v>
      </c>
      <c r="Q1739" s="1">
        <v>46023</v>
      </c>
      <c r="R1739" s="2">
        <v>47.24</v>
      </c>
      <c r="S1739">
        <v>1</v>
      </c>
      <c r="T1739" t="s">
        <v>58</v>
      </c>
      <c r="U1739" t="s">
        <v>134</v>
      </c>
      <c r="V1739" s="3">
        <v>0.7</v>
      </c>
      <c r="W1739" s="2">
        <v>0</v>
      </c>
      <c r="X1739">
        <v>0</v>
      </c>
      <c r="Y1739" t="s">
        <v>60</v>
      </c>
      <c r="Z1739" t="s">
        <v>136</v>
      </c>
      <c r="AA1739">
        <v>0</v>
      </c>
      <c r="AB1739" s="2">
        <v>0</v>
      </c>
      <c r="AC1739" s="2">
        <v>0</v>
      </c>
      <c r="AD1739" s="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33.07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</row>
    <row r="1740" spans="1:43" x14ac:dyDescent="0.25">
      <c r="A1740" s="1">
        <v>45992</v>
      </c>
      <c r="B1740" t="s">
        <v>48</v>
      </c>
      <c r="C1740">
        <v>649163</v>
      </c>
      <c r="D1740">
        <v>2029545325</v>
      </c>
      <c r="E1740" t="s">
        <v>1019</v>
      </c>
      <c r="F1740" t="s">
        <v>1046</v>
      </c>
      <c r="G1740" t="s">
        <v>51</v>
      </c>
      <c r="H1740" t="s">
        <v>83</v>
      </c>
      <c r="I1740" t="s">
        <v>373</v>
      </c>
      <c r="J1740" t="s">
        <v>374</v>
      </c>
      <c r="K1740">
        <v>840313</v>
      </c>
      <c r="L1740" t="s">
        <v>498</v>
      </c>
      <c r="M1740" t="s">
        <v>499</v>
      </c>
      <c r="N1740" t="s">
        <v>57</v>
      </c>
      <c r="O1740" s="1">
        <v>45839</v>
      </c>
      <c r="Q1740" s="1">
        <v>46023</v>
      </c>
      <c r="R1740" s="2">
        <v>56.5</v>
      </c>
      <c r="S1740">
        <v>1</v>
      </c>
      <c r="T1740" t="s">
        <v>58</v>
      </c>
      <c r="U1740" t="s">
        <v>134</v>
      </c>
      <c r="V1740" s="3">
        <v>0.7</v>
      </c>
      <c r="W1740" s="2">
        <v>0</v>
      </c>
      <c r="X1740">
        <v>0</v>
      </c>
      <c r="Y1740" t="s">
        <v>60</v>
      </c>
      <c r="Z1740" t="s">
        <v>136</v>
      </c>
      <c r="AA1740">
        <v>0</v>
      </c>
      <c r="AB1740" s="2">
        <v>0</v>
      </c>
      <c r="AC1740" s="2">
        <v>0</v>
      </c>
      <c r="AD1740" s="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39.549999999999997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</row>
    <row r="1741" spans="1:43" x14ac:dyDescent="0.25">
      <c r="A1741" s="1">
        <v>45992</v>
      </c>
      <c r="B1741" t="s">
        <v>48</v>
      </c>
      <c r="C1741">
        <v>649163</v>
      </c>
      <c r="D1741">
        <v>2029546311</v>
      </c>
      <c r="E1741" t="s">
        <v>1908</v>
      </c>
      <c r="F1741" t="s">
        <v>127</v>
      </c>
      <c r="G1741" t="s">
        <v>51</v>
      </c>
      <c r="H1741" t="s">
        <v>354</v>
      </c>
      <c r="I1741" t="s">
        <v>373</v>
      </c>
      <c r="J1741" t="s">
        <v>374</v>
      </c>
      <c r="K1741">
        <v>673059</v>
      </c>
      <c r="L1741" t="s">
        <v>65</v>
      </c>
      <c r="M1741" t="s">
        <v>66</v>
      </c>
      <c r="N1741" t="s">
        <v>57</v>
      </c>
      <c r="O1741" s="1">
        <v>45839</v>
      </c>
      <c r="Q1741" s="1">
        <v>46023</v>
      </c>
      <c r="R1741" s="2">
        <v>46.72</v>
      </c>
      <c r="S1741">
        <v>1</v>
      </c>
      <c r="T1741" t="s">
        <v>58</v>
      </c>
      <c r="U1741" t="s">
        <v>134</v>
      </c>
      <c r="V1741" s="3">
        <v>0.7</v>
      </c>
      <c r="W1741" s="2">
        <v>0</v>
      </c>
      <c r="X1741">
        <v>0</v>
      </c>
      <c r="Y1741" t="s">
        <v>60</v>
      </c>
      <c r="Z1741" t="s">
        <v>136</v>
      </c>
      <c r="AA1741">
        <v>0</v>
      </c>
      <c r="AB1741" s="2">
        <v>0</v>
      </c>
      <c r="AC1741" s="2">
        <v>0</v>
      </c>
      <c r="AD1741" s="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32.700000000000003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</row>
    <row r="1742" spans="1:43" x14ac:dyDescent="0.25">
      <c r="A1742" s="1">
        <v>45992</v>
      </c>
      <c r="B1742" t="s">
        <v>48</v>
      </c>
      <c r="C1742">
        <v>649163</v>
      </c>
      <c r="D1742">
        <v>2029547303</v>
      </c>
      <c r="E1742" t="s">
        <v>516</v>
      </c>
      <c r="F1742" t="s">
        <v>517</v>
      </c>
      <c r="G1742" t="s">
        <v>51</v>
      </c>
      <c r="H1742" t="s">
        <v>83</v>
      </c>
      <c r="I1742" t="s">
        <v>373</v>
      </c>
      <c r="J1742" t="s">
        <v>374</v>
      </c>
      <c r="K1742">
        <v>820873</v>
      </c>
      <c r="L1742" t="s">
        <v>106</v>
      </c>
      <c r="M1742" t="s">
        <v>107</v>
      </c>
      <c r="N1742" t="s">
        <v>57</v>
      </c>
      <c r="O1742" s="1">
        <v>45839</v>
      </c>
      <c r="Q1742" s="1">
        <v>46023</v>
      </c>
      <c r="R1742" s="2">
        <v>34</v>
      </c>
      <c r="S1742">
        <v>1</v>
      </c>
      <c r="T1742" t="s">
        <v>58</v>
      </c>
      <c r="U1742" t="s">
        <v>134</v>
      </c>
      <c r="V1742" s="3">
        <v>0.7</v>
      </c>
      <c r="W1742" s="2">
        <v>0</v>
      </c>
      <c r="X1742">
        <v>0</v>
      </c>
      <c r="Y1742" t="s">
        <v>60</v>
      </c>
      <c r="Z1742" t="s">
        <v>136</v>
      </c>
      <c r="AA1742">
        <v>0</v>
      </c>
      <c r="AB1742" s="2">
        <v>0</v>
      </c>
      <c r="AC1742" s="2">
        <v>0</v>
      </c>
      <c r="AD1742" s="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23.8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</row>
    <row r="1743" spans="1:43" x14ac:dyDescent="0.25">
      <c r="A1743" s="1">
        <v>45992</v>
      </c>
      <c r="B1743" t="s">
        <v>48</v>
      </c>
      <c r="C1743">
        <v>649163</v>
      </c>
      <c r="D1743">
        <v>2029557202</v>
      </c>
      <c r="E1743" t="s">
        <v>1909</v>
      </c>
      <c r="F1743" t="s">
        <v>1910</v>
      </c>
      <c r="G1743" t="s">
        <v>51</v>
      </c>
      <c r="H1743" t="s">
        <v>399</v>
      </c>
      <c r="I1743" t="s">
        <v>373</v>
      </c>
      <c r="J1743" t="s">
        <v>433</v>
      </c>
      <c r="K1743">
        <v>823068</v>
      </c>
      <c r="L1743" t="s">
        <v>401</v>
      </c>
      <c r="M1743" t="s">
        <v>402</v>
      </c>
      <c r="N1743" t="s">
        <v>57</v>
      </c>
      <c r="O1743" s="1">
        <v>45836</v>
      </c>
      <c r="Q1743" s="1">
        <v>46019</v>
      </c>
      <c r="R1743" s="2">
        <v>40.18</v>
      </c>
      <c r="S1743">
        <v>1</v>
      </c>
      <c r="T1743" t="s">
        <v>58</v>
      </c>
      <c r="U1743" t="s">
        <v>134</v>
      </c>
      <c r="V1743" s="3">
        <v>0.9</v>
      </c>
      <c r="W1743" s="2">
        <v>0</v>
      </c>
      <c r="X1743">
        <v>0</v>
      </c>
      <c r="Y1743" t="s">
        <v>60</v>
      </c>
      <c r="Z1743" t="s">
        <v>136</v>
      </c>
      <c r="AA1743">
        <v>0</v>
      </c>
      <c r="AB1743" s="2">
        <v>0</v>
      </c>
      <c r="AC1743" s="2">
        <v>0</v>
      </c>
      <c r="AD1743" s="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36.159999999999997</v>
      </c>
      <c r="AN1743" s="2">
        <v>36.159999999999997</v>
      </c>
      <c r="AO1743" s="2">
        <v>0</v>
      </c>
      <c r="AP1743" s="2">
        <v>0</v>
      </c>
      <c r="AQ1743" s="2">
        <v>0</v>
      </c>
    </row>
    <row r="1744" spans="1:43" x14ac:dyDescent="0.25">
      <c r="A1744" s="1">
        <v>45992</v>
      </c>
      <c r="B1744" t="s">
        <v>48</v>
      </c>
      <c r="C1744">
        <v>649163</v>
      </c>
      <c r="D1744">
        <v>2029561098</v>
      </c>
      <c r="E1744" t="s">
        <v>1373</v>
      </c>
      <c r="F1744" t="s">
        <v>1775</v>
      </c>
      <c r="G1744" t="s">
        <v>51</v>
      </c>
      <c r="H1744" t="s">
        <v>83</v>
      </c>
      <c r="I1744" t="s">
        <v>373</v>
      </c>
      <c r="J1744" t="s">
        <v>374</v>
      </c>
      <c r="K1744">
        <v>856163</v>
      </c>
      <c r="L1744" t="s">
        <v>116</v>
      </c>
      <c r="M1744" t="s">
        <v>117</v>
      </c>
      <c r="N1744" t="s">
        <v>57</v>
      </c>
      <c r="O1744" s="1">
        <v>45839</v>
      </c>
      <c r="Q1744" s="1">
        <v>46023</v>
      </c>
      <c r="R1744" s="2">
        <v>54.22</v>
      </c>
      <c r="S1744">
        <v>1</v>
      </c>
      <c r="T1744" t="s">
        <v>58</v>
      </c>
      <c r="U1744" t="s">
        <v>134</v>
      </c>
      <c r="V1744" s="3">
        <v>0.7</v>
      </c>
      <c r="W1744" s="2">
        <v>0</v>
      </c>
      <c r="X1744">
        <v>0</v>
      </c>
      <c r="Y1744" t="s">
        <v>60</v>
      </c>
      <c r="Z1744" t="s">
        <v>136</v>
      </c>
      <c r="AA1744">
        <v>0</v>
      </c>
      <c r="AB1744" s="2">
        <v>0</v>
      </c>
      <c r="AC1744" s="2">
        <v>0</v>
      </c>
      <c r="AD1744" s="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37.950000000000003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</row>
    <row r="1745" spans="1:43" x14ac:dyDescent="0.25">
      <c r="A1745" s="1">
        <v>45992</v>
      </c>
      <c r="B1745" t="s">
        <v>48</v>
      </c>
      <c r="C1745">
        <v>649163</v>
      </c>
      <c r="D1745">
        <v>2029594985</v>
      </c>
      <c r="E1745" t="s">
        <v>518</v>
      </c>
      <c r="F1745" t="s">
        <v>519</v>
      </c>
      <c r="G1745" t="s">
        <v>51</v>
      </c>
      <c r="H1745" t="s">
        <v>120</v>
      </c>
      <c r="I1745" t="s">
        <v>373</v>
      </c>
      <c r="J1745" t="s">
        <v>374</v>
      </c>
      <c r="K1745">
        <v>816021</v>
      </c>
      <c r="L1745" t="s">
        <v>122</v>
      </c>
      <c r="M1745" t="s">
        <v>123</v>
      </c>
      <c r="N1745" t="s">
        <v>57</v>
      </c>
      <c r="O1745" s="1">
        <v>45839</v>
      </c>
      <c r="Q1745" s="1">
        <v>46023</v>
      </c>
      <c r="R1745" s="2">
        <v>18.28</v>
      </c>
      <c r="S1745">
        <v>1</v>
      </c>
      <c r="T1745" t="s">
        <v>58</v>
      </c>
      <c r="U1745" t="s">
        <v>134</v>
      </c>
      <c r="V1745" s="3">
        <v>0.7</v>
      </c>
      <c r="W1745" s="2">
        <v>0</v>
      </c>
      <c r="X1745">
        <v>0</v>
      </c>
      <c r="Y1745" t="s">
        <v>60</v>
      </c>
      <c r="Z1745" t="s">
        <v>136</v>
      </c>
      <c r="AA1745">
        <v>0</v>
      </c>
      <c r="AB1745" s="2">
        <v>0</v>
      </c>
      <c r="AC1745" s="2">
        <v>0</v>
      </c>
      <c r="AD1745" s="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12.79</v>
      </c>
      <c r="AM1745" s="2">
        <v>0.01</v>
      </c>
      <c r="AN1745" s="2">
        <v>0.01</v>
      </c>
      <c r="AO1745" s="2">
        <v>0</v>
      </c>
      <c r="AP1745" s="2">
        <v>0</v>
      </c>
      <c r="AQ1745" s="2">
        <v>0</v>
      </c>
    </row>
    <row r="1746" spans="1:43" x14ac:dyDescent="0.25">
      <c r="A1746" s="1">
        <v>45992</v>
      </c>
      <c r="B1746" t="s">
        <v>48</v>
      </c>
      <c r="C1746">
        <v>649163</v>
      </c>
      <c r="D1746">
        <v>2029595787</v>
      </c>
      <c r="E1746" t="s">
        <v>1911</v>
      </c>
      <c r="F1746" t="s">
        <v>1912</v>
      </c>
      <c r="G1746" t="s">
        <v>51</v>
      </c>
      <c r="H1746" t="s">
        <v>83</v>
      </c>
      <c r="I1746" t="s">
        <v>373</v>
      </c>
      <c r="J1746" t="s">
        <v>374</v>
      </c>
      <c r="K1746">
        <v>821015</v>
      </c>
      <c r="L1746" t="s">
        <v>377</v>
      </c>
      <c r="M1746" t="s">
        <v>378</v>
      </c>
      <c r="N1746" t="s">
        <v>57</v>
      </c>
      <c r="O1746" s="1">
        <v>45870</v>
      </c>
      <c r="Q1746" s="1">
        <v>46023</v>
      </c>
      <c r="R1746" s="2">
        <v>115.38</v>
      </c>
      <c r="S1746">
        <v>1</v>
      </c>
      <c r="T1746" t="s">
        <v>58</v>
      </c>
      <c r="U1746" t="s">
        <v>134</v>
      </c>
      <c r="V1746" s="3">
        <v>0.7</v>
      </c>
      <c r="W1746" s="2">
        <v>0</v>
      </c>
      <c r="X1746">
        <v>0</v>
      </c>
      <c r="Y1746" t="s">
        <v>60</v>
      </c>
      <c r="Z1746" t="s">
        <v>136</v>
      </c>
      <c r="AA1746">
        <v>0</v>
      </c>
      <c r="AB1746" s="2">
        <v>0</v>
      </c>
      <c r="AC1746" s="2">
        <v>0</v>
      </c>
      <c r="AD1746" s="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80.77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</row>
    <row r="1747" spans="1:43" x14ac:dyDescent="0.25">
      <c r="A1747" s="1">
        <v>45992</v>
      </c>
      <c r="B1747" t="s">
        <v>48</v>
      </c>
      <c r="C1747">
        <v>649163</v>
      </c>
      <c r="D1747">
        <v>2029596306</v>
      </c>
      <c r="E1747" t="s">
        <v>524</v>
      </c>
      <c r="F1747" t="s">
        <v>525</v>
      </c>
      <c r="G1747" t="s">
        <v>51</v>
      </c>
      <c r="H1747" t="s">
        <v>83</v>
      </c>
      <c r="I1747" t="s">
        <v>373</v>
      </c>
      <c r="J1747" t="s">
        <v>374</v>
      </c>
      <c r="K1747">
        <v>824076</v>
      </c>
      <c r="L1747" t="s">
        <v>510</v>
      </c>
      <c r="M1747" t="s">
        <v>511</v>
      </c>
      <c r="N1747" t="s">
        <v>57</v>
      </c>
      <c r="O1747" s="1">
        <v>45839</v>
      </c>
      <c r="Q1747" s="1">
        <v>46023</v>
      </c>
      <c r="R1747" s="2">
        <v>11.5</v>
      </c>
      <c r="S1747">
        <v>1</v>
      </c>
      <c r="T1747" t="s">
        <v>58</v>
      </c>
      <c r="U1747" t="s">
        <v>134</v>
      </c>
      <c r="V1747" s="3">
        <v>0.7</v>
      </c>
      <c r="W1747" s="2">
        <v>0</v>
      </c>
      <c r="X1747">
        <v>0</v>
      </c>
      <c r="Y1747" t="s">
        <v>60</v>
      </c>
      <c r="Z1747" t="s">
        <v>136</v>
      </c>
      <c r="AA1747">
        <v>0</v>
      </c>
      <c r="AB1747" s="2">
        <v>0</v>
      </c>
      <c r="AC1747" s="2">
        <v>0</v>
      </c>
      <c r="AD1747" s="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8.0500000000000007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</row>
    <row r="1748" spans="1:43" x14ac:dyDescent="0.25">
      <c r="A1748" s="1">
        <v>45992</v>
      </c>
      <c r="B1748" t="s">
        <v>48</v>
      </c>
      <c r="C1748">
        <v>649163</v>
      </c>
      <c r="D1748">
        <v>2029601721</v>
      </c>
      <c r="E1748" t="s">
        <v>418</v>
      </c>
      <c r="F1748" t="s">
        <v>526</v>
      </c>
      <c r="G1748" t="s">
        <v>51</v>
      </c>
      <c r="H1748" t="s">
        <v>80</v>
      </c>
      <c r="I1748" t="s">
        <v>373</v>
      </c>
      <c r="J1748" t="s">
        <v>374</v>
      </c>
      <c r="K1748">
        <v>823350</v>
      </c>
      <c r="L1748" t="s">
        <v>116</v>
      </c>
      <c r="M1748" t="s">
        <v>417</v>
      </c>
      <c r="N1748" t="s">
        <v>57</v>
      </c>
      <c r="O1748" s="1">
        <v>45839</v>
      </c>
      <c r="Q1748" s="1">
        <v>46023</v>
      </c>
      <c r="R1748" s="2">
        <v>50.9</v>
      </c>
      <c r="S1748">
        <v>1</v>
      </c>
      <c r="T1748" t="s">
        <v>58</v>
      </c>
      <c r="U1748" t="s">
        <v>134</v>
      </c>
      <c r="V1748" s="3">
        <v>0.7</v>
      </c>
      <c r="W1748" s="2">
        <v>0</v>
      </c>
      <c r="X1748">
        <v>0</v>
      </c>
      <c r="Y1748" t="s">
        <v>60</v>
      </c>
      <c r="Z1748" t="s">
        <v>136</v>
      </c>
      <c r="AA1748">
        <v>0</v>
      </c>
      <c r="AB1748" s="2">
        <v>0</v>
      </c>
      <c r="AC1748" s="2">
        <v>0</v>
      </c>
      <c r="AD1748" s="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35.630000000000003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</row>
    <row r="1749" spans="1:43" x14ac:dyDescent="0.25">
      <c r="A1749" s="1">
        <v>45992</v>
      </c>
      <c r="B1749" t="s">
        <v>48</v>
      </c>
      <c r="C1749">
        <v>649163</v>
      </c>
      <c r="D1749">
        <v>2029613747</v>
      </c>
      <c r="E1749" t="s">
        <v>527</v>
      </c>
      <c r="F1749" t="s">
        <v>528</v>
      </c>
      <c r="G1749" t="s">
        <v>51</v>
      </c>
      <c r="H1749" t="s">
        <v>206</v>
      </c>
      <c r="I1749" t="s">
        <v>373</v>
      </c>
      <c r="J1749" t="s">
        <v>374</v>
      </c>
      <c r="K1749">
        <v>874230</v>
      </c>
      <c r="L1749" t="s">
        <v>522</v>
      </c>
      <c r="M1749" t="s">
        <v>523</v>
      </c>
      <c r="N1749" t="s">
        <v>57</v>
      </c>
      <c r="O1749" s="1">
        <v>45839</v>
      </c>
      <c r="Q1749" s="1">
        <v>46023</v>
      </c>
      <c r="R1749" s="2">
        <v>67.2</v>
      </c>
      <c r="S1749">
        <v>1</v>
      </c>
      <c r="T1749" t="s">
        <v>58</v>
      </c>
      <c r="U1749" t="s">
        <v>134</v>
      </c>
      <c r="V1749" s="3">
        <v>0.7</v>
      </c>
      <c r="W1749" s="2">
        <v>0</v>
      </c>
      <c r="X1749">
        <v>0</v>
      </c>
      <c r="Y1749" t="s">
        <v>60</v>
      </c>
      <c r="Z1749" t="s">
        <v>136</v>
      </c>
      <c r="AA1749">
        <v>0</v>
      </c>
      <c r="AB1749" s="2">
        <v>0</v>
      </c>
      <c r="AC1749" s="2">
        <v>0</v>
      </c>
      <c r="AD1749" s="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47.04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</row>
    <row r="1750" spans="1:43" x14ac:dyDescent="0.25">
      <c r="A1750" s="1">
        <v>45992</v>
      </c>
      <c r="B1750" t="s">
        <v>48</v>
      </c>
      <c r="C1750">
        <v>649163</v>
      </c>
      <c r="D1750">
        <v>2029615823</v>
      </c>
      <c r="E1750" t="s">
        <v>529</v>
      </c>
      <c r="F1750" t="s">
        <v>530</v>
      </c>
      <c r="G1750" t="s">
        <v>51</v>
      </c>
      <c r="H1750" t="s">
        <v>354</v>
      </c>
      <c r="I1750" t="s">
        <v>373</v>
      </c>
      <c r="J1750" t="s">
        <v>374</v>
      </c>
      <c r="K1750">
        <v>824082</v>
      </c>
      <c r="L1750" t="s">
        <v>531</v>
      </c>
      <c r="M1750" t="s">
        <v>532</v>
      </c>
      <c r="N1750" t="s">
        <v>57</v>
      </c>
      <c r="O1750" s="1">
        <v>45870</v>
      </c>
      <c r="Q1750" s="1">
        <v>46023</v>
      </c>
      <c r="R1750" s="2">
        <v>261.36</v>
      </c>
      <c r="S1750">
        <v>1</v>
      </c>
      <c r="T1750" t="s">
        <v>58</v>
      </c>
      <c r="U1750" t="s">
        <v>134</v>
      </c>
      <c r="V1750" s="3">
        <v>0.7</v>
      </c>
      <c r="W1750" s="2">
        <v>0</v>
      </c>
      <c r="X1750">
        <v>0</v>
      </c>
      <c r="Y1750" t="s">
        <v>60</v>
      </c>
      <c r="Z1750" t="s">
        <v>136</v>
      </c>
      <c r="AA1750">
        <v>0</v>
      </c>
      <c r="AB1750" s="2">
        <v>0</v>
      </c>
      <c r="AC1750" s="2">
        <v>0</v>
      </c>
      <c r="AD1750" s="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182.95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</row>
    <row r="1751" spans="1:43" x14ac:dyDescent="0.25">
      <c r="A1751" s="1">
        <v>45992</v>
      </c>
      <c r="B1751" t="s">
        <v>48</v>
      </c>
      <c r="C1751">
        <v>649163</v>
      </c>
      <c r="D1751">
        <v>2029617312</v>
      </c>
      <c r="E1751" t="s">
        <v>1047</v>
      </c>
      <c r="F1751" t="s">
        <v>1048</v>
      </c>
      <c r="G1751" t="s">
        <v>51</v>
      </c>
      <c r="H1751" t="s">
        <v>120</v>
      </c>
      <c r="I1751" t="s">
        <v>373</v>
      </c>
      <c r="J1751" t="s">
        <v>374</v>
      </c>
      <c r="K1751">
        <v>816021</v>
      </c>
      <c r="L1751" t="s">
        <v>122</v>
      </c>
      <c r="M1751" t="s">
        <v>123</v>
      </c>
      <c r="N1751" t="s">
        <v>57</v>
      </c>
      <c r="O1751" s="1">
        <v>45842</v>
      </c>
      <c r="Q1751" s="1">
        <v>46026</v>
      </c>
      <c r="R1751" s="2">
        <v>9.1</v>
      </c>
      <c r="S1751">
        <v>1</v>
      </c>
      <c r="T1751" t="s">
        <v>58</v>
      </c>
      <c r="U1751" t="s">
        <v>134</v>
      </c>
      <c r="V1751" s="3">
        <v>0.7</v>
      </c>
      <c r="W1751" s="2">
        <v>0</v>
      </c>
      <c r="X1751">
        <v>0</v>
      </c>
      <c r="Y1751" t="s">
        <v>60</v>
      </c>
      <c r="Z1751" t="s">
        <v>136</v>
      </c>
      <c r="AA1751">
        <v>0</v>
      </c>
      <c r="AB1751" s="2">
        <v>0</v>
      </c>
      <c r="AC1751" s="2">
        <v>0</v>
      </c>
      <c r="AD1751" s="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6.37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</row>
    <row r="1752" spans="1:43" x14ac:dyDescent="0.25">
      <c r="A1752" s="1">
        <v>45992</v>
      </c>
      <c r="B1752" t="s">
        <v>48</v>
      </c>
      <c r="C1752">
        <v>649163</v>
      </c>
      <c r="D1752">
        <v>2029618884</v>
      </c>
      <c r="E1752" t="s">
        <v>946</v>
      </c>
      <c r="F1752" t="s">
        <v>1913</v>
      </c>
      <c r="G1752" t="s">
        <v>51</v>
      </c>
      <c r="H1752" t="s">
        <v>83</v>
      </c>
      <c r="I1752" t="s">
        <v>373</v>
      </c>
      <c r="J1752" t="s">
        <v>374</v>
      </c>
      <c r="K1752">
        <v>812656</v>
      </c>
      <c r="L1752" t="s">
        <v>469</v>
      </c>
      <c r="M1752" t="s">
        <v>470</v>
      </c>
      <c r="N1752" t="s">
        <v>57</v>
      </c>
      <c r="O1752" s="1">
        <v>45839</v>
      </c>
      <c r="Q1752" s="1">
        <v>46023</v>
      </c>
      <c r="R1752" s="2">
        <v>23.85</v>
      </c>
      <c r="S1752">
        <v>1</v>
      </c>
      <c r="T1752" t="s">
        <v>58</v>
      </c>
      <c r="U1752" t="s">
        <v>134</v>
      </c>
      <c r="V1752" s="3">
        <v>0.7</v>
      </c>
      <c r="W1752" s="2">
        <v>0</v>
      </c>
      <c r="X1752">
        <v>0</v>
      </c>
      <c r="Y1752" t="s">
        <v>60</v>
      </c>
      <c r="Z1752" t="s">
        <v>136</v>
      </c>
      <c r="AA1752">
        <v>0</v>
      </c>
      <c r="AB1752" s="2">
        <v>0</v>
      </c>
      <c r="AC1752" s="2">
        <v>0</v>
      </c>
      <c r="AD1752" s="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16.68</v>
      </c>
      <c r="AM1752" s="2">
        <v>0.02</v>
      </c>
      <c r="AN1752" s="2">
        <v>0.02</v>
      </c>
      <c r="AO1752" s="2">
        <v>0</v>
      </c>
      <c r="AP1752" s="2">
        <v>0</v>
      </c>
      <c r="AQ1752" s="2">
        <v>0</v>
      </c>
    </row>
    <row r="1753" spans="1:43" x14ac:dyDescent="0.25">
      <c r="A1753" s="1">
        <v>45992</v>
      </c>
      <c r="B1753" t="s">
        <v>48</v>
      </c>
      <c r="C1753">
        <v>649163</v>
      </c>
      <c r="D1753">
        <v>2029619220</v>
      </c>
      <c r="E1753" t="s">
        <v>1049</v>
      </c>
      <c r="F1753" t="s">
        <v>1050</v>
      </c>
      <c r="G1753" t="s">
        <v>51</v>
      </c>
      <c r="H1753" t="s">
        <v>120</v>
      </c>
      <c r="I1753" t="s">
        <v>373</v>
      </c>
      <c r="J1753" t="s">
        <v>374</v>
      </c>
      <c r="K1753">
        <v>816021</v>
      </c>
      <c r="L1753" t="s">
        <v>122</v>
      </c>
      <c r="M1753" t="s">
        <v>123</v>
      </c>
      <c r="N1753" t="s">
        <v>57</v>
      </c>
      <c r="O1753" s="1">
        <v>45870</v>
      </c>
      <c r="Q1753" s="1">
        <v>46023</v>
      </c>
      <c r="R1753" s="2">
        <v>9.1</v>
      </c>
      <c r="S1753">
        <v>1</v>
      </c>
      <c r="T1753" t="s">
        <v>58</v>
      </c>
      <c r="U1753" t="s">
        <v>134</v>
      </c>
      <c r="V1753" s="3">
        <v>0.7</v>
      </c>
      <c r="W1753" s="2">
        <v>0</v>
      </c>
      <c r="X1753">
        <v>0</v>
      </c>
      <c r="Y1753" t="s">
        <v>60</v>
      </c>
      <c r="Z1753" t="s">
        <v>136</v>
      </c>
      <c r="AA1753">
        <v>0</v>
      </c>
      <c r="AB1753" s="2">
        <v>0</v>
      </c>
      <c r="AC1753" s="2">
        <v>0</v>
      </c>
      <c r="AD1753" s="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6.37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</row>
    <row r="1754" spans="1:43" x14ac:dyDescent="0.25">
      <c r="A1754" s="1">
        <v>45992</v>
      </c>
      <c r="B1754" t="s">
        <v>48</v>
      </c>
      <c r="C1754">
        <v>649163</v>
      </c>
      <c r="D1754">
        <v>2029619463</v>
      </c>
      <c r="E1754" t="s">
        <v>533</v>
      </c>
      <c r="F1754" t="s">
        <v>520</v>
      </c>
      <c r="G1754" t="s">
        <v>51</v>
      </c>
      <c r="H1754" t="s">
        <v>265</v>
      </c>
      <c r="I1754" t="s">
        <v>373</v>
      </c>
      <c r="J1754" t="s">
        <v>374</v>
      </c>
      <c r="K1754">
        <v>877790</v>
      </c>
      <c r="L1754" t="s">
        <v>534</v>
      </c>
      <c r="M1754" t="s">
        <v>535</v>
      </c>
      <c r="N1754" t="s">
        <v>57</v>
      </c>
      <c r="O1754" s="1">
        <v>45839</v>
      </c>
      <c r="Q1754" s="1">
        <v>46023</v>
      </c>
      <c r="R1754" s="2">
        <v>4.7699999999999996</v>
      </c>
      <c r="S1754">
        <v>1</v>
      </c>
      <c r="T1754" t="s">
        <v>58</v>
      </c>
      <c r="U1754" t="s">
        <v>134</v>
      </c>
      <c r="V1754" s="3">
        <v>0.7</v>
      </c>
      <c r="W1754" s="2">
        <v>0</v>
      </c>
      <c r="X1754">
        <v>0</v>
      </c>
      <c r="Y1754" t="s">
        <v>60</v>
      </c>
      <c r="Z1754" t="s">
        <v>136</v>
      </c>
      <c r="AA1754">
        <v>0</v>
      </c>
      <c r="AB1754" s="2">
        <v>0</v>
      </c>
      <c r="AC1754" s="2">
        <v>0</v>
      </c>
      <c r="AD1754" s="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3.33</v>
      </c>
      <c r="AM1754" s="2">
        <v>0.01</v>
      </c>
      <c r="AN1754" s="2">
        <v>0.01</v>
      </c>
      <c r="AO1754" s="2">
        <v>0</v>
      </c>
      <c r="AP1754" s="2">
        <v>0</v>
      </c>
      <c r="AQ1754" s="2">
        <v>0</v>
      </c>
    </row>
    <row r="1755" spans="1:43" x14ac:dyDescent="0.25">
      <c r="A1755" s="1">
        <v>45992</v>
      </c>
      <c r="B1755" t="s">
        <v>48</v>
      </c>
      <c r="C1755">
        <v>649163</v>
      </c>
      <c r="D1755">
        <v>2029622552</v>
      </c>
      <c r="E1755" t="s">
        <v>537</v>
      </c>
      <c r="F1755" t="s">
        <v>451</v>
      </c>
      <c r="G1755" t="s">
        <v>51</v>
      </c>
      <c r="H1755" t="s">
        <v>52</v>
      </c>
      <c r="I1755" t="s">
        <v>373</v>
      </c>
      <c r="J1755" t="s">
        <v>433</v>
      </c>
      <c r="K1755">
        <v>874690</v>
      </c>
      <c r="L1755" t="s">
        <v>434</v>
      </c>
      <c r="M1755" t="s">
        <v>435</v>
      </c>
      <c r="N1755" t="s">
        <v>57</v>
      </c>
      <c r="O1755" s="1">
        <v>45839</v>
      </c>
      <c r="Q1755" s="1">
        <v>46023</v>
      </c>
      <c r="R1755" s="2">
        <v>16.63</v>
      </c>
      <c r="S1755">
        <v>1</v>
      </c>
      <c r="T1755" t="s">
        <v>58</v>
      </c>
      <c r="U1755" t="s">
        <v>134</v>
      </c>
      <c r="V1755" s="3">
        <v>0.9</v>
      </c>
      <c r="W1755" s="2">
        <v>0</v>
      </c>
      <c r="X1755">
        <v>0</v>
      </c>
      <c r="Y1755" t="s">
        <v>60</v>
      </c>
      <c r="Z1755" t="s">
        <v>136</v>
      </c>
      <c r="AA1755">
        <v>0</v>
      </c>
      <c r="AB1755" s="2">
        <v>0</v>
      </c>
      <c r="AC1755" s="2">
        <v>0</v>
      </c>
      <c r="AD1755" s="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14.96</v>
      </c>
      <c r="AM1755" s="2">
        <v>0.01</v>
      </c>
      <c r="AN1755" s="2">
        <v>0.01</v>
      </c>
      <c r="AO1755" s="2">
        <v>0</v>
      </c>
      <c r="AP1755" s="2">
        <v>0</v>
      </c>
      <c r="AQ1755" s="2">
        <v>0</v>
      </c>
    </row>
    <row r="1756" spans="1:43" x14ac:dyDescent="0.25">
      <c r="A1756" s="1">
        <v>45992</v>
      </c>
      <c r="B1756" t="s">
        <v>48</v>
      </c>
      <c r="C1756">
        <v>649163</v>
      </c>
      <c r="D1756">
        <v>2029624410</v>
      </c>
      <c r="E1756" t="s">
        <v>538</v>
      </c>
      <c r="F1756" t="s">
        <v>364</v>
      </c>
      <c r="G1756" t="s">
        <v>51</v>
      </c>
      <c r="H1756" t="s">
        <v>372</v>
      </c>
      <c r="I1756" t="s">
        <v>373</v>
      </c>
      <c r="J1756" t="s">
        <v>374</v>
      </c>
      <c r="K1756">
        <v>822865</v>
      </c>
      <c r="L1756" t="s">
        <v>389</v>
      </c>
      <c r="M1756" t="s">
        <v>390</v>
      </c>
      <c r="N1756" t="s">
        <v>57</v>
      </c>
      <c r="O1756" s="1">
        <v>45838</v>
      </c>
      <c r="Q1756" s="1">
        <v>46021</v>
      </c>
      <c r="R1756" s="2">
        <v>49.18</v>
      </c>
      <c r="S1756">
        <v>1</v>
      </c>
      <c r="T1756" t="s">
        <v>58</v>
      </c>
      <c r="U1756" t="s">
        <v>134</v>
      </c>
      <c r="V1756" s="3">
        <v>0.7</v>
      </c>
      <c r="W1756" s="2">
        <v>0</v>
      </c>
      <c r="X1756">
        <v>0</v>
      </c>
      <c r="Y1756" t="s">
        <v>60</v>
      </c>
      <c r="Z1756" t="s">
        <v>136</v>
      </c>
      <c r="AA1756">
        <v>0</v>
      </c>
      <c r="AB1756" s="2">
        <v>0</v>
      </c>
      <c r="AC1756" s="2">
        <v>0</v>
      </c>
      <c r="AD1756" s="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34.42</v>
      </c>
      <c r="AM1756" s="2">
        <v>0.01</v>
      </c>
      <c r="AN1756" s="2">
        <v>0.01</v>
      </c>
      <c r="AO1756" s="2">
        <v>0</v>
      </c>
      <c r="AP1756" s="2">
        <v>0</v>
      </c>
      <c r="AQ1756" s="2">
        <v>0</v>
      </c>
    </row>
    <row r="1757" spans="1:43" x14ac:dyDescent="0.25">
      <c r="A1757" s="1">
        <v>45992</v>
      </c>
      <c r="B1757" t="s">
        <v>48</v>
      </c>
      <c r="C1757">
        <v>649163</v>
      </c>
      <c r="D1757">
        <v>2029634173</v>
      </c>
      <c r="E1757" t="s">
        <v>541</v>
      </c>
      <c r="F1757" t="s">
        <v>542</v>
      </c>
      <c r="G1757" t="s">
        <v>51</v>
      </c>
      <c r="H1757" t="s">
        <v>83</v>
      </c>
      <c r="I1757" t="s">
        <v>373</v>
      </c>
      <c r="J1757" t="s">
        <v>374</v>
      </c>
      <c r="K1757">
        <v>814033</v>
      </c>
      <c r="L1757" t="s">
        <v>501</v>
      </c>
      <c r="M1757" t="s">
        <v>502</v>
      </c>
      <c r="N1757" t="s">
        <v>57</v>
      </c>
      <c r="O1757" s="1">
        <v>45870</v>
      </c>
      <c r="Q1757" s="1">
        <v>46023</v>
      </c>
      <c r="R1757" s="2">
        <v>55.61</v>
      </c>
      <c r="S1757">
        <v>1</v>
      </c>
      <c r="T1757" t="s">
        <v>58</v>
      </c>
      <c r="U1757" t="s">
        <v>134</v>
      </c>
      <c r="V1757" s="3">
        <v>0.7</v>
      </c>
      <c r="W1757" s="2">
        <v>0</v>
      </c>
      <c r="X1757">
        <v>0</v>
      </c>
      <c r="Y1757" t="s">
        <v>60</v>
      </c>
      <c r="Z1757" t="s">
        <v>136</v>
      </c>
      <c r="AA1757">
        <v>0</v>
      </c>
      <c r="AB1757" s="2">
        <v>0</v>
      </c>
      <c r="AC1757" s="2">
        <v>0</v>
      </c>
      <c r="AD1757" s="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38.93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</row>
    <row r="1758" spans="1:43" x14ac:dyDescent="0.25">
      <c r="A1758" s="1">
        <v>45992</v>
      </c>
      <c r="B1758" t="s">
        <v>48</v>
      </c>
      <c r="C1758">
        <v>649163</v>
      </c>
      <c r="D1758">
        <v>2029641123</v>
      </c>
      <c r="E1758" t="s">
        <v>538</v>
      </c>
      <c r="F1758" t="s">
        <v>1636</v>
      </c>
      <c r="G1758" t="s">
        <v>51</v>
      </c>
      <c r="H1758" t="s">
        <v>256</v>
      </c>
      <c r="I1758" t="s">
        <v>373</v>
      </c>
      <c r="J1758" t="s">
        <v>374</v>
      </c>
      <c r="K1758">
        <v>822733</v>
      </c>
      <c r="L1758" t="s">
        <v>1487</v>
      </c>
      <c r="M1758" t="s">
        <v>1488</v>
      </c>
      <c r="N1758" t="s">
        <v>57</v>
      </c>
      <c r="O1758" s="1">
        <v>45840</v>
      </c>
      <c r="Q1758" s="1">
        <v>46024</v>
      </c>
      <c r="R1758" s="2">
        <v>89.52</v>
      </c>
      <c r="S1758">
        <v>1</v>
      </c>
      <c r="T1758" t="s">
        <v>58</v>
      </c>
      <c r="U1758" t="s">
        <v>134</v>
      </c>
      <c r="V1758" s="3">
        <v>0.7</v>
      </c>
      <c r="W1758" s="2">
        <v>0</v>
      </c>
      <c r="X1758">
        <v>0</v>
      </c>
      <c r="Y1758" t="s">
        <v>60</v>
      </c>
      <c r="Z1758" t="s">
        <v>136</v>
      </c>
      <c r="AA1758">
        <v>0</v>
      </c>
      <c r="AB1758" s="2">
        <v>0</v>
      </c>
      <c r="AC1758" s="2">
        <v>0</v>
      </c>
      <c r="AD1758" s="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62.66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</row>
    <row r="1759" spans="1:43" x14ac:dyDescent="0.25">
      <c r="A1759" s="1">
        <v>45992</v>
      </c>
      <c r="B1759" t="s">
        <v>48</v>
      </c>
      <c r="C1759">
        <v>649163</v>
      </c>
      <c r="D1759">
        <v>2029653495</v>
      </c>
      <c r="E1759" t="s">
        <v>609</v>
      </c>
      <c r="F1759" t="s">
        <v>1914</v>
      </c>
      <c r="G1759" t="s">
        <v>51</v>
      </c>
      <c r="H1759" t="s">
        <v>83</v>
      </c>
      <c r="I1759" t="s">
        <v>373</v>
      </c>
      <c r="J1759" t="s">
        <v>374</v>
      </c>
      <c r="K1759">
        <v>766747</v>
      </c>
      <c r="L1759" t="s">
        <v>385</v>
      </c>
      <c r="M1759" t="s">
        <v>386</v>
      </c>
      <c r="N1759" t="s">
        <v>57</v>
      </c>
      <c r="O1759" s="1">
        <v>45839</v>
      </c>
      <c r="Q1759" s="1">
        <v>46023</v>
      </c>
      <c r="R1759" s="2">
        <v>95.54</v>
      </c>
      <c r="S1759">
        <v>1</v>
      </c>
      <c r="T1759" t="s">
        <v>58</v>
      </c>
      <c r="U1759" t="s">
        <v>134</v>
      </c>
      <c r="V1759" s="3">
        <v>0.7</v>
      </c>
      <c r="W1759" s="2">
        <v>0</v>
      </c>
      <c r="X1759">
        <v>0</v>
      </c>
      <c r="Y1759" t="s">
        <v>60</v>
      </c>
      <c r="Z1759" t="s">
        <v>136</v>
      </c>
      <c r="AA1759">
        <v>0</v>
      </c>
      <c r="AB1759" s="2">
        <v>0</v>
      </c>
      <c r="AC1759" s="2">
        <v>0</v>
      </c>
      <c r="AD1759" s="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66.88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</row>
    <row r="1760" spans="1:43" x14ac:dyDescent="0.25">
      <c r="A1760" s="1">
        <v>45992</v>
      </c>
      <c r="B1760" t="s">
        <v>48</v>
      </c>
      <c r="C1760">
        <v>649163</v>
      </c>
      <c r="D1760">
        <v>2029654127</v>
      </c>
      <c r="E1760" t="s">
        <v>1915</v>
      </c>
      <c r="F1760" t="s">
        <v>1916</v>
      </c>
      <c r="G1760" t="s">
        <v>51</v>
      </c>
      <c r="H1760" t="s">
        <v>399</v>
      </c>
      <c r="I1760" t="s">
        <v>373</v>
      </c>
      <c r="J1760" t="s">
        <v>400</v>
      </c>
      <c r="K1760">
        <v>823068</v>
      </c>
      <c r="L1760" t="s">
        <v>401</v>
      </c>
      <c r="M1760" t="s">
        <v>402</v>
      </c>
      <c r="N1760" t="s">
        <v>57</v>
      </c>
      <c r="O1760" s="1">
        <v>45839</v>
      </c>
      <c r="Q1760" s="1">
        <v>46023</v>
      </c>
      <c r="R1760" s="2">
        <v>24.61</v>
      </c>
      <c r="S1760">
        <v>1</v>
      </c>
      <c r="T1760" t="s">
        <v>58</v>
      </c>
      <c r="U1760" t="s">
        <v>134</v>
      </c>
      <c r="V1760" s="3">
        <v>0.7</v>
      </c>
      <c r="W1760" s="2">
        <v>0</v>
      </c>
      <c r="X1760">
        <v>0</v>
      </c>
      <c r="Y1760" t="s">
        <v>60</v>
      </c>
      <c r="Z1760" t="s">
        <v>136</v>
      </c>
      <c r="AA1760">
        <v>0</v>
      </c>
      <c r="AB1760" s="2">
        <v>0</v>
      </c>
      <c r="AC1760" s="2">
        <v>0</v>
      </c>
      <c r="AD1760" s="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17.22</v>
      </c>
      <c r="AM1760" s="2">
        <v>0.01</v>
      </c>
      <c r="AN1760" s="2">
        <v>0.01</v>
      </c>
      <c r="AO1760" s="2">
        <v>0</v>
      </c>
      <c r="AP1760" s="2">
        <v>0</v>
      </c>
      <c r="AQ1760" s="2">
        <v>0</v>
      </c>
    </row>
    <row r="1761" spans="1:43" x14ac:dyDescent="0.25">
      <c r="A1761" s="1">
        <v>45992</v>
      </c>
      <c r="B1761" t="s">
        <v>48</v>
      </c>
      <c r="C1761">
        <v>649163</v>
      </c>
      <c r="D1761">
        <v>2029654128</v>
      </c>
      <c r="E1761" t="s">
        <v>1915</v>
      </c>
      <c r="F1761" t="s">
        <v>1916</v>
      </c>
      <c r="G1761" t="s">
        <v>51</v>
      </c>
      <c r="H1761" t="s">
        <v>399</v>
      </c>
      <c r="I1761" t="s">
        <v>373</v>
      </c>
      <c r="J1761" t="s">
        <v>433</v>
      </c>
      <c r="K1761">
        <v>823068</v>
      </c>
      <c r="L1761" t="s">
        <v>401</v>
      </c>
      <c r="M1761" t="s">
        <v>402</v>
      </c>
      <c r="N1761" t="s">
        <v>57</v>
      </c>
      <c r="O1761" s="1">
        <v>45839</v>
      </c>
      <c r="Q1761" s="1">
        <v>46023</v>
      </c>
      <c r="R1761" s="2">
        <v>54.92</v>
      </c>
      <c r="S1761">
        <v>1</v>
      </c>
      <c r="T1761" t="s">
        <v>58</v>
      </c>
      <c r="U1761" t="s">
        <v>134</v>
      </c>
      <c r="V1761" s="3">
        <v>0.9</v>
      </c>
      <c r="W1761" s="2">
        <v>0</v>
      </c>
      <c r="X1761">
        <v>0</v>
      </c>
      <c r="Y1761" t="s">
        <v>60</v>
      </c>
      <c r="Z1761" t="s">
        <v>136</v>
      </c>
      <c r="AA1761">
        <v>0</v>
      </c>
      <c r="AB1761" s="2">
        <v>0</v>
      </c>
      <c r="AC1761" s="2">
        <v>0</v>
      </c>
      <c r="AD1761" s="3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49.43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</row>
    <row r="1762" spans="1:43" x14ac:dyDescent="0.25">
      <c r="A1762" s="1">
        <v>45992</v>
      </c>
      <c r="B1762" t="s">
        <v>48</v>
      </c>
      <c r="C1762">
        <v>649163</v>
      </c>
      <c r="D1762">
        <v>2029654979</v>
      </c>
      <c r="E1762" t="s">
        <v>68</v>
      </c>
      <c r="F1762" t="s">
        <v>1917</v>
      </c>
      <c r="G1762" t="s">
        <v>51</v>
      </c>
      <c r="H1762" t="s">
        <v>206</v>
      </c>
      <c r="I1762" t="s">
        <v>373</v>
      </c>
      <c r="J1762" t="s">
        <v>374</v>
      </c>
      <c r="K1762">
        <v>874230</v>
      </c>
      <c r="L1762" t="s">
        <v>522</v>
      </c>
      <c r="M1762" t="s">
        <v>523</v>
      </c>
      <c r="N1762" t="s">
        <v>57</v>
      </c>
      <c r="O1762" s="1">
        <v>45839</v>
      </c>
      <c r="Q1762" s="1">
        <v>46023</v>
      </c>
      <c r="R1762" s="2">
        <v>19.46</v>
      </c>
      <c r="S1762">
        <v>1</v>
      </c>
      <c r="T1762" t="s">
        <v>58</v>
      </c>
      <c r="U1762" t="s">
        <v>134</v>
      </c>
      <c r="V1762" s="3">
        <v>0.7</v>
      </c>
      <c r="W1762" s="2">
        <v>0</v>
      </c>
      <c r="X1762">
        <v>0</v>
      </c>
      <c r="Y1762" t="s">
        <v>60</v>
      </c>
      <c r="Z1762" t="s">
        <v>136</v>
      </c>
      <c r="AA1762">
        <v>0</v>
      </c>
      <c r="AB1762" s="2">
        <v>0</v>
      </c>
      <c r="AC1762" s="2">
        <v>0</v>
      </c>
      <c r="AD1762" s="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13.62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</row>
    <row r="1763" spans="1:43" x14ac:dyDescent="0.25">
      <c r="A1763" s="1">
        <v>45992</v>
      </c>
      <c r="B1763" t="s">
        <v>48</v>
      </c>
      <c r="C1763">
        <v>649163</v>
      </c>
      <c r="D1763">
        <v>2029657454</v>
      </c>
      <c r="E1763" t="s">
        <v>163</v>
      </c>
      <c r="F1763" t="s">
        <v>543</v>
      </c>
      <c r="G1763" t="s">
        <v>51</v>
      </c>
      <c r="H1763" t="s">
        <v>80</v>
      </c>
      <c r="I1763" t="s">
        <v>373</v>
      </c>
      <c r="J1763" t="s">
        <v>400</v>
      </c>
      <c r="K1763">
        <v>673059</v>
      </c>
      <c r="L1763" t="s">
        <v>65</v>
      </c>
      <c r="M1763" t="s">
        <v>66</v>
      </c>
      <c r="N1763" t="s">
        <v>57</v>
      </c>
      <c r="O1763" s="1">
        <v>45870</v>
      </c>
      <c r="Q1763" s="1">
        <v>46023</v>
      </c>
      <c r="R1763" s="2">
        <v>25.73</v>
      </c>
      <c r="S1763">
        <v>1</v>
      </c>
      <c r="T1763" t="s">
        <v>58</v>
      </c>
      <c r="U1763" t="s">
        <v>134</v>
      </c>
      <c r="V1763" s="3">
        <v>0.7</v>
      </c>
      <c r="W1763" s="2">
        <v>0</v>
      </c>
      <c r="X1763">
        <v>0</v>
      </c>
      <c r="Y1763" t="s">
        <v>60</v>
      </c>
      <c r="Z1763" t="s">
        <v>136</v>
      </c>
      <c r="AA1763">
        <v>0</v>
      </c>
      <c r="AB1763" s="2">
        <v>0</v>
      </c>
      <c r="AC1763" s="2">
        <v>0</v>
      </c>
      <c r="AD1763" s="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18.010000000000002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</row>
    <row r="1764" spans="1:43" x14ac:dyDescent="0.25">
      <c r="A1764" s="1">
        <v>45992</v>
      </c>
      <c r="B1764" t="s">
        <v>48</v>
      </c>
      <c r="C1764">
        <v>649163</v>
      </c>
      <c r="D1764">
        <v>2029657455</v>
      </c>
      <c r="E1764" t="s">
        <v>163</v>
      </c>
      <c r="F1764" t="s">
        <v>543</v>
      </c>
      <c r="G1764" t="s">
        <v>51</v>
      </c>
      <c r="H1764" t="s">
        <v>80</v>
      </c>
      <c r="I1764" t="s">
        <v>373</v>
      </c>
      <c r="J1764" t="s">
        <v>374</v>
      </c>
      <c r="K1764">
        <v>673059</v>
      </c>
      <c r="L1764" t="s">
        <v>65</v>
      </c>
      <c r="M1764" t="s">
        <v>66</v>
      </c>
      <c r="N1764" t="s">
        <v>57</v>
      </c>
      <c r="O1764" s="1">
        <v>45870</v>
      </c>
      <c r="Q1764" s="1">
        <v>46023</v>
      </c>
      <c r="R1764" s="2">
        <v>73.37</v>
      </c>
      <c r="S1764">
        <v>1</v>
      </c>
      <c r="T1764" t="s">
        <v>58</v>
      </c>
      <c r="U1764" t="s">
        <v>134</v>
      </c>
      <c r="V1764" s="3">
        <v>0.7</v>
      </c>
      <c r="W1764" s="2">
        <v>0</v>
      </c>
      <c r="X1764">
        <v>0</v>
      </c>
      <c r="Y1764" t="s">
        <v>60</v>
      </c>
      <c r="Z1764" t="s">
        <v>136</v>
      </c>
      <c r="AA1764">
        <v>0</v>
      </c>
      <c r="AB1764" s="2">
        <v>0</v>
      </c>
      <c r="AC1764" s="2">
        <v>0</v>
      </c>
      <c r="AD1764" s="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51.36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</row>
    <row r="1765" spans="1:43" x14ac:dyDescent="0.25">
      <c r="A1765" s="1">
        <v>45992</v>
      </c>
      <c r="B1765" t="s">
        <v>48</v>
      </c>
      <c r="C1765">
        <v>649163</v>
      </c>
      <c r="D1765">
        <v>2029677470</v>
      </c>
      <c r="E1765" t="s">
        <v>144</v>
      </c>
      <c r="F1765" t="s">
        <v>1918</v>
      </c>
      <c r="G1765" t="s">
        <v>51</v>
      </c>
      <c r="H1765" t="s">
        <v>83</v>
      </c>
      <c r="I1765" t="s">
        <v>373</v>
      </c>
      <c r="J1765" t="s">
        <v>374</v>
      </c>
      <c r="K1765">
        <v>812994</v>
      </c>
      <c r="L1765" t="s">
        <v>652</v>
      </c>
      <c r="M1765" t="s">
        <v>653</v>
      </c>
      <c r="N1765" t="s">
        <v>57</v>
      </c>
      <c r="O1765" s="1">
        <v>45839</v>
      </c>
      <c r="Q1765" s="1">
        <v>46023</v>
      </c>
      <c r="R1765" s="2">
        <v>377.02</v>
      </c>
      <c r="S1765">
        <v>1</v>
      </c>
      <c r="T1765" t="s">
        <v>58</v>
      </c>
      <c r="U1765" t="s">
        <v>134</v>
      </c>
      <c r="V1765" s="3">
        <v>0.7</v>
      </c>
      <c r="W1765" s="2">
        <v>0</v>
      </c>
      <c r="X1765">
        <v>0</v>
      </c>
      <c r="Y1765" t="s">
        <v>60</v>
      </c>
      <c r="Z1765" t="s">
        <v>136</v>
      </c>
      <c r="AA1765">
        <v>0</v>
      </c>
      <c r="AB1765" s="2">
        <v>0</v>
      </c>
      <c r="AC1765" s="2">
        <v>0</v>
      </c>
      <c r="AD1765" s="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263.91000000000003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</row>
    <row r="1766" spans="1:43" x14ac:dyDescent="0.25">
      <c r="A1766" s="1">
        <v>45992</v>
      </c>
      <c r="B1766" t="s">
        <v>48</v>
      </c>
      <c r="C1766">
        <v>649163</v>
      </c>
      <c r="D1766">
        <v>2029684179</v>
      </c>
      <c r="E1766" t="s">
        <v>315</v>
      </c>
      <c r="F1766" t="s">
        <v>1919</v>
      </c>
      <c r="G1766" t="s">
        <v>51</v>
      </c>
      <c r="H1766" t="s">
        <v>125</v>
      </c>
      <c r="I1766" t="s">
        <v>373</v>
      </c>
      <c r="J1766" t="s">
        <v>374</v>
      </c>
      <c r="K1766">
        <v>673059</v>
      </c>
      <c r="L1766" t="s">
        <v>65</v>
      </c>
      <c r="M1766" t="s">
        <v>66</v>
      </c>
      <c r="N1766" t="s">
        <v>57</v>
      </c>
      <c r="O1766" s="1">
        <v>45870</v>
      </c>
      <c r="Q1766" s="1">
        <v>46023</v>
      </c>
      <c r="R1766" s="2">
        <v>62.4</v>
      </c>
      <c r="S1766">
        <v>1</v>
      </c>
      <c r="T1766" t="s">
        <v>58</v>
      </c>
      <c r="U1766" t="s">
        <v>134</v>
      </c>
      <c r="V1766" s="3">
        <v>0.7</v>
      </c>
      <c r="W1766" s="2">
        <v>0</v>
      </c>
      <c r="X1766">
        <v>0</v>
      </c>
      <c r="Y1766" t="s">
        <v>60</v>
      </c>
      <c r="Z1766" t="s">
        <v>136</v>
      </c>
      <c r="AA1766">
        <v>0</v>
      </c>
      <c r="AB1766" s="2">
        <v>0</v>
      </c>
      <c r="AC1766" s="2">
        <v>0</v>
      </c>
      <c r="AD1766" s="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43.68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</row>
    <row r="1767" spans="1:43" x14ac:dyDescent="0.25">
      <c r="A1767" s="1">
        <v>45992</v>
      </c>
      <c r="B1767" t="s">
        <v>48</v>
      </c>
      <c r="C1767">
        <v>649163</v>
      </c>
      <c r="D1767">
        <v>2029684369</v>
      </c>
      <c r="E1767" t="s">
        <v>1019</v>
      </c>
      <c r="F1767" t="s">
        <v>332</v>
      </c>
      <c r="G1767" t="s">
        <v>51</v>
      </c>
      <c r="H1767" t="s">
        <v>256</v>
      </c>
      <c r="I1767" t="s">
        <v>373</v>
      </c>
      <c r="J1767" t="s">
        <v>433</v>
      </c>
      <c r="K1767">
        <v>753748</v>
      </c>
      <c r="L1767" t="s">
        <v>258</v>
      </c>
      <c r="M1767" t="s">
        <v>131</v>
      </c>
      <c r="N1767" t="s">
        <v>57</v>
      </c>
      <c r="O1767" s="1">
        <v>45839</v>
      </c>
      <c r="Q1767" s="1">
        <v>46023</v>
      </c>
      <c r="R1767" s="2">
        <v>41.88</v>
      </c>
      <c r="S1767">
        <v>1</v>
      </c>
      <c r="T1767" t="s">
        <v>58</v>
      </c>
      <c r="U1767" t="s">
        <v>134</v>
      </c>
      <c r="V1767" s="3">
        <v>0.9</v>
      </c>
      <c r="W1767" s="2">
        <v>0</v>
      </c>
      <c r="X1767">
        <v>0</v>
      </c>
      <c r="Y1767" t="s">
        <v>60</v>
      </c>
      <c r="Z1767" t="s">
        <v>136</v>
      </c>
      <c r="AA1767">
        <v>0</v>
      </c>
      <c r="AB1767" s="2">
        <v>0</v>
      </c>
      <c r="AC1767" s="2">
        <v>0</v>
      </c>
      <c r="AD1767" s="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37.69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</row>
    <row r="1768" spans="1:43" x14ac:dyDescent="0.25">
      <c r="A1768" s="1">
        <v>45992</v>
      </c>
      <c r="B1768" t="s">
        <v>48</v>
      </c>
      <c r="C1768">
        <v>649163</v>
      </c>
      <c r="D1768">
        <v>2029684649</v>
      </c>
      <c r="E1768" t="s">
        <v>889</v>
      </c>
      <c r="F1768" t="s">
        <v>332</v>
      </c>
      <c r="G1768" t="s">
        <v>51</v>
      </c>
      <c r="H1768" t="s">
        <v>256</v>
      </c>
      <c r="I1768" t="s">
        <v>373</v>
      </c>
      <c r="J1768" t="s">
        <v>433</v>
      </c>
      <c r="K1768">
        <v>753748</v>
      </c>
      <c r="L1768" t="s">
        <v>258</v>
      </c>
      <c r="M1768" t="s">
        <v>131</v>
      </c>
      <c r="N1768" t="s">
        <v>57</v>
      </c>
      <c r="O1768" s="1">
        <v>45839</v>
      </c>
      <c r="Q1768" s="1">
        <v>46023</v>
      </c>
      <c r="R1768" s="2">
        <v>30.75</v>
      </c>
      <c r="S1768">
        <v>1</v>
      </c>
      <c r="T1768" t="s">
        <v>58</v>
      </c>
      <c r="U1768" t="s">
        <v>134</v>
      </c>
      <c r="V1768" s="3">
        <v>0.9</v>
      </c>
      <c r="W1768" s="2">
        <v>0</v>
      </c>
      <c r="X1768">
        <v>0</v>
      </c>
      <c r="Y1768" t="s">
        <v>60</v>
      </c>
      <c r="Z1768" t="s">
        <v>136</v>
      </c>
      <c r="AA1768">
        <v>0</v>
      </c>
      <c r="AB1768" s="2">
        <v>0</v>
      </c>
      <c r="AC1768" s="2">
        <v>0</v>
      </c>
      <c r="AD1768" s="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27.66</v>
      </c>
      <c r="AM1768" s="2">
        <v>0.02</v>
      </c>
      <c r="AN1768" s="2">
        <v>0.02</v>
      </c>
      <c r="AO1768" s="2">
        <v>0</v>
      </c>
      <c r="AP1768" s="2">
        <v>0</v>
      </c>
      <c r="AQ1768" s="2">
        <v>0</v>
      </c>
    </row>
    <row r="1769" spans="1:43" x14ac:dyDescent="0.25">
      <c r="A1769" s="1">
        <v>45992</v>
      </c>
      <c r="B1769" t="s">
        <v>48</v>
      </c>
      <c r="C1769">
        <v>649163</v>
      </c>
      <c r="D1769">
        <v>2029684803</v>
      </c>
      <c r="E1769" t="s">
        <v>1920</v>
      </c>
      <c r="F1769" t="s">
        <v>332</v>
      </c>
      <c r="G1769" t="s">
        <v>51</v>
      </c>
      <c r="H1769" t="s">
        <v>256</v>
      </c>
      <c r="I1769" t="s">
        <v>373</v>
      </c>
      <c r="J1769" t="s">
        <v>433</v>
      </c>
      <c r="K1769">
        <v>753748</v>
      </c>
      <c r="L1769" t="s">
        <v>258</v>
      </c>
      <c r="M1769" t="s">
        <v>131</v>
      </c>
      <c r="N1769" t="s">
        <v>57</v>
      </c>
      <c r="O1769" s="1">
        <v>45839</v>
      </c>
      <c r="Q1769" s="1">
        <v>46023</v>
      </c>
      <c r="R1769" s="2">
        <v>30.75</v>
      </c>
      <c r="S1769">
        <v>1</v>
      </c>
      <c r="T1769" t="s">
        <v>58</v>
      </c>
      <c r="U1769" t="s">
        <v>134</v>
      </c>
      <c r="V1769" s="3">
        <v>0.9</v>
      </c>
      <c r="W1769" s="2">
        <v>0</v>
      </c>
      <c r="X1769">
        <v>0</v>
      </c>
      <c r="Y1769" t="s">
        <v>60</v>
      </c>
      <c r="Z1769" t="s">
        <v>136</v>
      </c>
      <c r="AA1769">
        <v>0</v>
      </c>
      <c r="AB1769" s="2">
        <v>0</v>
      </c>
      <c r="AC1769" s="2">
        <v>0</v>
      </c>
      <c r="AD1769" s="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27.66</v>
      </c>
      <c r="AM1769" s="2">
        <v>0.02</v>
      </c>
      <c r="AN1769" s="2">
        <v>0.02</v>
      </c>
      <c r="AO1769" s="2">
        <v>0</v>
      </c>
      <c r="AP1769" s="2">
        <v>0</v>
      </c>
      <c r="AQ1769" s="2">
        <v>0</v>
      </c>
    </row>
    <row r="1770" spans="1:43" x14ac:dyDescent="0.25">
      <c r="A1770" s="1">
        <v>45992</v>
      </c>
      <c r="B1770" t="s">
        <v>48</v>
      </c>
      <c r="C1770">
        <v>649163</v>
      </c>
      <c r="D1770">
        <v>2029685955</v>
      </c>
      <c r="E1770" t="s">
        <v>544</v>
      </c>
      <c r="F1770" t="s">
        <v>545</v>
      </c>
      <c r="G1770" t="s">
        <v>51</v>
      </c>
      <c r="H1770" t="s">
        <v>265</v>
      </c>
      <c r="I1770" t="s">
        <v>373</v>
      </c>
      <c r="J1770" t="s">
        <v>374</v>
      </c>
      <c r="K1770">
        <v>877790</v>
      </c>
      <c r="L1770" t="s">
        <v>534</v>
      </c>
      <c r="M1770" t="s">
        <v>535</v>
      </c>
      <c r="N1770" t="s">
        <v>57</v>
      </c>
      <c r="O1770" s="1">
        <v>45839</v>
      </c>
      <c r="Q1770" s="1">
        <v>46023</v>
      </c>
      <c r="R1770" s="2">
        <v>3.52</v>
      </c>
      <c r="S1770">
        <v>1</v>
      </c>
      <c r="T1770" t="s">
        <v>58</v>
      </c>
      <c r="U1770" t="s">
        <v>134</v>
      </c>
      <c r="V1770" s="3">
        <v>0.7</v>
      </c>
      <c r="W1770" s="2">
        <v>0</v>
      </c>
      <c r="X1770">
        <v>0</v>
      </c>
      <c r="Y1770" t="s">
        <v>60</v>
      </c>
      <c r="Z1770" t="s">
        <v>136</v>
      </c>
      <c r="AA1770">
        <v>0</v>
      </c>
      <c r="AB1770" s="2">
        <v>0</v>
      </c>
      <c r="AC1770" s="2">
        <v>0</v>
      </c>
      <c r="AD1770" s="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2.46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</row>
    <row r="1771" spans="1:43" x14ac:dyDescent="0.25">
      <c r="A1771" s="1">
        <v>45992</v>
      </c>
      <c r="B1771" t="s">
        <v>48</v>
      </c>
      <c r="C1771">
        <v>649163</v>
      </c>
      <c r="D1771">
        <v>2029686373</v>
      </c>
      <c r="E1771" t="s">
        <v>1566</v>
      </c>
      <c r="F1771" t="s">
        <v>1567</v>
      </c>
      <c r="G1771" t="s">
        <v>51</v>
      </c>
      <c r="H1771" t="s">
        <v>93</v>
      </c>
      <c r="I1771" t="s">
        <v>373</v>
      </c>
      <c r="J1771" t="s">
        <v>374</v>
      </c>
      <c r="K1771">
        <v>673059</v>
      </c>
      <c r="L1771" t="s">
        <v>65</v>
      </c>
      <c r="M1771" t="s">
        <v>66</v>
      </c>
      <c r="N1771" t="s">
        <v>57</v>
      </c>
      <c r="O1771" s="1">
        <v>45870</v>
      </c>
      <c r="Q1771" s="1">
        <v>46023</v>
      </c>
      <c r="R1771" s="2">
        <v>70.37</v>
      </c>
      <c r="S1771">
        <v>1</v>
      </c>
      <c r="T1771" t="s">
        <v>58</v>
      </c>
      <c r="U1771" t="s">
        <v>134</v>
      </c>
      <c r="V1771" s="3">
        <v>0.7</v>
      </c>
      <c r="W1771" s="2">
        <v>0</v>
      </c>
      <c r="X1771">
        <v>0</v>
      </c>
      <c r="Y1771" t="s">
        <v>60</v>
      </c>
      <c r="Z1771" t="s">
        <v>136</v>
      </c>
      <c r="AA1771">
        <v>0</v>
      </c>
      <c r="AB1771" s="2">
        <v>0</v>
      </c>
      <c r="AC1771" s="2">
        <v>0</v>
      </c>
      <c r="AD1771" s="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49.26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</row>
    <row r="1772" spans="1:43" x14ac:dyDescent="0.25">
      <c r="A1772" s="1">
        <v>45992</v>
      </c>
      <c r="B1772" t="s">
        <v>48</v>
      </c>
      <c r="C1772">
        <v>649163</v>
      </c>
      <c r="D1772">
        <v>2029695194</v>
      </c>
      <c r="E1772" t="s">
        <v>1921</v>
      </c>
      <c r="F1772" t="s">
        <v>1922</v>
      </c>
      <c r="G1772" t="s">
        <v>51</v>
      </c>
      <c r="H1772" t="s">
        <v>399</v>
      </c>
      <c r="I1772" t="s">
        <v>373</v>
      </c>
      <c r="J1772" t="s">
        <v>400</v>
      </c>
      <c r="K1772">
        <v>652037</v>
      </c>
      <c r="L1772" t="s">
        <v>71</v>
      </c>
      <c r="M1772" t="s">
        <v>99</v>
      </c>
      <c r="N1772" t="s">
        <v>57</v>
      </c>
      <c r="O1772" s="1">
        <v>45839</v>
      </c>
      <c r="Q1772" s="1">
        <v>46023</v>
      </c>
      <c r="R1772" s="2">
        <v>24.61</v>
      </c>
      <c r="S1772">
        <v>1</v>
      </c>
      <c r="T1772" t="s">
        <v>58</v>
      </c>
      <c r="U1772" t="s">
        <v>134</v>
      </c>
      <c r="V1772" s="3">
        <v>0.7</v>
      </c>
      <c r="W1772" s="2">
        <v>0</v>
      </c>
      <c r="X1772">
        <v>0</v>
      </c>
      <c r="Y1772" t="s">
        <v>60</v>
      </c>
      <c r="Z1772" t="s">
        <v>136</v>
      </c>
      <c r="AA1772">
        <v>0</v>
      </c>
      <c r="AB1772" s="2">
        <v>0</v>
      </c>
      <c r="AC1772" s="2">
        <v>0</v>
      </c>
      <c r="AD1772" s="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17.22</v>
      </c>
      <c r="AM1772" s="2">
        <v>0.01</v>
      </c>
      <c r="AN1772" s="2">
        <v>0.01</v>
      </c>
      <c r="AO1772" s="2">
        <v>0</v>
      </c>
      <c r="AP1772" s="2">
        <v>0</v>
      </c>
      <c r="AQ1772" s="2">
        <v>0</v>
      </c>
    </row>
    <row r="1773" spans="1:43" x14ac:dyDescent="0.25">
      <c r="A1773" s="1">
        <v>45992</v>
      </c>
      <c r="B1773" t="s">
        <v>48</v>
      </c>
      <c r="C1773">
        <v>649163</v>
      </c>
      <c r="D1773">
        <v>2029704729</v>
      </c>
      <c r="E1773" t="s">
        <v>223</v>
      </c>
      <c r="F1773" t="s">
        <v>548</v>
      </c>
      <c r="G1773" t="s">
        <v>51</v>
      </c>
      <c r="H1773" t="s">
        <v>83</v>
      </c>
      <c r="I1773" t="s">
        <v>373</v>
      </c>
      <c r="J1773" t="s">
        <v>374</v>
      </c>
      <c r="K1773">
        <v>824076</v>
      </c>
      <c r="L1773" t="s">
        <v>510</v>
      </c>
      <c r="M1773" t="s">
        <v>511</v>
      </c>
      <c r="N1773" t="s">
        <v>57</v>
      </c>
      <c r="O1773" s="1">
        <v>45839</v>
      </c>
      <c r="Q1773" s="1">
        <v>46023</v>
      </c>
      <c r="R1773" s="2">
        <v>27.5</v>
      </c>
      <c r="S1773">
        <v>1</v>
      </c>
      <c r="T1773" t="s">
        <v>58</v>
      </c>
      <c r="U1773" t="s">
        <v>134</v>
      </c>
      <c r="V1773" s="3">
        <v>0.7</v>
      </c>
      <c r="W1773" s="2">
        <v>0</v>
      </c>
      <c r="X1773">
        <v>0</v>
      </c>
      <c r="Y1773" t="s">
        <v>60</v>
      </c>
      <c r="Z1773" t="s">
        <v>136</v>
      </c>
      <c r="AA1773">
        <v>0</v>
      </c>
      <c r="AB1773" s="2">
        <v>0</v>
      </c>
      <c r="AC1773" s="2">
        <v>0</v>
      </c>
      <c r="AD1773" s="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19.25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</row>
    <row r="1774" spans="1:43" x14ac:dyDescent="0.25">
      <c r="A1774" s="1">
        <v>45992</v>
      </c>
      <c r="B1774" t="s">
        <v>48</v>
      </c>
      <c r="C1774">
        <v>649163</v>
      </c>
      <c r="D1774">
        <v>2029705350</v>
      </c>
      <c r="E1774" t="s">
        <v>1923</v>
      </c>
      <c r="F1774" t="s">
        <v>297</v>
      </c>
      <c r="G1774" t="s">
        <v>51</v>
      </c>
      <c r="H1774" t="s">
        <v>83</v>
      </c>
      <c r="I1774" t="s">
        <v>373</v>
      </c>
      <c r="J1774" t="s">
        <v>374</v>
      </c>
      <c r="K1774">
        <v>812656</v>
      </c>
      <c r="L1774" t="s">
        <v>469</v>
      </c>
      <c r="M1774" t="s">
        <v>470</v>
      </c>
      <c r="N1774" t="s">
        <v>57</v>
      </c>
      <c r="O1774" s="1">
        <v>45839</v>
      </c>
      <c r="Q1774" s="1">
        <v>46023</v>
      </c>
      <c r="R1774" s="2">
        <v>61.08</v>
      </c>
      <c r="S1774">
        <v>1</v>
      </c>
      <c r="T1774" t="s">
        <v>58</v>
      </c>
      <c r="U1774" t="s">
        <v>134</v>
      </c>
      <c r="V1774" s="3">
        <v>0.7</v>
      </c>
      <c r="W1774" s="2">
        <v>0</v>
      </c>
      <c r="X1774">
        <v>0</v>
      </c>
      <c r="Y1774" t="s">
        <v>60</v>
      </c>
      <c r="Z1774" t="s">
        <v>136</v>
      </c>
      <c r="AA1774">
        <v>0</v>
      </c>
      <c r="AB1774" s="2">
        <v>0</v>
      </c>
      <c r="AC1774" s="2">
        <v>0</v>
      </c>
      <c r="AD1774" s="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42.75</v>
      </c>
      <c r="AM1774" s="2">
        <v>0.01</v>
      </c>
      <c r="AN1774" s="2">
        <v>0.01</v>
      </c>
      <c r="AO1774" s="2">
        <v>0</v>
      </c>
      <c r="AP1774" s="2">
        <v>0</v>
      </c>
      <c r="AQ1774" s="2">
        <v>0</v>
      </c>
    </row>
    <row r="1775" spans="1:43" x14ac:dyDescent="0.25">
      <c r="A1775" s="1">
        <v>45992</v>
      </c>
      <c r="B1775" t="s">
        <v>48</v>
      </c>
      <c r="C1775">
        <v>649163</v>
      </c>
      <c r="D1775">
        <v>2029707330</v>
      </c>
      <c r="E1775" t="s">
        <v>549</v>
      </c>
      <c r="F1775" t="s">
        <v>550</v>
      </c>
      <c r="G1775" t="s">
        <v>51</v>
      </c>
      <c r="H1775" t="s">
        <v>83</v>
      </c>
      <c r="I1775" t="s">
        <v>373</v>
      </c>
      <c r="J1775" t="s">
        <v>374</v>
      </c>
      <c r="K1775">
        <v>821015</v>
      </c>
      <c r="L1775" t="s">
        <v>377</v>
      </c>
      <c r="M1775" t="s">
        <v>378</v>
      </c>
      <c r="N1775" t="s">
        <v>57</v>
      </c>
      <c r="O1775" s="1">
        <v>45839</v>
      </c>
      <c r="Q1775" s="1">
        <v>46023</v>
      </c>
      <c r="R1775" s="2">
        <v>46.46</v>
      </c>
      <c r="S1775">
        <v>1</v>
      </c>
      <c r="T1775" t="s">
        <v>58</v>
      </c>
      <c r="U1775" t="s">
        <v>134</v>
      </c>
      <c r="V1775" s="3">
        <v>0.7</v>
      </c>
      <c r="W1775" s="2">
        <v>0</v>
      </c>
      <c r="X1775">
        <v>0</v>
      </c>
      <c r="Y1775" t="s">
        <v>60</v>
      </c>
      <c r="Z1775" t="s">
        <v>136</v>
      </c>
      <c r="AA1775">
        <v>0</v>
      </c>
      <c r="AB1775" s="2">
        <v>0</v>
      </c>
      <c r="AC1775" s="2">
        <v>0</v>
      </c>
      <c r="AD1775" s="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32.520000000000003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</row>
    <row r="1776" spans="1:43" x14ac:dyDescent="0.25">
      <c r="A1776" s="1">
        <v>45992</v>
      </c>
      <c r="B1776" t="s">
        <v>48</v>
      </c>
      <c r="C1776">
        <v>649163</v>
      </c>
      <c r="D1776">
        <v>2029714407</v>
      </c>
      <c r="E1776" t="s">
        <v>551</v>
      </c>
      <c r="F1776" t="s">
        <v>552</v>
      </c>
      <c r="G1776" t="s">
        <v>51</v>
      </c>
      <c r="H1776" t="s">
        <v>83</v>
      </c>
      <c r="I1776" t="s">
        <v>373</v>
      </c>
      <c r="J1776" t="s">
        <v>374</v>
      </c>
      <c r="K1776">
        <v>824076</v>
      </c>
      <c r="L1776" t="s">
        <v>510</v>
      </c>
      <c r="M1776" t="s">
        <v>511</v>
      </c>
      <c r="N1776" t="s">
        <v>57</v>
      </c>
      <c r="O1776" s="1">
        <v>45839</v>
      </c>
      <c r="Q1776" s="1">
        <v>46023</v>
      </c>
      <c r="R1776" s="2">
        <v>11.5</v>
      </c>
      <c r="S1776">
        <v>1</v>
      </c>
      <c r="T1776" t="s">
        <v>58</v>
      </c>
      <c r="U1776" t="s">
        <v>134</v>
      </c>
      <c r="V1776" s="3">
        <v>0.7</v>
      </c>
      <c r="W1776" s="2">
        <v>0</v>
      </c>
      <c r="X1776">
        <v>0</v>
      </c>
      <c r="Y1776" t="s">
        <v>60</v>
      </c>
      <c r="Z1776" t="s">
        <v>136</v>
      </c>
      <c r="AA1776">
        <v>0</v>
      </c>
      <c r="AB1776" s="2">
        <v>0</v>
      </c>
      <c r="AC1776" s="2">
        <v>0</v>
      </c>
      <c r="AD1776" s="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8.0500000000000007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</row>
    <row r="1777" spans="1:43" x14ac:dyDescent="0.25">
      <c r="A1777" s="1">
        <v>45992</v>
      </c>
      <c r="B1777" t="s">
        <v>48</v>
      </c>
      <c r="C1777">
        <v>649163</v>
      </c>
      <c r="D1777">
        <v>2029714961</v>
      </c>
      <c r="E1777" t="s">
        <v>592</v>
      </c>
      <c r="F1777" t="s">
        <v>1924</v>
      </c>
      <c r="G1777" t="s">
        <v>51</v>
      </c>
      <c r="H1777" t="s">
        <v>120</v>
      </c>
      <c r="I1777" t="s">
        <v>373</v>
      </c>
      <c r="J1777" t="s">
        <v>374</v>
      </c>
      <c r="K1777">
        <v>753748</v>
      </c>
      <c r="L1777" t="s">
        <v>258</v>
      </c>
      <c r="M1777" t="s">
        <v>131</v>
      </c>
      <c r="N1777" t="s">
        <v>57</v>
      </c>
      <c r="O1777" s="1">
        <v>45839</v>
      </c>
      <c r="Q1777" s="1">
        <v>46023</v>
      </c>
      <c r="R1777" s="2">
        <v>19.489999999999998</v>
      </c>
      <c r="S1777">
        <v>1</v>
      </c>
      <c r="T1777" t="s">
        <v>58</v>
      </c>
      <c r="U1777" t="s">
        <v>134</v>
      </c>
      <c r="V1777" s="3">
        <v>0.7</v>
      </c>
      <c r="W1777" s="2">
        <v>0</v>
      </c>
      <c r="X1777">
        <v>0</v>
      </c>
      <c r="Y1777" t="s">
        <v>60</v>
      </c>
      <c r="Z1777" t="s">
        <v>136</v>
      </c>
      <c r="AA1777">
        <v>0</v>
      </c>
      <c r="AB1777" s="2">
        <v>0</v>
      </c>
      <c r="AC1777" s="2">
        <v>0</v>
      </c>
      <c r="AD1777" s="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13.64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</row>
    <row r="1778" spans="1:43" x14ac:dyDescent="0.25">
      <c r="A1778" s="1">
        <v>45992</v>
      </c>
      <c r="B1778" t="s">
        <v>48</v>
      </c>
      <c r="C1778">
        <v>649163</v>
      </c>
      <c r="D1778">
        <v>2029718231</v>
      </c>
      <c r="E1778" t="s">
        <v>553</v>
      </c>
      <c r="F1778" t="s">
        <v>554</v>
      </c>
      <c r="G1778" t="s">
        <v>51</v>
      </c>
      <c r="H1778" t="s">
        <v>339</v>
      </c>
      <c r="I1778" t="s">
        <v>373</v>
      </c>
      <c r="J1778" t="s">
        <v>374</v>
      </c>
      <c r="K1778">
        <v>824062</v>
      </c>
      <c r="L1778" t="s">
        <v>355</v>
      </c>
      <c r="M1778" t="s">
        <v>356</v>
      </c>
      <c r="N1778" t="s">
        <v>57</v>
      </c>
      <c r="O1778" s="1">
        <v>45839</v>
      </c>
      <c r="Q1778" s="1">
        <v>46023</v>
      </c>
      <c r="R1778" s="2">
        <v>11.5</v>
      </c>
      <c r="S1778">
        <v>1</v>
      </c>
      <c r="T1778" t="s">
        <v>58</v>
      </c>
      <c r="U1778" t="s">
        <v>134</v>
      </c>
      <c r="V1778" s="3">
        <v>0.7</v>
      </c>
      <c r="W1778" s="2">
        <v>0</v>
      </c>
      <c r="X1778">
        <v>0</v>
      </c>
      <c r="Y1778" t="s">
        <v>60</v>
      </c>
      <c r="Z1778" t="s">
        <v>136</v>
      </c>
      <c r="AA1778">
        <v>0</v>
      </c>
      <c r="AB1778" s="2">
        <v>0</v>
      </c>
      <c r="AC1778" s="2">
        <v>0</v>
      </c>
      <c r="AD1778" s="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8.0500000000000007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</row>
    <row r="1779" spans="1:43" x14ac:dyDescent="0.25">
      <c r="A1779" s="1">
        <v>45992</v>
      </c>
      <c r="B1779" t="s">
        <v>48</v>
      </c>
      <c r="C1779">
        <v>649163</v>
      </c>
      <c r="D1779">
        <v>2029718232</v>
      </c>
      <c r="E1779" t="s">
        <v>553</v>
      </c>
      <c r="F1779" t="s">
        <v>554</v>
      </c>
      <c r="G1779" t="s">
        <v>51</v>
      </c>
      <c r="H1779" t="s">
        <v>339</v>
      </c>
      <c r="I1779" t="s">
        <v>373</v>
      </c>
      <c r="J1779" t="s">
        <v>433</v>
      </c>
      <c r="K1779">
        <v>824062</v>
      </c>
      <c r="L1779" t="s">
        <v>355</v>
      </c>
      <c r="M1779" t="s">
        <v>356</v>
      </c>
      <c r="N1779" t="s">
        <v>57</v>
      </c>
      <c r="O1779" s="1">
        <v>45839</v>
      </c>
      <c r="Q1779" s="1">
        <v>46023</v>
      </c>
      <c r="R1779" s="2">
        <v>123.06</v>
      </c>
      <c r="S1779">
        <v>1</v>
      </c>
      <c r="T1779" t="s">
        <v>58</v>
      </c>
      <c r="U1779" t="s">
        <v>134</v>
      </c>
      <c r="V1779" s="3">
        <v>0.9</v>
      </c>
      <c r="W1779" s="2">
        <v>0</v>
      </c>
      <c r="X1779">
        <v>0</v>
      </c>
      <c r="Y1779" t="s">
        <v>60</v>
      </c>
      <c r="Z1779" t="s">
        <v>136</v>
      </c>
      <c r="AA1779">
        <v>0</v>
      </c>
      <c r="AB1779" s="2">
        <v>0</v>
      </c>
      <c r="AC1779" s="2">
        <v>0</v>
      </c>
      <c r="AD1779" s="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110.75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</row>
    <row r="1780" spans="1:43" x14ac:dyDescent="0.25">
      <c r="A1780" s="1">
        <v>45992</v>
      </c>
      <c r="B1780" t="s">
        <v>48</v>
      </c>
      <c r="C1780">
        <v>649163</v>
      </c>
      <c r="D1780">
        <v>2029718915</v>
      </c>
      <c r="E1780" t="s">
        <v>1925</v>
      </c>
      <c r="F1780" t="s">
        <v>1926</v>
      </c>
      <c r="G1780" t="s">
        <v>51</v>
      </c>
      <c r="H1780" t="s">
        <v>256</v>
      </c>
      <c r="I1780" t="s">
        <v>373</v>
      </c>
      <c r="J1780" t="s">
        <v>374</v>
      </c>
      <c r="K1780">
        <v>767312</v>
      </c>
      <c r="L1780" t="s">
        <v>413</v>
      </c>
      <c r="M1780" t="s">
        <v>414</v>
      </c>
      <c r="N1780" t="s">
        <v>57</v>
      </c>
      <c r="O1780" s="1">
        <v>45839</v>
      </c>
      <c r="Q1780" s="1">
        <v>46023</v>
      </c>
      <c r="R1780" s="2">
        <v>89.52</v>
      </c>
      <c r="S1780">
        <v>1</v>
      </c>
      <c r="T1780" t="s">
        <v>58</v>
      </c>
      <c r="U1780" t="s">
        <v>134</v>
      </c>
      <c r="V1780" s="3">
        <v>0.7</v>
      </c>
      <c r="W1780" s="2">
        <v>0</v>
      </c>
      <c r="X1780">
        <v>0</v>
      </c>
      <c r="Y1780" t="s">
        <v>60</v>
      </c>
      <c r="Z1780" t="s">
        <v>136</v>
      </c>
      <c r="AA1780">
        <v>0</v>
      </c>
      <c r="AB1780" s="2">
        <v>0</v>
      </c>
      <c r="AC1780" s="2">
        <v>0</v>
      </c>
      <c r="AD1780" s="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62.66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</row>
    <row r="1781" spans="1:43" x14ac:dyDescent="0.25">
      <c r="A1781" s="1">
        <v>45992</v>
      </c>
      <c r="B1781" t="s">
        <v>48</v>
      </c>
      <c r="C1781">
        <v>649163</v>
      </c>
      <c r="D1781">
        <v>2029724301</v>
      </c>
      <c r="E1781" t="s">
        <v>131</v>
      </c>
      <c r="F1781" t="s">
        <v>555</v>
      </c>
      <c r="G1781" t="s">
        <v>51</v>
      </c>
      <c r="H1781" t="s">
        <v>169</v>
      </c>
      <c r="I1781" t="s">
        <v>373</v>
      </c>
      <c r="J1781" t="s">
        <v>433</v>
      </c>
      <c r="K1781">
        <v>753748</v>
      </c>
      <c r="L1781" t="s">
        <v>258</v>
      </c>
      <c r="M1781" t="s">
        <v>131</v>
      </c>
      <c r="N1781" t="s">
        <v>57</v>
      </c>
      <c r="O1781" s="1">
        <v>45839</v>
      </c>
      <c r="Q1781" s="1">
        <v>46023</v>
      </c>
      <c r="R1781" s="2">
        <v>19.100000000000001</v>
      </c>
      <c r="S1781">
        <v>1</v>
      </c>
      <c r="T1781" t="s">
        <v>58</v>
      </c>
      <c r="U1781" t="s">
        <v>134</v>
      </c>
      <c r="V1781" s="3">
        <v>0.9</v>
      </c>
      <c r="W1781" s="2">
        <v>0</v>
      </c>
      <c r="X1781">
        <v>0</v>
      </c>
      <c r="Y1781" t="s">
        <v>60</v>
      </c>
      <c r="Z1781" t="s">
        <v>136</v>
      </c>
      <c r="AA1781">
        <v>0</v>
      </c>
      <c r="AB1781" s="2">
        <v>0</v>
      </c>
      <c r="AC1781" s="2">
        <v>0</v>
      </c>
      <c r="AD1781" s="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17.190000000000001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</row>
    <row r="1782" spans="1:43" x14ac:dyDescent="0.25">
      <c r="A1782" s="1">
        <v>45992</v>
      </c>
      <c r="B1782" t="s">
        <v>48</v>
      </c>
      <c r="C1782">
        <v>649163</v>
      </c>
      <c r="D1782">
        <v>2029725270</v>
      </c>
      <c r="E1782" t="s">
        <v>730</v>
      </c>
      <c r="F1782" t="s">
        <v>1919</v>
      </c>
      <c r="G1782" t="s">
        <v>51</v>
      </c>
      <c r="H1782" t="s">
        <v>98</v>
      </c>
      <c r="I1782" t="s">
        <v>373</v>
      </c>
      <c r="J1782" t="s">
        <v>374</v>
      </c>
      <c r="K1782">
        <v>673059</v>
      </c>
      <c r="L1782" t="s">
        <v>65</v>
      </c>
      <c r="M1782" t="s">
        <v>66</v>
      </c>
      <c r="N1782" t="s">
        <v>57</v>
      </c>
      <c r="O1782" s="1">
        <v>45839</v>
      </c>
      <c r="Q1782" s="1">
        <v>46023</v>
      </c>
      <c r="R1782" s="2">
        <v>11.83</v>
      </c>
      <c r="S1782">
        <v>1</v>
      </c>
      <c r="T1782" t="s">
        <v>58</v>
      </c>
      <c r="U1782" t="s">
        <v>134</v>
      </c>
      <c r="V1782" s="3">
        <v>0.7</v>
      </c>
      <c r="W1782" s="2">
        <v>0</v>
      </c>
      <c r="X1782">
        <v>0</v>
      </c>
      <c r="Y1782" t="s">
        <v>60</v>
      </c>
      <c r="Z1782" t="s">
        <v>136</v>
      </c>
      <c r="AA1782">
        <v>0</v>
      </c>
      <c r="AB1782" s="2">
        <v>0</v>
      </c>
      <c r="AC1782" s="2">
        <v>0</v>
      </c>
      <c r="AD1782" s="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8.2799999999999994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</row>
    <row r="1783" spans="1:43" x14ac:dyDescent="0.25">
      <c r="A1783" s="1">
        <v>45992</v>
      </c>
      <c r="B1783" t="s">
        <v>48</v>
      </c>
      <c r="C1783">
        <v>649163</v>
      </c>
      <c r="D1783">
        <v>2029725491</v>
      </c>
      <c r="E1783" t="s">
        <v>641</v>
      </c>
      <c r="F1783" t="s">
        <v>224</v>
      </c>
      <c r="G1783" t="s">
        <v>51</v>
      </c>
      <c r="H1783" t="s">
        <v>83</v>
      </c>
      <c r="I1783" t="s">
        <v>373</v>
      </c>
      <c r="J1783" t="s">
        <v>374</v>
      </c>
      <c r="K1783">
        <v>766747</v>
      </c>
      <c r="L1783" t="s">
        <v>385</v>
      </c>
      <c r="M1783" t="s">
        <v>386</v>
      </c>
      <c r="N1783" t="s">
        <v>57</v>
      </c>
      <c r="O1783" s="1">
        <v>45839</v>
      </c>
      <c r="Q1783" s="1">
        <v>46023</v>
      </c>
      <c r="R1783" s="2">
        <v>95.44</v>
      </c>
      <c r="S1783">
        <v>1</v>
      </c>
      <c r="T1783" t="s">
        <v>58</v>
      </c>
      <c r="U1783" t="s">
        <v>134</v>
      </c>
      <c r="V1783" s="3">
        <v>0.7</v>
      </c>
      <c r="W1783" s="2">
        <v>0</v>
      </c>
      <c r="X1783">
        <v>0</v>
      </c>
      <c r="Y1783" t="s">
        <v>60</v>
      </c>
      <c r="Z1783" t="s">
        <v>136</v>
      </c>
      <c r="AA1783">
        <v>0</v>
      </c>
      <c r="AB1783" s="2">
        <v>0</v>
      </c>
      <c r="AC1783" s="2">
        <v>0</v>
      </c>
      <c r="AD1783" s="3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66.81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</row>
    <row r="1784" spans="1:43" x14ac:dyDescent="0.25">
      <c r="A1784" s="1">
        <v>45992</v>
      </c>
      <c r="B1784" t="s">
        <v>48</v>
      </c>
      <c r="C1784">
        <v>649163</v>
      </c>
      <c r="D1784">
        <v>2029728913</v>
      </c>
      <c r="E1784" t="s">
        <v>887</v>
      </c>
      <c r="F1784" t="s">
        <v>1541</v>
      </c>
      <c r="G1784" t="s">
        <v>51</v>
      </c>
      <c r="H1784" t="s">
        <v>452</v>
      </c>
      <c r="I1784" t="s">
        <v>373</v>
      </c>
      <c r="J1784" t="s">
        <v>374</v>
      </c>
      <c r="K1784">
        <v>812994</v>
      </c>
      <c r="L1784" t="s">
        <v>652</v>
      </c>
      <c r="M1784" t="s">
        <v>653</v>
      </c>
      <c r="N1784" t="s">
        <v>57</v>
      </c>
      <c r="O1784" s="1">
        <v>45839</v>
      </c>
      <c r="Q1784" s="1">
        <v>46023</v>
      </c>
      <c r="R1784" s="2">
        <v>10.82</v>
      </c>
      <c r="S1784">
        <v>1</v>
      </c>
      <c r="T1784" t="s">
        <v>58</v>
      </c>
      <c r="U1784" t="s">
        <v>134</v>
      </c>
      <c r="V1784" s="3">
        <v>0.7</v>
      </c>
      <c r="W1784" s="2">
        <v>0</v>
      </c>
      <c r="X1784">
        <v>0</v>
      </c>
      <c r="Y1784" t="s">
        <v>60</v>
      </c>
      <c r="Z1784" t="s">
        <v>136</v>
      </c>
      <c r="AA1784">
        <v>0</v>
      </c>
      <c r="AB1784" s="2">
        <v>0</v>
      </c>
      <c r="AC1784" s="2">
        <v>0</v>
      </c>
      <c r="AD1784" s="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7.57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</row>
    <row r="1785" spans="1:43" x14ac:dyDescent="0.25">
      <c r="A1785" s="1">
        <v>45992</v>
      </c>
      <c r="B1785" t="s">
        <v>48</v>
      </c>
      <c r="C1785">
        <v>649163</v>
      </c>
      <c r="D1785">
        <v>2029730589</v>
      </c>
      <c r="E1785" t="s">
        <v>1927</v>
      </c>
      <c r="F1785" t="s">
        <v>1928</v>
      </c>
      <c r="G1785" t="s">
        <v>51</v>
      </c>
      <c r="H1785" t="s">
        <v>256</v>
      </c>
      <c r="I1785" t="s">
        <v>373</v>
      </c>
      <c r="J1785" t="s">
        <v>374</v>
      </c>
      <c r="K1785">
        <v>812994</v>
      </c>
      <c r="L1785" t="s">
        <v>652</v>
      </c>
      <c r="M1785" t="s">
        <v>653</v>
      </c>
      <c r="N1785" t="s">
        <v>57</v>
      </c>
      <c r="O1785" s="1">
        <v>45839</v>
      </c>
      <c r="Q1785" s="1">
        <v>46023</v>
      </c>
      <c r="R1785" s="2">
        <v>37.119999999999997</v>
      </c>
      <c r="S1785">
        <v>1</v>
      </c>
      <c r="T1785" t="s">
        <v>58</v>
      </c>
      <c r="U1785" t="s">
        <v>134</v>
      </c>
      <c r="V1785" s="3">
        <v>0.7</v>
      </c>
      <c r="W1785" s="2">
        <v>0</v>
      </c>
      <c r="X1785">
        <v>0</v>
      </c>
      <c r="Y1785" t="s">
        <v>60</v>
      </c>
      <c r="Z1785" t="s">
        <v>136</v>
      </c>
      <c r="AA1785">
        <v>0</v>
      </c>
      <c r="AB1785" s="2">
        <v>0</v>
      </c>
      <c r="AC1785" s="2">
        <v>0</v>
      </c>
      <c r="AD1785" s="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25.98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</row>
    <row r="1786" spans="1:43" x14ac:dyDescent="0.25">
      <c r="A1786" s="1">
        <v>45992</v>
      </c>
      <c r="B1786" t="s">
        <v>48</v>
      </c>
      <c r="C1786">
        <v>649163</v>
      </c>
      <c r="D1786">
        <v>2029733877</v>
      </c>
      <c r="E1786" t="s">
        <v>1929</v>
      </c>
      <c r="F1786" t="s">
        <v>1930</v>
      </c>
      <c r="G1786" t="s">
        <v>51</v>
      </c>
      <c r="H1786" t="s">
        <v>83</v>
      </c>
      <c r="I1786" t="s">
        <v>373</v>
      </c>
      <c r="J1786" t="s">
        <v>374</v>
      </c>
      <c r="K1786">
        <v>843573</v>
      </c>
      <c r="L1786" t="s">
        <v>665</v>
      </c>
      <c r="M1786" t="s">
        <v>666</v>
      </c>
      <c r="N1786" t="s">
        <v>57</v>
      </c>
      <c r="O1786" s="1">
        <v>45841</v>
      </c>
      <c r="Q1786" s="1">
        <v>46025</v>
      </c>
      <c r="R1786" s="2">
        <v>31.6</v>
      </c>
      <c r="S1786">
        <v>1</v>
      </c>
      <c r="T1786" t="s">
        <v>58</v>
      </c>
      <c r="U1786" t="s">
        <v>134</v>
      </c>
      <c r="V1786" s="3">
        <v>0.7</v>
      </c>
      <c r="W1786" s="2">
        <v>0</v>
      </c>
      <c r="X1786">
        <v>0</v>
      </c>
      <c r="Y1786" t="s">
        <v>60</v>
      </c>
      <c r="Z1786" t="s">
        <v>136</v>
      </c>
      <c r="AA1786">
        <v>0</v>
      </c>
      <c r="AB1786" s="2">
        <v>0</v>
      </c>
      <c r="AC1786" s="2">
        <v>0</v>
      </c>
      <c r="AD1786" s="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22.12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</row>
    <row r="1787" spans="1:43" x14ac:dyDescent="0.25">
      <c r="A1787" s="1">
        <v>45992</v>
      </c>
      <c r="B1787" t="s">
        <v>48</v>
      </c>
      <c r="C1787">
        <v>649163</v>
      </c>
      <c r="D1787">
        <v>2029734153</v>
      </c>
      <c r="E1787" t="s">
        <v>1931</v>
      </c>
      <c r="F1787" t="s">
        <v>1932</v>
      </c>
      <c r="G1787" t="s">
        <v>51</v>
      </c>
      <c r="H1787" t="s">
        <v>83</v>
      </c>
      <c r="I1787" t="s">
        <v>373</v>
      </c>
      <c r="J1787" t="s">
        <v>374</v>
      </c>
      <c r="K1787">
        <v>766747</v>
      </c>
      <c r="L1787" t="s">
        <v>385</v>
      </c>
      <c r="M1787" t="s">
        <v>386</v>
      </c>
      <c r="N1787" t="s">
        <v>57</v>
      </c>
      <c r="O1787" s="1">
        <v>45870</v>
      </c>
      <c r="Q1787" s="1">
        <v>46023</v>
      </c>
      <c r="R1787" s="2">
        <v>115.38</v>
      </c>
      <c r="S1787">
        <v>1</v>
      </c>
      <c r="T1787" t="s">
        <v>58</v>
      </c>
      <c r="U1787" t="s">
        <v>134</v>
      </c>
      <c r="V1787" s="3">
        <v>0.7</v>
      </c>
      <c r="W1787" s="2">
        <v>0</v>
      </c>
      <c r="X1787">
        <v>0</v>
      </c>
      <c r="Y1787" t="s">
        <v>60</v>
      </c>
      <c r="Z1787" t="s">
        <v>136</v>
      </c>
      <c r="AA1787">
        <v>0</v>
      </c>
      <c r="AB1787" s="2">
        <v>0</v>
      </c>
      <c r="AC1787" s="2">
        <v>0</v>
      </c>
      <c r="AD1787" s="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80.77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</row>
    <row r="1788" spans="1:43" x14ac:dyDescent="0.25">
      <c r="A1788" s="1">
        <v>45992</v>
      </c>
      <c r="B1788" t="s">
        <v>48</v>
      </c>
      <c r="C1788">
        <v>649163</v>
      </c>
      <c r="D1788">
        <v>2029740722</v>
      </c>
      <c r="E1788" t="s">
        <v>563</v>
      </c>
      <c r="F1788" t="s">
        <v>1542</v>
      </c>
      <c r="G1788" t="s">
        <v>51</v>
      </c>
      <c r="H1788" t="s">
        <v>265</v>
      </c>
      <c r="I1788" t="s">
        <v>373</v>
      </c>
      <c r="J1788" t="s">
        <v>374</v>
      </c>
      <c r="K1788">
        <v>877790</v>
      </c>
      <c r="L1788" t="s">
        <v>534</v>
      </c>
      <c r="M1788" t="s">
        <v>535</v>
      </c>
      <c r="N1788" t="s">
        <v>57</v>
      </c>
      <c r="O1788" s="1">
        <v>45840</v>
      </c>
      <c r="Q1788" s="1">
        <v>46024</v>
      </c>
      <c r="R1788" s="2">
        <v>12.36</v>
      </c>
      <c r="S1788">
        <v>1</v>
      </c>
      <c r="T1788" t="s">
        <v>58</v>
      </c>
      <c r="U1788" t="s">
        <v>134</v>
      </c>
      <c r="V1788" s="3">
        <v>0.7</v>
      </c>
      <c r="W1788" s="2">
        <v>0</v>
      </c>
      <c r="X1788">
        <v>0</v>
      </c>
      <c r="Y1788" t="s">
        <v>60</v>
      </c>
      <c r="Z1788" t="s">
        <v>136</v>
      </c>
      <c r="AA1788">
        <v>0</v>
      </c>
      <c r="AB1788" s="2">
        <v>0</v>
      </c>
      <c r="AC1788" s="2">
        <v>0</v>
      </c>
      <c r="AD1788" s="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8.65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</row>
    <row r="1789" spans="1:43" x14ac:dyDescent="0.25">
      <c r="A1789" s="1">
        <v>45992</v>
      </c>
      <c r="B1789" t="s">
        <v>48</v>
      </c>
      <c r="C1789">
        <v>649163</v>
      </c>
      <c r="D1789">
        <v>2029743262</v>
      </c>
      <c r="E1789" t="s">
        <v>1700</v>
      </c>
      <c r="F1789" t="s">
        <v>1699</v>
      </c>
      <c r="G1789" t="s">
        <v>51</v>
      </c>
      <c r="H1789" t="s">
        <v>372</v>
      </c>
      <c r="I1789" t="s">
        <v>373</v>
      </c>
      <c r="J1789" t="s">
        <v>374</v>
      </c>
      <c r="K1789">
        <v>673059</v>
      </c>
      <c r="L1789" t="s">
        <v>65</v>
      </c>
      <c r="M1789" t="s">
        <v>66</v>
      </c>
      <c r="N1789" t="s">
        <v>57</v>
      </c>
      <c r="O1789" s="1">
        <v>45870</v>
      </c>
      <c r="Q1789" s="1">
        <v>46023</v>
      </c>
      <c r="R1789" s="2">
        <v>46.72</v>
      </c>
      <c r="S1789">
        <v>1</v>
      </c>
      <c r="T1789" t="s">
        <v>58</v>
      </c>
      <c r="U1789" t="s">
        <v>134</v>
      </c>
      <c r="V1789" s="3">
        <v>0.7</v>
      </c>
      <c r="W1789" s="2">
        <v>0</v>
      </c>
      <c r="X1789">
        <v>0</v>
      </c>
      <c r="Y1789" t="s">
        <v>60</v>
      </c>
      <c r="Z1789" t="s">
        <v>136</v>
      </c>
      <c r="AA1789">
        <v>0</v>
      </c>
      <c r="AB1789" s="2">
        <v>0</v>
      </c>
      <c r="AC1789" s="2">
        <v>0</v>
      </c>
      <c r="AD1789" s="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32.700000000000003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</row>
    <row r="1790" spans="1:43" x14ac:dyDescent="0.25">
      <c r="A1790" s="1">
        <v>45992</v>
      </c>
      <c r="B1790" t="s">
        <v>48</v>
      </c>
      <c r="C1790">
        <v>649163</v>
      </c>
      <c r="D1790">
        <v>2029756251</v>
      </c>
      <c r="E1790" t="s">
        <v>533</v>
      </c>
      <c r="F1790" t="s">
        <v>1933</v>
      </c>
      <c r="G1790" t="s">
        <v>51</v>
      </c>
      <c r="H1790" t="s">
        <v>399</v>
      </c>
      <c r="I1790" t="s">
        <v>373</v>
      </c>
      <c r="J1790" t="s">
        <v>400</v>
      </c>
      <c r="K1790">
        <v>823068</v>
      </c>
      <c r="L1790" t="s">
        <v>401</v>
      </c>
      <c r="M1790" t="s">
        <v>402</v>
      </c>
      <c r="N1790" t="s">
        <v>57</v>
      </c>
      <c r="O1790" s="1">
        <v>45843</v>
      </c>
      <c r="Q1790" s="1">
        <v>46027</v>
      </c>
      <c r="R1790" s="2">
        <v>24.61</v>
      </c>
      <c r="S1790">
        <v>1</v>
      </c>
      <c r="T1790" t="s">
        <v>58</v>
      </c>
      <c r="U1790" t="s">
        <v>134</v>
      </c>
      <c r="V1790" s="3">
        <v>0.7</v>
      </c>
      <c r="W1790" s="2">
        <v>0</v>
      </c>
      <c r="X1790">
        <v>0</v>
      </c>
      <c r="Y1790" t="s">
        <v>60</v>
      </c>
      <c r="Z1790" t="s">
        <v>136</v>
      </c>
      <c r="AA1790">
        <v>0</v>
      </c>
      <c r="AB1790" s="2">
        <v>0</v>
      </c>
      <c r="AC1790" s="2">
        <v>0</v>
      </c>
      <c r="AD1790" s="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17.22</v>
      </c>
      <c r="AM1790" s="2">
        <v>0.01</v>
      </c>
      <c r="AN1790" s="2">
        <v>0.01</v>
      </c>
      <c r="AO1790" s="2">
        <v>0</v>
      </c>
      <c r="AP1790" s="2">
        <v>0</v>
      </c>
      <c r="AQ1790" s="2">
        <v>0</v>
      </c>
    </row>
    <row r="1791" spans="1:43" x14ac:dyDescent="0.25">
      <c r="A1791" s="1">
        <v>45992</v>
      </c>
      <c r="B1791" t="s">
        <v>48</v>
      </c>
      <c r="C1791">
        <v>649163</v>
      </c>
      <c r="D1791">
        <v>2029758272</v>
      </c>
      <c r="E1791" t="s">
        <v>1934</v>
      </c>
      <c r="F1791" t="s">
        <v>1935</v>
      </c>
      <c r="G1791" t="s">
        <v>51</v>
      </c>
      <c r="H1791" t="s">
        <v>206</v>
      </c>
      <c r="I1791" t="s">
        <v>373</v>
      </c>
      <c r="J1791" t="s">
        <v>400</v>
      </c>
      <c r="K1791">
        <v>673059</v>
      </c>
      <c r="L1791" t="s">
        <v>65</v>
      </c>
      <c r="M1791" t="s">
        <v>66</v>
      </c>
      <c r="N1791" t="s">
        <v>57</v>
      </c>
      <c r="O1791" s="1">
        <v>45870</v>
      </c>
      <c r="Q1791" s="1">
        <v>46023</v>
      </c>
      <c r="R1791" s="2">
        <v>21.44</v>
      </c>
      <c r="S1791">
        <v>1</v>
      </c>
      <c r="T1791" t="s">
        <v>58</v>
      </c>
      <c r="U1791" t="s">
        <v>134</v>
      </c>
      <c r="V1791" s="3">
        <v>0.7</v>
      </c>
      <c r="W1791" s="2">
        <v>0</v>
      </c>
      <c r="X1791">
        <v>0</v>
      </c>
      <c r="Y1791" t="s">
        <v>60</v>
      </c>
      <c r="Z1791" t="s">
        <v>136</v>
      </c>
      <c r="AA1791">
        <v>0</v>
      </c>
      <c r="AB1791" s="2">
        <v>0</v>
      </c>
      <c r="AC1791" s="2">
        <v>0</v>
      </c>
      <c r="AD1791" s="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15.01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</row>
    <row r="1792" spans="1:43" x14ac:dyDescent="0.25">
      <c r="A1792" s="1">
        <v>45992</v>
      </c>
      <c r="B1792" t="s">
        <v>48</v>
      </c>
      <c r="C1792">
        <v>649163</v>
      </c>
      <c r="D1792">
        <v>2029758273</v>
      </c>
      <c r="E1792" t="s">
        <v>1934</v>
      </c>
      <c r="F1792" t="s">
        <v>1935</v>
      </c>
      <c r="G1792" t="s">
        <v>51</v>
      </c>
      <c r="H1792" t="s">
        <v>206</v>
      </c>
      <c r="I1792" t="s">
        <v>373</v>
      </c>
      <c r="J1792" t="s">
        <v>374</v>
      </c>
      <c r="K1792">
        <v>673059</v>
      </c>
      <c r="L1792" t="s">
        <v>65</v>
      </c>
      <c r="M1792" t="s">
        <v>66</v>
      </c>
      <c r="N1792" t="s">
        <v>57</v>
      </c>
      <c r="O1792" s="1">
        <v>45870</v>
      </c>
      <c r="Q1792" s="1">
        <v>46023</v>
      </c>
      <c r="R1792" s="2">
        <v>94.16</v>
      </c>
      <c r="S1792">
        <v>1</v>
      </c>
      <c r="T1792" t="s">
        <v>58</v>
      </c>
      <c r="U1792" t="s">
        <v>134</v>
      </c>
      <c r="V1792" s="3">
        <v>0.7</v>
      </c>
      <c r="W1792" s="2">
        <v>0</v>
      </c>
      <c r="X1792">
        <v>0</v>
      </c>
      <c r="Y1792" t="s">
        <v>60</v>
      </c>
      <c r="Z1792" t="s">
        <v>136</v>
      </c>
      <c r="AA1792">
        <v>0</v>
      </c>
      <c r="AB1792" s="2">
        <v>0</v>
      </c>
      <c r="AC1792" s="2">
        <v>0</v>
      </c>
      <c r="AD1792" s="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65.91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</row>
    <row r="1793" spans="1:43" x14ac:dyDescent="0.25">
      <c r="A1793" s="1">
        <v>45992</v>
      </c>
      <c r="B1793" t="s">
        <v>48</v>
      </c>
      <c r="C1793">
        <v>649163</v>
      </c>
      <c r="D1793">
        <v>2029759033</v>
      </c>
      <c r="E1793" t="s">
        <v>1936</v>
      </c>
      <c r="F1793" t="s">
        <v>1937</v>
      </c>
      <c r="G1793" t="s">
        <v>51</v>
      </c>
      <c r="H1793" t="s">
        <v>83</v>
      </c>
      <c r="I1793" t="s">
        <v>373</v>
      </c>
      <c r="J1793" t="s">
        <v>374</v>
      </c>
      <c r="K1793">
        <v>812656</v>
      </c>
      <c r="L1793" t="s">
        <v>469</v>
      </c>
      <c r="M1793" t="s">
        <v>470</v>
      </c>
      <c r="N1793" t="s">
        <v>57</v>
      </c>
      <c r="O1793" s="1">
        <v>45842</v>
      </c>
      <c r="Q1793" s="1">
        <v>46026</v>
      </c>
      <c r="R1793" s="2">
        <v>129.79</v>
      </c>
      <c r="S1793">
        <v>1</v>
      </c>
      <c r="T1793" t="s">
        <v>58</v>
      </c>
      <c r="U1793" t="s">
        <v>134</v>
      </c>
      <c r="V1793" s="3">
        <v>0.7</v>
      </c>
      <c r="W1793" s="2">
        <v>0</v>
      </c>
      <c r="X1793">
        <v>0</v>
      </c>
      <c r="Y1793" t="s">
        <v>60</v>
      </c>
      <c r="Z1793" t="s">
        <v>136</v>
      </c>
      <c r="AA1793">
        <v>0</v>
      </c>
      <c r="AB1793" s="2">
        <v>0</v>
      </c>
      <c r="AC1793" s="2">
        <v>0</v>
      </c>
      <c r="AD1793" s="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90.85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</row>
    <row r="1794" spans="1:43" x14ac:dyDescent="0.25">
      <c r="A1794" s="1">
        <v>45992</v>
      </c>
      <c r="B1794" t="s">
        <v>48</v>
      </c>
      <c r="C1794">
        <v>649163</v>
      </c>
      <c r="D1794">
        <v>2029759738</v>
      </c>
      <c r="E1794" t="s">
        <v>1938</v>
      </c>
      <c r="F1794" t="s">
        <v>1939</v>
      </c>
      <c r="G1794" t="s">
        <v>51</v>
      </c>
      <c r="H1794" t="s">
        <v>80</v>
      </c>
      <c r="I1794" t="s">
        <v>373</v>
      </c>
      <c r="J1794" t="s">
        <v>374</v>
      </c>
      <c r="K1794">
        <v>673059</v>
      </c>
      <c r="L1794" t="s">
        <v>65</v>
      </c>
      <c r="M1794" t="s">
        <v>66</v>
      </c>
      <c r="N1794" t="s">
        <v>57</v>
      </c>
      <c r="O1794" s="1">
        <v>45841</v>
      </c>
      <c r="Q1794" s="1">
        <v>46025</v>
      </c>
      <c r="R1794" s="2">
        <v>100.95</v>
      </c>
      <c r="S1794">
        <v>1</v>
      </c>
      <c r="T1794" t="s">
        <v>58</v>
      </c>
      <c r="U1794" t="s">
        <v>134</v>
      </c>
      <c r="V1794" s="3">
        <v>0.7</v>
      </c>
      <c r="W1794" s="2">
        <v>0</v>
      </c>
      <c r="X1794">
        <v>0</v>
      </c>
      <c r="Y1794" t="s">
        <v>60</v>
      </c>
      <c r="Z1794" t="s">
        <v>136</v>
      </c>
      <c r="AA1794">
        <v>0</v>
      </c>
      <c r="AB1794" s="2">
        <v>0</v>
      </c>
      <c r="AC1794" s="2">
        <v>0</v>
      </c>
      <c r="AD1794" s="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70.66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</row>
    <row r="1795" spans="1:43" x14ac:dyDescent="0.25">
      <c r="A1795" s="1">
        <v>45992</v>
      </c>
      <c r="B1795" t="s">
        <v>48</v>
      </c>
      <c r="C1795">
        <v>649163</v>
      </c>
      <c r="D1795">
        <v>2029759739</v>
      </c>
      <c r="E1795" t="s">
        <v>1938</v>
      </c>
      <c r="F1795" t="s">
        <v>1939</v>
      </c>
      <c r="G1795" t="s">
        <v>51</v>
      </c>
      <c r="H1795" t="s">
        <v>80</v>
      </c>
      <c r="I1795" t="s">
        <v>373</v>
      </c>
      <c r="J1795" t="s">
        <v>400</v>
      </c>
      <c r="K1795">
        <v>673059</v>
      </c>
      <c r="L1795" t="s">
        <v>65</v>
      </c>
      <c r="M1795" t="s">
        <v>66</v>
      </c>
      <c r="N1795" t="s">
        <v>57</v>
      </c>
      <c r="O1795" s="1">
        <v>45841</v>
      </c>
      <c r="Q1795" s="1">
        <v>46025</v>
      </c>
      <c r="R1795" s="2">
        <v>25.73</v>
      </c>
      <c r="S1795">
        <v>1</v>
      </c>
      <c r="T1795" t="s">
        <v>58</v>
      </c>
      <c r="U1795" t="s">
        <v>134</v>
      </c>
      <c r="V1795" s="3">
        <v>0.7</v>
      </c>
      <c r="W1795" s="2">
        <v>0</v>
      </c>
      <c r="X1795">
        <v>0</v>
      </c>
      <c r="Y1795" t="s">
        <v>60</v>
      </c>
      <c r="Z1795" t="s">
        <v>136</v>
      </c>
      <c r="AA1795">
        <v>0</v>
      </c>
      <c r="AB1795" s="2">
        <v>0</v>
      </c>
      <c r="AC1795" s="2">
        <v>0</v>
      </c>
      <c r="AD1795" s="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18.010000000000002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</row>
    <row r="1796" spans="1:43" x14ac:dyDescent="0.25">
      <c r="A1796" s="1">
        <v>45992</v>
      </c>
      <c r="B1796" t="s">
        <v>48</v>
      </c>
      <c r="C1796">
        <v>649163</v>
      </c>
      <c r="D1796">
        <v>2029761815</v>
      </c>
      <c r="E1796" t="s">
        <v>1544</v>
      </c>
      <c r="F1796" t="s">
        <v>1545</v>
      </c>
      <c r="G1796" t="s">
        <v>51</v>
      </c>
      <c r="H1796" t="s">
        <v>372</v>
      </c>
      <c r="I1796" t="s">
        <v>373</v>
      </c>
      <c r="J1796" t="s">
        <v>374</v>
      </c>
      <c r="K1796">
        <v>812782</v>
      </c>
      <c r="L1796" t="s">
        <v>128</v>
      </c>
      <c r="M1796" t="s">
        <v>129</v>
      </c>
      <c r="N1796" t="s">
        <v>57</v>
      </c>
      <c r="O1796" s="1">
        <v>45841</v>
      </c>
      <c r="Q1796" s="1">
        <v>46025</v>
      </c>
      <c r="R1796" s="2">
        <v>45.46</v>
      </c>
      <c r="S1796">
        <v>1</v>
      </c>
      <c r="T1796" t="s">
        <v>58</v>
      </c>
      <c r="U1796" t="s">
        <v>134</v>
      </c>
      <c r="V1796" s="3">
        <v>0.7</v>
      </c>
      <c r="W1796" s="2">
        <v>0</v>
      </c>
      <c r="X1796">
        <v>0</v>
      </c>
      <c r="Y1796" t="s">
        <v>60</v>
      </c>
      <c r="Z1796" t="s">
        <v>136</v>
      </c>
      <c r="AA1796">
        <v>0</v>
      </c>
      <c r="AB1796" s="2">
        <v>0</v>
      </c>
      <c r="AC1796" s="2">
        <v>0</v>
      </c>
      <c r="AD1796" s="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31.82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</row>
    <row r="1797" spans="1:43" x14ac:dyDescent="0.25">
      <c r="A1797" s="1">
        <v>45992</v>
      </c>
      <c r="B1797" t="s">
        <v>48</v>
      </c>
      <c r="C1797">
        <v>649163</v>
      </c>
      <c r="D1797">
        <v>2029771832</v>
      </c>
      <c r="E1797" t="s">
        <v>1940</v>
      </c>
      <c r="F1797" t="s">
        <v>1941</v>
      </c>
      <c r="G1797" t="s">
        <v>51</v>
      </c>
      <c r="H1797" t="s">
        <v>83</v>
      </c>
      <c r="I1797" t="s">
        <v>373</v>
      </c>
      <c r="J1797" t="s">
        <v>408</v>
      </c>
      <c r="K1797">
        <v>824062</v>
      </c>
      <c r="L1797" t="s">
        <v>355</v>
      </c>
      <c r="M1797" t="s">
        <v>356</v>
      </c>
      <c r="N1797" t="s">
        <v>57</v>
      </c>
      <c r="O1797" s="1">
        <v>45870</v>
      </c>
      <c r="Q1797" s="1">
        <v>46023</v>
      </c>
      <c r="R1797" s="2">
        <v>104.56</v>
      </c>
      <c r="S1797">
        <v>1</v>
      </c>
      <c r="T1797" t="s">
        <v>58</v>
      </c>
      <c r="U1797" t="s">
        <v>134</v>
      </c>
      <c r="V1797" s="3">
        <v>0.42</v>
      </c>
      <c r="W1797" s="2">
        <v>0</v>
      </c>
      <c r="X1797">
        <v>0</v>
      </c>
      <c r="Y1797" t="s">
        <v>60</v>
      </c>
      <c r="Z1797" t="s">
        <v>136</v>
      </c>
      <c r="AA1797">
        <v>0</v>
      </c>
      <c r="AB1797" s="2">
        <v>0</v>
      </c>
      <c r="AC1797" s="2">
        <v>0</v>
      </c>
      <c r="AD1797" s="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43.92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</row>
    <row r="1798" spans="1:43" x14ac:dyDescent="0.25">
      <c r="A1798" s="1">
        <v>45992</v>
      </c>
      <c r="B1798" t="s">
        <v>48</v>
      </c>
      <c r="C1798">
        <v>649163</v>
      </c>
      <c r="D1798">
        <v>2029771833</v>
      </c>
      <c r="E1798" t="s">
        <v>1940</v>
      </c>
      <c r="F1798" t="s">
        <v>1941</v>
      </c>
      <c r="G1798" t="s">
        <v>51</v>
      </c>
      <c r="H1798" t="s">
        <v>83</v>
      </c>
      <c r="I1798" t="s">
        <v>373</v>
      </c>
      <c r="J1798" t="s">
        <v>374</v>
      </c>
      <c r="K1798">
        <v>824062</v>
      </c>
      <c r="L1798" t="s">
        <v>355</v>
      </c>
      <c r="M1798" t="s">
        <v>356</v>
      </c>
      <c r="N1798" t="s">
        <v>57</v>
      </c>
      <c r="O1798" s="1">
        <v>45870</v>
      </c>
      <c r="Q1798" s="1">
        <v>46023</v>
      </c>
      <c r="R1798" s="2">
        <v>86.25</v>
      </c>
      <c r="S1798">
        <v>1</v>
      </c>
      <c r="T1798" t="s">
        <v>58</v>
      </c>
      <c r="U1798" t="s">
        <v>134</v>
      </c>
      <c r="V1798" s="3">
        <v>0.7</v>
      </c>
      <c r="W1798" s="2">
        <v>0</v>
      </c>
      <c r="X1798">
        <v>0</v>
      </c>
      <c r="Y1798" t="s">
        <v>60</v>
      </c>
      <c r="Z1798" t="s">
        <v>136</v>
      </c>
      <c r="AA1798">
        <v>0</v>
      </c>
      <c r="AB1798" s="2">
        <v>0</v>
      </c>
      <c r="AC1798" s="2">
        <v>0</v>
      </c>
      <c r="AD1798" s="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60.38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</row>
    <row r="1799" spans="1:43" x14ac:dyDescent="0.25">
      <c r="A1799" s="1">
        <v>45992</v>
      </c>
      <c r="B1799" t="s">
        <v>48</v>
      </c>
      <c r="C1799">
        <v>649163</v>
      </c>
      <c r="D1799">
        <v>2029772060</v>
      </c>
      <c r="E1799" t="s">
        <v>866</v>
      </c>
      <c r="F1799" t="s">
        <v>1546</v>
      </c>
      <c r="G1799" t="s">
        <v>51</v>
      </c>
      <c r="H1799" t="s">
        <v>83</v>
      </c>
      <c r="I1799" t="s">
        <v>373</v>
      </c>
      <c r="J1799" t="s">
        <v>374</v>
      </c>
      <c r="K1799">
        <v>824076</v>
      </c>
      <c r="L1799" t="s">
        <v>510</v>
      </c>
      <c r="M1799" t="s">
        <v>511</v>
      </c>
      <c r="N1799" t="s">
        <v>57</v>
      </c>
      <c r="O1799" s="1">
        <v>45841</v>
      </c>
      <c r="Q1799" s="1">
        <v>46025</v>
      </c>
      <c r="R1799" s="2">
        <v>61.08</v>
      </c>
      <c r="S1799">
        <v>1</v>
      </c>
      <c r="T1799" t="s">
        <v>58</v>
      </c>
      <c r="U1799" t="s">
        <v>134</v>
      </c>
      <c r="V1799" s="3">
        <v>0.7</v>
      </c>
      <c r="W1799" s="2">
        <v>0</v>
      </c>
      <c r="X1799">
        <v>0</v>
      </c>
      <c r="Y1799" t="s">
        <v>60</v>
      </c>
      <c r="Z1799" t="s">
        <v>136</v>
      </c>
      <c r="AA1799">
        <v>0</v>
      </c>
      <c r="AB1799" s="2">
        <v>0</v>
      </c>
      <c r="AC1799" s="2">
        <v>0</v>
      </c>
      <c r="AD1799" s="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42.75</v>
      </c>
      <c r="AM1799" s="2">
        <v>0.01</v>
      </c>
      <c r="AN1799" s="2">
        <v>0.01</v>
      </c>
      <c r="AO1799" s="2">
        <v>0</v>
      </c>
      <c r="AP1799" s="2">
        <v>0</v>
      </c>
      <c r="AQ1799" s="2">
        <v>0</v>
      </c>
    </row>
    <row r="1800" spans="1:43" x14ac:dyDescent="0.25">
      <c r="A1800" s="1">
        <v>45992</v>
      </c>
      <c r="B1800" t="s">
        <v>48</v>
      </c>
      <c r="C1800">
        <v>649163</v>
      </c>
      <c r="D1800">
        <v>2029782884</v>
      </c>
      <c r="E1800" t="s">
        <v>1514</v>
      </c>
      <c r="F1800" t="s">
        <v>1942</v>
      </c>
      <c r="G1800" t="s">
        <v>51</v>
      </c>
      <c r="H1800" t="s">
        <v>83</v>
      </c>
      <c r="I1800" t="s">
        <v>373</v>
      </c>
      <c r="J1800" t="s">
        <v>374</v>
      </c>
      <c r="K1800">
        <v>807212</v>
      </c>
      <c r="L1800" t="s">
        <v>381</v>
      </c>
      <c r="M1800" t="s">
        <v>382</v>
      </c>
      <c r="N1800" t="s">
        <v>57</v>
      </c>
      <c r="O1800" s="1">
        <v>45842</v>
      </c>
      <c r="Q1800" s="1">
        <v>46026</v>
      </c>
      <c r="R1800" s="2">
        <v>32.26</v>
      </c>
      <c r="S1800">
        <v>1</v>
      </c>
      <c r="T1800" t="s">
        <v>58</v>
      </c>
      <c r="U1800" t="s">
        <v>134</v>
      </c>
      <c r="V1800" s="3">
        <v>0.7</v>
      </c>
      <c r="W1800" s="2">
        <v>0</v>
      </c>
      <c r="X1800">
        <v>0</v>
      </c>
      <c r="Y1800" t="s">
        <v>60</v>
      </c>
      <c r="Z1800" t="s">
        <v>136</v>
      </c>
      <c r="AA1800">
        <v>0</v>
      </c>
      <c r="AB1800" s="2">
        <v>0</v>
      </c>
      <c r="AC1800" s="2">
        <v>0</v>
      </c>
      <c r="AD1800" s="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22.58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</row>
    <row r="1801" spans="1:43" x14ac:dyDescent="0.25">
      <c r="A1801" s="1">
        <v>45992</v>
      </c>
      <c r="B1801" t="s">
        <v>48</v>
      </c>
      <c r="C1801">
        <v>649163</v>
      </c>
      <c r="D1801">
        <v>2029826882</v>
      </c>
      <c r="E1801" t="s">
        <v>518</v>
      </c>
      <c r="F1801" t="s">
        <v>1943</v>
      </c>
      <c r="G1801" t="s">
        <v>51</v>
      </c>
      <c r="H1801" t="s">
        <v>80</v>
      </c>
      <c r="I1801" t="s">
        <v>373</v>
      </c>
      <c r="J1801" t="s">
        <v>374</v>
      </c>
      <c r="K1801">
        <v>812782</v>
      </c>
      <c r="L1801" t="s">
        <v>128</v>
      </c>
      <c r="M1801" t="s">
        <v>129</v>
      </c>
      <c r="N1801" t="s">
        <v>57</v>
      </c>
      <c r="O1801" s="1">
        <v>45870</v>
      </c>
      <c r="Q1801" s="1">
        <v>46023</v>
      </c>
      <c r="R1801" s="2">
        <v>14.2</v>
      </c>
      <c r="S1801">
        <v>1</v>
      </c>
      <c r="T1801" t="s">
        <v>58</v>
      </c>
      <c r="U1801" t="s">
        <v>134</v>
      </c>
      <c r="V1801" s="3">
        <v>0.7</v>
      </c>
      <c r="W1801" s="2">
        <v>0</v>
      </c>
      <c r="X1801">
        <v>0</v>
      </c>
      <c r="Y1801" t="s">
        <v>60</v>
      </c>
      <c r="Z1801" t="s">
        <v>136</v>
      </c>
      <c r="AA1801">
        <v>0</v>
      </c>
      <c r="AB1801" s="2">
        <v>0</v>
      </c>
      <c r="AC1801" s="2">
        <v>0</v>
      </c>
      <c r="AD1801" s="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9.94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</row>
    <row r="1802" spans="1:43" x14ac:dyDescent="0.25">
      <c r="A1802" s="1">
        <v>45992</v>
      </c>
      <c r="B1802" t="s">
        <v>48</v>
      </c>
      <c r="C1802">
        <v>649163</v>
      </c>
      <c r="D1802">
        <v>2029834545</v>
      </c>
      <c r="E1802" t="s">
        <v>1944</v>
      </c>
      <c r="F1802" t="s">
        <v>394</v>
      </c>
      <c r="G1802" t="s">
        <v>51</v>
      </c>
      <c r="H1802" t="s">
        <v>83</v>
      </c>
      <c r="I1802" t="s">
        <v>373</v>
      </c>
      <c r="J1802" t="s">
        <v>374</v>
      </c>
      <c r="K1802">
        <v>882035</v>
      </c>
      <c r="L1802" t="s">
        <v>395</v>
      </c>
      <c r="M1802" t="s">
        <v>396</v>
      </c>
      <c r="N1802" t="s">
        <v>57</v>
      </c>
      <c r="O1802" s="1">
        <v>45870</v>
      </c>
      <c r="Q1802" s="1">
        <v>46023</v>
      </c>
      <c r="R1802" s="2">
        <v>86.32</v>
      </c>
      <c r="S1802">
        <v>1</v>
      </c>
      <c r="T1802" t="s">
        <v>58</v>
      </c>
      <c r="U1802" t="s">
        <v>134</v>
      </c>
      <c r="V1802" s="3">
        <v>0.7</v>
      </c>
      <c r="W1802" s="2">
        <v>0</v>
      </c>
      <c r="X1802">
        <v>0</v>
      </c>
      <c r="Y1802" t="s">
        <v>60</v>
      </c>
      <c r="Z1802" t="s">
        <v>136</v>
      </c>
      <c r="AA1802">
        <v>0</v>
      </c>
      <c r="AB1802" s="2">
        <v>0</v>
      </c>
      <c r="AC1802" s="2">
        <v>0</v>
      </c>
      <c r="AD1802" s="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60.42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</row>
    <row r="1803" spans="1:43" x14ac:dyDescent="0.25">
      <c r="A1803" s="1">
        <v>45992</v>
      </c>
      <c r="B1803" t="s">
        <v>48</v>
      </c>
      <c r="C1803">
        <v>649163</v>
      </c>
      <c r="D1803">
        <v>2029846252</v>
      </c>
      <c r="E1803" t="s">
        <v>439</v>
      </c>
      <c r="F1803" t="s">
        <v>792</v>
      </c>
      <c r="G1803" t="s">
        <v>51</v>
      </c>
      <c r="H1803" t="s">
        <v>206</v>
      </c>
      <c r="I1803" t="s">
        <v>373</v>
      </c>
      <c r="J1803" t="s">
        <v>374</v>
      </c>
      <c r="K1803">
        <v>874230</v>
      </c>
      <c r="L1803" t="s">
        <v>522</v>
      </c>
      <c r="M1803" t="s">
        <v>523</v>
      </c>
      <c r="N1803" t="s">
        <v>57</v>
      </c>
      <c r="O1803" s="1">
        <v>45870</v>
      </c>
      <c r="Q1803" s="1">
        <v>46023</v>
      </c>
      <c r="R1803" s="2">
        <v>254.94</v>
      </c>
      <c r="S1803">
        <v>1</v>
      </c>
      <c r="T1803" t="s">
        <v>58</v>
      </c>
      <c r="U1803" t="s">
        <v>134</v>
      </c>
      <c r="V1803" s="3">
        <v>0.7</v>
      </c>
      <c r="W1803" s="2">
        <v>0</v>
      </c>
      <c r="X1803">
        <v>0</v>
      </c>
      <c r="Y1803" t="s">
        <v>60</v>
      </c>
      <c r="Z1803" t="s">
        <v>136</v>
      </c>
      <c r="AA1803">
        <v>0</v>
      </c>
      <c r="AB1803" s="2">
        <v>0</v>
      </c>
      <c r="AC1803" s="2">
        <v>0</v>
      </c>
      <c r="AD1803" s="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178.46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</row>
    <row r="1804" spans="1:43" x14ac:dyDescent="0.25">
      <c r="A1804" s="1">
        <v>45992</v>
      </c>
      <c r="B1804" t="s">
        <v>48</v>
      </c>
      <c r="C1804">
        <v>649163</v>
      </c>
      <c r="D1804">
        <v>2029854213</v>
      </c>
      <c r="E1804" t="s">
        <v>350</v>
      </c>
      <c r="F1804" t="s">
        <v>1548</v>
      </c>
      <c r="G1804" t="s">
        <v>51</v>
      </c>
      <c r="H1804" t="s">
        <v>83</v>
      </c>
      <c r="I1804" t="s">
        <v>373</v>
      </c>
      <c r="J1804" t="s">
        <v>374</v>
      </c>
      <c r="K1804">
        <v>882035</v>
      </c>
      <c r="L1804" t="s">
        <v>395</v>
      </c>
      <c r="M1804" t="s">
        <v>396</v>
      </c>
      <c r="N1804" t="s">
        <v>57</v>
      </c>
      <c r="O1804" s="1">
        <v>45901</v>
      </c>
      <c r="Q1804" s="1">
        <v>46023</v>
      </c>
      <c r="R1804" s="2">
        <v>208.32</v>
      </c>
      <c r="S1804">
        <v>1</v>
      </c>
      <c r="T1804" t="s">
        <v>58</v>
      </c>
      <c r="U1804" t="s">
        <v>134</v>
      </c>
      <c r="V1804" s="3">
        <v>0.7</v>
      </c>
      <c r="W1804" s="2">
        <v>0</v>
      </c>
      <c r="X1804">
        <v>0</v>
      </c>
      <c r="Y1804" t="s">
        <v>60</v>
      </c>
      <c r="Z1804" t="s">
        <v>136</v>
      </c>
      <c r="AA1804">
        <v>0</v>
      </c>
      <c r="AB1804" s="2">
        <v>0</v>
      </c>
      <c r="AC1804" s="2">
        <v>0</v>
      </c>
      <c r="AD1804" s="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145.82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</row>
    <row r="1805" spans="1:43" x14ac:dyDescent="0.25">
      <c r="A1805" s="1">
        <v>45992</v>
      </c>
      <c r="B1805" t="s">
        <v>48</v>
      </c>
      <c r="C1805">
        <v>649163</v>
      </c>
      <c r="D1805">
        <v>2029868974</v>
      </c>
      <c r="E1805" t="s">
        <v>1353</v>
      </c>
      <c r="F1805" t="s">
        <v>1945</v>
      </c>
      <c r="G1805" t="s">
        <v>51</v>
      </c>
      <c r="H1805" t="s">
        <v>83</v>
      </c>
      <c r="I1805" t="s">
        <v>373</v>
      </c>
      <c r="J1805" t="s">
        <v>374</v>
      </c>
      <c r="K1805">
        <v>882035</v>
      </c>
      <c r="L1805" t="s">
        <v>395</v>
      </c>
      <c r="M1805" t="s">
        <v>396</v>
      </c>
      <c r="N1805" t="s">
        <v>57</v>
      </c>
      <c r="O1805" s="1">
        <v>45870</v>
      </c>
      <c r="Q1805" s="1">
        <v>46023</v>
      </c>
      <c r="R1805" s="2">
        <v>51</v>
      </c>
      <c r="S1805">
        <v>1</v>
      </c>
      <c r="T1805" t="s">
        <v>58</v>
      </c>
      <c r="U1805" t="s">
        <v>134</v>
      </c>
      <c r="V1805" s="3">
        <v>0.7</v>
      </c>
      <c r="W1805" s="2">
        <v>0</v>
      </c>
      <c r="X1805">
        <v>0</v>
      </c>
      <c r="Y1805" t="s">
        <v>60</v>
      </c>
      <c r="Z1805" t="s">
        <v>136</v>
      </c>
      <c r="AA1805">
        <v>0</v>
      </c>
      <c r="AB1805" s="2">
        <v>0</v>
      </c>
      <c r="AC1805" s="2">
        <v>0</v>
      </c>
      <c r="AD1805" s="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35.700000000000003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</row>
    <row r="1806" spans="1:43" x14ac:dyDescent="0.25">
      <c r="A1806" s="1">
        <v>45992</v>
      </c>
      <c r="B1806" t="s">
        <v>48</v>
      </c>
      <c r="C1806">
        <v>649163</v>
      </c>
      <c r="D1806">
        <v>2029875651</v>
      </c>
      <c r="E1806" t="s">
        <v>414</v>
      </c>
      <c r="F1806" t="s">
        <v>733</v>
      </c>
      <c r="G1806" t="s">
        <v>51</v>
      </c>
      <c r="H1806" t="s">
        <v>372</v>
      </c>
      <c r="I1806" t="s">
        <v>373</v>
      </c>
      <c r="J1806" t="s">
        <v>433</v>
      </c>
      <c r="K1806">
        <v>824062</v>
      </c>
      <c r="L1806" t="s">
        <v>355</v>
      </c>
      <c r="M1806" t="s">
        <v>356</v>
      </c>
      <c r="N1806" t="s">
        <v>57</v>
      </c>
      <c r="O1806" s="1">
        <v>45870</v>
      </c>
      <c r="Q1806" s="1">
        <v>46023</v>
      </c>
      <c r="R1806" s="2">
        <v>80.349999999999994</v>
      </c>
      <c r="S1806">
        <v>1</v>
      </c>
      <c r="T1806" t="s">
        <v>58</v>
      </c>
      <c r="U1806" t="s">
        <v>134</v>
      </c>
      <c r="V1806" s="3">
        <v>0.9</v>
      </c>
      <c r="W1806" s="2">
        <v>0</v>
      </c>
      <c r="X1806">
        <v>0</v>
      </c>
      <c r="Y1806" t="s">
        <v>60</v>
      </c>
      <c r="Z1806" t="s">
        <v>136</v>
      </c>
      <c r="AA1806">
        <v>0</v>
      </c>
      <c r="AB1806" s="2">
        <v>0</v>
      </c>
      <c r="AC1806" s="2">
        <v>0</v>
      </c>
      <c r="AD1806" s="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72.319999999999993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</row>
    <row r="1807" spans="1:43" x14ac:dyDescent="0.25">
      <c r="A1807" s="1">
        <v>45992</v>
      </c>
      <c r="B1807" t="s">
        <v>48</v>
      </c>
      <c r="C1807">
        <v>649163</v>
      </c>
      <c r="D1807">
        <v>2029875652</v>
      </c>
      <c r="E1807" t="s">
        <v>414</v>
      </c>
      <c r="F1807" t="s">
        <v>733</v>
      </c>
      <c r="G1807" t="s">
        <v>51</v>
      </c>
      <c r="H1807" t="s">
        <v>372</v>
      </c>
      <c r="I1807" t="s">
        <v>373</v>
      </c>
      <c r="J1807" t="s">
        <v>374</v>
      </c>
      <c r="K1807">
        <v>824062</v>
      </c>
      <c r="L1807" t="s">
        <v>355</v>
      </c>
      <c r="M1807" t="s">
        <v>356</v>
      </c>
      <c r="N1807" t="s">
        <v>57</v>
      </c>
      <c r="O1807" s="1">
        <v>45870</v>
      </c>
      <c r="Q1807" s="1">
        <v>46023</v>
      </c>
      <c r="R1807" s="2">
        <v>25.36</v>
      </c>
      <c r="S1807">
        <v>1</v>
      </c>
      <c r="T1807" t="s">
        <v>58</v>
      </c>
      <c r="U1807" t="s">
        <v>134</v>
      </c>
      <c r="V1807" s="3">
        <v>0.7</v>
      </c>
      <c r="W1807" s="2">
        <v>0</v>
      </c>
      <c r="X1807">
        <v>0</v>
      </c>
      <c r="Y1807" t="s">
        <v>60</v>
      </c>
      <c r="Z1807" t="s">
        <v>136</v>
      </c>
      <c r="AA1807">
        <v>0</v>
      </c>
      <c r="AB1807" s="2">
        <v>0</v>
      </c>
      <c r="AC1807" s="2">
        <v>0</v>
      </c>
      <c r="AD1807" s="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17.75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</row>
    <row r="1808" spans="1:43" x14ac:dyDescent="0.25">
      <c r="A1808" s="1">
        <v>45992</v>
      </c>
      <c r="B1808" t="s">
        <v>48</v>
      </c>
      <c r="C1808">
        <v>649163</v>
      </c>
      <c r="D1808">
        <v>2029877050</v>
      </c>
      <c r="E1808" t="s">
        <v>946</v>
      </c>
      <c r="F1808" t="s">
        <v>947</v>
      </c>
      <c r="G1808" t="s">
        <v>51</v>
      </c>
      <c r="H1808" t="s">
        <v>206</v>
      </c>
      <c r="I1808" t="s">
        <v>373</v>
      </c>
      <c r="J1808" t="s">
        <v>374</v>
      </c>
      <c r="K1808">
        <v>673059</v>
      </c>
      <c r="L1808" t="s">
        <v>65</v>
      </c>
      <c r="M1808" t="s">
        <v>66</v>
      </c>
      <c r="N1808" t="s">
        <v>57</v>
      </c>
      <c r="O1808" s="1">
        <v>45901</v>
      </c>
      <c r="Q1808" s="1">
        <v>46023</v>
      </c>
      <c r="R1808" s="2">
        <v>122.88</v>
      </c>
      <c r="S1808">
        <v>1</v>
      </c>
      <c r="T1808" t="s">
        <v>58</v>
      </c>
      <c r="U1808" t="s">
        <v>134</v>
      </c>
      <c r="V1808" s="3">
        <v>0.7</v>
      </c>
      <c r="W1808" s="2">
        <v>0</v>
      </c>
      <c r="X1808">
        <v>0</v>
      </c>
      <c r="Y1808" t="s">
        <v>60</v>
      </c>
      <c r="Z1808" t="s">
        <v>136</v>
      </c>
      <c r="AA1808">
        <v>0</v>
      </c>
      <c r="AB1808" s="2">
        <v>0</v>
      </c>
      <c r="AC1808" s="2">
        <v>0</v>
      </c>
      <c r="AD1808" s="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86.02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</row>
    <row r="1809" spans="1:43" x14ac:dyDescent="0.25">
      <c r="A1809" s="1">
        <v>45992</v>
      </c>
      <c r="B1809" t="s">
        <v>48</v>
      </c>
      <c r="C1809">
        <v>649163</v>
      </c>
      <c r="D1809">
        <v>2029880810</v>
      </c>
      <c r="E1809" t="s">
        <v>1549</v>
      </c>
      <c r="F1809" t="s">
        <v>212</v>
      </c>
      <c r="G1809" t="s">
        <v>51</v>
      </c>
      <c r="H1809" t="s">
        <v>83</v>
      </c>
      <c r="I1809" t="s">
        <v>373</v>
      </c>
      <c r="J1809" t="s">
        <v>374</v>
      </c>
      <c r="K1809">
        <v>882035</v>
      </c>
      <c r="L1809" t="s">
        <v>395</v>
      </c>
      <c r="M1809" t="s">
        <v>396</v>
      </c>
      <c r="N1809" t="s">
        <v>57</v>
      </c>
      <c r="O1809" s="1">
        <v>45870</v>
      </c>
      <c r="Q1809" s="1">
        <v>46023</v>
      </c>
      <c r="R1809" s="2">
        <v>102.7</v>
      </c>
      <c r="S1809">
        <v>1</v>
      </c>
      <c r="T1809" t="s">
        <v>58</v>
      </c>
      <c r="U1809" t="s">
        <v>134</v>
      </c>
      <c r="V1809" s="3">
        <v>0.7</v>
      </c>
      <c r="W1809" s="2">
        <v>0</v>
      </c>
      <c r="X1809">
        <v>0</v>
      </c>
      <c r="Y1809" t="s">
        <v>60</v>
      </c>
      <c r="Z1809" t="s">
        <v>136</v>
      </c>
      <c r="AA1809">
        <v>0</v>
      </c>
      <c r="AB1809" s="2">
        <v>0</v>
      </c>
      <c r="AC1809" s="2">
        <v>0</v>
      </c>
      <c r="AD1809" s="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71.89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</row>
    <row r="1810" spans="1:43" x14ac:dyDescent="0.25">
      <c r="A1810" s="1">
        <v>45992</v>
      </c>
      <c r="B1810" t="s">
        <v>48</v>
      </c>
      <c r="C1810">
        <v>649163</v>
      </c>
      <c r="D1810">
        <v>2029885344</v>
      </c>
      <c r="E1810" t="s">
        <v>462</v>
      </c>
      <c r="F1810" t="s">
        <v>1946</v>
      </c>
      <c r="G1810" t="s">
        <v>51</v>
      </c>
      <c r="H1810" t="s">
        <v>52</v>
      </c>
      <c r="I1810" t="s">
        <v>373</v>
      </c>
      <c r="J1810" t="s">
        <v>400</v>
      </c>
      <c r="K1810">
        <v>649247</v>
      </c>
      <c r="L1810" t="s">
        <v>172</v>
      </c>
      <c r="M1810" t="s">
        <v>173</v>
      </c>
      <c r="N1810" t="s">
        <v>57</v>
      </c>
      <c r="O1810" s="1">
        <v>45870</v>
      </c>
      <c r="Q1810" s="1">
        <v>46023</v>
      </c>
      <c r="R1810" s="2">
        <v>25.73</v>
      </c>
      <c r="S1810">
        <v>1</v>
      </c>
      <c r="T1810" t="s">
        <v>58</v>
      </c>
      <c r="U1810" t="s">
        <v>134</v>
      </c>
      <c r="V1810" s="3">
        <v>0.7</v>
      </c>
      <c r="W1810" s="2">
        <v>0</v>
      </c>
      <c r="X1810">
        <v>0</v>
      </c>
      <c r="Y1810" t="s">
        <v>60</v>
      </c>
      <c r="Z1810" t="s">
        <v>136</v>
      </c>
      <c r="AA1810">
        <v>0</v>
      </c>
      <c r="AB1810" s="2">
        <v>0</v>
      </c>
      <c r="AC1810" s="2">
        <v>0</v>
      </c>
      <c r="AD1810" s="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18.010000000000002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</row>
    <row r="1811" spans="1:43" x14ac:dyDescent="0.25">
      <c r="A1811" s="1">
        <v>45992</v>
      </c>
      <c r="B1811" t="s">
        <v>48</v>
      </c>
      <c r="C1811">
        <v>649163</v>
      </c>
      <c r="D1811">
        <v>2029887595</v>
      </c>
      <c r="E1811" t="s">
        <v>1370</v>
      </c>
      <c r="F1811" t="s">
        <v>198</v>
      </c>
      <c r="G1811" t="s">
        <v>51</v>
      </c>
      <c r="H1811" t="s">
        <v>256</v>
      </c>
      <c r="I1811" t="s">
        <v>373</v>
      </c>
      <c r="J1811" t="s">
        <v>374</v>
      </c>
      <c r="K1811">
        <v>753748</v>
      </c>
      <c r="L1811" t="s">
        <v>258</v>
      </c>
      <c r="M1811" t="s">
        <v>131</v>
      </c>
      <c r="N1811" t="s">
        <v>57</v>
      </c>
      <c r="O1811" s="1">
        <v>45870</v>
      </c>
      <c r="Q1811" s="1">
        <v>46023</v>
      </c>
      <c r="R1811" s="2">
        <v>141.47</v>
      </c>
      <c r="S1811">
        <v>1</v>
      </c>
      <c r="T1811" t="s">
        <v>58</v>
      </c>
      <c r="U1811" t="s">
        <v>134</v>
      </c>
      <c r="V1811" s="3">
        <v>0.7</v>
      </c>
      <c r="W1811" s="2">
        <v>0</v>
      </c>
      <c r="X1811">
        <v>0</v>
      </c>
      <c r="Y1811" t="s">
        <v>60</v>
      </c>
      <c r="Z1811" t="s">
        <v>136</v>
      </c>
      <c r="AA1811">
        <v>0</v>
      </c>
      <c r="AB1811" s="2">
        <v>0</v>
      </c>
      <c r="AC1811" s="2">
        <v>0</v>
      </c>
      <c r="AD1811" s="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99.02</v>
      </c>
      <c r="AM1811" s="2">
        <v>0.01</v>
      </c>
      <c r="AN1811" s="2">
        <v>0.01</v>
      </c>
      <c r="AO1811" s="2">
        <v>0</v>
      </c>
      <c r="AP1811" s="2">
        <v>0</v>
      </c>
      <c r="AQ1811" s="2">
        <v>0</v>
      </c>
    </row>
    <row r="1812" spans="1:43" x14ac:dyDescent="0.25">
      <c r="A1812" s="1">
        <v>45992</v>
      </c>
      <c r="B1812" t="s">
        <v>48</v>
      </c>
      <c r="C1812">
        <v>649163</v>
      </c>
      <c r="D1812">
        <v>2029924156</v>
      </c>
      <c r="E1812" t="s">
        <v>262</v>
      </c>
      <c r="F1812" t="s">
        <v>414</v>
      </c>
      <c r="G1812" t="s">
        <v>51</v>
      </c>
      <c r="H1812" t="s">
        <v>83</v>
      </c>
      <c r="I1812" t="s">
        <v>373</v>
      </c>
      <c r="J1812" t="s">
        <v>374</v>
      </c>
      <c r="K1812">
        <v>882035</v>
      </c>
      <c r="L1812" t="s">
        <v>395</v>
      </c>
      <c r="M1812" t="s">
        <v>396</v>
      </c>
      <c r="N1812" t="s">
        <v>57</v>
      </c>
      <c r="O1812" s="1">
        <v>45870</v>
      </c>
      <c r="Q1812" s="1">
        <v>46023</v>
      </c>
      <c r="R1812" s="2">
        <v>117.6</v>
      </c>
      <c r="S1812">
        <v>1</v>
      </c>
      <c r="T1812" t="s">
        <v>58</v>
      </c>
      <c r="U1812" t="s">
        <v>134</v>
      </c>
      <c r="V1812" s="3">
        <v>0.7</v>
      </c>
      <c r="W1812" s="2">
        <v>0</v>
      </c>
      <c r="X1812">
        <v>0</v>
      </c>
      <c r="Y1812" t="s">
        <v>60</v>
      </c>
      <c r="Z1812" t="s">
        <v>136</v>
      </c>
      <c r="AA1812">
        <v>0</v>
      </c>
      <c r="AB1812" s="2">
        <v>0</v>
      </c>
      <c r="AC1812" s="2">
        <v>0</v>
      </c>
      <c r="AD1812" s="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82.32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</row>
    <row r="1813" spans="1:43" x14ac:dyDescent="0.25">
      <c r="A1813" s="1">
        <v>45992</v>
      </c>
      <c r="B1813" t="s">
        <v>48</v>
      </c>
      <c r="C1813">
        <v>649163</v>
      </c>
      <c r="D1813">
        <v>2029935617</v>
      </c>
      <c r="E1813" t="s">
        <v>1947</v>
      </c>
      <c r="F1813" t="s">
        <v>1948</v>
      </c>
      <c r="G1813" t="s">
        <v>51</v>
      </c>
      <c r="H1813" t="s">
        <v>80</v>
      </c>
      <c r="I1813" t="s">
        <v>373</v>
      </c>
      <c r="J1813" t="s">
        <v>374</v>
      </c>
      <c r="K1813">
        <v>856824</v>
      </c>
      <c r="L1813" t="s">
        <v>457</v>
      </c>
      <c r="M1813" t="s">
        <v>458</v>
      </c>
      <c r="N1813" t="s">
        <v>57</v>
      </c>
      <c r="O1813" s="1">
        <v>45870</v>
      </c>
      <c r="Q1813" s="1">
        <v>46023</v>
      </c>
      <c r="R1813" s="2">
        <v>10.29</v>
      </c>
      <c r="S1813">
        <v>1</v>
      </c>
      <c r="T1813" t="s">
        <v>58</v>
      </c>
      <c r="U1813" t="s">
        <v>134</v>
      </c>
      <c r="V1813" s="3">
        <v>0.7</v>
      </c>
      <c r="W1813" s="2">
        <v>0</v>
      </c>
      <c r="X1813">
        <v>0</v>
      </c>
      <c r="Y1813" t="s">
        <v>60</v>
      </c>
      <c r="Z1813" t="s">
        <v>136</v>
      </c>
      <c r="AA1813">
        <v>0</v>
      </c>
      <c r="AB1813" s="2">
        <v>0</v>
      </c>
      <c r="AC1813" s="2">
        <v>0</v>
      </c>
      <c r="AD1813" s="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7.2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</row>
    <row r="1814" spans="1:43" x14ac:dyDescent="0.25">
      <c r="A1814" s="1">
        <v>45992</v>
      </c>
      <c r="B1814" t="s">
        <v>48</v>
      </c>
      <c r="C1814">
        <v>649163</v>
      </c>
      <c r="D1814">
        <v>2029943966</v>
      </c>
      <c r="E1814" t="s">
        <v>1380</v>
      </c>
      <c r="F1814" t="s">
        <v>1379</v>
      </c>
      <c r="G1814" t="s">
        <v>51</v>
      </c>
      <c r="H1814" t="s">
        <v>354</v>
      </c>
      <c r="I1814" t="s">
        <v>373</v>
      </c>
      <c r="J1814" t="s">
        <v>374</v>
      </c>
      <c r="K1814">
        <v>673059</v>
      </c>
      <c r="L1814" t="s">
        <v>65</v>
      </c>
      <c r="M1814" t="s">
        <v>66</v>
      </c>
      <c r="N1814" t="s">
        <v>57</v>
      </c>
      <c r="O1814" s="1">
        <v>45901</v>
      </c>
      <c r="Q1814" s="1">
        <v>46023</v>
      </c>
      <c r="R1814" s="2">
        <v>204.88</v>
      </c>
      <c r="S1814">
        <v>1</v>
      </c>
      <c r="T1814" t="s">
        <v>58</v>
      </c>
      <c r="U1814" t="s">
        <v>134</v>
      </c>
      <c r="V1814" s="3">
        <v>0.7</v>
      </c>
      <c r="W1814" s="2">
        <v>0</v>
      </c>
      <c r="X1814">
        <v>0</v>
      </c>
      <c r="Y1814" t="s">
        <v>60</v>
      </c>
      <c r="Z1814" t="s">
        <v>136</v>
      </c>
      <c r="AA1814">
        <v>0</v>
      </c>
      <c r="AB1814" s="2">
        <v>0</v>
      </c>
      <c r="AC1814" s="2">
        <v>0</v>
      </c>
      <c r="AD1814" s="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143.41999999999999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</row>
    <row r="1815" spans="1:43" x14ac:dyDescent="0.25">
      <c r="A1815" s="1">
        <v>45992</v>
      </c>
      <c r="B1815" t="s">
        <v>48</v>
      </c>
      <c r="C1815">
        <v>649163</v>
      </c>
      <c r="D1815">
        <v>2029946799</v>
      </c>
      <c r="E1815" t="s">
        <v>1949</v>
      </c>
      <c r="F1815" t="s">
        <v>1950</v>
      </c>
      <c r="G1815" t="s">
        <v>51</v>
      </c>
      <c r="H1815" t="s">
        <v>83</v>
      </c>
      <c r="I1815" t="s">
        <v>373</v>
      </c>
      <c r="J1815" t="s">
        <v>374</v>
      </c>
      <c r="K1815">
        <v>822381</v>
      </c>
      <c r="L1815" t="s">
        <v>1830</v>
      </c>
      <c r="M1815" t="s">
        <v>1831</v>
      </c>
      <c r="N1815" t="s">
        <v>57</v>
      </c>
      <c r="O1815" s="1">
        <v>45870</v>
      </c>
      <c r="Q1815" s="1">
        <v>46023</v>
      </c>
      <c r="R1815" s="2">
        <v>114.24</v>
      </c>
      <c r="S1815">
        <v>1</v>
      </c>
      <c r="T1815" t="s">
        <v>58</v>
      </c>
      <c r="U1815" t="s">
        <v>134</v>
      </c>
      <c r="V1815" s="3">
        <v>0.7</v>
      </c>
      <c r="W1815" s="2">
        <v>0</v>
      </c>
      <c r="X1815">
        <v>0</v>
      </c>
      <c r="Y1815" t="s">
        <v>60</v>
      </c>
      <c r="Z1815" t="s">
        <v>136</v>
      </c>
      <c r="AA1815">
        <v>0</v>
      </c>
      <c r="AB1815" s="2">
        <v>0</v>
      </c>
      <c r="AC1815" s="2">
        <v>0</v>
      </c>
      <c r="AD1815" s="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79.97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</row>
    <row r="1816" spans="1:43" x14ac:dyDescent="0.25">
      <c r="A1816" s="1">
        <v>45992</v>
      </c>
      <c r="B1816" t="s">
        <v>48</v>
      </c>
      <c r="C1816">
        <v>649163</v>
      </c>
      <c r="D1816">
        <v>2029954061</v>
      </c>
      <c r="E1816" t="s">
        <v>114</v>
      </c>
      <c r="F1816" t="s">
        <v>1951</v>
      </c>
      <c r="G1816" t="s">
        <v>51</v>
      </c>
      <c r="H1816" t="s">
        <v>80</v>
      </c>
      <c r="I1816" t="s">
        <v>373</v>
      </c>
      <c r="J1816" t="s">
        <v>374</v>
      </c>
      <c r="K1816">
        <v>673059</v>
      </c>
      <c r="L1816" t="s">
        <v>65</v>
      </c>
      <c r="M1816" t="s">
        <v>66</v>
      </c>
      <c r="N1816" t="s">
        <v>57</v>
      </c>
      <c r="O1816" s="1">
        <v>45870</v>
      </c>
      <c r="Q1816" s="1">
        <v>46023</v>
      </c>
      <c r="R1816" s="2">
        <v>41.75</v>
      </c>
      <c r="S1816">
        <v>1</v>
      </c>
      <c r="T1816" t="s">
        <v>58</v>
      </c>
      <c r="U1816" t="s">
        <v>134</v>
      </c>
      <c r="V1816" s="3">
        <v>0.7</v>
      </c>
      <c r="W1816" s="2">
        <v>0</v>
      </c>
      <c r="X1816">
        <v>0</v>
      </c>
      <c r="Y1816" t="s">
        <v>60</v>
      </c>
      <c r="Z1816" t="s">
        <v>136</v>
      </c>
      <c r="AA1816">
        <v>0</v>
      </c>
      <c r="AB1816" s="2">
        <v>0</v>
      </c>
      <c r="AC1816" s="2">
        <v>0</v>
      </c>
      <c r="AD1816" s="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29.22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</row>
    <row r="1817" spans="1:43" x14ac:dyDescent="0.25">
      <c r="A1817" s="1">
        <v>45992</v>
      </c>
      <c r="B1817" t="s">
        <v>48</v>
      </c>
      <c r="C1817">
        <v>649163</v>
      </c>
      <c r="D1817">
        <v>2029966915</v>
      </c>
      <c r="E1817" t="s">
        <v>582</v>
      </c>
      <c r="F1817" t="s">
        <v>1952</v>
      </c>
      <c r="G1817" t="s">
        <v>51</v>
      </c>
      <c r="H1817" t="s">
        <v>83</v>
      </c>
      <c r="I1817" t="s">
        <v>373</v>
      </c>
      <c r="J1817" t="s">
        <v>374</v>
      </c>
      <c r="K1817">
        <v>766747</v>
      </c>
      <c r="L1817" t="s">
        <v>385</v>
      </c>
      <c r="M1817" t="s">
        <v>386</v>
      </c>
      <c r="N1817" t="s">
        <v>57</v>
      </c>
      <c r="O1817" s="1">
        <v>45870</v>
      </c>
      <c r="Q1817" s="1">
        <v>46023</v>
      </c>
      <c r="R1817" s="2">
        <v>85.62</v>
      </c>
      <c r="S1817">
        <v>1</v>
      </c>
      <c r="T1817" t="s">
        <v>58</v>
      </c>
      <c r="U1817" t="s">
        <v>134</v>
      </c>
      <c r="V1817" s="3">
        <v>0.7</v>
      </c>
      <c r="W1817" s="2">
        <v>0</v>
      </c>
      <c r="X1817">
        <v>0</v>
      </c>
      <c r="Y1817" t="s">
        <v>60</v>
      </c>
      <c r="Z1817" t="s">
        <v>136</v>
      </c>
      <c r="AA1817">
        <v>0</v>
      </c>
      <c r="AB1817" s="2">
        <v>0</v>
      </c>
      <c r="AC1817" s="2">
        <v>0</v>
      </c>
      <c r="AD1817" s="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59.93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</row>
    <row r="1818" spans="1:43" x14ac:dyDescent="0.25">
      <c r="A1818" s="1">
        <v>45992</v>
      </c>
      <c r="B1818" t="s">
        <v>48</v>
      </c>
      <c r="C1818">
        <v>649163</v>
      </c>
      <c r="D1818">
        <v>2029971836</v>
      </c>
      <c r="E1818" t="s">
        <v>184</v>
      </c>
      <c r="F1818" t="s">
        <v>1551</v>
      </c>
      <c r="G1818" t="s">
        <v>51</v>
      </c>
      <c r="H1818" t="s">
        <v>120</v>
      </c>
      <c r="I1818" t="s">
        <v>373</v>
      </c>
      <c r="J1818" t="s">
        <v>374</v>
      </c>
      <c r="K1818">
        <v>816021</v>
      </c>
      <c r="L1818" t="s">
        <v>122</v>
      </c>
      <c r="M1818" t="s">
        <v>123</v>
      </c>
      <c r="N1818" t="s">
        <v>57</v>
      </c>
      <c r="O1818" s="1">
        <v>45870</v>
      </c>
      <c r="Q1818" s="1">
        <v>46023</v>
      </c>
      <c r="R1818" s="2">
        <v>8.49</v>
      </c>
      <c r="S1818">
        <v>1</v>
      </c>
      <c r="T1818" t="s">
        <v>58</v>
      </c>
      <c r="U1818" t="s">
        <v>134</v>
      </c>
      <c r="V1818" s="3">
        <v>0.7</v>
      </c>
      <c r="W1818" s="2">
        <v>0</v>
      </c>
      <c r="X1818">
        <v>0</v>
      </c>
      <c r="Y1818" t="s">
        <v>60</v>
      </c>
      <c r="Z1818" t="s">
        <v>136</v>
      </c>
      <c r="AA1818">
        <v>0</v>
      </c>
      <c r="AB1818" s="2">
        <v>0</v>
      </c>
      <c r="AC1818" s="2">
        <v>0</v>
      </c>
      <c r="AD1818" s="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5.94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</row>
    <row r="1819" spans="1:43" x14ac:dyDescent="0.25">
      <c r="A1819" s="1">
        <v>45992</v>
      </c>
      <c r="B1819" t="s">
        <v>48</v>
      </c>
      <c r="C1819">
        <v>649163</v>
      </c>
      <c r="D1819">
        <v>2029973108</v>
      </c>
      <c r="E1819" t="s">
        <v>1552</v>
      </c>
      <c r="F1819" t="s">
        <v>99</v>
      </c>
      <c r="G1819" t="s">
        <v>51</v>
      </c>
      <c r="H1819" t="s">
        <v>648</v>
      </c>
      <c r="I1819" t="s">
        <v>373</v>
      </c>
      <c r="J1819" t="s">
        <v>374</v>
      </c>
      <c r="K1819">
        <v>820140</v>
      </c>
      <c r="L1819" t="s">
        <v>88</v>
      </c>
      <c r="M1819" t="s">
        <v>85</v>
      </c>
      <c r="N1819" t="s">
        <v>57</v>
      </c>
      <c r="O1819" s="1">
        <v>45854</v>
      </c>
      <c r="Q1819" s="1">
        <v>46007</v>
      </c>
      <c r="R1819" s="2">
        <v>19</v>
      </c>
      <c r="S1819">
        <v>1</v>
      </c>
      <c r="T1819" t="s">
        <v>58</v>
      </c>
      <c r="U1819" t="s">
        <v>134</v>
      </c>
      <c r="V1819" s="3">
        <v>0.3</v>
      </c>
      <c r="W1819" s="2">
        <v>0</v>
      </c>
      <c r="X1819">
        <v>0</v>
      </c>
      <c r="Y1819" t="s">
        <v>60</v>
      </c>
      <c r="Z1819" t="s">
        <v>136</v>
      </c>
      <c r="AA1819">
        <v>0</v>
      </c>
      <c r="AB1819" s="2">
        <v>0</v>
      </c>
      <c r="AC1819" s="2">
        <v>0</v>
      </c>
      <c r="AD1819" s="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5.7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</row>
    <row r="1820" spans="1:43" x14ac:dyDescent="0.25">
      <c r="A1820" s="1">
        <v>45992</v>
      </c>
      <c r="B1820" t="s">
        <v>48</v>
      </c>
      <c r="C1820">
        <v>649163</v>
      </c>
      <c r="D1820">
        <v>2029973525</v>
      </c>
      <c r="E1820" t="s">
        <v>1953</v>
      </c>
      <c r="F1820" t="s">
        <v>297</v>
      </c>
      <c r="G1820" t="s">
        <v>51</v>
      </c>
      <c r="H1820" t="s">
        <v>83</v>
      </c>
      <c r="I1820" t="s">
        <v>373</v>
      </c>
      <c r="J1820" t="s">
        <v>374</v>
      </c>
      <c r="K1820">
        <v>812782</v>
      </c>
      <c r="L1820" t="s">
        <v>128</v>
      </c>
      <c r="M1820" t="s">
        <v>129</v>
      </c>
      <c r="N1820" t="s">
        <v>57</v>
      </c>
      <c r="O1820" s="1">
        <v>45870</v>
      </c>
      <c r="Q1820" s="1">
        <v>46023</v>
      </c>
      <c r="R1820" s="2">
        <v>74</v>
      </c>
      <c r="S1820">
        <v>1</v>
      </c>
      <c r="T1820" t="s">
        <v>58</v>
      </c>
      <c r="U1820" t="s">
        <v>134</v>
      </c>
      <c r="V1820" s="3">
        <v>0.7</v>
      </c>
      <c r="W1820" s="2">
        <v>0</v>
      </c>
      <c r="X1820">
        <v>0</v>
      </c>
      <c r="Y1820" t="s">
        <v>60</v>
      </c>
      <c r="Z1820" t="s">
        <v>136</v>
      </c>
      <c r="AA1820">
        <v>0</v>
      </c>
      <c r="AB1820" s="2">
        <v>0</v>
      </c>
      <c r="AC1820" s="2">
        <v>0</v>
      </c>
      <c r="AD1820" s="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51.8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</row>
    <row r="1821" spans="1:43" x14ac:dyDescent="0.25">
      <c r="A1821" s="1">
        <v>45992</v>
      </c>
      <c r="B1821" t="s">
        <v>48</v>
      </c>
      <c r="C1821">
        <v>649163</v>
      </c>
      <c r="D1821">
        <v>2029981428</v>
      </c>
      <c r="E1821" t="s">
        <v>1553</v>
      </c>
      <c r="F1821" t="s">
        <v>1554</v>
      </c>
      <c r="G1821" t="s">
        <v>51</v>
      </c>
      <c r="H1821" t="s">
        <v>83</v>
      </c>
      <c r="I1821" t="s">
        <v>373</v>
      </c>
      <c r="J1821" t="s">
        <v>374</v>
      </c>
      <c r="K1821">
        <v>823350</v>
      </c>
      <c r="L1821" t="s">
        <v>116</v>
      </c>
      <c r="M1821" t="s">
        <v>417</v>
      </c>
      <c r="N1821" t="s">
        <v>57</v>
      </c>
      <c r="O1821" s="1">
        <v>45870</v>
      </c>
      <c r="Q1821" s="1">
        <v>46023</v>
      </c>
      <c r="R1821" s="2">
        <v>115.38</v>
      </c>
      <c r="S1821">
        <v>1</v>
      </c>
      <c r="T1821" t="s">
        <v>58</v>
      </c>
      <c r="U1821" t="s">
        <v>134</v>
      </c>
      <c r="V1821" s="3">
        <v>0.7</v>
      </c>
      <c r="W1821" s="2">
        <v>0</v>
      </c>
      <c r="X1821">
        <v>0</v>
      </c>
      <c r="Y1821" t="s">
        <v>60</v>
      </c>
      <c r="Z1821" t="s">
        <v>136</v>
      </c>
      <c r="AA1821">
        <v>0</v>
      </c>
      <c r="AB1821" s="2">
        <v>0</v>
      </c>
      <c r="AC1821" s="2">
        <v>0</v>
      </c>
      <c r="AD1821" s="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80.77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</row>
    <row r="1822" spans="1:43" x14ac:dyDescent="0.25">
      <c r="A1822" s="1">
        <v>45992</v>
      </c>
      <c r="B1822" t="s">
        <v>48</v>
      </c>
      <c r="C1822">
        <v>649163</v>
      </c>
      <c r="D1822">
        <v>2029982793</v>
      </c>
      <c r="E1822" t="s">
        <v>1412</v>
      </c>
      <c r="F1822" t="s">
        <v>1555</v>
      </c>
      <c r="G1822" t="s">
        <v>51</v>
      </c>
      <c r="H1822" t="s">
        <v>83</v>
      </c>
      <c r="I1822" t="s">
        <v>373</v>
      </c>
      <c r="J1822" t="s">
        <v>374</v>
      </c>
      <c r="K1822">
        <v>812782</v>
      </c>
      <c r="L1822" t="s">
        <v>128</v>
      </c>
      <c r="M1822" t="s">
        <v>129</v>
      </c>
      <c r="N1822" t="s">
        <v>57</v>
      </c>
      <c r="O1822" s="1">
        <v>45901</v>
      </c>
      <c r="Q1822" s="1">
        <v>46023</v>
      </c>
      <c r="R1822" s="2">
        <v>46.46</v>
      </c>
      <c r="S1822">
        <v>1</v>
      </c>
      <c r="T1822" t="s">
        <v>58</v>
      </c>
      <c r="U1822" t="s">
        <v>134</v>
      </c>
      <c r="V1822" s="3">
        <v>0.7</v>
      </c>
      <c r="W1822" s="2">
        <v>0</v>
      </c>
      <c r="X1822">
        <v>0</v>
      </c>
      <c r="Y1822" t="s">
        <v>60</v>
      </c>
      <c r="Z1822" t="s">
        <v>136</v>
      </c>
      <c r="AA1822">
        <v>0</v>
      </c>
      <c r="AB1822" s="2">
        <v>0</v>
      </c>
      <c r="AC1822" s="2">
        <v>0</v>
      </c>
      <c r="AD1822" s="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32.520000000000003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</row>
    <row r="1823" spans="1:43" x14ac:dyDescent="0.25">
      <c r="A1823" s="1">
        <v>45992</v>
      </c>
      <c r="B1823" t="s">
        <v>48</v>
      </c>
      <c r="C1823">
        <v>649163</v>
      </c>
      <c r="D1823">
        <v>2029985833</v>
      </c>
      <c r="E1823" t="s">
        <v>631</v>
      </c>
      <c r="F1823" t="s">
        <v>1196</v>
      </c>
      <c r="G1823" t="s">
        <v>51</v>
      </c>
      <c r="H1823" t="s">
        <v>120</v>
      </c>
      <c r="I1823" t="s">
        <v>373</v>
      </c>
      <c r="J1823" t="s">
        <v>374</v>
      </c>
      <c r="K1823">
        <v>816021</v>
      </c>
      <c r="L1823" t="s">
        <v>122</v>
      </c>
      <c r="M1823" t="s">
        <v>123</v>
      </c>
      <c r="N1823" t="s">
        <v>57</v>
      </c>
      <c r="O1823" s="1">
        <v>45870</v>
      </c>
      <c r="Q1823" s="1">
        <v>46023</v>
      </c>
      <c r="R1823" s="2">
        <v>9.1</v>
      </c>
      <c r="S1823">
        <v>1</v>
      </c>
      <c r="T1823" t="s">
        <v>58</v>
      </c>
      <c r="U1823" t="s">
        <v>134</v>
      </c>
      <c r="V1823" s="3">
        <v>0.7</v>
      </c>
      <c r="W1823" s="2">
        <v>0</v>
      </c>
      <c r="X1823">
        <v>0</v>
      </c>
      <c r="Y1823" t="s">
        <v>60</v>
      </c>
      <c r="Z1823" t="s">
        <v>136</v>
      </c>
      <c r="AA1823">
        <v>0</v>
      </c>
      <c r="AB1823" s="2">
        <v>0</v>
      </c>
      <c r="AC1823" s="2">
        <v>0</v>
      </c>
      <c r="AD1823" s="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6.37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</row>
    <row r="1824" spans="1:43" x14ac:dyDescent="0.25">
      <c r="A1824" s="1">
        <v>45992</v>
      </c>
      <c r="B1824" t="s">
        <v>48</v>
      </c>
      <c r="C1824">
        <v>649163</v>
      </c>
      <c r="D1824">
        <v>2029988591</v>
      </c>
      <c r="E1824" t="s">
        <v>1619</v>
      </c>
      <c r="F1824" t="s">
        <v>1675</v>
      </c>
      <c r="G1824" t="s">
        <v>51</v>
      </c>
      <c r="H1824" t="s">
        <v>372</v>
      </c>
      <c r="I1824" t="s">
        <v>373</v>
      </c>
      <c r="J1824" t="s">
        <v>374</v>
      </c>
      <c r="K1824">
        <v>673059</v>
      </c>
      <c r="L1824" t="s">
        <v>65</v>
      </c>
      <c r="M1824" t="s">
        <v>66</v>
      </c>
      <c r="N1824" t="s">
        <v>57</v>
      </c>
      <c r="O1824" s="1">
        <v>45870</v>
      </c>
      <c r="Q1824" s="1">
        <v>46023</v>
      </c>
      <c r="R1824" s="2">
        <v>51.74</v>
      </c>
      <c r="S1824">
        <v>1</v>
      </c>
      <c r="T1824" t="s">
        <v>58</v>
      </c>
      <c r="U1824" t="s">
        <v>134</v>
      </c>
      <c r="V1824" s="3">
        <v>0.7</v>
      </c>
      <c r="W1824" s="2">
        <v>0</v>
      </c>
      <c r="X1824">
        <v>0</v>
      </c>
      <c r="Y1824" t="s">
        <v>60</v>
      </c>
      <c r="Z1824" t="s">
        <v>136</v>
      </c>
      <c r="AA1824">
        <v>0</v>
      </c>
      <c r="AB1824" s="2">
        <v>0</v>
      </c>
      <c r="AC1824" s="2">
        <v>0</v>
      </c>
      <c r="AD1824" s="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36.22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</row>
    <row r="1825" spans="1:43" x14ac:dyDescent="0.25">
      <c r="A1825" s="1">
        <v>45992</v>
      </c>
      <c r="B1825" t="s">
        <v>48</v>
      </c>
      <c r="C1825">
        <v>649163</v>
      </c>
      <c r="D1825">
        <v>2029989548</v>
      </c>
      <c r="E1825" t="s">
        <v>1954</v>
      </c>
      <c r="F1825" t="s">
        <v>1955</v>
      </c>
      <c r="G1825" t="s">
        <v>51</v>
      </c>
      <c r="H1825" t="s">
        <v>206</v>
      </c>
      <c r="I1825" t="s">
        <v>373</v>
      </c>
      <c r="J1825" t="s">
        <v>374</v>
      </c>
      <c r="K1825">
        <v>874230</v>
      </c>
      <c r="L1825" t="s">
        <v>522</v>
      </c>
      <c r="M1825" t="s">
        <v>523</v>
      </c>
      <c r="N1825" t="s">
        <v>57</v>
      </c>
      <c r="O1825" s="1">
        <v>45870</v>
      </c>
      <c r="Q1825" s="1">
        <v>46023</v>
      </c>
      <c r="R1825" s="2">
        <v>44</v>
      </c>
      <c r="S1825">
        <v>1</v>
      </c>
      <c r="T1825" t="s">
        <v>58</v>
      </c>
      <c r="U1825" t="s">
        <v>134</v>
      </c>
      <c r="V1825" s="3">
        <v>0.7</v>
      </c>
      <c r="W1825" s="2">
        <v>0</v>
      </c>
      <c r="X1825">
        <v>0</v>
      </c>
      <c r="Y1825" t="s">
        <v>60</v>
      </c>
      <c r="Z1825" t="s">
        <v>136</v>
      </c>
      <c r="AA1825">
        <v>0</v>
      </c>
      <c r="AB1825" s="2">
        <v>0</v>
      </c>
      <c r="AC1825" s="2">
        <v>0</v>
      </c>
      <c r="AD1825" s="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30.8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</row>
    <row r="1826" spans="1:43" x14ac:dyDescent="0.25">
      <c r="A1826" s="1">
        <v>45992</v>
      </c>
      <c r="B1826" t="s">
        <v>48</v>
      </c>
      <c r="C1826">
        <v>649163</v>
      </c>
      <c r="D1826">
        <v>2030027170</v>
      </c>
      <c r="E1826" t="s">
        <v>1266</v>
      </c>
      <c r="F1826" t="s">
        <v>1956</v>
      </c>
      <c r="G1826" t="s">
        <v>51</v>
      </c>
      <c r="H1826" t="s">
        <v>339</v>
      </c>
      <c r="I1826" t="s">
        <v>373</v>
      </c>
      <c r="J1826" t="s">
        <v>374</v>
      </c>
      <c r="K1826">
        <v>856163</v>
      </c>
      <c r="L1826" t="s">
        <v>116</v>
      </c>
      <c r="M1826" t="s">
        <v>117</v>
      </c>
      <c r="N1826" t="s">
        <v>57</v>
      </c>
      <c r="O1826" s="1">
        <v>45870</v>
      </c>
      <c r="Q1826" s="1">
        <v>46023</v>
      </c>
      <c r="R1826" s="2">
        <v>113.17</v>
      </c>
      <c r="S1826">
        <v>1</v>
      </c>
      <c r="T1826" t="s">
        <v>58</v>
      </c>
      <c r="U1826" t="s">
        <v>134</v>
      </c>
      <c r="V1826" s="3">
        <v>0.7</v>
      </c>
      <c r="W1826" s="2">
        <v>0</v>
      </c>
      <c r="X1826">
        <v>0</v>
      </c>
      <c r="Y1826" t="s">
        <v>60</v>
      </c>
      <c r="Z1826" t="s">
        <v>136</v>
      </c>
      <c r="AA1826">
        <v>0</v>
      </c>
      <c r="AB1826" s="2">
        <v>0</v>
      </c>
      <c r="AC1826" s="2">
        <v>0</v>
      </c>
      <c r="AD1826" s="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79.22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</row>
    <row r="1827" spans="1:43" x14ac:dyDescent="0.25">
      <c r="A1827" s="1">
        <v>45992</v>
      </c>
      <c r="B1827" t="s">
        <v>48</v>
      </c>
      <c r="C1827">
        <v>649163</v>
      </c>
      <c r="D1827">
        <v>2030032416</v>
      </c>
      <c r="E1827" t="s">
        <v>429</v>
      </c>
      <c r="F1827" t="s">
        <v>1957</v>
      </c>
      <c r="G1827" t="s">
        <v>51</v>
      </c>
      <c r="H1827" t="s">
        <v>83</v>
      </c>
      <c r="I1827" t="s">
        <v>373</v>
      </c>
      <c r="J1827" t="s">
        <v>374</v>
      </c>
      <c r="K1827">
        <v>840313</v>
      </c>
      <c r="L1827" t="s">
        <v>498</v>
      </c>
      <c r="M1827" t="s">
        <v>499</v>
      </c>
      <c r="N1827" t="s">
        <v>57</v>
      </c>
      <c r="O1827" s="1">
        <v>45870</v>
      </c>
      <c r="Q1827" s="1">
        <v>46023</v>
      </c>
      <c r="R1827" s="2">
        <v>34</v>
      </c>
      <c r="S1827">
        <v>1</v>
      </c>
      <c r="T1827" t="s">
        <v>58</v>
      </c>
      <c r="U1827" t="s">
        <v>134</v>
      </c>
      <c r="V1827" s="3">
        <v>0.7</v>
      </c>
      <c r="W1827" s="2">
        <v>0</v>
      </c>
      <c r="X1827">
        <v>0</v>
      </c>
      <c r="Y1827" t="s">
        <v>60</v>
      </c>
      <c r="Z1827" t="s">
        <v>136</v>
      </c>
      <c r="AA1827">
        <v>0</v>
      </c>
      <c r="AB1827" s="2">
        <v>0</v>
      </c>
      <c r="AC1827" s="2">
        <v>0</v>
      </c>
      <c r="AD1827" s="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23.8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</row>
    <row r="1828" spans="1:43" x14ac:dyDescent="0.25">
      <c r="A1828" s="1">
        <v>45992</v>
      </c>
      <c r="B1828" t="s">
        <v>48</v>
      </c>
      <c r="C1828">
        <v>649163</v>
      </c>
      <c r="D1828">
        <v>2030032829</v>
      </c>
      <c r="E1828" t="s">
        <v>1958</v>
      </c>
      <c r="F1828" t="s">
        <v>1959</v>
      </c>
      <c r="G1828" t="s">
        <v>51</v>
      </c>
      <c r="H1828" t="s">
        <v>83</v>
      </c>
      <c r="I1828" t="s">
        <v>373</v>
      </c>
      <c r="J1828" t="s">
        <v>374</v>
      </c>
      <c r="K1828">
        <v>816021</v>
      </c>
      <c r="L1828" t="s">
        <v>122</v>
      </c>
      <c r="M1828" t="s">
        <v>123</v>
      </c>
      <c r="N1828" t="s">
        <v>57</v>
      </c>
      <c r="O1828" s="1">
        <v>45870</v>
      </c>
      <c r="Q1828" s="1">
        <v>46023</v>
      </c>
      <c r="R1828" s="2">
        <v>58.24</v>
      </c>
      <c r="S1828">
        <v>1</v>
      </c>
      <c r="T1828" t="s">
        <v>58</v>
      </c>
      <c r="U1828" t="s">
        <v>134</v>
      </c>
      <c r="V1828" s="3">
        <v>0.7</v>
      </c>
      <c r="W1828" s="2">
        <v>0</v>
      </c>
      <c r="X1828">
        <v>0</v>
      </c>
      <c r="Y1828" t="s">
        <v>60</v>
      </c>
      <c r="Z1828" t="s">
        <v>136</v>
      </c>
      <c r="AA1828">
        <v>0</v>
      </c>
      <c r="AB1828" s="2">
        <v>0</v>
      </c>
      <c r="AC1828" s="2">
        <v>0</v>
      </c>
      <c r="AD1828" s="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40.770000000000003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</row>
    <row r="1829" spans="1:43" x14ac:dyDescent="0.25">
      <c r="A1829" s="1">
        <v>45992</v>
      </c>
      <c r="B1829" t="s">
        <v>48</v>
      </c>
      <c r="C1829">
        <v>649163</v>
      </c>
      <c r="D1829">
        <v>2030055176</v>
      </c>
      <c r="E1829" t="s">
        <v>478</v>
      </c>
      <c r="F1829" t="s">
        <v>1960</v>
      </c>
      <c r="G1829" t="s">
        <v>51</v>
      </c>
      <c r="H1829" t="s">
        <v>83</v>
      </c>
      <c r="I1829" t="s">
        <v>373</v>
      </c>
      <c r="J1829" t="s">
        <v>374</v>
      </c>
      <c r="K1829">
        <v>812656</v>
      </c>
      <c r="L1829" t="s">
        <v>469</v>
      </c>
      <c r="M1829" t="s">
        <v>470</v>
      </c>
      <c r="N1829" t="s">
        <v>57</v>
      </c>
      <c r="O1829" s="1">
        <v>45870</v>
      </c>
      <c r="Q1829" s="1">
        <v>46023</v>
      </c>
      <c r="R1829" s="2">
        <v>33.119999999999997</v>
      </c>
      <c r="S1829">
        <v>1</v>
      </c>
      <c r="T1829" t="s">
        <v>58</v>
      </c>
      <c r="U1829" t="s">
        <v>134</v>
      </c>
      <c r="V1829" s="3">
        <v>0.7</v>
      </c>
      <c r="W1829" s="2">
        <v>0</v>
      </c>
      <c r="X1829">
        <v>0</v>
      </c>
      <c r="Y1829" t="s">
        <v>60</v>
      </c>
      <c r="Z1829" t="s">
        <v>136</v>
      </c>
      <c r="AA1829">
        <v>0</v>
      </c>
      <c r="AB1829" s="2">
        <v>0</v>
      </c>
      <c r="AC1829" s="2">
        <v>0</v>
      </c>
      <c r="AD1829" s="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23.18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</row>
    <row r="1830" spans="1:43" x14ac:dyDescent="0.25">
      <c r="A1830" s="1">
        <v>45992</v>
      </c>
      <c r="B1830" t="s">
        <v>48</v>
      </c>
      <c r="C1830">
        <v>649163</v>
      </c>
      <c r="D1830">
        <v>2030061622</v>
      </c>
      <c r="E1830" t="s">
        <v>1500</v>
      </c>
      <c r="F1830" t="s">
        <v>1961</v>
      </c>
      <c r="G1830" t="s">
        <v>51</v>
      </c>
      <c r="H1830" t="s">
        <v>452</v>
      </c>
      <c r="I1830" t="s">
        <v>373</v>
      </c>
      <c r="J1830" t="s">
        <v>374</v>
      </c>
      <c r="K1830">
        <v>823350</v>
      </c>
      <c r="L1830" t="s">
        <v>116</v>
      </c>
      <c r="M1830" t="s">
        <v>417</v>
      </c>
      <c r="N1830" t="s">
        <v>57</v>
      </c>
      <c r="O1830" s="1">
        <v>45870</v>
      </c>
      <c r="Q1830" s="1">
        <v>46023</v>
      </c>
      <c r="R1830" s="2">
        <v>329.78</v>
      </c>
      <c r="S1830">
        <v>1</v>
      </c>
      <c r="T1830" t="s">
        <v>58</v>
      </c>
      <c r="U1830" t="s">
        <v>134</v>
      </c>
      <c r="V1830" s="3">
        <v>0.7</v>
      </c>
      <c r="W1830" s="2">
        <v>0</v>
      </c>
      <c r="X1830">
        <v>0</v>
      </c>
      <c r="Y1830" t="s">
        <v>60</v>
      </c>
      <c r="Z1830" t="s">
        <v>136</v>
      </c>
      <c r="AA1830">
        <v>0</v>
      </c>
      <c r="AB1830" s="2">
        <v>0</v>
      </c>
      <c r="AC1830" s="2">
        <v>0</v>
      </c>
      <c r="AD1830" s="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230.85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</row>
    <row r="1831" spans="1:43" x14ac:dyDescent="0.25">
      <c r="A1831" s="1">
        <v>45992</v>
      </c>
      <c r="B1831" t="s">
        <v>48</v>
      </c>
      <c r="C1831">
        <v>649163</v>
      </c>
      <c r="D1831">
        <v>2030069420</v>
      </c>
      <c r="E1831" t="s">
        <v>538</v>
      </c>
      <c r="F1831" t="s">
        <v>1962</v>
      </c>
      <c r="G1831" t="s">
        <v>51</v>
      </c>
      <c r="H1831" t="s">
        <v>83</v>
      </c>
      <c r="I1831" t="s">
        <v>373</v>
      </c>
      <c r="J1831" t="s">
        <v>374</v>
      </c>
      <c r="K1831">
        <v>824062</v>
      </c>
      <c r="L1831" t="s">
        <v>355</v>
      </c>
      <c r="M1831" t="s">
        <v>356</v>
      </c>
      <c r="N1831" t="s">
        <v>57</v>
      </c>
      <c r="O1831" s="1">
        <v>45870</v>
      </c>
      <c r="Q1831" s="1">
        <v>46023</v>
      </c>
      <c r="R1831" s="2">
        <v>27.5</v>
      </c>
      <c r="S1831">
        <v>1</v>
      </c>
      <c r="T1831" t="s">
        <v>58</v>
      </c>
      <c r="U1831" t="s">
        <v>134</v>
      </c>
      <c r="V1831" s="3">
        <v>0.7</v>
      </c>
      <c r="W1831" s="2">
        <v>0</v>
      </c>
      <c r="X1831">
        <v>0</v>
      </c>
      <c r="Y1831" t="s">
        <v>60</v>
      </c>
      <c r="Z1831" t="s">
        <v>136</v>
      </c>
      <c r="AA1831">
        <v>0</v>
      </c>
      <c r="AB1831" s="2">
        <v>0</v>
      </c>
      <c r="AC1831" s="2">
        <v>0</v>
      </c>
      <c r="AD1831" s="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19.25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</row>
    <row r="1832" spans="1:43" x14ac:dyDescent="0.25">
      <c r="A1832" s="1">
        <v>45992</v>
      </c>
      <c r="B1832" t="s">
        <v>48</v>
      </c>
      <c r="C1832">
        <v>649163</v>
      </c>
      <c r="D1832">
        <v>2030071686</v>
      </c>
      <c r="E1832" t="s">
        <v>213</v>
      </c>
      <c r="F1832" t="s">
        <v>1056</v>
      </c>
      <c r="G1832" t="s">
        <v>51</v>
      </c>
      <c r="H1832" t="s">
        <v>83</v>
      </c>
      <c r="I1832" t="s">
        <v>373</v>
      </c>
      <c r="J1832" t="s">
        <v>374</v>
      </c>
      <c r="K1832">
        <v>792847</v>
      </c>
      <c r="L1832" t="s">
        <v>600</v>
      </c>
      <c r="M1832" t="s">
        <v>601</v>
      </c>
      <c r="N1832" t="s">
        <v>57</v>
      </c>
      <c r="O1832" s="1">
        <v>45870</v>
      </c>
      <c r="Q1832" s="1">
        <v>46023</v>
      </c>
      <c r="R1832" s="2">
        <v>303.33</v>
      </c>
      <c r="S1832">
        <v>1</v>
      </c>
      <c r="T1832" t="s">
        <v>58</v>
      </c>
      <c r="U1832" t="s">
        <v>134</v>
      </c>
      <c r="V1832" s="3">
        <v>0.7</v>
      </c>
      <c r="W1832" s="2">
        <v>0</v>
      </c>
      <c r="X1832">
        <v>0</v>
      </c>
      <c r="Y1832" t="s">
        <v>60</v>
      </c>
      <c r="Z1832" t="s">
        <v>136</v>
      </c>
      <c r="AA1832">
        <v>0</v>
      </c>
      <c r="AB1832" s="2">
        <v>0</v>
      </c>
      <c r="AC1832" s="2">
        <v>0</v>
      </c>
      <c r="AD1832" s="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212.33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</row>
    <row r="1833" spans="1:43" x14ac:dyDescent="0.25">
      <c r="A1833" s="1">
        <v>45992</v>
      </c>
      <c r="B1833" t="s">
        <v>48</v>
      </c>
      <c r="C1833">
        <v>649163</v>
      </c>
      <c r="D1833">
        <v>2030074178</v>
      </c>
      <c r="E1833" t="s">
        <v>90</v>
      </c>
      <c r="F1833" t="s">
        <v>1963</v>
      </c>
      <c r="G1833" t="s">
        <v>51</v>
      </c>
      <c r="H1833" t="s">
        <v>339</v>
      </c>
      <c r="I1833" t="s">
        <v>373</v>
      </c>
      <c r="J1833" t="s">
        <v>400</v>
      </c>
      <c r="K1833">
        <v>673059</v>
      </c>
      <c r="L1833" t="s">
        <v>65</v>
      </c>
      <c r="M1833" t="s">
        <v>66</v>
      </c>
      <c r="N1833" t="s">
        <v>57</v>
      </c>
      <c r="O1833" s="1">
        <v>45870</v>
      </c>
      <c r="Q1833" s="1">
        <v>46023</v>
      </c>
      <c r="R1833" s="2">
        <v>25.73</v>
      </c>
      <c r="S1833">
        <v>1</v>
      </c>
      <c r="T1833" t="s">
        <v>58</v>
      </c>
      <c r="U1833" t="s">
        <v>134</v>
      </c>
      <c r="V1833" s="3">
        <v>0.7</v>
      </c>
      <c r="W1833" s="2">
        <v>0</v>
      </c>
      <c r="X1833">
        <v>0</v>
      </c>
      <c r="Y1833" t="s">
        <v>60</v>
      </c>
      <c r="Z1833" t="s">
        <v>136</v>
      </c>
      <c r="AA1833">
        <v>0</v>
      </c>
      <c r="AB1833" s="2">
        <v>0</v>
      </c>
      <c r="AC1833" s="2">
        <v>0</v>
      </c>
      <c r="AD1833" s="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18.010000000000002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</row>
    <row r="1834" spans="1:43" x14ac:dyDescent="0.25">
      <c r="A1834" s="1">
        <v>45992</v>
      </c>
      <c r="B1834" t="s">
        <v>48</v>
      </c>
      <c r="C1834">
        <v>649163</v>
      </c>
      <c r="D1834">
        <v>2030074180</v>
      </c>
      <c r="E1834" t="s">
        <v>90</v>
      </c>
      <c r="F1834" t="s">
        <v>1963</v>
      </c>
      <c r="G1834" t="s">
        <v>51</v>
      </c>
      <c r="H1834" t="s">
        <v>339</v>
      </c>
      <c r="I1834" t="s">
        <v>373</v>
      </c>
      <c r="J1834" t="s">
        <v>374</v>
      </c>
      <c r="K1834">
        <v>673059</v>
      </c>
      <c r="L1834" t="s">
        <v>65</v>
      </c>
      <c r="M1834" t="s">
        <v>66</v>
      </c>
      <c r="N1834" t="s">
        <v>57</v>
      </c>
      <c r="O1834" s="1">
        <v>45870</v>
      </c>
      <c r="Q1834" s="1">
        <v>46023</v>
      </c>
      <c r="R1834" s="2">
        <v>115.98</v>
      </c>
      <c r="S1834">
        <v>1</v>
      </c>
      <c r="T1834" t="s">
        <v>58</v>
      </c>
      <c r="U1834" t="s">
        <v>134</v>
      </c>
      <c r="V1834" s="3">
        <v>0.7</v>
      </c>
      <c r="W1834" s="2">
        <v>0</v>
      </c>
      <c r="X1834">
        <v>0</v>
      </c>
      <c r="Y1834" t="s">
        <v>60</v>
      </c>
      <c r="Z1834" t="s">
        <v>136</v>
      </c>
      <c r="AA1834">
        <v>0</v>
      </c>
      <c r="AB1834" s="2">
        <v>0</v>
      </c>
      <c r="AC1834" s="2">
        <v>0</v>
      </c>
      <c r="AD1834" s="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81.19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</row>
    <row r="1835" spans="1:43" x14ac:dyDescent="0.25">
      <c r="A1835" s="1">
        <v>45992</v>
      </c>
      <c r="B1835" t="s">
        <v>48</v>
      </c>
      <c r="C1835">
        <v>649163</v>
      </c>
      <c r="D1835">
        <v>2030074689</v>
      </c>
      <c r="E1835" t="s">
        <v>73</v>
      </c>
      <c r="F1835" t="s">
        <v>1964</v>
      </c>
      <c r="G1835" t="s">
        <v>51</v>
      </c>
      <c r="H1835" t="s">
        <v>83</v>
      </c>
      <c r="I1835" t="s">
        <v>373</v>
      </c>
      <c r="J1835" t="s">
        <v>374</v>
      </c>
      <c r="K1835">
        <v>651818</v>
      </c>
      <c r="L1835" t="s">
        <v>113</v>
      </c>
      <c r="M1835" t="s">
        <v>114</v>
      </c>
      <c r="N1835" t="s">
        <v>57</v>
      </c>
      <c r="O1835" s="1">
        <v>45870</v>
      </c>
      <c r="Q1835" s="1">
        <v>46023</v>
      </c>
      <c r="R1835" s="2">
        <v>183.13</v>
      </c>
      <c r="S1835">
        <v>1</v>
      </c>
      <c r="T1835" t="s">
        <v>58</v>
      </c>
      <c r="U1835" t="s">
        <v>134</v>
      </c>
      <c r="V1835" s="3">
        <v>0.7</v>
      </c>
      <c r="W1835" s="2">
        <v>0</v>
      </c>
      <c r="X1835">
        <v>0</v>
      </c>
      <c r="Y1835" t="s">
        <v>60</v>
      </c>
      <c r="Z1835" t="s">
        <v>136</v>
      </c>
      <c r="AA1835">
        <v>0</v>
      </c>
      <c r="AB1835" s="2">
        <v>0</v>
      </c>
      <c r="AC1835" s="2">
        <v>0</v>
      </c>
      <c r="AD1835" s="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128.19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</row>
    <row r="1836" spans="1:43" x14ac:dyDescent="0.25">
      <c r="A1836" s="1">
        <v>45992</v>
      </c>
      <c r="B1836" t="s">
        <v>48</v>
      </c>
      <c r="C1836">
        <v>649163</v>
      </c>
      <c r="D1836">
        <v>2030076661</v>
      </c>
      <c r="E1836" t="s">
        <v>939</v>
      </c>
      <c r="F1836" t="s">
        <v>1965</v>
      </c>
      <c r="G1836" t="s">
        <v>51</v>
      </c>
      <c r="H1836" t="s">
        <v>648</v>
      </c>
      <c r="I1836" t="s">
        <v>373</v>
      </c>
      <c r="J1836" t="s">
        <v>374</v>
      </c>
      <c r="K1836">
        <v>767312</v>
      </c>
      <c r="L1836" t="s">
        <v>413</v>
      </c>
      <c r="M1836" t="s">
        <v>414</v>
      </c>
      <c r="N1836" t="s">
        <v>57</v>
      </c>
      <c r="O1836" s="1">
        <v>45870</v>
      </c>
      <c r="Q1836" s="1">
        <v>46023</v>
      </c>
      <c r="R1836" s="2">
        <v>68.42</v>
      </c>
      <c r="S1836">
        <v>1</v>
      </c>
      <c r="T1836" t="s">
        <v>58</v>
      </c>
      <c r="U1836" t="s">
        <v>134</v>
      </c>
      <c r="V1836" s="3">
        <v>0.7</v>
      </c>
      <c r="W1836" s="2">
        <v>0</v>
      </c>
      <c r="X1836">
        <v>0</v>
      </c>
      <c r="Y1836" t="s">
        <v>60</v>
      </c>
      <c r="Z1836" t="s">
        <v>136</v>
      </c>
      <c r="AA1836">
        <v>0</v>
      </c>
      <c r="AB1836" s="2">
        <v>0</v>
      </c>
      <c r="AC1836" s="2">
        <v>0</v>
      </c>
      <c r="AD1836" s="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47.89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</row>
    <row r="1837" spans="1:43" x14ac:dyDescent="0.25">
      <c r="A1837" s="1">
        <v>45992</v>
      </c>
      <c r="B1837" t="s">
        <v>48</v>
      </c>
      <c r="C1837">
        <v>649163</v>
      </c>
      <c r="D1837">
        <v>2030077716</v>
      </c>
      <c r="E1837" t="s">
        <v>1556</v>
      </c>
      <c r="F1837" t="s">
        <v>1557</v>
      </c>
      <c r="G1837" t="s">
        <v>51</v>
      </c>
      <c r="H1837" t="s">
        <v>265</v>
      </c>
      <c r="I1837" t="s">
        <v>373</v>
      </c>
      <c r="J1837" t="s">
        <v>374</v>
      </c>
      <c r="K1837">
        <v>877790</v>
      </c>
      <c r="L1837" t="s">
        <v>534</v>
      </c>
      <c r="M1837" t="s">
        <v>535</v>
      </c>
      <c r="N1837" t="s">
        <v>57</v>
      </c>
      <c r="O1837" s="1">
        <v>45870</v>
      </c>
      <c r="Q1837" s="1">
        <v>46023</v>
      </c>
      <c r="R1837" s="2">
        <v>3.52</v>
      </c>
      <c r="S1837">
        <v>1</v>
      </c>
      <c r="T1837" t="s">
        <v>58</v>
      </c>
      <c r="U1837" t="s">
        <v>134</v>
      </c>
      <c r="V1837" s="3">
        <v>0.7</v>
      </c>
      <c r="W1837" s="2">
        <v>0</v>
      </c>
      <c r="X1837">
        <v>0</v>
      </c>
      <c r="Y1837" t="s">
        <v>60</v>
      </c>
      <c r="Z1837" t="s">
        <v>136</v>
      </c>
      <c r="AA1837">
        <v>0</v>
      </c>
      <c r="AB1837" s="2">
        <v>0</v>
      </c>
      <c r="AC1837" s="2">
        <v>0</v>
      </c>
      <c r="AD1837" s="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2.46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</row>
    <row r="1838" spans="1:43" x14ac:dyDescent="0.25">
      <c r="A1838" s="1">
        <v>45992</v>
      </c>
      <c r="B1838" t="s">
        <v>48</v>
      </c>
      <c r="C1838">
        <v>649163</v>
      </c>
      <c r="D1838">
        <v>2030084953</v>
      </c>
      <c r="E1838" t="s">
        <v>1558</v>
      </c>
      <c r="F1838" t="s">
        <v>1559</v>
      </c>
      <c r="G1838" t="s">
        <v>51</v>
      </c>
      <c r="H1838" t="s">
        <v>83</v>
      </c>
      <c r="I1838" t="s">
        <v>373</v>
      </c>
      <c r="J1838" t="s">
        <v>374</v>
      </c>
      <c r="K1838">
        <v>824076</v>
      </c>
      <c r="L1838" t="s">
        <v>510</v>
      </c>
      <c r="M1838" t="s">
        <v>511</v>
      </c>
      <c r="N1838" t="s">
        <v>57</v>
      </c>
      <c r="O1838" s="1">
        <v>45870</v>
      </c>
      <c r="Q1838" s="1">
        <v>46023</v>
      </c>
      <c r="R1838" s="2">
        <v>11.5</v>
      </c>
      <c r="S1838">
        <v>1</v>
      </c>
      <c r="T1838" t="s">
        <v>58</v>
      </c>
      <c r="U1838" t="s">
        <v>134</v>
      </c>
      <c r="V1838" s="3">
        <v>0.7</v>
      </c>
      <c r="W1838" s="2">
        <v>0</v>
      </c>
      <c r="X1838">
        <v>0</v>
      </c>
      <c r="Y1838" t="s">
        <v>60</v>
      </c>
      <c r="Z1838" t="s">
        <v>136</v>
      </c>
      <c r="AA1838">
        <v>0</v>
      </c>
      <c r="AB1838" s="2">
        <v>0</v>
      </c>
      <c r="AC1838" s="2">
        <v>0</v>
      </c>
      <c r="AD1838" s="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8.0500000000000007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</row>
    <row r="1839" spans="1:43" x14ac:dyDescent="0.25">
      <c r="A1839" s="1">
        <v>45992</v>
      </c>
      <c r="B1839" t="s">
        <v>48</v>
      </c>
      <c r="C1839">
        <v>649163</v>
      </c>
      <c r="D1839">
        <v>2030089050</v>
      </c>
      <c r="E1839" t="s">
        <v>1560</v>
      </c>
      <c r="F1839" t="s">
        <v>1232</v>
      </c>
      <c r="G1839" t="s">
        <v>51</v>
      </c>
      <c r="H1839" t="s">
        <v>372</v>
      </c>
      <c r="I1839" t="s">
        <v>373</v>
      </c>
      <c r="J1839" t="s">
        <v>374</v>
      </c>
      <c r="K1839">
        <v>821015</v>
      </c>
      <c r="L1839" t="s">
        <v>377</v>
      </c>
      <c r="M1839" t="s">
        <v>378</v>
      </c>
      <c r="N1839" t="s">
        <v>57</v>
      </c>
      <c r="O1839" s="1">
        <v>45870</v>
      </c>
      <c r="Q1839" s="1">
        <v>46023</v>
      </c>
      <c r="R1839" s="2">
        <v>42.47</v>
      </c>
      <c r="S1839">
        <v>1</v>
      </c>
      <c r="T1839" t="s">
        <v>58</v>
      </c>
      <c r="U1839" t="s">
        <v>134</v>
      </c>
      <c r="V1839" s="3">
        <v>0.7</v>
      </c>
      <c r="W1839" s="2">
        <v>0</v>
      </c>
      <c r="X1839">
        <v>0</v>
      </c>
      <c r="Y1839" t="s">
        <v>60</v>
      </c>
      <c r="Z1839" t="s">
        <v>136</v>
      </c>
      <c r="AA1839">
        <v>0</v>
      </c>
      <c r="AB1839" s="2">
        <v>0</v>
      </c>
      <c r="AC1839" s="2">
        <v>0</v>
      </c>
      <c r="AD1839" s="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29.73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</row>
    <row r="1840" spans="1:43" x14ac:dyDescent="0.25">
      <c r="A1840" s="1">
        <v>45992</v>
      </c>
      <c r="B1840" t="s">
        <v>48</v>
      </c>
      <c r="C1840">
        <v>649163</v>
      </c>
      <c r="D1840">
        <v>2030090547</v>
      </c>
      <c r="E1840" t="s">
        <v>348</v>
      </c>
      <c r="F1840" t="s">
        <v>258</v>
      </c>
      <c r="G1840" t="s">
        <v>51</v>
      </c>
      <c r="H1840" t="s">
        <v>125</v>
      </c>
      <c r="I1840" t="s">
        <v>373</v>
      </c>
      <c r="J1840" t="s">
        <v>374</v>
      </c>
      <c r="K1840">
        <v>673059</v>
      </c>
      <c r="L1840" t="s">
        <v>65</v>
      </c>
      <c r="M1840" t="s">
        <v>66</v>
      </c>
      <c r="N1840" t="s">
        <v>57</v>
      </c>
      <c r="O1840" s="1">
        <v>45870</v>
      </c>
      <c r="Q1840" s="1">
        <v>46023</v>
      </c>
      <c r="R1840" s="2">
        <v>111.09</v>
      </c>
      <c r="S1840">
        <v>1</v>
      </c>
      <c r="T1840" t="s">
        <v>58</v>
      </c>
      <c r="U1840" t="s">
        <v>134</v>
      </c>
      <c r="V1840" s="3">
        <v>0.7</v>
      </c>
      <c r="W1840" s="2">
        <v>0</v>
      </c>
      <c r="X1840">
        <v>0</v>
      </c>
      <c r="Y1840" t="s">
        <v>60</v>
      </c>
      <c r="Z1840" t="s">
        <v>136</v>
      </c>
      <c r="AA1840">
        <v>0</v>
      </c>
      <c r="AB1840" s="2">
        <v>0</v>
      </c>
      <c r="AC1840" s="2">
        <v>0</v>
      </c>
      <c r="AD1840" s="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77.760000000000005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</row>
    <row r="1841" spans="1:43" x14ac:dyDescent="0.25">
      <c r="A1841" s="1">
        <v>45992</v>
      </c>
      <c r="B1841" t="s">
        <v>48</v>
      </c>
      <c r="C1841">
        <v>649163</v>
      </c>
      <c r="D1841">
        <v>2030100049</v>
      </c>
      <c r="E1841" t="s">
        <v>1561</v>
      </c>
      <c r="F1841" t="s">
        <v>1562</v>
      </c>
      <c r="G1841" t="s">
        <v>51</v>
      </c>
      <c r="H1841" t="s">
        <v>256</v>
      </c>
      <c r="I1841" t="s">
        <v>373</v>
      </c>
      <c r="J1841" t="s">
        <v>374</v>
      </c>
      <c r="K1841">
        <v>766422</v>
      </c>
      <c r="L1841" t="s">
        <v>267</v>
      </c>
      <c r="M1841" t="s">
        <v>114</v>
      </c>
      <c r="N1841" t="s">
        <v>57</v>
      </c>
      <c r="O1841" s="1">
        <v>45870</v>
      </c>
      <c r="Q1841" s="1">
        <v>46023</v>
      </c>
      <c r="R1841" s="2">
        <v>89.52</v>
      </c>
      <c r="S1841">
        <v>1</v>
      </c>
      <c r="T1841" t="s">
        <v>58</v>
      </c>
      <c r="U1841" t="s">
        <v>134</v>
      </c>
      <c r="V1841" s="3">
        <v>0.7</v>
      </c>
      <c r="W1841" s="2">
        <v>0</v>
      </c>
      <c r="X1841">
        <v>0</v>
      </c>
      <c r="Y1841" t="s">
        <v>60</v>
      </c>
      <c r="Z1841" t="s">
        <v>136</v>
      </c>
      <c r="AA1841">
        <v>0</v>
      </c>
      <c r="AB1841" s="2">
        <v>0</v>
      </c>
      <c r="AC1841" s="2">
        <v>0</v>
      </c>
      <c r="AD1841" s="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62.66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</row>
    <row r="1842" spans="1:43" x14ac:dyDescent="0.25">
      <c r="A1842" s="1">
        <v>45992</v>
      </c>
      <c r="B1842" t="s">
        <v>48</v>
      </c>
      <c r="C1842">
        <v>649163</v>
      </c>
      <c r="D1842">
        <v>2030100064</v>
      </c>
      <c r="E1842" t="s">
        <v>331</v>
      </c>
      <c r="F1842" t="s">
        <v>1966</v>
      </c>
      <c r="G1842" t="s">
        <v>51</v>
      </c>
      <c r="H1842" t="s">
        <v>83</v>
      </c>
      <c r="I1842" t="s">
        <v>373</v>
      </c>
      <c r="J1842" t="s">
        <v>374</v>
      </c>
      <c r="K1842">
        <v>856824</v>
      </c>
      <c r="L1842" t="s">
        <v>457</v>
      </c>
      <c r="M1842" t="s">
        <v>458</v>
      </c>
      <c r="N1842" t="s">
        <v>57</v>
      </c>
      <c r="O1842" s="1">
        <v>45870</v>
      </c>
      <c r="Q1842" s="1">
        <v>46023</v>
      </c>
      <c r="R1842" s="2">
        <v>47.69</v>
      </c>
      <c r="S1842">
        <v>1</v>
      </c>
      <c r="T1842" t="s">
        <v>58</v>
      </c>
      <c r="U1842" t="s">
        <v>134</v>
      </c>
      <c r="V1842" s="3">
        <v>0.7</v>
      </c>
      <c r="W1842" s="2">
        <v>0</v>
      </c>
      <c r="X1842">
        <v>0</v>
      </c>
      <c r="Y1842" t="s">
        <v>60</v>
      </c>
      <c r="Z1842" t="s">
        <v>136</v>
      </c>
      <c r="AA1842">
        <v>0</v>
      </c>
      <c r="AB1842" s="2">
        <v>0</v>
      </c>
      <c r="AC1842" s="2">
        <v>0</v>
      </c>
      <c r="AD1842" s="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33.380000000000003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</row>
    <row r="1843" spans="1:43" x14ac:dyDescent="0.25">
      <c r="A1843" s="1">
        <v>45992</v>
      </c>
      <c r="B1843" t="s">
        <v>48</v>
      </c>
      <c r="C1843">
        <v>649163</v>
      </c>
      <c r="D1843">
        <v>2030109882</v>
      </c>
      <c r="E1843" t="s">
        <v>1563</v>
      </c>
      <c r="F1843" t="s">
        <v>508</v>
      </c>
      <c r="G1843" t="s">
        <v>51</v>
      </c>
      <c r="H1843" t="s">
        <v>83</v>
      </c>
      <c r="I1843" t="s">
        <v>373</v>
      </c>
      <c r="J1843" t="s">
        <v>374</v>
      </c>
      <c r="K1843">
        <v>823350</v>
      </c>
      <c r="L1843" t="s">
        <v>116</v>
      </c>
      <c r="M1843" t="s">
        <v>417</v>
      </c>
      <c r="N1843" t="s">
        <v>57</v>
      </c>
      <c r="O1843" s="1">
        <v>45870</v>
      </c>
      <c r="Q1843" s="1">
        <v>46023</v>
      </c>
      <c r="R1843" s="2">
        <v>176.17</v>
      </c>
      <c r="S1843">
        <v>1</v>
      </c>
      <c r="T1843" t="s">
        <v>58</v>
      </c>
      <c r="U1843" t="s">
        <v>134</v>
      </c>
      <c r="V1843" s="3">
        <v>0.7</v>
      </c>
      <c r="W1843" s="2">
        <v>0</v>
      </c>
      <c r="X1843">
        <v>0</v>
      </c>
      <c r="Y1843" t="s">
        <v>60</v>
      </c>
      <c r="Z1843" t="s">
        <v>136</v>
      </c>
      <c r="AA1843">
        <v>0</v>
      </c>
      <c r="AB1843" s="2">
        <v>0</v>
      </c>
      <c r="AC1843" s="2">
        <v>0</v>
      </c>
      <c r="AD1843" s="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123.32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</row>
    <row r="1844" spans="1:43" x14ac:dyDescent="0.25">
      <c r="A1844" s="1">
        <v>45992</v>
      </c>
      <c r="B1844" t="s">
        <v>48</v>
      </c>
      <c r="C1844">
        <v>649163</v>
      </c>
      <c r="D1844">
        <v>2030120980</v>
      </c>
      <c r="E1844" t="s">
        <v>1676</v>
      </c>
      <c r="F1844" t="s">
        <v>1967</v>
      </c>
      <c r="G1844" t="s">
        <v>51</v>
      </c>
      <c r="H1844" t="s">
        <v>256</v>
      </c>
      <c r="I1844" t="s">
        <v>373</v>
      </c>
      <c r="J1844" t="s">
        <v>374</v>
      </c>
      <c r="K1844">
        <v>673059</v>
      </c>
      <c r="L1844" t="s">
        <v>65</v>
      </c>
      <c r="M1844" t="s">
        <v>66</v>
      </c>
      <c r="N1844" t="s">
        <v>57</v>
      </c>
      <c r="O1844" s="1">
        <v>45870</v>
      </c>
      <c r="Q1844" s="1">
        <v>46023</v>
      </c>
      <c r="R1844" s="2">
        <v>76.05</v>
      </c>
      <c r="S1844">
        <v>1</v>
      </c>
      <c r="T1844" t="s">
        <v>58</v>
      </c>
      <c r="U1844" t="s">
        <v>134</v>
      </c>
      <c r="V1844" s="3">
        <v>0.7</v>
      </c>
      <c r="W1844" s="2">
        <v>0</v>
      </c>
      <c r="X1844">
        <v>0</v>
      </c>
      <c r="Y1844" t="s">
        <v>60</v>
      </c>
      <c r="Z1844" t="s">
        <v>136</v>
      </c>
      <c r="AA1844">
        <v>0</v>
      </c>
      <c r="AB1844" s="2">
        <v>0</v>
      </c>
      <c r="AC1844" s="2">
        <v>0</v>
      </c>
      <c r="AD1844" s="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53.24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</row>
    <row r="1845" spans="1:43" x14ac:dyDescent="0.25">
      <c r="A1845" s="1">
        <v>45992</v>
      </c>
      <c r="B1845" t="s">
        <v>48</v>
      </c>
      <c r="C1845">
        <v>649163</v>
      </c>
      <c r="D1845">
        <v>2030122970</v>
      </c>
      <c r="E1845" t="s">
        <v>1968</v>
      </c>
      <c r="F1845" t="s">
        <v>332</v>
      </c>
      <c r="G1845" t="s">
        <v>51</v>
      </c>
      <c r="H1845" t="s">
        <v>256</v>
      </c>
      <c r="I1845" t="s">
        <v>373</v>
      </c>
      <c r="J1845" t="s">
        <v>433</v>
      </c>
      <c r="K1845">
        <v>753748</v>
      </c>
      <c r="L1845" t="s">
        <v>258</v>
      </c>
      <c r="M1845" t="s">
        <v>131</v>
      </c>
      <c r="N1845" t="s">
        <v>57</v>
      </c>
      <c r="O1845" s="1">
        <v>45870</v>
      </c>
      <c r="Q1845" s="1">
        <v>46023</v>
      </c>
      <c r="R1845" s="2">
        <v>102.38</v>
      </c>
      <c r="S1845">
        <v>1</v>
      </c>
      <c r="T1845" t="s">
        <v>58</v>
      </c>
      <c r="U1845" t="s">
        <v>134</v>
      </c>
      <c r="V1845" s="3">
        <v>0.9</v>
      </c>
      <c r="W1845" s="2">
        <v>0</v>
      </c>
      <c r="X1845">
        <v>0</v>
      </c>
      <c r="Y1845" t="s">
        <v>60</v>
      </c>
      <c r="Z1845" t="s">
        <v>136</v>
      </c>
      <c r="AA1845">
        <v>0</v>
      </c>
      <c r="AB1845" s="2">
        <v>0</v>
      </c>
      <c r="AC1845" s="2">
        <v>0</v>
      </c>
      <c r="AD1845" s="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92.14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</row>
    <row r="1846" spans="1:43" x14ac:dyDescent="0.25">
      <c r="A1846" s="1">
        <v>45992</v>
      </c>
      <c r="B1846" t="s">
        <v>48</v>
      </c>
      <c r="C1846">
        <v>649163</v>
      </c>
      <c r="D1846">
        <v>2030123795</v>
      </c>
      <c r="E1846" t="s">
        <v>1969</v>
      </c>
      <c r="F1846" t="s">
        <v>1970</v>
      </c>
      <c r="G1846" t="s">
        <v>51</v>
      </c>
      <c r="H1846" t="s">
        <v>399</v>
      </c>
      <c r="I1846" t="s">
        <v>373</v>
      </c>
      <c r="J1846" t="s">
        <v>408</v>
      </c>
      <c r="K1846">
        <v>823068</v>
      </c>
      <c r="L1846" t="s">
        <v>401</v>
      </c>
      <c r="M1846" t="s">
        <v>402</v>
      </c>
      <c r="N1846" t="s">
        <v>57</v>
      </c>
      <c r="O1846" s="1">
        <v>45870</v>
      </c>
      <c r="Q1846" s="1">
        <v>46023</v>
      </c>
      <c r="R1846" s="2">
        <v>43.86</v>
      </c>
      <c r="S1846">
        <v>1</v>
      </c>
      <c r="T1846" t="s">
        <v>58</v>
      </c>
      <c r="U1846" t="s">
        <v>134</v>
      </c>
      <c r="V1846" s="3">
        <v>0.42</v>
      </c>
      <c r="W1846" s="2">
        <v>0</v>
      </c>
      <c r="X1846">
        <v>0</v>
      </c>
      <c r="Y1846" t="s">
        <v>60</v>
      </c>
      <c r="Z1846" t="s">
        <v>136</v>
      </c>
      <c r="AA1846">
        <v>0</v>
      </c>
      <c r="AB1846" s="2">
        <v>0</v>
      </c>
      <c r="AC1846" s="2">
        <v>0</v>
      </c>
      <c r="AD1846" s="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18.420000000000002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</row>
    <row r="1847" spans="1:43" x14ac:dyDescent="0.25">
      <c r="A1847" s="1">
        <v>45992</v>
      </c>
      <c r="B1847" t="s">
        <v>48</v>
      </c>
      <c r="C1847">
        <v>649163</v>
      </c>
      <c r="D1847">
        <v>2030123796</v>
      </c>
      <c r="E1847" t="s">
        <v>1969</v>
      </c>
      <c r="F1847" t="s">
        <v>1970</v>
      </c>
      <c r="G1847" t="s">
        <v>51</v>
      </c>
      <c r="H1847" t="s">
        <v>399</v>
      </c>
      <c r="I1847" t="s">
        <v>373</v>
      </c>
      <c r="J1847" t="s">
        <v>433</v>
      </c>
      <c r="K1847">
        <v>823068</v>
      </c>
      <c r="L1847" t="s">
        <v>401</v>
      </c>
      <c r="M1847" t="s">
        <v>402</v>
      </c>
      <c r="N1847" t="s">
        <v>57</v>
      </c>
      <c r="O1847" s="1">
        <v>45870</v>
      </c>
      <c r="Q1847" s="1">
        <v>46023</v>
      </c>
      <c r="R1847" s="2">
        <v>102.38</v>
      </c>
      <c r="S1847">
        <v>1</v>
      </c>
      <c r="T1847" t="s">
        <v>58</v>
      </c>
      <c r="U1847" t="s">
        <v>134</v>
      </c>
      <c r="V1847" s="3">
        <v>0.9</v>
      </c>
      <c r="W1847" s="2">
        <v>0</v>
      </c>
      <c r="X1847">
        <v>0</v>
      </c>
      <c r="Y1847" t="s">
        <v>60</v>
      </c>
      <c r="Z1847" t="s">
        <v>136</v>
      </c>
      <c r="AA1847">
        <v>0</v>
      </c>
      <c r="AB1847" s="2">
        <v>0</v>
      </c>
      <c r="AC1847" s="2">
        <v>0</v>
      </c>
      <c r="AD1847" s="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92.14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</row>
    <row r="1848" spans="1:43" x14ac:dyDescent="0.25">
      <c r="A1848" s="1">
        <v>45992</v>
      </c>
      <c r="B1848" t="s">
        <v>48</v>
      </c>
      <c r="C1848">
        <v>649163</v>
      </c>
      <c r="D1848">
        <v>2030123797</v>
      </c>
      <c r="E1848" t="s">
        <v>1969</v>
      </c>
      <c r="F1848" t="s">
        <v>1970</v>
      </c>
      <c r="G1848" t="s">
        <v>51</v>
      </c>
      <c r="H1848" t="s">
        <v>399</v>
      </c>
      <c r="I1848" t="s">
        <v>373</v>
      </c>
      <c r="J1848" t="s">
        <v>400</v>
      </c>
      <c r="K1848">
        <v>823068</v>
      </c>
      <c r="L1848" t="s">
        <v>401</v>
      </c>
      <c r="M1848" t="s">
        <v>402</v>
      </c>
      <c r="N1848" t="s">
        <v>57</v>
      </c>
      <c r="O1848" s="1">
        <v>45870</v>
      </c>
      <c r="Q1848" s="1">
        <v>46023</v>
      </c>
      <c r="R1848" s="2">
        <v>24.61</v>
      </c>
      <c r="S1848">
        <v>1</v>
      </c>
      <c r="T1848" t="s">
        <v>58</v>
      </c>
      <c r="U1848" t="s">
        <v>134</v>
      </c>
      <c r="V1848" s="3">
        <v>0.7</v>
      </c>
      <c r="W1848" s="2">
        <v>0</v>
      </c>
      <c r="X1848">
        <v>0</v>
      </c>
      <c r="Y1848" t="s">
        <v>60</v>
      </c>
      <c r="Z1848" t="s">
        <v>136</v>
      </c>
      <c r="AA1848">
        <v>0</v>
      </c>
      <c r="AB1848" s="2">
        <v>0</v>
      </c>
      <c r="AC1848" s="2">
        <v>0</v>
      </c>
      <c r="AD1848" s="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17.23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</row>
    <row r="1849" spans="1:43" x14ac:dyDescent="0.25">
      <c r="A1849" s="1">
        <v>45992</v>
      </c>
      <c r="B1849" t="s">
        <v>48</v>
      </c>
      <c r="C1849">
        <v>649163</v>
      </c>
      <c r="D1849">
        <v>2030126257</v>
      </c>
      <c r="E1849" t="s">
        <v>1971</v>
      </c>
      <c r="F1849" t="s">
        <v>1972</v>
      </c>
      <c r="G1849" t="s">
        <v>51</v>
      </c>
      <c r="H1849" t="s">
        <v>80</v>
      </c>
      <c r="I1849" t="s">
        <v>373</v>
      </c>
      <c r="J1849" t="s">
        <v>374</v>
      </c>
      <c r="K1849">
        <v>812782</v>
      </c>
      <c r="L1849" t="s">
        <v>128</v>
      </c>
      <c r="M1849" t="s">
        <v>129</v>
      </c>
      <c r="N1849" t="s">
        <v>57</v>
      </c>
      <c r="O1849" s="1">
        <v>45870</v>
      </c>
      <c r="Q1849" s="1">
        <v>46023</v>
      </c>
      <c r="R1849" s="2">
        <v>63.95</v>
      </c>
      <c r="S1849">
        <v>1</v>
      </c>
      <c r="T1849" t="s">
        <v>58</v>
      </c>
      <c r="U1849" t="s">
        <v>134</v>
      </c>
      <c r="V1849" s="3">
        <v>0.7</v>
      </c>
      <c r="W1849" s="2">
        <v>0</v>
      </c>
      <c r="X1849">
        <v>0</v>
      </c>
      <c r="Y1849" t="s">
        <v>60</v>
      </c>
      <c r="Z1849" t="s">
        <v>136</v>
      </c>
      <c r="AA1849">
        <v>0</v>
      </c>
      <c r="AB1849" s="2">
        <v>0</v>
      </c>
      <c r="AC1849" s="2">
        <v>0</v>
      </c>
      <c r="AD1849" s="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44.76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</row>
    <row r="1850" spans="1:43" x14ac:dyDescent="0.25">
      <c r="A1850" s="1">
        <v>45992</v>
      </c>
      <c r="B1850" t="s">
        <v>48</v>
      </c>
      <c r="C1850">
        <v>649163</v>
      </c>
      <c r="D1850">
        <v>2030127211</v>
      </c>
      <c r="E1850" t="s">
        <v>470</v>
      </c>
      <c r="F1850" t="s">
        <v>1973</v>
      </c>
      <c r="G1850" t="s">
        <v>51</v>
      </c>
      <c r="H1850" t="s">
        <v>206</v>
      </c>
      <c r="I1850" t="s">
        <v>373</v>
      </c>
      <c r="J1850" t="s">
        <v>374</v>
      </c>
      <c r="K1850">
        <v>874230</v>
      </c>
      <c r="L1850" t="s">
        <v>522</v>
      </c>
      <c r="M1850" t="s">
        <v>523</v>
      </c>
      <c r="N1850" t="s">
        <v>57</v>
      </c>
      <c r="O1850" s="1">
        <v>45870</v>
      </c>
      <c r="Q1850" s="1">
        <v>46023</v>
      </c>
      <c r="R1850" s="2">
        <v>98.08</v>
      </c>
      <c r="S1850">
        <v>1</v>
      </c>
      <c r="T1850" t="s">
        <v>58</v>
      </c>
      <c r="U1850" t="s">
        <v>134</v>
      </c>
      <c r="V1850" s="3">
        <v>0.7</v>
      </c>
      <c r="W1850" s="2">
        <v>0</v>
      </c>
      <c r="X1850">
        <v>0</v>
      </c>
      <c r="Y1850" t="s">
        <v>60</v>
      </c>
      <c r="Z1850" t="s">
        <v>136</v>
      </c>
      <c r="AA1850">
        <v>0</v>
      </c>
      <c r="AB1850" s="2">
        <v>0</v>
      </c>
      <c r="AC1850" s="2">
        <v>0</v>
      </c>
      <c r="AD1850" s="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68.66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</row>
    <row r="1851" spans="1:43" x14ac:dyDescent="0.25">
      <c r="A1851" s="1">
        <v>45992</v>
      </c>
      <c r="B1851" t="s">
        <v>48</v>
      </c>
      <c r="C1851">
        <v>649163</v>
      </c>
      <c r="D1851">
        <v>2030128664</v>
      </c>
      <c r="E1851" t="s">
        <v>1974</v>
      </c>
      <c r="F1851" t="s">
        <v>1975</v>
      </c>
      <c r="G1851" t="s">
        <v>51</v>
      </c>
      <c r="H1851" t="s">
        <v>80</v>
      </c>
      <c r="I1851" t="s">
        <v>373</v>
      </c>
      <c r="J1851" t="s">
        <v>374</v>
      </c>
      <c r="K1851">
        <v>812782</v>
      </c>
      <c r="L1851" t="s">
        <v>128</v>
      </c>
      <c r="M1851" t="s">
        <v>129</v>
      </c>
      <c r="N1851" t="s">
        <v>57</v>
      </c>
      <c r="O1851" s="1">
        <v>45870</v>
      </c>
      <c r="Q1851" s="1">
        <v>46023</v>
      </c>
      <c r="R1851" s="2">
        <v>11.02</v>
      </c>
      <c r="S1851">
        <v>1</v>
      </c>
      <c r="T1851" t="s">
        <v>58</v>
      </c>
      <c r="U1851" t="s">
        <v>134</v>
      </c>
      <c r="V1851" s="3">
        <v>0.7</v>
      </c>
      <c r="W1851" s="2">
        <v>0</v>
      </c>
      <c r="X1851">
        <v>0</v>
      </c>
      <c r="Y1851" t="s">
        <v>60</v>
      </c>
      <c r="Z1851" t="s">
        <v>136</v>
      </c>
      <c r="AA1851">
        <v>0</v>
      </c>
      <c r="AB1851" s="2">
        <v>0</v>
      </c>
      <c r="AC1851" s="2">
        <v>0</v>
      </c>
      <c r="AD1851" s="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7.71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</row>
    <row r="1852" spans="1:43" x14ac:dyDescent="0.25">
      <c r="A1852" s="1">
        <v>45992</v>
      </c>
      <c r="B1852" t="s">
        <v>48</v>
      </c>
      <c r="C1852">
        <v>649163</v>
      </c>
      <c r="D1852">
        <v>2030131760</v>
      </c>
      <c r="E1852" t="s">
        <v>439</v>
      </c>
      <c r="F1852" t="s">
        <v>959</v>
      </c>
      <c r="G1852" t="s">
        <v>51</v>
      </c>
      <c r="H1852" t="s">
        <v>452</v>
      </c>
      <c r="I1852" t="s">
        <v>373</v>
      </c>
      <c r="J1852" t="s">
        <v>374</v>
      </c>
      <c r="K1852">
        <v>753748</v>
      </c>
      <c r="L1852" t="s">
        <v>258</v>
      </c>
      <c r="M1852" t="s">
        <v>131</v>
      </c>
      <c r="N1852" t="s">
        <v>57</v>
      </c>
      <c r="O1852" s="1">
        <v>45870</v>
      </c>
      <c r="Q1852" s="1">
        <v>46023</v>
      </c>
      <c r="R1852" s="2">
        <v>183.3</v>
      </c>
      <c r="S1852">
        <v>1</v>
      </c>
      <c r="T1852" t="s">
        <v>58</v>
      </c>
      <c r="U1852" t="s">
        <v>134</v>
      </c>
      <c r="V1852" s="3">
        <v>0.7</v>
      </c>
      <c r="W1852" s="2">
        <v>0</v>
      </c>
      <c r="X1852">
        <v>0</v>
      </c>
      <c r="Y1852" t="s">
        <v>60</v>
      </c>
      <c r="Z1852" t="s">
        <v>136</v>
      </c>
      <c r="AA1852">
        <v>0</v>
      </c>
      <c r="AB1852" s="2">
        <v>0</v>
      </c>
      <c r="AC1852" s="2">
        <v>0</v>
      </c>
      <c r="AD1852" s="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128.31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</row>
    <row r="1853" spans="1:43" x14ac:dyDescent="0.25">
      <c r="A1853" s="1">
        <v>45992</v>
      </c>
      <c r="B1853" t="s">
        <v>48</v>
      </c>
      <c r="C1853">
        <v>649163</v>
      </c>
      <c r="D1853">
        <v>2030137893</v>
      </c>
      <c r="E1853" t="s">
        <v>1976</v>
      </c>
      <c r="F1853" t="s">
        <v>1977</v>
      </c>
      <c r="G1853" t="s">
        <v>51</v>
      </c>
      <c r="H1853" t="s">
        <v>399</v>
      </c>
      <c r="I1853" t="s">
        <v>373</v>
      </c>
      <c r="J1853" t="s">
        <v>400</v>
      </c>
      <c r="K1853">
        <v>823068</v>
      </c>
      <c r="L1853" t="s">
        <v>401</v>
      </c>
      <c r="M1853" t="s">
        <v>402</v>
      </c>
      <c r="N1853" t="s">
        <v>57</v>
      </c>
      <c r="O1853" s="1">
        <v>45870</v>
      </c>
      <c r="Q1853" s="1">
        <v>46023</v>
      </c>
      <c r="R1853" s="2">
        <v>24.61</v>
      </c>
      <c r="S1853">
        <v>1</v>
      </c>
      <c r="T1853" t="s">
        <v>58</v>
      </c>
      <c r="U1853" t="s">
        <v>134</v>
      </c>
      <c r="V1853" s="3">
        <v>0.7</v>
      </c>
      <c r="W1853" s="2">
        <v>0</v>
      </c>
      <c r="X1853">
        <v>0</v>
      </c>
      <c r="Y1853" t="s">
        <v>60</v>
      </c>
      <c r="Z1853" t="s">
        <v>136</v>
      </c>
      <c r="AA1853">
        <v>0</v>
      </c>
      <c r="AB1853" s="2">
        <v>0</v>
      </c>
      <c r="AC1853" s="2">
        <v>0</v>
      </c>
      <c r="AD1853" s="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17.23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</row>
    <row r="1854" spans="1:43" x14ac:dyDescent="0.25">
      <c r="A1854" s="1">
        <v>45992</v>
      </c>
      <c r="B1854" t="s">
        <v>48</v>
      </c>
      <c r="C1854">
        <v>649163</v>
      </c>
      <c r="D1854">
        <v>2030147201</v>
      </c>
      <c r="E1854" t="s">
        <v>1412</v>
      </c>
      <c r="F1854" t="s">
        <v>1978</v>
      </c>
      <c r="G1854" t="s">
        <v>51</v>
      </c>
      <c r="H1854" t="s">
        <v>399</v>
      </c>
      <c r="I1854" t="s">
        <v>373</v>
      </c>
      <c r="J1854" t="s">
        <v>408</v>
      </c>
      <c r="K1854">
        <v>823068</v>
      </c>
      <c r="L1854" t="s">
        <v>401</v>
      </c>
      <c r="M1854" t="s">
        <v>402</v>
      </c>
      <c r="N1854" t="s">
        <v>57</v>
      </c>
      <c r="O1854" s="1">
        <v>45870</v>
      </c>
      <c r="Q1854" s="1">
        <v>46023</v>
      </c>
      <c r="R1854" s="2">
        <v>27.8</v>
      </c>
      <c r="S1854">
        <v>1</v>
      </c>
      <c r="T1854" t="s">
        <v>58</v>
      </c>
      <c r="U1854" t="s">
        <v>134</v>
      </c>
      <c r="V1854" s="3">
        <v>0.42</v>
      </c>
      <c r="W1854" s="2">
        <v>0</v>
      </c>
      <c r="X1854">
        <v>0</v>
      </c>
      <c r="Y1854" t="s">
        <v>60</v>
      </c>
      <c r="Z1854" t="s">
        <v>136</v>
      </c>
      <c r="AA1854">
        <v>0</v>
      </c>
      <c r="AB1854" s="2">
        <v>0</v>
      </c>
      <c r="AC1854" s="2">
        <v>0</v>
      </c>
      <c r="AD1854" s="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11.68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</row>
    <row r="1855" spans="1:43" x14ac:dyDescent="0.25">
      <c r="A1855" s="1">
        <v>45992</v>
      </c>
      <c r="B1855" t="s">
        <v>48</v>
      </c>
      <c r="C1855">
        <v>649163</v>
      </c>
      <c r="D1855">
        <v>2030147202</v>
      </c>
      <c r="E1855" t="s">
        <v>1412</v>
      </c>
      <c r="F1855" t="s">
        <v>1978</v>
      </c>
      <c r="G1855" t="s">
        <v>51</v>
      </c>
      <c r="H1855" t="s">
        <v>399</v>
      </c>
      <c r="I1855" t="s">
        <v>373</v>
      </c>
      <c r="J1855" t="s">
        <v>400</v>
      </c>
      <c r="K1855">
        <v>823068</v>
      </c>
      <c r="L1855" t="s">
        <v>401</v>
      </c>
      <c r="M1855" t="s">
        <v>402</v>
      </c>
      <c r="N1855" t="s">
        <v>57</v>
      </c>
      <c r="O1855" s="1">
        <v>45870</v>
      </c>
      <c r="Q1855" s="1">
        <v>46023</v>
      </c>
      <c r="R1855" s="2">
        <v>24.61</v>
      </c>
      <c r="S1855">
        <v>1</v>
      </c>
      <c r="T1855" t="s">
        <v>58</v>
      </c>
      <c r="U1855" t="s">
        <v>134</v>
      </c>
      <c r="V1855" s="3">
        <v>0.7</v>
      </c>
      <c r="W1855" s="2">
        <v>0</v>
      </c>
      <c r="X1855">
        <v>0</v>
      </c>
      <c r="Y1855" t="s">
        <v>60</v>
      </c>
      <c r="Z1855" t="s">
        <v>136</v>
      </c>
      <c r="AA1855">
        <v>0</v>
      </c>
      <c r="AB1855" s="2">
        <v>0</v>
      </c>
      <c r="AC1855" s="2">
        <v>0</v>
      </c>
      <c r="AD1855" s="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17.23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</row>
    <row r="1856" spans="1:43" x14ac:dyDescent="0.25">
      <c r="A1856" s="1">
        <v>45992</v>
      </c>
      <c r="B1856" t="s">
        <v>48</v>
      </c>
      <c r="C1856">
        <v>649163</v>
      </c>
      <c r="D1856">
        <v>2030152138</v>
      </c>
      <c r="E1856" t="s">
        <v>1979</v>
      </c>
      <c r="F1856" t="s">
        <v>1783</v>
      </c>
      <c r="G1856" t="s">
        <v>51</v>
      </c>
      <c r="H1856" t="s">
        <v>452</v>
      </c>
      <c r="I1856" t="s">
        <v>373</v>
      </c>
      <c r="J1856" t="s">
        <v>374</v>
      </c>
      <c r="K1856">
        <v>753748</v>
      </c>
      <c r="L1856" t="s">
        <v>258</v>
      </c>
      <c r="M1856" t="s">
        <v>131</v>
      </c>
      <c r="N1856" t="s">
        <v>57</v>
      </c>
      <c r="O1856" s="1">
        <v>45870</v>
      </c>
      <c r="Q1856" s="1">
        <v>46023</v>
      </c>
      <c r="R1856" s="2">
        <v>183.3</v>
      </c>
      <c r="S1856">
        <v>1</v>
      </c>
      <c r="T1856" t="s">
        <v>58</v>
      </c>
      <c r="U1856" t="s">
        <v>134</v>
      </c>
      <c r="V1856" s="3">
        <v>0.7</v>
      </c>
      <c r="W1856" s="2">
        <v>0</v>
      </c>
      <c r="X1856">
        <v>0</v>
      </c>
      <c r="Y1856" t="s">
        <v>60</v>
      </c>
      <c r="Z1856" t="s">
        <v>136</v>
      </c>
      <c r="AA1856">
        <v>0</v>
      </c>
      <c r="AB1856" s="2">
        <v>0</v>
      </c>
      <c r="AC1856" s="2">
        <v>0</v>
      </c>
      <c r="AD1856" s="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128.31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</row>
    <row r="1857" spans="1:43" x14ac:dyDescent="0.25">
      <c r="A1857" s="1">
        <v>45992</v>
      </c>
      <c r="B1857" t="s">
        <v>48</v>
      </c>
      <c r="C1857">
        <v>649163</v>
      </c>
      <c r="D1857">
        <v>2030175284</v>
      </c>
      <c r="E1857" t="s">
        <v>1980</v>
      </c>
      <c r="F1857" t="s">
        <v>1128</v>
      </c>
      <c r="G1857" t="s">
        <v>51</v>
      </c>
      <c r="H1857" t="s">
        <v>399</v>
      </c>
      <c r="I1857" t="s">
        <v>373</v>
      </c>
      <c r="J1857" t="s">
        <v>408</v>
      </c>
      <c r="K1857">
        <v>823068</v>
      </c>
      <c r="L1857" t="s">
        <v>401</v>
      </c>
      <c r="M1857" t="s">
        <v>402</v>
      </c>
      <c r="N1857" t="s">
        <v>57</v>
      </c>
      <c r="O1857" s="1">
        <v>45870</v>
      </c>
      <c r="Q1857" s="1">
        <v>46023</v>
      </c>
      <c r="R1857" s="2">
        <v>32.81</v>
      </c>
      <c r="S1857">
        <v>1</v>
      </c>
      <c r="T1857" t="s">
        <v>58</v>
      </c>
      <c r="U1857" t="s">
        <v>134</v>
      </c>
      <c r="V1857" s="3">
        <v>0.42</v>
      </c>
      <c r="W1857" s="2">
        <v>0</v>
      </c>
      <c r="X1857">
        <v>0</v>
      </c>
      <c r="Y1857" t="s">
        <v>60</v>
      </c>
      <c r="Z1857" t="s">
        <v>136</v>
      </c>
      <c r="AA1857">
        <v>0</v>
      </c>
      <c r="AB1857" s="2">
        <v>0</v>
      </c>
      <c r="AC1857" s="2">
        <v>0</v>
      </c>
      <c r="AD1857" s="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13.78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</row>
    <row r="1858" spans="1:43" x14ac:dyDescent="0.25">
      <c r="A1858" s="1">
        <v>45992</v>
      </c>
      <c r="B1858" t="s">
        <v>48</v>
      </c>
      <c r="C1858">
        <v>649163</v>
      </c>
      <c r="D1858">
        <v>2030175285</v>
      </c>
      <c r="E1858" t="s">
        <v>1980</v>
      </c>
      <c r="F1858" t="s">
        <v>1128</v>
      </c>
      <c r="G1858" t="s">
        <v>51</v>
      </c>
      <c r="H1858" t="s">
        <v>399</v>
      </c>
      <c r="I1858" t="s">
        <v>373</v>
      </c>
      <c r="J1858" t="s">
        <v>400</v>
      </c>
      <c r="K1858">
        <v>823068</v>
      </c>
      <c r="L1858" t="s">
        <v>401</v>
      </c>
      <c r="M1858" t="s">
        <v>402</v>
      </c>
      <c r="N1858" t="s">
        <v>57</v>
      </c>
      <c r="O1858" s="1">
        <v>45870</v>
      </c>
      <c r="Q1858" s="1">
        <v>46023</v>
      </c>
      <c r="R1858" s="2">
        <v>24.61</v>
      </c>
      <c r="S1858">
        <v>1</v>
      </c>
      <c r="T1858" t="s">
        <v>58</v>
      </c>
      <c r="U1858" t="s">
        <v>134</v>
      </c>
      <c r="V1858" s="3">
        <v>0.7</v>
      </c>
      <c r="W1858" s="2">
        <v>0</v>
      </c>
      <c r="X1858">
        <v>0</v>
      </c>
      <c r="Y1858" t="s">
        <v>60</v>
      </c>
      <c r="Z1858" t="s">
        <v>136</v>
      </c>
      <c r="AA1858">
        <v>0</v>
      </c>
      <c r="AB1858" s="2">
        <v>0</v>
      </c>
      <c r="AC1858" s="2">
        <v>0</v>
      </c>
      <c r="AD1858" s="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17.23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</row>
    <row r="1859" spans="1:43" x14ac:dyDescent="0.25">
      <c r="A1859" s="1">
        <v>45992</v>
      </c>
      <c r="B1859" t="s">
        <v>48</v>
      </c>
      <c r="C1859">
        <v>649163</v>
      </c>
      <c r="D1859">
        <v>2025902227</v>
      </c>
      <c r="E1859" t="s">
        <v>1981</v>
      </c>
      <c r="F1859" t="s">
        <v>1982</v>
      </c>
      <c r="G1859" t="s">
        <v>51</v>
      </c>
      <c r="H1859" t="s">
        <v>169</v>
      </c>
      <c r="I1859" t="s">
        <v>373</v>
      </c>
      <c r="J1859" t="s">
        <v>374</v>
      </c>
      <c r="K1859">
        <v>753748</v>
      </c>
      <c r="L1859" t="s">
        <v>258</v>
      </c>
      <c r="M1859" t="s">
        <v>131</v>
      </c>
      <c r="N1859" t="s">
        <v>57</v>
      </c>
      <c r="O1859" s="1">
        <v>45658</v>
      </c>
      <c r="Q1859" s="1">
        <v>46023</v>
      </c>
      <c r="R1859" s="2">
        <v>30.68</v>
      </c>
      <c r="S1859">
        <v>1</v>
      </c>
      <c r="T1859" t="s">
        <v>58</v>
      </c>
      <c r="U1859" t="s">
        <v>134</v>
      </c>
      <c r="V1859" s="3">
        <v>0.7</v>
      </c>
      <c r="W1859" s="2">
        <v>0</v>
      </c>
      <c r="X1859">
        <v>0</v>
      </c>
      <c r="Y1859" t="s">
        <v>60</v>
      </c>
      <c r="Z1859" t="s">
        <v>136</v>
      </c>
      <c r="AA1859">
        <v>0</v>
      </c>
      <c r="AB1859" s="2">
        <v>0</v>
      </c>
      <c r="AC1859" s="2">
        <v>0</v>
      </c>
      <c r="AD1859" s="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21.48</v>
      </c>
      <c r="AN1859" s="2">
        <v>21.48</v>
      </c>
      <c r="AO1859" s="2">
        <v>0</v>
      </c>
      <c r="AP1859" s="2">
        <v>0</v>
      </c>
      <c r="AQ1859" s="2">
        <v>0</v>
      </c>
    </row>
    <row r="1860" spans="1:43" x14ac:dyDescent="0.25">
      <c r="A1860" s="1">
        <v>45992</v>
      </c>
      <c r="B1860" t="s">
        <v>48</v>
      </c>
      <c r="C1860">
        <v>649163</v>
      </c>
      <c r="D1860">
        <v>2019205071</v>
      </c>
      <c r="E1860" t="s">
        <v>896</v>
      </c>
      <c r="F1860" t="s">
        <v>897</v>
      </c>
      <c r="G1860" t="s">
        <v>51</v>
      </c>
      <c r="H1860" t="s">
        <v>265</v>
      </c>
      <c r="I1860" t="s">
        <v>373</v>
      </c>
      <c r="J1860" t="s">
        <v>374</v>
      </c>
      <c r="K1860">
        <v>673059</v>
      </c>
      <c r="L1860" t="s">
        <v>65</v>
      </c>
      <c r="M1860" t="s">
        <v>66</v>
      </c>
      <c r="N1860" t="s">
        <v>57</v>
      </c>
      <c r="O1860" s="1">
        <v>45108</v>
      </c>
      <c r="Q1860" s="1">
        <v>46023</v>
      </c>
      <c r="R1860" s="2">
        <v>21.08</v>
      </c>
      <c r="S1860">
        <v>1</v>
      </c>
      <c r="T1860" t="s">
        <v>58</v>
      </c>
      <c r="U1860" t="s">
        <v>134</v>
      </c>
      <c r="V1860" s="3">
        <v>0.15</v>
      </c>
      <c r="W1860" s="2">
        <v>0</v>
      </c>
      <c r="X1860">
        <v>0</v>
      </c>
      <c r="Y1860" t="s">
        <v>135</v>
      </c>
      <c r="Z1860" t="s">
        <v>136</v>
      </c>
      <c r="AA1860">
        <v>0</v>
      </c>
      <c r="AB1860" s="2">
        <v>0</v>
      </c>
      <c r="AC1860" s="2">
        <v>0</v>
      </c>
      <c r="AD1860" s="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3.16</v>
      </c>
      <c r="AN1860" s="2">
        <v>3.16</v>
      </c>
      <c r="AO1860" s="2">
        <v>0</v>
      </c>
      <c r="AP1860" s="2">
        <v>0</v>
      </c>
      <c r="AQ1860" s="2">
        <v>0</v>
      </c>
    </row>
    <row r="1861" spans="1:43" x14ac:dyDescent="0.25">
      <c r="A1861" s="1">
        <v>45992</v>
      </c>
      <c r="B1861" t="s">
        <v>48</v>
      </c>
      <c r="C1861">
        <v>649163</v>
      </c>
      <c r="D1861">
        <v>2019205073</v>
      </c>
      <c r="E1861" t="s">
        <v>896</v>
      </c>
      <c r="F1861" t="s">
        <v>897</v>
      </c>
      <c r="G1861" t="s">
        <v>51</v>
      </c>
      <c r="H1861" t="s">
        <v>265</v>
      </c>
      <c r="I1861" t="s">
        <v>373</v>
      </c>
      <c r="J1861" t="s">
        <v>400</v>
      </c>
      <c r="K1861">
        <v>673059</v>
      </c>
      <c r="L1861" t="s">
        <v>65</v>
      </c>
      <c r="M1861" t="s">
        <v>66</v>
      </c>
      <c r="N1861" t="s">
        <v>57</v>
      </c>
      <c r="O1861" s="1">
        <v>45108</v>
      </c>
      <c r="Q1861" s="1">
        <v>46023</v>
      </c>
      <c r="R1861" s="2">
        <v>8.3699999999999992</v>
      </c>
      <c r="S1861">
        <v>1</v>
      </c>
      <c r="T1861" t="s">
        <v>58</v>
      </c>
      <c r="U1861" t="s">
        <v>134</v>
      </c>
      <c r="V1861" s="3">
        <v>0.15</v>
      </c>
      <c r="W1861" s="2">
        <v>0</v>
      </c>
      <c r="X1861">
        <v>0</v>
      </c>
      <c r="Y1861" t="s">
        <v>135</v>
      </c>
      <c r="Z1861" t="s">
        <v>136</v>
      </c>
      <c r="AA1861">
        <v>0</v>
      </c>
      <c r="AB1861" s="2">
        <v>0</v>
      </c>
      <c r="AC1861" s="2">
        <v>0</v>
      </c>
      <c r="AD1861" s="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1.26</v>
      </c>
      <c r="AN1861" s="2">
        <v>1.26</v>
      </c>
      <c r="AO1861" s="2">
        <v>0</v>
      </c>
      <c r="AP1861" s="2">
        <v>0</v>
      </c>
      <c r="AQ1861" s="2">
        <v>0</v>
      </c>
    </row>
    <row r="1862" spans="1:43" x14ac:dyDescent="0.25">
      <c r="A1862" s="1">
        <v>45992</v>
      </c>
      <c r="B1862" t="s">
        <v>48</v>
      </c>
      <c r="C1862">
        <v>649163</v>
      </c>
      <c r="D1862">
        <v>2019231053</v>
      </c>
      <c r="E1862" t="s">
        <v>1983</v>
      </c>
      <c r="F1862" t="s">
        <v>1984</v>
      </c>
      <c r="G1862" t="s">
        <v>51</v>
      </c>
      <c r="H1862" t="s">
        <v>399</v>
      </c>
      <c r="I1862" t="s">
        <v>373</v>
      </c>
      <c r="J1862" t="s">
        <v>400</v>
      </c>
      <c r="K1862">
        <v>652037</v>
      </c>
      <c r="L1862" t="s">
        <v>71</v>
      </c>
      <c r="M1862" t="s">
        <v>99</v>
      </c>
      <c r="N1862" t="s">
        <v>57</v>
      </c>
      <c r="O1862" s="1">
        <v>45108</v>
      </c>
      <c r="Q1862" s="1">
        <v>46023</v>
      </c>
      <c r="R1862" s="2">
        <v>24.61</v>
      </c>
      <c r="S1862">
        <v>1</v>
      </c>
      <c r="T1862" t="s">
        <v>58</v>
      </c>
      <c r="U1862" t="s">
        <v>134</v>
      </c>
      <c r="V1862" s="3">
        <v>0.15</v>
      </c>
      <c r="W1862" s="2">
        <v>0</v>
      </c>
      <c r="X1862">
        <v>0</v>
      </c>
      <c r="Y1862" t="s">
        <v>135</v>
      </c>
      <c r="Z1862" t="s">
        <v>136</v>
      </c>
      <c r="AA1862">
        <v>0</v>
      </c>
      <c r="AB1862" s="2">
        <v>0</v>
      </c>
      <c r="AC1862" s="2">
        <v>0</v>
      </c>
      <c r="AD1862" s="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3.69</v>
      </c>
      <c r="AN1862" s="2">
        <v>3.69</v>
      </c>
      <c r="AO1862" s="2">
        <v>0</v>
      </c>
      <c r="AP1862" s="2">
        <v>0</v>
      </c>
      <c r="AQ1862" s="2">
        <v>0</v>
      </c>
    </row>
    <row r="1863" spans="1:43" x14ac:dyDescent="0.25">
      <c r="A1863" s="1">
        <v>45992</v>
      </c>
      <c r="B1863" t="s">
        <v>48</v>
      </c>
      <c r="C1863">
        <v>649163</v>
      </c>
      <c r="D1863">
        <v>2019334182</v>
      </c>
      <c r="E1863" t="s">
        <v>1985</v>
      </c>
      <c r="F1863" t="s">
        <v>563</v>
      </c>
      <c r="G1863" t="s">
        <v>51</v>
      </c>
      <c r="H1863" t="s">
        <v>178</v>
      </c>
      <c r="I1863" t="s">
        <v>373</v>
      </c>
      <c r="J1863" t="s">
        <v>374</v>
      </c>
      <c r="K1863">
        <v>649164</v>
      </c>
      <c r="L1863" t="s">
        <v>76</v>
      </c>
      <c r="M1863" t="s">
        <v>77</v>
      </c>
      <c r="N1863" t="s">
        <v>57</v>
      </c>
      <c r="O1863" s="1">
        <v>45139</v>
      </c>
      <c r="Q1863" s="1">
        <v>46023</v>
      </c>
      <c r="R1863" s="2">
        <v>100.6</v>
      </c>
      <c r="S1863">
        <v>1</v>
      </c>
      <c r="T1863" t="s">
        <v>58</v>
      </c>
      <c r="U1863" t="s">
        <v>134</v>
      </c>
      <c r="V1863" s="3">
        <v>0.15</v>
      </c>
      <c r="W1863" s="2">
        <v>0</v>
      </c>
      <c r="X1863">
        <v>0</v>
      </c>
      <c r="Y1863" t="s">
        <v>135</v>
      </c>
      <c r="Z1863" t="s">
        <v>136</v>
      </c>
      <c r="AA1863">
        <v>0</v>
      </c>
      <c r="AB1863" s="2">
        <v>0</v>
      </c>
      <c r="AC1863" s="2">
        <v>0</v>
      </c>
      <c r="AD1863" s="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15.09</v>
      </c>
      <c r="AN1863" s="2">
        <v>15.09</v>
      </c>
      <c r="AO1863" s="2">
        <v>0</v>
      </c>
      <c r="AP1863" s="2">
        <v>0</v>
      </c>
      <c r="AQ1863" s="2">
        <v>0</v>
      </c>
    </row>
    <row r="1864" spans="1:43" x14ac:dyDescent="0.25">
      <c r="A1864" s="1">
        <v>45992</v>
      </c>
      <c r="B1864" t="s">
        <v>48</v>
      </c>
      <c r="C1864">
        <v>649163</v>
      </c>
      <c r="D1864">
        <v>2019411126</v>
      </c>
      <c r="E1864" t="s">
        <v>319</v>
      </c>
      <c r="F1864" t="s">
        <v>1496</v>
      </c>
      <c r="G1864" t="s">
        <v>51</v>
      </c>
      <c r="H1864" t="s">
        <v>80</v>
      </c>
      <c r="I1864" t="s">
        <v>373</v>
      </c>
      <c r="J1864" t="s">
        <v>400</v>
      </c>
      <c r="K1864">
        <v>673059</v>
      </c>
      <c r="L1864" t="s">
        <v>65</v>
      </c>
      <c r="M1864" t="s">
        <v>66</v>
      </c>
      <c r="N1864" t="s">
        <v>57</v>
      </c>
      <c r="O1864" s="1">
        <v>45139</v>
      </c>
      <c r="Q1864" s="1">
        <v>46023</v>
      </c>
      <c r="R1864" s="2">
        <v>25.73</v>
      </c>
      <c r="S1864">
        <v>1</v>
      </c>
      <c r="T1864" t="s">
        <v>58</v>
      </c>
      <c r="U1864" t="s">
        <v>134</v>
      </c>
      <c r="V1864" s="3">
        <v>0.15</v>
      </c>
      <c r="W1864" s="2">
        <v>0</v>
      </c>
      <c r="X1864">
        <v>0</v>
      </c>
      <c r="Y1864" t="s">
        <v>135</v>
      </c>
      <c r="Z1864" t="s">
        <v>136</v>
      </c>
      <c r="AA1864">
        <v>0</v>
      </c>
      <c r="AB1864" s="2">
        <v>0</v>
      </c>
      <c r="AC1864" s="2">
        <v>0</v>
      </c>
      <c r="AD1864" s="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3.86</v>
      </c>
      <c r="AN1864" s="2">
        <v>3.86</v>
      </c>
      <c r="AO1864" s="2">
        <v>0</v>
      </c>
      <c r="AP1864" s="2">
        <v>0</v>
      </c>
      <c r="AQ1864" s="2">
        <v>0</v>
      </c>
    </row>
    <row r="1865" spans="1:43" x14ac:dyDescent="0.25">
      <c r="A1865" s="1">
        <v>45992</v>
      </c>
      <c r="B1865" t="s">
        <v>48</v>
      </c>
      <c r="C1865">
        <v>649163</v>
      </c>
      <c r="D1865">
        <v>2019414593</v>
      </c>
      <c r="E1865" t="s">
        <v>1377</v>
      </c>
      <c r="F1865" t="s">
        <v>1986</v>
      </c>
      <c r="G1865" t="s">
        <v>51</v>
      </c>
      <c r="H1865" t="s">
        <v>93</v>
      </c>
      <c r="I1865" t="s">
        <v>373</v>
      </c>
      <c r="J1865" t="s">
        <v>433</v>
      </c>
      <c r="K1865">
        <v>673059</v>
      </c>
      <c r="L1865" t="s">
        <v>65</v>
      </c>
      <c r="M1865" t="s">
        <v>66</v>
      </c>
      <c r="N1865" t="s">
        <v>57</v>
      </c>
      <c r="O1865" s="1">
        <v>45170</v>
      </c>
      <c r="Q1865" s="1">
        <v>46023</v>
      </c>
      <c r="R1865" s="2">
        <v>23.05</v>
      </c>
      <c r="S1865">
        <v>1</v>
      </c>
      <c r="T1865" t="s">
        <v>58</v>
      </c>
      <c r="U1865" t="s">
        <v>134</v>
      </c>
      <c r="V1865" s="3">
        <v>0.1</v>
      </c>
      <c r="W1865" s="2">
        <v>0</v>
      </c>
      <c r="X1865">
        <v>0</v>
      </c>
      <c r="Y1865" t="s">
        <v>135</v>
      </c>
      <c r="Z1865" t="s">
        <v>136</v>
      </c>
      <c r="AA1865">
        <v>0</v>
      </c>
      <c r="AB1865" s="2">
        <v>0</v>
      </c>
      <c r="AC1865" s="2">
        <v>0</v>
      </c>
      <c r="AD1865" s="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2.2999999999999998</v>
      </c>
      <c r="AN1865" s="2">
        <v>2.2999999999999998</v>
      </c>
      <c r="AO1865" s="2">
        <v>0</v>
      </c>
      <c r="AP1865" s="2">
        <v>0</v>
      </c>
      <c r="AQ1865" s="2">
        <v>0</v>
      </c>
    </row>
    <row r="1866" spans="1:43" x14ac:dyDescent="0.25">
      <c r="A1866" s="1">
        <v>45992</v>
      </c>
      <c r="B1866" t="s">
        <v>48</v>
      </c>
      <c r="C1866">
        <v>649163</v>
      </c>
      <c r="D1866">
        <v>2019496534</v>
      </c>
      <c r="E1866" t="s">
        <v>1987</v>
      </c>
      <c r="F1866" t="s">
        <v>1313</v>
      </c>
      <c r="G1866" t="s">
        <v>51</v>
      </c>
      <c r="H1866" t="s">
        <v>83</v>
      </c>
      <c r="I1866" t="s">
        <v>373</v>
      </c>
      <c r="J1866" t="s">
        <v>374</v>
      </c>
      <c r="K1866">
        <v>651818</v>
      </c>
      <c r="L1866" t="s">
        <v>113</v>
      </c>
      <c r="M1866" t="s">
        <v>114</v>
      </c>
      <c r="N1866" t="s">
        <v>57</v>
      </c>
      <c r="O1866" s="1">
        <v>45143</v>
      </c>
      <c r="Q1866" s="1">
        <v>46027</v>
      </c>
      <c r="R1866" s="2">
        <v>87.95</v>
      </c>
      <c r="S1866">
        <v>1</v>
      </c>
      <c r="T1866" t="s">
        <v>58</v>
      </c>
      <c r="U1866" t="s">
        <v>134</v>
      </c>
      <c r="V1866" s="3">
        <v>0.15</v>
      </c>
      <c r="W1866" s="2">
        <v>0</v>
      </c>
      <c r="X1866">
        <v>0</v>
      </c>
      <c r="Y1866" t="s">
        <v>135</v>
      </c>
      <c r="Z1866" t="s">
        <v>136</v>
      </c>
      <c r="AA1866">
        <v>0</v>
      </c>
      <c r="AB1866" s="2">
        <v>0</v>
      </c>
      <c r="AC1866" s="2">
        <v>0</v>
      </c>
      <c r="AD1866" s="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13.19</v>
      </c>
      <c r="AN1866" s="2">
        <v>13.19</v>
      </c>
      <c r="AO1866" s="2">
        <v>0</v>
      </c>
      <c r="AP1866" s="2">
        <v>0</v>
      </c>
      <c r="AQ1866" s="2">
        <v>0</v>
      </c>
    </row>
    <row r="1867" spans="1:43" x14ac:dyDescent="0.25">
      <c r="A1867" s="1">
        <v>45992</v>
      </c>
      <c r="B1867" t="s">
        <v>48</v>
      </c>
      <c r="C1867">
        <v>649163</v>
      </c>
      <c r="D1867">
        <v>2019501421</v>
      </c>
      <c r="E1867" t="s">
        <v>899</v>
      </c>
      <c r="F1867" t="s">
        <v>900</v>
      </c>
      <c r="G1867" t="s">
        <v>51</v>
      </c>
      <c r="H1867" t="s">
        <v>64</v>
      </c>
      <c r="I1867" t="s">
        <v>373</v>
      </c>
      <c r="J1867" t="s">
        <v>374</v>
      </c>
      <c r="K1867">
        <v>673059</v>
      </c>
      <c r="L1867" t="s">
        <v>65</v>
      </c>
      <c r="M1867" t="s">
        <v>66</v>
      </c>
      <c r="N1867" t="s">
        <v>57</v>
      </c>
      <c r="O1867" s="1">
        <v>45139</v>
      </c>
      <c r="Q1867" s="1">
        <v>46023</v>
      </c>
      <c r="R1867" s="2">
        <v>26.32</v>
      </c>
      <c r="S1867">
        <v>1</v>
      </c>
      <c r="T1867" t="s">
        <v>58</v>
      </c>
      <c r="U1867" t="s">
        <v>134</v>
      </c>
      <c r="V1867" s="3">
        <v>0.15</v>
      </c>
      <c r="W1867" s="2">
        <v>0</v>
      </c>
      <c r="X1867">
        <v>0</v>
      </c>
      <c r="Y1867" t="s">
        <v>135</v>
      </c>
      <c r="Z1867" t="s">
        <v>136</v>
      </c>
      <c r="AA1867">
        <v>0</v>
      </c>
      <c r="AB1867" s="2">
        <v>0</v>
      </c>
      <c r="AC1867" s="2">
        <v>0</v>
      </c>
      <c r="AD1867" s="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3.95</v>
      </c>
      <c r="AN1867" s="2">
        <v>3.95</v>
      </c>
      <c r="AO1867" s="2">
        <v>0</v>
      </c>
      <c r="AP1867" s="2">
        <v>0</v>
      </c>
      <c r="AQ1867" s="2">
        <v>0</v>
      </c>
    </row>
    <row r="1868" spans="1:43" x14ac:dyDescent="0.25">
      <c r="A1868" s="1">
        <v>45992</v>
      </c>
      <c r="B1868" t="s">
        <v>48</v>
      </c>
      <c r="C1868">
        <v>649163</v>
      </c>
      <c r="D1868">
        <v>2019501423</v>
      </c>
      <c r="E1868" t="s">
        <v>899</v>
      </c>
      <c r="F1868" t="s">
        <v>900</v>
      </c>
      <c r="G1868" t="s">
        <v>51</v>
      </c>
      <c r="H1868" t="s">
        <v>64</v>
      </c>
      <c r="I1868" t="s">
        <v>373</v>
      </c>
      <c r="J1868" t="s">
        <v>400</v>
      </c>
      <c r="K1868">
        <v>673059</v>
      </c>
      <c r="L1868" t="s">
        <v>65</v>
      </c>
      <c r="M1868" t="s">
        <v>66</v>
      </c>
      <c r="N1868" t="s">
        <v>57</v>
      </c>
      <c r="O1868" s="1">
        <v>45139</v>
      </c>
      <c r="Q1868" s="1">
        <v>46023</v>
      </c>
      <c r="R1868" s="2">
        <v>25.73</v>
      </c>
      <c r="S1868">
        <v>1</v>
      </c>
      <c r="T1868" t="s">
        <v>58</v>
      </c>
      <c r="U1868" t="s">
        <v>134</v>
      </c>
      <c r="V1868" s="3">
        <v>0.15</v>
      </c>
      <c r="W1868" s="2">
        <v>0</v>
      </c>
      <c r="X1868">
        <v>0</v>
      </c>
      <c r="Y1868" t="s">
        <v>135</v>
      </c>
      <c r="Z1868" t="s">
        <v>136</v>
      </c>
      <c r="AA1868">
        <v>0</v>
      </c>
      <c r="AB1868" s="2">
        <v>0</v>
      </c>
      <c r="AC1868" s="2">
        <v>0</v>
      </c>
      <c r="AD1868" s="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3.86</v>
      </c>
      <c r="AN1868" s="2">
        <v>3.86</v>
      </c>
      <c r="AO1868" s="2">
        <v>0</v>
      </c>
      <c r="AP1868" s="2">
        <v>0</v>
      </c>
      <c r="AQ1868" s="2">
        <v>0</v>
      </c>
    </row>
    <row r="1869" spans="1:43" x14ac:dyDescent="0.25">
      <c r="A1869" s="1">
        <v>45992</v>
      </c>
      <c r="B1869" t="s">
        <v>48</v>
      </c>
      <c r="C1869">
        <v>649163</v>
      </c>
      <c r="D1869">
        <v>2019517452</v>
      </c>
      <c r="E1869" t="s">
        <v>1988</v>
      </c>
      <c r="F1869" t="s">
        <v>822</v>
      </c>
      <c r="G1869" t="s">
        <v>51</v>
      </c>
      <c r="H1869" t="s">
        <v>399</v>
      </c>
      <c r="I1869" t="s">
        <v>373</v>
      </c>
      <c r="J1869" t="s">
        <v>400</v>
      </c>
      <c r="K1869">
        <v>652037</v>
      </c>
      <c r="L1869" t="s">
        <v>71</v>
      </c>
      <c r="M1869" t="s">
        <v>99</v>
      </c>
      <c r="N1869" t="s">
        <v>57</v>
      </c>
      <c r="O1869" s="1">
        <v>45139</v>
      </c>
      <c r="Q1869" s="1">
        <v>46023</v>
      </c>
      <c r="R1869" s="2">
        <v>24.61</v>
      </c>
      <c r="S1869">
        <v>1</v>
      </c>
      <c r="T1869" t="s">
        <v>58</v>
      </c>
      <c r="U1869" t="s">
        <v>134</v>
      </c>
      <c r="V1869" s="3">
        <v>0.15</v>
      </c>
      <c r="W1869" s="2">
        <v>0</v>
      </c>
      <c r="X1869">
        <v>0</v>
      </c>
      <c r="Y1869" t="s">
        <v>135</v>
      </c>
      <c r="Z1869" t="s">
        <v>136</v>
      </c>
      <c r="AA1869">
        <v>0</v>
      </c>
      <c r="AB1869" s="2">
        <v>0</v>
      </c>
      <c r="AC1869" s="2">
        <v>0</v>
      </c>
      <c r="AD1869" s="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3.69</v>
      </c>
      <c r="AN1869" s="2">
        <v>3.69</v>
      </c>
      <c r="AO1869" s="2">
        <v>0</v>
      </c>
      <c r="AP1869" s="2">
        <v>0</v>
      </c>
      <c r="AQ1869" s="2">
        <v>0</v>
      </c>
    </row>
    <row r="1870" spans="1:43" x14ac:dyDescent="0.25">
      <c r="A1870" s="1">
        <v>45992</v>
      </c>
      <c r="B1870" t="s">
        <v>48</v>
      </c>
      <c r="C1870">
        <v>649163</v>
      </c>
      <c r="D1870">
        <v>2019581637</v>
      </c>
      <c r="E1870" t="s">
        <v>1988</v>
      </c>
      <c r="F1870" t="s">
        <v>822</v>
      </c>
      <c r="G1870" t="s">
        <v>51</v>
      </c>
      <c r="H1870" t="s">
        <v>399</v>
      </c>
      <c r="I1870" t="s">
        <v>373</v>
      </c>
      <c r="J1870" t="s">
        <v>400</v>
      </c>
      <c r="K1870">
        <v>652037</v>
      </c>
      <c r="L1870" t="s">
        <v>71</v>
      </c>
      <c r="M1870" t="s">
        <v>99</v>
      </c>
      <c r="N1870" t="s">
        <v>57</v>
      </c>
      <c r="O1870" s="1">
        <v>45141</v>
      </c>
      <c r="Q1870" s="1">
        <v>46025</v>
      </c>
      <c r="R1870" s="2">
        <v>24.61</v>
      </c>
      <c r="S1870">
        <v>1</v>
      </c>
      <c r="T1870" t="s">
        <v>58</v>
      </c>
      <c r="U1870" t="s">
        <v>134</v>
      </c>
      <c r="V1870" s="3">
        <v>0.15</v>
      </c>
      <c r="W1870" s="2">
        <v>0</v>
      </c>
      <c r="X1870">
        <v>0</v>
      </c>
      <c r="Y1870" t="s">
        <v>135</v>
      </c>
      <c r="Z1870" t="s">
        <v>136</v>
      </c>
      <c r="AA1870">
        <v>0</v>
      </c>
      <c r="AB1870" s="2">
        <v>0</v>
      </c>
      <c r="AC1870" s="2">
        <v>0</v>
      </c>
      <c r="AD1870" s="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3.69</v>
      </c>
      <c r="AN1870" s="2">
        <v>3.69</v>
      </c>
      <c r="AO1870" s="2">
        <v>0</v>
      </c>
      <c r="AP1870" s="2">
        <v>0</v>
      </c>
      <c r="AQ1870" s="2">
        <v>0</v>
      </c>
    </row>
    <row r="1871" spans="1:43" x14ac:dyDescent="0.25">
      <c r="A1871" s="1">
        <v>45992</v>
      </c>
      <c r="B1871" t="s">
        <v>48</v>
      </c>
      <c r="C1871">
        <v>649163</v>
      </c>
      <c r="D1871">
        <v>2019662568</v>
      </c>
      <c r="E1871" t="s">
        <v>684</v>
      </c>
      <c r="F1871" t="s">
        <v>1989</v>
      </c>
      <c r="G1871" t="s">
        <v>51</v>
      </c>
      <c r="H1871" t="s">
        <v>64</v>
      </c>
      <c r="I1871" t="s">
        <v>373</v>
      </c>
      <c r="J1871" t="s">
        <v>374</v>
      </c>
      <c r="K1871">
        <v>673059</v>
      </c>
      <c r="L1871" t="s">
        <v>65</v>
      </c>
      <c r="M1871" t="s">
        <v>66</v>
      </c>
      <c r="N1871" t="s">
        <v>57</v>
      </c>
      <c r="O1871" s="1">
        <v>45170</v>
      </c>
      <c r="Q1871" s="1">
        <v>46023</v>
      </c>
      <c r="R1871" s="2">
        <v>82.76</v>
      </c>
      <c r="S1871">
        <v>1</v>
      </c>
      <c r="T1871" t="s">
        <v>58</v>
      </c>
      <c r="U1871" t="s">
        <v>134</v>
      </c>
      <c r="V1871" s="3">
        <v>0.15</v>
      </c>
      <c r="W1871" s="2">
        <v>0</v>
      </c>
      <c r="X1871">
        <v>0</v>
      </c>
      <c r="Y1871" t="s">
        <v>135</v>
      </c>
      <c r="Z1871" t="s">
        <v>136</v>
      </c>
      <c r="AA1871">
        <v>0</v>
      </c>
      <c r="AB1871" s="2">
        <v>0</v>
      </c>
      <c r="AC1871" s="2">
        <v>0</v>
      </c>
      <c r="AD1871" s="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12.41</v>
      </c>
      <c r="AN1871" s="2">
        <v>12.41</v>
      </c>
      <c r="AO1871" s="2">
        <v>0</v>
      </c>
      <c r="AP1871" s="2">
        <v>0</v>
      </c>
      <c r="AQ1871" s="2">
        <v>0</v>
      </c>
    </row>
    <row r="1872" spans="1:43" x14ac:dyDescent="0.25">
      <c r="A1872" s="1">
        <v>45992</v>
      </c>
      <c r="B1872" t="s">
        <v>48</v>
      </c>
      <c r="C1872">
        <v>649163</v>
      </c>
      <c r="D1872">
        <v>2019690812</v>
      </c>
      <c r="E1872" t="s">
        <v>141</v>
      </c>
      <c r="F1872" t="s">
        <v>1369</v>
      </c>
      <c r="G1872" t="s">
        <v>51</v>
      </c>
      <c r="H1872" t="s">
        <v>399</v>
      </c>
      <c r="I1872" t="s">
        <v>373</v>
      </c>
      <c r="J1872" t="s">
        <v>400</v>
      </c>
      <c r="K1872">
        <v>652037</v>
      </c>
      <c r="L1872" t="s">
        <v>71</v>
      </c>
      <c r="M1872" t="s">
        <v>99</v>
      </c>
      <c r="N1872" t="s">
        <v>57</v>
      </c>
      <c r="O1872" s="1">
        <v>45170</v>
      </c>
      <c r="Q1872" s="1">
        <v>46023</v>
      </c>
      <c r="R1872" s="2">
        <v>24.61</v>
      </c>
      <c r="S1872">
        <v>1</v>
      </c>
      <c r="T1872" t="s">
        <v>58</v>
      </c>
      <c r="U1872" t="s">
        <v>134</v>
      </c>
      <c r="V1872" s="3">
        <v>0.15</v>
      </c>
      <c r="W1872" s="2">
        <v>0</v>
      </c>
      <c r="X1872">
        <v>0</v>
      </c>
      <c r="Y1872" t="s">
        <v>135</v>
      </c>
      <c r="Z1872" t="s">
        <v>136</v>
      </c>
      <c r="AA1872">
        <v>0</v>
      </c>
      <c r="AB1872" s="2">
        <v>0</v>
      </c>
      <c r="AC1872" s="2">
        <v>0</v>
      </c>
      <c r="AD1872" s="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3.69</v>
      </c>
      <c r="AN1872" s="2">
        <v>3.69</v>
      </c>
      <c r="AO1872" s="2">
        <v>0</v>
      </c>
      <c r="AP1872" s="2">
        <v>0</v>
      </c>
      <c r="AQ1872" s="2">
        <v>0</v>
      </c>
    </row>
    <row r="1873" spans="1:43" x14ac:dyDescent="0.25">
      <c r="A1873" s="1">
        <v>45992</v>
      </c>
      <c r="B1873" t="s">
        <v>48</v>
      </c>
      <c r="C1873">
        <v>649163</v>
      </c>
      <c r="D1873">
        <v>2019827135</v>
      </c>
      <c r="E1873" t="s">
        <v>1990</v>
      </c>
      <c r="F1873" t="s">
        <v>1991</v>
      </c>
      <c r="G1873" t="s">
        <v>51</v>
      </c>
      <c r="H1873" t="s">
        <v>399</v>
      </c>
      <c r="I1873" t="s">
        <v>373</v>
      </c>
      <c r="J1873" t="s">
        <v>400</v>
      </c>
      <c r="K1873">
        <v>652037</v>
      </c>
      <c r="L1873" t="s">
        <v>71</v>
      </c>
      <c r="M1873" t="s">
        <v>99</v>
      </c>
      <c r="N1873" t="s">
        <v>57</v>
      </c>
      <c r="O1873" s="1">
        <v>45170</v>
      </c>
      <c r="Q1873" s="1">
        <v>46023</v>
      </c>
      <c r="R1873" s="2">
        <v>24.61</v>
      </c>
      <c r="S1873">
        <v>1</v>
      </c>
      <c r="T1873" t="s">
        <v>58</v>
      </c>
      <c r="U1873" t="s">
        <v>134</v>
      </c>
      <c r="V1873" s="3">
        <v>0.15</v>
      </c>
      <c r="W1873" s="2">
        <v>0</v>
      </c>
      <c r="X1873">
        <v>0</v>
      </c>
      <c r="Y1873" t="s">
        <v>135</v>
      </c>
      <c r="Z1873" t="s">
        <v>136</v>
      </c>
      <c r="AA1873">
        <v>0</v>
      </c>
      <c r="AB1873" s="2">
        <v>0</v>
      </c>
      <c r="AC1873" s="2">
        <v>0</v>
      </c>
      <c r="AD1873" s="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3.69</v>
      </c>
      <c r="AN1873" s="2">
        <v>3.69</v>
      </c>
      <c r="AO1873" s="2">
        <v>0</v>
      </c>
      <c r="AP1873" s="2">
        <v>0</v>
      </c>
      <c r="AQ1873" s="2">
        <v>0</v>
      </c>
    </row>
    <row r="1874" spans="1:43" x14ac:dyDescent="0.25">
      <c r="A1874" s="1">
        <v>45992</v>
      </c>
      <c r="B1874" t="s">
        <v>48</v>
      </c>
      <c r="C1874">
        <v>649163</v>
      </c>
      <c r="D1874">
        <v>2019843924</v>
      </c>
      <c r="E1874" t="s">
        <v>1992</v>
      </c>
      <c r="F1874" t="s">
        <v>1316</v>
      </c>
      <c r="G1874" t="s">
        <v>51</v>
      </c>
      <c r="H1874" t="s">
        <v>206</v>
      </c>
      <c r="I1874" t="s">
        <v>373</v>
      </c>
      <c r="J1874" t="s">
        <v>374</v>
      </c>
      <c r="K1874">
        <v>673059</v>
      </c>
      <c r="L1874" t="s">
        <v>65</v>
      </c>
      <c r="M1874" t="s">
        <v>66</v>
      </c>
      <c r="N1874" t="s">
        <v>57</v>
      </c>
      <c r="O1874" s="1">
        <v>45200</v>
      </c>
      <c r="Q1874" s="1">
        <v>46023</v>
      </c>
      <c r="R1874" s="2">
        <v>122.88</v>
      </c>
      <c r="S1874">
        <v>1</v>
      </c>
      <c r="T1874" t="s">
        <v>58</v>
      </c>
      <c r="U1874" t="s">
        <v>134</v>
      </c>
      <c r="V1874" s="3">
        <v>0.15</v>
      </c>
      <c r="W1874" s="2">
        <v>0</v>
      </c>
      <c r="X1874">
        <v>0</v>
      </c>
      <c r="Y1874" t="s">
        <v>135</v>
      </c>
      <c r="Z1874" t="s">
        <v>136</v>
      </c>
      <c r="AA1874">
        <v>0</v>
      </c>
      <c r="AB1874" s="2">
        <v>0</v>
      </c>
      <c r="AC1874" s="2">
        <v>0</v>
      </c>
      <c r="AD1874" s="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18.43</v>
      </c>
      <c r="AN1874" s="2">
        <v>18.43</v>
      </c>
      <c r="AO1874" s="2">
        <v>0</v>
      </c>
      <c r="AP1874" s="2">
        <v>0</v>
      </c>
      <c r="AQ1874" s="2">
        <v>0</v>
      </c>
    </row>
    <row r="1875" spans="1:43" x14ac:dyDescent="0.25">
      <c r="A1875" s="1">
        <v>45992</v>
      </c>
      <c r="B1875" t="s">
        <v>48</v>
      </c>
      <c r="C1875">
        <v>649163</v>
      </c>
      <c r="D1875">
        <v>2019984467</v>
      </c>
      <c r="E1875" t="s">
        <v>901</v>
      </c>
      <c r="F1875" t="s">
        <v>902</v>
      </c>
      <c r="G1875" t="s">
        <v>51</v>
      </c>
      <c r="H1875" t="s">
        <v>80</v>
      </c>
      <c r="I1875" t="s">
        <v>373</v>
      </c>
      <c r="J1875" t="s">
        <v>374</v>
      </c>
      <c r="K1875">
        <v>673059</v>
      </c>
      <c r="L1875" t="s">
        <v>65</v>
      </c>
      <c r="M1875" t="s">
        <v>66</v>
      </c>
      <c r="N1875" t="s">
        <v>57</v>
      </c>
      <c r="O1875" s="1">
        <v>45200</v>
      </c>
      <c r="Q1875" s="1">
        <v>46023</v>
      </c>
      <c r="R1875" s="2">
        <v>138.38999999999999</v>
      </c>
      <c r="S1875">
        <v>1</v>
      </c>
      <c r="T1875" t="s">
        <v>58</v>
      </c>
      <c r="U1875" t="s">
        <v>134</v>
      </c>
      <c r="V1875" s="3">
        <v>0.15</v>
      </c>
      <c r="W1875" s="2">
        <v>0</v>
      </c>
      <c r="X1875">
        <v>0</v>
      </c>
      <c r="Y1875" t="s">
        <v>135</v>
      </c>
      <c r="Z1875" t="s">
        <v>136</v>
      </c>
      <c r="AA1875">
        <v>0</v>
      </c>
      <c r="AB1875" s="2">
        <v>0</v>
      </c>
      <c r="AC1875" s="2">
        <v>0</v>
      </c>
      <c r="AD1875" s="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20.76</v>
      </c>
      <c r="AN1875" s="2">
        <v>20.76</v>
      </c>
      <c r="AO1875" s="2">
        <v>0</v>
      </c>
      <c r="AP1875" s="2">
        <v>0</v>
      </c>
      <c r="AQ1875" s="2">
        <v>0</v>
      </c>
    </row>
    <row r="1876" spans="1:43" x14ac:dyDescent="0.25">
      <c r="A1876" s="1">
        <v>45992</v>
      </c>
      <c r="B1876" t="s">
        <v>48</v>
      </c>
      <c r="C1876">
        <v>649163</v>
      </c>
      <c r="D1876">
        <v>2020113479</v>
      </c>
      <c r="E1876" t="s">
        <v>1663</v>
      </c>
      <c r="F1876" t="s">
        <v>242</v>
      </c>
      <c r="G1876" t="s">
        <v>51</v>
      </c>
      <c r="H1876" t="s">
        <v>256</v>
      </c>
      <c r="I1876" t="s">
        <v>373</v>
      </c>
      <c r="J1876" t="s">
        <v>400</v>
      </c>
      <c r="K1876">
        <v>673059</v>
      </c>
      <c r="L1876" t="s">
        <v>65</v>
      </c>
      <c r="M1876" t="s">
        <v>66</v>
      </c>
      <c r="N1876" t="s">
        <v>57</v>
      </c>
      <c r="O1876" s="1">
        <v>45200</v>
      </c>
      <c r="Q1876" s="1">
        <v>46023</v>
      </c>
      <c r="R1876" s="2">
        <v>25.73</v>
      </c>
      <c r="S1876">
        <v>1</v>
      </c>
      <c r="T1876" t="s">
        <v>58</v>
      </c>
      <c r="U1876" t="s">
        <v>134</v>
      </c>
      <c r="V1876" s="3">
        <v>0.15</v>
      </c>
      <c r="W1876" s="2">
        <v>0</v>
      </c>
      <c r="X1876">
        <v>0</v>
      </c>
      <c r="Y1876" t="s">
        <v>135</v>
      </c>
      <c r="Z1876" t="s">
        <v>136</v>
      </c>
      <c r="AA1876">
        <v>0</v>
      </c>
      <c r="AB1876" s="2">
        <v>0</v>
      </c>
      <c r="AC1876" s="2">
        <v>0</v>
      </c>
      <c r="AD1876" s="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3.86</v>
      </c>
      <c r="AN1876" s="2">
        <v>3.86</v>
      </c>
      <c r="AO1876" s="2">
        <v>0</v>
      </c>
      <c r="AP1876" s="2">
        <v>0</v>
      </c>
      <c r="AQ1876" s="2">
        <v>0</v>
      </c>
    </row>
    <row r="1877" spans="1:43" x14ac:dyDescent="0.25">
      <c r="A1877" s="1">
        <v>45992</v>
      </c>
      <c r="B1877" t="s">
        <v>48</v>
      </c>
      <c r="C1877">
        <v>649163</v>
      </c>
      <c r="D1877">
        <v>2020160887</v>
      </c>
      <c r="E1877" t="s">
        <v>1993</v>
      </c>
      <c r="F1877" t="s">
        <v>215</v>
      </c>
      <c r="G1877" t="s">
        <v>51</v>
      </c>
      <c r="H1877" t="s">
        <v>206</v>
      </c>
      <c r="I1877" t="s">
        <v>373</v>
      </c>
      <c r="J1877" t="s">
        <v>374</v>
      </c>
      <c r="K1877">
        <v>673059</v>
      </c>
      <c r="L1877" t="s">
        <v>65</v>
      </c>
      <c r="M1877" t="s">
        <v>66</v>
      </c>
      <c r="N1877" t="s">
        <v>57</v>
      </c>
      <c r="O1877" s="1">
        <v>45231</v>
      </c>
      <c r="Q1877" s="1">
        <v>46023</v>
      </c>
      <c r="R1877" s="2">
        <v>122.88</v>
      </c>
      <c r="S1877">
        <v>1</v>
      </c>
      <c r="T1877" t="s">
        <v>58</v>
      </c>
      <c r="U1877" t="s">
        <v>134</v>
      </c>
      <c r="V1877" s="3">
        <v>0.15</v>
      </c>
      <c r="W1877" s="2">
        <v>0</v>
      </c>
      <c r="X1877">
        <v>0</v>
      </c>
      <c r="Y1877" t="s">
        <v>135</v>
      </c>
      <c r="Z1877" t="s">
        <v>136</v>
      </c>
      <c r="AA1877">
        <v>0</v>
      </c>
      <c r="AB1877" s="2">
        <v>0</v>
      </c>
      <c r="AC1877" s="2">
        <v>0</v>
      </c>
      <c r="AD1877" s="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18.43</v>
      </c>
      <c r="AN1877" s="2">
        <v>18.43</v>
      </c>
      <c r="AO1877" s="2">
        <v>0</v>
      </c>
      <c r="AP1877" s="2">
        <v>0</v>
      </c>
      <c r="AQ1877" s="2">
        <v>0</v>
      </c>
    </row>
    <row r="1878" spans="1:43" x14ac:dyDescent="0.25">
      <c r="A1878" s="1">
        <v>45992</v>
      </c>
      <c r="B1878" t="s">
        <v>48</v>
      </c>
      <c r="C1878">
        <v>649163</v>
      </c>
      <c r="D1878">
        <v>2020262361</v>
      </c>
      <c r="E1878" t="s">
        <v>1664</v>
      </c>
      <c r="F1878" t="s">
        <v>1665</v>
      </c>
      <c r="G1878" t="s">
        <v>51</v>
      </c>
      <c r="H1878" t="s">
        <v>52</v>
      </c>
      <c r="I1878" t="s">
        <v>373</v>
      </c>
      <c r="J1878" t="s">
        <v>400</v>
      </c>
      <c r="K1878">
        <v>652037</v>
      </c>
      <c r="L1878" t="s">
        <v>71</v>
      </c>
      <c r="M1878" t="s">
        <v>99</v>
      </c>
      <c r="N1878" t="s">
        <v>57</v>
      </c>
      <c r="O1878" s="1">
        <v>45200</v>
      </c>
      <c r="Q1878" s="1">
        <v>46023</v>
      </c>
      <c r="R1878" s="2">
        <v>59.8</v>
      </c>
      <c r="S1878">
        <v>1</v>
      </c>
      <c r="T1878" t="s">
        <v>58</v>
      </c>
      <c r="U1878" t="s">
        <v>134</v>
      </c>
      <c r="V1878" s="3">
        <v>0.15</v>
      </c>
      <c r="W1878" s="2">
        <v>0</v>
      </c>
      <c r="X1878">
        <v>0</v>
      </c>
      <c r="Y1878" t="s">
        <v>135</v>
      </c>
      <c r="Z1878" t="s">
        <v>136</v>
      </c>
      <c r="AA1878">
        <v>0</v>
      </c>
      <c r="AB1878" s="2">
        <v>0</v>
      </c>
      <c r="AC1878" s="2">
        <v>0</v>
      </c>
      <c r="AD1878" s="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8.9700000000000006</v>
      </c>
      <c r="AN1878" s="2">
        <v>8.9700000000000006</v>
      </c>
      <c r="AO1878" s="2">
        <v>0</v>
      </c>
      <c r="AP1878" s="2">
        <v>0</v>
      </c>
      <c r="AQ1878" s="2">
        <v>0</v>
      </c>
    </row>
    <row r="1879" spans="1:43" x14ac:dyDescent="0.25">
      <c r="A1879" s="1">
        <v>45992</v>
      </c>
      <c r="B1879" t="s">
        <v>48</v>
      </c>
      <c r="C1879">
        <v>649163</v>
      </c>
      <c r="D1879">
        <v>2020393564</v>
      </c>
      <c r="E1879" t="s">
        <v>1994</v>
      </c>
      <c r="F1879" t="s">
        <v>1995</v>
      </c>
      <c r="G1879" t="s">
        <v>51</v>
      </c>
      <c r="H1879" t="s">
        <v>351</v>
      </c>
      <c r="I1879" t="s">
        <v>373</v>
      </c>
      <c r="J1879" t="s">
        <v>400</v>
      </c>
      <c r="K1879">
        <v>673059</v>
      </c>
      <c r="L1879" t="s">
        <v>65</v>
      </c>
      <c r="M1879" t="s">
        <v>66</v>
      </c>
      <c r="N1879" t="s">
        <v>57</v>
      </c>
      <c r="O1879" s="1">
        <v>45231</v>
      </c>
      <c r="Q1879" s="1">
        <v>46023</v>
      </c>
      <c r="R1879" s="2">
        <v>42.88</v>
      </c>
      <c r="S1879">
        <v>1</v>
      </c>
      <c r="T1879" t="s">
        <v>58</v>
      </c>
      <c r="U1879" t="s">
        <v>134</v>
      </c>
      <c r="V1879" s="3">
        <v>0.15</v>
      </c>
      <c r="W1879" s="2">
        <v>0</v>
      </c>
      <c r="X1879">
        <v>0</v>
      </c>
      <c r="Y1879" t="s">
        <v>135</v>
      </c>
      <c r="Z1879" t="s">
        <v>136</v>
      </c>
      <c r="AA1879">
        <v>0</v>
      </c>
      <c r="AB1879" s="2">
        <v>0</v>
      </c>
      <c r="AC1879" s="2">
        <v>0</v>
      </c>
      <c r="AD1879" s="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6.43</v>
      </c>
      <c r="AN1879" s="2">
        <v>6.43</v>
      </c>
      <c r="AO1879" s="2">
        <v>0</v>
      </c>
      <c r="AP1879" s="2">
        <v>0</v>
      </c>
      <c r="AQ1879" s="2">
        <v>0</v>
      </c>
    </row>
    <row r="1880" spans="1:43" x14ac:dyDescent="0.25">
      <c r="A1880" s="1">
        <v>45992</v>
      </c>
      <c r="B1880" t="s">
        <v>48</v>
      </c>
      <c r="C1880">
        <v>649163</v>
      </c>
      <c r="D1880">
        <v>2020428894</v>
      </c>
      <c r="E1880" t="s">
        <v>1996</v>
      </c>
      <c r="F1880" t="s">
        <v>1032</v>
      </c>
      <c r="G1880" t="s">
        <v>51</v>
      </c>
      <c r="H1880" t="s">
        <v>412</v>
      </c>
      <c r="I1880" t="s">
        <v>373</v>
      </c>
      <c r="J1880" t="s">
        <v>433</v>
      </c>
      <c r="K1880">
        <v>651818</v>
      </c>
      <c r="L1880" t="s">
        <v>113</v>
      </c>
      <c r="M1880" t="s">
        <v>114</v>
      </c>
      <c r="N1880" t="s">
        <v>57</v>
      </c>
      <c r="O1880" s="1">
        <v>45231</v>
      </c>
      <c r="Q1880" s="1">
        <v>46023</v>
      </c>
      <c r="R1880" s="2">
        <v>99.25</v>
      </c>
      <c r="S1880">
        <v>1</v>
      </c>
      <c r="T1880" t="s">
        <v>58</v>
      </c>
      <c r="U1880" t="s">
        <v>134</v>
      </c>
      <c r="V1880" s="3">
        <v>0.1</v>
      </c>
      <c r="W1880" s="2">
        <v>0</v>
      </c>
      <c r="X1880">
        <v>0</v>
      </c>
      <c r="Y1880" t="s">
        <v>135</v>
      </c>
      <c r="Z1880" t="s">
        <v>136</v>
      </c>
      <c r="AA1880">
        <v>0</v>
      </c>
      <c r="AB1880" s="2">
        <v>0</v>
      </c>
      <c r="AC1880" s="2">
        <v>0</v>
      </c>
      <c r="AD1880" s="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9.92</v>
      </c>
      <c r="AN1880" s="2">
        <v>9.92</v>
      </c>
      <c r="AO1880" s="2">
        <v>0</v>
      </c>
      <c r="AP1880" s="2">
        <v>0</v>
      </c>
      <c r="AQ1880" s="2">
        <v>0</v>
      </c>
    </row>
    <row r="1881" spans="1:43" x14ac:dyDescent="0.25">
      <c r="A1881" s="1">
        <v>45992</v>
      </c>
      <c r="B1881" t="s">
        <v>48</v>
      </c>
      <c r="C1881">
        <v>649163</v>
      </c>
      <c r="D1881">
        <v>2020617793</v>
      </c>
      <c r="E1881" t="s">
        <v>1997</v>
      </c>
      <c r="F1881" t="s">
        <v>1998</v>
      </c>
      <c r="G1881" t="s">
        <v>51</v>
      </c>
      <c r="H1881" t="s">
        <v>610</v>
      </c>
      <c r="I1881" t="s">
        <v>373</v>
      </c>
      <c r="J1881" t="s">
        <v>433</v>
      </c>
      <c r="K1881">
        <v>652037</v>
      </c>
      <c r="L1881" t="s">
        <v>71</v>
      </c>
      <c r="M1881" t="s">
        <v>99</v>
      </c>
      <c r="N1881" t="s">
        <v>57</v>
      </c>
      <c r="O1881" s="1">
        <v>45231</v>
      </c>
      <c r="Q1881" s="1">
        <v>46023</v>
      </c>
      <c r="R1881" s="2">
        <v>76.17</v>
      </c>
      <c r="S1881">
        <v>1</v>
      </c>
      <c r="T1881" t="s">
        <v>58</v>
      </c>
      <c r="U1881" t="s">
        <v>134</v>
      </c>
      <c r="V1881" s="3">
        <v>0.1</v>
      </c>
      <c r="W1881" s="2">
        <v>0</v>
      </c>
      <c r="X1881">
        <v>0</v>
      </c>
      <c r="Y1881" t="s">
        <v>135</v>
      </c>
      <c r="Z1881" t="s">
        <v>136</v>
      </c>
      <c r="AA1881">
        <v>0</v>
      </c>
      <c r="AB1881" s="2">
        <v>0</v>
      </c>
      <c r="AC1881" s="2">
        <v>0</v>
      </c>
      <c r="AD1881" s="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7.62</v>
      </c>
      <c r="AN1881" s="2">
        <v>7.62</v>
      </c>
      <c r="AO1881" s="2">
        <v>0</v>
      </c>
      <c r="AP1881" s="2">
        <v>0</v>
      </c>
      <c r="AQ1881" s="2">
        <v>0</v>
      </c>
    </row>
    <row r="1882" spans="1:43" x14ac:dyDescent="0.25">
      <c r="A1882" s="1">
        <v>45992</v>
      </c>
      <c r="B1882" t="s">
        <v>48</v>
      </c>
      <c r="C1882">
        <v>649163</v>
      </c>
      <c r="D1882">
        <v>2020625083</v>
      </c>
      <c r="E1882" t="s">
        <v>1950</v>
      </c>
      <c r="F1882" t="s">
        <v>1999</v>
      </c>
      <c r="G1882" t="s">
        <v>51</v>
      </c>
      <c r="H1882" t="s">
        <v>206</v>
      </c>
      <c r="I1882" t="s">
        <v>373</v>
      </c>
      <c r="J1882" t="s">
        <v>374</v>
      </c>
      <c r="K1882">
        <v>673059</v>
      </c>
      <c r="L1882" t="s">
        <v>65</v>
      </c>
      <c r="M1882" t="s">
        <v>66</v>
      </c>
      <c r="N1882" t="s">
        <v>57</v>
      </c>
      <c r="O1882" s="1">
        <v>45292</v>
      </c>
      <c r="Q1882" s="1">
        <v>46023</v>
      </c>
      <c r="R1882" s="2">
        <v>44</v>
      </c>
      <c r="S1882">
        <v>1</v>
      </c>
      <c r="T1882" t="s">
        <v>58</v>
      </c>
      <c r="U1882" t="s">
        <v>134</v>
      </c>
      <c r="V1882" s="3">
        <v>0.15</v>
      </c>
      <c r="W1882" s="2">
        <v>0</v>
      </c>
      <c r="X1882">
        <v>0</v>
      </c>
      <c r="Y1882" t="s">
        <v>135</v>
      </c>
      <c r="Z1882" t="s">
        <v>136</v>
      </c>
      <c r="AA1882">
        <v>0</v>
      </c>
      <c r="AB1882" s="2">
        <v>0</v>
      </c>
      <c r="AC1882" s="2">
        <v>0</v>
      </c>
      <c r="AD1882" s="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6.6</v>
      </c>
      <c r="AN1882" s="2">
        <v>6.6</v>
      </c>
      <c r="AO1882" s="2">
        <v>0</v>
      </c>
      <c r="AP1882" s="2">
        <v>0</v>
      </c>
      <c r="AQ1882" s="2">
        <v>0</v>
      </c>
    </row>
    <row r="1883" spans="1:43" x14ac:dyDescent="0.25">
      <c r="A1883" s="1">
        <v>45992</v>
      </c>
      <c r="B1883" t="s">
        <v>48</v>
      </c>
      <c r="C1883">
        <v>649163</v>
      </c>
      <c r="D1883">
        <v>2020630240</v>
      </c>
      <c r="E1883" t="s">
        <v>903</v>
      </c>
      <c r="F1883" t="s">
        <v>904</v>
      </c>
      <c r="G1883" t="s">
        <v>51</v>
      </c>
      <c r="H1883" t="s">
        <v>112</v>
      </c>
      <c r="I1883" t="s">
        <v>373</v>
      </c>
      <c r="J1883" t="s">
        <v>433</v>
      </c>
      <c r="K1883">
        <v>651818</v>
      </c>
      <c r="L1883" t="s">
        <v>113</v>
      </c>
      <c r="M1883" t="s">
        <v>114</v>
      </c>
      <c r="N1883" t="s">
        <v>57</v>
      </c>
      <c r="O1883" s="1">
        <v>45261</v>
      </c>
      <c r="Q1883" s="1">
        <v>46023</v>
      </c>
      <c r="R1883" s="2">
        <v>21.83</v>
      </c>
      <c r="S1883">
        <v>1</v>
      </c>
      <c r="T1883" t="s">
        <v>58</v>
      </c>
      <c r="U1883" t="s">
        <v>134</v>
      </c>
      <c r="V1883" s="3">
        <v>0.1</v>
      </c>
      <c r="W1883" s="2">
        <v>0</v>
      </c>
      <c r="X1883">
        <v>0</v>
      </c>
      <c r="Y1883" t="s">
        <v>135</v>
      </c>
      <c r="Z1883" t="s">
        <v>136</v>
      </c>
      <c r="AA1883">
        <v>0</v>
      </c>
      <c r="AB1883" s="2">
        <v>0</v>
      </c>
      <c r="AC1883" s="2">
        <v>0</v>
      </c>
      <c r="AD1883" s="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2.1800000000000002</v>
      </c>
      <c r="AN1883" s="2">
        <v>2.1800000000000002</v>
      </c>
      <c r="AO1883" s="2">
        <v>0</v>
      </c>
      <c r="AP1883" s="2">
        <v>0</v>
      </c>
      <c r="AQ1883" s="2">
        <v>0</v>
      </c>
    </row>
    <row r="1884" spans="1:43" x14ac:dyDescent="0.25">
      <c r="A1884" s="1">
        <v>45992</v>
      </c>
      <c r="B1884" t="s">
        <v>48</v>
      </c>
      <c r="C1884">
        <v>649163</v>
      </c>
      <c r="D1884">
        <v>2020631291</v>
      </c>
      <c r="E1884" t="s">
        <v>2000</v>
      </c>
      <c r="F1884" t="s">
        <v>1564</v>
      </c>
      <c r="G1884" t="s">
        <v>51</v>
      </c>
      <c r="H1884" t="s">
        <v>83</v>
      </c>
      <c r="I1884" t="s">
        <v>373</v>
      </c>
      <c r="J1884" t="s">
        <v>374</v>
      </c>
      <c r="K1884">
        <v>673059</v>
      </c>
      <c r="L1884" t="s">
        <v>65</v>
      </c>
      <c r="M1884" t="s">
        <v>66</v>
      </c>
      <c r="N1884" t="s">
        <v>57</v>
      </c>
      <c r="O1884" s="1">
        <v>45261</v>
      </c>
      <c r="Q1884" s="1">
        <v>46023</v>
      </c>
      <c r="R1884" s="2">
        <v>60.25</v>
      </c>
      <c r="S1884">
        <v>1</v>
      </c>
      <c r="T1884" t="s">
        <v>58</v>
      </c>
      <c r="U1884" t="s">
        <v>134</v>
      </c>
      <c r="V1884" s="3">
        <v>0.15</v>
      </c>
      <c r="W1884" s="2">
        <v>0</v>
      </c>
      <c r="X1884">
        <v>0</v>
      </c>
      <c r="Y1884" t="s">
        <v>135</v>
      </c>
      <c r="Z1884" t="s">
        <v>136</v>
      </c>
      <c r="AA1884">
        <v>0</v>
      </c>
      <c r="AB1884" s="2">
        <v>0</v>
      </c>
      <c r="AC1884" s="2">
        <v>0</v>
      </c>
      <c r="AD1884" s="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9.0399999999999991</v>
      </c>
      <c r="AN1884" s="2">
        <v>9.0399999999999991</v>
      </c>
      <c r="AO1884" s="2">
        <v>0</v>
      </c>
      <c r="AP1884" s="2">
        <v>0</v>
      </c>
      <c r="AQ1884" s="2">
        <v>0</v>
      </c>
    </row>
    <row r="1885" spans="1:43" x14ac:dyDescent="0.25">
      <c r="A1885" s="1">
        <v>45992</v>
      </c>
      <c r="B1885" t="s">
        <v>48</v>
      </c>
      <c r="C1885">
        <v>649163</v>
      </c>
      <c r="D1885">
        <v>2020631292</v>
      </c>
      <c r="E1885" t="s">
        <v>2000</v>
      </c>
      <c r="F1885" t="s">
        <v>1564</v>
      </c>
      <c r="G1885" t="s">
        <v>51</v>
      </c>
      <c r="H1885" t="s">
        <v>83</v>
      </c>
      <c r="I1885" t="s">
        <v>373</v>
      </c>
      <c r="J1885" t="s">
        <v>400</v>
      </c>
      <c r="K1885">
        <v>673059</v>
      </c>
      <c r="L1885" t="s">
        <v>65</v>
      </c>
      <c r="M1885" t="s">
        <v>66</v>
      </c>
      <c r="N1885" t="s">
        <v>57</v>
      </c>
      <c r="O1885" s="1">
        <v>45261</v>
      </c>
      <c r="Q1885" s="1">
        <v>46023</v>
      </c>
      <c r="R1885" s="2">
        <v>25.73</v>
      </c>
      <c r="S1885">
        <v>1</v>
      </c>
      <c r="T1885" t="s">
        <v>58</v>
      </c>
      <c r="U1885" t="s">
        <v>134</v>
      </c>
      <c r="V1885" s="3">
        <v>0.15</v>
      </c>
      <c r="W1885" s="2">
        <v>0</v>
      </c>
      <c r="X1885">
        <v>0</v>
      </c>
      <c r="Y1885" t="s">
        <v>135</v>
      </c>
      <c r="Z1885" t="s">
        <v>136</v>
      </c>
      <c r="AA1885">
        <v>0</v>
      </c>
      <c r="AB1885" s="2">
        <v>0</v>
      </c>
      <c r="AC1885" s="2">
        <v>0</v>
      </c>
      <c r="AD1885" s="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3.86</v>
      </c>
      <c r="AN1885" s="2">
        <v>3.86</v>
      </c>
      <c r="AO1885" s="2">
        <v>0</v>
      </c>
      <c r="AP1885" s="2">
        <v>0</v>
      </c>
      <c r="AQ1885" s="2">
        <v>0</v>
      </c>
    </row>
    <row r="1886" spans="1:43" x14ac:dyDescent="0.25">
      <c r="A1886" s="1">
        <v>45992</v>
      </c>
      <c r="B1886" t="s">
        <v>48</v>
      </c>
      <c r="C1886">
        <v>649163</v>
      </c>
      <c r="D1886">
        <v>2020636489</v>
      </c>
      <c r="E1886" t="s">
        <v>905</v>
      </c>
      <c r="F1886" t="s">
        <v>808</v>
      </c>
      <c r="G1886" t="s">
        <v>51</v>
      </c>
      <c r="H1886" t="s">
        <v>256</v>
      </c>
      <c r="I1886" t="s">
        <v>373</v>
      </c>
      <c r="J1886" t="s">
        <v>433</v>
      </c>
      <c r="K1886">
        <v>651818</v>
      </c>
      <c r="L1886" t="s">
        <v>113</v>
      </c>
      <c r="M1886" t="s">
        <v>114</v>
      </c>
      <c r="N1886" t="s">
        <v>57</v>
      </c>
      <c r="O1886" s="1">
        <v>45261</v>
      </c>
      <c r="Q1886" s="1">
        <v>46023</v>
      </c>
      <c r="R1886" s="2">
        <v>99.25</v>
      </c>
      <c r="S1886">
        <v>1</v>
      </c>
      <c r="T1886" t="s">
        <v>58</v>
      </c>
      <c r="U1886" t="s">
        <v>134</v>
      </c>
      <c r="V1886" s="3">
        <v>0.1</v>
      </c>
      <c r="W1886" s="2">
        <v>0</v>
      </c>
      <c r="X1886">
        <v>0</v>
      </c>
      <c r="Y1886" t="s">
        <v>135</v>
      </c>
      <c r="Z1886" t="s">
        <v>136</v>
      </c>
      <c r="AA1886">
        <v>0</v>
      </c>
      <c r="AB1886" s="2">
        <v>0</v>
      </c>
      <c r="AC1886" s="2">
        <v>0</v>
      </c>
      <c r="AD1886" s="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9.92</v>
      </c>
      <c r="AN1886" s="2">
        <v>9.92</v>
      </c>
      <c r="AO1886" s="2">
        <v>0</v>
      </c>
      <c r="AP1886" s="2">
        <v>0</v>
      </c>
      <c r="AQ1886" s="2">
        <v>0</v>
      </c>
    </row>
    <row r="1887" spans="1:43" x14ac:dyDescent="0.25">
      <c r="A1887" s="1">
        <v>45992</v>
      </c>
      <c r="B1887" t="s">
        <v>48</v>
      </c>
      <c r="C1887">
        <v>649163</v>
      </c>
      <c r="D1887">
        <v>2020671549</v>
      </c>
      <c r="E1887" t="s">
        <v>1639</v>
      </c>
      <c r="F1887" t="s">
        <v>221</v>
      </c>
      <c r="G1887" t="s">
        <v>51</v>
      </c>
      <c r="H1887" t="s">
        <v>52</v>
      </c>
      <c r="I1887" t="s">
        <v>373</v>
      </c>
      <c r="J1887" t="s">
        <v>400</v>
      </c>
      <c r="K1887">
        <v>651818</v>
      </c>
      <c r="L1887" t="s">
        <v>113</v>
      </c>
      <c r="M1887" t="s">
        <v>114</v>
      </c>
      <c r="N1887" t="s">
        <v>57</v>
      </c>
      <c r="O1887" s="1">
        <v>45261</v>
      </c>
      <c r="Q1887" s="1">
        <v>46023</v>
      </c>
      <c r="R1887" s="2">
        <v>25.73</v>
      </c>
      <c r="S1887">
        <v>1</v>
      </c>
      <c r="T1887" t="s">
        <v>58</v>
      </c>
      <c r="U1887" t="s">
        <v>134</v>
      </c>
      <c r="V1887" s="3">
        <v>0.15</v>
      </c>
      <c r="W1887" s="2">
        <v>0</v>
      </c>
      <c r="X1887">
        <v>0</v>
      </c>
      <c r="Y1887" t="s">
        <v>135</v>
      </c>
      <c r="Z1887" t="s">
        <v>136</v>
      </c>
      <c r="AA1887">
        <v>0</v>
      </c>
      <c r="AB1887" s="2">
        <v>0</v>
      </c>
      <c r="AC1887" s="2">
        <v>0</v>
      </c>
      <c r="AD1887" s="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3.86</v>
      </c>
      <c r="AN1887" s="2">
        <v>3.86</v>
      </c>
      <c r="AO1887" s="2">
        <v>0</v>
      </c>
      <c r="AP1887" s="2">
        <v>0</v>
      </c>
      <c r="AQ1887" s="2">
        <v>0</v>
      </c>
    </row>
    <row r="1888" spans="1:43" x14ac:dyDescent="0.25">
      <c r="A1888" s="1">
        <v>45992</v>
      </c>
      <c r="B1888" t="s">
        <v>48</v>
      </c>
      <c r="C1888">
        <v>649163</v>
      </c>
      <c r="D1888">
        <v>2020671551</v>
      </c>
      <c r="E1888" t="s">
        <v>1639</v>
      </c>
      <c r="F1888" t="s">
        <v>221</v>
      </c>
      <c r="G1888" t="s">
        <v>51</v>
      </c>
      <c r="H1888" t="s">
        <v>52</v>
      </c>
      <c r="I1888" t="s">
        <v>373</v>
      </c>
      <c r="J1888" t="s">
        <v>433</v>
      </c>
      <c r="K1888">
        <v>651818</v>
      </c>
      <c r="L1888" t="s">
        <v>113</v>
      </c>
      <c r="M1888" t="s">
        <v>114</v>
      </c>
      <c r="N1888" t="s">
        <v>57</v>
      </c>
      <c r="O1888" s="1">
        <v>45261</v>
      </c>
      <c r="Q1888" s="1">
        <v>46023</v>
      </c>
      <c r="R1888" s="2">
        <v>21.83</v>
      </c>
      <c r="S1888">
        <v>1</v>
      </c>
      <c r="T1888" t="s">
        <v>58</v>
      </c>
      <c r="U1888" t="s">
        <v>134</v>
      </c>
      <c r="V1888" s="3">
        <v>0.1</v>
      </c>
      <c r="W1888" s="2">
        <v>0</v>
      </c>
      <c r="X1888">
        <v>0</v>
      </c>
      <c r="Y1888" t="s">
        <v>135</v>
      </c>
      <c r="Z1888" t="s">
        <v>136</v>
      </c>
      <c r="AA1888">
        <v>0</v>
      </c>
      <c r="AB1888" s="2">
        <v>0</v>
      </c>
      <c r="AC1888" s="2">
        <v>0</v>
      </c>
      <c r="AD1888" s="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2.1800000000000002</v>
      </c>
      <c r="AN1888" s="2">
        <v>2.1800000000000002</v>
      </c>
      <c r="AO1888" s="2">
        <v>0</v>
      </c>
      <c r="AP1888" s="2">
        <v>0</v>
      </c>
      <c r="AQ1888" s="2">
        <v>0</v>
      </c>
    </row>
    <row r="1889" spans="1:43" x14ac:dyDescent="0.25">
      <c r="A1889" s="1">
        <v>45992</v>
      </c>
      <c r="B1889" t="s">
        <v>48</v>
      </c>
      <c r="C1889">
        <v>649163</v>
      </c>
      <c r="D1889">
        <v>2020674008</v>
      </c>
      <c r="E1889" t="s">
        <v>1669</v>
      </c>
      <c r="F1889" t="s">
        <v>1670</v>
      </c>
      <c r="G1889" t="s">
        <v>51</v>
      </c>
      <c r="H1889" t="s">
        <v>83</v>
      </c>
      <c r="I1889" t="s">
        <v>373</v>
      </c>
      <c r="J1889" t="s">
        <v>374</v>
      </c>
      <c r="K1889">
        <v>673059</v>
      </c>
      <c r="L1889" t="s">
        <v>65</v>
      </c>
      <c r="M1889" t="s">
        <v>66</v>
      </c>
      <c r="N1889" t="s">
        <v>57</v>
      </c>
      <c r="O1889" s="1">
        <v>45292</v>
      </c>
      <c r="Q1889" s="1">
        <v>46023</v>
      </c>
      <c r="R1889" s="2">
        <v>94.95</v>
      </c>
      <c r="S1889">
        <v>1</v>
      </c>
      <c r="T1889" t="s">
        <v>58</v>
      </c>
      <c r="U1889" t="s">
        <v>134</v>
      </c>
      <c r="V1889" s="3">
        <v>0.15</v>
      </c>
      <c r="W1889" s="2">
        <v>0</v>
      </c>
      <c r="X1889">
        <v>0</v>
      </c>
      <c r="Y1889" t="s">
        <v>135</v>
      </c>
      <c r="Z1889" t="s">
        <v>136</v>
      </c>
      <c r="AA1889">
        <v>0</v>
      </c>
      <c r="AB1889" s="2">
        <v>0</v>
      </c>
      <c r="AC1889" s="2">
        <v>0</v>
      </c>
      <c r="AD1889" s="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14.24</v>
      </c>
      <c r="AN1889" s="2">
        <v>14.24</v>
      </c>
      <c r="AO1889" s="2">
        <v>0</v>
      </c>
      <c r="AP1889" s="2">
        <v>0</v>
      </c>
      <c r="AQ1889" s="2">
        <v>0</v>
      </c>
    </row>
    <row r="1890" spans="1:43" x14ac:dyDescent="0.25">
      <c r="A1890" s="1">
        <v>45992</v>
      </c>
      <c r="B1890" t="s">
        <v>48</v>
      </c>
      <c r="C1890">
        <v>649163</v>
      </c>
      <c r="D1890">
        <v>2020674009</v>
      </c>
      <c r="E1890" t="s">
        <v>1669</v>
      </c>
      <c r="F1890" t="s">
        <v>1670</v>
      </c>
      <c r="G1890" t="s">
        <v>51</v>
      </c>
      <c r="H1890" t="s">
        <v>83</v>
      </c>
      <c r="I1890" t="s">
        <v>373</v>
      </c>
      <c r="J1890" t="s">
        <v>400</v>
      </c>
      <c r="K1890">
        <v>673059</v>
      </c>
      <c r="L1890" t="s">
        <v>65</v>
      </c>
      <c r="M1890" t="s">
        <v>66</v>
      </c>
      <c r="N1890" t="s">
        <v>57</v>
      </c>
      <c r="O1890" s="1">
        <v>45292</v>
      </c>
      <c r="Q1890" s="1">
        <v>46023</v>
      </c>
      <c r="R1890" s="2">
        <v>25.73</v>
      </c>
      <c r="S1890">
        <v>1</v>
      </c>
      <c r="T1890" t="s">
        <v>58</v>
      </c>
      <c r="U1890" t="s">
        <v>134</v>
      </c>
      <c r="V1890" s="3">
        <v>0.15</v>
      </c>
      <c r="W1890" s="2">
        <v>0</v>
      </c>
      <c r="X1890">
        <v>0</v>
      </c>
      <c r="Y1890" t="s">
        <v>135</v>
      </c>
      <c r="Z1890" t="s">
        <v>136</v>
      </c>
      <c r="AA1890">
        <v>0</v>
      </c>
      <c r="AB1890" s="2">
        <v>0</v>
      </c>
      <c r="AC1890" s="2">
        <v>0</v>
      </c>
      <c r="AD1890" s="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3.86</v>
      </c>
      <c r="AN1890" s="2">
        <v>3.86</v>
      </c>
      <c r="AO1890" s="2">
        <v>0</v>
      </c>
      <c r="AP1890" s="2">
        <v>0</v>
      </c>
      <c r="AQ1890" s="2">
        <v>0</v>
      </c>
    </row>
    <row r="1891" spans="1:43" x14ac:dyDescent="0.25">
      <c r="A1891" s="1">
        <v>45992</v>
      </c>
      <c r="B1891" t="s">
        <v>48</v>
      </c>
      <c r="C1891">
        <v>649163</v>
      </c>
      <c r="D1891">
        <v>2020676351</v>
      </c>
      <c r="E1891" t="s">
        <v>906</v>
      </c>
      <c r="F1891" t="s">
        <v>176</v>
      </c>
      <c r="G1891" t="s">
        <v>51</v>
      </c>
      <c r="H1891" t="s">
        <v>265</v>
      </c>
      <c r="I1891" t="s">
        <v>373</v>
      </c>
      <c r="J1891" t="s">
        <v>374</v>
      </c>
      <c r="K1891">
        <v>673059</v>
      </c>
      <c r="L1891" t="s">
        <v>65</v>
      </c>
      <c r="M1891" t="s">
        <v>66</v>
      </c>
      <c r="N1891" t="s">
        <v>57</v>
      </c>
      <c r="O1891" s="1">
        <v>45292</v>
      </c>
      <c r="Q1891" s="1">
        <v>46023</v>
      </c>
      <c r="R1891" s="2">
        <v>34.83</v>
      </c>
      <c r="S1891">
        <v>1</v>
      </c>
      <c r="T1891" t="s">
        <v>58</v>
      </c>
      <c r="U1891" t="s">
        <v>134</v>
      </c>
      <c r="V1891" s="3">
        <v>0.15</v>
      </c>
      <c r="W1891" s="2">
        <v>0</v>
      </c>
      <c r="X1891">
        <v>0</v>
      </c>
      <c r="Y1891" t="s">
        <v>135</v>
      </c>
      <c r="Z1891" t="s">
        <v>136</v>
      </c>
      <c r="AA1891">
        <v>0</v>
      </c>
      <c r="AB1891" s="2">
        <v>0</v>
      </c>
      <c r="AC1891" s="2">
        <v>0</v>
      </c>
      <c r="AD1891" s="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5.22</v>
      </c>
      <c r="AN1891" s="2">
        <v>5.22</v>
      </c>
      <c r="AO1891" s="2">
        <v>0</v>
      </c>
      <c r="AP1891" s="2">
        <v>0</v>
      </c>
      <c r="AQ1891" s="2">
        <v>0</v>
      </c>
    </row>
    <row r="1892" spans="1:43" x14ac:dyDescent="0.25">
      <c r="A1892" s="1">
        <v>45992</v>
      </c>
      <c r="B1892" t="s">
        <v>48</v>
      </c>
      <c r="C1892">
        <v>649163</v>
      </c>
      <c r="D1892">
        <v>2020683779</v>
      </c>
      <c r="E1892" t="s">
        <v>2001</v>
      </c>
      <c r="F1892" t="s">
        <v>2002</v>
      </c>
      <c r="G1892" t="s">
        <v>51</v>
      </c>
      <c r="H1892" t="s">
        <v>80</v>
      </c>
      <c r="I1892" t="s">
        <v>373</v>
      </c>
      <c r="J1892" t="s">
        <v>374</v>
      </c>
      <c r="K1892">
        <v>673059</v>
      </c>
      <c r="L1892" t="s">
        <v>65</v>
      </c>
      <c r="M1892" t="s">
        <v>66</v>
      </c>
      <c r="N1892" t="s">
        <v>57</v>
      </c>
      <c r="O1892" s="1">
        <v>45292</v>
      </c>
      <c r="Q1892" s="1">
        <v>46023</v>
      </c>
      <c r="R1892" s="2">
        <v>57.27</v>
      </c>
      <c r="S1892">
        <v>1</v>
      </c>
      <c r="T1892" t="s">
        <v>58</v>
      </c>
      <c r="U1892" t="s">
        <v>134</v>
      </c>
      <c r="V1892" s="3">
        <v>0.15</v>
      </c>
      <c r="W1892" s="2">
        <v>0</v>
      </c>
      <c r="X1892">
        <v>0</v>
      </c>
      <c r="Y1892" t="s">
        <v>135</v>
      </c>
      <c r="Z1892" t="s">
        <v>136</v>
      </c>
      <c r="AA1892">
        <v>0</v>
      </c>
      <c r="AB1892" s="2">
        <v>0</v>
      </c>
      <c r="AC1892" s="2">
        <v>0</v>
      </c>
      <c r="AD1892" s="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8.59</v>
      </c>
      <c r="AN1892" s="2">
        <v>8.59</v>
      </c>
      <c r="AO1892" s="2">
        <v>0</v>
      </c>
      <c r="AP1892" s="2">
        <v>0</v>
      </c>
      <c r="AQ1892" s="2">
        <v>0</v>
      </c>
    </row>
    <row r="1893" spans="1:43" x14ac:dyDescent="0.25">
      <c r="A1893" s="1">
        <v>45992</v>
      </c>
      <c r="B1893" t="s">
        <v>48</v>
      </c>
      <c r="C1893">
        <v>649163</v>
      </c>
      <c r="D1893">
        <v>2020697086</v>
      </c>
      <c r="E1893" t="s">
        <v>143</v>
      </c>
      <c r="F1893" t="s">
        <v>885</v>
      </c>
      <c r="G1893" t="s">
        <v>51</v>
      </c>
      <c r="H1893" t="s">
        <v>178</v>
      </c>
      <c r="I1893" t="s">
        <v>373</v>
      </c>
      <c r="J1893" t="s">
        <v>374</v>
      </c>
      <c r="K1893">
        <v>649164</v>
      </c>
      <c r="L1893" t="s">
        <v>76</v>
      </c>
      <c r="M1893" t="s">
        <v>77</v>
      </c>
      <c r="N1893" t="s">
        <v>57</v>
      </c>
      <c r="O1893" s="1">
        <v>45261</v>
      </c>
      <c r="Q1893" s="1">
        <v>46023</v>
      </c>
      <c r="R1893" s="2">
        <v>52.36</v>
      </c>
      <c r="S1893">
        <v>1</v>
      </c>
      <c r="T1893" t="s">
        <v>58</v>
      </c>
      <c r="U1893" t="s">
        <v>134</v>
      </c>
      <c r="V1893" s="3">
        <v>0.15</v>
      </c>
      <c r="W1893" s="2">
        <v>0</v>
      </c>
      <c r="X1893">
        <v>0</v>
      </c>
      <c r="Y1893" t="s">
        <v>135</v>
      </c>
      <c r="Z1893" t="s">
        <v>136</v>
      </c>
      <c r="AA1893">
        <v>0</v>
      </c>
      <c r="AB1893" s="2">
        <v>0</v>
      </c>
      <c r="AC1893" s="2">
        <v>0</v>
      </c>
      <c r="AD1893" s="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7.85</v>
      </c>
      <c r="AN1893" s="2">
        <v>7.85</v>
      </c>
      <c r="AO1893" s="2">
        <v>0</v>
      </c>
      <c r="AP1893" s="2">
        <v>0</v>
      </c>
      <c r="AQ1893" s="2">
        <v>0</v>
      </c>
    </row>
    <row r="1894" spans="1:43" x14ac:dyDescent="0.25">
      <c r="A1894" s="1">
        <v>45992</v>
      </c>
      <c r="B1894" t="s">
        <v>48</v>
      </c>
      <c r="C1894">
        <v>649163</v>
      </c>
      <c r="D1894">
        <v>2020706449</v>
      </c>
      <c r="E1894" t="s">
        <v>62</v>
      </c>
      <c r="F1894" t="s">
        <v>63</v>
      </c>
      <c r="G1894" t="s">
        <v>51</v>
      </c>
      <c r="H1894" t="s">
        <v>64</v>
      </c>
      <c r="I1894" t="s">
        <v>373</v>
      </c>
      <c r="J1894" t="s">
        <v>374</v>
      </c>
      <c r="K1894">
        <v>673059</v>
      </c>
      <c r="L1894" t="s">
        <v>65</v>
      </c>
      <c r="M1894" t="s">
        <v>66</v>
      </c>
      <c r="N1894" t="s">
        <v>57</v>
      </c>
      <c r="O1894" s="1">
        <v>45261</v>
      </c>
      <c r="Q1894" s="1">
        <v>46023</v>
      </c>
      <c r="R1894" s="2">
        <v>26.32</v>
      </c>
      <c r="S1894">
        <v>1</v>
      </c>
      <c r="T1894" t="s">
        <v>58</v>
      </c>
      <c r="U1894" t="s">
        <v>134</v>
      </c>
      <c r="V1894" s="3">
        <v>0.15</v>
      </c>
      <c r="W1894" s="2">
        <v>0</v>
      </c>
      <c r="X1894">
        <v>0</v>
      </c>
      <c r="Y1894" t="s">
        <v>135</v>
      </c>
      <c r="Z1894" t="s">
        <v>136</v>
      </c>
      <c r="AA1894">
        <v>0</v>
      </c>
      <c r="AB1894" s="2">
        <v>0</v>
      </c>
      <c r="AC1894" s="2">
        <v>0</v>
      </c>
      <c r="AD1894" s="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3.95</v>
      </c>
      <c r="AN1894" s="2">
        <v>3.95</v>
      </c>
      <c r="AO1894" s="2">
        <v>0</v>
      </c>
      <c r="AP1894" s="2">
        <v>0</v>
      </c>
      <c r="AQ1894" s="2">
        <v>0</v>
      </c>
    </row>
    <row r="1895" spans="1:43" x14ac:dyDescent="0.25">
      <c r="A1895" s="1">
        <v>45992</v>
      </c>
      <c r="B1895" t="s">
        <v>48</v>
      </c>
      <c r="C1895">
        <v>649163</v>
      </c>
      <c r="D1895">
        <v>2020712621</v>
      </c>
      <c r="E1895" t="s">
        <v>1671</v>
      </c>
      <c r="F1895" t="s">
        <v>1672</v>
      </c>
      <c r="G1895" t="s">
        <v>51</v>
      </c>
      <c r="H1895" t="s">
        <v>80</v>
      </c>
      <c r="I1895" t="s">
        <v>373</v>
      </c>
      <c r="J1895" t="s">
        <v>374</v>
      </c>
      <c r="K1895">
        <v>673059</v>
      </c>
      <c r="L1895" t="s">
        <v>65</v>
      </c>
      <c r="M1895" t="s">
        <v>66</v>
      </c>
      <c r="N1895" t="s">
        <v>57</v>
      </c>
      <c r="O1895" s="1">
        <v>45292</v>
      </c>
      <c r="Q1895" s="1">
        <v>46023</v>
      </c>
      <c r="R1895" s="2">
        <v>94.01</v>
      </c>
      <c r="S1895">
        <v>1</v>
      </c>
      <c r="T1895" t="s">
        <v>58</v>
      </c>
      <c r="U1895" t="s">
        <v>134</v>
      </c>
      <c r="V1895" s="3">
        <v>0.15</v>
      </c>
      <c r="W1895" s="2">
        <v>0</v>
      </c>
      <c r="X1895">
        <v>0</v>
      </c>
      <c r="Y1895" t="s">
        <v>135</v>
      </c>
      <c r="Z1895" t="s">
        <v>136</v>
      </c>
      <c r="AA1895">
        <v>0</v>
      </c>
      <c r="AB1895" s="2">
        <v>0</v>
      </c>
      <c r="AC1895" s="2">
        <v>0</v>
      </c>
      <c r="AD1895" s="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14.1</v>
      </c>
      <c r="AN1895" s="2">
        <v>14.1</v>
      </c>
      <c r="AO1895" s="2">
        <v>0</v>
      </c>
      <c r="AP1895" s="2">
        <v>0</v>
      </c>
      <c r="AQ1895" s="2">
        <v>0</v>
      </c>
    </row>
    <row r="1896" spans="1:43" x14ac:dyDescent="0.25">
      <c r="A1896" s="1">
        <v>45992</v>
      </c>
      <c r="B1896" t="s">
        <v>48</v>
      </c>
      <c r="C1896">
        <v>649163</v>
      </c>
      <c r="D1896">
        <v>2020730557</v>
      </c>
      <c r="E1896" t="s">
        <v>1675</v>
      </c>
      <c r="F1896" t="s">
        <v>529</v>
      </c>
      <c r="G1896" t="s">
        <v>51</v>
      </c>
      <c r="H1896" t="s">
        <v>93</v>
      </c>
      <c r="I1896" t="s">
        <v>373</v>
      </c>
      <c r="J1896" t="s">
        <v>374</v>
      </c>
      <c r="K1896">
        <v>673059</v>
      </c>
      <c r="L1896" t="s">
        <v>65</v>
      </c>
      <c r="M1896" t="s">
        <v>66</v>
      </c>
      <c r="N1896" t="s">
        <v>57</v>
      </c>
      <c r="O1896" s="1">
        <v>45292</v>
      </c>
      <c r="Q1896" s="1">
        <v>46023</v>
      </c>
      <c r="R1896" s="2">
        <v>26.82</v>
      </c>
      <c r="S1896">
        <v>1</v>
      </c>
      <c r="T1896" t="s">
        <v>58</v>
      </c>
      <c r="U1896" t="s">
        <v>134</v>
      </c>
      <c r="V1896" s="3">
        <v>0.15</v>
      </c>
      <c r="W1896" s="2">
        <v>0</v>
      </c>
      <c r="X1896">
        <v>0</v>
      </c>
      <c r="Y1896" t="s">
        <v>135</v>
      </c>
      <c r="Z1896" t="s">
        <v>136</v>
      </c>
      <c r="AA1896">
        <v>0</v>
      </c>
      <c r="AB1896" s="2">
        <v>0</v>
      </c>
      <c r="AC1896" s="2">
        <v>0</v>
      </c>
      <c r="AD1896" s="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4.0199999999999996</v>
      </c>
      <c r="AN1896" s="2">
        <v>4.0199999999999996</v>
      </c>
      <c r="AO1896" s="2">
        <v>0</v>
      </c>
      <c r="AP1896" s="2">
        <v>0</v>
      </c>
      <c r="AQ1896" s="2">
        <v>0</v>
      </c>
    </row>
    <row r="1897" spans="1:43" x14ac:dyDescent="0.25">
      <c r="A1897" s="1">
        <v>45992</v>
      </c>
      <c r="B1897" t="s">
        <v>48</v>
      </c>
      <c r="C1897">
        <v>649163</v>
      </c>
      <c r="D1897">
        <v>2020757023</v>
      </c>
      <c r="E1897" t="s">
        <v>1358</v>
      </c>
      <c r="F1897" t="s">
        <v>1676</v>
      </c>
      <c r="G1897" t="s">
        <v>51</v>
      </c>
      <c r="H1897" t="s">
        <v>265</v>
      </c>
      <c r="I1897" t="s">
        <v>373</v>
      </c>
      <c r="J1897" t="s">
        <v>400</v>
      </c>
      <c r="K1897">
        <v>673059</v>
      </c>
      <c r="L1897" t="s">
        <v>65</v>
      </c>
      <c r="M1897" t="s">
        <v>66</v>
      </c>
      <c r="N1897" t="s">
        <v>57</v>
      </c>
      <c r="O1897" s="1">
        <v>45292</v>
      </c>
      <c r="Q1897" s="1">
        <v>46023</v>
      </c>
      <c r="R1897" s="2">
        <v>16.73</v>
      </c>
      <c r="S1897">
        <v>1</v>
      </c>
      <c r="T1897" t="s">
        <v>58</v>
      </c>
      <c r="U1897" t="s">
        <v>134</v>
      </c>
      <c r="V1897" s="3">
        <v>0.15</v>
      </c>
      <c r="W1897" s="2">
        <v>0</v>
      </c>
      <c r="X1897">
        <v>0</v>
      </c>
      <c r="Y1897" t="s">
        <v>135</v>
      </c>
      <c r="Z1897" t="s">
        <v>136</v>
      </c>
      <c r="AA1897">
        <v>0</v>
      </c>
      <c r="AB1897" s="2">
        <v>0</v>
      </c>
      <c r="AC1897" s="2">
        <v>0</v>
      </c>
      <c r="AD1897" s="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2.5099999999999998</v>
      </c>
      <c r="AN1897" s="2">
        <v>2.5099999999999998</v>
      </c>
      <c r="AO1897" s="2">
        <v>0</v>
      </c>
      <c r="AP1897" s="2">
        <v>0</v>
      </c>
      <c r="AQ1897" s="2">
        <v>0</v>
      </c>
    </row>
    <row r="1898" spans="1:43" x14ac:dyDescent="0.25">
      <c r="A1898" s="1">
        <v>45992</v>
      </c>
      <c r="B1898" t="s">
        <v>48</v>
      </c>
      <c r="C1898">
        <v>649163</v>
      </c>
      <c r="D1898">
        <v>2020765220</v>
      </c>
      <c r="E1898" t="s">
        <v>2003</v>
      </c>
      <c r="F1898" t="s">
        <v>315</v>
      </c>
      <c r="G1898" t="s">
        <v>51</v>
      </c>
      <c r="H1898" t="s">
        <v>93</v>
      </c>
      <c r="I1898" t="s">
        <v>373</v>
      </c>
      <c r="J1898" t="s">
        <v>374</v>
      </c>
      <c r="K1898">
        <v>673059</v>
      </c>
      <c r="L1898" t="s">
        <v>65</v>
      </c>
      <c r="M1898" t="s">
        <v>66</v>
      </c>
      <c r="N1898" t="s">
        <v>57</v>
      </c>
      <c r="O1898" s="1">
        <v>45292</v>
      </c>
      <c r="Q1898" s="1">
        <v>46023</v>
      </c>
      <c r="R1898" s="2">
        <v>30.93</v>
      </c>
      <c r="S1898">
        <v>1</v>
      </c>
      <c r="T1898" t="s">
        <v>58</v>
      </c>
      <c r="U1898" t="s">
        <v>134</v>
      </c>
      <c r="V1898" s="3">
        <v>0.15</v>
      </c>
      <c r="W1898" s="2">
        <v>0</v>
      </c>
      <c r="X1898">
        <v>0</v>
      </c>
      <c r="Y1898" t="s">
        <v>135</v>
      </c>
      <c r="Z1898" t="s">
        <v>136</v>
      </c>
      <c r="AA1898">
        <v>0</v>
      </c>
      <c r="AB1898" s="2">
        <v>0</v>
      </c>
      <c r="AC1898" s="2">
        <v>0</v>
      </c>
      <c r="AD1898" s="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4.6399999999999997</v>
      </c>
      <c r="AN1898" s="2">
        <v>4.6399999999999997</v>
      </c>
      <c r="AO1898" s="2">
        <v>0</v>
      </c>
      <c r="AP1898" s="2">
        <v>0</v>
      </c>
      <c r="AQ1898" s="2">
        <v>0</v>
      </c>
    </row>
    <row r="1899" spans="1:43" x14ac:dyDescent="0.25">
      <c r="A1899" s="1">
        <v>45992</v>
      </c>
      <c r="B1899" t="s">
        <v>48</v>
      </c>
      <c r="C1899">
        <v>649163</v>
      </c>
      <c r="D1899">
        <v>2020770494</v>
      </c>
      <c r="E1899" t="s">
        <v>2004</v>
      </c>
      <c r="F1899" t="s">
        <v>1398</v>
      </c>
      <c r="G1899" t="s">
        <v>51</v>
      </c>
      <c r="H1899" t="s">
        <v>372</v>
      </c>
      <c r="I1899" t="s">
        <v>373</v>
      </c>
      <c r="J1899" t="s">
        <v>374</v>
      </c>
      <c r="K1899">
        <v>673059</v>
      </c>
      <c r="L1899" t="s">
        <v>65</v>
      </c>
      <c r="M1899" t="s">
        <v>66</v>
      </c>
      <c r="N1899" t="s">
        <v>57</v>
      </c>
      <c r="O1899" s="1">
        <v>45261</v>
      </c>
      <c r="Q1899" s="1">
        <v>46023</v>
      </c>
      <c r="R1899" s="2">
        <v>85.36</v>
      </c>
      <c r="S1899">
        <v>1</v>
      </c>
      <c r="T1899" t="s">
        <v>58</v>
      </c>
      <c r="U1899" t="s">
        <v>134</v>
      </c>
      <c r="V1899" s="3">
        <v>0.15</v>
      </c>
      <c r="W1899" s="2">
        <v>0</v>
      </c>
      <c r="X1899">
        <v>0</v>
      </c>
      <c r="Y1899" t="s">
        <v>135</v>
      </c>
      <c r="Z1899" t="s">
        <v>136</v>
      </c>
      <c r="AA1899">
        <v>0</v>
      </c>
      <c r="AB1899" s="2">
        <v>0</v>
      </c>
      <c r="AC1899" s="2">
        <v>0</v>
      </c>
      <c r="AD1899" s="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12.8</v>
      </c>
      <c r="AN1899" s="2">
        <v>12.8</v>
      </c>
      <c r="AO1899" s="2">
        <v>0</v>
      </c>
      <c r="AP1899" s="2">
        <v>0</v>
      </c>
      <c r="AQ1899" s="2">
        <v>0</v>
      </c>
    </row>
    <row r="1900" spans="1:43" x14ac:dyDescent="0.25">
      <c r="A1900" s="1">
        <v>45992</v>
      </c>
      <c r="B1900" t="s">
        <v>48</v>
      </c>
      <c r="C1900">
        <v>649163</v>
      </c>
      <c r="D1900">
        <v>2020778080</v>
      </c>
      <c r="E1900" t="s">
        <v>2005</v>
      </c>
      <c r="F1900" t="s">
        <v>296</v>
      </c>
      <c r="G1900" t="s">
        <v>51</v>
      </c>
      <c r="H1900" t="s">
        <v>256</v>
      </c>
      <c r="I1900" t="s">
        <v>373</v>
      </c>
      <c r="J1900" t="s">
        <v>433</v>
      </c>
      <c r="K1900">
        <v>651818</v>
      </c>
      <c r="L1900" t="s">
        <v>113</v>
      </c>
      <c r="M1900" t="s">
        <v>114</v>
      </c>
      <c r="N1900" t="s">
        <v>57</v>
      </c>
      <c r="O1900" s="1">
        <v>45261</v>
      </c>
      <c r="Q1900" s="1">
        <v>46023</v>
      </c>
      <c r="R1900" s="2">
        <v>22.88</v>
      </c>
      <c r="S1900">
        <v>1</v>
      </c>
      <c r="T1900" t="s">
        <v>58</v>
      </c>
      <c r="U1900" t="s">
        <v>134</v>
      </c>
      <c r="V1900" s="3">
        <v>0.1</v>
      </c>
      <c r="W1900" s="2">
        <v>0</v>
      </c>
      <c r="X1900">
        <v>0</v>
      </c>
      <c r="Y1900" t="s">
        <v>135</v>
      </c>
      <c r="Z1900" t="s">
        <v>136</v>
      </c>
      <c r="AA1900">
        <v>0</v>
      </c>
      <c r="AB1900" s="2">
        <v>0</v>
      </c>
      <c r="AC1900" s="2">
        <v>0</v>
      </c>
      <c r="AD1900" s="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2.29</v>
      </c>
      <c r="AN1900" s="2">
        <v>2.29</v>
      </c>
      <c r="AO1900" s="2">
        <v>0</v>
      </c>
      <c r="AP1900" s="2">
        <v>0</v>
      </c>
      <c r="AQ1900" s="2">
        <v>0</v>
      </c>
    </row>
    <row r="1901" spans="1:43" x14ac:dyDescent="0.25">
      <c r="A1901" s="1">
        <v>45992</v>
      </c>
      <c r="B1901" t="s">
        <v>48</v>
      </c>
      <c r="C1901">
        <v>649163</v>
      </c>
      <c r="D1901">
        <v>2020794848</v>
      </c>
      <c r="E1901" t="s">
        <v>2006</v>
      </c>
      <c r="F1901" t="s">
        <v>799</v>
      </c>
      <c r="G1901" t="s">
        <v>51</v>
      </c>
      <c r="H1901" t="s">
        <v>354</v>
      </c>
      <c r="I1901" t="s">
        <v>373</v>
      </c>
      <c r="J1901" t="s">
        <v>374</v>
      </c>
      <c r="K1901">
        <v>673059</v>
      </c>
      <c r="L1901" t="s">
        <v>65</v>
      </c>
      <c r="M1901" t="s">
        <v>66</v>
      </c>
      <c r="N1901" t="s">
        <v>57</v>
      </c>
      <c r="O1901" s="1">
        <v>45292</v>
      </c>
      <c r="Q1901" s="1">
        <v>46023</v>
      </c>
      <c r="R1901" s="2">
        <v>98</v>
      </c>
      <c r="S1901">
        <v>1</v>
      </c>
      <c r="T1901" t="s">
        <v>58</v>
      </c>
      <c r="U1901" t="s">
        <v>134</v>
      </c>
      <c r="V1901" s="3">
        <v>0.15</v>
      </c>
      <c r="W1901" s="2">
        <v>0</v>
      </c>
      <c r="X1901">
        <v>0</v>
      </c>
      <c r="Y1901" t="s">
        <v>135</v>
      </c>
      <c r="Z1901" t="s">
        <v>136</v>
      </c>
      <c r="AA1901">
        <v>0</v>
      </c>
      <c r="AB1901" s="2">
        <v>0</v>
      </c>
      <c r="AC1901" s="2">
        <v>0</v>
      </c>
      <c r="AD1901" s="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14.7</v>
      </c>
      <c r="AN1901" s="2">
        <v>14.7</v>
      </c>
      <c r="AO1901" s="2">
        <v>0</v>
      </c>
      <c r="AP1901" s="2">
        <v>0</v>
      </c>
      <c r="AQ1901" s="2">
        <v>0</v>
      </c>
    </row>
    <row r="1902" spans="1:43" x14ac:dyDescent="0.25">
      <c r="A1902" s="1">
        <v>45992</v>
      </c>
      <c r="B1902" t="s">
        <v>48</v>
      </c>
      <c r="C1902">
        <v>649163</v>
      </c>
      <c r="D1902">
        <v>2020802952</v>
      </c>
      <c r="E1902" t="s">
        <v>1678</v>
      </c>
      <c r="F1902" t="s">
        <v>414</v>
      </c>
      <c r="G1902" t="s">
        <v>51</v>
      </c>
      <c r="H1902" t="s">
        <v>80</v>
      </c>
      <c r="I1902" t="s">
        <v>373</v>
      </c>
      <c r="J1902" t="s">
        <v>400</v>
      </c>
      <c r="K1902">
        <v>649793</v>
      </c>
      <c r="L1902" t="s">
        <v>65</v>
      </c>
      <c r="M1902" t="s">
        <v>1002</v>
      </c>
      <c r="N1902" t="s">
        <v>57</v>
      </c>
      <c r="O1902" s="1">
        <v>45292</v>
      </c>
      <c r="Q1902" s="1">
        <v>46023</v>
      </c>
      <c r="R1902" s="2">
        <v>25.73</v>
      </c>
      <c r="S1902">
        <v>1</v>
      </c>
      <c r="T1902" t="s">
        <v>58</v>
      </c>
      <c r="U1902" t="s">
        <v>134</v>
      </c>
      <c r="V1902" s="3">
        <v>0.15</v>
      </c>
      <c r="W1902" s="2">
        <v>0</v>
      </c>
      <c r="X1902">
        <v>0</v>
      </c>
      <c r="Y1902" t="s">
        <v>135</v>
      </c>
      <c r="Z1902" t="s">
        <v>136</v>
      </c>
      <c r="AA1902">
        <v>0</v>
      </c>
      <c r="AB1902" s="2">
        <v>0</v>
      </c>
      <c r="AC1902" s="2">
        <v>0</v>
      </c>
      <c r="AD1902" s="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3.86</v>
      </c>
      <c r="AN1902" s="2">
        <v>3.86</v>
      </c>
      <c r="AO1902" s="2">
        <v>0</v>
      </c>
      <c r="AP1902" s="2">
        <v>0</v>
      </c>
      <c r="AQ1902" s="2">
        <v>0</v>
      </c>
    </row>
    <row r="1903" spans="1:43" x14ac:dyDescent="0.25">
      <c r="A1903" s="1">
        <v>45992</v>
      </c>
      <c r="B1903" t="s">
        <v>48</v>
      </c>
      <c r="C1903">
        <v>649163</v>
      </c>
      <c r="D1903">
        <v>2020823015</v>
      </c>
      <c r="E1903" t="s">
        <v>908</v>
      </c>
      <c r="F1903" t="s">
        <v>242</v>
      </c>
      <c r="G1903" t="s">
        <v>51</v>
      </c>
      <c r="H1903" t="s">
        <v>80</v>
      </c>
      <c r="I1903" t="s">
        <v>373</v>
      </c>
      <c r="J1903" t="s">
        <v>374</v>
      </c>
      <c r="K1903">
        <v>673059</v>
      </c>
      <c r="L1903" t="s">
        <v>65</v>
      </c>
      <c r="M1903" t="s">
        <v>66</v>
      </c>
      <c r="N1903" t="s">
        <v>57</v>
      </c>
      <c r="O1903" s="1">
        <v>45292</v>
      </c>
      <c r="Q1903" s="1">
        <v>46023</v>
      </c>
      <c r="R1903" s="2">
        <v>83.79</v>
      </c>
      <c r="S1903">
        <v>1</v>
      </c>
      <c r="T1903" t="s">
        <v>58</v>
      </c>
      <c r="U1903" t="s">
        <v>134</v>
      </c>
      <c r="V1903" s="3">
        <v>0.15</v>
      </c>
      <c r="W1903" s="2">
        <v>0</v>
      </c>
      <c r="X1903">
        <v>0</v>
      </c>
      <c r="Y1903" t="s">
        <v>135</v>
      </c>
      <c r="Z1903" t="s">
        <v>136</v>
      </c>
      <c r="AA1903">
        <v>0</v>
      </c>
      <c r="AB1903" s="2">
        <v>0</v>
      </c>
      <c r="AC1903" s="2">
        <v>0</v>
      </c>
      <c r="AD1903" s="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12.57</v>
      </c>
      <c r="AN1903" s="2">
        <v>12.57</v>
      </c>
      <c r="AO1903" s="2">
        <v>0</v>
      </c>
      <c r="AP1903" s="2">
        <v>0</v>
      </c>
      <c r="AQ1903" s="2">
        <v>0</v>
      </c>
    </row>
    <row r="1904" spans="1:43" x14ac:dyDescent="0.25">
      <c r="A1904" s="1">
        <v>45992</v>
      </c>
      <c r="B1904" t="s">
        <v>48</v>
      </c>
      <c r="C1904">
        <v>649163</v>
      </c>
      <c r="D1904">
        <v>2020841071</v>
      </c>
      <c r="E1904" t="s">
        <v>909</v>
      </c>
      <c r="F1904" t="s">
        <v>351</v>
      </c>
      <c r="G1904" t="s">
        <v>51</v>
      </c>
      <c r="H1904" t="s">
        <v>372</v>
      </c>
      <c r="I1904" t="s">
        <v>373</v>
      </c>
      <c r="J1904" t="s">
        <v>374</v>
      </c>
      <c r="K1904">
        <v>673059</v>
      </c>
      <c r="L1904" t="s">
        <v>65</v>
      </c>
      <c r="M1904" t="s">
        <v>66</v>
      </c>
      <c r="N1904" t="s">
        <v>57</v>
      </c>
      <c r="O1904" s="1">
        <v>45292</v>
      </c>
      <c r="Q1904" s="1">
        <v>46023</v>
      </c>
      <c r="R1904" s="2">
        <v>50.65</v>
      </c>
      <c r="S1904">
        <v>1</v>
      </c>
      <c r="T1904" t="s">
        <v>58</v>
      </c>
      <c r="U1904" t="s">
        <v>134</v>
      </c>
      <c r="V1904" s="3">
        <v>0.15</v>
      </c>
      <c r="W1904" s="2">
        <v>0</v>
      </c>
      <c r="X1904">
        <v>0</v>
      </c>
      <c r="Y1904" t="s">
        <v>135</v>
      </c>
      <c r="Z1904" t="s">
        <v>136</v>
      </c>
      <c r="AA1904">
        <v>0</v>
      </c>
      <c r="AB1904" s="2">
        <v>0</v>
      </c>
      <c r="AC1904" s="2">
        <v>0</v>
      </c>
      <c r="AD1904" s="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7.6</v>
      </c>
      <c r="AN1904" s="2">
        <v>7.6</v>
      </c>
      <c r="AO1904" s="2">
        <v>0</v>
      </c>
      <c r="AP1904" s="2">
        <v>0</v>
      </c>
      <c r="AQ1904" s="2">
        <v>0</v>
      </c>
    </row>
    <row r="1905" spans="1:43" x14ac:dyDescent="0.25">
      <c r="A1905" s="1">
        <v>45992</v>
      </c>
      <c r="B1905" t="s">
        <v>48</v>
      </c>
      <c r="C1905">
        <v>649163</v>
      </c>
      <c r="D1905">
        <v>2020851320</v>
      </c>
      <c r="E1905" t="s">
        <v>1640</v>
      </c>
      <c r="F1905" t="s">
        <v>405</v>
      </c>
      <c r="G1905" t="s">
        <v>51</v>
      </c>
      <c r="H1905" t="s">
        <v>52</v>
      </c>
      <c r="I1905" t="s">
        <v>373</v>
      </c>
      <c r="J1905" t="s">
        <v>433</v>
      </c>
      <c r="K1905">
        <v>651818</v>
      </c>
      <c r="L1905" t="s">
        <v>113</v>
      </c>
      <c r="M1905" t="s">
        <v>114</v>
      </c>
      <c r="N1905" t="s">
        <v>57</v>
      </c>
      <c r="O1905" s="1">
        <v>45296</v>
      </c>
      <c r="Q1905" s="1">
        <v>46027</v>
      </c>
      <c r="R1905" s="2">
        <v>163.25</v>
      </c>
      <c r="S1905">
        <v>1</v>
      </c>
      <c r="T1905" t="s">
        <v>58</v>
      </c>
      <c r="U1905" t="s">
        <v>134</v>
      </c>
      <c r="V1905" s="3">
        <v>0.1</v>
      </c>
      <c r="W1905" s="2">
        <v>0</v>
      </c>
      <c r="X1905">
        <v>0</v>
      </c>
      <c r="Y1905" t="s">
        <v>135</v>
      </c>
      <c r="Z1905" t="s">
        <v>136</v>
      </c>
      <c r="AA1905">
        <v>0</v>
      </c>
      <c r="AB1905" s="2">
        <v>0</v>
      </c>
      <c r="AC1905" s="2">
        <v>0</v>
      </c>
      <c r="AD1905" s="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16.32</v>
      </c>
      <c r="AN1905" s="2">
        <v>16.32</v>
      </c>
      <c r="AO1905" s="2">
        <v>0</v>
      </c>
      <c r="AP1905" s="2">
        <v>0</v>
      </c>
      <c r="AQ1905" s="2">
        <v>0</v>
      </c>
    </row>
    <row r="1906" spans="1:43" x14ac:dyDescent="0.25">
      <c r="A1906" s="1">
        <v>45992</v>
      </c>
      <c r="B1906" t="s">
        <v>48</v>
      </c>
      <c r="C1906">
        <v>649163</v>
      </c>
      <c r="D1906">
        <v>2020855630</v>
      </c>
      <c r="E1906" t="s">
        <v>910</v>
      </c>
      <c r="F1906" t="s">
        <v>331</v>
      </c>
      <c r="G1906" t="s">
        <v>51</v>
      </c>
      <c r="H1906" t="s">
        <v>256</v>
      </c>
      <c r="I1906" t="s">
        <v>373</v>
      </c>
      <c r="J1906" t="s">
        <v>433</v>
      </c>
      <c r="K1906">
        <v>651818</v>
      </c>
      <c r="L1906" t="s">
        <v>113</v>
      </c>
      <c r="M1906" t="s">
        <v>114</v>
      </c>
      <c r="N1906" t="s">
        <v>57</v>
      </c>
      <c r="O1906" s="1">
        <v>45265</v>
      </c>
      <c r="Q1906" s="1">
        <v>46027</v>
      </c>
      <c r="R1906" s="2">
        <v>31.67</v>
      </c>
      <c r="S1906">
        <v>1</v>
      </c>
      <c r="T1906" t="s">
        <v>58</v>
      </c>
      <c r="U1906" t="s">
        <v>134</v>
      </c>
      <c r="V1906" s="3">
        <v>0.1</v>
      </c>
      <c r="W1906" s="2">
        <v>0</v>
      </c>
      <c r="X1906">
        <v>0</v>
      </c>
      <c r="Y1906" t="s">
        <v>135</v>
      </c>
      <c r="Z1906" t="s">
        <v>136</v>
      </c>
      <c r="AA1906">
        <v>0</v>
      </c>
      <c r="AB1906" s="2">
        <v>0</v>
      </c>
      <c r="AC1906" s="2">
        <v>0</v>
      </c>
      <c r="AD1906" s="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3.17</v>
      </c>
      <c r="AN1906" s="2">
        <v>3.17</v>
      </c>
      <c r="AO1906" s="2">
        <v>0</v>
      </c>
      <c r="AP1906" s="2">
        <v>0</v>
      </c>
      <c r="AQ1906" s="2">
        <v>0</v>
      </c>
    </row>
    <row r="1907" spans="1:43" x14ac:dyDescent="0.25">
      <c r="A1907" s="1">
        <v>45992</v>
      </c>
      <c r="B1907" t="s">
        <v>48</v>
      </c>
      <c r="C1907">
        <v>649163</v>
      </c>
      <c r="D1907">
        <v>2020859693</v>
      </c>
      <c r="E1907" t="s">
        <v>2007</v>
      </c>
      <c r="F1907" t="s">
        <v>603</v>
      </c>
      <c r="G1907" t="s">
        <v>51</v>
      </c>
      <c r="H1907" t="s">
        <v>80</v>
      </c>
      <c r="I1907" t="s">
        <v>373</v>
      </c>
      <c r="J1907" t="s">
        <v>400</v>
      </c>
      <c r="K1907">
        <v>673059</v>
      </c>
      <c r="L1907" t="s">
        <v>65</v>
      </c>
      <c r="M1907" t="s">
        <v>66</v>
      </c>
      <c r="N1907" t="s">
        <v>57</v>
      </c>
      <c r="O1907" s="1">
        <v>45261</v>
      </c>
      <c r="Q1907" s="1">
        <v>46023</v>
      </c>
      <c r="R1907" s="2">
        <v>25.73</v>
      </c>
      <c r="S1907">
        <v>1</v>
      </c>
      <c r="T1907" t="s">
        <v>58</v>
      </c>
      <c r="U1907" t="s">
        <v>134</v>
      </c>
      <c r="V1907" s="3">
        <v>0.15</v>
      </c>
      <c r="W1907" s="2">
        <v>0</v>
      </c>
      <c r="X1907">
        <v>0</v>
      </c>
      <c r="Y1907" t="s">
        <v>135</v>
      </c>
      <c r="Z1907" t="s">
        <v>136</v>
      </c>
      <c r="AA1907">
        <v>0</v>
      </c>
      <c r="AB1907" s="2">
        <v>0</v>
      </c>
      <c r="AC1907" s="2">
        <v>0</v>
      </c>
      <c r="AD1907" s="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3.86</v>
      </c>
      <c r="AN1907" s="2">
        <v>3.86</v>
      </c>
      <c r="AO1907" s="2">
        <v>0</v>
      </c>
      <c r="AP1907" s="2">
        <v>0</v>
      </c>
      <c r="AQ1907" s="2">
        <v>0</v>
      </c>
    </row>
    <row r="1908" spans="1:43" x14ac:dyDescent="0.25">
      <c r="A1908" s="1">
        <v>45992</v>
      </c>
      <c r="B1908" t="s">
        <v>48</v>
      </c>
      <c r="C1908">
        <v>649163</v>
      </c>
      <c r="D1908">
        <v>2020859694</v>
      </c>
      <c r="E1908" t="s">
        <v>2007</v>
      </c>
      <c r="F1908" t="s">
        <v>603</v>
      </c>
      <c r="G1908" t="s">
        <v>51</v>
      </c>
      <c r="H1908" t="s">
        <v>80</v>
      </c>
      <c r="I1908" t="s">
        <v>373</v>
      </c>
      <c r="J1908" t="s">
        <v>374</v>
      </c>
      <c r="K1908">
        <v>673059</v>
      </c>
      <c r="L1908" t="s">
        <v>65</v>
      </c>
      <c r="M1908" t="s">
        <v>66</v>
      </c>
      <c r="N1908" t="s">
        <v>57</v>
      </c>
      <c r="O1908" s="1">
        <v>45261</v>
      </c>
      <c r="Q1908" s="1">
        <v>46023</v>
      </c>
      <c r="R1908" s="2">
        <v>57.27</v>
      </c>
      <c r="S1908">
        <v>1</v>
      </c>
      <c r="T1908" t="s">
        <v>58</v>
      </c>
      <c r="U1908" t="s">
        <v>134</v>
      </c>
      <c r="V1908" s="3">
        <v>0.15</v>
      </c>
      <c r="W1908" s="2">
        <v>0</v>
      </c>
      <c r="X1908">
        <v>0</v>
      </c>
      <c r="Y1908" t="s">
        <v>135</v>
      </c>
      <c r="Z1908" t="s">
        <v>136</v>
      </c>
      <c r="AA1908">
        <v>0</v>
      </c>
      <c r="AB1908" s="2">
        <v>0</v>
      </c>
      <c r="AC1908" s="2">
        <v>0</v>
      </c>
      <c r="AD1908" s="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8.59</v>
      </c>
      <c r="AN1908" s="2">
        <v>8.59</v>
      </c>
      <c r="AO1908" s="2">
        <v>0</v>
      </c>
      <c r="AP1908" s="2">
        <v>0</v>
      </c>
      <c r="AQ1908" s="2">
        <v>0</v>
      </c>
    </row>
    <row r="1909" spans="1:43" x14ac:dyDescent="0.25">
      <c r="A1909" s="1">
        <v>45992</v>
      </c>
      <c r="B1909" t="s">
        <v>48</v>
      </c>
      <c r="C1909">
        <v>649163</v>
      </c>
      <c r="D1909">
        <v>2020864292</v>
      </c>
      <c r="E1909" t="s">
        <v>2008</v>
      </c>
      <c r="F1909" t="s">
        <v>105</v>
      </c>
      <c r="G1909" t="s">
        <v>51</v>
      </c>
      <c r="H1909" t="s">
        <v>93</v>
      </c>
      <c r="I1909" t="s">
        <v>373</v>
      </c>
      <c r="J1909" t="s">
        <v>374</v>
      </c>
      <c r="K1909">
        <v>673059</v>
      </c>
      <c r="L1909" t="s">
        <v>65</v>
      </c>
      <c r="M1909" t="s">
        <v>66</v>
      </c>
      <c r="N1909" t="s">
        <v>57</v>
      </c>
      <c r="O1909" s="1">
        <v>45292</v>
      </c>
      <c r="Q1909" s="1">
        <v>46023</v>
      </c>
      <c r="R1909" s="2">
        <v>26.82</v>
      </c>
      <c r="S1909">
        <v>1</v>
      </c>
      <c r="T1909" t="s">
        <v>58</v>
      </c>
      <c r="U1909" t="s">
        <v>134</v>
      </c>
      <c r="V1909" s="3">
        <v>0.15</v>
      </c>
      <c r="W1909" s="2">
        <v>0</v>
      </c>
      <c r="X1909">
        <v>0</v>
      </c>
      <c r="Y1909" t="s">
        <v>135</v>
      </c>
      <c r="Z1909" t="s">
        <v>136</v>
      </c>
      <c r="AA1909">
        <v>0</v>
      </c>
      <c r="AB1909" s="2">
        <v>0</v>
      </c>
      <c r="AC1909" s="2">
        <v>0</v>
      </c>
      <c r="AD1909" s="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4.0199999999999996</v>
      </c>
      <c r="AN1909" s="2">
        <v>4.0199999999999996</v>
      </c>
      <c r="AO1909" s="2">
        <v>0</v>
      </c>
      <c r="AP1909" s="2">
        <v>0</v>
      </c>
      <c r="AQ1909" s="2">
        <v>0</v>
      </c>
    </row>
    <row r="1910" spans="1:43" x14ac:dyDescent="0.25">
      <c r="A1910" s="1">
        <v>45992</v>
      </c>
      <c r="B1910" t="s">
        <v>48</v>
      </c>
      <c r="C1910">
        <v>649163</v>
      </c>
      <c r="D1910">
        <v>2020866405</v>
      </c>
      <c r="E1910" t="s">
        <v>1641</v>
      </c>
      <c r="F1910" t="s">
        <v>866</v>
      </c>
      <c r="G1910" t="s">
        <v>51</v>
      </c>
      <c r="H1910" t="s">
        <v>80</v>
      </c>
      <c r="I1910" t="s">
        <v>373</v>
      </c>
      <c r="J1910" t="s">
        <v>374</v>
      </c>
      <c r="K1910">
        <v>650218</v>
      </c>
      <c r="L1910" t="s">
        <v>55</v>
      </c>
      <c r="M1910" t="s">
        <v>56</v>
      </c>
      <c r="N1910" t="s">
        <v>57</v>
      </c>
      <c r="O1910" s="1">
        <v>45261</v>
      </c>
      <c r="Q1910" s="1">
        <v>46023</v>
      </c>
      <c r="R1910" s="2">
        <v>10.75</v>
      </c>
      <c r="S1910">
        <v>1</v>
      </c>
      <c r="T1910" t="s">
        <v>58</v>
      </c>
      <c r="U1910" t="s">
        <v>134</v>
      </c>
      <c r="V1910" s="3">
        <v>0.15</v>
      </c>
      <c r="W1910" s="2">
        <v>0</v>
      </c>
      <c r="X1910">
        <v>0</v>
      </c>
      <c r="Y1910" t="s">
        <v>135</v>
      </c>
      <c r="Z1910" t="s">
        <v>136</v>
      </c>
      <c r="AA1910">
        <v>0</v>
      </c>
      <c r="AB1910" s="2">
        <v>0</v>
      </c>
      <c r="AC1910" s="2">
        <v>0</v>
      </c>
      <c r="AD1910" s="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1.61</v>
      </c>
      <c r="AN1910" s="2">
        <v>1.61</v>
      </c>
      <c r="AO1910" s="2">
        <v>0</v>
      </c>
      <c r="AP1910" s="2">
        <v>0</v>
      </c>
      <c r="AQ1910" s="2">
        <v>0</v>
      </c>
    </row>
    <row r="1911" spans="1:43" x14ac:dyDescent="0.25">
      <c r="A1911" s="1">
        <v>45992</v>
      </c>
      <c r="B1911" t="s">
        <v>48</v>
      </c>
      <c r="C1911">
        <v>649163</v>
      </c>
      <c r="D1911">
        <v>2020890824</v>
      </c>
      <c r="E1911" t="s">
        <v>2009</v>
      </c>
      <c r="F1911" t="s">
        <v>2010</v>
      </c>
      <c r="G1911" t="s">
        <v>51</v>
      </c>
      <c r="H1911" t="s">
        <v>80</v>
      </c>
      <c r="I1911" t="s">
        <v>373</v>
      </c>
      <c r="J1911" t="s">
        <v>400</v>
      </c>
      <c r="K1911">
        <v>673059</v>
      </c>
      <c r="L1911" t="s">
        <v>65</v>
      </c>
      <c r="M1911" t="s">
        <v>66</v>
      </c>
      <c r="N1911" t="s">
        <v>57</v>
      </c>
      <c r="O1911" s="1">
        <v>45292</v>
      </c>
      <c r="Q1911" s="1">
        <v>46023</v>
      </c>
      <c r="R1911" s="2">
        <v>25.73</v>
      </c>
      <c r="S1911">
        <v>1</v>
      </c>
      <c r="T1911" t="s">
        <v>58</v>
      </c>
      <c r="U1911" t="s">
        <v>134</v>
      </c>
      <c r="V1911" s="3">
        <v>0.15</v>
      </c>
      <c r="W1911" s="2">
        <v>0</v>
      </c>
      <c r="X1911">
        <v>0</v>
      </c>
      <c r="Y1911" t="s">
        <v>135</v>
      </c>
      <c r="Z1911" t="s">
        <v>136</v>
      </c>
      <c r="AA1911">
        <v>0</v>
      </c>
      <c r="AB1911" s="2">
        <v>0</v>
      </c>
      <c r="AC1911" s="2">
        <v>0</v>
      </c>
      <c r="AD1911" s="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3.86</v>
      </c>
      <c r="AN1911" s="2">
        <v>3.86</v>
      </c>
      <c r="AO1911" s="2">
        <v>0</v>
      </c>
      <c r="AP1911" s="2">
        <v>0</v>
      </c>
      <c r="AQ1911" s="2">
        <v>0</v>
      </c>
    </row>
    <row r="1912" spans="1:43" x14ac:dyDescent="0.25">
      <c r="A1912" s="1">
        <v>45992</v>
      </c>
      <c r="B1912" t="s">
        <v>48</v>
      </c>
      <c r="C1912">
        <v>649163</v>
      </c>
      <c r="D1912">
        <v>2020901276</v>
      </c>
      <c r="E1912" t="s">
        <v>1237</v>
      </c>
      <c r="F1912" t="s">
        <v>1238</v>
      </c>
      <c r="G1912" t="s">
        <v>51</v>
      </c>
      <c r="H1912" t="s">
        <v>372</v>
      </c>
      <c r="I1912" t="s">
        <v>373</v>
      </c>
      <c r="J1912" t="s">
        <v>374</v>
      </c>
      <c r="K1912">
        <v>673059</v>
      </c>
      <c r="L1912" t="s">
        <v>65</v>
      </c>
      <c r="M1912" t="s">
        <v>66</v>
      </c>
      <c r="N1912" t="s">
        <v>57</v>
      </c>
      <c r="O1912" s="1">
        <v>45292</v>
      </c>
      <c r="Q1912" s="1">
        <v>46023</v>
      </c>
      <c r="R1912" s="2">
        <v>224.44</v>
      </c>
      <c r="S1912">
        <v>1</v>
      </c>
      <c r="T1912" t="s">
        <v>58</v>
      </c>
      <c r="U1912" t="s">
        <v>134</v>
      </c>
      <c r="V1912" s="3">
        <v>0.15</v>
      </c>
      <c r="W1912" s="2">
        <v>0</v>
      </c>
      <c r="X1912">
        <v>0</v>
      </c>
      <c r="Y1912" t="s">
        <v>135</v>
      </c>
      <c r="Z1912" t="s">
        <v>136</v>
      </c>
      <c r="AA1912">
        <v>0</v>
      </c>
      <c r="AB1912" s="2">
        <v>0</v>
      </c>
      <c r="AC1912" s="2">
        <v>0</v>
      </c>
      <c r="AD1912" s="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33.67</v>
      </c>
      <c r="AN1912" s="2">
        <v>33.67</v>
      </c>
      <c r="AO1912" s="2">
        <v>0</v>
      </c>
      <c r="AP1912" s="2">
        <v>0</v>
      </c>
      <c r="AQ1912" s="2">
        <v>0</v>
      </c>
    </row>
    <row r="1913" spans="1:43" x14ac:dyDescent="0.25">
      <c r="A1913" s="1">
        <v>45992</v>
      </c>
      <c r="B1913" t="s">
        <v>48</v>
      </c>
      <c r="C1913">
        <v>649163</v>
      </c>
      <c r="D1913">
        <v>2020904770</v>
      </c>
      <c r="E1913" t="s">
        <v>2011</v>
      </c>
      <c r="F1913" t="s">
        <v>887</v>
      </c>
      <c r="G1913" t="s">
        <v>51</v>
      </c>
      <c r="H1913" t="s">
        <v>83</v>
      </c>
      <c r="I1913" t="s">
        <v>373</v>
      </c>
      <c r="J1913" t="s">
        <v>374</v>
      </c>
      <c r="K1913">
        <v>673059</v>
      </c>
      <c r="L1913" t="s">
        <v>65</v>
      </c>
      <c r="M1913" t="s">
        <v>66</v>
      </c>
      <c r="N1913" t="s">
        <v>57</v>
      </c>
      <c r="O1913" s="1">
        <v>45292</v>
      </c>
      <c r="Q1913" s="1">
        <v>46023</v>
      </c>
      <c r="R1913" s="2">
        <v>55.3</v>
      </c>
      <c r="S1913">
        <v>1</v>
      </c>
      <c r="T1913" t="s">
        <v>58</v>
      </c>
      <c r="U1913" t="s">
        <v>134</v>
      </c>
      <c r="V1913" s="3">
        <v>0.15</v>
      </c>
      <c r="W1913" s="2">
        <v>0</v>
      </c>
      <c r="X1913">
        <v>0</v>
      </c>
      <c r="Y1913" t="s">
        <v>135</v>
      </c>
      <c r="Z1913" t="s">
        <v>136</v>
      </c>
      <c r="AA1913">
        <v>0</v>
      </c>
      <c r="AB1913" s="2">
        <v>0</v>
      </c>
      <c r="AC1913" s="2">
        <v>0</v>
      </c>
      <c r="AD1913" s="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8.3000000000000007</v>
      </c>
      <c r="AN1913" s="2">
        <v>8.3000000000000007</v>
      </c>
      <c r="AO1913" s="2">
        <v>0</v>
      </c>
      <c r="AP1913" s="2">
        <v>0</v>
      </c>
      <c r="AQ1913" s="2">
        <v>0</v>
      </c>
    </row>
    <row r="1914" spans="1:43" x14ac:dyDescent="0.25">
      <c r="A1914" s="1">
        <v>45992</v>
      </c>
      <c r="B1914" t="s">
        <v>48</v>
      </c>
      <c r="C1914">
        <v>649163</v>
      </c>
      <c r="D1914">
        <v>2020918869</v>
      </c>
      <c r="E1914" t="s">
        <v>2012</v>
      </c>
      <c r="F1914" t="s">
        <v>2013</v>
      </c>
      <c r="G1914" t="s">
        <v>51</v>
      </c>
      <c r="H1914" t="s">
        <v>161</v>
      </c>
      <c r="I1914" t="s">
        <v>373</v>
      </c>
      <c r="J1914" t="s">
        <v>433</v>
      </c>
      <c r="K1914">
        <v>651818</v>
      </c>
      <c r="L1914" t="s">
        <v>113</v>
      </c>
      <c r="M1914" t="s">
        <v>114</v>
      </c>
      <c r="N1914" t="s">
        <v>57</v>
      </c>
      <c r="O1914" s="1">
        <v>45261</v>
      </c>
      <c r="Q1914" s="1">
        <v>46023</v>
      </c>
      <c r="R1914" s="2">
        <v>21.83</v>
      </c>
      <c r="S1914">
        <v>1</v>
      </c>
      <c r="T1914" t="s">
        <v>58</v>
      </c>
      <c r="U1914" t="s">
        <v>134</v>
      </c>
      <c r="V1914" s="3">
        <v>0.1</v>
      </c>
      <c r="W1914" s="2">
        <v>0</v>
      </c>
      <c r="X1914">
        <v>0</v>
      </c>
      <c r="Y1914" t="s">
        <v>135</v>
      </c>
      <c r="Z1914" t="s">
        <v>136</v>
      </c>
      <c r="AA1914">
        <v>0</v>
      </c>
      <c r="AB1914" s="2">
        <v>0</v>
      </c>
      <c r="AC1914" s="2">
        <v>0</v>
      </c>
      <c r="AD1914" s="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2.1800000000000002</v>
      </c>
      <c r="AN1914" s="2">
        <v>2.1800000000000002</v>
      </c>
      <c r="AO1914" s="2">
        <v>0</v>
      </c>
      <c r="AP1914" s="2">
        <v>0</v>
      </c>
      <c r="AQ1914" s="2">
        <v>0</v>
      </c>
    </row>
    <row r="1915" spans="1:43" x14ac:dyDescent="0.25">
      <c r="A1915" s="1">
        <v>45992</v>
      </c>
      <c r="B1915" t="s">
        <v>48</v>
      </c>
      <c r="C1915">
        <v>649163</v>
      </c>
      <c r="D1915">
        <v>2020926732</v>
      </c>
      <c r="E1915" t="s">
        <v>1240</v>
      </c>
      <c r="F1915" t="s">
        <v>1241</v>
      </c>
      <c r="G1915" t="s">
        <v>51</v>
      </c>
      <c r="H1915" t="s">
        <v>112</v>
      </c>
      <c r="I1915" t="s">
        <v>373</v>
      </c>
      <c r="J1915" t="s">
        <v>400</v>
      </c>
      <c r="K1915">
        <v>651818</v>
      </c>
      <c r="L1915" t="s">
        <v>113</v>
      </c>
      <c r="M1915" t="s">
        <v>114</v>
      </c>
      <c r="N1915" t="s">
        <v>929</v>
      </c>
      <c r="O1915" s="1">
        <v>45295</v>
      </c>
      <c r="P1915" s="1">
        <v>45992</v>
      </c>
      <c r="Q1915" s="1">
        <v>46026</v>
      </c>
      <c r="R1915" s="2">
        <v>85.53</v>
      </c>
      <c r="S1915">
        <v>1</v>
      </c>
      <c r="T1915" t="s">
        <v>58</v>
      </c>
      <c r="U1915" t="s">
        <v>134</v>
      </c>
      <c r="V1915" s="3">
        <v>0.15</v>
      </c>
      <c r="W1915" s="2">
        <v>0</v>
      </c>
      <c r="X1915">
        <v>0</v>
      </c>
      <c r="Y1915" t="s">
        <v>135</v>
      </c>
      <c r="Z1915" t="s">
        <v>136</v>
      </c>
      <c r="AA1915">
        <v>0</v>
      </c>
      <c r="AB1915" s="2">
        <v>0</v>
      </c>
      <c r="AC1915" s="2">
        <v>0</v>
      </c>
      <c r="AD1915" s="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12.83</v>
      </c>
      <c r="AN1915" s="2">
        <v>12.83</v>
      </c>
      <c r="AO1915" s="2">
        <v>0</v>
      </c>
      <c r="AP1915" s="2">
        <v>0</v>
      </c>
      <c r="AQ1915" s="2">
        <v>0</v>
      </c>
    </row>
    <row r="1916" spans="1:43" x14ac:dyDescent="0.25">
      <c r="A1916" s="1">
        <v>45992</v>
      </c>
      <c r="B1916" t="s">
        <v>48</v>
      </c>
      <c r="C1916">
        <v>649163</v>
      </c>
      <c r="D1916">
        <v>2020948947</v>
      </c>
      <c r="E1916" t="s">
        <v>873</v>
      </c>
      <c r="F1916" t="s">
        <v>1082</v>
      </c>
      <c r="G1916" t="s">
        <v>51</v>
      </c>
      <c r="H1916" t="s">
        <v>112</v>
      </c>
      <c r="I1916" t="s">
        <v>373</v>
      </c>
      <c r="J1916" t="s">
        <v>433</v>
      </c>
      <c r="K1916">
        <v>651818</v>
      </c>
      <c r="L1916" t="s">
        <v>113</v>
      </c>
      <c r="M1916" t="s">
        <v>114</v>
      </c>
      <c r="N1916" t="s">
        <v>57</v>
      </c>
      <c r="O1916" s="1">
        <v>45261</v>
      </c>
      <c r="Q1916" s="1">
        <v>46023</v>
      </c>
      <c r="R1916" s="2">
        <v>43.81</v>
      </c>
      <c r="S1916">
        <v>1</v>
      </c>
      <c r="T1916" t="s">
        <v>58</v>
      </c>
      <c r="U1916" t="s">
        <v>134</v>
      </c>
      <c r="V1916" s="3">
        <v>0.1</v>
      </c>
      <c r="W1916" s="2">
        <v>0</v>
      </c>
      <c r="X1916">
        <v>0</v>
      </c>
      <c r="Y1916" t="s">
        <v>135</v>
      </c>
      <c r="Z1916" t="s">
        <v>136</v>
      </c>
      <c r="AA1916">
        <v>0</v>
      </c>
      <c r="AB1916" s="2">
        <v>0</v>
      </c>
      <c r="AC1916" s="2">
        <v>0</v>
      </c>
      <c r="AD1916" s="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4.38</v>
      </c>
      <c r="AN1916" s="2">
        <v>4.38</v>
      </c>
      <c r="AO1916" s="2">
        <v>0</v>
      </c>
      <c r="AP1916" s="2">
        <v>0</v>
      </c>
      <c r="AQ1916" s="2">
        <v>0</v>
      </c>
    </row>
    <row r="1917" spans="1:43" x14ac:dyDescent="0.25">
      <c r="A1917" s="1">
        <v>45992</v>
      </c>
      <c r="B1917" t="s">
        <v>48</v>
      </c>
      <c r="C1917">
        <v>649163</v>
      </c>
      <c r="D1917">
        <v>2020955027</v>
      </c>
      <c r="E1917" t="s">
        <v>2014</v>
      </c>
      <c r="F1917" t="s">
        <v>2015</v>
      </c>
      <c r="G1917" t="s">
        <v>51</v>
      </c>
      <c r="H1917" t="s">
        <v>169</v>
      </c>
      <c r="I1917" t="s">
        <v>373</v>
      </c>
      <c r="J1917" t="s">
        <v>374</v>
      </c>
      <c r="K1917">
        <v>652037</v>
      </c>
      <c r="L1917" t="s">
        <v>71</v>
      </c>
      <c r="M1917" t="s">
        <v>99</v>
      </c>
      <c r="N1917" t="s">
        <v>57</v>
      </c>
      <c r="O1917" s="1">
        <v>45261</v>
      </c>
      <c r="Q1917" s="1">
        <v>46023</v>
      </c>
      <c r="R1917" s="2">
        <v>51.38</v>
      </c>
      <c r="S1917">
        <v>1</v>
      </c>
      <c r="T1917" t="s">
        <v>58</v>
      </c>
      <c r="U1917" t="s">
        <v>134</v>
      </c>
      <c r="V1917" s="3">
        <v>0.15</v>
      </c>
      <c r="W1917" s="2">
        <v>0</v>
      </c>
      <c r="X1917">
        <v>0</v>
      </c>
      <c r="Y1917" t="s">
        <v>135</v>
      </c>
      <c r="Z1917" t="s">
        <v>136</v>
      </c>
      <c r="AA1917">
        <v>0</v>
      </c>
      <c r="AB1917" s="2">
        <v>0</v>
      </c>
      <c r="AC1917" s="2">
        <v>0</v>
      </c>
      <c r="AD1917" s="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7.71</v>
      </c>
      <c r="AN1917" s="2">
        <v>7.71</v>
      </c>
      <c r="AO1917" s="2">
        <v>0</v>
      </c>
      <c r="AP1917" s="2">
        <v>0</v>
      </c>
      <c r="AQ1917" s="2">
        <v>0</v>
      </c>
    </row>
    <row r="1918" spans="1:43" x14ac:dyDescent="0.25">
      <c r="A1918" s="1">
        <v>45992</v>
      </c>
      <c r="B1918" t="s">
        <v>48</v>
      </c>
      <c r="C1918">
        <v>649163</v>
      </c>
      <c r="D1918">
        <v>2020997786</v>
      </c>
      <c r="E1918" t="s">
        <v>87</v>
      </c>
      <c r="F1918" t="s">
        <v>142</v>
      </c>
      <c r="G1918" t="s">
        <v>51</v>
      </c>
      <c r="H1918" t="s">
        <v>125</v>
      </c>
      <c r="I1918" t="s">
        <v>373</v>
      </c>
      <c r="J1918" t="s">
        <v>374</v>
      </c>
      <c r="K1918">
        <v>673059</v>
      </c>
      <c r="L1918" t="s">
        <v>65</v>
      </c>
      <c r="M1918" t="s">
        <v>66</v>
      </c>
      <c r="N1918" t="s">
        <v>57</v>
      </c>
      <c r="O1918" s="1">
        <v>45292</v>
      </c>
      <c r="Q1918" s="1">
        <v>46023</v>
      </c>
      <c r="R1918" s="2">
        <v>308.64999999999998</v>
      </c>
      <c r="S1918">
        <v>1</v>
      </c>
      <c r="T1918" t="s">
        <v>58</v>
      </c>
      <c r="U1918" t="s">
        <v>134</v>
      </c>
      <c r="V1918" s="3">
        <v>0.15</v>
      </c>
      <c r="W1918" s="2">
        <v>0</v>
      </c>
      <c r="X1918">
        <v>0</v>
      </c>
      <c r="Y1918" t="s">
        <v>135</v>
      </c>
      <c r="Z1918" t="s">
        <v>136</v>
      </c>
      <c r="AA1918">
        <v>0</v>
      </c>
      <c r="AB1918" s="2">
        <v>0</v>
      </c>
      <c r="AC1918" s="2">
        <v>0</v>
      </c>
      <c r="AD1918" s="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46.3</v>
      </c>
      <c r="AN1918" s="2">
        <v>46.3</v>
      </c>
      <c r="AO1918" s="2">
        <v>0</v>
      </c>
      <c r="AP1918" s="2">
        <v>0</v>
      </c>
      <c r="AQ1918" s="2">
        <v>0</v>
      </c>
    </row>
    <row r="1919" spans="1:43" x14ac:dyDescent="0.25">
      <c r="A1919" s="1">
        <v>45992</v>
      </c>
      <c r="B1919" t="s">
        <v>48</v>
      </c>
      <c r="C1919">
        <v>649163</v>
      </c>
      <c r="D1919">
        <v>2020998196</v>
      </c>
      <c r="E1919" t="s">
        <v>87</v>
      </c>
      <c r="F1919" t="s">
        <v>1019</v>
      </c>
      <c r="G1919" t="s">
        <v>51</v>
      </c>
      <c r="H1919" t="s">
        <v>125</v>
      </c>
      <c r="I1919" t="s">
        <v>373</v>
      </c>
      <c r="J1919" t="s">
        <v>374</v>
      </c>
      <c r="K1919">
        <v>673059</v>
      </c>
      <c r="L1919" t="s">
        <v>65</v>
      </c>
      <c r="M1919" t="s">
        <v>66</v>
      </c>
      <c r="N1919" t="s">
        <v>57</v>
      </c>
      <c r="O1919" s="1">
        <v>45292</v>
      </c>
      <c r="Q1919" s="1">
        <v>46023</v>
      </c>
      <c r="R1919" s="2">
        <v>88.76</v>
      </c>
      <c r="S1919">
        <v>1</v>
      </c>
      <c r="T1919" t="s">
        <v>58</v>
      </c>
      <c r="U1919" t="s">
        <v>134</v>
      </c>
      <c r="V1919" s="3">
        <v>0.15</v>
      </c>
      <c r="W1919" s="2">
        <v>0</v>
      </c>
      <c r="X1919">
        <v>0</v>
      </c>
      <c r="Y1919" t="s">
        <v>135</v>
      </c>
      <c r="Z1919" t="s">
        <v>136</v>
      </c>
      <c r="AA1919">
        <v>0</v>
      </c>
      <c r="AB1919" s="2">
        <v>0</v>
      </c>
      <c r="AC1919" s="2">
        <v>0</v>
      </c>
      <c r="AD1919" s="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13.31</v>
      </c>
      <c r="AN1919" s="2">
        <v>13.31</v>
      </c>
      <c r="AO1919" s="2">
        <v>0</v>
      </c>
      <c r="AP1919" s="2">
        <v>0</v>
      </c>
      <c r="AQ1919" s="2">
        <v>0</v>
      </c>
    </row>
    <row r="1920" spans="1:43" x14ac:dyDescent="0.25">
      <c r="A1920" s="1">
        <v>45992</v>
      </c>
      <c r="B1920" t="s">
        <v>48</v>
      </c>
      <c r="C1920">
        <v>649163</v>
      </c>
      <c r="D1920">
        <v>2020998197</v>
      </c>
      <c r="E1920" t="s">
        <v>87</v>
      </c>
      <c r="F1920" t="s">
        <v>1019</v>
      </c>
      <c r="G1920" t="s">
        <v>51</v>
      </c>
      <c r="H1920" t="s">
        <v>125</v>
      </c>
      <c r="I1920" t="s">
        <v>373</v>
      </c>
      <c r="J1920" t="s">
        <v>400</v>
      </c>
      <c r="K1920">
        <v>673059</v>
      </c>
      <c r="L1920" t="s">
        <v>65</v>
      </c>
      <c r="M1920" t="s">
        <v>66</v>
      </c>
      <c r="N1920" t="s">
        <v>57</v>
      </c>
      <c r="O1920" s="1">
        <v>45292</v>
      </c>
      <c r="Q1920" s="1">
        <v>46023</v>
      </c>
      <c r="R1920" s="2">
        <v>23.39</v>
      </c>
      <c r="S1920">
        <v>1</v>
      </c>
      <c r="T1920" t="s">
        <v>58</v>
      </c>
      <c r="U1920" t="s">
        <v>134</v>
      </c>
      <c r="V1920" s="3">
        <v>0.15</v>
      </c>
      <c r="W1920" s="2">
        <v>0</v>
      </c>
      <c r="X1920">
        <v>0</v>
      </c>
      <c r="Y1920" t="s">
        <v>135</v>
      </c>
      <c r="Z1920" t="s">
        <v>136</v>
      </c>
      <c r="AA1920">
        <v>0</v>
      </c>
      <c r="AB1920" s="2">
        <v>0</v>
      </c>
      <c r="AC1920" s="2">
        <v>0</v>
      </c>
      <c r="AD1920" s="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3.51</v>
      </c>
      <c r="AN1920" s="2">
        <v>3.51</v>
      </c>
      <c r="AO1920" s="2">
        <v>0</v>
      </c>
      <c r="AP1920" s="2">
        <v>0</v>
      </c>
      <c r="AQ1920" s="2">
        <v>0</v>
      </c>
    </row>
    <row r="1921" spans="1:43" x14ac:dyDescent="0.25">
      <c r="A1921" s="1">
        <v>45992</v>
      </c>
      <c r="B1921" t="s">
        <v>48</v>
      </c>
      <c r="C1921">
        <v>649163</v>
      </c>
      <c r="D1921">
        <v>2021001650</v>
      </c>
      <c r="E1921" t="s">
        <v>2016</v>
      </c>
      <c r="F1921" t="s">
        <v>1088</v>
      </c>
      <c r="G1921" t="s">
        <v>51</v>
      </c>
      <c r="H1921" t="s">
        <v>80</v>
      </c>
      <c r="I1921" t="s">
        <v>373</v>
      </c>
      <c r="J1921" t="s">
        <v>374</v>
      </c>
      <c r="K1921">
        <v>673059</v>
      </c>
      <c r="L1921" t="s">
        <v>65</v>
      </c>
      <c r="M1921" t="s">
        <v>66</v>
      </c>
      <c r="N1921" t="s">
        <v>57</v>
      </c>
      <c r="O1921" s="1">
        <v>45292</v>
      </c>
      <c r="Q1921" s="1">
        <v>46023</v>
      </c>
      <c r="R1921" s="2">
        <v>96.04</v>
      </c>
      <c r="S1921">
        <v>1</v>
      </c>
      <c r="T1921" t="s">
        <v>58</v>
      </c>
      <c r="U1921" t="s">
        <v>134</v>
      </c>
      <c r="V1921" s="3">
        <v>0.15</v>
      </c>
      <c r="W1921" s="2">
        <v>0</v>
      </c>
      <c r="X1921">
        <v>0</v>
      </c>
      <c r="Y1921" t="s">
        <v>135</v>
      </c>
      <c r="Z1921" t="s">
        <v>136</v>
      </c>
      <c r="AA1921">
        <v>0</v>
      </c>
      <c r="AB1921" s="2">
        <v>0</v>
      </c>
      <c r="AC1921" s="2">
        <v>0</v>
      </c>
      <c r="AD1921" s="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14.41</v>
      </c>
      <c r="AN1921" s="2">
        <v>14.41</v>
      </c>
      <c r="AO1921" s="2">
        <v>0</v>
      </c>
      <c r="AP1921" s="2">
        <v>0</v>
      </c>
      <c r="AQ1921" s="2">
        <v>0</v>
      </c>
    </row>
    <row r="1922" spans="1:43" x14ac:dyDescent="0.25">
      <c r="A1922" s="1">
        <v>45992</v>
      </c>
      <c r="B1922" t="s">
        <v>48</v>
      </c>
      <c r="C1922">
        <v>649163</v>
      </c>
      <c r="D1922">
        <v>2021012216</v>
      </c>
      <c r="E1922" t="s">
        <v>2017</v>
      </c>
      <c r="F1922" t="s">
        <v>105</v>
      </c>
      <c r="G1922" t="s">
        <v>51</v>
      </c>
      <c r="H1922" t="s">
        <v>169</v>
      </c>
      <c r="I1922" t="s">
        <v>373</v>
      </c>
      <c r="J1922" t="s">
        <v>408</v>
      </c>
      <c r="K1922">
        <v>673059</v>
      </c>
      <c r="L1922" t="s">
        <v>65</v>
      </c>
      <c r="M1922" t="s">
        <v>66</v>
      </c>
      <c r="N1922" t="s">
        <v>57</v>
      </c>
      <c r="O1922" s="1">
        <v>45292</v>
      </c>
      <c r="Q1922" s="1">
        <v>46023</v>
      </c>
      <c r="R1922" s="2">
        <v>28.43</v>
      </c>
      <c r="S1922">
        <v>1</v>
      </c>
      <c r="T1922" t="s">
        <v>58</v>
      </c>
      <c r="U1922" t="s">
        <v>134</v>
      </c>
      <c r="V1922" s="3">
        <v>0.09</v>
      </c>
      <c r="W1922" s="2">
        <v>0</v>
      </c>
      <c r="X1922">
        <v>0</v>
      </c>
      <c r="Y1922" t="s">
        <v>135</v>
      </c>
      <c r="Z1922" t="s">
        <v>136</v>
      </c>
      <c r="AA1922">
        <v>0</v>
      </c>
      <c r="AB1922" s="2">
        <v>0</v>
      </c>
      <c r="AC1922" s="2">
        <v>0</v>
      </c>
      <c r="AD1922" s="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2.56</v>
      </c>
      <c r="AN1922" s="2">
        <v>2.56</v>
      </c>
      <c r="AO1922" s="2">
        <v>0</v>
      </c>
      <c r="AP1922" s="2">
        <v>0</v>
      </c>
      <c r="AQ1922" s="2">
        <v>0</v>
      </c>
    </row>
    <row r="1923" spans="1:43" x14ac:dyDescent="0.25">
      <c r="A1923" s="1">
        <v>45992</v>
      </c>
      <c r="B1923" t="s">
        <v>48</v>
      </c>
      <c r="C1923">
        <v>649163</v>
      </c>
      <c r="D1923">
        <v>2021020865</v>
      </c>
      <c r="E1923" t="s">
        <v>1243</v>
      </c>
      <c r="F1923" t="s">
        <v>641</v>
      </c>
      <c r="G1923" t="s">
        <v>51</v>
      </c>
      <c r="H1923" t="s">
        <v>83</v>
      </c>
      <c r="I1923" t="s">
        <v>373</v>
      </c>
      <c r="J1923" t="s">
        <v>400</v>
      </c>
      <c r="K1923">
        <v>673059</v>
      </c>
      <c r="L1923" t="s">
        <v>65</v>
      </c>
      <c r="M1923" t="s">
        <v>66</v>
      </c>
      <c r="N1923" t="s">
        <v>57</v>
      </c>
      <c r="O1923" s="1">
        <v>45292</v>
      </c>
      <c r="Q1923" s="1">
        <v>46023</v>
      </c>
      <c r="R1923" s="2">
        <v>25.73</v>
      </c>
      <c r="S1923">
        <v>1</v>
      </c>
      <c r="T1923" t="s">
        <v>58</v>
      </c>
      <c r="U1923" t="s">
        <v>134</v>
      </c>
      <c r="V1923" s="3">
        <v>0.15</v>
      </c>
      <c r="W1923" s="2">
        <v>0</v>
      </c>
      <c r="X1923">
        <v>0</v>
      </c>
      <c r="Y1923" t="s">
        <v>135</v>
      </c>
      <c r="Z1923" t="s">
        <v>136</v>
      </c>
      <c r="AA1923">
        <v>0</v>
      </c>
      <c r="AB1923" s="2">
        <v>0</v>
      </c>
      <c r="AC1923" s="2">
        <v>0</v>
      </c>
      <c r="AD1923" s="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3.86</v>
      </c>
      <c r="AN1923" s="2">
        <v>3.86</v>
      </c>
      <c r="AO1923" s="2">
        <v>0</v>
      </c>
      <c r="AP1923" s="2">
        <v>0</v>
      </c>
      <c r="AQ1923" s="2">
        <v>0</v>
      </c>
    </row>
    <row r="1924" spans="1:43" x14ac:dyDescent="0.25">
      <c r="A1924" s="1">
        <v>45992</v>
      </c>
      <c r="B1924" t="s">
        <v>48</v>
      </c>
      <c r="C1924">
        <v>649163</v>
      </c>
      <c r="D1924">
        <v>2021020866</v>
      </c>
      <c r="E1924" t="s">
        <v>1243</v>
      </c>
      <c r="F1924" t="s">
        <v>641</v>
      </c>
      <c r="G1924" t="s">
        <v>51</v>
      </c>
      <c r="H1924" t="s">
        <v>83</v>
      </c>
      <c r="I1924" t="s">
        <v>373</v>
      </c>
      <c r="J1924" t="s">
        <v>374</v>
      </c>
      <c r="K1924">
        <v>673059</v>
      </c>
      <c r="L1924" t="s">
        <v>65</v>
      </c>
      <c r="M1924" t="s">
        <v>66</v>
      </c>
      <c r="N1924" t="s">
        <v>57</v>
      </c>
      <c r="O1924" s="1">
        <v>45292</v>
      </c>
      <c r="Q1924" s="1">
        <v>46023</v>
      </c>
      <c r="R1924" s="2">
        <v>71.25</v>
      </c>
      <c r="S1924">
        <v>1</v>
      </c>
      <c r="T1924" t="s">
        <v>58</v>
      </c>
      <c r="U1924" t="s">
        <v>134</v>
      </c>
      <c r="V1924" s="3">
        <v>0.15</v>
      </c>
      <c r="W1924" s="2">
        <v>0</v>
      </c>
      <c r="X1924">
        <v>0</v>
      </c>
      <c r="Y1924" t="s">
        <v>135</v>
      </c>
      <c r="Z1924" t="s">
        <v>136</v>
      </c>
      <c r="AA1924">
        <v>0</v>
      </c>
      <c r="AB1924" s="2">
        <v>0</v>
      </c>
      <c r="AC1924" s="2">
        <v>0</v>
      </c>
      <c r="AD1924" s="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10.69</v>
      </c>
      <c r="AN1924" s="2">
        <v>10.69</v>
      </c>
      <c r="AO1924" s="2">
        <v>0</v>
      </c>
      <c r="AP1924" s="2">
        <v>0</v>
      </c>
      <c r="AQ1924" s="2">
        <v>0</v>
      </c>
    </row>
    <row r="1925" spans="1:43" x14ac:dyDescent="0.25">
      <c r="A1925" s="1">
        <v>45992</v>
      </c>
      <c r="B1925" t="s">
        <v>48</v>
      </c>
      <c r="C1925">
        <v>649163</v>
      </c>
      <c r="D1925">
        <v>2021024048</v>
      </c>
      <c r="E1925" t="s">
        <v>694</v>
      </c>
      <c r="F1925" t="s">
        <v>2018</v>
      </c>
      <c r="G1925" t="s">
        <v>51</v>
      </c>
      <c r="H1925" t="s">
        <v>52</v>
      </c>
      <c r="I1925" t="s">
        <v>373</v>
      </c>
      <c r="J1925" t="s">
        <v>400</v>
      </c>
      <c r="K1925">
        <v>649164</v>
      </c>
      <c r="L1925" t="s">
        <v>76</v>
      </c>
      <c r="M1925" t="s">
        <v>77</v>
      </c>
      <c r="N1925" t="s">
        <v>57</v>
      </c>
      <c r="O1925" s="1">
        <v>45292</v>
      </c>
      <c r="Q1925" s="1">
        <v>46023</v>
      </c>
      <c r="R1925" s="2">
        <v>51.46</v>
      </c>
      <c r="S1925">
        <v>1</v>
      </c>
      <c r="T1925" t="s">
        <v>58</v>
      </c>
      <c r="U1925" t="s">
        <v>134</v>
      </c>
      <c r="V1925" s="3">
        <v>0.15</v>
      </c>
      <c r="W1925" s="2">
        <v>0</v>
      </c>
      <c r="X1925">
        <v>0</v>
      </c>
      <c r="Y1925" t="s">
        <v>135</v>
      </c>
      <c r="Z1925" t="s">
        <v>136</v>
      </c>
      <c r="AA1925">
        <v>0</v>
      </c>
      <c r="AB1925" s="2">
        <v>0</v>
      </c>
      <c r="AC1925" s="2">
        <v>0</v>
      </c>
      <c r="AD1925" s="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7.72</v>
      </c>
      <c r="AN1925" s="2">
        <v>7.72</v>
      </c>
      <c r="AO1925" s="2">
        <v>0</v>
      </c>
      <c r="AP1925" s="2">
        <v>0</v>
      </c>
      <c r="AQ1925" s="2">
        <v>0</v>
      </c>
    </row>
    <row r="1926" spans="1:43" x14ac:dyDescent="0.25">
      <c r="A1926" s="1">
        <v>45992</v>
      </c>
      <c r="B1926" t="s">
        <v>48</v>
      </c>
      <c r="C1926">
        <v>649163</v>
      </c>
      <c r="D1926">
        <v>2021028325</v>
      </c>
      <c r="E1926" t="s">
        <v>1244</v>
      </c>
      <c r="F1926" t="s">
        <v>828</v>
      </c>
      <c r="G1926" t="s">
        <v>51</v>
      </c>
      <c r="H1926" t="s">
        <v>372</v>
      </c>
      <c r="I1926" t="s">
        <v>373</v>
      </c>
      <c r="J1926" t="s">
        <v>374</v>
      </c>
      <c r="K1926">
        <v>673059</v>
      </c>
      <c r="L1926" t="s">
        <v>65</v>
      </c>
      <c r="M1926" t="s">
        <v>66</v>
      </c>
      <c r="N1926" t="s">
        <v>57</v>
      </c>
      <c r="O1926" s="1">
        <v>45292</v>
      </c>
      <c r="Q1926" s="1">
        <v>46023</v>
      </c>
      <c r="R1926" s="2">
        <v>78.760000000000005</v>
      </c>
      <c r="S1926">
        <v>1</v>
      </c>
      <c r="T1926" t="s">
        <v>58</v>
      </c>
      <c r="U1926" t="s">
        <v>134</v>
      </c>
      <c r="V1926" s="3">
        <v>0.15</v>
      </c>
      <c r="W1926" s="2">
        <v>0</v>
      </c>
      <c r="X1926">
        <v>0</v>
      </c>
      <c r="Y1926" t="s">
        <v>135</v>
      </c>
      <c r="Z1926" t="s">
        <v>136</v>
      </c>
      <c r="AA1926">
        <v>0</v>
      </c>
      <c r="AB1926" s="2">
        <v>0</v>
      </c>
      <c r="AC1926" s="2">
        <v>0</v>
      </c>
      <c r="AD1926" s="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11.81</v>
      </c>
      <c r="AN1926" s="2">
        <v>11.81</v>
      </c>
      <c r="AO1926" s="2">
        <v>0</v>
      </c>
      <c r="AP1926" s="2">
        <v>0</v>
      </c>
      <c r="AQ1926" s="2">
        <v>0</v>
      </c>
    </row>
    <row r="1927" spans="1:43" x14ac:dyDescent="0.25">
      <c r="A1927" s="1">
        <v>45992</v>
      </c>
      <c r="B1927" t="s">
        <v>48</v>
      </c>
      <c r="C1927">
        <v>649163</v>
      </c>
      <c r="D1927">
        <v>2021028326</v>
      </c>
      <c r="E1927" t="s">
        <v>1244</v>
      </c>
      <c r="F1927" t="s">
        <v>828</v>
      </c>
      <c r="G1927" t="s">
        <v>51</v>
      </c>
      <c r="H1927" t="s">
        <v>372</v>
      </c>
      <c r="I1927" t="s">
        <v>373</v>
      </c>
      <c r="J1927" t="s">
        <v>400</v>
      </c>
      <c r="K1927">
        <v>673059</v>
      </c>
      <c r="L1927" t="s">
        <v>65</v>
      </c>
      <c r="M1927" t="s">
        <v>66</v>
      </c>
      <c r="N1927" t="s">
        <v>57</v>
      </c>
      <c r="O1927" s="1">
        <v>45292</v>
      </c>
      <c r="Q1927" s="1">
        <v>46023</v>
      </c>
      <c r="R1927" s="2">
        <v>51.46</v>
      </c>
      <c r="S1927">
        <v>1</v>
      </c>
      <c r="T1927" t="s">
        <v>58</v>
      </c>
      <c r="U1927" t="s">
        <v>134</v>
      </c>
      <c r="V1927" s="3">
        <v>0.15</v>
      </c>
      <c r="W1927" s="2">
        <v>0</v>
      </c>
      <c r="X1927">
        <v>0</v>
      </c>
      <c r="Y1927" t="s">
        <v>135</v>
      </c>
      <c r="Z1927" t="s">
        <v>136</v>
      </c>
      <c r="AA1927">
        <v>0</v>
      </c>
      <c r="AB1927" s="2">
        <v>0</v>
      </c>
      <c r="AC1927" s="2">
        <v>0</v>
      </c>
      <c r="AD1927" s="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7.72</v>
      </c>
      <c r="AN1927" s="2">
        <v>7.72</v>
      </c>
      <c r="AO1927" s="2">
        <v>0</v>
      </c>
      <c r="AP1927" s="2">
        <v>0</v>
      </c>
      <c r="AQ1927" s="2">
        <v>0</v>
      </c>
    </row>
    <row r="1928" spans="1:43" x14ac:dyDescent="0.25">
      <c r="A1928" s="1">
        <v>45992</v>
      </c>
      <c r="B1928" t="s">
        <v>48</v>
      </c>
      <c r="C1928">
        <v>649163</v>
      </c>
      <c r="D1928">
        <v>2021039440</v>
      </c>
      <c r="E1928" t="s">
        <v>143</v>
      </c>
      <c r="F1928" t="s">
        <v>90</v>
      </c>
      <c r="G1928" t="s">
        <v>51</v>
      </c>
      <c r="H1928" t="s">
        <v>80</v>
      </c>
      <c r="I1928" t="s">
        <v>373</v>
      </c>
      <c r="J1928" t="s">
        <v>374</v>
      </c>
      <c r="K1928">
        <v>673059</v>
      </c>
      <c r="L1928" t="s">
        <v>65</v>
      </c>
      <c r="M1928" t="s">
        <v>66</v>
      </c>
      <c r="N1928" t="s">
        <v>57</v>
      </c>
      <c r="O1928" s="1">
        <v>45292</v>
      </c>
      <c r="Q1928" s="1">
        <v>46023</v>
      </c>
      <c r="R1928" s="2">
        <v>98.74</v>
      </c>
      <c r="S1928">
        <v>1</v>
      </c>
      <c r="T1928" t="s">
        <v>58</v>
      </c>
      <c r="U1928" t="s">
        <v>134</v>
      </c>
      <c r="V1928" s="3">
        <v>0.15</v>
      </c>
      <c r="W1928" s="2">
        <v>0</v>
      </c>
      <c r="X1928">
        <v>0</v>
      </c>
      <c r="Y1928" t="s">
        <v>135</v>
      </c>
      <c r="Z1928" t="s">
        <v>136</v>
      </c>
      <c r="AA1928">
        <v>0</v>
      </c>
      <c r="AB1928" s="2">
        <v>0</v>
      </c>
      <c r="AC1928" s="2">
        <v>0</v>
      </c>
      <c r="AD1928" s="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14.81</v>
      </c>
      <c r="AN1928" s="2">
        <v>14.81</v>
      </c>
      <c r="AO1928" s="2">
        <v>0</v>
      </c>
      <c r="AP1928" s="2">
        <v>0</v>
      </c>
      <c r="AQ1928" s="2">
        <v>0</v>
      </c>
    </row>
    <row r="1929" spans="1:43" x14ac:dyDescent="0.25">
      <c r="A1929" s="1">
        <v>45992</v>
      </c>
      <c r="B1929" t="s">
        <v>48</v>
      </c>
      <c r="C1929">
        <v>649163</v>
      </c>
      <c r="D1929">
        <v>2021073208</v>
      </c>
      <c r="E1929" t="s">
        <v>2019</v>
      </c>
      <c r="F1929" t="s">
        <v>2020</v>
      </c>
      <c r="G1929" t="s">
        <v>51</v>
      </c>
      <c r="H1929" t="s">
        <v>93</v>
      </c>
      <c r="I1929" t="s">
        <v>373</v>
      </c>
      <c r="J1929" t="s">
        <v>374</v>
      </c>
      <c r="K1929">
        <v>673059</v>
      </c>
      <c r="L1929" t="s">
        <v>65</v>
      </c>
      <c r="M1929" t="s">
        <v>66</v>
      </c>
      <c r="N1929" t="s">
        <v>57</v>
      </c>
      <c r="O1929" s="1">
        <v>45292</v>
      </c>
      <c r="Q1929" s="1">
        <v>46023</v>
      </c>
      <c r="R1929" s="2">
        <v>70.37</v>
      </c>
      <c r="S1929">
        <v>1</v>
      </c>
      <c r="T1929" t="s">
        <v>58</v>
      </c>
      <c r="U1929" t="s">
        <v>134</v>
      </c>
      <c r="V1929" s="3">
        <v>0.15</v>
      </c>
      <c r="W1929" s="2">
        <v>0</v>
      </c>
      <c r="X1929">
        <v>0</v>
      </c>
      <c r="Y1929" t="s">
        <v>135</v>
      </c>
      <c r="Z1929" t="s">
        <v>136</v>
      </c>
      <c r="AA1929">
        <v>0</v>
      </c>
      <c r="AB1929" s="2">
        <v>0</v>
      </c>
      <c r="AC1929" s="2">
        <v>0</v>
      </c>
      <c r="AD1929" s="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10.56</v>
      </c>
      <c r="AN1929" s="2">
        <v>10.56</v>
      </c>
      <c r="AO1929" s="2">
        <v>0</v>
      </c>
      <c r="AP1929" s="2">
        <v>0</v>
      </c>
      <c r="AQ1929" s="2">
        <v>0</v>
      </c>
    </row>
    <row r="1930" spans="1:43" x14ac:dyDescent="0.25">
      <c r="A1930" s="1">
        <v>45992</v>
      </c>
      <c r="B1930" t="s">
        <v>48</v>
      </c>
      <c r="C1930">
        <v>649163</v>
      </c>
      <c r="D1930">
        <v>2021078184</v>
      </c>
      <c r="E1930" t="s">
        <v>1245</v>
      </c>
      <c r="F1930" t="s">
        <v>383</v>
      </c>
      <c r="G1930" t="s">
        <v>51</v>
      </c>
      <c r="H1930" t="s">
        <v>372</v>
      </c>
      <c r="I1930" t="s">
        <v>373</v>
      </c>
      <c r="J1930" t="s">
        <v>374</v>
      </c>
      <c r="K1930">
        <v>673059</v>
      </c>
      <c r="L1930" t="s">
        <v>65</v>
      </c>
      <c r="M1930" t="s">
        <v>66</v>
      </c>
      <c r="N1930" t="s">
        <v>57</v>
      </c>
      <c r="O1930" s="1">
        <v>45292</v>
      </c>
      <c r="Q1930" s="1">
        <v>46023</v>
      </c>
      <c r="R1930" s="2">
        <v>20.37</v>
      </c>
      <c r="S1930">
        <v>1</v>
      </c>
      <c r="T1930" t="s">
        <v>58</v>
      </c>
      <c r="U1930" t="s">
        <v>134</v>
      </c>
      <c r="V1930" s="3">
        <v>0.15</v>
      </c>
      <c r="W1930" s="2">
        <v>0</v>
      </c>
      <c r="X1930">
        <v>0</v>
      </c>
      <c r="Y1930" t="s">
        <v>135</v>
      </c>
      <c r="Z1930" t="s">
        <v>136</v>
      </c>
      <c r="AA1930">
        <v>0</v>
      </c>
      <c r="AB1930" s="2">
        <v>0</v>
      </c>
      <c r="AC1930" s="2">
        <v>0</v>
      </c>
      <c r="AD1930" s="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3.06</v>
      </c>
      <c r="AN1930" s="2">
        <v>3.06</v>
      </c>
      <c r="AO1930" s="2">
        <v>0</v>
      </c>
      <c r="AP1930" s="2">
        <v>0</v>
      </c>
      <c r="AQ1930" s="2">
        <v>0</v>
      </c>
    </row>
    <row r="1931" spans="1:43" x14ac:dyDescent="0.25">
      <c r="A1931" s="1">
        <v>45992</v>
      </c>
      <c r="B1931" t="s">
        <v>48</v>
      </c>
      <c r="C1931">
        <v>649163</v>
      </c>
      <c r="D1931">
        <v>2021092383</v>
      </c>
      <c r="E1931" t="s">
        <v>2021</v>
      </c>
      <c r="F1931" t="s">
        <v>231</v>
      </c>
      <c r="G1931" t="s">
        <v>51</v>
      </c>
      <c r="H1931" t="s">
        <v>80</v>
      </c>
      <c r="I1931" t="s">
        <v>373</v>
      </c>
      <c r="J1931" t="s">
        <v>374</v>
      </c>
      <c r="K1931">
        <v>673059</v>
      </c>
      <c r="L1931" t="s">
        <v>65</v>
      </c>
      <c r="M1931" t="s">
        <v>66</v>
      </c>
      <c r="N1931" t="s">
        <v>57</v>
      </c>
      <c r="O1931" s="1">
        <v>45292</v>
      </c>
      <c r="Q1931" s="1">
        <v>46023</v>
      </c>
      <c r="R1931" s="2">
        <v>100.95</v>
      </c>
      <c r="S1931">
        <v>1</v>
      </c>
      <c r="T1931" t="s">
        <v>58</v>
      </c>
      <c r="U1931" t="s">
        <v>134</v>
      </c>
      <c r="V1931" s="3">
        <v>0.15</v>
      </c>
      <c r="W1931" s="2">
        <v>0</v>
      </c>
      <c r="X1931">
        <v>0</v>
      </c>
      <c r="Y1931" t="s">
        <v>135</v>
      </c>
      <c r="Z1931" t="s">
        <v>136</v>
      </c>
      <c r="AA1931">
        <v>0</v>
      </c>
      <c r="AB1931" s="2">
        <v>0</v>
      </c>
      <c r="AC1931" s="2">
        <v>0</v>
      </c>
      <c r="AD1931" s="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15.14</v>
      </c>
      <c r="AN1931" s="2">
        <v>15.14</v>
      </c>
      <c r="AO1931" s="2">
        <v>0</v>
      </c>
      <c r="AP1931" s="2">
        <v>0</v>
      </c>
      <c r="AQ1931" s="2">
        <v>0</v>
      </c>
    </row>
    <row r="1932" spans="1:43" x14ac:dyDescent="0.25">
      <c r="A1932" s="1">
        <v>45992</v>
      </c>
      <c r="B1932" t="s">
        <v>48</v>
      </c>
      <c r="C1932">
        <v>649163</v>
      </c>
      <c r="D1932">
        <v>2021099886</v>
      </c>
      <c r="E1932" t="s">
        <v>2022</v>
      </c>
      <c r="F1932" t="s">
        <v>227</v>
      </c>
      <c r="G1932" t="s">
        <v>51</v>
      </c>
      <c r="H1932" t="s">
        <v>80</v>
      </c>
      <c r="I1932" t="s">
        <v>373</v>
      </c>
      <c r="J1932" t="s">
        <v>374</v>
      </c>
      <c r="K1932">
        <v>649164</v>
      </c>
      <c r="L1932" t="s">
        <v>76</v>
      </c>
      <c r="M1932" t="s">
        <v>77</v>
      </c>
      <c r="N1932" t="s">
        <v>57</v>
      </c>
      <c r="O1932" s="1">
        <v>45292</v>
      </c>
      <c r="Q1932" s="1">
        <v>46023</v>
      </c>
      <c r="R1932" s="2">
        <v>73.37</v>
      </c>
      <c r="S1932">
        <v>1</v>
      </c>
      <c r="T1932" t="s">
        <v>58</v>
      </c>
      <c r="U1932" t="s">
        <v>134</v>
      </c>
      <c r="V1932" s="3">
        <v>0.15</v>
      </c>
      <c r="W1932" s="2">
        <v>0</v>
      </c>
      <c r="X1932">
        <v>0</v>
      </c>
      <c r="Y1932" t="s">
        <v>135</v>
      </c>
      <c r="Z1932" t="s">
        <v>136</v>
      </c>
      <c r="AA1932">
        <v>0</v>
      </c>
      <c r="AB1932" s="2">
        <v>0</v>
      </c>
      <c r="AC1932" s="2">
        <v>0</v>
      </c>
      <c r="AD1932" s="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11.01</v>
      </c>
      <c r="AN1932" s="2">
        <v>11.01</v>
      </c>
      <c r="AO1932" s="2">
        <v>0</v>
      </c>
      <c r="AP1932" s="2">
        <v>0</v>
      </c>
      <c r="AQ1932" s="2">
        <v>0</v>
      </c>
    </row>
    <row r="1933" spans="1:43" x14ac:dyDescent="0.25">
      <c r="A1933" s="1">
        <v>45992</v>
      </c>
      <c r="B1933" t="s">
        <v>48</v>
      </c>
      <c r="C1933">
        <v>649163</v>
      </c>
      <c r="D1933">
        <v>2021106652</v>
      </c>
      <c r="E1933" t="s">
        <v>2023</v>
      </c>
      <c r="F1933" t="s">
        <v>1984</v>
      </c>
      <c r="G1933" t="s">
        <v>51</v>
      </c>
      <c r="H1933" t="s">
        <v>83</v>
      </c>
      <c r="I1933" t="s">
        <v>373</v>
      </c>
      <c r="J1933" t="s">
        <v>374</v>
      </c>
      <c r="K1933">
        <v>673059</v>
      </c>
      <c r="L1933" t="s">
        <v>65</v>
      </c>
      <c r="M1933" t="s">
        <v>66</v>
      </c>
      <c r="N1933" t="s">
        <v>57</v>
      </c>
      <c r="O1933" s="1">
        <v>45292</v>
      </c>
      <c r="Q1933" s="1">
        <v>46023</v>
      </c>
      <c r="R1933" s="2">
        <v>41.5</v>
      </c>
      <c r="S1933">
        <v>1</v>
      </c>
      <c r="T1933" t="s">
        <v>58</v>
      </c>
      <c r="U1933" t="s">
        <v>134</v>
      </c>
      <c r="V1933" s="3">
        <v>0.15</v>
      </c>
      <c r="W1933" s="2">
        <v>0</v>
      </c>
      <c r="X1933">
        <v>0</v>
      </c>
      <c r="Y1933" t="s">
        <v>135</v>
      </c>
      <c r="Z1933" t="s">
        <v>136</v>
      </c>
      <c r="AA1933">
        <v>0</v>
      </c>
      <c r="AB1933" s="2">
        <v>0</v>
      </c>
      <c r="AC1933" s="2">
        <v>0</v>
      </c>
      <c r="AD1933" s="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6.22</v>
      </c>
      <c r="AN1933" s="2">
        <v>6.22</v>
      </c>
      <c r="AO1933" s="2">
        <v>0</v>
      </c>
      <c r="AP1933" s="2">
        <v>0</v>
      </c>
      <c r="AQ1933" s="2">
        <v>0</v>
      </c>
    </row>
    <row r="1934" spans="1:43" x14ac:dyDescent="0.25">
      <c r="A1934" s="1">
        <v>45992</v>
      </c>
      <c r="B1934" t="s">
        <v>48</v>
      </c>
      <c r="C1934">
        <v>649163</v>
      </c>
      <c r="D1934">
        <v>2021115280</v>
      </c>
      <c r="E1934" t="s">
        <v>959</v>
      </c>
      <c r="F1934" t="s">
        <v>1248</v>
      </c>
      <c r="G1934" t="s">
        <v>51</v>
      </c>
      <c r="H1934" t="s">
        <v>83</v>
      </c>
      <c r="I1934" t="s">
        <v>373</v>
      </c>
      <c r="J1934" t="s">
        <v>374</v>
      </c>
      <c r="K1934">
        <v>673059</v>
      </c>
      <c r="L1934" t="s">
        <v>65</v>
      </c>
      <c r="M1934" t="s">
        <v>66</v>
      </c>
      <c r="N1934" t="s">
        <v>57</v>
      </c>
      <c r="O1934" s="1">
        <v>45292</v>
      </c>
      <c r="Q1934" s="1">
        <v>46023</v>
      </c>
      <c r="R1934" s="2">
        <v>60.25</v>
      </c>
      <c r="S1934">
        <v>1</v>
      </c>
      <c r="T1934" t="s">
        <v>58</v>
      </c>
      <c r="U1934" t="s">
        <v>134</v>
      </c>
      <c r="V1934" s="3">
        <v>0.15</v>
      </c>
      <c r="W1934" s="2">
        <v>0</v>
      </c>
      <c r="X1934">
        <v>0</v>
      </c>
      <c r="Y1934" t="s">
        <v>135</v>
      </c>
      <c r="Z1934" t="s">
        <v>136</v>
      </c>
      <c r="AA1934">
        <v>0</v>
      </c>
      <c r="AB1934" s="2">
        <v>0</v>
      </c>
      <c r="AC1934" s="2">
        <v>0</v>
      </c>
      <c r="AD1934" s="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9.0399999999999991</v>
      </c>
      <c r="AN1934" s="2">
        <v>9.0399999999999991</v>
      </c>
      <c r="AO1934" s="2">
        <v>0</v>
      </c>
      <c r="AP1934" s="2">
        <v>0</v>
      </c>
      <c r="AQ1934" s="2">
        <v>0</v>
      </c>
    </row>
    <row r="1935" spans="1:43" x14ac:dyDescent="0.25">
      <c r="A1935" s="1">
        <v>45992</v>
      </c>
      <c r="B1935" t="s">
        <v>48</v>
      </c>
      <c r="C1935">
        <v>649163</v>
      </c>
      <c r="D1935">
        <v>2021116472</v>
      </c>
      <c r="E1935" t="s">
        <v>2024</v>
      </c>
      <c r="F1935" t="s">
        <v>1083</v>
      </c>
      <c r="G1935" t="s">
        <v>51</v>
      </c>
      <c r="H1935" t="s">
        <v>52</v>
      </c>
      <c r="I1935" t="s">
        <v>373</v>
      </c>
      <c r="J1935" t="s">
        <v>400</v>
      </c>
      <c r="K1935">
        <v>649164</v>
      </c>
      <c r="L1935" t="s">
        <v>76</v>
      </c>
      <c r="M1935" t="s">
        <v>77</v>
      </c>
      <c r="N1935" t="s">
        <v>57</v>
      </c>
      <c r="O1935" s="1">
        <v>45292</v>
      </c>
      <c r="Q1935" s="1">
        <v>46023</v>
      </c>
      <c r="R1935" s="2">
        <v>25.73</v>
      </c>
      <c r="S1935">
        <v>1</v>
      </c>
      <c r="T1935" t="s">
        <v>58</v>
      </c>
      <c r="U1935" t="s">
        <v>134</v>
      </c>
      <c r="V1935" s="3">
        <v>0.15</v>
      </c>
      <c r="W1935" s="2">
        <v>0</v>
      </c>
      <c r="X1935">
        <v>0</v>
      </c>
      <c r="Y1935" t="s">
        <v>135</v>
      </c>
      <c r="Z1935" t="s">
        <v>136</v>
      </c>
      <c r="AA1935">
        <v>0</v>
      </c>
      <c r="AB1935" s="2">
        <v>0</v>
      </c>
      <c r="AC1935" s="2">
        <v>0</v>
      </c>
      <c r="AD1935" s="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3.86</v>
      </c>
      <c r="AN1935" s="2">
        <v>3.86</v>
      </c>
      <c r="AO1935" s="2">
        <v>0</v>
      </c>
      <c r="AP1935" s="2">
        <v>0</v>
      </c>
      <c r="AQ1935" s="2">
        <v>0</v>
      </c>
    </row>
    <row r="1936" spans="1:43" x14ac:dyDescent="0.25">
      <c r="A1936" s="1">
        <v>45992</v>
      </c>
      <c r="B1936" t="s">
        <v>48</v>
      </c>
      <c r="C1936">
        <v>649163</v>
      </c>
      <c r="D1936">
        <v>2021119649</v>
      </c>
      <c r="E1936" t="s">
        <v>1249</v>
      </c>
      <c r="F1936" t="s">
        <v>101</v>
      </c>
      <c r="G1936" t="s">
        <v>51</v>
      </c>
      <c r="H1936" t="s">
        <v>1250</v>
      </c>
      <c r="I1936" t="s">
        <v>373</v>
      </c>
      <c r="J1936" t="s">
        <v>374</v>
      </c>
      <c r="K1936">
        <v>652037</v>
      </c>
      <c r="L1936" t="s">
        <v>71</v>
      </c>
      <c r="M1936" t="s">
        <v>99</v>
      </c>
      <c r="N1936" t="s">
        <v>57</v>
      </c>
      <c r="O1936" s="1">
        <v>45292</v>
      </c>
      <c r="Q1936" s="1">
        <v>46023</v>
      </c>
      <c r="R1936" s="2">
        <v>143</v>
      </c>
      <c r="S1936">
        <v>1</v>
      </c>
      <c r="T1936" t="s">
        <v>58</v>
      </c>
      <c r="U1936" t="s">
        <v>134</v>
      </c>
      <c r="V1936" s="3">
        <v>0.15</v>
      </c>
      <c r="W1936" s="2">
        <v>0</v>
      </c>
      <c r="X1936">
        <v>0</v>
      </c>
      <c r="Y1936" t="s">
        <v>135</v>
      </c>
      <c r="Z1936" t="s">
        <v>136</v>
      </c>
      <c r="AA1936">
        <v>0</v>
      </c>
      <c r="AB1936" s="2">
        <v>0</v>
      </c>
      <c r="AC1936" s="2">
        <v>0</v>
      </c>
      <c r="AD1936" s="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21.45</v>
      </c>
      <c r="AN1936" s="2">
        <v>21.45</v>
      </c>
      <c r="AO1936" s="2">
        <v>0</v>
      </c>
      <c r="AP1936" s="2">
        <v>0</v>
      </c>
      <c r="AQ1936" s="2">
        <v>0</v>
      </c>
    </row>
    <row r="1937" spans="1:43" x14ac:dyDescent="0.25">
      <c r="A1937" s="1">
        <v>45992</v>
      </c>
      <c r="B1937" t="s">
        <v>48</v>
      </c>
      <c r="C1937">
        <v>649163</v>
      </c>
      <c r="D1937">
        <v>2021129671</v>
      </c>
      <c r="E1937" t="s">
        <v>1988</v>
      </c>
      <c r="F1937" t="s">
        <v>822</v>
      </c>
      <c r="G1937" t="s">
        <v>51</v>
      </c>
      <c r="H1937" t="s">
        <v>399</v>
      </c>
      <c r="I1937" t="s">
        <v>373</v>
      </c>
      <c r="J1937" t="s">
        <v>433</v>
      </c>
      <c r="K1937">
        <v>652037</v>
      </c>
      <c r="L1937" t="s">
        <v>71</v>
      </c>
      <c r="M1937" t="s">
        <v>99</v>
      </c>
      <c r="N1937" t="s">
        <v>57</v>
      </c>
      <c r="O1937" s="1">
        <v>45292</v>
      </c>
      <c r="Q1937" s="1">
        <v>46023</v>
      </c>
      <c r="R1937" s="2">
        <v>29.25</v>
      </c>
      <c r="S1937">
        <v>1</v>
      </c>
      <c r="T1937" t="s">
        <v>58</v>
      </c>
      <c r="U1937" t="s">
        <v>134</v>
      </c>
      <c r="V1937" s="3">
        <v>0.1</v>
      </c>
      <c r="W1937" s="2">
        <v>0</v>
      </c>
      <c r="X1937">
        <v>0</v>
      </c>
      <c r="Y1937" t="s">
        <v>135</v>
      </c>
      <c r="Z1937" t="s">
        <v>136</v>
      </c>
      <c r="AA1937">
        <v>0</v>
      </c>
      <c r="AB1937" s="2">
        <v>0</v>
      </c>
      <c r="AC1937" s="2">
        <v>0</v>
      </c>
      <c r="AD1937" s="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2.92</v>
      </c>
      <c r="AN1937" s="2">
        <v>2.92</v>
      </c>
      <c r="AO1937" s="2">
        <v>0</v>
      </c>
      <c r="AP1937" s="2">
        <v>0</v>
      </c>
      <c r="AQ1937" s="2">
        <v>0</v>
      </c>
    </row>
    <row r="1938" spans="1:43" x14ac:dyDescent="0.25">
      <c r="A1938" s="1">
        <v>45992</v>
      </c>
      <c r="B1938" t="s">
        <v>48</v>
      </c>
      <c r="C1938">
        <v>649163</v>
      </c>
      <c r="D1938">
        <v>2021131138</v>
      </c>
      <c r="E1938" t="s">
        <v>1740</v>
      </c>
      <c r="F1938" t="s">
        <v>105</v>
      </c>
      <c r="G1938" t="s">
        <v>51</v>
      </c>
      <c r="H1938" t="s">
        <v>64</v>
      </c>
      <c r="I1938" t="s">
        <v>373</v>
      </c>
      <c r="J1938" t="s">
        <v>374</v>
      </c>
      <c r="K1938">
        <v>673059</v>
      </c>
      <c r="L1938" t="s">
        <v>65</v>
      </c>
      <c r="M1938" t="s">
        <v>66</v>
      </c>
      <c r="N1938" t="s">
        <v>57</v>
      </c>
      <c r="O1938" s="1">
        <v>45292</v>
      </c>
      <c r="Q1938" s="1">
        <v>46023</v>
      </c>
      <c r="R1938" s="2">
        <v>52.31</v>
      </c>
      <c r="S1938">
        <v>1</v>
      </c>
      <c r="T1938" t="s">
        <v>58</v>
      </c>
      <c r="U1938" t="s">
        <v>134</v>
      </c>
      <c r="V1938" s="3">
        <v>0.15</v>
      </c>
      <c r="W1938" s="2">
        <v>0</v>
      </c>
      <c r="X1938">
        <v>0</v>
      </c>
      <c r="Y1938" t="s">
        <v>135</v>
      </c>
      <c r="Z1938" t="s">
        <v>136</v>
      </c>
      <c r="AA1938">
        <v>0</v>
      </c>
      <c r="AB1938" s="2">
        <v>0</v>
      </c>
      <c r="AC1938" s="2">
        <v>0</v>
      </c>
      <c r="AD1938" s="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7.85</v>
      </c>
      <c r="AN1938" s="2">
        <v>7.85</v>
      </c>
      <c r="AO1938" s="2">
        <v>0</v>
      </c>
      <c r="AP1938" s="2">
        <v>0</v>
      </c>
      <c r="AQ1938" s="2">
        <v>0</v>
      </c>
    </row>
    <row r="1939" spans="1:43" x14ac:dyDescent="0.25">
      <c r="A1939" s="1">
        <v>45992</v>
      </c>
      <c r="B1939" t="s">
        <v>48</v>
      </c>
      <c r="C1939">
        <v>649163</v>
      </c>
      <c r="D1939">
        <v>2021137941</v>
      </c>
      <c r="E1939" t="s">
        <v>2025</v>
      </c>
      <c r="F1939" t="s">
        <v>1291</v>
      </c>
      <c r="G1939" t="s">
        <v>51</v>
      </c>
      <c r="H1939" t="s">
        <v>52</v>
      </c>
      <c r="I1939" t="s">
        <v>373</v>
      </c>
      <c r="J1939" t="s">
        <v>400</v>
      </c>
      <c r="K1939">
        <v>649164</v>
      </c>
      <c r="L1939" t="s">
        <v>76</v>
      </c>
      <c r="M1939" t="s">
        <v>77</v>
      </c>
      <c r="N1939" t="s">
        <v>57</v>
      </c>
      <c r="O1939" s="1">
        <v>45323</v>
      </c>
      <c r="Q1939" s="1">
        <v>46023</v>
      </c>
      <c r="R1939" s="2">
        <v>25.73</v>
      </c>
      <c r="S1939">
        <v>1</v>
      </c>
      <c r="T1939" t="s">
        <v>58</v>
      </c>
      <c r="U1939" t="s">
        <v>134</v>
      </c>
      <c r="V1939" s="3">
        <v>0.15</v>
      </c>
      <c r="W1939" s="2">
        <v>0</v>
      </c>
      <c r="X1939">
        <v>0</v>
      </c>
      <c r="Y1939" t="s">
        <v>135</v>
      </c>
      <c r="Z1939" t="s">
        <v>136</v>
      </c>
      <c r="AA1939">
        <v>0</v>
      </c>
      <c r="AB1939" s="2">
        <v>0</v>
      </c>
      <c r="AC1939" s="2">
        <v>0</v>
      </c>
      <c r="AD1939" s="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3.86</v>
      </c>
      <c r="AN1939" s="2">
        <v>3.86</v>
      </c>
      <c r="AO1939" s="2">
        <v>0</v>
      </c>
      <c r="AP1939" s="2">
        <v>0</v>
      </c>
      <c r="AQ1939" s="2">
        <v>0</v>
      </c>
    </row>
    <row r="1940" spans="1:43" x14ac:dyDescent="0.25">
      <c r="A1940" s="1">
        <v>45992</v>
      </c>
      <c r="B1940" t="s">
        <v>48</v>
      </c>
      <c r="C1940">
        <v>649163</v>
      </c>
      <c r="D1940">
        <v>2021234695</v>
      </c>
      <c r="E1940" t="s">
        <v>2026</v>
      </c>
      <c r="F1940" t="s">
        <v>851</v>
      </c>
      <c r="G1940" t="s">
        <v>51</v>
      </c>
      <c r="H1940" t="s">
        <v>112</v>
      </c>
      <c r="I1940" t="s">
        <v>373</v>
      </c>
      <c r="J1940" t="s">
        <v>374</v>
      </c>
      <c r="K1940">
        <v>651818</v>
      </c>
      <c r="L1940" t="s">
        <v>113</v>
      </c>
      <c r="M1940" t="s">
        <v>114</v>
      </c>
      <c r="N1940" t="s">
        <v>57</v>
      </c>
      <c r="O1940" s="1">
        <v>45290</v>
      </c>
      <c r="Q1940" s="1">
        <v>46021</v>
      </c>
      <c r="R1940" s="2">
        <v>46.72</v>
      </c>
      <c r="S1940">
        <v>1</v>
      </c>
      <c r="T1940" t="s">
        <v>58</v>
      </c>
      <c r="U1940" t="s">
        <v>134</v>
      </c>
      <c r="V1940" s="3">
        <v>0.15</v>
      </c>
      <c r="W1940" s="2">
        <v>0</v>
      </c>
      <c r="X1940">
        <v>0</v>
      </c>
      <c r="Y1940" t="s">
        <v>135</v>
      </c>
      <c r="Z1940" t="s">
        <v>136</v>
      </c>
      <c r="AA1940">
        <v>0</v>
      </c>
      <c r="AB1940" s="2">
        <v>0</v>
      </c>
      <c r="AC1940" s="2">
        <v>0</v>
      </c>
      <c r="AD1940" s="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7.01</v>
      </c>
      <c r="AN1940" s="2">
        <v>7.01</v>
      </c>
      <c r="AO1940" s="2">
        <v>0</v>
      </c>
      <c r="AP1940" s="2">
        <v>0</v>
      </c>
      <c r="AQ1940" s="2">
        <v>0</v>
      </c>
    </row>
    <row r="1941" spans="1:43" x14ac:dyDescent="0.25">
      <c r="A1941" s="1">
        <v>45992</v>
      </c>
      <c r="B1941" t="s">
        <v>48</v>
      </c>
      <c r="C1941">
        <v>649163</v>
      </c>
      <c r="D1941">
        <v>2021236692</v>
      </c>
      <c r="E1941" t="s">
        <v>1252</v>
      </c>
      <c r="F1941" t="s">
        <v>1253</v>
      </c>
      <c r="G1941" t="s">
        <v>51</v>
      </c>
      <c r="H1941" t="s">
        <v>93</v>
      </c>
      <c r="I1941" t="s">
        <v>373</v>
      </c>
      <c r="J1941" t="s">
        <v>374</v>
      </c>
      <c r="K1941">
        <v>673059</v>
      </c>
      <c r="L1941" t="s">
        <v>65</v>
      </c>
      <c r="M1941" t="s">
        <v>66</v>
      </c>
      <c r="N1941" t="s">
        <v>57</v>
      </c>
      <c r="O1941" s="1">
        <v>45292</v>
      </c>
      <c r="Q1941" s="1">
        <v>46023</v>
      </c>
      <c r="R1941" s="2">
        <v>30.93</v>
      </c>
      <c r="S1941">
        <v>1</v>
      </c>
      <c r="T1941" t="s">
        <v>58</v>
      </c>
      <c r="U1941" t="s">
        <v>134</v>
      </c>
      <c r="V1941" s="3">
        <v>0.15</v>
      </c>
      <c r="W1941" s="2">
        <v>0</v>
      </c>
      <c r="X1941">
        <v>0</v>
      </c>
      <c r="Y1941" t="s">
        <v>135</v>
      </c>
      <c r="Z1941" t="s">
        <v>136</v>
      </c>
      <c r="AA1941">
        <v>0</v>
      </c>
      <c r="AB1941" s="2">
        <v>0</v>
      </c>
      <c r="AC1941" s="2">
        <v>0</v>
      </c>
      <c r="AD1941" s="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4.6399999999999997</v>
      </c>
      <c r="AN1941" s="2">
        <v>4.6399999999999997</v>
      </c>
      <c r="AO1941" s="2">
        <v>0</v>
      </c>
      <c r="AP1941" s="2">
        <v>0</v>
      </c>
      <c r="AQ1941" s="2">
        <v>0</v>
      </c>
    </row>
    <row r="1942" spans="1:43" x14ac:dyDescent="0.25">
      <c r="A1942" s="1">
        <v>45992</v>
      </c>
      <c r="B1942" t="s">
        <v>48</v>
      </c>
      <c r="C1942">
        <v>649163</v>
      </c>
      <c r="D1942">
        <v>2021245487</v>
      </c>
      <c r="E1942" t="s">
        <v>921</v>
      </c>
      <c r="F1942" t="s">
        <v>851</v>
      </c>
      <c r="G1942" t="s">
        <v>51</v>
      </c>
      <c r="H1942" t="s">
        <v>161</v>
      </c>
      <c r="I1942" t="s">
        <v>373</v>
      </c>
      <c r="J1942" t="s">
        <v>433</v>
      </c>
      <c r="K1942">
        <v>651818</v>
      </c>
      <c r="L1942" t="s">
        <v>113</v>
      </c>
      <c r="M1942" t="s">
        <v>114</v>
      </c>
      <c r="N1942" t="s">
        <v>57</v>
      </c>
      <c r="O1942" s="1">
        <v>45295</v>
      </c>
      <c r="Q1942" s="1">
        <v>46026</v>
      </c>
      <c r="R1942" s="2">
        <v>70.25</v>
      </c>
      <c r="S1942">
        <v>1</v>
      </c>
      <c r="T1942" t="s">
        <v>58</v>
      </c>
      <c r="U1942" t="s">
        <v>134</v>
      </c>
      <c r="V1942" s="3">
        <v>0.1</v>
      </c>
      <c r="W1942" s="2">
        <v>0</v>
      </c>
      <c r="X1942">
        <v>0</v>
      </c>
      <c r="Y1942" t="s">
        <v>135</v>
      </c>
      <c r="Z1942" t="s">
        <v>136</v>
      </c>
      <c r="AA1942">
        <v>0</v>
      </c>
      <c r="AB1942" s="2">
        <v>0</v>
      </c>
      <c r="AC1942" s="2">
        <v>0</v>
      </c>
      <c r="AD1942" s="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7.02</v>
      </c>
      <c r="AN1942" s="2">
        <v>7.02</v>
      </c>
      <c r="AO1942" s="2">
        <v>0</v>
      </c>
      <c r="AP1942" s="2">
        <v>0</v>
      </c>
      <c r="AQ1942" s="2">
        <v>0</v>
      </c>
    </row>
    <row r="1943" spans="1:43" x14ac:dyDescent="0.25">
      <c r="A1943" s="1">
        <v>45992</v>
      </c>
      <c r="B1943" t="s">
        <v>48</v>
      </c>
      <c r="C1943">
        <v>649163</v>
      </c>
      <c r="D1943">
        <v>2021251235</v>
      </c>
      <c r="E1943" t="s">
        <v>2027</v>
      </c>
      <c r="F1943" t="s">
        <v>144</v>
      </c>
      <c r="G1943" t="s">
        <v>51</v>
      </c>
      <c r="H1943" t="s">
        <v>399</v>
      </c>
      <c r="I1943" t="s">
        <v>373</v>
      </c>
      <c r="J1943" t="s">
        <v>400</v>
      </c>
      <c r="K1943">
        <v>652037</v>
      </c>
      <c r="L1943" t="s">
        <v>71</v>
      </c>
      <c r="M1943" t="s">
        <v>99</v>
      </c>
      <c r="N1943" t="s">
        <v>57</v>
      </c>
      <c r="O1943" s="1">
        <v>45292</v>
      </c>
      <c r="Q1943" s="1">
        <v>46023</v>
      </c>
      <c r="R1943" s="2">
        <v>48</v>
      </c>
      <c r="S1943">
        <v>1</v>
      </c>
      <c r="T1943" t="s">
        <v>58</v>
      </c>
      <c r="U1943" t="s">
        <v>134</v>
      </c>
      <c r="V1943" s="3">
        <v>0.15</v>
      </c>
      <c r="W1943" s="2">
        <v>0</v>
      </c>
      <c r="X1943">
        <v>0</v>
      </c>
      <c r="Y1943" t="s">
        <v>135</v>
      </c>
      <c r="Z1943" t="s">
        <v>136</v>
      </c>
      <c r="AA1943">
        <v>0</v>
      </c>
      <c r="AB1943" s="2">
        <v>0</v>
      </c>
      <c r="AC1943" s="2">
        <v>0</v>
      </c>
      <c r="AD1943" s="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7.2</v>
      </c>
      <c r="AN1943" s="2">
        <v>7.2</v>
      </c>
      <c r="AO1943" s="2">
        <v>0</v>
      </c>
      <c r="AP1943" s="2">
        <v>0</v>
      </c>
      <c r="AQ1943" s="2">
        <v>0</v>
      </c>
    </row>
    <row r="1944" spans="1:43" x14ac:dyDescent="0.25">
      <c r="A1944" s="1">
        <v>45992</v>
      </c>
      <c r="B1944" t="s">
        <v>48</v>
      </c>
      <c r="C1944">
        <v>649163</v>
      </c>
      <c r="D1944">
        <v>2021270861</v>
      </c>
      <c r="E1944" t="s">
        <v>921</v>
      </c>
      <c r="F1944" t="s">
        <v>1254</v>
      </c>
      <c r="G1944" t="s">
        <v>51</v>
      </c>
      <c r="H1944" t="s">
        <v>112</v>
      </c>
      <c r="I1944" t="s">
        <v>373</v>
      </c>
      <c r="J1944" t="s">
        <v>433</v>
      </c>
      <c r="K1944">
        <v>651818</v>
      </c>
      <c r="L1944" t="s">
        <v>113</v>
      </c>
      <c r="M1944" t="s">
        <v>114</v>
      </c>
      <c r="N1944" t="s">
        <v>57</v>
      </c>
      <c r="O1944" s="1">
        <v>45292</v>
      </c>
      <c r="Q1944" s="1">
        <v>46023</v>
      </c>
      <c r="R1944" s="2">
        <v>21.83</v>
      </c>
      <c r="S1944">
        <v>1</v>
      </c>
      <c r="T1944" t="s">
        <v>58</v>
      </c>
      <c r="U1944" t="s">
        <v>134</v>
      </c>
      <c r="V1944" s="3">
        <v>0.1</v>
      </c>
      <c r="W1944" s="2">
        <v>0</v>
      </c>
      <c r="X1944">
        <v>0</v>
      </c>
      <c r="Y1944" t="s">
        <v>135</v>
      </c>
      <c r="Z1944" t="s">
        <v>136</v>
      </c>
      <c r="AA1944">
        <v>0</v>
      </c>
      <c r="AB1944" s="2">
        <v>0</v>
      </c>
      <c r="AC1944" s="2">
        <v>0</v>
      </c>
      <c r="AD1944" s="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2.1800000000000002</v>
      </c>
      <c r="AN1944" s="2">
        <v>2.1800000000000002</v>
      </c>
      <c r="AO1944" s="2">
        <v>0</v>
      </c>
      <c r="AP1944" s="2">
        <v>0</v>
      </c>
      <c r="AQ1944" s="2">
        <v>0</v>
      </c>
    </row>
    <row r="1945" spans="1:43" x14ac:dyDescent="0.25">
      <c r="A1945" s="1">
        <v>45992</v>
      </c>
      <c r="B1945" t="s">
        <v>48</v>
      </c>
      <c r="C1945">
        <v>649163</v>
      </c>
      <c r="D1945">
        <v>2021270862</v>
      </c>
      <c r="E1945" t="s">
        <v>921</v>
      </c>
      <c r="F1945" t="s">
        <v>1254</v>
      </c>
      <c r="G1945" t="s">
        <v>51</v>
      </c>
      <c r="H1945" t="s">
        <v>112</v>
      </c>
      <c r="I1945" t="s">
        <v>373</v>
      </c>
      <c r="J1945" t="s">
        <v>400</v>
      </c>
      <c r="K1945">
        <v>651818</v>
      </c>
      <c r="L1945" t="s">
        <v>113</v>
      </c>
      <c r="M1945" t="s">
        <v>114</v>
      </c>
      <c r="N1945" t="s">
        <v>57</v>
      </c>
      <c r="O1945" s="1">
        <v>45292</v>
      </c>
      <c r="Q1945" s="1">
        <v>46023</v>
      </c>
      <c r="R1945" s="2">
        <v>25.73</v>
      </c>
      <c r="S1945">
        <v>1</v>
      </c>
      <c r="T1945" t="s">
        <v>58</v>
      </c>
      <c r="U1945" t="s">
        <v>134</v>
      </c>
      <c r="V1945" s="3">
        <v>0.15</v>
      </c>
      <c r="W1945" s="2">
        <v>0</v>
      </c>
      <c r="X1945">
        <v>0</v>
      </c>
      <c r="Y1945" t="s">
        <v>135</v>
      </c>
      <c r="Z1945" t="s">
        <v>136</v>
      </c>
      <c r="AA1945">
        <v>0</v>
      </c>
      <c r="AB1945" s="2">
        <v>0</v>
      </c>
      <c r="AC1945" s="2">
        <v>0</v>
      </c>
      <c r="AD1945" s="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3.86</v>
      </c>
      <c r="AN1945" s="2">
        <v>3.86</v>
      </c>
      <c r="AO1945" s="2">
        <v>0</v>
      </c>
      <c r="AP1945" s="2">
        <v>0</v>
      </c>
      <c r="AQ1945" s="2">
        <v>0</v>
      </c>
    </row>
    <row r="1946" spans="1:43" x14ac:dyDescent="0.25">
      <c r="A1946" s="1">
        <v>45992</v>
      </c>
      <c r="B1946" t="s">
        <v>48</v>
      </c>
      <c r="C1946">
        <v>649163</v>
      </c>
      <c r="D1946">
        <v>2021279364</v>
      </c>
      <c r="E1946" t="s">
        <v>2028</v>
      </c>
      <c r="F1946" t="s">
        <v>2029</v>
      </c>
      <c r="G1946" t="s">
        <v>51</v>
      </c>
      <c r="H1946" t="s">
        <v>1033</v>
      </c>
      <c r="I1946" t="s">
        <v>373</v>
      </c>
      <c r="J1946" t="s">
        <v>433</v>
      </c>
      <c r="K1946">
        <v>651818</v>
      </c>
      <c r="L1946" t="s">
        <v>113</v>
      </c>
      <c r="M1946" t="s">
        <v>114</v>
      </c>
      <c r="N1946" t="s">
        <v>57</v>
      </c>
      <c r="O1946" s="1">
        <v>45295</v>
      </c>
      <c r="Q1946" s="1">
        <v>46026</v>
      </c>
      <c r="R1946" s="2">
        <v>214.17</v>
      </c>
      <c r="S1946">
        <v>1</v>
      </c>
      <c r="T1946" t="s">
        <v>58</v>
      </c>
      <c r="U1946" t="s">
        <v>134</v>
      </c>
      <c r="V1946" s="3">
        <v>0.1</v>
      </c>
      <c r="W1946" s="2">
        <v>0</v>
      </c>
      <c r="X1946">
        <v>0</v>
      </c>
      <c r="Y1946" t="s">
        <v>135</v>
      </c>
      <c r="Z1946" t="s">
        <v>136</v>
      </c>
      <c r="AA1946">
        <v>0</v>
      </c>
      <c r="AB1946" s="2">
        <v>0</v>
      </c>
      <c r="AC1946" s="2">
        <v>0</v>
      </c>
      <c r="AD1946" s="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21.42</v>
      </c>
      <c r="AN1946" s="2">
        <v>21.42</v>
      </c>
      <c r="AO1946" s="2">
        <v>0</v>
      </c>
      <c r="AP1946" s="2">
        <v>0</v>
      </c>
      <c r="AQ1946" s="2">
        <v>0</v>
      </c>
    </row>
    <row r="1947" spans="1:43" x14ac:dyDescent="0.25">
      <c r="A1947" s="1">
        <v>45992</v>
      </c>
      <c r="B1947" t="s">
        <v>48</v>
      </c>
      <c r="C1947">
        <v>649163</v>
      </c>
      <c r="D1947">
        <v>2021391379</v>
      </c>
      <c r="E1947" t="s">
        <v>955</v>
      </c>
      <c r="F1947" t="s">
        <v>75</v>
      </c>
      <c r="G1947" t="s">
        <v>51</v>
      </c>
      <c r="H1947" t="s">
        <v>80</v>
      </c>
      <c r="I1947" t="s">
        <v>373</v>
      </c>
      <c r="J1947" t="s">
        <v>400</v>
      </c>
      <c r="K1947">
        <v>673059</v>
      </c>
      <c r="L1947" t="s">
        <v>65</v>
      </c>
      <c r="M1947" t="s">
        <v>66</v>
      </c>
      <c r="N1947" t="s">
        <v>57</v>
      </c>
      <c r="O1947" s="1">
        <v>45323</v>
      </c>
      <c r="Q1947" s="1">
        <v>46023</v>
      </c>
      <c r="R1947" s="2">
        <v>85.53</v>
      </c>
      <c r="S1947">
        <v>1</v>
      </c>
      <c r="T1947" t="s">
        <v>58</v>
      </c>
      <c r="U1947" t="s">
        <v>134</v>
      </c>
      <c r="V1947" s="3">
        <v>0.15</v>
      </c>
      <c r="W1947" s="2">
        <v>0</v>
      </c>
      <c r="X1947">
        <v>0</v>
      </c>
      <c r="Y1947" t="s">
        <v>135</v>
      </c>
      <c r="Z1947" t="s">
        <v>136</v>
      </c>
      <c r="AA1947">
        <v>0</v>
      </c>
      <c r="AB1947" s="2">
        <v>0</v>
      </c>
      <c r="AC1947" s="2">
        <v>0</v>
      </c>
      <c r="AD1947" s="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12.83</v>
      </c>
      <c r="AN1947" s="2">
        <v>12.83</v>
      </c>
      <c r="AO1947" s="2">
        <v>0</v>
      </c>
      <c r="AP1947" s="2">
        <v>0</v>
      </c>
      <c r="AQ1947" s="2">
        <v>0</v>
      </c>
    </row>
    <row r="1948" spans="1:43" x14ac:dyDescent="0.25">
      <c r="A1948" s="1">
        <v>45992</v>
      </c>
      <c r="B1948" t="s">
        <v>48</v>
      </c>
      <c r="C1948">
        <v>649163</v>
      </c>
      <c r="D1948">
        <v>2021391381</v>
      </c>
      <c r="E1948" t="s">
        <v>955</v>
      </c>
      <c r="F1948" t="s">
        <v>75</v>
      </c>
      <c r="G1948" t="s">
        <v>51</v>
      </c>
      <c r="H1948" t="s">
        <v>80</v>
      </c>
      <c r="I1948" t="s">
        <v>373</v>
      </c>
      <c r="J1948" t="s">
        <v>374</v>
      </c>
      <c r="K1948">
        <v>673059</v>
      </c>
      <c r="L1948" t="s">
        <v>65</v>
      </c>
      <c r="M1948" t="s">
        <v>66</v>
      </c>
      <c r="N1948" t="s">
        <v>57</v>
      </c>
      <c r="O1948" s="1">
        <v>45323</v>
      </c>
      <c r="Q1948" s="1">
        <v>46023</v>
      </c>
      <c r="R1948" s="2">
        <v>68.41</v>
      </c>
      <c r="S1948">
        <v>1</v>
      </c>
      <c r="T1948" t="s">
        <v>58</v>
      </c>
      <c r="U1948" t="s">
        <v>134</v>
      </c>
      <c r="V1948" s="3">
        <v>0.15</v>
      </c>
      <c r="W1948" s="2">
        <v>0</v>
      </c>
      <c r="X1948">
        <v>0</v>
      </c>
      <c r="Y1948" t="s">
        <v>135</v>
      </c>
      <c r="Z1948" t="s">
        <v>136</v>
      </c>
      <c r="AA1948">
        <v>0</v>
      </c>
      <c r="AB1948" s="2">
        <v>0</v>
      </c>
      <c r="AC1948" s="2">
        <v>0</v>
      </c>
      <c r="AD1948" s="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10.26</v>
      </c>
      <c r="AN1948" s="2">
        <v>10.26</v>
      </c>
      <c r="AO1948" s="2">
        <v>0</v>
      </c>
      <c r="AP1948" s="2">
        <v>0</v>
      </c>
      <c r="AQ1948" s="2">
        <v>0</v>
      </c>
    </row>
    <row r="1949" spans="1:43" x14ac:dyDescent="0.25">
      <c r="A1949" s="1">
        <v>45992</v>
      </c>
      <c r="B1949" t="s">
        <v>48</v>
      </c>
      <c r="C1949">
        <v>649163</v>
      </c>
      <c r="D1949">
        <v>2021427319</v>
      </c>
      <c r="E1949" t="s">
        <v>1255</v>
      </c>
      <c r="F1949" t="s">
        <v>414</v>
      </c>
      <c r="G1949" t="s">
        <v>51</v>
      </c>
      <c r="H1949" t="s">
        <v>372</v>
      </c>
      <c r="I1949" t="s">
        <v>373</v>
      </c>
      <c r="J1949" t="s">
        <v>374</v>
      </c>
      <c r="K1949">
        <v>673059</v>
      </c>
      <c r="L1949" t="s">
        <v>65</v>
      </c>
      <c r="M1949" t="s">
        <v>66</v>
      </c>
      <c r="N1949" t="s">
        <v>57</v>
      </c>
      <c r="O1949" s="1">
        <v>45351</v>
      </c>
      <c r="Q1949" s="1">
        <v>46020</v>
      </c>
      <c r="R1949" s="2">
        <v>53.13</v>
      </c>
      <c r="S1949">
        <v>1</v>
      </c>
      <c r="T1949" t="s">
        <v>58</v>
      </c>
      <c r="U1949" t="s">
        <v>134</v>
      </c>
      <c r="V1949" s="3">
        <v>0.15</v>
      </c>
      <c r="W1949" s="2">
        <v>0</v>
      </c>
      <c r="X1949">
        <v>0</v>
      </c>
      <c r="Y1949" t="s">
        <v>135</v>
      </c>
      <c r="Z1949" t="s">
        <v>136</v>
      </c>
      <c r="AA1949">
        <v>0</v>
      </c>
      <c r="AB1949" s="2">
        <v>0</v>
      </c>
      <c r="AC1949" s="2">
        <v>0</v>
      </c>
      <c r="AD1949" s="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7.97</v>
      </c>
      <c r="AN1949" s="2">
        <v>7.97</v>
      </c>
      <c r="AO1949" s="2">
        <v>0</v>
      </c>
      <c r="AP1949" s="2">
        <v>0</v>
      </c>
      <c r="AQ1949" s="2">
        <v>0</v>
      </c>
    </row>
    <row r="1950" spans="1:43" x14ac:dyDescent="0.25">
      <c r="A1950" s="1">
        <v>45992</v>
      </c>
      <c r="B1950" t="s">
        <v>48</v>
      </c>
      <c r="C1950">
        <v>649163</v>
      </c>
      <c r="D1950">
        <v>2021537049</v>
      </c>
      <c r="E1950" t="s">
        <v>2030</v>
      </c>
      <c r="F1950" t="s">
        <v>863</v>
      </c>
      <c r="G1950" t="s">
        <v>51</v>
      </c>
      <c r="H1950" t="s">
        <v>125</v>
      </c>
      <c r="I1950" t="s">
        <v>373</v>
      </c>
      <c r="J1950" t="s">
        <v>400</v>
      </c>
      <c r="K1950">
        <v>673059</v>
      </c>
      <c r="L1950" t="s">
        <v>65</v>
      </c>
      <c r="M1950" t="s">
        <v>66</v>
      </c>
      <c r="N1950" t="s">
        <v>57</v>
      </c>
      <c r="O1950" s="1">
        <v>45323</v>
      </c>
      <c r="Q1950" s="1">
        <v>46023</v>
      </c>
      <c r="R1950" s="2">
        <v>46.78</v>
      </c>
      <c r="S1950">
        <v>1</v>
      </c>
      <c r="T1950" t="s">
        <v>58</v>
      </c>
      <c r="U1950" t="s">
        <v>134</v>
      </c>
      <c r="V1950" s="3">
        <v>0.15</v>
      </c>
      <c r="W1950" s="2">
        <v>0</v>
      </c>
      <c r="X1950">
        <v>0</v>
      </c>
      <c r="Y1950" t="s">
        <v>135</v>
      </c>
      <c r="Z1950" t="s">
        <v>136</v>
      </c>
      <c r="AA1950">
        <v>0</v>
      </c>
      <c r="AB1950" s="2">
        <v>0</v>
      </c>
      <c r="AC1950" s="2">
        <v>0</v>
      </c>
      <c r="AD1950" s="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7.02</v>
      </c>
      <c r="AN1950" s="2">
        <v>7.02</v>
      </c>
      <c r="AO1950" s="2">
        <v>0</v>
      </c>
      <c r="AP1950" s="2">
        <v>0</v>
      </c>
      <c r="AQ1950" s="2">
        <v>0</v>
      </c>
    </row>
    <row r="1951" spans="1:43" x14ac:dyDescent="0.25">
      <c r="A1951" s="1">
        <v>45992</v>
      </c>
      <c r="B1951" t="s">
        <v>48</v>
      </c>
      <c r="C1951">
        <v>649163</v>
      </c>
      <c r="D1951">
        <v>2021612241</v>
      </c>
      <c r="E1951" t="s">
        <v>1692</v>
      </c>
      <c r="F1951" t="s">
        <v>1323</v>
      </c>
      <c r="G1951" t="s">
        <v>51</v>
      </c>
      <c r="H1951" t="s">
        <v>80</v>
      </c>
      <c r="I1951" t="s">
        <v>373</v>
      </c>
      <c r="J1951" t="s">
        <v>400</v>
      </c>
      <c r="K1951">
        <v>673059</v>
      </c>
      <c r="L1951" t="s">
        <v>65</v>
      </c>
      <c r="M1951" t="s">
        <v>66</v>
      </c>
      <c r="N1951" t="s">
        <v>57</v>
      </c>
      <c r="O1951" s="1">
        <v>45323</v>
      </c>
      <c r="Q1951" s="1">
        <v>46023</v>
      </c>
      <c r="R1951" s="2">
        <v>51.46</v>
      </c>
      <c r="S1951">
        <v>1</v>
      </c>
      <c r="T1951" t="s">
        <v>58</v>
      </c>
      <c r="U1951" t="s">
        <v>134</v>
      </c>
      <c r="V1951" s="3">
        <v>0.15</v>
      </c>
      <c r="W1951" s="2">
        <v>0</v>
      </c>
      <c r="X1951">
        <v>0</v>
      </c>
      <c r="Y1951" t="s">
        <v>135</v>
      </c>
      <c r="Z1951" t="s">
        <v>136</v>
      </c>
      <c r="AA1951">
        <v>0</v>
      </c>
      <c r="AB1951" s="2">
        <v>0</v>
      </c>
      <c r="AC1951" s="2">
        <v>0</v>
      </c>
      <c r="AD1951" s="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7.72</v>
      </c>
      <c r="AN1951" s="2">
        <v>7.72</v>
      </c>
      <c r="AO1951" s="2">
        <v>0</v>
      </c>
      <c r="AP1951" s="2">
        <v>0</v>
      </c>
      <c r="AQ1951" s="2">
        <v>0</v>
      </c>
    </row>
    <row r="1952" spans="1:43" x14ac:dyDescent="0.25">
      <c r="A1952" s="1">
        <v>45992</v>
      </c>
      <c r="B1952" t="s">
        <v>48</v>
      </c>
      <c r="C1952">
        <v>649163</v>
      </c>
      <c r="D1952">
        <v>2021627786</v>
      </c>
      <c r="E1952" t="s">
        <v>1258</v>
      </c>
      <c r="F1952" t="s">
        <v>269</v>
      </c>
      <c r="G1952" t="s">
        <v>51</v>
      </c>
      <c r="H1952" t="s">
        <v>265</v>
      </c>
      <c r="I1952" t="s">
        <v>373</v>
      </c>
      <c r="J1952" t="s">
        <v>400</v>
      </c>
      <c r="K1952">
        <v>673059</v>
      </c>
      <c r="L1952" t="s">
        <v>65</v>
      </c>
      <c r="M1952" t="s">
        <v>66</v>
      </c>
      <c r="N1952" t="s">
        <v>57</v>
      </c>
      <c r="O1952" s="1">
        <v>45352</v>
      </c>
      <c r="Q1952" s="1">
        <v>46023</v>
      </c>
      <c r="R1952" s="2">
        <v>16.73</v>
      </c>
      <c r="S1952">
        <v>1</v>
      </c>
      <c r="T1952" t="s">
        <v>58</v>
      </c>
      <c r="U1952" t="s">
        <v>134</v>
      </c>
      <c r="V1952" s="3">
        <v>0.15</v>
      </c>
      <c r="W1952" s="2">
        <v>0</v>
      </c>
      <c r="X1952">
        <v>0</v>
      </c>
      <c r="Y1952" t="s">
        <v>135</v>
      </c>
      <c r="Z1952" t="s">
        <v>136</v>
      </c>
      <c r="AA1952">
        <v>0</v>
      </c>
      <c r="AB1952" s="2">
        <v>0</v>
      </c>
      <c r="AC1952" s="2">
        <v>0</v>
      </c>
      <c r="AD1952" s="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2.5099999999999998</v>
      </c>
      <c r="AN1952" s="2">
        <v>2.5099999999999998</v>
      </c>
      <c r="AO1952" s="2">
        <v>0</v>
      </c>
      <c r="AP1952" s="2">
        <v>0</v>
      </c>
      <c r="AQ1952" s="2">
        <v>0</v>
      </c>
    </row>
    <row r="1953" spans="1:43" x14ac:dyDescent="0.25">
      <c r="A1953" s="1">
        <v>45992</v>
      </c>
      <c r="B1953" t="s">
        <v>48</v>
      </c>
      <c r="C1953">
        <v>649163</v>
      </c>
      <c r="D1953">
        <v>2021785116</v>
      </c>
      <c r="E1953" t="s">
        <v>1259</v>
      </c>
      <c r="F1953" t="s">
        <v>887</v>
      </c>
      <c r="G1953" t="s">
        <v>51</v>
      </c>
      <c r="H1953" t="s">
        <v>354</v>
      </c>
      <c r="I1953" t="s">
        <v>373</v>
      </c>
      <c r="J1953" t="s">
        <v>374</v>
      </c>
      <c r="K1953">
        <v>673059</v>
      </c>
      <c r="L1953" t="s">
        <v>65</v>
      </c>
      <c r="M1953" t="s">
        <v>66</v>
      </c>
      <c r="N1953" t="s">
        <v>57</v>
      </c>
      <c r="O1953" s="1">
        <v>45352</v>
      </c>
      <c r="Q1953" s="1">
        <v>46023</v>
      </c>
      <c r="R1953" s="2">
        <v>29.92</v>
      </c>
      <c r="S1953">
        <v>1</v>
      </c>
      <c r="T1953" t="s">
        <v>58</v>
      </c>
      <c r="U1953" t="s">
        <v>134</v>
      </c>
      <c r="V1953" s="3">
        <v>0.15</v>
      </c>
      <c r="W1953" s="2">
        <v>0</v>
      </c>
      <c r="X1953">
        <v>0</v>
      </c>
      <c r="Y1953" t="s">
        <v>135</v>
      </c>
      <c r="Z1953" t="s">
        <v>136</v>
      </c>
      <c r="AA1953">
        <v>0</v>
      </c>
      <c r="AB1953" s="2">
        <v>0</v>
      </c>
      <c r="AC1953" s="2">
        <v>0</v>
      </c>
      <c r="AD1953" s="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4.49</v>
      </c>
      <c r="AN1953" s="2">
        <v>4.49</v>
      </c>
      <c r="AO1953" s="2">
        <v>0</v>
      </c>
      <c r="AP1953" s="2">
        <v>0</v>
      </c>
      <c r="AQ1953" s="2">
        <v>0</v>
      </c>
    </row>
    <row r="1954" spans="1:43" x14ac:dyDescent="0.25">
      <c r="A1954" s="1">
        <v>45992</v>
      </c>
      <c r="B1954" t="s">
        <v>48</v>
      </c>
      <c r="C1954">
        <v>649163</v>
      </c>
      <c r="D1954">
        <v>2021799011</v>
      </c>
      <c r="E1954" t="s">
        <v>1695</v>
      </c>
      <c r="F1954" t="s">
        <v>1696</v>
      </c>
      <c r="G1954" t="s">
        <v>51</v>
      </c>
      <c r="H1954" t="s">
        <v>265</v>
      </c>
      <c r="I1954" t="s">
        <v>373</v>
      </c>
      <c r="J1954" t="s">
        <v>374</v>
      </c>
      <c r="K1954">
        <v>673059</v>
      </c>
      <c r="L1954" t="s">
        <v>65</v>
      </c>
      <c r="M1954" t="s">
        <v>66</v>
      </c>
      <c r="N1954" t="s">
        <v>57</v>
      </c>
      <c r="O1954" s="1">
        <v>45352</v>
      </c>
      <c r="Q1954" s="1">
        <v>46023</v>
      </c>
      <c r="R1954" s="2">
        <v>28.4</v>
      </c>
      <c r="S1954">
        <v>1</v>
      </c>
      <c r="T1954" t="s">
        <v>58</v>
      </c>
      <c r="U1954" t="s">
        <v>134</v>
      </c>
      <c r="V1954" s="3">
        <v>0.15</v>
      </c>
      <c r="W1954" s="2">
        <v>0</v>
      </c>
      <c r="X1954">
        <v>0</v>
      </c>
      <c r="Y1954" t="s">
        <v>135</v>
      </c>
      <c r="Z1954" t="s">
        <v>136</v>
      </c>
      <c r="AA1954">
        <v>0</v>
      </c>
      <c r="AB1954" s="2">
        <v>0</v>
      </c>
      <c r="AC1954" s="2">
        <v>0</v>
      </c>
      <c r="AD1954" s="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4.26</v>
      </c>
      <c r="AN1954" s="2">
        <v>4.26</v>
      </c>
      <c r="AO1954" s="2">
        <v>0</v>
      </c>
      <c r="AP1954" s="2">
        <v>0</v>
      </c>
      <c r="AQ1954" s="2">
        <v>0</v>
      </c>
    </row>
    <row r="1955" spans="1:43" x14ac:dyDescent="0.25">
      <c r="A1955" s="1">
        <v>45992</v>
      </c>
      <c r="B1955" t="s">
        <v>48</v>
      </c>
      <c r="C1955">
        <v>649163</v>
      </c>
      <c r="D1955">
        <v>2022007565</v>
      </c>
      <c r="E1955" t="s">
        <v>319</v>
      </c>
      <c r="F1955" t="s">
        <v>163</v>
      </c>
      <c r="G1955" t="s">
        <v>51</v>
      </c>
      <c r="H1955" t="s">
        <v>178</v>
      </c>
      <c r="I1955" t="s">
        <v>373</v>
      </c>
      <c r="J1955" t="s">
        <v>400</v>
      </c>
      <c r="K1955">
        <v>649247</v>
      </c>
      <c r="L1955" t="s">
        <v>172</v>
      </c>
      <c r="M1955" t="s">
        <v>173</v>
      </c>
      <c r="N1955" t="s">
        <v>57</v>
      </c>
      <c r="O1955" s="1">
        <v>45352</v>
      </c>
      <c r="Q1955" s="1">
        <v>46023</v>
      </c>
      <c r="R1955" s="2">
        <v>51.46</v>
      </c>
      <c r="S1955">
        <v>1</v>
      </c>
      <c r="T1955" t="s">
        <v>58</v>
      </c>
      <c r="U1955" t="s">
        <v>134</v>
      </c>
      <c r="V1955" s="3">
        <v>0.15</v>
      </c>
      <c r="W1955" s="2">
        <v>0</v>
      </c>
      <c r="X1955">
        <v>0</v>
      </c>
      <c r="Y1955" t="s">
        <v>135</v>
      </c>
      <c r="Z1955" t="s">
        <v>136</v>
      </c>
      <c r="AA1955">
        <v>0</v>
      </c>
      <c r="AB1955" s="2">
        <v>0</v>
      </c>
      <c r="AC1955" s="2">
        <v>0</v>
      </c>
      <c r="AD1955" s="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7.72</v>
      </c>
      <c r="AN1955" s="2">
        <v>7.72</v>
      </c>
      <c r="AO1955" s="2">
        <v>0</v>
      </c>
      <c r="AP1955" s="2">
        <v>0</v>
      </c>
      <c r="AQ1955" s="2">
        <v>0</v>
      </c>
    </row>
    <row r="1956" spans="1:43" x14ac:dyDescent="0.25">
      <c r="A1956" s="1">
        <v>45992</v>
      </c>
      <c r="B1956" t="s">
        <v>48</v>
      </c>
      <c r="C1956">
        <v>649163</v>
      </c>
      <c r="D1956">
        <v>2022013865</v>
      </c>
      <c r="E1956" t="s">
        <v>1697</v>
      </c>
      <c r="F1956" t="s">
        <v>196</v>
      </c>
      <c r="G1956" t="s">
        <v>51</v>
      </c>
      <c r="H1956" t="s">
        <v>125</v>
      </c>
      <c r="I1956" t="s">
        <v>373</v>
      </c>
      <c r="J1956" t="s">
        <v>374</v>
      </c>
      <c r="K1956">
        <v>673059</v>
      </c>
      <c r="L1956" t="s">
        <v>65</v>
      </c>
      <c r="M1956" t="s">
        <v>66</v>
      </c>
      <c r="N1956" t="s">
        <v>57</v>
      </c>
      <c r="O1956" s="1">
        <v>45383</v>
      </c>
      <c r="Q1956" s="1">
        <v>46023</v>
      </c>
      <c r="R1956" s="2">
        <v>82.78</v>
      </c>
      <c r="S1956">
        <v>1</v>
      </c>
      <c r="T1956" t="s">
        <v>58</v>
      </c>
      <c r="U1956" t="s">
        <v>134</v>
      </c>
      <c r="V1956" s="3">
        <v>0.15</v>
      </c>
      <c r="W1956" s="2">
        <v>0</v>
      </c>
      <c r="X1956">
        <v>0</v>
      </c>
      <c r="Y1956" t="s">
        <v>135</v>
      </c>
      <c r="Z1956" t="s">
        <v>136</v>
      </c>
      <c r="AA1956">
        <v>0</v>
      </c>
      <c r="AB1956" s="2">
        <v>0</v>
      </c>
      <c r="AC1956" s="2">
        <v>0</v>
      </c>
      <c r="AD1956" s="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12.42</v>
      </c>
      <c r="AN1956" s="2">
        <v>12.42</v>
      </c>
      <c r="AO1956" s="2">
        <v>0</v>
      </c>
      <c r="AP1956" s="2">
        <v>0</v>
      </c>
      <c r="AQ1956" s="2">
        <v>0</v>
      </c>
    </row>
    <row r="1957" spans="1:43" x14ac:dyDescent="0.25">
      <c r="A1957" s="1">
        <v>45992</v>
      </c>
      <c r="B1957" t="s">
        <v>48</v>
      </c>
      <c r="C1957">
        <v>649163</v>
      </c>
      <c r="D1957">
        <v>2022013866</v>
      </c>
      <c r="E1957" t="s">
        <v>1697</v>
      </c>
      <c r="F1957" t="s">
        <v>196</v>
      </c>
      <c r="G1957" t="s">
        <v>51</v>
      </c>
      <c r="H1957" t="s">
        <v>125</v>
      </c>
      <c r="I1957" t="s">
        <v>373</v>
      </c>
      <c r="J1957" t="s">
        <v>400</v>
      </c>
      <c r="K1957">
        <v>673059</v>
      </c>
      <c r="L1957" t="s">
        <v>65</v>
      </c>
      <c r="M1957" t="s">
        <v>66</v>
      </c>
      <c r="N1957" t="s">
        <v>57</v>
      </c>
      <c r="O1957" s="1">
        <v>45383</v>
      </c>
      <c r="Q1957" s="1">
        <v>46023</v>
      </c>
      <c r="R1957" s="2">
        <v>23.39</v>
      </c>
      <c r="S1957">
        <v>1</v>
      </c>
      <c r="T1957" t="s">
        <v>58</v>
      </c>
      <c r="U1957" t="s">
        <v>134</v>
      </c>
      <c r="V1957" s="3">
        <v>0.15</v>
      </c>
      <c r="W1957" s="2">
        <v>0</v>
      </c>
      <c r="X1957">
        <v>0</v>
      </c>
      <c r="Y1957" t="s">
        <v>135</v>
      </c>
      <c r="Z1957" t="s">
        <v>136</v>
      </c>
      <c r="AA1957">
        <v>0</v>
      </c>
      <c r="AB1957" s="2">
        <v>0</v>
      </c>
      <c r="AC1957" s="2">
        <v>0</v>
      </c>
      <c r="AD1957" s="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3.51</v>
      </c>
      <c r="AN1957" s="2">
        <v>3.51</v>
      </c>
      <c r="AO1957" s="2">
        <v>0</v>
      </c>
      <c r="AP1957" s="2">
        <v>0</v>
      </c>
      <c r="AQ1957" s="2">
        <v>0</v>
      </c>
    </row>
    <row r="1958" spans="1:43" x14ac:dyDescent="0.25">
      <c r="A1958" s="1">
        <v>45992</v>
      </c>
      <c r="B1958" t="s">
        <v>48</v>
      </c>
      <c r="C1958">
        <v>649163</v>
      </c>
      <c r="D1958">
        <v>2022351916</v>
      </c>
      <c r="E1958" t="s">
        <v>1698</v>
      </c>
      <c r="F1958" t="s">
        <v>1580</v>
      </c>
      <c r="G1958" t="s">
        <v>51</v>
      </c>
      <c r="H1958" t="s">
        <v>83</v>
      </c>
      <c r="I1958" t="s">
        <v>373</v>
      </c>
      <c r="J1958" t="s">
        <v>400</v>
      </c>
      <c r="K1958">
        <v>673059</v>
      </c>
      <c r="L1958" t="s">
        <v>65</v>
      </c>
      <c r="M1958" t="s">
        <v>66</v>
      </c>
      <c r="N1958" t="s">
        <v>57</v>
      </c>
      <c r="O1958" s="1">
        <v>45383</v>
      </c>
      <c r="Q1958" s="1">
        <v>46023</v>
      </c>
      <c r="R1958" s="2">
        <v>25.73</v>
      </c>
      <c r="S1958">
        <v>1</v>
      </c>
      <c r="T1958" t="s">
        <v>58</v>
      </c>
      <c r="U1958" t="s">
        <v>134</v>
      </c>
      <c r="V1958" s="3">
        <v>0.15</v>
      </c>
      <c r="W1958" s="2">
        <v>0</v>
      </c>
      <c r="X1958">
        <v>0</v>
      </c>
      <c r="Y1958" t="s">
        <v>135</v>
      </c>
      <c r="Z1958" t="s">
        <v>136</v>
      </c>
      <c r="AA1958">
        <v>0</v>
      </c>
      <c r="AB1958" s="2">
        <v>0</v>
      </c>
      <c r="AC1958" s="2">
        <v>0</v>
      </c>
      <c r="AD1958" s="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3.86</v>
      </c>
      <c r="AN1958" s="2">
        <v>3.86</v>
      </c>
      <c r="AO1958" s="2">
        <v>0</v>
      </c>
      <c r="AP1958" s="2">
        <v>0</v>
      </c>
      <c r="AQ1958" s="2">
        <v>0</v>
      </c>
    </row>
    <row r="1959" spans="1:43" x14ac:dyDescent="0.25">
      <c r="A1959" s="1">
        <v>45992</v>
      </c>
      <c r="B1959" t="s">
        <v>48</v>
      </c>
      <c r="C1959">
        <v>649163</v>
      </c>
      <c r="D1959">
        <v>2022351917</v>
      </c>
      <c r="E1959" t="s">
        <v>1698</v>
      </c>
      <c r="F1959" t="s">
        <v>1580</v>
      </c>
      <c r="G1959" t="s">
        <v>51</v>
      </c>
      <c r="H1959" t="s">
        <v>83</v>
      </c>
      <c r="I1959" t="s">
        <v>373</v>
      </c>
      <c r="J1959" t="s">
        <v>374</v>
      </c>
      <c r="K1959">
        <v>673059</v>
      </c>
      <c r="L1959" t="s">
        <v>65</v>
      </c>
      <c r="M1959" t="s">
        <v>66</v>
      </c>
      <c r="N1959" t="s">
        <v>57</v>
      </c>
      <c r="O1959" s="1">
        <v>45383</v>
      </c>
      <c r="Q1959" s="1">
        <v>46023</v>
      </c>
      <c r="R1959" s="2">
        <v>81.150000000000006</v>
      </c>
      <c r="S1959">
        <v>1</v>
      </c>
      <c r="T1959" t="s">
        <v>58</v>
      </c>
      <c r="U1959" t="s">
        <v>134</v>
      </c>
      <c r="V1959" s="3">
        <v>0.15</v>
      </c>
      <c r="W1959" s="2">
        <v>0</v>
      </c>
      <c r="X1959">
        <v>0</v>
      </c>
      <c r="Y1959" t="s">
        <v>135</v>
      </c>
      <c r="Z1959" t="s">
        <v>136</v>
      </c>
      <c r="AA1959">
        <v>0</v>
      </c>
      <c r="AB1959" s="2">
        <v>0</v>
      </c>
      <c r="AC1959" s="2">
        <v>0</v>
      </c>
      <c r="AD1959" s="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12.17</v>
      </c>
      <c r="AN1959" s="2">
        <v>12.17</v>
      </c>
      <c r="AO1959" s="2">
        <v>0</v>
      </c>
      <c r="AP1959" s="2">
        <v>0</v>
      </c>
      <c r="AQ1959" s="2">
        <v>0</v>
      </c>
    </row>
    <row r="1960" spans="1:43" x14ac:dyDescent="0.25">
      <c r="A1960" s="1">
        <v>45992</v>
      </c>
      <c r="B1960" t="s">
        <v>48</v>
      </c>
      <c r="C1960">
        <v>649163</v>
      </c>
      <c r="D1960">
        <v>2022463458</v>
      </c>
      <c r="E1960" t="s">
        <v>2031</v>
      </c>
      <c r="F1960" t="s">
        <v>912</v>
      </c>
      <c r="G1960" t="s">
        <v>51</v>
      </c>
      <c r="H1960" t="s">
        <v>80</v>
      </c>
      <c r="I1960" t="s">
        <v>373</v>
      </c>
      <c r="J1960" t="s">
        <v>374</v>
      </c>
      <c r="K1960">
        <v>649164</v>
      </c>
      <c r="L1960" t="s">
        <v>76</v>
      </c>
      <c r="M1960" t="s">
        <v>77</v>
      </c>
      <c r="N1960" t="s">
        <v>57</v>
      </c>
      <c r="O1960" s="1">
        <v>45383</v>
      </c>
      <c r="Q1960" s="1">
        <v>46023</v>
      </c>
      <c r="R1960" s="2">
        <v>79.819999999999993</v>
      </c>
      <c r="S1960">
        <v>1</v>
      </c>
      <c r="T1960" t="s">
        <v>58</v>
      </c>
      <c r="U1960" t="s">
        <v>134</v>
      </c>
      <c r="V1960" s="3">
        <v>0.15</v>
      </c>
      <c r="W1960" s="2">
        <v>0</v>
      </c>
      <c r="X1960">
        <v>0</v>
      </c>
      <c r="Y1960" t="s">
        <v>135</v>
      </c>
      <c r="Z1960" t="s">
        <v>136</v>
      </c>
      <c r="AA1960">
        <v>0</v>
      </c>
      <c r="AB1960" s="2">
        <v>0</v>
      </c>
      <c r="AC1960" s="2">
        <v>0</v>
      </c>
      <c r="AD1960" s="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11.97</v>
      </c>
      <c r="AN1960" s="2">
        <v>11.97</v>
      </c>
      <c r="AO1960" s="2">
        <v>0</v>
      </c>
      <c r="AP1960" s="2">
        <v>0</v>
      </c>
      <c r="AQ1960" s="2">
        <v>0</v>
      </c>
    </row>
    <row r="1961" spans="1:43" x14ac:dyDescent="0.25">
      <c r="A1961" s="1">
        <v>45992</v>
      </c>
      <c r="B1961" t="s">
        <v>48</v>
      </c>
      <c r="C1961">
        <v>649163</v>
      </c>
      <c r="D1961">
        <v>2022556491</v>
      </c>
      <c r="E1961" t="s">
        <v>1359</v>
      </c>
      <c r="F1961" t="s">
        <v>1049</v>
      </c>
      <c r="G1961" t="s">
        <v>51</v>
      </c>
      <c r="H1961" t="s">
        <v>83</v>
      </c>
      <c r="I1961" t="s">
        <v>373</v>
      </c>
      <c r="J1961" t="s">
        <v>374</v>
      </c>
      <c r="K1961">
        <v>651818</v>
      </c>
      <c r="L1961" t="s">
        <v>113</v>
      </c>
      <c r="M1961" t="s">
        <v>114</v>
      </c>
      <c r="N1961" t="s">
        <v>57</v>
      </c>
      <c r="O1961" s="1">
        <v>45416</v>
      </c>
      <c r="Q1961" s="1">
        <v>46026</v>
      </c>
      <c r="R1961" s="2">
        <v>48.19</v>
      </c>
      <c r="S1961">
        <v>1</v>
      </c>
      <c r="T1961" t="s">
        <v>58</v>
      </c>
      <c r="U1961" t="s">
        <v>134</v>
      </c>
      <c r="V1961" s="3">
        <v>0.15</v>
      </c>
      <c r="W1961" s="2">
        <v>0</v>
      </c>
      <c r="X1961">
        <v>0</v>
      </c>
      <c r="Y1961" t="s">
        <v>135</v>
      </c>
      <c r="Z1961" t="s">
        <v>136</v>
      </c>
      <c r="AA1961">
        <v>0</v>
      </c>
      <c r="AB1961" s="2">
        <v>0</v>
      </c>
      <c r="AC1961" s="2">
        <v>0</v>
      </c>
      <c r="AD1961" s="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7.23</v>
      </c>
      <c r="AN1961" s="2">
        <v>7.23</v>
      </c>
      <c r="AO1961" s="2">
        <v>0</v>
      </c>
      <c r="AP1961" s="2">
        <v>0</v>
      </c>
      <c r="AQ1961" s="2">
        <v>0</v>
      </c>
    </row>
    <row r="1962" spans="1:43" x14ac:dyDescent="0.25">
      <c r="A1962" s="1">
        <v>45992</v>
      </c>
      <c r="B1962" t="s">
        <v>48</v>
      </c>
      <c r="C1962">
        <v>649163</v>
      </c>
      <c r="D1962">
        <v>2022571540</v>
      </c>
      <c r="E1962" t="s">
        <v>2032</v>
      </c>
      <c r="F1962" t="s">
        <v>221</v>
      </c>
      <c r="G1962" t="s">
        <v>51</v>
      </c>
      <c r="H1962" t="s">
        <v>206</v>
      </c>
      <c r="I1962" t="s">
        <v>373</v>
      </c>
      <c r="J1962" t="s">
        <v>400</v>
      </c>
      <c r="K1962">
        <v>673059</v>
      </c>
      <c r="L1962" t="s">
        <v>65</v>
      </c>
      <c r="M1962" t="s">
        <v>66</v>
      </c>
      <c r="N1962" t="s">
        <v>57</v>
      </c>
      <c r="O1962" s="1">
        <v>45413</v>
      </c>
      <c r="Q1962" s="1">
        <v>46023</v>
      </c>
      <c r="R1962" s="2">
        <v>21.44</v>
      </c>
      <c r="S1962">
        <v>1</v>
      </c>
      <c r="T1962" t="s">
        <v>58</v>
      </c>
      <c r="U1962" t="s">
        <v>134</v>
      </c>
      <c r="V1962" s="3">
        <v>0.15</v>
      </c>
      <c r="W1962" s="2">
        <v>0</v>
      </c>
      <c r="X1962">
        <v>0</v>
      </c>
      <c r="Y1962" t="s">
        <v>135</v>
      </c>
      <c r="Z1962" t="s">
        <v>136</v>
      </c>
      <c r="AA1962">
        <v>0</v>
      </c>
      <c r="AB1962" s="2">
        <v>0</v>
      </c>
      <c r="AC1962" s="2">
        <v>0</v>
      </c>
      <c r="AD1962" s="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3.22</v>
      </c>
      <c r="AN1962" s="2">
        <v>3.22</v>
      </c>
      <c r="AO1962" s="2">
        <v>0</v>
      </c>
      <c r="AP1962" s="2">
        <v>0</v>
      </c>
      <c r="AQ1962" s="2">
        <v>0</v>
      </c>
    </row>
    <row r="1963" spans="1:43" x14ac:dyDescent="0.25">
      <c r="A1963" s="1">
        <v>45992</v>
      </c>
      <c r="B1963" t="s">
        <v>48</v>
      </c>
      <c r="C1963">
        <v>649163</v>
      </c>
      <c r="D1963">
        <v>2022606712</v>
      </c>
      <c r="E1963" t="s">
        <v>1648</v>
      </c>
      <c r="F1963" t="s">
        <v>405</v>
      </c>
      <c r="G1963" t="s">
        <v>51</v>
      </c>
      <c r="H1963" t="s">
        <v>52</v>
      </c>
      <c r="I1963" t="s">
        <v>373</v>
      </c>
      <c r="J1963" t="s">
        <v>400</v>
      </c>
      <c r="K1963">
        <v>751867</v>
      </c>
      <c r="L1963" t="s">
        <v>162</v>
      </c>
      <c r="M1963" t="s">
        <v>163</v>
      </c>
      <c r="N1963" t="s">
        <v>57</v>
      </c>
      <c r="O1963" s="1">
        <v>45413</v>
      </c>
      <c r="Q1963" s="1">
        <v>46023</v>
      </c>
      <c r="R1963" s="2">
        <v>25.73</v>
      </c>
      <c r="S1963">
        <v>1</v>
      </c>
      <c r="T1963" t="s">
        <v>58</v>
      </c>
      <c r="U1963" t="s">
        <v>134</v>
      </c>
      <c r="V1963" s="3">
        <v>0.15</v>
      </c>
      <c r="W1963" s="2">
        <v>0</v>
      </c>
      <c r="X1963">
        <v>0</v>
      </c>
      <c r="Y1963" t="s">
        <v>135</v>
      </c>
      <c r="Z1963" t="s">
        <v>136</v>
      </c>
      <c r="AA1963">
        <v>0</v>
      </c>
      <c r="AB1963" s="2">
        <v>0</v>
      </c>
      <c r="AC1963" s="2">
        <v>0</v>
      </c>
      <c r="AD1963" s="3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3.86</v>
      </c>
      <c r="AN1963" s="2">
        <v>3.86</v>
      </c>
      <c r="AO1963" s="2">
        <v>0</v>
      </c>
      <c r="AP1963" s="2">
        <v>0</v>
      </c>
      <c r="AQ1963" s="2">
        <v>0</v>
      </c>
    </row>
    <row r="1964" spans="1:43" x14ac:dyDescent="0.25">
      <c r="A1964" s="1">
        <v>45992</v>
      </c>
      <c r="B1964" t="s">
        <v>48</v>
      </c>
      <c r="C1964">
        <v>649163</v>
      </c>
      <c r="D1964">
        <v>2022759190</v>
      </c>
      <c r="E1964" t="s">
        <v>2033</v>
      </c>
      <c r="F1964" t="s">
        <v>1032</v>
      </c>
      <c r="G1964" t="s">
        <v>51</v>
      </c>
      <c r="H1964" t="s">
        <v>125</v>
      </c>
      <c r="I1964" t="s">
        <v>373</v>
      </c>
      <c r="J1964" t="s">
        <v>374</v>
      </c>
      <c r="K1964">
        <v>673059</v>
      </c>
      <c r="L1964" t="s">
        <v>65</v>
      </c>
      <c r="M1964" t="s">
        <v>66</v>
      </c>
      <c r="N1964" t="s">
        <v>57</v>
      </c>
      <c r="O1964" s="1">
        <v>45413</v>
      </c>
      <c r="Q1964" s="1">
        <v>46023</v>
      </c>
      <c r="R1964" s="2">
        <v>25.55</v>
      </c>
      <c r="S1964">
        <v>1</v>
      </c>
      <c r="T1964" t="s">
        <v>58</v>
      </c>
      <c r="U1964" t="s">
        <v>134</v>
      </c>
      <c r="V1964" s="3">
        <v>0.15</v>
      </c>
      <c r="W1964" s="2">
        <v>0</v>
      </c>
      <c r="X1964">
        <v>0</v>
      </c>
      <c r="Y1964" t="s">
        <v>135</v>
      </c>
      <c r="Z1964" t="s">
        <v>136</v>
      </c>
      <c r="AA1964">
        <v>0</v>
      </c>
      <c r="AB1964" s="2">
        <v>0</v>
      </c>
      <c r="AC1964" s="2">
        <v>0</v>
      </c>
      <c r="AD1964" s="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3.83</v>
      </c>
      <c r="AN1964" s="2">
        <v>3.83</v>
      </c>
      <c r="AO1964" s="2">
        <v>0</v>
      </c>
      <c r="AP1964" s="2">
        <v>0</v>
      </c>
      <c r="AQ1964" s="2">
        <v>0</v>
      </c>
    </row>
    <row r="1965" spans="1:43" x14ac:dyDescent="0.25">
      <c r="A1965" s="1">
        <v>45992</v>
      </c>
      <c r="B1965" t="s">
        <v>48</v>
      </c>
      <c r="C1965">
        <v>649163</v>
      </c>
      <c r="D1965">
        <v>2022762387</v>
      </c>
      <c r="E1965" t="s">
        <v>1582</v>
      </c>
      <c r="F1965" t="s">
        <v>1879</v>
      </c>
      <c r="G1965" t="s">
        <v>51</v>
      </c>
      <c r="H1965" t="s">
        <v>52</v>
      </c>
      <c r="I1965" t="s">
        <v>373</v>
      </c>
      <c r="J1965" t="s">
        <v>408</v>
      </c>
      <c r="K1965">
        <v>751867</v>
      </c>
      <c r="L1965" t="s">
        <v>162</v>
      </c>
      <c r="M1965" t="s">
        <v>163</v>
      </c>
      <c r="N1965" t="s">
        <v>57</v>
      </c>
      <c r="O1965" s="1">
        <v>45413</v>
      </c>
      <c r="Q1965" s="1">
        <v>46023</v>
      </c>
      <c r="R1965" s="2">
        <v>136.36000000000001</v>
      </c>
      <c r="S1965">
        <v>1</v>
      </c>
      <c r="T1965" t="s">
        <v>58</v>
      </c>
      <c r="U1965" t="s">
        <v>134</v>
      </c>
      <c r="V1965" s="3">
        <v>0.09</v>
      </c>
      <c r="W1965" s="2">
        <v>0</v>
      </c>
      <c r="X1965">
        <v>0</v>
      </c>
      <c r="Y1965" t="s">
        <v>135</v>
      </c>
      <c r="Z1965" t="s">
        <v>136</v>
      </c>
      <c r="AA1965">
        <v>0</v>
      </c>
      <c r="AB1965" s="2">
        <v>0</v>
      </c>
      <c r="AC1965" s="2">
        <v>0</v>
      </c>
      <c r="AD1965" s="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12.27</v>
      </c>
      <c r="AN1965" s="2">
        <v>12.27</v>
      </c>
      <c r="AO1965" s="2">
        <v>0</v>
      </c>
      <c r="AP1965" s="2">
        <v>0</v>
      </c>
      <c r="AQ1965" s="2">
        <v>0</v>
      </c>
    </row>
    <row r="1966" spans="1:43" x14ac:dyDescent="0.25">
      <c r="A1966" s="1">
        <v>45992</v>
      </c>
      <c r="B1966" t="s">
        <v>48</v>
      </c>
      <c r="C1966">
        <v>649163</v>
      </c>
      <c r="D1966">
        <v>2022836633</v>
      </c>
      <c r="E1966" t="s">
        <v>1704</v>
      </c>
      <c r="F1966" t="s">
        <v>386</v>
      </c>
      <c r="G1966" t="s">
        <v>51</v>
      </c>
      <c r="H1966" t="s">
        <v>52</v>
      </c>
      <c r="I1966" t="s">
        <v>373</v>
      </c>
      <c r="J1966" t="s">
        <v>400</v>
      </c>
      <c r="K1966">
        <v>751867</v>
      </c>
      <c r="L1966" t="s">
        <v>162</v>
      </c>
      <c r="M1966" t="s">
        <v>163</v>
      </c>
      <c r="N1966" t="s">
        <v>57</v>
      </c>
      <c r="O1966" s="1">
        <v>45413</v>
      </c>
      <c r="Q1966" s="1">
        <v>46023</v>
      </c>
      <c r="R1966" s="2">
        <v>25.73</v>
      </c>
      <c r="S1966">
        <v>1</v>
      </c>
      <c r="T1966" t="s">
        <v>58</v>
      </c>
      <c r="U1966" t="s">
        <v>134</v>
      </c>
      <c r="V1966" s="3">
        <v>0.15</v>
      </c>
      <c r="W1966" s="2">
        <v>0</v>
      </c>
      <c r="X1966">
        <v>0</v>
      </c>
      <c r="Y1966" t="s">
        <v>135</v>
      </c>
      <c r="Z1966" t="s">
        <v>136</v>
      </c>
      <c r="AA1966">
        <v>0</v>
      </c>
      <c r="AB1966" s="2">
        <v>0</v>
      </c>
      <c r="AC1966" s="2">
        <v>0</v>
      </c>
      <c r="AD1966" s="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3.86</v>
      </c>
      <c r="AN1966" s="2">
        <v>3.86</v>
      </c>
      <c r="AO1966" s="2">
        <v>0</v>
      </c>
      <c r="AP1966" s="2">
        <v>0</v>
      </c>
      <c r="AQ1966" s="2">
        <v>0</v>
      </c>
    </row>
    <row r="1967" spans="1:43" x14ac:dyDescent="0.25">
      <c r="A1967" s="1">
        <v>45992</v>
      </c>
      <c r="B1967" t="s">
        <v>48</v>
      </c>
      <c r="C1967">
        <v>649163</v>
      </c>
      <c r="D1967">
        <v>2022836635</v>
      </c>
      <c r="E1967" t="s">
        <v>1704</v>
      </c>
      <c r="F1967" t="s">
        <v>386</v>
      </c>
      <c r="G1967" t="s">
        <v>51</v>
      </c>
      <c r="H1967" t="s">
        <v>52</v>
      </c>
      <c r="I1967" t="s">
        <v>373</v>
      </c>
      <c r="J1967" t="s">
        <v>408</v>
      </c>
      <c r="K1967">
        <v>751867</v>
      </c>
      <c r="L1967" t="s">
        <v>162</v>
      </c>
      <c r="M1967" t="s">
        <v>163</v>
      </c>
      <c r="N1967" t="s">
        <v>57</v>
      </c>
      <c r="O1967" s="1">
        <v>45413</v>
      </c>
      <c r="Q1967" s="1">
        <v>46023</v>
      </c>
      <c r="R1967" s="2">
        <v>51.85</v>
      </c>
      <c r="S1967">
        <v>1</v>
      </c>
      <c r="T1967" t="s">
        <v>58</v>
      </c>
      <c r="U1967" t="s">
        <v>134</v>
      </c>
      <c r="V1967" s="3">
        <v>0.09</v>
      </c>
      <c r="W1967" s="2">
        <v>0</v>
      </c>
      <c r="X1967">
        <v>0</v>
      </c>
      <c r="Y1967" t="s">
        <v>135</v>
      </c>
      <c r="Z1967" t="s">
        <v>136</v>
      </c>
      <c r="AA1967">
        <v>0</v>
      </c>
      <c r="AB1967" s="2">
        <v>0</v>
      </c>
      <c r="AC1967" s="2">
        <v>0</v>
      </c>
      <c r="AD1967" s="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4.67</v>
      </c>
      <c r="AN1967" s="2">
        <v>4.67</v>
      </c>
      <c r="AO1967" s="2">
        <v>0</v>
      </c>
      <c r="AP1967" s="2">
        <v>0</v>
      </c>
      <c r="AQ1967" s="2">
        <v>0</v>
      </c>
    </row>
    <row r="1968" spans="1:43" x14ac:dyDescent="0.25">
      <c r="A1968" s="1">
        <v>45992</v>
      </c>
      <c r="B1968" t="s">
        <v>48</v>
      </c>
      <c r="C1968">
        <v>649163</v>
      </c>
      <c r="D1968">
        <v>2022842939</v>
      </c>
      <c r="E1968" t="s">
        <v>2034</v>
      </c>
      <c r="F1968" t="s">
        <v>2035</v>
      </c>
      <c r="G1968" t="s">
        <v>51</v>
      </c>
      <c r="H1968" t="s">
        <v>83</v>
      </c>
      <c r="I1968" t="s">
        <v>373</v>
      </c>
      <c r="J1968" t="s">
        <v>374</v>
      </c>
      <c r="K1968">
        <v>673059</v>
      </c>
      <c r="L1968" t="s">
        <v>65</v>
      </c>
      <c r="M1968" t="s">
        <v>66</v>
      </c>
      <c r="N1968" t="s">
        <v>57</v>
      </c>
      <c r="O1968" s="1">
        <v>45444</v>
      </c>
      <c r="Q1968" s="1">
        <v>46023</v>
      </c>
      <c r="R1968" s="2">
        <v>55.3</v>
      </c>
      <c r="S1968">
        <v>1</v>
      </c>
      <c r="T1968" t="s">
        <v>58</v>
      </c>
      <c r="U1968" t="s">
        <v>134</v>
      </c>
      <c r="V1968" s="3">
        <v>0.15</v>
      </c>
      <c r="W1968" s="2">
        <v>0</v>
      </c>
      <c r="X1968">
        <v>0</v>
      </c>
      <c r="Y1968" t="s">
        <v>135</v>
      </c>
      <c r="Z1968" t="s">
        <v>136</v>
      </c>
      <c r="AA1968">
        <v>0</v>
      </c>
      <c r="AB1968" s="2">
        <v>0</v>
      </c>
      <c r="AC1968" s="2">
        <v>0</v>
      </c>
      <c r="AD1968" s="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8.3000000000000007</v>
      </c>
      <c r="AN1968" s="2">
        <v>8.3000000000000007</v>
      </c>
      <c r="AO1968" s="2">
        <v>0</v>
      </c>
      <c r="AP1968" s="2">
        <v>0</v>
      </c>
      <c r="AQ1968" s="2">
        <v>0</v>
      </c>
    </row>
    <row r="1969" spans="1:43" x14ac:dyDescent="0.25">
      <c r="A1969" s="1">
        <v>45992</v>
      </c>
      <c r="B1969" t="s">
        <v>48</v>
      </c>
      <c r="C1969">
        <v>649163</v>
      </c>
      <c r="D1969">
        <v>2022917281</v>
      </c>
      <c r="E1969" t="s">
        <v>1260</v>
      </c>
      <c r="F1969" t="s">
        <v>1261</v>
      </c>
      <c r="G1969" t="s">
        <v>51</v>
      </c>
      <c r="H1969" t="s">
        <v>372</v>
      </c>
      <c r="I1969" t="s">
        <v>373</v>
      </c>
      <c r="J1969" t="s">
        <v>374</v>
      </c>
      <c r="K1969">
        <v>673059</v>
      </c>
      <c r="L1969" t="s">
        <v>65</v>
      </c>
      <c r="M1969" t="s">
        <v>66</v>
      </c>
      <c r="N1969" t="s">
        <v>57</v>
      </c>
      <c r="O1969" s="1">
        <v>45413</v>
      </c>
      <c r="Q1969" s="1">
        <v>46023</v>
      </c>
      <c r="R1969" s="2">
        <v>51.74</v>
      </c>
      <c r="S1969">
        <v>1</v>
      </c>
      <c r="T1969" t="s">
        <v>58</v>
      </c>
      <c r="U1969" t="s">
        <v>134</v>
      </c>
      <c r="V1969" s="3">
        <v>0.15</v>
      </c>
      <c r="W1969" s="2">
        <v>0</v>
      </c>
      <c r="X1969">
        <v>0</v>
      </c>
      <c r="Y1969" t="s">
        <v>135</v>
      </c>
      <c r="Z1969" t="s">
        <v>136</v>
      </c>
      <c r="AA1969">
        <v>0</v>
      </c>
      <c r="AB1969" s="2">
        <v>0</v>
      </c>
      <c r="AC1969" s="2">
        <v>0</v>
      </c>
      <c r="AD1969" s="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7.76</v>
      </c>
      <c r="AN1969" s="2">
        <v>7.76</v>
      </c>
      <c r="AO1969" s="2">
        <v>0</v>
      </c>
      <c r="AP1969" s="2">
        <v>0</v>
      </c>
      <c r="AQ1969" s="2">
        <v>0</v>
      </c>
    </row>
    <row r="1970" spans="1:43" x14ac:dyDescent="0.25">
      <c r="A1970" s="1">
        <v>45992</v>
      </c>
      <c r="B1970" t="s">
        <v>48</v>
      </c>
      <c r="C1970">
        <v>649163</v>
      </c>
      <c r="D1970">
        <v>2022973395</v>
      </c>
      <c r="E1970" t="s">
        <v>2036</v>
      </c>
      <c r="F1970" t="s">
        <v>1291</v>
      </c>
      <c r="G1970" t="s">
        <v>51</v>
      </c>
      <c r="H1970" t="s">
        <v>52</v>
      </c>
      <c r="I1970" t="s">
        <v>373</v>
      </c>
      <c r="J1970" t="s">
        <v>400</v>
      </c>
      <c r="K1970">
        <v>751867</v>
      </c>
      <c r="L1970" t="s">
        <v>162</v>
      </c>
      <c r="M1970" t="s">
        <v>163</v>
      </c>
      <c r="N1970" t="s">
        <v>57</v>
      </c>
      <c r="O1970" s="1">
        <v>45416</v>
      </c>
      <c r="Q1970" s="1">
        <v>46026</v>
      </c>
      <c r="R1970" s="2">
        <v>25.73</v>
      </c>
      <c r="S1970">
        <v>1</v>
      </c>
      <c r="T1970" t="s">
        <v>58</v>
      </c>
      <c r="U1970" t="s">
        <v>134</v>
      </c>
      <c r="V1970" s="3">
        <v>0.15</v>
      </c>
      <c r="W1970" s="2">
        <v>0</v>
      </c>
      <c r="X1970">
        <v>0</v>
      </c>
      <c r="Y1970" t="s">
        <v>135</v>
      </c>
      <c r="Z1970" t="s">
        <v>136</v>
      </c>
      <c r="AA1970">
        <v>0</v>
      </c>
      <c r="AB1970" s="2">
        <v>0</v>
      </c>
      <c r="AC1970" s="2">
        <v>0</v>
      </c>
      <c r="AD1970" s="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3.86</v>
      </c>
      <c r="AN1970" s="2">
        <v>3.86</v>
      </c>
      <c r="AO1970" s="2">
        <v>0</v>
      </c>
      <c r="AP1970" s="2">
        <v>0</v>
      </c>
      <c r="AQ1970" s="2">
        <v>0</v>
      </c>
    </row>
    <row r="1971" spans="1:43" x14ac:dyDescent="0.25">
      <c r="A1971" s="1">
        <v>45992</v>
      </c>
      <c r="B1971" t="s">
        <v>48</v>
      </c>
      <c r="C1971">
        <v>649163</v>
      </c>
      <c r="D1971">
        <v>2024536862</v>
      </c>
      <c r="E1971" t="s">
        <v>2037</v>
      </c>
      <c r="F1971" t="s">
        <v>1472</v>
      </c>
      <c r="G1971" t="s">
        <v>51</v>
      </c>
      <c r="H1971" t="s">
        <v>80</v>
      </c>
      <c r="I1971" t="s">
        <v>1837</v>
      </c>
      <c r="J1971" t="s">
        <v>1840</v>
      </c>
      <c r="K1971">
        <v>673059</v>
      </c>
      <c r="L1971" t="s">
        <v>65</v>
      </c>
      <c r="M1971" t="s">
        <v>66</v>
      </c>
      <c r="N1971" t="s">
        <v>57</v>
      </c>
      <c r="O1971" s="1">
        <v>45656</v>
      </c>
      <c r="Q1971" s="1">
        <v>46021</v>
      </c>
      <c r="R1971" s="2">
        <v>240.51</v>
      </c>
      <c r="S1971">
        <v>1</v>
      </c>
      <c r="T1971" t="s">
        <v>58</v>
      </c>
      <c r="U1971" t="s">
        <v>134</v>
      </c>
      <c r="V1971" s="3">
        <v>0.28999999999999998</v>
      </c>
      <c r="W1971" s="2">
        <v>0</v>
      </c>
      <c r="X1971">
        <v>0</v>
      </c>
      <c r="Y1971" t="s">
        <v>60</v>
      </c>
      <c r="Z1971" t="s">
        <v>136</v>
      </c>
      <c r="AA1971">
        <v>0</v>
      </c>
      <c r="AB1971" s="2">
        <v>0</v>
      </c>
      <c r="AC1971" s="2">
        <v>0</v>
      </c>
      <c r="AD1971" s="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69.75</v>
      </c>
      <c r="AN1971" s="2">
        <v>69.75</v>
      </c>
      <c r="AO1971" s="2">
        <v>0</v>
      </c>
      <c r="AP1971" s="2">
        <v>0</v>
      </c>
      <c r="AQ1971" s="2">
        <v>0</v>
      </c>
    </row>
    <row r="1972" spans="1:43" x14ac:dyDescent="0.25">
      <c r="A1972" s="1">
        <v>45992</v>
      </c>
      <c r="B1972" t="s">
        <v>48</v>
      </c>
      <c r="C1972">
        <v>649163</v>
      </c>
      <c r="D1972">
        <v>2024626406</v>
      </c>
      <c r="E1972" t="s">
        <v>979</v>
      </c>
      <c r="F1972" t="s">
        <v>2038</v>
      </c>
      <c r="G1972" t="s">
        <v>51</v>
      </c>
      <c r="H1972" t="s">
        <v>504</v>
      </c>
      <c r="I1972" t="s">
        <v>1837</v>
      </c>
      <c r="J1972" t="s">
        <v>2039</v>
      </c>
      <c r="K1972">
        <v>669316</v>
      </c>
      <c r="L1972" t="s">
        <v>691</v>
      </c>
      <c r="M1972" t="s">
        <v>692</v>
      </c>
      <c r="N1972" t="s">
        <v>57</v>
      </c>
      <c r="O1972" s="1">
        <v>45898</v>
      </c>
      <c r="Q1972" s="1">
        <v>46020</v>
      </c>
      <c r="R1972" s="2">
        <v>352.41</v>
      </c>
      <c r="S1972">
        <v>1</v>
      </c>
      <c r="T1972" t="s">
        <v>58</v>
      </c>
      <c r="U1972" t="s">
        <v>134</v>
      </c>
      <c r="V1972" s="3">
        <v>0.28999999999999998</v>
      </c>
      <c r="W1972" s="2">
        <v>0</v>
      </c>
      <c r="X1972">
        <v>0</v>
      </c>
      <c r="Y1972" t="s">
        <v>60</v>
      </c>
      <c r="Z1972" t="s">
        <v>136</v>
      </c>
      <c r="AA1972">
        <v>0</v>
      </c>
      <c r="AB1972" s="2">
        <v>0</v>
      </c>
      <c r="AC1972" s="2">
        <v>0</v>
      </c>
      <c r="AD1972" s="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102.2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</row>
    <row r="1973" spans="1:43" x14ac:dyDescent="0.25">
      <c r="A1973" s="1">
        <v>45992</v>
      </c>
      <c r="B1973" t="s">
        <v>48</v>
      </c>
      <c r="C1973">
        <v>649163</v>
      </c>
      <c r="D1973">
        <v>2024635213</v>
      </c>
      <c r="E1973" t="s">
        <v>640</v>
      </c>
      <c r="F1973" t="s">
        <v>2040</v>
      </c>
      <c r="G1973" t="s">
        <v>51</v>
      </c>
      <c r="H1973" t="s">
        <v>80</v>
      </c>
      <c r="I1973" t="s">
        <v>1837</v>
      </c>
      <c r="J1973" t="s">
        <v>1840</v>
      </c>
      <c r="K1973">
        <v>753748</v>
      </c>
      <c r="L1973" t="s">
        <v>258</v>
      </c>
      <c r="M1973" t="s">
        <v>131</v>
      </c>
      <c r="N1973" t="s">
        <v>57</v>
      </c>
      <c r="O1973" s="1">
        <v>45536</v>
      </c>
      <c r="Q1973" s="1">
        <v>46021</v>
      </c>
      <c r="R1973" s="2">
        <v>1650.07</v>
      </c>
      <c r="S1973">
        <v>1</v>
      </c>
      <c r="T1973" t="s">
        <v>58</v>
      </c>
      <c r="U1973" t="s">
        <v>134</v>
      </c>
      <c r="V1973" s="3">
        <v>0.28999999999999998</v>
      </c>
      <c r="W1973" s="2">
        <v>0</v>
      </c>
      <c r="X1973">
        <v>0</v>
      </c>
      <c r="Y1973" t="s">
        <v>135</v>
      </c>
      <c r="Z1973" t="s">
        <v>136</v>
      </c>
      <c r="AA1973">
        <v>0</v>
      </c>
      <c r="AB1973" s="2">
        <v>0</v>
      </c>
      <c r="AC1973" s="2">
        <v>0</v>
      </c>
      <c r="AD1973" s="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478.52</v>
      </c>
      <c r="AN1973" s="2">
        <v>478.52</v>
      </c>
      <c r="AO1973" s="2">
        <v>0</v>
      </c>
      <c r="AP1973" s="2">
        <v>0</v>
      </c>
      <c r="AQ1973" s="2">
        <v>0</v>
      </c>
    </row>
    <row r="1974" spans="1:43" x14ac:dyDescent="0.25">
      <c r="A1974" s="1">
        <v>45992</v>
      </c>
      <c r="B1974" t="s">
        <v>48</v>
      </c>
      <c r="C1974">
        <v>649163</v>
      </c>
      <c r="D1974">
        <v>2028892741</v>
      </c>
      <c r="E1974" t="s">
        <v>701</v>
      </c>
      <c r="F1974" t="s">
        <v>702</v>
      </c>
      <c r="G1974" t="s">
        <v>51</v>
      </c>
      <c r="H1974" t="s">
        <v>265</v>
      </c>
      <c r="I1974" t="s">
        <v>1837</v>
      </c>
      <c r="J1974" t="s">
        <v>2041</v>
      </c>
      <c r="K1974">
        <v>673059</v>
      </c>
      <c r="L1974" t="s">
        <v>65</v>
      </c>
      <c r="M1974" t="s">
        <v>66</v>
      </c>
      <c r="N1974" t="s">
        <v>57</v>
      </c>
      <c r="O1974" s="1">
        <v>45292</v>
      </c>
      <c r="Q1974" s="1">
        <v>46021</v>
      </c>
      <c r="R1974" s="2">
        <v>331.66</v>
      </c>
      <c r="S1974">
        <v>1</v>
      </c>
      <c r="T1974" t="s">
        <v>58</v>
      </c>
      <c r="U1974" t="s">
        <v>134</v>
      </c>
      <c r="V1974" s="3">
        <v>0.19</v>
      </c>
      <c r="W1974" s="2">
        <v>0</v>
      </c>
      <c r="X1974">
        <v>0</v>
      </c>
      <c r="Y1974" t="s">
        <v>135</v>
      </c>
      <c r="Z1974" t="s">
        <v>136</v>
      </c>
      <c r="AA1974">
        <v>0</v>
      </c>
      <c r="AB1974" s="2">
        <v>0</v>
      </c>
      <c r="AC1974" s="2">
        <v>0</v>
      </c>
      <c r="AD1974" s="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63.02</v>
      </c>
      <c r="AN1974" s="2">
        <v>63.02</v>
      </c>
      <c r="AO1974" s="2">
        <v>0</v>
      </c>
      <c r="AP1974" s="2">
        <v>0</v>
      </c>
      <c r="AQ1974" s="2">
        <v>0</v>
      </c>
    </row>
    <row r="1975" spans="1:43" x14ac:dyDescent="0.25">
      <c r="A1975" s="1">
        <v>45992</v>
      </c>
      <c r="B1975" t="s">
        <v>48</v>
      </c>
      <c r="C1975">
        <v>649163</v>
      </c>
      <c r="D1975">
        <v>2030640531</v>
      </c>
      <c r="E1975" t="s">
        <v>68</v>
      </c>
      <c r="F1975" t="s">
        <v>1917</v>
      </c>
      <c r="G1975" t="s">
        <v>51</v>
      </c>
      <c r="H1975" t="s">
        <v>206</v>
      </c>
      <c r="I1975" t="s">
        <v>1837</v>
      </c>
      <c r="J1975" t="s">
        <v>1844</v>
      </c>
      <c r="K1975">
        <v>874230</v>
      </c>
      <c r="L1975" t="s">
        <v>522</v>
      </c>
      <c r="M1975" t="s">
        <v>523</v>
      </c>
      <c r="N1975" t="s">
        <v>57</v>
      </c>
      <c r="O1975" s="1">
        <v>45901</v>
      </c>
      <c r="Q1975" s="1">
        <v>46023</v>
      </c>
      <c r="R1975" s="2">
        <v>631.49</v>
      </c>
      <c r="S1975">
        <v>1</v>
      </c>
      <c r="T1975" t="s">
        <v>58</v>
      </c>
      <c r="U1975" t="s">
        <v>134</v>
      </c>
      <c r="V1975" s="3">
        <v>0.19</v>
      </c>
      <c r="W1975" s="2">
        <v>0</v>
      </c>
      <c r="X1975">
        <v>0</v>
      </c>
      <c r="Y1975" t="s">
        <v>60</v>
      </c>
      <c r="Z1975" t="s">
        <v>136</v>
      </c>
      <c r="AA1975">
        <v>0</v>
      </c>
      <c r="AB1975" s="2">
        <v>0</v>
      </c>
      <c r="AC1975" s="2">
        <v>0</v>
      </c>
      <c r="AD1975" s="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0.01</v>
      </c>
      <c r="AM1975" s="2">
        <v>119.97</v>
      </c>
      <c r="AN1975" s="2">
        <v>119.97</v>
      </c>
      <c r="AO1975" s="2">
        <v>0</v>
      </c>
      <c r="AP1975" s="2">
        <v>0</v>
      </c>
      <c r="AQ1975" s="2">
        <v>0</v>
      </c>
    </row>
    <row r="1976" spans="1:43" x14ac:dyDescent="0.25">
      <c r="A1976" s="1">
        <v>45992</v>
      </c>
      <c r="B1976" t="s">
        <v>48</v>
      </c>
      <c r="C1976">
        <v>649163</v>
      </c>
      <c r="D1976">
        <v>2030674187</v>
      </c>
      <c r="E1976" t="s">
        <v>635</v>
      </c>
      <c r="F1976" t="s">
        <v>898</v>
      </c>
      <c r="G1976" t="s">
        <v>51</v>
      </c>
      <c r="H1976" t="s">
        <v>206</v>
      </c>
      <c r="I1976" t="s">
        <v>1837</v>
      </c>
      <c r="J1976" t="s">
        <v>1844</v>
      </c>
      <c r="K1976">
        <v>874230</v>
      </c>
      <c r="L1976" t="s">
        <v>522</v>
      </c>
      <c r="M1976" t="s">
        <v>523</v>
      </c>
      <c r="N1976" t="s">
        <v>57</v>
      </c>
      <c r="O1976" s="1">
        <v>45901</v>
      </c>
      <c r="Q1976" s="1">
        <v>46023</v>
      </c>
      <c r="R1976" s="2">
        <v>219.24</v>
      </c>
      <c r="S1976">
        <v>1</v>
      </c>
      <c r="T1976" t="s">
        <v>58</v>
      </c>
      <c r="U1976" t="s">
        <v>134</v>
      </c>
      <c r="V1976" s="3">
        <v>0.19</v>
      </c>
      <c r="W1976" s="2">
        <v>0</v>
      </c>
      <c r="X1976">
        <v>0</v>
      </c>
      <c r="Y1976" t="s">
        <v>60</v>
      </c>
      <c r="Z1976" t="s">
        <v>136</v>
      </c>
      <c r="AA1976">
        <v>0</v>
      </c>
      <c r="AB1976" s="2">
        <v>0</v>
      </c>
      <c r="AC1976" s="2">
        <v>0</v>
      </c>
      <c r="AD1976" s="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41.66</v>
      </c>
      <c r="AN1976" s="2">
        <v>41.66</v>
      </c>
      <c r="AO1976" s="2">
        <v>0</v>
      </c>
      <c r="AP1976" s="2">
        <v>0</v>
      </c>
      <c r="AQ1976" s="2">
        <v>0</v>
      </c>
    </row>
    <row r="1977" spans="1:43" x14ac:dyDescent="0.25">
      <c r="A1977" s="1">
        <v>45992</v>
      </c>
      <c r="B1977" t="s">
        <v>48</v>
      </c>
      <c r="C1977">
        <v>649163</v>
      </c>
      <c r="D1977">
        <v>2030691611</v>
      </c>
      <c r="E1977" t="s">
        <v>2042</v>
      </c>
      <c r="F1977" t="s">
        <v>1858</v>
      </c>
      <c r="G1977" t="s">
        <v>51</v>
      </c>
      <c r="H1977" t="s">
        <v>80</v>
      </c>
      <c r="I1977" t="s">
        <v>1837</v>
      </c>
      <c r="J1977" t="s">
        <v>2039</v>
      </c>
      <c r="K1977">
        <v>673059</v>
      </c>
      <c r="L1977" t="s">
        <v>65</v>
      </c>
      <c r="M1977" t="s">
        <v>66</v>
      </c>
      <c r="N1977" t="s">
        <v>57</v>
      </c>
      <c r="O1977" s="1">
        <v>45901</v>
      </c>
      <c r="Q1977" s="1">
        <v>46023</v>
      </c>
      <c r="R1977" s="2">
        <v>416.74</v>
      </c>
      <c r="S1977">
        <v>1</v>
      </c>
      <c r="T1977" t="s">
        <v>58</v>
      </c>
      <c r="U1977" t="s">
        <v>134</v>
      </c>
      <c r="V1977" s="3">
        <v>0.28999999999999998</v>
      </c>
      <c r="W1977" s="2">
        <v>0</v>
      </c>
      <c r="X1977">
        <v>0</v>
      </c>
      <c r="Y1977" t="s">
        <v>60</v>
      </c>
      <c r="Z1977" t="s">
        <v>136</v>
      </c>
      <c r="AA1977">
        <v>0</v>
      </c>
      <c r="AB1977" s="2">
        <v>0</v>
      </c>
      <c r="AC1977" s="2">
        <v>0</v>
      </c>
      <c r="AD1977" s="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0.01</v>
      </c>
      <c r="AM1977" s="2">
        <v>120.84</v>
      </c>
      <c r="AN1977" s="2">
        <v>120.84</v>
      </c>
      <c r="AO1977" s="2">
        <v>0</v>
      </c>
      <c r="AP1977" s="2">
        <v>0</v>
      </c>
      <c r="AQ1977" s="2">
        <v>0</v>
      </c>
    </row>
    <row r="1978" spans="1:43" x14ac:dyDescent="0.25">
      <c r="A1978" s="1">
        <v>45992</v>
      </c>
      <c r="B1978" t="s">
        <v>48</v>
      </c>
      <c r="C1978">
        <v>649163</v>
      </c>
      <c r="D1978">
        <v>2030694346</v>
      </c>
      <c r="E1978" t="s">
        <v>924</v>
      </c>
      <c r="F1978" t="s">
        <v>2043</v>
      </c>
      <c r="G1978" t="s">
        <v>51</v>
      </c>
      <c r="H1978" t="s">
        <v>206</v>
      </c>
      <c r="I1978" t="s">
        <v>1837</v>
      </c>
      <c r="J1978" t="s">
        <v>1844</v>
      </c>
      <c r="K1978">
        <v>874230</v>
      </c>
      <c r="L1978" t="s">
        <v>522</v>
      </c>
      <c r="M1978" t="s">
        <v>523</v>
      </c>
      <c r="N1978" t="s">
        <v>57</v>
      </c>
      <c r="O1978" s="1">
        <v>45901</v>
      </c>
      <c r="Q1978" s="1">
        <v>46023</v>
      </c>
      <c r="R1978" s="2">
        <v>248.82</v>
      </c>
      <c r="S1978">
        <v>1</v>
      </c>
      <c r="T1978" t="s">
        <v>58</v>
      </c>
      <c r="U1978" t="s">
        <v>134</v>
      </c>
      <c r="V1978" s="3">
        <v>0.19</v>
      </c>
      <c r="W1978" s="2">
        <v>0</v>
      </c>
      <c r="X1978">
        <v>0</v>
      </c>
      <c r="Y1978" t="s">
        <v>60</v>
      </c>
      <c r="Z1978" t="s">
        <v>136</v>
      </c>
      <c r="AA1978">
        <v>0</v>
      </c>
      <c r="AB1978" s="2">
        <v>0</v>
      </c>
      <c r="AC1978" s="2">
        <v>0</v>
      </c>
      <c r="AD1978" s="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47.28</v>
      </c>
      <c r="AN1978" s="2">
        <v>47.28</v>
      </c>
      <c r="AO1978" s="2">
        <v>0</v>
      </c>
      <c r="AP1978" s="2">
        <v>0</v>
      </c>
      <c r="AQ1978" s="2">
        <v>0</v>
      </c>
    </row>
    <row r="1979" spans="1:43" x14ac:dyDescent="0.25">
      <c r="A1979" s="1">
        <v>45992</v>
      </c>
      <c r="B1979" t="s">
        <v>48</v>
      </c>
      <c r="C1979">
        <v>649163</v>
      </c>
      <c r="D1979">
        <v>2030762530</v>
      </c>
      <c r="E1979" t="s">
        <v>1984</v>
      </c>
      <c r="F1979" t="s">
        <v>899</v>
      </c>
      <c r="G1979" t="s">
        <v>51</v>
      </c>
      <c r="H1979" t="s">
        <v>206</v>
      </c>
      <c r="I1979" t="s">
        <v>1837</v>
      </c>
      <c r="J1979" t="s">
        <v>1844</v>
      </c>
      <c r="K1979">
        <v>888536</v>
      </c>
      <c r="L1979" t="s">
        <v>1450</v>
      </c>
      <c r="M1979" t="s">
        <v>1451</v>
      </c>
      <c r="N1979" t="s">
        <v>57</v>
      </c>
      <c r="O1979" s="1">
        <v>45899</v>
      </c>
      <c r="Q1979" s="1">
        <v>46021</v>
      </c>
      <c r="R1979" s="2">
        <v>90.98</v>
      </c>
      <c r="S1979">
        <v>1</v>
      </c>
      <c r="T1979" t="s">
        <v>58</v>
      </c>
      <c r="U1979" t="s">
        <v>134</v>
      </c>
      <c r="V1979" s="3">
        <v>0.19</v>
      </c>
      <c r="W1979" s="2">
        <v>0</v>
      </c>
      <c r="X1979">
        <v>0</v>
      </c>
      <c r="Y1979" t="s">
        <v>60</v>
      </c>
      <c r="Z1979" t="s">
        <v>136</v>
      </c>
      <c r="AA1979">
        <v>0</v>
      </c>
      <c r="AB1979" s="2">
        <v>0</v>
      </c>
      <c r="AC1979" s="2">
        <v>0</v>
      </c>
      <c r="AD1979" s="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17.29</v>
      </c>
      <c r="AN1979" s="2">
        <v>17.29</v>
      </c>
      <c r="AO1979" s="2">
        <v>0</v>
      </c>
      <c r="AP1979" s="2">
        <v>0</v>
      </c>
      <c r="AQ1979" s="2">
        <v>0</v>
      </c>
    </row>
    <row r="1980" spans="1:43" x14ac:dyDescent="0.25">
      <c r="A1980" s="1">
        <v>45992</v>
      </c>
      <c r="B1980" t="s">
        <v>48</v>
      </c>
      <c r="C1980">
        <v>649163</v>
      </c>
      <c r="D1980">
        <v>2030818005</v>
      </c>
      <c r="E1980" t="s">
        <v>2044</v>
      </c>
      <c r="F1980" t="s">
        <v>105</v>
      </c>
      <c r="G1980" t="s">
        <v>51</v>
      </c>
      <c r="H1980" t="s">
        <v>125</v>
      </c>
      <c r="I1980" t="s">
        <v>1837</v>
      </c>
      <c r="J1980" t="s">
        <v>2039</v>
      </c>
      <c r="K1980">
        <v>673059</v>
      </c>
      <c r="L1980" t="s">
        <v>65</v>
      </c>
      <c r="M1980" t="s">
        <v>66</v>
      </c>
      <c r="N1980" t="s">
        <v>929</v>
      </c>
      <c r="O1980" s="1">
        <v>45903</v>
      </c>
      <c r="P1980" s="1">
        <v>45992</v>
      </c>
      <c r="Q1980" s="1">
        <v>45994</v>
      </c>
      <c r="R1980" s="2">
        <v>-17.829999999999998</v>
      </c>
      <c r="S1980">
        <v>1</v>
      </c>
      <c r="T1980" t="s">
        <v>58</v>
      </c>
      <c r="U1980" t="s">
        <v>134</v>
      </c>
      <c r="V1980" s="3">
        <v>0.28999999999999998</v>
      </c>
      <c r="W1980" s="2">
        <v>0</v>
      </c>
      <c r="X1980">
        <v>-1</v>
      </c>
      <c r="Y1980" t="s">
        <v>60</v>
      </c>
      <c r="Z1980" t="s">
        <v>136</v>
      </c>
      <c r="AA1980">
        <v>0</v>
      </c>
      <c r="AB1980" s="2">
        <v>0</v>
      </c>
      <c r="AC1980" s="2">
        <v>0</v>
      </c>
      <c r="AD1980" s="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-5.17</v>
      </c>
      <c r="AN1980" s="2">
        <v>-5.17</v>
      </c>
      <c r="AO1980" s="2">
        <v>0</v>
      </c>
      <c r="AP1980" s="2">
        <v>0</v>
      </c>
      <c r="AQ1980" s="2">
        <v>0</v>
      </c>
    </row>
    <row r="1981" spans="1:43" x14ac:dyDescent="0.25">
      <c r="A1981" s="1">
        <v>45992</v>
      </c>
      <c r="B1981" t="s">
        <v>48</v>
      </c>
      <c r="C1981">
        <v>649163</v>
      </c>
      <c r="D1981">
        <v>2030862125</v>
      </c>
      <c r="E1981" t="s">
        <v>536</v>
      </c>
      <c r="F1981" t="s">
        <v>874</v>
      </c>
      <c r="G1981" t="s">
        <v>51</v>
      </c>
      <c r="H1981" t="s">
        <v>265</v>
      </c>
      <c r="I1981" t="s">
        <v>1837</v>
      </c>
      <c r="J1981" t="s">
        <v>2045</v>
      </c>
      <c r="K1981">
        <v>877790</v>
      </c>
      <c r="L1981" t="s">
        <v>534</v>
      </c>
      <c r="M1981" t="s">
        <v>535</v>
      </c>
      <c r="N1981" t="s">
        <v>57</v>
      </c>
      <c r="O1981" s="1">
        <v>45904</v>
      </c>
      <c r="Q1981" s="1">
        <v>46026</v>
      </c>
      <c r="R1981" s="2">
        <v>277.88</v>
      </c>
      <c r="S1981">
        <v>1</v>
      </c>
      <c r="T1981" t="s">
        <v>58</v>
      </c>
      <c r="U1981" t="s">
        <v>134</v>
      </c>
      <c r="V1981" s="3">
        <v>0.19</v>
      </c>
      <c r="W1981" s="2">
        <v>0</v>
      </c>
      <c r="X1981">
        <v>0</v>
      </c>
      <c r="Y1981" t="s">
        <v>60</v>
      </c>
      <c r="Z1981" t="s">
        <v>136</v>
      </c>
      <c r="AA1981">
        <v>0</v>
      </c>
      <c r="AB1981" s="2">
        <v>0</v>
      </c>
      <c r="AC1981" s="2">
        <v>0</v>
      </c>
      <c r="AD1981" s="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52.8</v>
      </c>
      <c r="AN1981" s="2">
        <v>52.8</v>
      </c>
      <c r="AO1981" s="2">
        <v>0</v>
      </c>
      <c r="AP1981" s="2">
        <v>0</v>
      </c>
      <c r="AQ1981" s="2">
        <v>0</v>
      </c>
    </row>
    <row r="1982" spans="1:43" x14ac:dyDescent="0.25">
      <c r="A1982" s="1">
        <v>45992</v>
      </c>
      <c r="B1982" t="s">
        <v>48</v>
      </c>
      <c r="C1982">
        <v>649163</v>
      </c>
      <c r="D1982">
        <v>2030949433</v>
      </c>
      <c r="E1982" t="s">
        <v>1128</v>
      </c>
      <c r="F1982" t="s">
        <v>127</v>
      </c>
      <c r="G1982" t="s">
        <v>51</v>
      </c>
      <c r="H1982" t="s">
        <v>265</v>
      </c>
      <c r="I1982" t="s">
        <v>1837</v>
      </c>
      <c r="J1982" t="s">
        <v>2045</v>
      </c>
      <c r="K1982">
        <v>877790</v>
      </c>
      <c r="L1982" t="s">
        <v>534</v>
      </c>
      <c r="M1982" t="s">
        <v>535</v>
      </c>
      <c r="N1982" t="s">
        <v>57</v>
      </c>
      <c r="O1982" s="1">
        <v>45931</v>
      </c>
      <c r="Q1982" s="1">
        <v>46023</v>
      </c>
      <c r="R1982" s="2">
        <v>525.4</v>
      </c>
      <c r="S1982">
        <v>1</v>
      </c>
      <c r="T1982" t="s">
        <v>58</v>
      </c>
      <c r="U1982" t="s">
        <v>810</v>
      </c>
      <c r="V1982" s="3">
        <v>0.19</v>
      </c>
      <c r="W1982" s="2">
        <v>0</v>
      </c>
      <c r="X1982">
        <v>0</v>
      </c>
      <c r="Y1982" t="s">
        <v>60</v>
      </c>
      <c r="Z1982" t="s">
        <v>136</v>
      </c>
      <c r="AA1982">
        <v>0</v>
      </c>
      <c r="AB1982" s="2">
        <v>0</v>
      </c>
      <c r="AC1982" s="2">
        <v>0</v>
      </c>
      <c r="AD1982" s="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99.83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</row>
    <row r="1983" spans="1:43" x14ac:dyDescent="0.25">
      <c r="A1983" s="1">
        <v>45992</v>
      </c>
      <c r="B1983" t="s">
        <v>48</v>
      </c>
      <c r="C1983">
        <v>649163</v>
      </c>
      <c r="D1983">
        <v>2030987630</v>
      </c>
      <c r="E1983" t="s">
        <v>2046</v>
      </c>
      <c r="F1983" t="s">
        <v>129</v>
      </c>
      <c r="G1983" t="s">
        <v>51</v>
      </c>
      <c r="H1983" t="s">
        <v>169</v>
      </c>
      <c r="I1983" t="s">
        <v>1837</v>
      </c>
      <c r="J1983" t="s">
        <v>2047</v>
      </c>
      <c r="K1983">
        <v>823068</v>
      </c>
      <c r="L1983" t="s">
        <v>401</v>
      </c>
      <c r="M1983" t="s">
        <v>402</v>
      </c>
      <c r="N1983" t="s">
        <v>57</v>
      </c>
      <c r="O1983" s="1">
        <v>45931</v>
      </c>
      <c r="Q1983" s="1">
        <v>46023</v>
      </c>
      <c r="R1983" s="2">
        <v>140.85</v>
      </c>
      <c r="S1983">
        <v>1</v>
      </c>
      <c r="T1983" t="s">
        <v>58</v>
      </c>
      <c r="U1983" t="s">
        <v>805</v>
      </c>
      <c r="V1983" s="3">
        <v>0.27</v>
      </c>
      <c r="W1983" s="2">
        <v>0</v>
      </c>
      <c r="X1983">
        <v>0</v>
      </c>
      <c r="Y1983" t="s">
        <v>60</v>
      </c>
      <c r="Z1983" t="s">
        <v>136</v>
      </c>
      <c r="AA1983">
        <v>0</v>
      </c>
      <c r="AB1983" s="2">
        <v>0</v>
      </c>
      <c r="AC1983" s="2">
        <v>0</v>
      </c>
      <c r="AD1983" s="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38.03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</row>
    <row r="1984" spans="1:43" x14ac:dyDescent="0.25">
      <c r="A1984" s="1">
        <v>45992</v>
      </c>
      <c r="B1984" t="s">
        <v>48</v>
      </c>
      <c r="C1984">
        <v>649163</v>
      </c>
      <c r="D1984">
        <v>2031222317</v>
      </c>
      <c r="E1984" t="s">
        <v>2048</v>
      </c>
      <c r="F1984" t="s">
        <v>628</v>
      </c>
      <c r="G1984" t="s">
        <v>51</v>
      </c>
      <c r="H1984" t="s">
        <v>206</v>
      </c>
      <c r="I1984" t="s">
        <v>1837</v>
      </c>
      <c r="J1984" t="s">
        <v>1844</v>
      </c>
      <c r="K1984">
        <v>874230</v>
      </c>
      <c r="L1984" t="s">
        <v>522</v>
      </c>
      <c r="M1984" t="s">
        <v>523</v>
      </c>
      <c r="N1984" t="s">
        <v>57</v>
      </c>
      <c r="O1984" s="1">
        <v>45933</v>
      </c>
      <c r="Q1984" s="1">
        <v>46025</v>
      </c>
      <c r="R1984" s="2">
        <v>339.7</v>
      </c>
      <c r="S1984">
        <v>1</v>
      </c>
      <c r="T1984" t="s">
        <v>58</v>
      </c>
      <c r="U1984" t="s">
        <v>805</v>
      </c>
      <c r="V1984" s="3">
        <v>0.19</v>
      </c>
      <c r="W1984" s="2">
        <v>0</v>
      </c>
      <c r="X1984">
        <v>0</v>
      </c>
      <c r="Y1984" t="s">
        <v>60</v>
      </c>
      <c r="Z1984" t="s">
        <v>136</v>
      </c>
      <c r="AA1984">
        <v>0</v>
      </c>
      <c r="AB1984" s="2">
        <v>0</v>
      </c>
      <c r="AC1984" s="2">
        <v>0</v>
      </c>
      <c r="AD1984" s="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64.540000000000006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</row>
    <row r="1985" spans="1:43" x14ac:dyDescent="0.25">
      <c r="A1985" s="1">
        <v>45992</v>
      </c>
      <c r="B1985" t="s">
        <v>48</v>
      </c>
      <c r="C1985">
        <v>649163</v>
      </c>
      <c r="D1985">
        <v>2031224780</v>
      </c>
      <c r="E1985" t="s">
        <v>1427</v>
      </c>
      <c r="F1985" t="s">
        <v>446</v>
      </c>
      <c r="G1985" t="s">
        <v>51</v>
      </c>
      <c r="H1985" t="s">
        <v>206</v>
      </c>
      <c r="I1985" t="s">
        <v>1837</v>
      </c>
      <c r="J1985" t="s">
        <v>1844</v>
      </c>
      <c r="K1985">
        <v>874230</v>
      </c>
      <c r="L1985" t="s">
        <v>522</v>
      </c>
      <c r="M1985" t="s">
        <v>523</v>
      </c>
      <c r="N1985" t="s">
        <v>57</v>
      </c>
      <c r="O1985" s="1">
        <v>45931</v>
      </c>
      <c r="Q1985" s="1">
        <v>46023</v>
      </c>
      <c r="R1985" s="2">
        <v>183.14</v>
      </c>
      <c r="S1985">
        <v>1</v>
      </c>
      <c r="T1985" t="s">
        <v>58</v>
      </c>
      <c r="U1985" t="s">
        <v>805</v>
      </c>
      <c r="V1985" s="3">
        <v>0.19</v>
      </c>
      <c r="W1985" s="2">
        <v>0</v>
      </c>
      <c r="X1985">
        <v>0</v>
      </c>
      <c r="Y1985" t="s">
        <v>60</v>
      </c>
      <c r="Z1985" t="s">
        <v>136</v>
      </c>
      <c r="AA1985">
        <v>0</v>
      </c>
      <c r="AB1985" s="2">
        <v>0</v>
      </c>
      <c r="AC1985" s="2">
        <v>0</v>
      </c>
      <c r="AD1985" s="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34.799999999999997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</row>
    <row r="1986" spans="1:43" x14ac:dyDescent="0.25">
      <c r="A1986" s="1">
        <v>45992</v>
      </c>
      <c r="B1986" t="s">
        <v>48</v>
      </c>
      <c r="C1986">
        <v>649163</v>
      </c>
      <c r="D1986">
        <v>2031293146</v>
      </c>
      <c r="E1986" t="s">
        <v>2049</v>
      </c>
      <c r="F1986" t="s">
        <v>2050</v>
      </c>
      <c r="G1986" t="s">
        <v>51</v>
      </c>
      <c r="H1986" t="s">
        <v>206</v>
      </c>
      <c r="I1986" t="s">
        <v>1837</v>
      </c>
      <c r="J1986" t="s">
        <v>1844</v>
      </c>
      <c r="K1986">
        <v>874230</v>
      </c>
      <c r="L1986" t="s">
        <v>522</v>
      </c>
      <c r="M1986" t="s">
        <v>523</v>
      </c>
      <c r="N1986" t="s">
        <v>57</v>
      </c>
      <c r="O1986" s="1">
        <v>45931</v>
      </c>
      <c r="Q1986" s="1">
        <v>46023</v>
      </c>
      <c r="R1986" s="2">
        <v>183.14</v>
      </c>
      <c r="S1986">
        <v>1</v>
      </c>
      <c r="T1986" t="s">
        <v>58</v>
      </c>
      <c r="U1986" t="s">
        <v>805</v>
      </c>
      <c r="V1986" s="3">
        <v>0.19</v>
      </c>
      <c r="W1986" s="2">
        <v>0</v>
      </c>
      <c r="X1986">
        <v>0</v>
      </c>
      <c r="Y1986" t="s">
        <v>60</v>
      </c>
      <c r="Z1986" t="s">
        <v>136</v>
      </c>
      <c r="AA1986">
        <v>0</v>
      </c>
      <c r="AB1986" s="2">
        <v>0</v>
      </c>
      <c r="AC1986" s="2">
        <v>0</v>
      </c>
      <c r="AD1986" s="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34.799999999999997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</row>
    <row r="1987" spans="1:43" x14ac:dyDescent="0.25">
      <c r="A1987" s="1">
        <v>45992</v>
      </c>
      <c r="B1987" t="s">
        <v>48</v>
      </c>
      <c r="C1987">
        <v>649163</v>
      </c>
      <c r="D1987">
        <v>2031317028</v>
      </c>
      <c r="E1987" t="s">
        <v>2051</v>
      </c>
      <c r="F1987" t="s">
        <v>478</v>
      </c>
      <c r="G1987" t="s">
        <v>51</v>
      </c>
      <c r="H1987" t="s">
        <v>372</v>
      </c>
      <c r="I1987" t="s">
        <v>1837</v>
      </c>
      <c r="J1987" t="s">
        <v>2039</v>
      </c>
      <c r="K1987">
        <v>673059</v>
      </c>
      <c r="L1987" t="s">
        <v>65</v>
      </c>
      <c r="M1987" t="s">
        <v>66</v>
      </c>
      <c r="N1987" t="s">
        <v>57</v>
      </c>
      <c r="O1987" s="1">
        <v>45931</v>
      </c>
      <c r="Q1987" s="1">
        <v>46023</v>
      </c>
      <c r="R1987" s="2">
        <v>643.99</v>
      </c>
      <c r="S1987">
        <v>1</v>
      </c>
      <c r="T1987" t="s">
        <v>58</v>
      </c>
      <c r="U1987" t="s">
        <v>805</v>
      </c>
      <c r="V1987" s="3">
        <v>0.28999999999999998</v>
      </c>
      <c r="W1987" s="2">
        <v>0</v>
      </c>
      <c r="X1987">
        <v>0</v>
      </c>
      <c r="Y1987" t="s">
        <v>60</v>
      </c>
      <c r="Z1987" t="s">
        <v>136</v>
      </c>
      <c r="AA1987">
        <v>0</v>
      </c>
      <c r="AB1987" s="2">
        <v>0</v>
      </c>
      <c r="AC1987" s="2">
        <v>0</v>
      </c>
      <c r="AD1987" s="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186.76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</row>
    <row r="1988" spans="1:43" x14ac:dyDescent="0.25">
      <c r="A1988" s="1">
        <v>45992</v>
      </c>
      <c r="B1988" t="s">
        <v>48</v>
      </c>
      <c r="C1988">
        <v>649163</v>
      </c>
      <c r="D1988">
        <v>2031351790</v>
      </c>
      <c r="E1988" t="s">
        <v>1321</v>
      </c>
      <c r="F1988" t="s">
        <v>641</v>
      </c>
      <c r="G1988" t="s">
        <v>51</v>
      </c>
      <c r="H1988" t="s">
        <v>98</v>
      </c>
      <c r="I1988" t="s">
        <v>1837</v>
      </c>
      <c r="J1988" t="s">
        <v>2052</v>
      </c>
      <c r="K1988">
        <v>753748</v>
      </c>
      <c r="L1988" t="s">
        <v>258</v>
      </c>
      <c r="M1988" t="s">
        <v>131</v>
      </c>
      <c r="N1988" t="s">
        <v>929</v>
      </c>
      <c r="O1988" s="1">
        <v>45931</v>
      </c>
      <c r="P1988" s="1">
        <v>45992</v>
      </c>
      <c r="Q1988" s="1">
        <v>45992</v>
      </c>
      <c r="R1988" s="2">
        <v>-52.7</v>
      </c>
      <c r="S1988">
        <v>1</v>
      </c>
      <c r="T1988" t="s">
        <v>58</v>
      </c>
      <c r="U1988" t="s">
        <v>805</v>
      </c>
      <c r="V1988" s="3">
        <v>0.24</v>
      </c>
      <c r="W1988" s="2">
        <v>0</v>
      </c>
      <c r="X1988">
        <v>-1</v>
      </c>
      <c r="Y1988" t="s">
        <v>60</v>
      </c>
      <c r="Z1988" t="s">
        <v>136</v>
      </c>
      <c r="AA1988">
        <v>0</v>
      </c>
      <c r="AB1988" s="2">
        <v>0</v>
      </c>
      <c r="AC1988" s="2">
        <v>0</v>
      </c>
      <c r="AD1988" s="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-12.65</v>
      </c>
      <c r="AN1988" s="2">
        <v>-12.65</v>
      </c>
      <c r="AO1988" s="2">
        <v>0</v>
      </c>
      <c r="AP1988" s="2">
        <v>0</v>
      </c>
      <c r="AQ1988" s="2">
        <v>0</v>
      </c>
    </row>
    <row r="1989" spans="1:43" x14ac:dyDescent="0.25">
      <c r="A1989" s="1">
        <v>45992</v>
      </c>
      <c r="B1989" t="s">
        <v>48</v>
      </c>
      <c r="C1989">
        <v>649163</v>
      </c>
      <c r="D1989">
        <v>2031487089</v>
      </c>
      <c r="E1989" t="s">
        <v>347</v>
      </c>
      <c r="F1989" t="s">
        <v>580</v>
      </c>
      <c r="G1989" t="s">
        <v>51</v>
      </c>
      <c r="H1989" t="s">
        <v>206</v>
      </c>
      <c r="I1989" t="s">
        <v>1837</v>
      </c>
      <c r="J1989" t="s">
        <v>1844</v>
      </c>
      <c r="K1989">
        <v>874230</v>
      </c>
      <c r="L1989" t="s">
        <v>522</v>
      </c>
      <c r="M1989" t="s">
        <v>523</v>
      </c>
      <c r="N1989" t="s">
        <v>57</v>
      </c>
      <c r="O1989" s="1">
        <v>45962</v>
      </c>
      <c r="Q1989" s="1">
        <v>46023</v>
      </c>
      <c r="R1989" s="2">
        <v>549.07000000000005</v>
      </c>
      <c r="S1989">
        <v>1</v>
      </c>
      <c r="T1989" t="s">
        <v>58</v>
      </c>
      <c r="U1989" t="s">
        <v>767</v>
      </c>
      <c r="V1989" s="3">
        <v>0.19</v>
      </c>
      <c r="W1989" s="2">
        <v>0</v>
      </c>
      <c r="X1989">
        <v>0</v>
      </c>
      <c r="Y1989" t="s">
        <v>60</v>
      </c>
      <c r="Z1989" t="s">
        <v>136</v>
      </c>
      <c r="AA1989">
        <v>0</v>
      </c>
      <c r="AB1989" s="2">
        <v>0</v>
      </c>
      <c r="AC1989" s="2">
        <v>0</v>
      </c>
      <c r="AD1989" s="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104.32</v>
      </c>
      <c r="AN1989" s="2">
        <v>104.32</v>
      </c>
      <c r="AO1989" s="2">
        <v>0</v>
      </c>
      <c r="AP1989" s="2">
        <v>0</v>
      </c>
      <c r="AQ1989" s="2">
        <v>0</v>
      </c>
    </row>
    <row r="1990" spans="1:43" x14ac:dyDescent="0.25">
      <c r="A1990" s="1">
        <v>45992</v>
      </c>
      <c r="B1990" t="s">
        <v>48</v>
      </c>
      <c r="C1990">
        <v>649163</v>
      </c>
      <c r="D1990">
        <v>2031487090</v>
      </c>
      <c r="E1990" t="s">
        <v>347</v>
      </c>
      <c r="F1990" t="s">
        <v>580</v>
      </c>
      <c r="G1990" t="s">
        <v>51</v>
      </c>
      <c r="H1990" t="s">
        <v>206</v>
      </c>
      <c r="I1990" t="s">
        <v>1837</v>
      </c>
      <c r="J1990" t="s">
        <v>2053</v>
      </c>
      <c r="K1990">
        <v>874230</v>
      </c>
      <c r="L1990" t="s">
        <v>522</v>
      </c>
      <c r="M1990" t="s">
        <v>523</v>
      </c>
      <c r="N1990" t="s">
        <v>57</v>
      </c>
      <c r="O1990" s="1">
        <v>45962</v>
      </c>
      <c r="Q1990" s="1">
        <v>46023</v>
      </c>
      <c r="R1990" s="2">
        <v>9.9499999999999993</v>
      </c>
      <c r="S1990">
        <v>1</v>
      </c>
      <c r="T1990" t="s">
        <v>58</v>
      </c>
      <c r="U1990" t="s">
        <v>767</v>
      </c>
      <c r="V1990" s="3">
        <v>0.19</v>
      </c>
      <c r="W1990" s="2">
        <v>0</v>
      </c>
      <c r="X1990">
        <v>0</v>
      </c>
      <c r="Y1990" t="s">
        <v>60</v>
      </c>
      <c r="Z1990" t="s">
        <v>136</v>
      </c>
      <c r="AA1990">
        <v>0</v>
      </c>
      <c r="AB1990" s="2">
        <v>0</v>
      </c>
      <c r="AC1990" s="2">
        <v>0</v>
      </c>
      <c r="AD1990" s="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1.89</v>
      </c>
      <c r="AN1990" s="2">
        <v>1.89</v>
      </c>
      <c r="AO1990" s="2">
        <v>0</v>
      </c>
      <c r="AP1990" s="2">
        <v>0</v>
      </c>
      <c r="AQ1990" s="2">
        <v>0</v>
      </c>
    </row>
    <row r="1991" spans="1:43" x14ac:dyDescent="0.25">
      <c r="A1991" s="1">
        <v>45992</v>
      </c>
      <c r="B1991" t="s">
        <v>48</v>
      </c>
      <c r="C1991">
        <v>649163</v>
      </c>
      <c r="D1991">
        <v>2031818851</v>
      </c>
      <c r="E1991" t="s">
        <v>386</v>
      </c>
      <c r="F1991" t="s">
        <v>2054</v>
      </c>
      <c r="G1991" t="s">
        <v>51</v>
      </c>
      <c r="H1991" t="s">
        <v>265</v>
      </c>
      <c r="I1991" t="s">
        <v>1837</v>
      </c>
      <c r="J1991" t="s">
        <v>2041</v>
      </c>
      <c r="K1991">
        <v>877790</v>
      </c>
      <c r="L1991" t="s">
        <v>534</v>
      </c>
      <c r="M1991" t="s">
        <v>535</v>
      </c>
      <c r="N1991" t="s">
        <v>57</v>
      </c>
      <c r="O1991" s="1">
        <v>45962</v>
      </c>
      <c r="Q1991" s="1">
        <v>46023</v>
      </c>
      <c r="R1991" s="2">
        <v>1022.97</v>
      </c>
      <c r="S1991">
        <v>1</v>
      </c>
      <c r="T1991" t="s">
        <v>58</v>
      </c>
      <c r="U1991" t="s">
        <v>814</v>
      </c>
      <c r="V1991" s="3">
        <v>0.19</v>
      </c>
      <c r="W1991" s="2">
        <v>0</v>
      </c>
      <c r="X1991">
        <v>0</v>
      </c>
      <c r="Y1991" t="s">
        <v>60</v>
      </c>
      <c r="Z1991" t="s">
        <v>136</v>
      </c>
      <c r="AA1991">
        <v>0</v>
      </c>
      <c r="AB1991" s="2">
        <v>0</v>
      </c>
      <c r="AC1991" s="2">
        <v>0</v>
      </c>
      <c r="AD1991" s="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194.36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</row>
    <row r="1992" spans="1:43" x14ac:dyDescent="0.25">
      <c r="A1992" s="1">
        <v>45992</v>
      </c>
      <c r="B1992" t="s">
        <v>48</v>
      </c>
      <c r="C1992">
        <v>649163</v>
      </c>
      <c r="D1992">
        <v>2031906961</v>
      </c>
      <c r="E1992" t="s">
        <v>1368</v>
      </c>
      <c r="F1992" t="s">
        <v>163</v>
      </c>
      <c r="G1992" t="s">
        <v>51</v>
      </c>
      <c r="H1992" t="s">
        <v>372</v>
      </c>
      <c r="I1992" t="s">
        <v>1837</v>
      </c>
      <c r="J1992" t="s">
        <v>1840</v>
      </c>
      <c r="K1992">
        <v>840313</v>
      </c>
      <c r="L1992" t="s">
        <v>498</v>
      </c>
      <c r="M1992" t="s">
        <v>499</v>
      </c>
      <c r="N1992" t="s">
        <v>57</v>
      </c>
      <c r="O1992" s="1">
        <v>45961</v>
      </c>
      <c r="Q1992" s="1">
        <v>46021</v>
      </c>
      <c r="R1992" s="2">
        <v>490.65</v>
      </c>
      <c r="S1992">
        <v>1</v>
      </c>
      <c r="T1992" t="s">
        <v>58</v>
      </c>
      <c r="U1992" t="s">
        <v>814</v>
      </c>
      <c r="V1992" s="3">
        <v>0.28999999999999998</v>
      </c>
      <c r="W1992" s="2">
        <v>0</v>
      </c>
      <c r="X1992">
        <v>0</v>
      </c>
      <c r="Y1992" t="s">
        <v>60</v>
      </c>
      <c r="Z1992" t="s">
        <v>136</v>
      </c>
      <c r="AA1992">
        <v>0</v>
      </c>
      <c r="AB1992" s="2">
        <v>0</v>
      </c>
      <c r="AC1992" s="2">
        <v>0</v>
      </c>
      <c r="AD1992" s="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142.29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</row>
    <row r="1993" spans="1:43" x14ac:dyDescent="0.25">
      <c r="A1993" s="1">
        <v>45992</v>
      </c>
      <c r="B1993" t="s">
        <v>48</v>
      </c>
      <c r="C1993">
        <v>649163</v>
      </c>
      <c r="D1993">
        <v>2031916577</v>
      </c>
      <c r="E1993" t="s">
        <v>1370</v>
      </c>
      <c r="F1993" t="s">
        <v>1371</v>
      </c>
      <c r="G1993" t="s">
        <v>51</v>
      </c>
      <c r="H1993" t="s">
        <v>256</v>
      </c>
      <c r="I1993" t="s">
        <v>1837</v>
      </c>
      <c r="J1993" t="s">
        <v>2055</v>
      </c>
      <c r="K1993">
        <v>651818</v>
      </c>
      <c r="L1993" t="s">
        <v>113</v>
      </c>
      <c r="M1993" t="s">
        <v>114</v>
      </c>
      <c r="N1993" t="s">
        <v>57</v>
      </c>
      <c r="O1993" s="1">
        <v>45962</v>
      </c>
      <c r="Q1993" s="1">
        <v>46023</v>
      </c>
      <c r="R1993" s="2">
        <v>686.85</v>
      </c>
      <c r="S1993">
        <v>1</v>
      </c>
      <c r="T1993" t="s">
        <v>58</v>
      </c>
      <c r="U1993" t="s">
        <v>805</v>
      </c>
      <c r="V1993" s="3">
        <v>0.24</v>
      </c>
      <c r="W1993" s="2">
        <v>0</v>
      </c>
      <c r="X1993">
        <v>0</v>
      </c>
      <c r="Y1993" t="s">
        <v>60</v>
      </c>
      <c r="Z1993" t="s">
        <v>136</v>
      </c>
      <c r="AA1993">
        <v>0</v>
      </c>
      <c r="AB1993" s="2">
        <v>0</v>
      </c>
      <c r="AC1993" s="2">
        <v>0</v>
      </c>
      <c r="AD1993" s="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164.84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</row>
    <row r="1994" spans="1:43" x14ac:dyDescent="0.25">
      <c r="A1994" s="1">
        <v>45992</v>
      </c>
      <c r="B1994" t="s">
        <v>48</v>
      </c>
      <c r="C1994">
        <v>649163</v>
      </c>
      <c r="D1994">
        <v>2031936898</v>
      </c>
      <c r="E1994" t="s">
        <v>1372</v>
      </c>
      <c r="F1994" t="s">
        <v>1373</v>
      </c>
      <c r="G1994" t="s">
        <v>51</v>
      </c>
      <c r="H1994" t="s">
        <v>265</v>
      </c>
      <c r="I1994" t="s">
        <v>1837</v>
      </c>
      <c r="J1994" t="s">
        <v>2041</v>
      </c>
      <c r="K1994">
        <v>877790</v>
      </c>
      <c r="L1994" t="s">
        <v>534</v>
      </c>
      <c r="M1994" t="s">
        <v>535</v>
      </c>
      <c r="N1994" t="s">
        <v>57</v>
      </c>
      <c r="O1994" s="1">
        <v>45962</v>
      </c>
      <c r="Q1994" s="1">
        <v>46023</v>
      </c>
      <c r="R1994" s="2">
        <v>188.62</v>
      </c>
      <c r="S1994">
        <v>1</v>
      </c>
      <c r="T1994" t="s">
        <v>58</v>
      </c>
      <c r="U1994" t="s">
        <v>814</v>
      </c>
      <c r="V1994" s="3">
        <v>0.19</v>
      </c>
      <c r="W1994" s="2">
        <v>0</v>
      </c>
      <c r="X1994">
        <v>0</v>
      </c>
      <c r="Y1994" t="s">
        <v>60</v>
      </c>
      <c r="Z1994" t="s">
        <v>136</v>
      </c>
      <c r="AA1994">
        <v>0</v>
      </c>
      <c r="AB1994" s="2">
        <v>0</v>
      </c>
      <c r="AC1994" s="2">
        <v>0</v>
      </c>
      <c r="AD1994" s="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35.840000000000003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</row>
    <row r="1995" spans="1:43" x14ac:dyDescent="0.25">
      <c r="A1995" s="1">
        <v>45992</v>
      </c>
      <c r="B1995" t="s">
        <v>48</v>
      </c>
      <c r="C1995">
        <v>649163</v>
      </c>
      <c r="D1995">
        <v>2018641362</v>
      </c>
      <c r="E1995" t="s">
        <v>2056</v>
      </c>
      <c r="F1995" t="s">
        <v>2057</v>
      </c>
      <c r="G1995" t="s">
        <v>51</v>
      </c>
      <c r="H1995" t="s">
        <v>80</v>
      </c>
      <c r="I1995" t="s">
        <v>2058</v>
      </c>
      <c r="J1995" t="s">
        <v>2059</v>
      </c>
      <c r="K1995">
        <v>673059</v>
      </c>
      <c r="L1995" t="s">
        <v>65</v>
      </c>
      <c r="M1995" t="s">
        <v>66</v>
      </c>
      <c r="N1995" t="s">
        <v>57</v>
      </c>
      <c r="O1995" s="1">
        <v>45102</v>
      </c>
      <c r="Q1995" s="1">
        <v>46016</v>
      </c>
      <c r="R1995" s="2">
        <v>95.7</v>
      </c>
      <c r="S1995">
        <v>1</v>
      </c>
      <c r="T1995" t="s">
        <v>58</v>
      </c>
      <c r="U1995" t="s">
        <v>134</v>
      </c>
      <c r="V1995" s="4">
        <v>5.2499999999999998E-2</v>
      </c>
      <c r="W1995" s="2">
        <v>0</v>
      </c>
      <c r="X1995">
        <v>0</v>
      </c>
      <c r="Y1995" t="s">
        <v>135</v>
      </c>
      <c r="Z1995" t="s">
        <v>136</v>
      </c>
      <c r="AA1995">
        <v>0</v>
      </c>
      <c r="AB1995" s="2">
        <v>0</v>
      </c>
      <c r="AC1995" s="2">
        <v>0</v>
      </c>
      <c r="AD1995" s="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5.0199999999999996</v>
      </c>
      <c r="AN1995" s="2">
        <v>5.0199999999999996</v>
      </c>
      <c r="AO1995" s="2">
        <v>0</v>
      </c>
      <c r="AP1995" s="2">
        <v>0</v>
      </c>
      <c r="AQ1995" s="2">
        <v>0</v>
      </c>
    </row>
    <row r="1996" spans="1:43" x14ac:dyDescent="0.25">
      <c r="A1996" s="1">
        <v>45992</v>
      </c>
      <c r="B1996" t="s">
        <v>48</v>
      </c>
      <c r="C1996">
        <v>649163</v>
      </c>
      <c r="D1996">
        <v>2021173379</v>
      </c>
      <c r="E1996" t="s">
        <v>2060</v>
      </c>
      <c r="F1996" t="s">
        <v>2061</v>
      </c>
      <c r="G1996" t="s">
        <v>51</v>
      </c>
      <c r="H1996" t="s">
        <v>52</v>
      </c>
      <c r="I1996" t="s">
        <v>2058</v>
      </c>
      <c r="J1996" t="s">
        <v>2059</v>
      </c>
      <c r="K1996">
        <v>678320</v>
      </c>
      <c r="L1996" t="s">
        <v>1651</v>
      </c>
      <c r="M1996" t="s">
        <v>176</v>
      </c>
      <c r="N1996" t="s">
        <v>57</v>
      </c>
      <c r="O1996" s="1">
        <v>45286</v>
      </c>
      <c r="Q1996" s="1">
        <v>46017</v>
      </c>
      <c r="R1996" s="2">
        <v>33.590000000000003</v>
      </c>
      <c r="S1996">
        <v>1</v>
      </c>
      <c r="T1996" t="s">
        <v>58</v>
      </c>
      <c r="U1996" t="s">
        <v>134</v>
      </c>
      <c r="V1996" s="4">
        <v>5.2499999999999998E-2</v>
      </c>
      <c r="W1996" s="2">
        <v>0</v>
      </c>
      <c r="X1996">
        <v>0</v>
      </c>
      <c r="Y1996" t="s">
        <v>135</v>
      </c>
      <c r="Z1996" t="s">
        <v>136</v>
      </c>
      <c r="AA1996">
        <v>0</v>
      </c>
      <c r="AB1996" s="2">
        <v>0</v>
      </c>
      <c r="AC1996" s="2">
        <v>0</v>
      </c>
      <c r="AD1996" s="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1.76</v>
      </c>
      <c r="AN1996" s="2">
        <v>1.76</v>
      </c>
      <c r="AO1996" s="2">
        <v>0</v>
      </c>
      <c r="AP1996" s="2">
        <v>0</v>
      </c>
      <c r="AQ1996" s="2">
        <v>0</v>
      </c>
    </row>
    <row r="1997" spans="1:43" x14ac:dyDescent="0.25">
      <c r="A1997" s="1">
        <v>45992</v>
      </c>
      <c r="B1997" t="s">
        <v>48</v>
      </c>
      <c r="C1997">
        <v>649163</v>
      </c>
      <c r="D1997">
        <v>2021235450</v>
      </c>
      <c r="E1997" t="s">
        <v>2062</v>
      </c>
      <c r="F1997" t="s">
        <v>1591</v>
      </c>
      <c r="G1997" t="s">
        <v>51</v>
      </c>
      <c r="H1997" t="s">
        <v>52</v>
      </c>
      <c r="I1997" t="s">
        <v>2058</v>
      </c>
      <c r="J1997" t="s">
        <v>2059</v>
      </c>
      <c r="K1997">
        <v>678320</v>
      </c>
      <c r="L1997" t="s">
        <v>1651</v>
      </c>
      <c r="M1997" t="s">
        <v>176</v>
      </c>
      <c r="N1997" t="s">
        <v>57</v>
      </c>
      <c r="O1997" s="1">
        <v>45288</v>
      </c>
      <c r="Q1997" s="1">
        <v>46019</v>
      </c>
      <c r="R1997" s="2">
        <v>89.31</v>
      </c>
      <c r="S1997">
        <v>1</v>
      </c>
      <c r="T1997" t="s">
        <v>58</v>
      </c>
      <c r="U1997" t="s">
        <v>134</v>
      </c>
      <c r="V1997" s="4">
        <v>5.2499999999999998E-2</v>
      </c>
      <c r="W1997" s="2">
        <v>0</v>
      </c>
      <c r="X1997">
        <v>0</v>
      </c>
      <c r="Y1997" t="s">
        <v>135</v>
      </c>
      <c r="Z1997" t="s">
        <v>136</v>
      </c>
      <c r="AA1997">
        <v>0</v>
      </c>
      <c r="AB1997" s="2">
        <v>0</v>
      </c>
      <c r="AC1997" s="2">
        <v>0</v>
      </c>
      <c r="AD1997" s="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4.6900000000000004</v>
      </c>
      <c r="AN1997" s="2">
        <v>4.6900000000000004</v>
      </c>
      <c r="AO1997" s="2">
        <v>0</v>
      </c>
      <c r="AP1997" s="2">
        <v>0</v>
      </c>
      <c r="AQ1997" s="2">
        <v>0</v>
      </c>
    </row>
    <row r="1998" spans="1:43" x14ac:dyDescent="0.25">
      <c r="A1998" s="1">
        <v>45992</v>
      </c>
      <c r="B1998" t="s">
        <v>48</v>
      </c>
      <c r="C1998">
        <v>649163</v>
      </c>
      <c r="D1998">
        <v>2021515732</v>
      </c>
      <c r="E1998" t="s">
        <v>2063</v>
      </c>
      <c r="F1998" t="s">
        <v>370</v>
      </c>
      <c r="G1998" t="s">
        <v>51</v>
      </c>
      <c r="H1998" t="s">
        <v>52</v>
      </c>
      <c r="I1998" t="s">
        <v>2058</v>
      </c>
      <c r="J1998" t="s">
        <v>2059</v>
      </c>
      <c r="K1998">
        <v>649247</v>
      </c>
      <c r="L1998" t="s">
        <v>172</v>
      </c>
      <c r="M1998" t="s">
        <v>173</v>
      </c>
      <c r="N1998" t="s">
        <v>57</v>
      </c>
      <c r="O1998" s="1">
        <v>45315</v>
      </c>
      <c r="Q1998" s="1">
        <v>46015</v>
      </c>
      <c r="R1998" s="2">
        <v>54.54</v>
      </c>
      <c r="S1998">
        <v>1</v>
      </c>
      <c r="T1998" t="s">
        <v>58</v>
      </c>
      <c r="U1998" t="s">
        <v>134</v>
      </c>
      <c r="V1998" s="4">
        <v>5.2499999999999998E-2</v>
      </c>
      <c r="W1998" s="2">
        <v>0</v>
      </c>
      <c r="X1998">
        <v>0</v>
      </c>
      <c r="Y1998" t="s">
        <v>135</v>
      </c>
      <c r="Z1998" t="s">
        <v>136</v>
      </c>
      <c r="AA1998">
        <v>0</v>
      </c>
      <c r="AB1998" s="2">
        <v>0</v>
      </c>
      <c r="AC1998" s="2">
        <v>0</v>
      </c>
      <c r="AD1998" s="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2.86</v>
      </c>
      <c r="AN1998" s="2">
        <v>2.86</v>
      </c>
      <c r="AO1998" s="2">
        <v>0</v>
      </c>
      <c r="AP1998" s="2">
        <v>0</v>
      </c>
      <c r="AQ1998" s="2">
        <v>0</v>
      </c>
    </row>
    <row r="1999" spans="1:43" x14ac:dyDescent="0.25">
      <c r="A1999" s="1">
        <v>45992</v>
      </c>
      <c r="B1999" t="s">
        <v>48</v>
      </c>
      <c r="C1999">
        <v>649163</v>
      </c>
      <c r="D1999">
        <v>2021945460</v>
      </c>
      <c r="E1999" t="s">
        <v>2064</v>
      </c>
      <c r="F1999" t="s">
        <v>262</v>
      </c>
      <c r="G1999" t="s">
        <v>51</v>
      </c>
      <c r="H1999" t="s">
        <v>52</v>
      </c>
      <c r="I1999" t="s">
        <v>2058</v>
      </c>
      <c r="J1999" t="s">
        <v>2059</v>
      </c>
      <c r="K1999">
        <v>728134</v>
      </c>
      <c r="L1999" t="s">
        <v>1682</v>
      </c>
      <c r="M1999" t="s">
        <v>213</v>
      </c>
      <c r="N1999" t="s">
        <v>57</v>
      </c>
      <c r="O1999" s="1">
        <v>45346</v>
      </c>
      <c r="Q1999" s="1">
        <v>46015</v>
      </c>
      <c r="R1999" s="2">
        <v>33.590000000000003</v>
      </c>
      <c r="S1999">
        <v>1</v>
      </c>
      <c r="T1999" t="s">
        <v>58</v>
      </c>
      <c r="U1999" t="s">
        <v>134</v>
      </c>
      <c r="V1999" s="4">
        <v>5.2499999999999998E-2</v>
      </c>
      <c r="W1999" s="2">
        <v>0</v>
      </c>
      <c r="X1999">
        <v>0</v>
      </c>
      <c r="Y1999" t="s">
        <v>135</v>
      </c>
      <c r="Z1999" t="s">
        <v>136</v>
      </c>
      <c r="AA1999">
        <v>0</v>
      </c>
      <c r="AB1999" s="2">
        <v>0</v>
      </c>
      <c r="AC1999" s="2">
        <v>0</v>
      </c>
      <c r="AD1999" s="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1.76</v>
      </c>
      <c r="AN1999" s="2">
        <v>1.76</v>
      </c>
      <c r="AO1999" s="2">
        <v>0</v>
      </c>
      <c r="AP1999" s="2">
        <v>0</v>
      </c>
      <c r="AQ1999" s="2">
        <v>0</v>
      </c>
    </row>
    <row r="2000" spans="1:43" x14ac:dyDescent="0.25">
      <c r="A2000" s="1">
        <v>45992</v>
      </c>
      <c r="B2000" t="s">
        <v>48</v>
      </c>
      <c r="C2000">
        <v>649163</v>
      </c>
      <c r="D2000">
        <v>2022833707</v>
      </c>
      <c r="E2000" t="s">
        <v>2065</v>
      </c>
      <c r="F2000" t="s">
        <v>2066</v>
      </c>
      <c r="G2000" t="s">
        <v>51</v>
      </c>
      <c r="H2000" t="s">
        <v>256</v>
      </c>
      <c r="I2000" t="s">
        <v>2058</v>
      </c>
      <c r="J2000" t="s">
        <v>2059</v>
      </c>
      <c r="K2000">
        <v>673059</v>
      </c>
      <c r="L2000" t="s">
        <v>65</v>
      </c>
      <c r="M2000" t="s">
        <v>66</v>
      </c>
      <c r="N2000" t="s">
        <v>57</v>
      </c>
      <c r="O2000" s="1">
        <v>45407</v>
      </c>
      <c r="Q2000" s="1">
        <v>46016</v>
      </c>
      <c r="R2000" s="2">
        <v>74.53</v>
      </c>
      <c r="S2000">
        <v>1</v>
      </c>
      <c r="T2000" t="s">
        <v>58</v>
      </c>
      <c r="U2000" t="s">
        <v>134</v>
      </c>
      <c r="V2000" s="4">
        <v>5.2499999999999998E-2</v>
      </c>
      <c r="W2000" s="2">
        <v>0</v>
      </c>
      <c r="X2000">
        <v>0</v>
      </c>
      <c r="Y2000" t="s">
        <v>135</v>
      </c>
      <c r="Z2000" t="s">
        <v>136</v>
      </c>
      <c r="AA2000">
        <v>0</v>
      </c>
      <c r="AB2000" s="2">
        <v>0</v>
      </c>
      <c r="AC2000" s="2">
        <v>0</v>
      </c>
      <c r="AD2000" s="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3.91</v>
      </c>
      <c r="AN2000" s="2">
        <v>3.91</v>
      </c>
      <c r="AO2000" s="2">
        <v>0</v>
      </c>
      <c r="AP2000" s="2">
        <v>0</v>
      </c>
      <c r="AQ2000" s="2">
        <v>0</v>
      </c>
    </row>
    <row r="2001" spans="1:43" x14ac:dyDescent="0.25">
      <c r="A2001" s="1">
        <v>45992</v>
      </c>
      <c r="B2001" t="s">
        <v>48</v>
      </c>
      <c r="C2001">
        <v>649163</v>
      </c>
      <c r="D2001">
        <v>2024084590</v>
      </c>
      <c r="E2001" t="s">
        <v>104</v>
      </c>
      <c r="F2001" t="s">
        <v>2015</v>
      </c>
      <c r="G2001" t="s">
        <v>51</v>
      </c>
      <c r="H2001" t="s">
        <v>52</v>
      </c>
      <c r="I2001" t="s">
        <v>2058</v>
      </c>
      <c r="J2001" t="s">
        <v>2059</v>
      </c>
      <c r="K2001">
        <v>728134</v>
      </c>
      <c r="L2001" t="s">
        <v>1682</v>
      </c>
      <c r="M2001" t="s">
        <v>213</v>
      </c>
      <c r="N2001" t="s">
        <v>57</v>
      </c>
      <c r="O2001" s="1">
        <v>45499</v>
      </c>
      <c r="Q2001" s="1">
        <v>46017</v>
      </c>
      <c r="R2001" s="2">
        <v>43.59</v>
      </c>
      <c r="S2001">
        <v>1</v>
      </c>
      <c r="T2001" t="s">
        <v>58</v>
      </c>
      <c r="U2001" t="s">
        <v>134</v>
      </c>
      <c r="V2001" s="4">
        <v>5.2499999999999998E-2</v>
      </c>
      <c r="W2001" s="2">
        <v>0</v>
      </c>
      <c r="X2001">
        <v>0</v>
      </c>
      <c r="Y2001" t="s">
        <v>135</v>
      </c>
      <c r="Z2001" t="s">
        <v>136</v>
      </c>
      <c r="AA2001">
        <v>0</v>
      </c>
      <c r="AB2001" s="2">
        <v>0</v>
      </c>
      <c r="AC2001" s="2">
        <v>0</v>
      </c>
      <c r="AD2001" s="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2.29</v>
      </c>
      <c r="AN2001" s="2">
        <v>2.29</v>
      </c>
      <c r="AO2001" s="2">
        <v>0</v>
      </c>
      <c r="AP2001" s="2">
        <v>0</v>
      </c>
      <c r="AQ2001" s="2">
        <v>0</v>
      </c>
    </row>
    <row r="2002" spans="1:43" x14ac:dyDescent="0.25">
      <c r="A2002" s="1">
        <v>45992</v>
      </c>
      <c r="B2002" t="s">
        <v>48</v>
      </c>
      <c r="C2002">
        <v>649163</v>
      </c>
      <c r="D2002">
        <v>2024526899</v>
      </c>
      <c r="E2002" t="s">
        <v>2067</v>
      </c>
      <c r="F2002" t="s">
        <v>242</v>
      </c>
      <c r="G2002" t="s">
        <v>51</v>
      </c>
      <c r="H2002" t="s">
        <v>52</v>
      </c>
      <c r="I2002" t="s">
        <v>2058</v>
      </c>
      <c r="J2002" t="s">
        <v>2059</v>
      </c>
      <c r="K2002">
        <v>649247</v>
      </c>
      <c r="L2002" t="s">
        <v>172</v>
      </c>
      <c r="M2002" t="s">
        <v>173</v>
      </c>
      <c r="N2002" t="s">
        <v>57</v>
      </c>
      <c r="O2002" s="1">
        <v>45528</v>
      </c>
      <c r="Q2002" s="1">
        <v>46015</v>
      </c>
      <c r="R2002" s="2">
        <v>50.6</v>
      </c>
      <c r="S2002">
        <v>1</v>
      </c>
      <c r="T2002" t="s">
        <v>58</v>
      </c>
      <c r="U2002" t="s">
        <v>134</v>
      </c>
      <c r="V2002" s="4">
        <v>5.2499999999999998E-2</v>
      </c>
      <c r="W2002" s="2">
        <v>0</v>
      </c>
      <c r="X2002">
        <v>0</v>
      </c>
      <c r="Y2002" t="s">
        <v>135</v>
      </c>
      <c r="Z2002" t="s">
        <v>136</v>
      </c>
      <c r="AA2002">
        <v>0</v>
      </c>
      <c r="AB2002" s="2">
        <v>0</v>
      </c>
      <c r="AC2002" s="2">
        <v>0</v>
      </c>
      <c r="AD2002" s="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2.66</v>
      </c>
      <c r="AN2002" s="2">
        <v>2.66</v>
      </c>
      <c r="AO2002" s="2">
        <v>0</v>
      </c>
      <c r="AP2002" s="2">
        <v>0</v>
      </c>
      <c r="AQ2002" s="2">
        <v>0</v>
      </c>
    </row>
    <row r="2003" spans="1:43" x14ac:dyDescent="0.25">
      <c r="A2003" s="1">
        <v>45992</v>
      </c>
      <c r="B2003" t="s">
        <v>48</v>
      </c>
      <c r="C2003">
        <v>649163</v>
      </c>
      <c r="D2003">
        <v>2025535490</v>
      </c>
      <c r="E2003" t="s">
        <v>2068</v>
      </c>
      <c r="F2003" t="s">
        <v>1358</v>
      </c>
      <c r="G2003" t="s">
        <v>51</v>
      </c>
      <c r="H2003" t="s">
        <v>372</v>
      </c>
      <c r="I2003" t="s">
        <v>2058</v>
      </c>
      <c r="J2003" t="s">
        <v>2059</v>
      </c>
      <c r="K2003">
        <v>673059</v>
      </c>
      <c r="L2003" t="s">
        <v>65</v>
      </c>
      <c r="M2003" t="s">
        <v>66</v>
      </c>
      <c r="N2003" t="s">
        <v>57</v>
      </c>
      <c r="O2003" s="1">
        <v>45595</v>
      </c>
      <c r="Q2003" s="1">
        <v>46021</v>
      </c>
      <c r="R2003" s="2">
        <v>58.96</v>
      </c>
      <c r="S2003">
        <v>1</v>
      </c>
      <c r="T2003" t="s">
        <v>58</v>
      </c>
      <c r="U2003" t="s">
        <v>134</v>
      </c>
      <c r="V2003" s="4">
        <v>5.2499999999999998E-2</v>
      </c>
      <c r="W2003" s="2">
        <v>0</v>
      </c>
      <c r="X2003">
        <v>0</v>
      </c>
      <c r="Y2003" t="s">
        <v>135</v>
      </c>
      <c r="Z2003" t="s">
        <v>136</v>
      </c>
      <c r="AA2003">
        <v>0</v>
      </c>
      <c r="AB2003" s="2">
        <v>0</v>
      </c>
      <c r="AC2003" s="2">
        <v>0</v>
      </c>
      <c r="AD2003" s="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3.1</v>
      </c>
      <c r="AN2003" s="2">
        <v>3.1</v>
      </c>
      <c r="AO2003" s="2">
        <v>0</v>
      </c>
      <c r="AP2003" s="2">
        <v>0</v>
      </c>
      <c r="AQ2003" s="2">
        <v>0</v>
      </c>
    </row>
    <row r="2004" spans="1:43" x14ac:dyDescent="0.25">
      <c r="A2004" s="1">
        <v>45992</v>
      </c>
      <c r="B2004" t="s">
        <v>48</v>
      </c>
      <c r="C2004">
        <v>649163</v>
      </c>
      <c r="D2004">
        <v>2026807697</v>
      </c>
      <c r="E2004" t="s">
        <v>1112</v>
      </c>
      <c r="F2004" t="s">
        <v>1127</v>
      </c>
      <c r="G2004" t="s">
        <v>51</v>
      </c>
      <c r="H2004" t="s">
        <v>80</v>
      </c>
      <c r="I2004" t="s">
        <v>2058</v>
      </c>
      <c r="J2004" t="s">
        <v>2069</v>
      </c>
      <c r="K2004">
        <v>768887</v>
      </c>
      <c r="L2004" t="s">
        <v>422</v>
      </c>
      <c r="M2004" t="s">
        <v>423</v>
      </c>
      <c r="N2004" t="s">
        <v>57</v>
      </c>
      <c r="O2004" s="1">
        <v>45686</v>
      </c>
      <c r="Q2004" s="1">
        <v>46020</v>
      </c>
      <c r="R2004" s="2">
        <v>88.39</v>
      </c>
      <c r="S2004">
        <v>1</v>
      </c>
      <c r="T2004" t="s">
        <v>58</v>
      </c>
      <c r="U2004" t="s">
        <v>134</v>
      </c>
      <c r="V2004" s="3">
        <v>0.51</v>
      </c>
      <c r="W2004" s="2">
        <v>0</v>
      </c>
      <c r="X2004">
        <v>0</v>
      </c>
      <c r="Y2004" t="s">
        <v>60</v>
      </c>
      <c r="Z2004" t="s">
        <v>136</v>
      </c>
      <c r="AA2004">
        <v>0</v>
      </c>
      <c r="AB2004" s="2">
        <v>0</v>
      </c>
      <c r="AC2004" s="2">
        <v>0</v>
      </c>
      <c r="AD2004" s="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45.08</v>
      </c>
      <c r="AN2004" s="2">
        <v>45.08</v>
      </c>
      <c r="AO2004" s="2">
        <v>0</v>
      </c>
      <c r="AP2004" s="2">
        <v>0</v>
      </c>
      <c r="AQ2004" s="2">
        <v>0</v>
      </c>
    </row>
    <row r="2005" spans="1:43" x14ac:dyDescent="0.25">
      <c r="A2005" s="1">
        <v>45992</v>
      </c>
      <c r="B2005" t="s">
        <v>48</v>
      </c>
      <c r="C2005">
        <v>649163</v>
      </c>
      <c r="D2005">
        <v>2026807698</v>
      </c>
      <c r="E2005" t="s">
        <v>1112</v>
      </c>
      <c r="F2005" t="s">
        <v>1127</v>
      </c>
      <c r="G2005" t="s">
        <v>51</v>
      </c>
      <c r="H2005" t="s">
        <v>80</v>
      </c>
      <c r="I2005" t="s">
        <v>2058</v>
      </c>
      <c r="J2005" t="s">
        <v>2070</v>
      </c>
      <c r="K2005">
        <v>768887</v>
      </c>
      <c r="L2005" t="s">
        <v>422</v>
      </c>
      <c r="M2005" t="s">
        <v>423</v>
      </c>
      <c r="N2005" t="s">
        <v>57</v>
      </c>
      <c r="O2005" s="1">
        <v>45686</v>
      </c>
      <c r="Q2005" s="1">
        <v>46020</v>
      </c>
      <c r="R2005" s="2">
        <v>14.95</v>
      </c>
      <c r="S2005">
        <v>1</v>
      </c>
      <c r="T2005" t="s">
        <v>58</v>
      </c>
      <c r="U2005" t="s">
        <v>134</v>
      </c>
      <c r="V2005" s="3">
        <v>0.51</v>
      </c>
      <c r="W2005" s="2">
        <v>0</v>
      </c>
      <c r="X2005">
        <v>0</v>
      </c>
      <c r="Y2005" t="s">
        <v>60</v>
      </c>
      <c r="Z2005" t="s">
        <v>136</v>
      </c>
      <c r="AA2005">
        <v>0</v>
      </c>
      <c r="AB2005" s="2">
        <v>0</v>
      </c>
      <c r="AC2005" s="2">
        <v>0</v>
      </c>
      <c r="AD2005" s="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7.62</v>
      </c>
      <c r="AN2005" s="2">
        <v>7.62</v>
      </c>
      <c r="AO2005" s="2">
        <v>0</v>
      </c>
      <c r="AP2005" s="2">
        <v>0</v>
      </c>
      <c r="AQ2005" s="2">
        <v>0</v>
      </c>
    </row>
    <row r="2006" spans="1:43" x14ac:dyDescent="0.25">
      <c r="A2006" s="1">
        <v>45992</v>
      </c>
      <c r="B2006" t="s">
        <v>48</v>
      </c>
      <c r="C2006">
        <v>649163</v>
      </c>
      <c r="D2006">
        <v>2026857299</v>
      </c>
      <c r="E2006" t="s">
        <v>1958</v>
      </c>
      <c r="F2006" t="s">
        <v>292</v>
      </c>
      <c r="G2006" t="s">
        <v>51</v>
      </c>
      <c r="H2006" t="s">
        <v>52</v>
      </c>
      <c r="I2006" t="s">
        <v>2058</v>
      </c>
      <c r="J2006" t="s">
        <v>2059</v>
      </c>
      <c r="K2006">
        <v>751867</v>
      </c>
      <c r="L2006" t="s">
        <v>162</v>
      </c>
      <c r="M2006" t="s">
        <v>163</v>
      </c>
      <c r="N2006" t="s">
        <v>57</v>
      </c>
      <c r="O2006" s="1">
        <v>45688</v>
      </c>
      <c r="Q2006" s="1">
        <v>46021</v>
      </c>
      <c r="R2006" s="2">
        <v>28.07</v>
      </c>
      <c r="S2006">
        <v>1</v>
      </c>
      <c r="T2006" t="s">
        <v>58</v>
      </c>
      <c r="U2006" t="s">
        <v>134</v>
      </c>
      <c r="V2006" s="3">
        <v>0.47</v>
      </c>
      <c r="W2006" s="2">
        <v>0</v>
      </c>
      <c r="X2006">
        <v>0</v>
      </c>
      <c r="Y2006" t="s">
        <v>60</v>
      </c>
      <c r="Z2006" t="s">
        <v>136</v>
      </c>
      <c r="AA2006">
        <v>0</v>
      </c>
      <c r="AB2006" s="2">
        <v>0</v>
      </c>
      <c r="AC2006" s="2">
        <v>0</v>
      </c>
      <c r="AD2006" s="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13.19</v>
      </c>
      <c r="AN2006" s="2">
        <v>13.19</v>
      </c>
      <c r="AO2006" s="2">
        <v>0</v>
      </c>
      <c r="AP2006" s="2">
        <v>0</v>
      </c>
      <c r="AQ2006" s="2">
        <v>0</v>
      </c>
    </row>
    <row r="2007" spans="1:43" x14ac:dyDescent="0.25">
      <c r="A2007" s="1">
        <v>45992</v>
      </c>
      <c r="B2007" t="s">
        <v>48</v>
      </c>
      <c r="C2007">
        <v>649163</v>
      </c>
      <c r="D2007">
        <v>2028583271</v>
      </c>
      <c r="E2007" t="s">
        <v>282</v>
      </c>
      <c r="F2007" t="s">
        <v>2071</v>
      </c>
      <c r="G2007" t="s">
        <v>51</v>
      </c>
      <c r="H2007" t="s">
        <v>52</v>
      </c>
      <c r="I2007" t="s">
        <v>2058</v>
      </c>
      <c r="J2007" t="s">
        <v>2069</v>
      </c>
      <c r="K2007">
        <v>751867</v>
      </c>
      <c r="L2007" t="s">
        <v>162</v>
      </c>
      <c r="M2007" t="s">
        <v>163</v>
      </c>
      <c r="N2007" t="s">
        <v>57</v>
      </c>
      <c r="O2007" s="1">
        <v>45772</v>
      </c>
      <c r="Q2007" s="1">
        <v>46016</v>
      </c>
      <c r="R2007" s="2">
        <v>207.73</v>
      </c>
      <c r="S2007">
        <v>1</v>
      </c>
      <c r="T2007" t="s">
        <v>58</v>
      </c>
      <c r="U2007" t="s">
        <v>134</v>
      </c>
      <c r="V2007" s="3">
        <v>0.51</v>
      </c>
      <c r="W2007" s="2">
        <v>0</v>
      </c>
      <c r="X2007">
        <v>0</v>
      </c>
      <c r="Y2007" t="s">
        <v>60</v>
      </c>
      <c r="Z2007" t="s">
        <v>136</v>
      </c>
      <c r="AA2007">
        <v>0</v>
      </c>
      <c r="AB2007" s="2">
        <v>0</v>
      </c>
      <c r="AC2007" s="2">
        <v>0</v>
      </c>
      <c r="AD2007" s="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105.94</v>
      </c>
      <c r="AN2007" s="2">
        <v>105.94</v>
      </c>
      <c r="AO2007" s="2">
        <v>0</v>
      </c>
      <c r="AP2007" s="2">
        <v>0</v>
      </c>
      <c r="AQ2007" s="2">
        <v>0</v>
      </c>
    </row>
    <row r="2008" spans="1:43" x14ac:dyDescent="0.25">
      <c r="A2008" s="1">
        <v>45992</v>
      </c>
      <c r="B2008" t="s">
        <v>48</v>
      </c>
      <c r="C2008">
        <v>649163</v>
      </c>
      <c r="D2008">
        <v>2029646226</v>
      </c>
      <c r="E2008" t="s">
        <v>2072</v>
      </c>
      <c r="F2008" t="s">
        <v>2073</v>
      </c>
      <c r="G2008" t="s">
        <v>51</v>
      </c>
      <c r="H2008" t="s">
        <v>98</v>
      </c>
      <c r="I2008" t="s">
        <v>2058</v>
      </c>
      <c r="J2008" t="s">
        <v>2059</v>
      </c>
      <c r="K2008">
        <v>756418</v>
      </c>
      <c r="L2008" t="s">
        <v>195</v>
      </c>
      <c r="M2008" t="s">
        <v>196</v>
      </c>
      <c r="N2008" t="s">
        <v>929</v>
      </c>
      <c r="O2008" s="1">
        <v>45834</v>
      </c>
      <c r="P2008" s="1">
        <v>45992</v>
      </c>
      <c r="Q2008" s="1">
        <v>46017</v>
      </c>
      <c r="R2008" s="2">
        <v>13.99</v>
      </c>
      <c r="S2008">
        <v>1</v>
      </c>
      <c r="T2008" t="s">
        <v>58</v>
      </c>
      <c r="U2008" t="s">
        <v>134</v>
      </c>
      <c r="V2008" s="3">
        <v>0.47</v>
      </c>
      <c r="W2008" s="2">
        <v>0</v>
      </c>
      <c r="X2008">
        <v>0</v>
      </c>
      <c r="Y2008" t="s">
        <v>60</v>
      </c>
      <c r="Z2008" t="s">
        <v>136</v>
      </c>
      <c r="AA2008">
        <v>0</v>
      </c>
      <c r="AB2008" s="2">
        <v>0</v>
      </c>
      <c r="AC2008" s="2">
        <v>0</v>
      </c>
      <c r="AD2008" s="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6.58</v>
      </c>
      <c r="AN2008" s="2">
        <v>6.58</v>
      </c>
      <c r="AO2008" s="2">
        <v>0</v>
      </c>
      <c r="AP2008" s="2">
        <v>0</v>
      </c>
      <c r="AQ2008" s="2">
        <v>0</v>
      </c>
    </row>
    <row r="2009" spans="1:43" x14ac:dyDescent="0.25">
      <c r="A2009" s="1">
        <v>45992</v>
      </c>
      <c r="B2009" t="s">
        <v>48</v>
      </c>
      <c r="C2009">
        <v>649163</v>
      </c>
      <c r="D2009">
        <v>2029771831</v>
      </c>
      <c r="E2009" t="s">
        <v>1940</v>
      </c>
      <c r="F2009" t="s">
        <v>1941</v>
      </c>
      <c r="G2009" t="s">
        <v>51</v>
      </c>
      <c r="H2009" t="s">
        <v>83</v>
      </c>
      <c r="I2009" t="s">
        <v>2058</v>
      </c>
      <c r="J2009" t="s">
        <v>2074</v>
      </c>
      <c r="K2009">
        <v>824062</v>
      </c>
      <c r="L2009" t="s">
        <v>355</v>
      </c>
      <c r="M2009" t="s">
        <v>356</v>
      </c>
      <c r="N2009" t="s">
        <v>57</v>
      </c>
      <c r="O2009" s="1">
        <v>45870</v>
      </c>
      <c r="Q2009" s="1">
        <v>46023</v>
      </c>
      <c r="R2009" s="2">
        <v>14.95</v>
      </c>
      <c r="S2009">
        <v>1</v>
      </c>
      <c r="T2009" t="s">
        <v>58</v>
      </c>
      <c r="U2009" t="s">
        <v>134</v>
      </c>
      <c r="V2009" s="3">
        <v>0.39</v>
      </c>
      <c r="W2009" s="2">
        <v>0</v>
      </c>
      <c r="X2009">
        <v>0</v>
      </c>
      <c r="Y2009" t="s">
        <v>60</v>
      </c>
      <c r="Z2009" t="s">
        <v>136</v>
      </c>
      <c r="AA2009">
        <v>0</v>
      </c>
      <c r="AB2009" s="2">
        <v>0</v>
      </c>
      <c r="AC2009" s="2">
        <v>0</v>
      </c>
      <c r="AD2009" s="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5.83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</row>
    <row r="2010" spans="1:43" x14ac:dyDescent="0.25">
      <c r="A2010" s="1">
        <v>45992</v>
      </c>
      <c r="B2010" t="s">
        <v>48</v>
      </c>
      <c r="C2010">
        <v>649163</v>
      </c>
      <c r="D2010">
        <v>2031269232</v>
      </c>
      <c r="E2010" t="s">
        <v>2075</v>
      </c>
      <c r="F2010" t="s">
        <v>2076</v>
      </c>
      <c r="G2010" t="s">
        <v>51</v>
      </c>
      <c r="H2010" t="s">
        <v>83</v>
      </c>
      <c r="I2010" t="s">
        <v>2058</v>
      </c>
      <c r="J2010" t="s">
        <v>2059</v>
      </c>
      <c r="K2010">
        <v>824076</v>
      </c>
      <c r="L2010" t="s">
        <v>510</v>
      </c>
      <c r="M2010" t="s">
        <v>511</v>
      </c>
      <c r="N2010" t="s">
        <v>57</v>
      </c>
      <c r="O2010" s="1">
        <v>45926</v>
      </c>
      <c r="Q2010" s="1">
        <v>46017</v>
      </c>
      <c r="R2010" s="2">
        <v>84.15</v>
      </c>
      <c r="S2010">
        <v>1</v>
      </c>
      <c r="T2010" t="s">
        <v>58</v>
      </c>
      <c r="U2010" t="s">
        <v>59</v>
      </c>
      <c r="V2010" s="3">
        <v>0.47</v>
      </c>
      <c r="W2010" s="2">
        <v>0</v>
      </c>
      <c r="X2010">
        <v>0</v>
      </c>
      <c r="Y2010" t="s">
        <v>60</v>
      </c>
      <c r="Z2010" t="s">
        <v>136</v>
      </c>
      <c r="AA2010">
        <v>0</v>
      </c>
      <c r="AB2010" s="2">
        <v>0</v>
      </c>
      <c r="AC2010" s="2">
        <v>0</v>
      </c>
      <c r="AD2010" s="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39.549999999999997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</row>
    <row r="2011" spans="1:43" x14ac:dyDescent="0.25">
      <c r="A2011" s="1">
        <v>45992</v>
      </c>
      <c r="B2011" t="s">
        <v>48</v>
      </c>
      <c r="C2011">
        <v>649163</v>
      </c>
      <c r="D2011">
        <v>2032071878</v>
      </c>
      <c r="E2011" t="s">
        <v>731</v>
      </c>
      <c r="F2011" t="s">
        <v>732</v>
      </c>
      <c r="G2011" t="s">
        <v>51</v>
      </c>
      <c r="H2011" t="s">
        <v>83</v>
      </c>
      <c r="I2011" t="s">
        <v>373</v>
      </c>
      <c r="J2011" t="s">
        <v>374</v>
      </c>
      <c r="K2011">
        <v>673059</v>
      </c>
      <c r="L2011" t="s">
        <v>65</v>
      </c>
      <c r="M2011" t="s">
        <v>66</v>
      </c>
      <c r="N2011" t="s">
        <v>57</v>
      </c>
      <c r="O2011" s="1">
        <v>45992</v>
      </c>
      <c r="Q2011" s="1">
        <v>46023</v>
      </c>
      <c r="R2011" s="2">
        <v>27.7</v>
      </c>
      <c r="S2011">
        <v>1</v>
      </c>
      <c r="T2011" t="s">
        <v>58</v>
      </c>
      <c r="U2011" t="s">
        <v>59</v>
      </c>
      <c r="V2011" s="3">
        <v>0.7</v>
      </c>
      <c r="W2011" s="2">
        <v>0</v>
      </c>
      <c r="X2011">
        <v>0</v>
      </c>
      <c r="Y2011" t="s">
        <v>60</v>
      </c>
      <c r="Z2011" t="s">
        <v>61</v>
      </c>
      <c r="AA2011">
        <v>6</v>
      </c>
      <c r="AB2011" s="2">
        <v>116.34</v>
      </c>
      <c r="AC2011" s="2">
        <v>0</v>
      </c>
      <c r="AD2011" s="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19.39</v>
      </c>
      <c r="AM2011" s="2">
        <v>0</v>
      </c>
      <c r="AN2011" s="2">
        <v>116.34</v>
      </c>
      <c r="AO2011" s="2">
        <v>0</v>
      </c>
      <c r="AP2011" s="2">
        <v>0</v>
      </c>
      <c r="AQ2011" s="2">
        <v>0</v>
      </c>
    </row>
    <row r="2012" spans="1:43" x14ac:dyDescent="0.25">
      <c r="A2012" s="1">
        <v>45992</v>
      </c>
      <c r="B2012" t="s">
        <v>48</v>
      </c>
      <c r="C2012">
        <v>649163</v>
      </c>
      <c r="D2012">
        <v>2032079176</v>
      </c>
      <c r="E2012" t="s">
        <v>2077</v>
      </c>
      <c r="F2012" t="s">
        <v>165</v>
      </c>
      <c r="G2012" t="s">
        <v>51</v>
      </c>
      <c r="H2012" t="s">
        <v>354</v>
      </c>
      <c r="I2012" t="s">
        <v>373</v>
      </c>
      <c r="J2012" t="s">
        <v>374</v>
      </c>
      <c r="K2012">
        <v>862109</v>
      </c>
      <c r="L2012" t="s">
        <v>662</v>
      </c>
      <c r="M2012" t="s">
        <v>663</v>
      </c>
      <c r="N2012" t="s">
        <v>57</v>
      </c>
      <c r="O2012" s="1">
        <v>45992</v>
      </c>
      <c r="Q2012" s="1">
        <v>46023</v>
      </c>
      <c r="R2012" s="2">
        <v>92.38</v>
      </c>
      <c r="S2012">
        <v>1</v>
      </c>
      <c r="T2012" t="s">
        <v>58</v>
      </c>
      <c r="U2012" t="s">
        <v>59</v>
      </c>
      <c r="V2012" s="3">
        <v>0.7</v>
      </c>
      <c r="W2012" s="2">
        <v>0</v>
      </c>
      <c r="X2012">
        <v>0</v>
      </c>
      <c r="Y2012" t="s">
        <v>60</v>
      </c>
      <c r="Z2012" t="s">
        <v>61</v>
      </c>
      <c r="AA2012">
        <v>6</v>
      </c>
      <c r="AB2012" s="2">
        <v>388.02</v>
      </c>
      <c r="AC2012" s="2">
        <v>0</v>
      </c>
      <c r="AD2012" s="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64.67</v>
      </c>
      <c r="AM2012" s="2">
        <v>0</v>
      </c>
      <c r="AN2012" s="2">
        <v>388.02</v>
      </c>
      <c r="AO2012" s="2">
        <v>0</v>
      </c>
      <c r="AP2012" s="2">
        <v>0</v>
      </c>
      <c r="AQ2012" s="2">
        <v>0</v>
      </c>
    </row>
    <row r="2013" spans="1:43" x14ac:dyDescent="0.25">
      <c r="A2013" s="1">
        <v>45992</v>
      </c>
      <c r="B2013" t="s">
        <v>48</v>
      </c>
      <c r="C2013">
        <v>649163</v>
      </c>
      <c r="D2013">
        <v>2032111106</v>
      </c>
      <c r="E2013" t="s">
        <v>2034</v>
      </c>
      <c r="F2013" t="s">
        <v>732</v>
      </c>
      <c r="G2013" t="s">
        <v>51</v>
      </c>
      <c r="H2013" t="s">
        <v>83</v>
      </c>
      <c r="I2013" t="s">
        <v>373</v>
      </c>
      <c r="J2013" t="s">
        <v>374</v>
      </c>
      <c r="K2013">
        <v>813184</v>
      </c>
      <c r="L2013" t="s">
        <v>340</v>
      </c>
      <c r="M2013" t="s">
        <v>341</v>
      </c>
      <c r="N2013" t="s">
        <v>57</v>
      </c>
      <c r="O2013" s="1">
        <v>45989</v>
      </c>
      <c r="Q2013" s="1">
        <v>46019</v>
      </c>
      <c r="R2013" s="2">
        <v>37.18</v>
      </c>
      <c r="S2013">
        <v>1</v>
      </c>
      <c r="T2013" t="s">
        <v>58</v>
      </c>
      <c r="U2013" t="s">
        <v>59</v>
      </c>
      <c r="V2013" s="3">
        <v>0.7</v>
      </c>
      <c r="W2013" s="2">
        <v>0</v>
      </c>
      <c r="X2013">
        <v>0</v>
      </c>
      <c r="Y2013" t="s">
        <v>60</v>
      </c>
      <c r="Z2013" t="s">
        <v>61</v>
      </c>
      <c r="AA2013">
        <v>6</v>
      </c>
      <c r="AB2013" s="2">
        <v>156.18</v>
      </c>
      <c r="AC2013" s="2">
        <v>0</v>
      </c>
      <c r="AD2013" s="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26.03</v>
      </c>
      <c r="AM2013" s="2">
        <v>0</v>
      </c>
      <c r="AN2013" s="2">
        <v>156.18</v>
      </c>
      <c r="AO2013" s="2">
        <v>0</v>
      </c>
      <c r="AP2013" s="2">
        <v>0</v>
      </c>
      <c r="AQ2013" s="2">
        <v>0</v>
      </c>
    </row>
    <row r="2014" spans="1:43" x14ac:dyDescent="0.25">
      <c r="A2014" s="1">
        <v>45992</v>
      </c>
      <c r="B2014" t="s">
        <v>48</v>
      </c>
      <c r="C2014">
        <v>649163</v>
      </c>
      <c r="D2014">
        <v>2032132336</v>
      </c>
      <c r="E2014" t="s">
        <v>735</v>
      </c>
      <c r="F2014" t="s">
        <v>127</v>
      </c>
      <c r="G2014" t="s">
        <v>51</v>
      </c>
      <c r="H2014" t="s">
        <v>80</v>
      </c>
      <c r="I2014" t="s">
        <v>373</v>
      </c>
      <c r="J2014" t="s">
        <v>374</v>
      </c>
      <c r="K2014">
        <v>673059</v>
      </c>
      <c r="L2014" t="s">
        <v>65</v>
      </c>
      <c r="M2014" t="s">
        <v>66</v>
      </c>
      <c r="N2014" t="s">
        <v>57</v>
      </c>
      <c r="O2014" s="1">
        <v>45992</v>
      </c>
      <c r="Q2014" s="1">
        <v>46023</v>
      </c>
      <c r="R2014" s="2">
        <v>29.79</v>
      </c>
      <c r="S2014">
        <v>1</v>
      </c>
      <c r="T2014" t="s">
        <v>58</v>
      </c>
      <c r="U2014" t="s">
        <v>59</v>
      </c>
      <c r="V2014" s="3">
        <v>0.7</v>
      </c>
      <c r="W2014" s="2">
        <v>0</v>
      </c>
      <c r="X2014">
        <v>0</v>
      </c>
      <c r="Y2014" t="s">
        <v>60</v>
      </c>
      <c r="Z2014" t="s">
        <v>61</v>
      </c>
      <c r="AA2014">
        <v>6</v>
      </c>
      <c r="AB2014" s="2">
        <v>125.1</v>
      </c>
      <c r="AC2014" s="2">
        <v>0</v>
      </c>
      <c r="AD2014" s="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20.85</v>
      </c>
      <c r="AM2014" s="2">
        <v>0</v>
      </c>
      <c r="AN2014" s="2">
        <v>125.1</v>
      </c>
      <c r="AO2014" s="2">
        <v>0</v>
      </c>
      <c r="AP2014" s="2">
        <v>0</v>
      </c>
      <c r="AQ2014" s="2">
        <v>0</v>
      </c>
    </row>
    <row r="2015" spans="1:43" x14ac:dyDescent="0.25">
      <c r="A2015" s="1">
        <v>45992</v>
      </c>
      <c r="B2015" t="s">
        <v>48</v>
      </c>
      <c r="C2015">
        <v>649163</v>
      </c>
      <c r="D2015">
        <v>2032132338</v>
      </c>
      <c r="E2015" t="s">
        <v>735</v>
      </c>
      <c r="F2015" t="s">
        <v>127</v>
      </c>
      <c r="G2015" t="s">
        <v>51</v>
      </c>
      <c r="H2015" t="s">
        <v>80</v>
      </c>
      <c r="I2015" t="s">
        <v>373</v>
      </c>
      <c r="J2015" t="s">
        <v>566</v>
      </c>
      <c r="K2015">
        <v>673059</v>
      </c>
      <c r="L2015" t="s">
        <v>65</v>
      </c>
      <c r="M2015" t="s">
        <v>66</v>
      </c>
      <c r="N2015" t="s">
        <v>57</v>
      </c>
      <c r="O2015" s="1">
        <v>45992</v>
      </c>
      <c r="Q2015" s="1">
        <v>46023</v>
      </c>
      <c r="R2015" s="2">
        <v>25.73</v>
      </c>
      <c r="S2015">
        <v>1</v>
      </c>
      <c r="T2015" t="s">
        <v>58</v>
      </c>
      <c r="U2015" t="s">
        <v>59</v>
      </c>
      <c r="V2015" s="3">
        <v>0.7</v>
      </c>
      <c r="W2015" s="2">
        <v>0</v>
      </c>
      <c r="X2015">
        <v>0</v>
      </c>
      <c r="Y2015" t="s">
        <v>60</v>
      </c>
      <c r="Z2015" t="s">
        <v>61</v>
      </c>
      <c r="AA2015">
        <v>6</v>
      </c>
      <c r="AB2015" s="2">
        <v>108.06</v>
      </c>
      <c r="AC2015" s="2">
        <v>0</v>
      </c>
      <c r="AD2015" s="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18.010000000000002</v>
      </c>
      <c r="AM2015" s="2">
        <v>0</v>
      </c>
      <c r="AN2015" s="2">
        <v>108.06</v>
      </c>
      <c r="AO2015" s="2">
        <v>0</v>
      </c>
      <c r="AP2015" s="2">
        <v>0</v>
      </c>
      <c r="AQ2015" s="2">
        <v>0</v>
      </c>
    </row>
    <row r="2016" spans="1:43" x14ac:dyDescent="0.25">
      <c r="A2016" s="1">
        <v>45992</v>
      </c>
      <c r="B2016" t="s">
        <v>48</v>
      </c>
      <c r="C2016">
        <v>649163</v>
      </c>
      <c r="D2016">
        <v>2032133040</v>
      </c>
      <c r="E2016" t="s">
        <v>736</v>
      </c>
      <c r="F2016" t="s">
        <v>737</v>
      </c>
      <c r="G2016" t="s">
        <v>51</v>
      </c>
      <c r="H2016" t="s">
        <v>452</v>
      </c>
      <c r="I2016" t="s">
        <v>373</v>
      </c>
      <c r="J2016" t="s">
        <v>374</v>
      </c>
      <c r="K2016">
        <v>753748</v>
      </c>
      <c r="L2016" t="s">
        <v>258</v>
      </c>
      <c r="M2016" t="s">
        <v>131</v>
      </c>
      <c r="N2016" t="s">
        <v>57</v>
      </c>
      <c r="O2016" s="1">
        <v>45992</v>
      </c>
      <c r="Q2016" s="1">
        <v>46023</v>
      </c>
      <c r="R2016" s="2">
        <v>66.86</v>
      </c>
      <c r="S2016">
        <v>1</v>
      </c>
      <c r="T2016" t="s">
        <v>58</v>
      </c>
      <c r="U2016" t="s">
        <v>59</v>
      </c>
      <c r="V2016" s="3">
        <v>0.7</v>
      </c>
      <c r="W2016" s="2">
        <v>0</v>
      </c>
      <c r="X2016">
        <v>0</v>
      </c>
      <c r="Y2016" t="s">
        <v>60</v>
      </c>
      <c r="Z2016" t="s">
        <v>61</v>
      </c>
      <c r="AA2016">
        <v>6</v>
      </c>
      <c r="AB2016" s="2">
        <v>280.8</v>
      </c>
      <c r="AC2016" s="2">
        <v>0</v>
      </c>
      <c r="AD2016" s="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46.8</v>
      </c>
      <c r="AM2016" s="2">
        <v>0</v>
      </c>
      <c r="AN2016" s="2">
        <v>280.8</v>
      </c>
      <c r="AO2016" s="2">
        <v>0</v>
      </c>
      <c r="AP2016" s="2">
        <v>0</v>
      </c>
      <c r="AQ2016" s="2">
        <v>0</v>
      </c>
    </row>
    <row r="2017" spans="1:43" x14ac:dyDescent="0.25">
      <c r="A2017" s="1">
        <v>45992</v>
      </c>
      <c r="B2017" t="s">
        <v>48</v>
      </c>
      <c r="C2017">
        <v>649163</v>
      </c>
      <c r="D2017">
        <v>2032135293</v>
      </c>
      <c r="E2017" t="s">
        <v>739</v>
      </c>
      <c r="F2017" t="s">
        <v>740</v>
      </c>
      <c r="G2017" t="s">
        <v>51</v>
      </c>
      <c r="H2017" t="s">
        <v>125</v>
      </c>
      <c r="I2017" t="s">
        <v>373</v>
      </c>
      <c r="J2017" t="s">
        <v>374</v>
      </c>
      <c r="K2017">
        <v>673059</v>
      </c>
      <c r="L2017" t="s">
        <v>65</v>
      </c>
      <c r="M2017" t="s">
        <v>66</v>
      </c>
      <c r="N2017" t="s">
        <v>57</v>
      </c>
      <c r="O2017" s="1">
        <v>45992</v>
      </c>
      <c r="Q2017" s="1">
        <v>46023</v>
      </c>
      <c r="R2017" s="2">
        <v>89.8</v>
      </c>
      <c r="S2017">
        <v>1</v>
      </c>
      <c r="T2017" t="s">
        <v>58</v>
      </c>
      <c r="U2017" t="s">
        <v>59</v>
      </c>
      <c r="V2017" s="3">
        <v>0.7</v>
      </c>
      <c r="W2017" s="2">
        <v>0</v>
      </c>
      <c r="X2017">
        <v>0</v>
      </c>
      <c r="Y2017" t="s">
        <v>60</v>
      </c>
      <c r="Z2017" t="s">
        <v>61</v>
      </c>
      <c r="AA2017">
        <v>6</v>
      </c>
      <c r="AB2017" s="2">
        <v>377.16</v>
      </c>
      <c r="AC2017" s="2">
        <v>0</v>
      </c>
      <c r="AD2017" s="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62.86</v>
      </c>
      <c r="AM2017" s="2">
        <v>0</v>
      </c>
      <c r="AN2017" s="2">
        <v>377.16</v>
      </c>
      <c r="AO2017" s="2">
        <v>0</v>
      </c>
      <c r="AP2017" s="2">
        <v>0</v>
      </c>
      <c r="AQ2017" s="2">
        <v>0</v>
      </c>
    </row>
    <row r="2018" spans="1:43" x14ac:dyDescent="0.25">
      <c r="A2018" s="1">
        <v>45992</v>
      </c>
      <c r="B2018" t="s">
        <v>48</v>
      </c>
      <c r="C2018">
        <v>649163</v>
      </c>
      <c r="D2018">
        <v>2032146394</v>
      </c>
      <c r="E2018" t="s">
        <v>741</v>
      </c>
      <c r="F2018" t="s">
        <v>414</v>
      </c>
      <c r="G2018" t="s">
        <v>51</v>
      </c>
      <c r="H2018" t="s">
        <v>256</v>
      </c>
      <c r="I2018" t="s">
        <v>373</v>
      </c>
      <c r="J2018" t="s">
        <v>374</v>
      </c>
      <c r="K2018">
        <v>753748</v>
      </c>
      <c r="L2018" t="s">
        <v>258</v>
      </c>
      <c r="M2018" t="s">
        <v>131</v>
      </c>
      <c r="N2018" t="s">
        <v>57</v>
      </c>
      <c r="O2018" s="1">
        <v>45992</v>
      </c>
      <c r="Q2018" s="1">
        <v>46023</v>
      </c>
      <c r="R2018" s="2">
        <v>176.94</v>
      </c>
      <c r="S2018">
        <v>1</v>
      </c>
      <c r="T2018" t="s">
        <v>58</v>
      </c>
      <c r="U2018" t="s">
        <v>59</v>
      </c>
      <c r="V2018" s="3">
        <v>0.7</v>
      </c>
      <c r="W2018" s="2">
        <v>0</v>
      </c>
      <c r="X2018">
        <v>0</v>
      </c>
      <c r="Y2018" t="s">
        <v>60</v>
      </c>
      <c r="Z2018" t="s">
        <v>61</v>
      </c>
      <c r="AA2018">
        <v>6</v>
      </c>
      <c r="AB2018" s="2">
        <v>743.16</v>
      </c>
      <c r="AC2018" s="2">
        <v>0</v>
      </c>
      <c r="AD2018" s="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123.86</v>
      </c>
      <c r="AM2018" s="2">
        <v>0</v>
      </c>
      <c r="AN2018" s="2">
        <v>743.16</v>
      </c>
      <c r="AO2018" s="2">
        <v>0</v>
      </c>
      <c r="AP2018" s="2">
        <v>0</v>
      </c>
      <c r="AQ2018" s="2">
        <v>0</v>
      </c>
    </row>
    <row r="2019" spans="1:43" x14ac:dyDescent="0.25">
      <c r="A2019" s="1">
        <v>45992</v>
      </c>
      <c r="B2019" t="s">
        <v>48</v>
      </c>
      <c r="C2019">
        <v>649163</v>
      </c>
      <c r="D2019">
        <v>2032149395</v>
      </c>
      <c r="E2019" t="s">
        <v>414</v>
      </c>
      <c r="F2019" t="s">
        <v>66</v>
      </c>
      <c r="G2019" t="s">
        <v>51</v>
      </c>
      <c r="H2019" t="s">
        <v>110</v>
      </c>
      <c r="I2019" t="s">
        <v>373</v>
      </c>
      <c r="J2019" t="s">
        <v>374</v>
      </c>
      <c r="K2019">
        <v>673059</v>
      </c>
      <c r="L2019" t="s">
        <v>65</v>
      </c>
      <c r="M2019" t="s">
        <v>66</v>
      </c>
      <c r="N2019" t="s">
        <v>57</v>
      </c>
      <c r="O2019" s="1">
        <v>45992</v>
      </c>
      <c r="Q2019" s="1">
        <v>46023</v>
      </c>
      <c r="R2019" s="2">
        <v>96.94</v>
      </c>
      <c r="S2019">
        <v>1</v>
      </c>
      <c r="T2019" t="s">
        <v>58</v>
      </c>
      <c r="U2019" t="s">
        <v>59</v>
      </c>
      <c r="V2019" s="3">
        <v>0.7</v>
      </c>
      <c r="W2019" s="2">
        <v>0</v>
      </c>
      <c r="X2019">
        <v>0</v>
      </c>
      <c r="Y2019" t="s">
        <v>60</v>
      </c>
      <c r="Z2019" t="s">
        <v>61</v>
      </c>
      <c r="AA2019">
        <v>6</v>
      </c>
      <c r="AB2019" s="2">
        <v>407.16</v>
      </c>
      <c r="AC2019" s="2">
        <v>0</v>
      </c>
      <c r="AD2019" s="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67.86</v>
      </c>
      <c r="AM2019" s="2">
        <v>0</v>
      </c>
      <c r="AN2019" s="2">
        <v>407.16</v>
      </c>
      <c r="AO2019" s="2">
        <v>0</v>
      </c>
      <c r="AP2019" s="2">
        <v>0</v>
      </c>
      <c r="AQ2019" s="2">
        <v>0</v>
      </c>
    </row>
    <row r="2020" spans="1:43" x14ac:dyDescent="0.25">
      <c r="A2020" s="1">
        <v>45992</v>
      </c>
      <c r="B2020" t="s">
        <v>48</v>
      </c>
      <c r="C2020">
        <v>649163</v>
      </c>
      <c r="D2020">
        <v>2032159075</v>
      </c>
      <c r="E2020" t="s">
        <v>742</v>
      </c>
      <c r="F2020" t="s">
        <v>743</v>
      </c>
      <c r="G2020" t="s">
        <v>51</v>
      </c>
      <c r="H2020" t="s">
        <v>83</v>
      </c>
      <c r="I2020" t="s">
        <v>373</v>
      </c>
      <c r="J2020" t="s">
        <v>374</v>
      </c>
      <c r="K2020">
        <v>812782</v>
      </c>
      <c r="L2020" t="s">
        <v>128</v>
      </c>
      <c r="M2020" t="s">
        <v>129</v>
      </c>
      <c r="N2020" t="s">
        <v>57</v>
      </c>
      <c r="O2020" s="1">
        <v>45992</v>
      </c>
      <c r="Q2020" s="1">
        <v>46023</v>
      </c>
      <c r="R2020" s="2">
        <v>39.35</v>
      </c>
      <c r="S2020">
        <v>1</v>
      </c>
      <c r="T2020" t="s">
        <v>58</v>
      </c>
      <c r="U2020" t="s">
        <v>59</v>
      </c>
      <c r="V2020" s="3">
        <v>0.7</v>
      </c>
      <c r="W2020" s="2">
        <v>0</v>
      </c>
      <c r="X2020">
        <v>0</v>
      </c>
      <c r="Y2020" t="s">
        <v>60</v>
      </c>
      <c r="Z2020" t="s">
        <v>61</v>
      </c>
      <c r="AA2020">
        <v>6</v>
      </c>
      <c r="AB2020" s="2">
        <v>165.24</v>
      </c>
      <c r="AC2020" s="2">
        <v>0</v>
      </c>
      <c r="AD2020" s="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27.54</v>
      </c>
      <c r="AM2020" s="2">
        <v>0</v>
      </c>
      <c r="AN2020" s="2">
        <v>165.24</v>
      </c>
      <c r="AO2020" s="2">
        <v>0</v>
      </c>
      <c r="AP2020" s="2">
        <v>0</v>
      </c>
      <c r="AQ2020" s="2">
        <v>0</v>
      </c>
    </row>
    <row r="2021" spans="1:43" x14ac:dyDescent="0.25">
      <c r="A2021" s="1">
        <v>45992</v>
      </c>
      <c r="B2021" t="s">
        <v>48</v>
      </c>
      <c r="C2021">
        <v>649163</v>
      </c>
      <c r="D2021">
        <v>2032195586</v>
      </c>
      <c r="E2021" t="s">
        <v>748</v>
      </c>
      <c r="F2021" t="s">
        <v>269</v>
      </c>
      <c r="G2021" t="s">
        <v>51</v>
      </c>
      <c r="H2021" t="s">
        <v>120</v>
      </c>
      <c r="I2021" t="s">
        <v>373</v>
      </c>
      <c r="J2021" t="s">
        <v>374</v>
      </c>
      <c r="K2021">
        <v>816021</v>
      </c>
      <c r="L2021" t="s">
        <v>122</v>
      </c>
      <c r="M2021" t="s">
        <v>123</v>
      </c>
      <c r="N2021" t="s">
        <v>57</v>
      </c>
      <c r="O2021" s="1">
        <v>45992</v>
      </c>
      <c r="Q2021" s="1">
        <v>46023</v>
      </c>
      <c r="R2021" s="2">
        <v>9.1</v>
      </c>
      <c r="S2021">
        <v>1</v>
      </c>
      <c r="T2021" t="s">
        <v>58</v>
      </c>
      <c r="U2021" t="s">
        <v>59</v>
      </c>
      <c r="V2021" s="3">
        <v>0.7</v>
      </c>
      <c r="W2021" s="2">
        <v>0</v>
      </c>
      <c r="X2021">
        <v>0</v>
      </c>
      <c r="Y2021" t="s">
        <v>60</v>
      </c>
      <c r="Z2021" t="s">
        <v>61</v>
      </c>
      <c r="AA2021">
        <v>6</v>
      </c>
      <c r="AB2021" s="2">
        <v>38.22</v>
      </c>
      <c r="AC2021" s="2">
        <v>0</v>
      </c>
      <c r="AD2021" s="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6.37</v>
      </c>
      <c r="AM2021" s="2">
        <v>0</v>
      </c>
      <c r="AN2021" s="2">
        <v>38.22</v>
      </c>
      <c r="AO2021" s="2">
        <v>0</v>
      </c>
      <c r="AP2021" s="2">
        <v>0</v>
      </c>
      <c r="AQ2021" s="2">
        <v>0</v>
      </c>
    </row>
    <row r="2022" spans="1:43" x14ac:dyDescent="0.25">
      <c r="A2022" s="1">
        <v>45992</v>
      </c>
      <c r="B2022" t="s">
        <v>48</v>
      </c>
      <c r="C2022">
        <v>649163</v>
      </c>
      <c r="D2022">
        <v>2032196157</v>
      </c>
      <c r="E2022" t="s">
        <v>234</v>
      </c>
      <c r="F2022" t="s">
        <v>249</v>
      </c>
      <c r="G2022" t="s">
        <v>51</v>
      </c>
      <c r="H2022" t="s">
        <v>83</v>
      </c>
      <c r="I2022" t="s">
        <v>373</v>
      </c>
      <c r="J2022" t="s">
        <v>374</v>
      </c>
      <c r="K2022">
        <v>875334</v>
      </c>
      <c r="L2022" t="s">
        <v>749</v>
      </c>
      <c r="M2022" t="s">
        <v>750</v>
      </c>
      <c r="N2022" t="s">
        <v>57</v>
      </c>
      <c r="O2022" s="1">
        <v>46023</v>
      </c>
      <c r="Q2022" s="1">
        <v>46054</v>
      </c>
      <c r="R2022" s="2">
        <v>28</v>
      </c>
      <c r="S2022">
        <v>1</v>
      </c>
      <c r="T2022" t="s">
        <v>58</v>
      </c>
      <c r="U2022" t="s">
        <v>59</v>
      </c>
      <c r="V2022" s="3">
        <v>0.7</v>
      </c>
      <c r="W2022" s="2">
        <v>0</v>
      </c>
      <c r="X2022">
        <v>0</v>
      </c>
      <c r="Y2022" t="s">
        <v>60</v>
      </c>
      <c r="Z2022" t="s">
        <v>61</v>
      </c>
      <c r="AA2022">
        <v>6</v>
      </c>
      <c r="AB2022" s="2">
        <v>117.6</v>
      </c>
      <c r="AC2022" s="2">
        <v>0</v>
      </c>
      <c r="AD2022" s="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19.600000000000001</v>
      </c>
      <c r="AM2022" s="2">
        <v>0</v>
      </c>
      <c r="AN2022" s="2">
        <v>117.6</v>
      </c>
      <c r="AO2022" s="2">
        <v>0</v>
      </c>
      <c r="AP2022" s="2">
        <v>0</v>
      </c>
      <c r="AQ2022" s="2">
        <v>0</v>
      </c>
    </row>
    <row r="2023" spans="1:43" x14ac:dyDescent="0.25">
      <c r="A2023" s="1">
        <v>45992</v>
      </c>
      <c r="B2023" t="s">
        <v>48</v>
      </c>
      <c r="C2023">
        <v>649163</v>
      </c>
      <c r="D2023">
        <v>2032200712</v>
      </c>
      <c r="E2023" t="s">
        <v>818</v>
      </c>
      <c r="F2023" t="s">
        <v>613</v>
      </c>
      <c r="G2023" t="s">
        <v>51</v>
      </c>
      <c r="H2023" t="s">
        <v>83</v>
      </c>
      <c r="I2023" t="s">
        <v>373</v>
      </c>
      <c r="J2023" t="s">
        <v>374</v>
      </c>
      <c r="K2023">
        <v>824062</v>
      </c>
      <c r="L2023" t="s">
        <v>355</v>
      </c>
      <c r="M2023" t="s">
        <v>356</v>
      </c>
      <c r="N2023" t="s">
        <v>57</v>
      </c>
      <c r="O2023" s="1">
        <v>45992</v>
      </c>
      <c r="Q2023" s="1">
        <v>46023</v>
      </c>
      <c r="R2023" s="2">
        <v>35.4</v>
      </c>
      <c r="S2023">
        <v>1</v>
      </c>
      <c r="T2023" t="s">
        <v>58</v>
      </c>
      <c r="U2023" t="s">
        <v>59</v>
      </c>
      <c r="V2023" s="3">
        <v>0.7</v>
      </c>
      <c r="W2023" s="2">
        <v>0</v>
      </c>
      <c r="X2023">
        <v>0</v>
      </c>
      <c r="Y2023" t="s">
        <v>60</v>
      </c>
      <c r="Z2023" t="s">
        <v>61</v>
      </c>
      <c r="AA2023">
        <v>6</v>
      </c>
      <c r="AB2023" s="2">
        <v>148.68</v>
      </c>
      <c r="AC2023" s="2">
        <v>0</v>
      </c>
      <c r="AD2023" s="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24.78</v>
      </c>
      <c r="AM2023" s="2">
        <v>0</v>
      </c>
      <c r="AN2023" s="2">
        <v>148.68</v>
      </c>
      <c r="AO2023" s="2">
        <v>0</v>
      </c>
      <c r="AP2023" s="2">
        <v>0</v>
      </c>
      <c r="AQ2023" s="2">
        <v>0</v>
      </c>
    </row>
    <row r="2024" spans="1:43" x14ac:dyDescent="0.25">
      <c r="A2024" s="1">
        <v>45992</v>
      </c>
      <c r="B2024" t="s">
        <v>48</v>
      </c>
      <c r="C2024">
        <v>649163</v>
      </c>
      <c r="D2024">
        <v>2032200714</v>
      </c>
      <c r="E2024" t="s">
        <v>818</v>
      </c>
      <c r="F2024" t="s">
        <v>613</v>
      </c>
      <c r="G2024" t="s">
        <v>51</v>
      </c>
      <c r="H2024" t="s">
        <v>83</v>
      </c>
      <c r="I2024" t="s">
        <v>373</v>
      </c>
      <c r="J2024" t="s">
        <v>433</v>
      </c>
      <c r="K2024">
        <v>824062</v>
      </c>
      <c r="L2024" t="s">
        <v>355</v>
      </c>
      <c r="M2024" t="s">
        <v>356</v>
      </c>
      <c r="N2024" t="s">
        <v>57</v>
      </c>
      <c r="O2024" s="1">
        <v>45992</v>
      </c>
      <c r="Q2024" s="1">
        <v>46023</v>
      </c>
      <c r="R2024" s="2">
        <v>99.25</v>
      </c>
      <c r="S2024">
        <v>1</v>
      </c>
      <c r="T2024" t="s">
        <v>58</v>
      </c>
      <c r="U2024" t="s">
        <v>59</v>
      </c>
      <c r="V2024" s="3">
        <v>0.9</v>
      </c>
      <c r="W2024" s="2">
        <v>0</v>
      </c>
      <c r="X2024">
        <v>0</v>
      </c>
      <c r="Y2024" t="s">
        <v>60</v>
      </c>
      <c r="Z2024" t="s">
        <v>61</v>
      </c>
      <c r="AA2024">
        <v>6</v>
      </c>
      <c r="AB2024" s="2">
        <v>535.91999999999996</v>
      </c>
      <c r="AC2024" s="2">
        <v>0</v>
      </c>
      <c r="AD2024" s="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89.32</v>
      </c>
      <c r="AM2024" s="2">
        <v>0</v>
      </c>
      <c r="AN2024" s="2">
        <v>535.91999999999996</v>
      </c>
      <c r="AO2024" s="2">
        <v>0</v>
      </c>
      <c r="AP2024" s="2">
        <v>0</v>
      </c>
      <c r="AQ2024" s="2">
        <v>0</v>
      </c>
    </row>
    <row r="2025" spans="1:43" x14ac:dyDescent="0.25">
      <c r="A2025" s="1">
        <v>45992</v>
      </c>
      <c r="B2025" t="s">
        <v>48</v>
      </c>
      <c r="C2025">
        <v>649163</v>
      </c>
      <c r="D2025">
        <v>2032201725</v>
      </c>
      <c r="E2025" t="s">
        <v>2078</v>
      </c>
      <c r="F2025" t="s">
        <v>97</v>
      </c>
      <c r="G2025" t="s">
        <v>51</v>
      </c>
      <c r="H2025" t="s">
        <v>125</v>
      </c>
      <c r="I2025" t="s">
        <v>373</v>
      </c>
      <c r="J2025" t="s">
        <v>374</v>
      </c>
      <c r="K2025">
        <v>673059</v>
      </c>
      <c r="L2025" t="s">
        <v>65</v>
      </c>
      <c r="M2025" t="s">
        <v>66</v>
      </c>
      <c r="N2025" t="s">
        <v>57</v>
      </c>
      <c r="O2025" s="1">
        <v>46023</v>
      </c>
      <c r="Q2025" s="1">
        <v>46054</v>
      </c>
      <c r="R2025" s="2">
        <v>116.8</v>
      </c>
      <c r="S2025">
        <v>1</v>
      </c>
      <c r="T2025" t="s">
        <v>58</v>
      </c>
      <c r="U2025" t="s">
        <v>59</v>
      </c>
      <c r="V2025" s="3">
        <v>0.7</v>
      </c>
      <c r="W2025" s="2">
        <v>0</v>
      </c>
      <c r="X2025">
        <v>0</v>
      </c>
      <c r="Y2025" t="s">
        <v>60</v>
      </c>
      <c r="Z2025" t="s">
        <v>61</v>
      </c>
      <c r="AA2025">
        <v>6</v>
      </c>
      <c r="AB2025" s="2">
        <v>490.56</v>
      </c>
      <c r="AC2025" s="2">
        <v>0</v>
      </c>
      <c r="AD2025" s="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81.760000000000005</v>
      </c>
      <c r="AM2025" s="2">
        <v>0</v>
      </c>
      <c r="AN2025" s="2">
        <v>490.56</v>
      </c>
      <c r="AO2025" s="2">
        <v>0</v>
      </c>
      <c r="AP2025" s="2">
        <v>0</v>
      </c>
      <c r="AQ2025" s="2">
        <v>0</v>
      </c>
    </row>
    <row r="2026" spans="1:43" x14ac:dyDescent="0.25">
      <c r="A2026" s="1">
        <v>45992</v>
      </c>
      <c r="B2026" t="s">
        <v>48</v>
      </c>
      <c r="C2026">
        <v>649163</v>
      </c>
      <c r="D2026">
        <v>2028774423</v>
      </c>
      <c r="E2026" t="s">
        <v>677</v>
      </c>
      <c r="F2026" t="s">
        <v>679</v>
      </c>
      <c r="G2026" t="s">
        <v>51</v>
      </c>
      <c r="H2026" t="s">
        <v>265</v>
      </c>
      <c r="I2026" t="s">
        <v>102</v>
      </c>
      <c r="J2026" t="s">
        <v>764</v>
      </c>
      <c r="K2026">
        <v>673059</v>
      </c>
      <c r="L2026" t="s">
        <v>65</v>
      </c>
      <c r="M2026" t="s">
        <v>66</v>
      </c>
      <c r="N2026" t="s">
        <v>57</v>
      </c>
      <c r="O2026" s="1">
        <v>45809</v>
      </c>
      <c r="Q2026" s="1">
        <v>46023</v>
      </c>
      <c r="R2026" s="2">
        <v>37.75</v>
      </c>
      <c r="S2026">
        <v>1</v>
      </c>
      <c r="T2026" t="s">
        <v>58</v>
      </c>
      <c r="U2026" t="s">
        <v>134</v>
      </c>
      <c r="V2026" s="3">
        <v>0.75</v>
      </c>
      <c r="W2026" s="2">
        <v>0</v>
      </c>
      <c r="X2026">
        <v>0</v>
      </c>
      <c r="Y2026" t="s">
        <v>60</v>
      </c>
      <c r="Z2026" t="s">
        <v>136</v>
      </c>
      <c r="AA2026">
        <v>0</v>
      </c>
      <c r="AB2026" s="2">
        <v>0</v>
      </c>
      <c r="AC2026" s="2">
        <v>0</v>
      </c>
      <c r="AD2026" s="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28.31</v>
      </c>
      <c r="AN2026" s="2">
        <v>28.31</v>
      </c>
      <c r="AO2026" s="2">
        <v>0</v>
      </c>
      <c r="AP2026" s="2">
        <v>0</v>
      </c>
      <c r="AQ2026" s="2">
        <v>0</v>
      </c>
    </row>
    <row r="2027" spans="1:43" x14ac:dyDescent="0.25">
      <c r="A2027" s="1">
        <v>45992</v>
      </c>
      <c r="B2027" t="s">
        <v>48</v>
      </c>
      <c r="C2027">
        <v>649163</v>
      </c>
      <c r="D2027">
        <v>2028776888</v>
      </c>
      <c r="E2027" t="s">
        <v>683</v>
      </c>
      <c r="F2027" t="s">
        <v>478</v>
      </c>
      <c r="G2027" t="s">
        <v>51</v>
      </c>
      <c r="H2027" t="s">
        <v>110</v>
      </c>
      <c r="I2027" t="s">
        <v>102</v>
      </c>
      <c r="J2027" t="s">
        <v>738</v>
      </c>
      <c r="K2027">
        <v>673059</v>
      </c>
      <c r="L2027" t="s">
        <v>65</v>
      </c>
      <c r="M2027" t="s">
        <v>66</v>
      </c>
      <c r="N2027" t="s">
        <v>57</v>
      </c>
      <c r="O2027" s="1">
        <v>45809</v>
      </c>
      <c r="Q2027" s="1">
        <v>46023</v>
      </c>
      <c r="R2027" s="2">
        <v>226.66</v>
      </c>
      <c r="S2027">
        <v>1</v>
      </c>
      <c r="T2027" t="s">
        <v>58</v>
      </c>
      <c r="U2027" t="s">
        <v>134</v>
      </c>
      <c r="V2027" s="3">
        <v>0.9</v>
      </c>
      <c r="W2027" s="2">
        <v>0</v>
      </c>
      <c r="X2027">
        <v>0</v>
      </c>
      <c r="Y2027" t="s">
        <v>60</v>
      </c>
      <c r="Z2027" t="s">
        <v>136</v>
      </c>
      <c r="AA2027">
        <v>0</v>
      </c>
      <c r="AB2027" s="2">
        <v>0</v>
      </c>
      <c r="AC2027" s="2">
        <v>0</v>
      </c>
      <c r="AD2027" s="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203.99</v>
      </c>
      <c r="AN2027" s="2">
        <v>203.99</v>
      </c>
      <c r="AO2027" s="2">
        <v>0</v>
      </c>
      <c r="AP2027" s="2">
        <v>0</v>
      </c>
      <c r="AQ2027" s="2">
        <v>0</v>
      </c>
    </row>
    <row r="2028" spans="1:43" x14ac:dyDescent="0.25">
      <c r="A2028" s="1">
        <v>45992</v>
      </c>
      <c r="B2028" t="s">
        <v>48</v>
      </c>
      <c r="C2028">
        <v>649163</v>
      </c>
      <c r="D2028">
        <v>2028780365</v>
      </c>
      <c r="E2028" t="s">
        <v>684</v>
      </c>
      <c r="F2028" t="s">
        <v>685</v>
      </c>
      <c r="G2028" t="s">
        <v>51</v>
      </c>
      <c r="H2028" t="s">
        <v>265</v>
      </c>
      <c r="I2028" t="s">
        <v>102</v>
      </c>
      <c r="J2028" t="s">
        <v>738</v>
      </c>
      <c r="K2028">
        <v>767312</v>
      </c>
      <c r="L2028" t="s">
        <v>413</v>
      </c>
      <c r="M2028" t="s">
        <v>414</v>
      </c>
      <c r="N2028" t="s">
        <v>57</v>
      </c>
      <c r="O2028" s="1">
        <v>45809</v>
      </c>
      <c r="Q2028" s="1">
        <v>46023</v>
      </c>
      <c r="R2028" s="2">
        <v>21.33</v>
      </c>
      <c r="S2028">
        <v>1</v>
      </c>
      <c r="T2028" t="s">
        <v>58</v>
      </c>
      <c r="U2028" t="s">
        <v>134</v>
      </c>
      <c r="V2028" s="3">
        <v>0.9</v>
      </c>
      <c r="W2028" s="2">
        <v>0</v>
      </c>
      <c r="X2028">
        <v>0</v>
      </c>
      <c r="Y2028" t="s">
        <v>60</v>
      </c>
      <c r="Z2028" t="s">
        <v>136</v>
      </c>
      <c r="AA2028">
        <v>0</v>
      </c>
      <c r="AB2028" s="2">
        <v>0</v>
      </c>
      <c r="AC2028" s="2">
        <v>0</v>
      </c>
      <c r="AD2028" s="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19.2</v>
      </c>
      <c r="AN2028" s="2">
        <v>19.2</v>
      </c>
      <c r="AO2028" s="2">
        <v>0</v>
      </c>
      <c r="AP2028" s="2">
        <v>0</v>
      </c>
      <c r="AQ2028" s="2">
        <v>0</v>
      </c>
    </row>
    <row r="2029" spans="1:43" x14ac:dyDescent="0.25">
      <c r="A2029" s="1">
        <v>45992</v>
      </c>
      <c r="B2029" t="s">
        <v>48</v>
      </c>
      <c r="C2029">
        <v>649163</v>
      </c>
      <c r="D2029">
        <v>2028799845</v>
      </c>
      <c r="E2029" t="s">
        <v>687</v>
      </c>
      <c r="F2029" t="s">
        <v>688</v>
      </c>
      <c r="G2029" t="s">
        <v>51</v>
      </c>
      <c r="H2029" t="s">
        <v>209</v>
      </c>
      <c r="I2029" t="s">
        <v>102</v>
      </c>
      <c r="J2029" t="s">
        <v>764</v>
      </c>
      <c r="K2029">
        <v>792847</v>
      </c>
      <c r="L2029" t="s">
        <v>600</v>
      </c>
      <c r="M2029" t="s">
        <v>601</v>
      </c>
      <c r="N2029" t="s">
        <v>57</v>
      </c>
      <c r="O2029" s="1">
        <v>45809</v>
      </c>
      <c r="Q2029" s="1">
        <v>46023</v>
      </c>
      <c r="R2029" s="2">
        <v>43.18</v>
      </c>
      <c r="S2029">
        <v>1</v>
      </c>
      <c r="T2029" t="s">
        <v>58</v>
      </c>
      <c r="U2029" t="s">
        <v>134</v>
      </c>
      <c r="V2029" s="3">
        <v>0.75</v>
      </c>
      <c r="W2029" s="2">
        <v>0</v>
      </c>
      <c r="X2029">
        <v>0</v>
      </c>
      <c r="Y2029" t="s">
        <v>60</v>
      </c>
      <c r="Z2029" t="s">
        <v>136</v>
      </c>
      <c r="AA2029">
        <v>0</v>
      </c>
      <c r="AB2029" s="2">
        <v>0</v>
      </c>
      <c r="AC2029" s="2">
        <v>0</v>
      </c>
      <c r="AD2029" s="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32.380000000000003</v>
      </c>
      <c r="AN2029" s="2">
        <v>32.380000000000003</v>
      </c>
      <c r="AO2029" s="2">
        <v>0</v>
      </c>
      <c r="AP2029" s="2">
        <v>0</v>
      </c>
      <c r="AQ2029" s="2">
        <v>0</v>
      </c>
    </row>
    <row r="2030" spans="1:43" x14ac:dyDescent="0.25">
      <c r="A2030" s="1">
        <v>45992</v>
      </c>
      <c r="B2030" t="s">
        <v>48</v>
      </c>
      <c r="C2030">
        <v>649163</v>
      </c>
      <c r="D2030">
        <v>2028863859</v>
      </c>
      <c r="E2030" t="s">
        <v>2079</v>
      </c>
      <c r="F2030" t="s">
        <v>242</v>
      </c>
      <c r="G2030" t="s">
        <v>51</v>
      </c>
      <c r="H2030" t="s">
        <v>372</v>
      </c>
      <c r="I2030" t="s">
        <v>102</v>
      </c>
      <c r="J2030" t="s">
        <v>764</v>
      </c>
      <c r="K2030">
        <v>753748</v>
      </c>
      <c r="L2030" t="s">
        <v>258</v>
      </c>
      <c r="M2030" t="s">
        <v>131</v>
      </c>
      <c r="N2030" t="s">
        <v>57</v>
      </c>
      <c r="O2030" s="1">
        <v>45809</v>
      </c>
      <c r="Q2030" s="1">
        <v>46023</v>
      </c>
      <c r="R2030" s="2">
        <v>126.15</v>
      </c>
      <c r="S2030">
        <v>1</v>
      </c>
      <c r="T2030" t="s">
        <v>58</v>
      </c>
      <c r="U2030" t="s">
        <v>134</v>
      </c>
      <c r="V2030" s="3">
        <v>0.75</v>
      </c>
      <c r="W2030" s="2">
        <v>0</v>
      </c>
      <c r="X2030">
        <v>0</v>
      </c>
      <c r="Y2030" t="s">
        <v>60</v>
      </c>
      <c r="Z2030" t="s">
        <v>136</v>
      </c>
      <c r="AA2030">
        <v>0</v>
      </c>
      <c r="AB2030" s="2">
        <v>0</v>
      </c>
      <c r="AC2030" s="2">
        <v>0</v>
      </c>
      <c r="AD2030" s="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0.01</v>
      </c>
      <c r="AM2030" s="2">
        <v>94.6</v>
      </c>
      <c r="AN2030" s="2">
        <v>94.6</v>
      </c>
      <c r="AO2030" s="2">
        <v>0</v>
      </c>
      <c r="AP2030" s="2">
        <v>0</v>
      </c>
      <c r="AQ2030" s="2">
        <v>0</v>
      </c>
    </row>
    <row r="2031" spans="1:43" x14ac:dyDescent="0.25">
      <c r="A2031" s="1">
        <v>45992</v>
      </c>
      <c r="B2031" t="s">
        <v>48</v>
      </c>
      <c r="C2031">
        <v>649163</v>
      </c>
      <c r="D2031">
        <v>2028897605</v>
      </c>
      <c r="E2031" t="s">
        <v>703</v>
      </c>
      <c r="F2031" t="s">
        <v>704</v>
      </c>
      <c r="G2031" t="s">
        <v>51</v>
      </c>
      <c r="H2031" t="s">
        <v>256</v>
      </c>
      <c r="I2031" t="s">
        <v>102</v>
      </c>
      <c r="J2031" t="s">
        <v>103</v>
      </c>
      <c r="K2031">
        <v>856163</v>
      </c>
      <c r="L2031" t="s">
        <v>116</v>
      </c>
      <c r="M2031" t="s">
        <v>117</v>
      </c>
      <c r="N2031" t="s">
        <v>57</v>
      </c>
      <c r="O2031" s="1">
        <v>45809</v>
      </c>
      <c r="Q2031" s="1">
        <v>46023</v>
      </c>
      <c r="R2031" s="2">
        <v>16.7</v>
      </c>
      <c r="S2031">
        <v>1</v>
      </c>
      <c r="T2031" t="s">
        <v>58</v>
      </c>
      <c r="U2031" t="s">
        <v>134</v>
      </c>
      <c r="V2031" s="3">
        <v>0.75</v>
      </c>
      <c r="W2031" s="2">
        <v>0</v>
      </c>
      <c r="X2031">
        <v>0</v>
      </c>
      <c r="Y2031" t="s">
        <v>60</v>
      </c>
      <c r="Z2031" t="s">
        <v>136</v>
      </c>
      <c r="AA2031">
        <v>0</v>
      </c>
      <c r="AB2031" s="2">
        <v>0</v>
      </c>
      <c r="AC2031" s="2">
        <v>0</v>
      </c>
      <c r="AD2031" s="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12.52</v>
      </c>
      <c r="AN2031" s="2">
        <v>12.52</v>
      </c>
      <c r="AO2031" s="2">
        <v>0</v>
      </c>
      <c r="AP2031" s="2">
        <v>0</v>
      </c>
      <c r="AQ2031" s="2">
        <v>0</v>
      </c>
    </row>
    <row r="2032" spans="1:43" x14ac:dyDescent="0.25">
      <c r="A2032" s="1">
        <v>45992</v>
      </c>
      <c r="B2032" t="s">
        <v>48</v>
      </c>
      <c r="C2032">
        <v>649163</v>
      </c>
      <c r="D2032">
        <v>2028898163</v>
      </c>
      <c r="E2032" t="s">
        <v>705</v>
      </c>
      <c r="F2032" t="s">
        <v>225</v>
      </c>
      <c r="G2032" t="s">
        <v>51</v>
      </c>
      <c r="H2032" t="s">
        <v>265</v>
      </c>
      <c r="I2032" t="s">
        <v>102</v>
      </c>
      <c r="J2032" t="s">
        <v>764</v>
      </c>
      <c r="K2032">
        <v>673059</v>
      </c>
      <c r="L2032" t="s">
        <v>65</v>
      </c>
      <c r="M2032" t="s">
        <v>66</v>
      </c>
      <c r="N2032" t="s">
        <v>57</v>
      </c>
      <c r="O2032" s="1">
        <v>45809</v>
      </c>
      <c r="Q2032" s="1">
        <v>46023</v>
      </c>
      <c r="R2032" s="2">
        <v>55.78</v>
      </c>
      <c r="S2032">
        <v>1</v>
      </c>
      <c r="T2032" t="s">
        <v>58</v>
      </c>
      <c r="U2032" t="s">
        <v>134</v>
      </c>
      <c r="V2032" s="3">
        <v>0.75</v>
      </c>
      <c r="W2032" s="2">
        <v>0</v>
      </c>
      <c r="X2032">
        <v>0</v>
      </c>
      <c r="Y2032" t="s">
        <v>60</v>
      </c>
      <c r="Z2032" t="s">
        <v>136</v>
      </c>
      <c r="AA2032">
        <v>0</v>
      </c>
      <c r="AB2032" s="2">
        <v>0</v>
      </c>
      <c r="AC2032" s="2">
        <v>0</v>
      </c>
      <c r="AD2032" s="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41.84</v>
      </c>
      <c r="AN2032" s="2">
        <v>41.84</v>
      </c>
      <c r="AO2032" s="2">
        <v>0</v>
      </c>
      <c r="AP2032" s="2">
        <v>0</v>
      </c>
      <c r="AQ2032" s="2">
        <v>0</v>
      </c>
    </row>
    <row r="2033" spans="1:43" x14ac:dyDescent="0.25">
      <c r="A2033" s="1">
        <v>45992</v>
      </c>
      <c r="B2033" t="s">
        <v>48</v>
      </c>
      <c r="C2033">
        <v>649163</v>
      </c>
      <c r="D2033">
        <v>2028898559</v>
      </c>
      <c r="E2033" t="s">
        <v>706</v>
      </c>
      <c r="F2033" t="s">
        <v>707</v>
      </c>
      <c r="G2033" t="s">
        <v>51</v>
      </c>
      <c r="H2033" t="s">
        <v>83</v>
      </c>
      <c r="I2033" t="s">
        <v>102</v>
      </c>
      <c r="J2033" t="s">
        <v>738</v>
      </c>
      <c r="K2033">
        <v>824062</v>
      </c>
      <c r="L2033" t="s">
        <v>355</v>
      </c>
      <c r="M2033" t="s">
        <v>356</v>
      </c>
      <c r="N2033" t="s">
        <v>57</v>
      </c>
      <c r="O2033" s="1">
        <v>45809</v>
      </c>
      <c r="Q2033" s="1">
        <v>46023</v>
      </c>
      <c r="R2033" s="2">
        <v>56.08</v>
      </c>
      <c r="S2033">
        <v>1</v>
      </c>
      <c r="T2033" t="s">
        <v>58</v>
      </c>
      <c r="U2033" t="s">
        <v>134</v>
      </c>
      <c r="V2033" s="3">
        <v>0.9</v>
      </c>
      <c r="W2033" s="2">
        <v>0</v>
      </c>
      <c r="X2033">
        <v>0</v>
      </c>
      <c r="Y2033" t="s">
        <v>60</v>
      </c>
      <c r="Z2033" t="s">
        <v>136</v>
      </c>
      <c r="AA2033">
        <v>0</v>
      </c>
      <c r="AB2033" s="2">
        <v>0</v>
      </c>
      <c r="AC2033" s="2">
        <v>0</v>
      </c>
      <c r="AD2033" s="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50.47</v>
      </c>
      <c r="AN2033" s="2">
        <v>50.47</v>
      </c>
      <c r="AO2033" s="2">
        <v>0</v>
      </c>
      <c r="AP2033" s="2">
        <v>0</v>
      </c>
      <c r="AQ2033" s="2">
        <v>0</v>
      </c>
    </row>
    <row r="2034" spans="1:43" x14ac:dyDescent="0.25">
      <c r="A2034" s="1">
        <v>45992</v>
      </c>
      <c r="B2034" t="s">
        <v>48</v>
      </c>
      <c r="C2034">
        <v>649163</v>
      </c>
      <c r="D2034">
        <v>2028899053</v>
      </c>
      <c r="E2034" t="s">
        <v>368</v>
      </c>
      <c r="F2034" t="s">
        <v>369</v>
      </c>
      <c r="G2034" t="s">
        <v>51</v>
      </c>
      <c r="H2034" t="s">
        <v>83</v>
      </c>
      <c r="I2034" t="s">
        <v>102</v>
      </c>
      <c r="J2034" t="s">
        <v>103</v>
      </c>
      <c r="K2034">
        <v>820873</v>
      </c>
      <c r="L2034" t="s">
        <v>106</v>
      </c>
      <c r="M2034" t="s">
        <v>107</v>
      </c>
      <c r="N2034" t="s">
        <v>57</v>
      </c>
      <c r="O2034" s="1">
        <v>45809</v>
      </c>
      <c r="Q2034" s="1">
        <v>46023</v>
      </c>
      <c r="R2034" s="2">
        <v>13.75</v>
      </c>
      <c r="S2034">
        <v>1</v>
      </c>
      <c r="T2034" t="s">
        <v>58</v>
      </c>
      <c r="U2034" t="s">
        <v>134</v>
      </c>
      <c r="V2034" s="3">
        <v>0.75</v>
      </c>
      <c r="W2034" s="2">
        <v>0</v>
      </c>
      <c r="X2034">
        <v>0</v>
      </c>
      <c r="Y2034" t="s">
        <v>60</v>
      </c>
      <c r="Z2034" t="s">
        <v>136</v>
      </c>
      <c r="AA2034">
        <v>0</v>
      </c>
      <c r="AB2034" s="2">
        <v>0</v>
      </c>
      <c r="AC2034" s="2">
        <v>0</v>
      </c>
      <c r="AD2034" s="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0.01</v>
      </c>
      <c r="AM2034" s="2">
        <v>10.3</v>
      </c>
      <c r="AN2034" s="2">
        <v>10.3</v>
      </c>
      <c r="AO2034" s="2">
        <v>0</v>
      </c>
      <c r="AP2034" s="2">
        <v>0</v>
      </c>
      <c r="AQ2034" s="2">
        <v>0</v>
      </c>
    </row>
    <row r="2035" spans="1:43" x14ac:dyDescent="0.25">
      <c r="A2035" s="1">
        <v>45992</v>
      </c>
      <c r="B2035" t="s">
        <v>48</v>
      </c>
      <c r="C2035">
        <v>649163</v>
      </c>
      <c r="D2035">
        <v>2028905067</v>
      </c>
      <c r="E2035" t="s">
        <v>560</v>
      </c>
      <c r="F2035" t="s">
        <v>709</v>
      </c>
      <c r="G2035" t="s">
        <v>51</v>
      </c>
      <c r="H2035" t="s">
        <v>256</v>
      </c>
      <c r="I2035" t="s">
        <v>102</v>
      </c>
      <c r="J2035" t="s">
        <v>738</v>
      </c>
      <c r="K2035">
        <v>753748</v>
      </c>
      <c r="L2035" t="s">
        <v>258</v>
      </c>
      <c r="M2035" t="s">
        <v>131</v>
      </c>
      <c r="N2035" t="s">
        <v>57</v>
      </c>
      <c r="O2035" s="1">
        <v>45809</v>
      </c>
      <c r="Q2035" s="1">
        <v>46023</v>
      </c>
      <c r="R2035" s="2">
        <v>140.58000000000001</v>
      </c>
      <c r="S2035">
        <v>1</v>
      </c>
      <c r="T2035" t="s">
        <v>58</v>
      </c>
      <c r="U2035" t="s">
        <v>134</v>
      </c>
      <c r="V2035" s="3">
        <v>0.9</v>
      </c>
      <c r="W2035" s="2">
        <v>0</v>
      </c>
      <c r="X2035">
        <v>0</v>
      </c>
      <c r="Y2035" t="s">
        <v>60</v>
      </c>
      <c r="Z2035" t="s">
        <v>136</v>
      </c>
      <c r="AA2035">
        <v>0</v>
      </c>
      <c r="AB2035" s="2">
        <v>0</v>
      </c>
      <c r="AC2035" s="2">
        <v>0</v>
      </c>
      <c r="AD2035" s="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126.52</v>
      </c>
      <c r="AN2035" s="2">
        <v>126.52</v>
      </c>
      <c r="AO2035" s="2">
        <v>0</v>
      </c>
      <c r="AP2035" s="2">
        <v>0</v>
      </c>
      <c r="AQ2035" s="2">
        <v>0</v>
      </c>
    </row>
    <row r="2036" spans="1:43" x14ac:dyDescent="0.25">
      <c r="A2036" s="1">
        <v>45992</v>
      </c>
      <c r="B2036" t="s">
        <v>48</v>
      </c>
      <c r="C2036">
        <v>649163</v>
      </c>
      <c r="D2036">
        <v>2028905613</v>
      </c>
      <c r="E2036" t="s">
        <v>623</v>
      </c>
      <c r="F2036" t="s">
        <v>478</v>
      </c>
      <c r="G2036" t="s">
        <v>51</v>
      </c>
      <c r="H2036" t="s">
        <v>256</v>
      </c>
      <c r="I2036" t="s">
        <v>102</v>
      </c>
      <c r="J2036" t="s">
        <v>738</v>
      </c>
      <c r="K2036">
        <v>753748</v>
      </c>
      <c r="L2036" t="s">
        <v>258</v>
      </c>
      <c r="M2036" t="s">
        <v>131</v>
      </c>
      <c r="N2036" t="s">
        <v>57</v>
      </c>
      <c r="O2036" s="1">
        <v>45809</v>
      </c>
      <c r="Q2036" s="1">
        <v>46023</v>
      </c>
      <c r="R2036" s="2">
        <v>108.16</v>
      </c>
      <c r="S2036">
        <v>1</v>
      </c>
      <c r="T2036" t="s">
        <v>58</v>
      </c>
      <c r="U2036" t="s">
        <v>134</v>
      </c>
      <c r="V2036" s="3">
        <v>0.9</v>
      </c>
      <c r="W2036" s="2">
        <v>0</v>
      </c>
      <c r="X2036">
        <v>0</v>
      </c>
      <c r="Y2036" t="s">
        <v>60</v>
      </c>
      <c r="Z2036" t="s">
        <v>136</v>
      </c>
      <c r="AA2036">
        <v>0</v>
      </c>
      <c r="AB2036" s="2">
        <v>0</v>
      </c>
      <c r="AC2036" s="2">
        <v>0</v>
      </c>
      <c r="AD2036" s="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97.34</v>
      </c>
      <c r="AN2036" s="2">
        <v>97.34</v>
      </c>
      <c r="AO2036" s="2">
        <v>0</v>
      </c>
      <c r="AP2036" s="2">
        <v>0</v>
      </c>
      <c r="AQ2036" s="2">
        <v>0</v>
      </c>
    </row>
    <row r="2037" spans="1:43" x14ac:dyDescent="0.25">
      <c r="A2037" s="1">
        <v>45992</v>
      </c>
      <c r="B2037" t="s">
        <v>48</v>
      </c>
      <c r="C2037">
        <v>649163</v>
      </c>
      <c r="D2037">
        <v>2028913356</v>
      </c>
      <c r="E2037" t="s">
        <v>710</v>
      </c>
      <c r="F2037" t="s">
        <v>711</v>
      </c>
      <c r="G2037" t="s">
        <v>51</v>
      </c>
      <c r="H2037" t="s">
        <v>256</v>
      </c>
      <c r="I2037" t="s">
        <v>102</v>
      </c>
      <c r="J2037" t="s">
        <v>103</v>
      </c>
      <c r="K2037">
        <v>673059</v>
      </c>
      <c r="L2037" t="s">
        <v>65</v>
      </c>
      <c r="M2037" t="s">
        <v>66</v>
      </c>
      <c r="N2037" t="s">
        <v>57</v>
      </c>
      <c r="O2037" s="1">
        <v>45809</v>
      </c>
      <c r="Q2037" s="1">
        <v>46023</v>
      </c>
      <c r="R2037" s="2">
        <v>81.099999999999994</v>
      </c>
      <c r="S2037">
        <v>1</v>
      </c>
      <c r="T2037" t="s">
        <v>58</v>
      </c>
      <c r="U2037" t="s">
        <v>134</v>
      </c>
      <c r="V2037" s="3">
        <v>0.75</v>
      </c>
      <c r="W2037" s="2">
        <v>0</v>
      </c>
      <c r="X2037">
        <v>0</v>
      </c>
      <c r="Y2037" t="s">
        <v>60</v>
      </c>
      <c r="Z2037" t="s">
        <v>136</v>
      </c>
      <c r="AA2037">
        <v>0</v>
      </c>
      <c r="AB2037" s="2">
        <v>0</v>
      </c>
      <c r="AC2037" s="2">
        <v>0</v>
      </c>
      <c r="AD2037" s="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60.82</v>
      </c>
      <c r="AN2037" s="2">
        <v>60.82</v>
      </c>
      <c r="AO2037" s="2">
        <v>0</v>
      </c>
      <c r="AP2037" s="2">
        <v>0</v>
      </c>
      <c r="AQ2037" s="2">
        <v>0</v>
      </c>
    </row>
    <row r="2038" spans="1:43" x14ac:dyDescent="0.25">
      <c r="A2038" s="1">
        <v>45992</v>
      </c>
      <c r="B2038" t="s">
        <v>48</v>
      </c>
      <c r="C2038">
        <v>649163</v>
      </c>
      <c r="D2038">
        <v>2028937319</v>
      </c>
      <c r="E2038" t="s">
        <v>717</v>
      </c>
      <c r="F2038" t="s">
        <v>415</v>
      </c>
      <c r="G2038" t="s">
        <v>51</v>
      </c>
      <c r="H2038" t="s">
        <v>80</v>
      </c>
      <c r="I2038" t="s">
        <v>102</v>
      </c>
      <c r="J2038" t="s">
        <v>103</v>
      </c>
      <c r="K2038">
        <v>673059</v>
      </c>
      <c r="L2038" t="s">
        <v>65</v>
      </c>
      <c r="M2038" t="s">
        <v>66</v>
      </c>
      <c r="N2038" t="s">
        <v>57</v>
      </c>
      <c r="O2038" s="1">
        <v>45839</v>
      </c>
      <c r="Q2038" s="1">
        <v>46023</v>
      </c>
      <c r="R2038" s="2">
        <v>46.21</v>
      </c>
      <c r="S2038">
        <v>1</v>
      </c>
      <c r="T2038" t="s">
        <v>58</v>
      </c>
      <c r="U2038" t="s">
        <v>134</v>
      </c>
      <c r="V2038" s="3">
        <v>0.75</v>
      </c>
      <c r="W2038" s="2">
        <v>0</v>
      </c>
      <c r="X2038">
        <v>0</v>
      </c>
      <c r="Y2038" t="s">
        <v>60</v>
      </c>
      <c r="Z2038" t="s">
        <v>136</v>
      </c>
      <c r="AA2038">
        <v>0</v>
      </c>
      <c r="AB2038" s="2">
        <v>0</v>
      </c>
      <c r="AC2038" s="2">
        <v>0</v>
      </c>
      <c r="AD2038" s="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34.659999999999997</v>
      </c>
      <c r="AN2038" s="2">
        <v>34.659999999999997</v>
      </c>
      <c r="AO2038" s="2">
        <v>0</v>
      </c>
      <c r="AP2038" s="2">
        <v>0</v>
      </c>
      <c r="AQ2038" s="2">
        <v>0</v>
      </c>
    </row>
    <row r="2039" spans="1:43" x14ac:dyDescent="0.25">
      <c r="A2039" s="1">
        <v>45992</v>
      </c>
      <c r="B2039" t="s">
        <v>48</v>
      </c>
      <c r="C2039">
        <v>649163</v>
      </c>
      <c r="D2039">
        <v>2028937643</v>
      </c>
      <c r="E2039" t="s">
        <v>718</v>
      </c>
      <c r="F2039" t="s">
        <v>719</v>
      </c>
      <c r="G2039" t="s">
        <v>51</v>
      </c>
      <c r="H2039" t="s">
        <v>399</v>
      </c>
      <c r="I2039" t="s">
        <v>102</v>
      </c>
      <c r="J2039" t="s">
        <v>738</v>
      </c>
      <c r="K2039">
        <v>823068</v>
      </c>
      <c r="L2039" t="s">
        <v>401</v>
      </c>
      <c r="M2039" t="s">
        <v>402</v>
      </c>
      <c r="N2039" t="s">
        <v>57</v>
      </c>
      <c r="O2039" s="1">
        <v>45809</v>
      </c>
      <c r="Q2039" s="1">
        <v>46023</v>
      </c>
      <c r="R2039" s="2">
        <v>59.42</v>
      </c>
      <c r="S2039">
        <v>1</v>
      </c>
      <c r="T2039" t="s">
        <v>58</v>
      </c>
      <c r="U2039" t="s">
        <v>134</v>
      </c>
      <c r="V2039" s="3">
        <v>0.9</v>
      </c>
      <c r="W2039" s="2">
        <v>0</v>
      </c>
      <c r="X2039">
        <v>0</v>
      </c>
      <c r="Y2039" t="s">
        <v>60</v>
      </c>
      <c r="Z2039" t="s">
        <v>136</v>
      </c>
      <c r="AA2039">
        <v>0</v>
      </c>
      <c r="AB2039" s="2">
        <v>0</v>
      </c>
      <c r="AC2039" s="2">
        <v>0</v>
      </c>
      <c r="AD2039" s="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53.48</v>
      </c>
      <c r="AN2039" s="2">
        <v>53.48</v>
      </c>
      <c r="AO2039" s="2">
        <v>0</v>
      </c>
      <c r="AP2039" s="2">
        <v>0</v>
      </c>
      <c r="AQ2039" s="2">
        <v>0</v>
      </c>
    </row>
    <row r="2040" spans="1:43" x14ac:dyDescent="0.25">
      <c r="A2040" s="1">
        <v>45992</v>
      </c>
      <c r="B2040" t="s">
        <v>48</v>
      </c>
      <c r="C2040">
        <v>649163</v>
      </c>
      <c r="D2040">
        <v>2028939790</v>
      </c>
      <c r="E2040" t="s">
        <v>720</v>
      </c>
      <c r="F2040" t="s">
        <v>721</v>
      </c>
      <c r="G2040" t="s">
        <v>51</v>
      </c>
      <c r="H2040" t="s">
        <v>80</v>
      </c>
      <c r="I2040" t="s">
        <v>102</v>
      </c>
      <c r="J2040" t="s">
        <v>121</v>
      </c>
      <c r="K2040">
        <v>753748</v>
      </c>
      <c r="L2040" t="s">
        <v>258</v>
      </c>
      <c r="M2040" t="s">
        <v>131</v>
      </c>
      <c r="N2040" t="s">
        <v>57</v>
      </c>
      <c r="O2040" s="1">
        <v>45809</v>
      </c>
      <c r="Q2040" s="1">
        <v>46023</v>
      </c>
      <c r="R2040" s="2">
        <v>74.489999999999995</v>
      </c>
      <c r="S2040">
        <v>1</v>
      </c>
      <c r="T2040" t="s">
        <v>58</v>
      </c>
      <c r="U2040" t="s">
        <v>134</v>
      </c>
      <c r="V2040" s="3">
        <v>0.65</v>
      </c>
      <c r="W2040" s="2">
        <v>0</v>
      </c>
      <c r="X2040">
        <v>0</v>
      </c>
      <c r="Y2040" t="s">
        <v>60</v>
      </c>
      <c r="Z2040" t="s">
        <v>136</v>
      </c>
      <c r="AA2040">
        <v>0</v>
      </c>
      <c r="AB2040" s="2">
        <v>0</v>
      </c>
      <c r="AC2040" s="2">
        <v>0</v>
      </c>
      <c r="AD2040" s="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48.42</v>
      </c>
      <c r="AN2040" s="2">
        <v>48.42</v>
      </c>
      <c r="AO2040" s="2">
        <v>0</v>
      </c>
      <c r="AP2040" s="2">
        <v>0</v>
      </c>
      <c r="AQ2040" s="2">
        <v>0</v>
      </c>
    </row>
    <row r="2041" spans="1:43" x14ac:dyDescent="0.25">
      <c r="A2041" s="1">
        <v>45992</v>
      </c>
      <c r="B2041" t="s">
        <v>48</v>
      </c>
      <c r="C2041">
        <v>649163</v>
      </c>
      <c r="D2041">
        <v>2028949435</v>
      </c>
      <c r="E2041" t="s">
        <v>597</v>
      </c>
      <c r="F2041" t="s">
        <v>724</v>
      </c>
      <c r="G2041" t="s">
        <v>51</v>
      </c>
      <c r="H2041" t="s">
        <v>83</v>
      </c>
      <c r="I2041" t="s">
        <v>102</v>
      </c>
      <c r="J2041" t="s">
        <v>738</v>
      </c>
      <c r="K2041">
        <v>824062</v>
      </c>
      <c r="L2041" t="s">
        <v>355</v>
      </c>
      <c r="M2041" t="s">
        <v>356</v>
      </c>
      <c r="N2041" t="s">
        <v>57</v>
      </c>
      <c r="O2041" s="1">
        <v>45809</v>
      </c>
      <c r="Q2041" s="1">
        <v>46023</v>
      </c>
      <c r="R2041" s="2">
        <v>44.33</v>
      </c>
      <c r="S2041">
        <v>1</v>
      </c>
      <c r="T2041" t="s">
        <v>58</v>
      </c>
      <c r="U2041" t="s">
        <v>134</v>
      </c>
      <c r="V2041" s="3">
        <v>0.9</v>
      </c>
      <c r="W2041" s="2">
        <v>0</v>
      </c>
      <c r="X2041">
        <v>0</v>
      </c>
      <c r="Y2041" t="s">
        <v>60</v>
      </c>
      <c r="Z2041" t="s">
        <v>136</v>
      </c>
      <c r="AA2041">
        <v>0</v>
      </c>
      <c r="AB2041" s="2">
        <v>0</v>
      </c>
      <c r="AC2041" s="2">
        <v>0</v>
      </c>
      <c r="AD2041" s="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39.9</v>
      </c>
      <c r="AN2041" s="2">
        <v>39.9</v>
      </c>
      <c r="AO2041" s="2">
        <v>0</v>
      </c>
      <c r="AP2041" s="2">
        <v>0</v>
      </c>
      <c r="AQ2041" s="2">
        <v>0</v>
      </c>
    </row>
    <row r="2042" spans="1:43" x14ac:dyDescent="0.25">
      <c r="A2042" s="1">
        <v>45992</v>
      </c>
      <c r="B2042" t="s">
        <v>48</v>
      </c>
      <c r="C2042">
        <v>649163</v>
      </c>
      <c r="D2042">
        <v>2028959283</v>
      </c>
      <c r="E2042" t="s">
        <v>512</v>
      </c>
      <c r="F2042" t="s">
        <v>405</v>
      </c>
      <c r="G2042" t="s">
        <v>51</v>
      </c>
      <c r="H2042" t="s">
        <v>83</v>
      </c>
      <c r="I2042" t="s">
        <v>102</v>
      </c>
      <c r="J2042" t="s">
        <v>103</v>
      </c>
      <c r="K2042">
        <v>766747</v>
      </c>
      <c r="L2042" t="s">
        <v>385</v>
      </c>
      <c r="M2042" t="s">
        <v>386</v>
      </c>
      <c r="N2042" t="s">
        <v>57</v>
      </c>
      <c r="O2042" s="1">
        <v>45809</v>
      </c>
      <c r="Q2042" s="1">
        <v>46023</v>
      </c>
      <c r="R2042" s="2">
        <v>141.43</v>
      </c>
      <c r="S2042">
        <v>1</v>
      </c>
      <c r="T2042" t="s">
        <v>58</v>
      </c>
      <c r="U2042" t="s">
        <v>134</v>
      </c>
      <c r="V2042" s="3">
        <v>0.75</v>
      </c>
      <c r="W2042" s="2">
        <v>0</v>
      </c>
      <c r="X2042">
        <v>0</v>
      </c>
      <c r="Y2042" t="s">
        <v>60</v>
      </c>
      <c r="Z2042" t="s">
        <v>136</v>
      </c>
      <c r="AA2042">
        <v>0</v>
      </c>
      <c r="AB2042" s="2">
        <v>0</v>
      </c>
      <c r="AC2042" s="2">
        <v>0</v>
      </c>
      <c r="AD2042" s="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0.01</v>
      </c>
      <c r="AM2042" s="2">
        <v>106.06</v>
      </c>
      <c r="AN2042" s="2">
        <v>106.06</v>
      </c>
      <c r="AO2042" s="2">
        <v>0</v>
      </c>
      <c r="AP2042" s="2">
        <v>0</v>
      </c>
      <c r="AQ2042" s="2">
        <v>0</v>
      </c>
    </row>
    <row r="2043" spans="1:43" x14ac:dyDescent="0.25">
      <c r="A2043" s="1">
        <v>45992</v>
      </c>
      <c r="B2043" t="s">
        <v>48</v>
      </c>
      <c r="C2043">
        <v>649163</v>
      </c>
      <c r="D2043">
        <v>2028960906</v>
      </c>
      <c r="E2043" t="s">
        <v>729</v>
      </c>
      <c r="F2043" t="s">
        <v>730</v>
      </c>
      <c r="G2043" t="s">
        <v>51</v>
      </c>
      <c r="H2043" t="s">
        <v>83</v>
      </c>
      <c r="I2043" t="s">
        <v>102</v>
      </c>
      <c r="J2043" t="s">
        <v>103</v>
      </c>
      <c r="K2043">
        <v>856163</v>
      </c>
      <c r="L2043" t="s">
        <v>116</v>
      </c>
      <c r="M2043" t="s">
        <v>117</v>
      </c>
      <c r="N2043" t="s">
        <v>57</v>
      </c>
      <c r="O2043" s="1">
        <v>45809</v>
      </c>
      <c r="Q2043" s="1">
        <v>46023</v>
      </c>
      <c r="R2043" s="2">
        <v>13.57</v>
      </c>
      <c r="S2043">
        <v>1</v>
      </c>
      <c r="T2043" t="s">
        <v>58</v>
      </c>
      <c r="U2043" t="s">
        <v>134</v>
      </c>
      <c r="V2043" s="3">
        <v>0.75</v>
      </c>
      <c r="W2043" s="2">
        <v>0</v>
      </c>
      <c r="X2043">
        <v>0</v>
      </c>
      <c r="Y2043" t="s">
        <v>60</v>
      </c>
      <c r="Z2043" t="s">
        <v>136</v>
      </c>
      <c r="AA2043">
        <v>0</v>
      </c>
      <c r="AB2043" s="2">
        <v>0</v>
      </c>
      <c r="AC2043" s="2">
        <v>0</v>
      </c>
      <c r="AD2043" s="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10.18</v>
      </c>
      <c r="AN2043" s="2">
        <v>10.18</v>
      </c>
      <c r="AO2043" s="2">
        <v>0</v>
      </c>
      <c r="AP2043" s="2">
        <v>0</v>
      </c>
      <c r="AQ2043" s="2">
        <v>0</v>
      </c>
    </row>
    <row r="2044" spans="1:43" x14ac:dyDescent="0.25">
      <c r="A2044" s="1">
        <v>45992</v>
      </c>
      <c r="B2044" t="s">
        <v>48</v>
      </c>
      <c r="C2044">
        <v>649163</v>
      </c>
      <c r="D2044">
        <v>2029011565</v>
      </c>
      <c r="E2044" t="s">
        <v>1699</v>
      </c>
      <c r="F2044" t="s">
        <v>765</v>
      </c>
      <c r="G2044" t="s">
        <v>51</v>
      </c>
      <c r="H2044" t="s">
        <v>83</v>
      </c>
      <c r="I2044" t="s">
        <v>102</v>
      </c>
      <c r="J2044" t="s">
        <v>103</v>
      </c>
      <c r="K2044">
        <v>673059</v>
      </c>
      <c r="L2044" t="s">
        <v>65</v>
      </c>
      <c r="M2044" t="s">
        <v>66</v>
      </c>
      <c r="N2044" t="s">
        <v>57</v>
      </c>
      <c r="O2044" s="1">
        <v>45809</v>
      </c>
      <c r="Q2044" s="1">
        <v>46023</v>
      </c>
      <c r="R2044" s="2">
        <v>90.49</v>
      </c>
      <c r="S2044">
        <v>1</v>
      </c>
      <c r="T2044" t="s">
        <v>58</v>
      </c>
      <c r="U2044" t="s">
        <v>134</v>
      </c>
      <c r="V2044" s="3">
        <v>0.75</v>
      </c>
      <c r="W2044" s="2">
        <v>0</v>
      </c>
      <c r="X2044">
        <v>0</v>
      </c>
      <c r="Y2044" t="s">
        <v>60</v>
      </c>
      <c r="Z2044" t="s">
        <v>136</v>
      </c>
      <c r="AA2044">
        <v>0</v>
      </c>
      <c r="AB2044" s="2">
        <v>0</v>
      </c>
      <c r="AC2044" s="2">
        <v>0</v>
      </c>
      <c r="AD2044" s="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67.87</v>
      </c>
      <c r="AN2044" s="2">
        <v>67.87</v>
      </c>
      <c r="AO2044" s="2">
        <v>0</v>
      </c>
      <c r="AP2044" s="2">
        <v>0</v>
      </c>
      <c r="AQ2044" s="2">
        <v>0</v>
      </c>
    </row>
    <row r="2045" spans="1:43" x14ac:dyDescent="0.25">
      <c r="A2045" s="1">
        <v>45992</v>
      </c>
      <c r="B2045" t="s">
        <v>48</v>
      </c>
      <c r="C2045">
        <v>649163</v>
      </c>
      <c r="D2045">
        <v>2029011869</v>
      </c>
      <c r="E2045" t="s">
        <v>1030</v>
      </c>
      <c r="F2045" t="s">
        <v>346</v>
      </c>
      <c r="G2045" t="s">
        <v>51</v>
      </c>
      <c r="H2045" t="s">
        <v>120</v>
      </c>
      <c r="I2045" t="s">
        <v>102</v>
      </c>
      <c r="J2045" t="s">
        <v>121</v>
      </c>
      <c r="K2045">
        <v>816021</v>
      </c>
      <c r="L2045" t="s">
        <v>122</v>
      </c>
      <c r="M2045" t="s">
        <v>123</v>
      </c>
      <c r="N2045" t="s">
        <v>57</v>
      </c>
      <c r="O2045" s="1">
        <v>45809</v>
      </c>
      <c r="Q2045" s="1">
        <v>46023</v>
      </c>
      <c r="R2045" s="2">
        <v>22.18</v>
      </c>
      <c r="S2045">
        <v>1</v>
      </c>
      <c r="T2045" t="s">
        <v>58</v>
      </c>
      <c r="U2045" t="s">
        <v>134</v>
      </c>
      <c r="V2045" s="3">
        <v>0.65</v>
      </c>
      <c r="W2045" s="2">
        <v>0</v>
      </c>
      <c r="X2045">
        <v>0</v>
      </c>
      <c r="Y2045" t="s">
        <v>60</v>
      </c>
      <c r="Z2045" t="s">
        <v>136</v>
      </c>
      <c r="AA2045">
        <v>0</v>
      </c>
      <c r="AB2045" s="2">
        <v>0</v>
      </c>
      <c r="AC2045" s="2">
        <v>0</v>
      </c>
      <c r="AD2045" s="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14.42</v>
      </c>
      <c r="AN2045" s="2">
        <v>14.42</v>
      </c>
      <c r="AO2045" s="2">
        <v>0</v>
      </c>
      <c r="AP2045" s="2">
        <v>0</v>
      </c>
      <c r="AQ2045" s="2">
        <v>0</v>
      </c>
    </row>
    <row r="2046" spans="1:43" x14ac:dyDescent="0.25">
      <c r="A2046" s="1">
        <v>45992</v>
      </c>
      <c r="B2046" t="s">
        <v>48</v>
      </c>
      <c r="C2046">
        <v>649163</v>
      </c>
      <c r="D2046">
        <v>2029014823</v>
      </c>
      <c r="E2046" t="s">
        <v>2080</v>
      </c>
      <c r="F2046" t="s">
        <v>641</v>
      </c>
      <c r="G2046" t="s">
        <v>51</v>
      </c>
      <c r="H2046" t="s">
        <v>83</v>
      </c>
      <c r="I2046" t="s">
        <v>102</v>
      </c>
      <c r="J2046" t="s">
        <v>764</v>
      </c>
      <c r="K2046">
        <v>673059</v>
      </c>
      <c r="L2046" t="s">
        <v>65</v>
      </c>
      <c r="M2046" t="s">
        <v>66</v>
      </c>
      <c r="N2046" t="s">
        <v>57</v>
      </c>
      <c r="O2046" s="1">
        <v>45809</v>
      </c>
      <c r="Q2046" s="1">
        <v>46023</v>
      </c>
      <c r="R2046" s="2">
        <v>31.6</v>
      </c>
      <c r="S2046">
        <v>1</v>
      </c>
      <c r="T2046" t="s">
        <v>58</v>
      </c>
      <c r="U2046" t="s">
        <v>134</v>
      </c>
      <c r="V2046" s="3">
        <v>0.75</v>
      </c>
      <c r="W2046" s="2">
        <v>0</v>
      </c>
      <c r="X2046">
        <v>0</v>
      </c>
      <c r="Y2046" t="s">
        <v>60</v>
      </c>
      <c r="Z2046" t="s">
        <v>136</v>
      </c>
      <c r="AA2046">
        <v>0</v>
      </c>
      <c r="AB2046" s="2">
        <v>0</v>
      </c>
      <c r="AC2046" s="2">
        <v>0</v>
      </c>
      <c r="AD2046" s="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23.7</v>
      </c>
      <c r="AN2046" s="2">
        <v>23.7</v>
      </c>
      <c r="AO2046" s="2">
        <v>0</v>
      </c>
      <c r="AP2046" s="2">
        <v>0</v>
      </c>
      <c r="AQ2046" s="2">
        <v>0</v>
      </c>
    </row>
    <row r="2047" spans="1:43" x14ac:dyDescent="0.25">
      <c r="A2047" s="1">
        <v>45992</v>
      </c>
      <c r="B2047" t="s">
        <v>48</v>
      </c>
      <c r="C2047">
        <v>649163</v>
      </c>
      <c r="D2047">
        <v>2029029116</v>
      </c>
      <c r="E2047" t="s">
        <v>2081</v>
      </c>
      <c r="F2047" t="s">
        <v>635</v>
      </c>
      <c r="G2047" t="s">
        <v>51</v>
      </c>
      <c r="H2047" t="s">
        <v>120</v>
      </c>
      <c r="I2047" t="s">
        <v>102</v>
      </c>
      <c r="J2047" t="s">
        <v>121</v>
      </c>
      <c r="K2047">
        <v>816021</v>
      </c>
      <c r="L2047" t="s">
        <v>122</v>
      </c>
      <c r="M2047" t="s">
        <v>123</v>
      </c>
      <c r="N2047" t="s">
        <v>57</v>
      </c>
      <c r="O2047" s="1">
        <v>45809</v>
      </c>
      <c r="Q2047" s="1">
        <v>46023</v>
      </c>
      <c r="R2047" s="2">
        <v>40.26</v>
      </c>
      <c r="S2047">
        <v>1</v>
      </c>
      <c r="T2047" t="s">
        <v>58</v>
      </c>
      <c r="U2047" t="s">
        <v>134</v>
      </c>
      <c r="V2047" s="3">
        <v>0.65</v>
      </c>
      <c r="W2047" s="2">
        <v>0</v>
      </c>
      <c r="X2047">
        <v>0</v>
      </c>
      <c r="Y2047" t="s">
        <v>60</v>
      </c>
      <c r="Z2047" t="s">
        <v>136</v>
      </c>
      <c r="AA2047">
        <v>0</v>
      </c>
      <c r="AB2047" s="2">
        <v>0</v>
      </c>
      <c r="AC2047" s="2">
        <v>0</v>
      </c>
      <c r="AD2047" s="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26.17</v>
      </c>
      <c r="AN2047" s="2">
        <v>26.17</v>
      </c>
      <c r="AO2047" s="2">
        <v>0</v>
      </c>
      <c r="AP2047" s="2">
        <v>0</v>
      </c>
      <c r="AQ2047" s="2">
        <v>0</v>
      </c>
    </row>
    <row r="2048" spans="1:43" x14ac:dyDescent="0.25">
      <c r="A2048" s="1">
        <v>45992</v>
      </c>
      <c r="B2048" t="s">
        <v>48</v>
      </c>
      <c r="C2048">
        <v>649163</v>
      </c>
      <c r="D2048">
        <v>2029031324</v>
      </c>
      <c r="E2048" t="s">
        <v>1802</v>
      </c>
      <c r="F2048" t="s">
        <v>472</v>
      </c>
      <c r="G2048" t="s">
        <v>51</v>
      </c>
      <c r="H2048" t="s">
        <v>120</v>
      </c>
      <c r="I2048" t="s">
        <v>102</v>
      </c>
      <c r="J2048" t="s">
        <v>103</v>
      </c>
      <c r="K2048">
        <v>816021</v>
      </c>
      <c r="L2048" t="s">
        <v>122</v>
      </c>
      <c r="M2048" t="s">
        <v>123</v>
      </c>
      <c r="N2048" t="s">
        <v>57</v>
      </c>
      <c r="O2048" s="1">
        <v>45809</v>
      </c>
      <c r="Q2048" s="1">
        <v>46023</v>
      </c>
      <c r="R2048" s="2">
        <v>13.21</v>
      </c>
      <c r="S2048">
        <v>1</v>
      </c>
      <c r="T2048" t="s">
        <v>58</v>
      </c>
      <c r="U2048" t="s">
        <v>134</v>
      </c>
      <c r="V2048" s="3">
        <v>0.75</v>
      </c>
      <c r="W2048" s="2">
        <v>0</v>
      </c>
      <c r="X2048">
        <v>0</v>
      </c>
      <c r="Y2048" t="s">
        <v>60</v>
      </c>
      <c r="Z2048" t="s">
        <v>136</v>
      </c>
      <c r="AA2048">
        <v>0</v>
      </c>
      <c r="AB2048" s="2">
        <v>0</v>
      </c>
      <c r="AC2048" s="2">
        <v>0</v>
      </c>
      <c r="AD2048" s="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9.91</v>
      </c>
      <c r="AN2048" s="2">
        <v>9.91</v>
      </c>
      <c r="AO2048" s="2">
        <v>0</v>
      </c>
      <c r="AP2048" s="2">
        <v>0</v>
      </c>
      <c r="AQ2048" s="2">
        <v>0</v>
      </c>
    </row>
    <row r="2049" spans="1:43" x14ac:dyDescent="0.25">
      <c r="A2049" s="1">
        <v>45992</v>
      </c>
      <c r="B2049" t="s">
        <v>48</v>
      </c>
      <c r="C2049">
        <v>649163</v>
      </c>
      <c r="D2049">
        <v>2029034661</v>
      </c>
      <c r="E2049" t="s">
        <v>1699</v>
      </c>
      <c r="F2049" t="s">
        <v>431</v>
      </c>
      <c r="G2049" t="s">
        <v>51</v>
      </c>
      <c r="H2049" t="s">
        <v>83</v>
      </c>
      <c r="I2049" t="s">
        <v>102</v>
      </c>
      <c r="J2049" t="s">
        <v>738</v>
      </c>
      <c r="K2049">
        <v>673059</v>
      </c>
      <c r="L2049" t="s">
        <v>65</v>
      </c>
      <c r="M2049" t="s">
        <v>66</v>
      </c>
      <c r="N2049" t="s">
        <v>57</v>
      </c>
      <c r="O2049" s="1">
        <v>45809</v>
      </c>
      <c r="Q2049" s="1">
        <v>46023</v>
      </c>
      <c r="R2049" s="2">
        <v>18.79</v>
      </c>
      <c r="S2049">
        <v>1</v>
      </c>
      <c r="T2049" t="s">
        <v>58</v>
      </c>
      <c r="U2049" t="s">
        <v>134</v>
      </c>
      <c r="V2049" s="3">
        <v>0.9</v>
      </c>
      <c r="W2049" s="2">
        <v>0</v>
      </c>
      <c r="X2049">
        <v>0</v>
      </c>
      <c r="Y2049" t="s">
        <v>60</v>
      </c>
      <c r="Z2049" t="s">
        <v>136</v>
      </c>
      <c r="AA2049">
        <v>0</v>
      </c>
      <c r="AB2049" s="2">
        <v>0</v>
      </c>
      <c r="AC2049" s="2">
        <v>0</v>
      </c>
      <c r="AD2049" s="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0.01</v>
      </c>
      <c r="AM2049" s="2">
        <v>16.899999999999999</v>
      </c>
      <c r="AN2049" s="2">
        <v>16.899999999999999</v>
      </c>
      <c r="AO2049" s="2">
        <v>0</v>
      </c>
      <c r="AP2049" s="2">
        <v>0</v>
      </c>
      <c r="AQ2049" s="2">
        <v>0</v>
      </c>
    </row>
    <row r="2050" spans="1:43" x14ac:dyDescent="0.25">
      <c r="A2050" s="1">
        <v>45992</v>
      </c>
      <c r="B2050" t="s">
        <v>48</v>
      </c>
      <c r="C2050">
        <v>649163</v>
      </c>
      <c r="D2050">
        <v>2029037969</v>
      </c>
      <c r="E2050" t="s">
        <v>1031</v>
      </c>
      <c r="F2050" t="s">
        <v>1032</v>
      </c>
      <c r="G2050" t="s">
        <v>51</v>
      </c>
      <c r="H2050" t="s">
        <v>1033</v>
      </c>
      <c r="I2050" t="s">
        <v>102</v>
      </c>
      <c r="J2050" t="s">
        <v>738</v>
      </c>
      <c r="K2050">
        <v>862109</v>
      </c>
      <c r="L2050" t="s">
        <v>662</v>
      </c>
      <c r="M2050" t="s">
        <v>663</v>
      </c>
      <c r="N2050" t="s">
        <v>57</v>
      </c>
      <c r="O2050" s="1">
        <v>45809</v>
      </c>
      <c r="Q2050" s="1">
        <v>46023</v>
      </c>
      <c r="R2050" s="2">
        <v>104.44</v>
      </c>
      <c r="S2050">
        <v>1</v>
      </c>
      <c r="T2050" t="s">
        <v>58</v>
      </c>
      <c r="U2050" t="s">
        <v>134</v>
      </c>
      <c r="V2050" s="3">
        <v>0.9</v>
      </c>
      <c r="W2050" s="2">
        <v>0</v>
      </c>
      <c r="X2050">
        <v>0</v>
      </c>
      <c r="Y2050" t="s">
        <v>60</v>
      </c>
      <c r="Z2050" t="s">
        <v>136</v>
      </c>
      <c r="AA2050">
        <v>0</v>
      </c>
      <c r="AB2050" s="2">
        <v>0</v>
      </c>
      <c r="AC2050" s="2">
        <v>0</v>
      </c>
      <c r="AD2050" s="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94</v>
      </c>
      <c r="AN2050" s="2">
        <v>94</v>
      </c>
      <c r="AO2050" s="2">
        <v>0</v>
      </c>
      <c r="AP2050" s="2">
        <v>0</v>
      </c>
      <c r="AQ2050" s="2">
        <v>0</v>
      </c>
    </row>
    <row r="2051" spans="1:43" x14ac:dyDescent="0.25">
      <c r="A2051" s="1">
        <v>45992</v>
      </c>
      <c r="B2051" t="s">
        <v>48</v>
      </c>
      <c r="C2051">
        <v>649163</v>
      </c>
      <c r="D2051">
        <v>2029051732</v>
      </c>
      <c r="E2051" t="s">
        <v>2082</v>
      </c>
      <c r="F2051" t="s">
        <v>833</v>
      </c>
      <c r="G2051" t="s">
        <v>51</v>
      </c>
      <c r="H2051" t="s">
        <v>83</v>
      </c>
      <c r="I2051" t="s">
        <v>102</v>
      </c>
      <c r="J2051" t="s">
        <v>103</v>
      </c>
      <c r="K2051">
        <v>820873</v>
      </c>
      <c r="L2051" t="s">
        <v>106</v>
      </c>
      <c r="M2051" t="s">
        <v>107</v>
      </c>
      <c r="N2051" t="s">
        <v>57</v>
      </c>
      <c r="O2051" s="1">
        <v>45809</v>
      </c>
      <c r="Q2051" s="1">
        <v>46023</v>
      </c>
      <c r="R2051" s="2">
        <v>128.68</v>
      </c>
      <c r="S2051">
        <v>1</v>
      </c>
      <c r="T2051" t="s">
        <v>58</v>
      </c>
      <c r="U2051" t="s">
        <v>134</v>
      </c>
      <c r="V2051" s="3">
        <v>0.75</v>
      </c>
      <c r="W2051" s="2">
        <v>0</v>
      </c>
      <c r="X2051">
        <v>0</v>
      </c>
      <c r="Y2051" t="s">
        <v>60</v>
      </c>
      <c r="Z2051" t="s">
        <v>136</v>
      </c>
      <c r="AA2051">
        <v>0</v>
      </c>
      <c r="AB2051" s="2">
        <v>0</v>
      </c>
      <c r="AC2051" s="2">
        <v>0</v>
      </c>
      <c r="AD2051" s="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96.51</v>
      </c>
      <c r="AN2051" s="2">
        <v>96.51</v>
      </c>
      <c r="AO2051" s="2">
        <v>0</v>
      </c>
      <c r="AP2051" s="2">
        <v>0</v>
      </c>
      <c r="AQ2051" s="2">
        <v>0</v>
      </c>
    </row>
    <row r="2052" spans="1:43" x14ac:dyDescent="0.25">
      <c r="A2052" s="1">
        <v>45992</v>
      </c>
      <c r="B2052" t="s">
        <v>48</v>
      </c>
      <c r="C2052">
        <v>649163</v>
      </c>
      <c r="D2052">
        <v>2029137106</v>
      </c>
      <c r="E2052" t="s">
        <v>2083</v>
      </c>
      <c r="F2052" t="s">
        <v>721</v>
      </c>
      <c r="G2052" t="s">
        <v>51</v>
      </c>
      <c r="H2052" t="s">
        <v>372</v>
      </c>
      <c r="I2052" t="s">
        <v>102</v>
      </c>
      <c r="J2052" t="s">
        <v>764</v>
      </c>
      <c r="K2052">
        <v>673059</v>
      </c>
      <c r="L2052" t="s">
        <v>65</v>
      </c>
      <c r="M2052" t="s">
        <v>66</v>
      </c>
      <c r="N2052" t="s">
        <v>57</v>
      </c>
      <c r="O2052" s="1">
        <v>45809</v>
      </c>
      <c r="Q2052" s="1">
        <v>46023</v>
      </c>
      <c r="R2052" s="2">
        <v>70.83</v>
      </c>
      <c r="S2052">
        <v>1</v>
      </c>
      <c r="T2052" t="s">
        <v>58</v>
      </c>
      <c r="U2052" t="s">
        <v>134</v>
      </c>
      <c r="V2052" s="3">
        <v>0.75</v>
      </c>
      <c r="W2052" s="2">
        <v>0</v>
      </c>
      <c r="X2052">
        <v>0</v>
      </c>
      <c r="Y2052" t="s">
        <v>60</v>
      </c>
      <c r="Z2052" t="s">
        <v>136</v>
      </c>
      <c r="AA2052">
        <v>0</v>
      </c>
      <c r="AB2052" s="2">
        <v>0</v>
      </c>
      <c r="AC2052" s="2">
        <v>0</v>
      </c>
      <c r="AD2052" s="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0.01</v>
      </c>
      <c r="AM2052" s="2">
        <v>53.11</v>
      </c>
      <c r="AN2052" s="2">
        <v>53.11</v>
      </c>
      <c r="AO2052" s="2">
        <v>0</v>
      </c>
      <c r="AP2052" s="2">
        <v>0</v>
      </c>
      <c r="AQ2052" s="2">
        <v>0</v>
      </c>
    </row>
    <row r="2053" spans="1:43" x14ac:dyDescent="0.25">
      <c r="A2053" s="1">
        <v>45992</v>
      </c>
      <c r="B2053" t="s">
        <v>48</v>
      </c>
      <c r="C2053">
        <v>649163</v>
      </c>
      <c r="D2053">
        <v>2029161482</v>
      </c>
      <c r="E2053" t="s">
        <v>2084</v>
      </c>
      <c r="F2053" t="s">
        <v>273</v>
      </c>
      <c r="G2053" t="s">
        <v>51</v>
      </c>
      <c r="H2053" t="s">
        <v>83</v>
      </c>
      <c r="I2053" t="s">
        <v>102</v>
      </c>
      <c r="J2053" t="s">
        <v>103</v>
      </c>
      <c r="K2053">
        <v>821015</v>
      </c>
      <c r="L2053" t="s">
        <v>377</v>
      </c>
      <c r="M2053" t="s">
        <v>378</v>
      </c>
      <c r="N2053" t="s">
        <v>57</v>
      </c>
      <c r="O2053" s="1">
        <v>45811</v>
      </c>
      <c r="Q2053" s="1">
        <v>46025</v>
      </c>
      <c r="R2053" s="2">
        <v>33.82</v>
      </c>
      <c r="S2053">
        <v>1</v>
      </c>
      <c r="T2053" t="s">
        <v>58</v>
      </c>
      <c r="U2053" t="s">
        <v>134</v>
      </c>
      <c r="V2053" s="3">
        <v>0.75</v>
      </c>
      <c r="W2053" s="2">
        <v>0</v>
      </c>
      <c r="X2053">
        <v>0</v>
      </c>
      <c r="Y2053" t="s">
        <v>60</v>
      </c>
      <c r="Z2053" t="s">
        <v>136</v>
      </c>
      <c r="AA2053">
        <v>0</v>
      </c>
      <c r="AB2053" s="2">
        <v>0</v>
      </c>
      <c r="AC2053" s="2">
        <v>0</v>
      </c>
      <c r="AD2053" s="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0.01</v>
      </c>
      <c r="AM2053" s="2">
        <v>25.35</v>
      </c>
      <c r="AN2053" s="2">
        <v>25.35</v>
      </c>
      <c r="AO2053" s="2">
        <v>0</v>
      </c>
      <c r="AP2053" s="2">
        <v>0</v>
      </c>
      <c r="AQ2053" s="2">
        <v>0</v>
      </c>
    </row>
    <row r="2054" spans="1:43" x14ac:dyDescent="0.25">
      <c r="A2054" s="1">
        <v>45992</v>
      </c>
      <c r="B2054" t="s">
        <v>48</v>
      </c>
      <c r="C2054">
        <v>649163</v>
      </c>
      <c r="D2054">
        <v>2029166813</v>
      </c>
      <c r="E2054" t="s">
        <v>237</v>
      </c>
      <c r="F2054" t="s">
        <v>866</v>
      </c>
      <c r="G2054" t="s">
        <v>51</v>
      </c>
      <c r="H2054" t="s">
        <v>120</v>
      </c>
      <c r="I2054" t="s">
        <v>102</v>
      </c>
      <c r="J2054" t="s">
        <v>103</v>
      </c>
      <c r="K2054">
        <v>816021</v>
      </c>
      <c r="L2054" t="s">
        <v>122</v>
      </c>
      <c r="M2054" t="s">
        <v>123</v>
      </c>
      <c r="N2054" t="s">
        <v>57</v>
      </c>
      <c r="O2054" s="1">
        <v>45813</v>
      </c>
      <c r="Q2054" s="1">
        <v>46027</v>
      </c>
      <c r="R2054" s="2">
        <v>23.53</v>
      </c>
      <c r="S2054">
        <v>1</v>
      </c>
      <c r="T2054" t="s">
        <v>58</v>
      </c>
      <c r="U2054" t="s">
        <v>134</v>
      </c>
      <c r="V2054" s="3">
        <v>0.75</v>
      </c>
      <c r="W2054" s="2">
        <v>0</v>
      </c>
      <c r="X2054">
        <v>0</v>
      </c>
      <c r="Y2054" t="s">
        <v>60</v>
      </c>
      <c r="Z2054" t="s">
        <v>136</v>
      </c>
      <c r="AA2054">
        <v>0</v>
      </c>
      <c r="AB2054" s="2">
        <v>0</v>
      </c>
      <c r="AC2054" s="2">
        <v>0</v>
      </c>
      <c r="AD2054" s="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17.649999999999999</v>
      </c>
      <c r="AN2054" s="2">
        <v>17.649999999999999</v>
      </c>
      <c r="AO2054" s="2">
        <v>0</v>
      </c>
      <c r="AP2054" s="2">
        <v>0</v>
      </c>
      <c r="AQ2054" s="2">
        <v>0</v>
      </c>
    </row>
    <row r="2055" spans="1:43" x14ac:dyDescent="0.25">
      <c r="A2055" s="1">
        <v>45992</v>
      </c>
      <c r="B2055" t="s">
        <v>48</v>
      </c>
      <c r="C2055">
        <v>649163</v>
      </c>
      <c r="D2055">
        <v>2029169957</v>
      </c>
      <c r="E2055" t="s">
        <v>2085</v>
      </c>
      <c r="F2055" t="s">
        <v>142</v>
      </c>
      <c r="G2055" t="s">
        <v>51</v>
      </c>
      <c r="H2055" t="s">
        <v>372</v>
      </c>
      <c r="I2055" t="s">
        <v>102</v>
      </c>
      <c r="J2055" t="s">
        <v>738</v>
      </c>
      <c r="K2055">
        <v>753748</v>
      </c>
      <c r="L2055" t="s">
        <v>258</v>
      </c>
      <c r="M2055" t="s">
        <v>131</v>
      </c>
      <c r="N2055" t="s">
        <v>57</v>
      </c>
      <c r="O2055" s="1">
        <v>45809</v>
      </c>
      <c r="Q2055" s="1">
        <v>46023</v>
      </c>
      <c r="R2055" s="2">
        <v>128.61000000000001</v>
      </c>
      <c r="S2055">
        <v>1</v>
      </c>
      <c r="T2055" t="s">
        <v>58</v>
      </c>
      <c r="U2055" t="s">
        <v>134</v>
      </c>
      <c r="V2055" s="3">
        <v>0.9</v>
      </c>
      <c r="W2055" s="2">
        <v>0</v>
      </c>
      <c r="X2055">
        <v>0</v>
      </c>
      <c r="Y2055" t="s">
        <v>60</v>
      </c>
      <c r="Z2055" t="s">
        <v>136</v>
      </c>
      <c r="AA2055">
        <v>0</v>
      </c>
      <c r="AB2055" s="2">
        <v>0</v>
      </c>
      <c r="AC2055" s="2">
        <v>0</v>
      </c>
      <c r="AD2055" s="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115.75</v>
      </c>
      <c r="AN2055" s="2">
        <v>115.75</v>
      </c>
      <c r="AO2055" s="2">
        <v>0</v>
      </c>
      <c r="AP2055" s="2">
        <v>0</v>
      </c>
      <c r="AQ2055" s="2">
        <v>0</v>
      </c>
    </row>
    <row r="2056" spans="1:43" x14ac:dyDescent="0.25">
      <c r="A2056" s="1">
        <v>45992</v>
      </c>
      <c r="B2056" t="s">
        <v>48</v>
      </c>
      <c r="C2056">
        <v>649163</v>
      </c>
      <c r="D2056">
        <v>2029189480</v>
      </c>
      <c r="E2056" t="s">
        <v>2086</v>
      </c>
      <c r="F2056" t="s">
        <v>979</v>
      </c>
      <c r="G2056" t="s">
        <v>51</v>
      </c>
      <c r="H2056" t="s">
        <v>83</v>
      </c>
      <c r="I2056" t="s">
        <v>102</v>
      </c>
      <c r="J2056" t="s">
        <v>764</v>
      </c>
      <c r="K2056">
        <v>824081</v>
      </c>
      <c r="L2056" t="s">
        <v>577</v>
      </c>
      <c r="M2056" t="s">
        <v>578</v>
      </c>
      <c r="N2056" t="s">
        <v>57</v>
      </c>
      <c r="O2056" s="1">
        <v>45809</v>
      </c>
      <c r="Q2056" s="1">
        <v>46023</v>
      </c>
      <c r="R2056" s="2">
        <v>83.55</v>
      </c>
      <c r="S2056">
        <v>1</v>
      </c>
      <c r="T2056" t="s">
        <v>58</v>
      </c>
      <c r="U2056" t="s">
        <v>134</v>
      </c>
      <c r="V2056" s="3">
        <v>0.75</v>
      </c>
      <c r="W2056" s="2">
        <v>0</v>
      </c>
      <c r="X2056">
        <v>0</v>
      </c>
      <c r="Y2056" t="s">
        <v>60</v>
      </c>
      <c r="Z2056" t="s">
        <v>136</v>
      </c>
      <c r="AA2056">
        <v>0</v>
      </c>
      <c r="AB2056" s="2">
        <v>0</v>
      </c>
      <c r="AC2056" s="2">
        <v>0</v>
      </c>
      <c r="AD2056" s="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0.01</v>
      </c>
      <c r="AM2056" s="2">
        <v>62.65</v>
      </c>
      <c r="AN2056" s="2">
        <v>62.65</v>
      </c>
      <c r="AO2056" s="2">
        <v>0</v>
      </c>
      <c r="AP2056" s="2">
        <v>0</v>
      </c>
      <c r="AQ2056" s="2">
        <v>0</v>
      </c>
    </row>
    <row r="2057" spans="1:43" x14ac:dyDescent="0.25">
      <c r="A2057" s="1">
        <v>45992</v>
      </c>
      <c r="B2057" t="s">
        <v>48</v>
      </c>
      <c r="C2057">
        <v>649163</v>
      </c>
      <c r="D2057">
        <v>2029245574</v>
      </c>
      <c r="E2057" t="s">
        <v>478</v>
      </c>
      <c r="F2057" t="s">
        <v>482</v>
      </c>
      <c r="G2057" t="s">
        <v>51</v>
      </c>
      <c r="H2057" t="s">
        <v>169</v>
      </c>
      <c r="I2057" t="s">
        <v>102</v>
      </c>
      <c r="J2057" t="s">
        <v>764</v>
      </c>
      <c r="K2057">
        <v>651818</v>
      </c>
      <c r="L2057" t="s">
        <v>113</v>
      </c>
      <c r="M2057" t="s">
        <v>114</v>
      </c>
      <c r="N2057" t="s">
        <v>57</v>
      </c>
      <c r="O2057" s="1">
        <v>45840</v>
      </c>
      <c r="Q2057" s="1">
        <v>46024</v>
      </c>
      <c r="R2057" s="2">
        <v>179.9</v>
      </c>
      <c r="S2057">
        <v>1</v>
      </c>
      <c r="T2057" t="s">
        <v>58</v>
      </c>
      <c r="U2057" t="s">
        <v>134</v>
      </c>
      <c r="V2057" s="3">
        <v>0.75</v>
      </c>
      <c r="W2057" s="2">
        <v>0</v>
      </c>
      <c r="X2057">
        <v>0</v>
      </c>
      <c r="Y2057" t="s">
        <v>60</v>
      </c>
      <c r="Z2057" t="s">
        <v>136</v>
      </c>
      <c r="AA2057">
        <v>0</v>
      </c>
      <c r="AB2057" s="2">
        <v>0</v>
      </c>
      <c r="AC2057" s="2">
        <v>0</v>
      </c>
      <c r="AD2057" s="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134.91999999999999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</row>
    <row r="2058" spans="1:43" x14ac:dyDescent="0.25">
      <c r="A2058" s="1">
        <v>45992</v>
      </c>
      <c r="B2058" t="s">
        <v>48</v>
      </c>
      <c r="C2058">
        <v>649163</v>
      </c>
      <c r="D2058">
        <v>2029251129</v>
      </c>
      <c r="E2058" t="s">
        <v>483</v>
      </c>
      <c r="F2058" t="s">
        <v>484</v>
      </c>
      <c r="G2058" t="s">
        <v>51</v>
      </c>
      <c r="H2058" t="s">
        <v>120</v>
      </c>
      <c r="I2058" t="s">
        <v>102</v>
      </c>
      <c r="J2058" t="s">
        <v>103</v>
      </c>
      <c r="K2058">
        <v>816021</v>
      </c>
      <c r="L2058" t="s">
        <v>122</v>
      </c>
      <c r="M2058" t="s">
        <v>123</v>
      </c>
      <c r="N2058" t="s">
        <v>57</v>
      </c>
      <c r="O2058" s="1">
        <v>45839</v>
      </c>
      <c r="Q2058" s="1">
        <v>46023</v>
      </c>
      <c r="R2058" s="2">
        <v>38.229999999999997</v>
      </c>
      <c r="S2058">
        <v>1</v>
      </c>
      <c r="T2058" t="s">
        <v>58</v>
      </c>
      <c r="U2058" t="s">
        <v>134</v>
      </c>
      <c r="V2058" s="3">
        <v>0.75</v>
      </c>
      <c r="W2058" s="2">
        <v>0</v>
      </c>
      <c r="X2058">
        <v>0</v>
      </c>
      <c r="Y2058" t="s">
        <v>60</v>
      </c>
      <c r="Z2058" t="s">
        <v>136</v>
      </c>
      <c r="AA2058">
        <v>0</v>
      </c>
      <c r="AB2058" s="2">
        <v>0</v>
      </c>
      <c r="AC2058" s="2">
        <v>0</v>
      </c>
      <c r="AD2058" s="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28.67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</row>
    <row r="2059" spans="1:43" x14ac:dyDescent="0.25">
      <c r="A2059" s="1">
        <v>45992</v>
      </c>
      <c r="B2059" t="s">
        <v>48</v>
      </c>
      <c r="C2059">
        <v>649163</v>
      </c>
      <c r="D2059">
        <v>2029251260</v>
      </c>
      <c r="E2059" t="s">
        <v>1038</v>
      </c>
      <c r="F2059" t="s">
        <v>1039</v>
      </c>
      <c r="G2059" t="s">
        <v>51</v>
      </c>
      <c r="H2059" t="s">
        <v>83</v>
      </c>
      <c r="I2059" t="s">
        <v>102</v>
      </c>
      <c r="J2059" t="s">
        <v>103</v>
      </c>
      <c r="K2059">
        <v>792847</v>
      </c>
      <c r="L2059" t="s">
        <v>600</v>
      </c>
      <c r="M2059" t="s">
        <v>601</v>
      </c>
      <c r="N2059" t="s">
        <v>57</v>
      </c>
      <c r="O2059" s="1">
        <v>45811</v>
      </c>
      <c r="Q2059" s="1">
        <v>46025</v>
      </c>
      <c r="R2059" s="2">
        <v>37.93</v>
      </c>
      <c r="S2059">
        <v>1</v>
      </c>
      <c r="T2059" t="s">
        <v>58</v>
      </c>
      <c r="U2059" t="s">
        <v>134</v>
      </c>
      <c r="V2059" s="3">
        <v>0.75</v>
      </c>
      <c r="W2059" s="2">
        <v>0</v>
      </c>
      <c r="X2059">
        <v>0</v>
      </c>
      <c r="Y2059" t="s">
        <v>60</v>
      </c>
      <c r="Z2059" t="s">
        <v>136</v>
      </c>
      <c r="AA2059">
        <v>0</v>
      </c>
      <c r="AB2059" s="2">
        <v>0</v>
      </c>
      <c r="AC2059" s="2">
        <v>0</v>
      </c>
      <c r="AD2059" s="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28.45</v>
      </c>
      <c r="AN2059" s="2">
        <v>28.45</v>
      </c>
      <c r="AO2059" s="2">
        <v>0</v>
      </c>
      <c r="AP2059" s="2">
        <v>0</v>
      </c>
      <c r="AQ2059" s="2">
        <v>0</v>
      </c>
    </row>
    <row r="2060" spans="1:43" x14ac:dyDescent="0.25">
      <c r="A2060" s="1">
        <v>45992</v>
      </c>
      <c r="B2060" t="s">
        <v>48</v>
      </c>
      <c r="C2060">
        <v>649163</v>
      </c>
      <c r="D2060">
        <v>2029264098</v>
      </c>
      <c r="E2060" t="s">
        <v>68</v>
      </c>
      <c r="F2060" t="s">
        <v>1040</v>
      </c>
      <c r="G2060" t="s">
        <v>51</v>
      </c>
      <c r="H2060" t="s">
        <v>83</v>
      </c>
      <c r="I2060" t="s">
        <v>102</v>
      </c>
      <c r="J2060" t="s">
        <v>103</v>
      </c>
      <c r="K2060">
        <v>820873</v>
      </c>
      <c r="L2060" t="s">
        <v>106</v>
      </c>
      <c r="M2060" t="s">
        <v>107</v>
      </c>
      <c r="N2060" t="s">
        <v>57</v>
      </c>
      <c r="O2060" s="1">
        <v>45839</v>
      </c>
      <c r="Q2060" s="1">
        <v>46023</v>
      </c>
      <c r="R2060" s="2">
        <v>141.08000000000001</v>
      </c>
      <c r="S2060">
        <v>1</v>
      </c>
      <c r="T2060" t="s">
        <v>58</v>
      </c>
      <c r="U2060" t="s">
        <v>134</v>
      </c>
      <c r="V2060" s="3">
        <v>0.75</v>
      </c>
      <c r="W2060" s="2">
        <v>0</v>
      </c>
      <c r="X2060">
        <v>0</v>
      </c>
      <c r="Y2060" t="s">
        <v>60</v>
      </c>
      <c r="Z2060" t="s">
        <v>136</v>
      </c>
      <c r="AA2060">
        <v>0</v>
      </c>
      <c r="AB2060" s="2">
        <v>0</v>
      </c>
      <c r="AC2060" s="2">
        <v>0</v>
      </c>
      <c r="AD2060" s="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105.81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</row>
    <row r="2061" spans="1:43" x14ac:dyDescent="0.25">
      <c r="A2061" s="1">
        <v>45992</v>
      </c>
      <c r="B2061" t="s">
        <v>48</v>
      </c>
      <c r="C2061">
        <v>649163</v>
      </c>
      <c r="D2061">
        <v>2029285746</v>
      </c>
      <c r="E2061" t="s">
        <v>488</v>
      </c>
      <c r="F2061" t="s">
        <v>97</v>
      </c>
      <c r="G2061" t="s">
        <v>51</v>
      </c>
      <c r="H2061" t="s">
        <v>110</v>
      </c>
      <c r="I2061" t="s">
        <v>102</v>
      </c>
      <c r="J2061" t="s">
        <v>764</v>
      </c>
      <c r="K2061">
        <v>673059</v>
      </c>
      <c r="L2061" t="s">
        <v>65</v>
      </c>
      <c r="M2061" t="s">
        <v>66</v>
      </c>
      <c r="N2061" t="s">
        <v>57</v>
      </c>
      <c r="O2061" s="1">
        <v>45839</v>
      </c>
      <c r="Q2061" s="1">
        <v>46023</v>
      </c>
      <c r="R2061" s="2">
        <v>65.88</v>
      </c>
      <c r="S2061">
        <v>1</v>
      </c>
      <c r="T2061" t="s">
        <v>58</v>
      </c>
      <c r="U2061" t="s">
        <v>134</v>
      </c>
      <c r="V2061" s="3">
        <v>0.75</v>
      </c>
      <c r="W2061" s="2">
        <v>0</v>
      </c>
      <c r="X2061">
        <v>0</v>
      </c>
      <c r="Y2061" t="s">
        <v>60</v>
      </c>
      <c r="Z2061" t="s">
        <v>136</v>
      </c>
      <c r="AA2061">
        <v>0</v>
      </c>
      <c r="AB2061" s="2">
        <v>0</v>
      </c>
      <c r="AC2061" s="2">
        <v>0</v>
      </c>
      <c r="AD2061" s="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49.41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</row>
    <row r="2062" spans="1:43" x14ac:dyDescent="0.25">
      <c r="A2062" s="1">
        <v>45992</v>
      </c>
      <c r="B2062" t="s">
        <v>48</v>
      </c>
      <c r="C2062">
        <v>649163</v>
      </c>
      <c r="D2062">
        <v>2029295310</v>
      </c>
      <c r="E2062" t="s">
        <v>489</v>
      </c>
      <c r="F2062" t="s">
        <v>490</v>
      </c>
      <c r="G2062" t="s">
        <v>51</v>
      </c>
      <c r="H2062" t="s">
        <v>125</v>
      </c>
      <c r="I2062" t="s">
        <v>102</v>
      </c>
      <c r="J2062" t="s">
        <v>738</v>
      </c>
      <c r="K2062">
        <v>673059</v>
      </c>
      <c r="L2062" t="s">
        <v>65</v>
      </c>
      <c r="M2062" t="s">
        <v>66</v>
      </c>
      <c r="N2062" t="s">
        <v>57</v>
      </c>
      <c r="O2062" s="1">
        <v>45813</v>
      </c>
      <c r="Q2062" s="1">
        <v>46027</v>
      </c>
      <c r="R2062" s="2">
        <v>64.42</v>
      </c>
      <c r="S2062">
        <v>1</v>
      </c>
      <c r="T2062" t="s">
        <v>58</v>
      </c>
      <c r="U2062" t="s">
        <v>134</v>
      </c>
      <c r="V2062" s="3">
        <v>0.9</v>
      </c>
      <c r="W2062" s="2">
        <v>0</v>
      </c>
      <c r="X2062">
        <v>0</v>
      </c>
      <c r="Y2062" t="s">
        <v>60</v>
      </c>
      <c r="Z2062" t="s">
        <v>136</v>
      </c>
      <c r="AA2062">
        <v>0</v>
      </c>
      <c r="AB2062" s="2">
        <v>0</v>
      </c>
      <c r="AC2062" s="2">
        <v>0</v>
      </c>
      <c r="AD2062" s="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57.98</v>
      </c>
      <c r="AN2062" s="2">
        <v>57.98</v>
      </c>
      <c r="AO2062" s="2">
        <v>0</v>
      </c>
      <c r="AP2062" s="2">
        <v>0</v>
      </c>
      <c r="AQ2062" s="2">
        <v>0</v>
      </c>
    </row>
    <row r="2063" spans="1:43" x14ac:dyDescent="0.25">
      <c r="A2063" s="1">
        <v>45992</v>
      </c>
      <c r="B2063" t="s">
        <v>48</v>
      </c>
      <c r="C2063">
        <v>649163</v>
      </c>
      <c r="D2063">
        <v>2029296855</v>
      </c>
      <c r="E2063" t="s">
        <v>777</v>
      </c>
      <c r="F2063" t="s">
        <v>864</v>
      </c>
      <c r="G2063" t="s">
        <v>51</v>
      </c>
      <c r="H2063" t="s">
        <v>110</v>
      </c>
      <c r="I2063" t="s">
        <v>102</v>
      </c>
      <c r="J2063" t="s">
        <v>103</v>
      </c>
      <c r="K2063">
        <v>673059</v>
      </c>
      <c r="L2063" t="s">
        <v>65</v>
      </c>
      <c r="M2063" t="s">
        <v>66</v>
      </c>
      <c r="N2063" t="s">
        <v>57</v>
      </c>
      <c r="O2063" s="1">
        <v>45839</v>
      </c>
      <c r="Q2063" s="1">
        <v>46023</v>
      </c>
      <c r="R2063" s="2">
        <v>49.33</v>
      </c>
      <c r="S2063">
        <v>1</v>
      </c>
      <c r="T2063" t="s">
        <v>58</v>
      </c>
      <c r="U2063" t="s">
        <v>134</v>
      </c>
      <c r="V2063" s="3">
        <v>0.75</v>
      </c>
      <c r="W2063" s="2">
        <v>0</v>
      </c>
      <c r="X2063">
        <v>0</v>
      </c>
      <c r="Y2063" t="s">
        <v>60</v>
      </c>
      <c r="Z2063" t="s">
        <v>136</v>
      </c>
      <c r="AA2063">
        <v>0</v>
      </c>
      <c r="AB2063" s="2">
        <v>0</v>
      </c>
      <c r="AC2063" s="2">
        <v>0</v>
      </c>
      <c r="AD2063" s="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37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</row>
    <row r="2064" spans="1:43" x14ac:dyDescent="0.25">
      <c r="A2064" s="1">
        <v>45992</v>
      </c>
      <c r="B2064" t="s">
        <v>48</v>
      </c>
      <c r="C2064">
        <v>649163</v>
      </c>
      <c r="D2064">
        <v>2029310161</v>
      </c>
      <c r="E2064" t="s">
        <v>73</v>
      </c>
      <c r="F2064" t="s">
        <v>496</v>
      </c>
      <c r="G2064" t="s">
        <v>51</v>
      </c>
      <c r="H2064" t="s">
        <v>265</v>
      </c>
      <c r="I2064" t="s">
        <v>102</v>
      </c>
      <c r="J2064" t="s">
        <v>764</v>
      </c>
      <c r="K2064">
        <v>673059</v>
      </c>
      <c r="L2064" t="s">
        <v>65</v>
      </c>
      <c r="M2064" t="s">
        <v>66</v>
      </c>
      <c r="N2064" t="s">
        <v>57</v>
      </c>
      <c r="O2064" s="1">
        <v>45839</v>
      </c>
      <c r="Q2064" s="1">
        <v>46023</v>
      </c>
      <c r="R2064" s="2">
        <v>65</v>
      </c>
      <c r="S2064">
        <v>1</v>
      </c>
      <c r="T2064" t="s">
        <v>58</v>
      </c>
      <c r="U2064" t="s">
        <v>134</v>
      </c>
      <c r="V2064" s="3">
        <v>0.75</v>
      </c>
      <c r="W2064" s="2">
        <v>0</v>
      </c>
      <c r="X2064">
        <v>0</v>
      </c>
      <c r="Y2064" t="s">
        <v>60</v>
      </c>
      <c r="Z2064" t="s">
        <v>136</v>
      </c>
      <c r="AA2064">
        <v>0</v>
      </c>
      <c r="AB2064" s="2">
        <v>0</v>
      </c>
      <c r="AC2064" s="2">
        <v>0</v>
      </c>
      <c r="AD2064" s="3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48.75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</row>
    <row r="2065" spans="1:43" x14ac:dyDescent="0.25">
      <c r="A2065" s="1">
        <v>45992</v>
      </c>
      <c r="B2065" t="s">
        <v>48</v>
      </c>
      <c r="C2065">
        <v>649163</v>
      </c>
      <c r="D2065">
        <v>2029330414</v>
      </c>
      <c r="E2065" t="s">
        <v>1889</v>
      </c>
      <c r="F2065" t="s">
        <v>1890</v>
      </c>
      <c r="G2065" t="s">
        <v>51</v>
      </c>
      <c r="H2065" t="s">
        <v>372</v>
      </c>
      <c r="I2065" t="s">
        <v>102</v>
      </c>
      <c r="J2065" t="s">
        <v>103</v>
      </c>
      <c r="K2065">
        <v>673059</v>
      </c>
      <c r="L2065" t="s">
        <v>65</v>
      </c>
      <c r="M2065" t="s">
        <v>66</v>
      </c>
      <c r="N2065" t="s">
        <v>57</v>
      </c>
      <c r="O2065" s="1">
        <v>45839</v>
      </c>
      <c r="Q2065" s="1">
        <v>46023</v>
      </c>
      <c r="R2065" s="2">
        <v>102.91</v>
      </c>
      <c r="S2065">
        <v>1</v>
      </c>
      <c r="T2065" t="s">
        <v>58</v>
      </c>
      <c r="U2065" t="s">
        <v>134</v>
      </c>
      <c r="V2065" s="3">
        <v>0.75</v>
      </c>
      <c r="W2065" s="2">
        <v>0</v>
      </c>
      <c r="X2065">
        <v>0</v>
      </c>
      <c r="Y2065" t="s">
        <v>60</v>
      </c>
      <c r="Z2065" t="s">
        <v>136</v>
      </c>
      <c r="AA2065">
        <v>0</v>
      </c>
      <c r="AB2065" s="2">
        <v>0</v>
      </c>
      <c r="AC2065" s="2">
        <v>0</v>
      </c>
      <c r="AD2065" s="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77.180000000000007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</row>
    <row r="2066" spans="1:43" x14ac:dyDescent="0.25">
      <c r="A2066" s="1">
        <v>45992</v>
      </c>
      <c r="B2066" t="s">
        <v>48</v>
      </c>
      <c r="C2066">
        <v>649163</v>
      </c>
      <c r="D2066">
        <v>2029369422</v>
      </c>
      <c r="E2066" t="s">
        <v>857</v>
      </c>
      <c r="F2066" t="s">
        <v>414</v>
      </c>
      <c r="G2066" t="s">
        <v>51</v>
      </c>
      <c r="H2066" t="s">
        <v>372</v>
      </c>
      <c r="I2066" t="s">
        <v>102</v>
      </c>
      <c r="J2066" t="s">
        <v>738</v>
      </c>
      <c r="K2066">
        <v>824062</v>
      </c>
      <c r="L2066" t="s">
        <v>355</v>
      </c>
      <c r="M2066" t="s">
        <v>356</v>
      </c>
      <c r="N2066" t="s">
        <v>57</v>
      </c>
      <c r="O2066" s="1">
        <v>45839</v>
      </c>
      <c r="Q2066" s="1">
        <v>46023</v>
      </c>
      <c r="R2066" s="2">
        <v>534.69000000000005</v>
      </c>
      <c r="S2066">
        <v>1</v>
      </c>
      <c r="T2066" t="s">
        <v>58</v>
      </c>
      <c r="U2066" t="s">
        <v>134</v>
      </c>
      <c r="V2066" s="3">
        <v>0.9</v>
      </c>
      <c r="W2066" s="2">
        <v>0</v>
      </c>
      <c r="X2066">
        <v>0</v>
      </c>
      <c r="Y2066" t="s">
        <v>60</v>
      </c>
      <c r="Z2066" t="s">
        <v>136</v>
      </c>
      <c r="AA2066">
        <v>0</v>
      </c>
      <c r="AB2066" s="2">
        <v>0</v>
      </c>
      <c r="AC2066" s="2">
        <v>0</v>
      </c>
      <c r="AD2066" s="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481.22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</row>
    <row r="2067" spans="1:43" x14ac:dyDescent="0.25">
      <c r="A2067" s="1">
        <v>45992</v>
      </c>
      <c r="B2067" t="s">
        <v>48</v>
      </c>
      <c r="C2067">
        <v>649163</v>
      </c>
      <c r="D2067">
        <v>2029384980</v>
      </c>
      <c r="E2067" t="s">
        <v>478</v>
      </c>
      <c r="F2067" t="s">
        <v>500</v>
      </c>
      <c r="G2067" t="s">
        <v>51</v>
      </c>
      <c r="H2067" t="s">
        <v>83</v>
      </c>
      <c r="I2067" t="s">
        <v>102</v>
      </c>
      <c r="J2067" t="s">
        <v>738</v>
      </c>
      <c r="K2067">
        <v>814033</v>
      </c>
      <c r="L2067" t="s">
        <v>501</v>
      </c>
      <c r="M2067" t="s">
        <v>502</v>
      </c>
      <c r="N2067" t="s">
        <v>57</v>
      </c>
      <c r="O2067" s="1">
        <v>45839</v>
      </c>
      <c r="Q2067" s="1">
        <v>46023</v>
      </c>
      <c r="R2067" s="2">
        <v>90.79</v>
      </c>
      <c r="S2067">
        <v>1</v>
      </c>
      <c r="T2067" t="s">
        <v>58</v>
      </c>
      <c r="U2067" t="s">
        <v>134</v>
      </c>
      <c r="V2067" s="3">
        <v>0.9</v>
      </c>
      <c r="W2067" s="2">
        <v>0</v>
      </c>
      <c r="X2067">
        <v>0</v>
      </c>
      <c r="Y2067" t="s">
        <v>60</v>
      </c>
      <c r="Z2067" t="s">
        <v>136</v>
      </c>
      <c r="AA2067">
        <v>0</v>
      </c>
      <c r="AB2067" s="2">
        <v>0</v>
      </c>
      <c r="AC2067" s="2">
        <v>0</v>
      </c>
      <c r="AD2067" s="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81.709999999999994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</row>
    <row r="2068" spans="1:43" x14ac:dyDescent="0.25">
      <c r="A2068" s="1">
        <v>45992</v>
      </c>
      <c r="B2068" t="s">
        <v>48</v>
      </c>
      <c r="C2068">
        <v>649163</v>
      </c>
      <c r="D2068">
        <v>2029385601</v>
      </c>
      <c r="E2068" t="s">
        <v>2087</v>
      </c>
      <c r="F2068" t="s">
        <v>2088</v>
      </c>
      <c r="G2068" t="s">
        <v>51</v>
      </c>
      <c r="H2068" t="s">
        <v>452</v>
      </c>
      <c r="I2068" t="s">
        <v>102</v>
      </c>
      <c r="J2068" t="s">
        <v>738</v>
      </c>
      <c r="K2068">
        <v>753748</v>
      </c>
      <c r="L2068" t="s">
        <v>258</v>
      </c>
      <c r="M2068" t="s">
        <v>131</v>
      </c>
      <c r="N2068" t="s">
        <v>57</v>
      </c>
      <c r="O2068" s="1">
        <v>45839</v>
      </c>
      <c r="Q2068" s="1">
        <v>46023</v>
      </c>
      <c r="R2068" s="2">
        <v>71.38</v>
      </c>
      <c r="S2068">
        <v>1</v>
      </c>
      <c r="T2068" t="s">
        <v>58</v>
      </c>
      <c r="U2068" t="s">
        <v>134</v>
      </c>
      <c r="V2068" s="3">
        <v>0.9</v>
      </c>
      <c r="W2068" s="2">
        <v>0</v>
      </c>
      <c r="X2068">
        <v>0</v>
      </c>
      <c r="Y2068" t="s">
        <v>60</v>
      </c>
      <c r="Z2068" t="s">
        <v>136</v>
      </c>
      <c r="AA2068">
        <v>0</v>
      </c>
      <c r="AB2068" s="2">
        <v>0</v>
      </c>
      <c r="AC2068" s="2">
        <v>0</v>
      </c>
      <c r="AD2068" s="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64.239999999999995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</row>
    <row r="2069" spans="1:43" x14ac:dyDescent="0.25">
      <c r="A2069" s="1">
        <v>45992</v>
      </c>
      <c r="B2069" t="s">
        <v>48</v>
      </c>
      <c r="C2069">
        <v>649163</v>
      </c>
      <c r="D2069">
        <v>2029395479</v>
      </c>
      <c r="E2069" t="s">
        <v>1894</v>
      </c>
      <c r="F2069" t="s">
        <v>1895</v>
      </c>
      <c r="G2069" t="s">
        <v>51</v>
      </c>
      <c r="H2069" t="s">
        <v>881</v>
      </c>
      <c r="I2069" t="s">
        <v>102</v>
      </c>
      <c r="J2069" t="s">
        <v>764</v>
      </c>
      <c r="K2069">
        <v>651818</v>
      </c>
      <c r="L2069" t="s">
        <v>113</v>
      </c>
      <c r="M2069" t="s">
        <v>114</v>
      </c>
      <c r="N2069" t="s">
        <v>57</v>
      </c>
      <c r="O2069" s="1">
        <v>45839</v>
      </c>
      <c r="Q2069" s="1">
        <v>46023</v>
      </c>
      <c r="R2069" s="2">
        <v>161.1</v>
      </c>
      <c r="S2069">
        <v>1</v>
      </c>
      <c r="T2069" t="s">
        <v>58</v>
      </c>
      <c r="U2069" t="s">
        <v>134</v>
      </c>
      <c r="V2069" s="3">
        <v>0.75</v>
      </c>
      <c r="W2069" s="2">
        <v>0</v>
      </c>
      <c r="X2069">
        <v>0</v>
      </c>
      <c r="Y2069" t="s">
        <v>60</v>
      </c>
      <c r="Z2069" t="s">
        <v>136</v>
      </c>
      <c r="AA2069">
        <v>0</v>
      </c>
      <c r="AB2069" s="2">
        <v>0</v>
      </c>
      <c r="AC2069" s="2">
        <v>0</v>
      </c>
      <c r="AD2069" s="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120.82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</row>
    <row r="2070" spans="1:43" x14ac:dyDescent="0.25">
      <c r="A2070" s="1">
        <v>45992</v>
      </c>
      <c r="B2070" t="s">
        <v>48</v>
      </c>
      <c r="C2070">
        <v>649163</v>
      </c>
      <c r="D2070">
        <v>2029403159</v>
      </c>
      <c r="E2070" t="s">
        <v>2089</v>
      </c>
      <c r="F2070" t="s">
        <v>946</v>
      </c>
      <c r="G2070" t="s">
        <v>51</v>
      </c>
      <c r="H2070" t="s">
        <v>83</v>
      </c>
      <c r="I2070" t="s">
        <v>102</v>
      </c>
      <c r="J2070" t="s">
        <v>738</v>
      </c>
      <c r="K2070">
        <v>824062</v>
      </c>
      <c r="L2070" t="s">
        <v>355</v>
      </c>
      <c r="M2070" t="s">
        <v>356</v>
      </c>
      <c r="N2070" t="s">
        <v>57</v>
      </c>
      <c r="O2070" s="1">
        <v>45839</v>
      </c>
      <c r="Q2070" s="1">
        <v>46023</v>
      </c>
      <c r="R2070" s="2">
        <v>118.48</v>
      </c>
      <c r="S2070">
        <v>1</v>
      </c>
      <c r="T2070" t="s">
        <v>58</v>
      </c>
      <c r="U2070" t="s">
        <v>134</v>
      </c>
      <c r="V2070" s="3">
        <v>0.9</v>
      </c>
      <c r="W2070" s="2">
        <v>0</v>
      </c>
      <c r="X2070">
        <v>0</v>
      </c>
      <c r="Y2070" t="s">
        <v>60</v>
      </c>
      <c r="Z2070" t="s">
        <v>136</v>
      </c>
      <c r="AA2070">
        <v>0</v>
      </c>
      <c r="AB2070" s="2">
        <v>0</v>
      </c>
      <c r="AC2070" s="2">
        <v>0</v>
      </c>
      <c r="AD2070" s="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106.63</v>
      </c>
      <c r="AN2070" s="2">
        <v>106.63</v>
      </c>
      <c r="AO2070" s="2">
        <v>0</v>
      </c>
      <c r="AP2070" s="2">
        <v>0</v>
      </c>
      <c r="AQ2070" s="2">
        <v>0</v>
      </c>
    </row>
    <row r="2071" spans="1:43" x14ac:dyDescent="0.25">
      <c r="A2071" s="1">
        <v>45992</v>
      </c>
      <c r="B2071" t="s">
        <v>48</v>
      </c>
      <c r="C2071">
        <v>649163</v>
      </c>
      <c r="D2071">
        <v>2029428213</v>
      </c>
      <c r="E2071" t="s">
        <v>386</v>
      </c>
      <c r="F2071" t="s">
        <v>507</v>
      </c>
      <c r="G2071" t="s">
        <v>51</v>
      </c>
      <c r="H2071" t="s">
        <v>83</v>
      </c>
      <c r="I2071" t="s">
        <v>102</v>
      </c>
      <c r="J2071" t="s">
        <v>103</v>
      </c>
      <c r="K2071">
        <v>651818</v>
      </c>
      <c r="L2071" t="s">
        <v>113</v>
      </c>
      <c r="M2071" t="s">
        <v>114</v>
      </c>
      <c r="N2071" t="s">
        <v>57</v>
      </c>
      <c r="O2071" s="1">
        <v>45839</v>
      </c>
      <c r="Q2071" s="1">
        <v>46023</v>
      </c>
      <c r="R2071" s="2">
        <v>38.39</v>
      </c>
      <c r="S2071">
        <v>1</v>
      </c>
      <c r="T2071" t="s">
        <v>58</v>
      </c>
      <c r="U2071" t="s">
        <v>134</v>
      </c>
      <c r="V2071" s="3">
        <v>0.75</v>
      </c>
      <c r="W2071" s="2">
        <v>0</v>
      </c>
      <c r="X2071">
        <v>0</v>
      </c>
      <c r="Y2071" t="s">
        <v>60</v>
      </c>
      <c r="Z2071" t="s">
        <v>136</v>
      </c>
      <c r="AA2071">
        <v>0</v>
      </c>
      <c r="AB2071" s="2">
        <v>0</v>
      </c>
      <c r="AC2071" s="2">
        <v>0</v>
      </c>
      <c r="AD2071" s="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28.79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</row>
    <row r="2072" spans="1:43" x14ac:dyDescent="0.25">
      <c r="A2072" s="1">
        <v>45992</v>
      </c>
      <c r="B2072" t="s">
        <v>48</v>
      </c>
      <c r="C2072">
        <v>649163</v>
      </c>
      <c r="D2072">
        <v>2029456585</v>
      </c>
      <c r="E2072" t="s">
        <v>1896</v>
      </c>
      <c r="F2072" t="s">
        <v>1897</v>
      </c>
      <c r="G2072" t="s">
        <v>51</v>
      </c>
      <c r="H2072" t="s">
        <v>83</v>
      </c>
      <c r="I2072" t="s">
        <v>102</v>
      </c>
      <c r="J2072" t="s">
        <v>103</v>
      </c>
      <c r="K2072">
        <v>766747</v>
      </c>
      <c r="L2072" t="s">
        <v>385</v>
      </c>
      <c r="M2072" t="s">
        <v>386</v>
      </c>
      <c r="N2072" t="s">
        <v>57</v>
      </c>
      <c r="O2072" s="1">
        <v>45839</v>
      </c>
      <c r="Q2072" s="1">
        <v>46023</v>
      </c>
      <c r="R2072" s="2">
        <v>85.39</v>
      </c>
      <c r="S2072">
        <v>1</v>
      </c>
      <c r="T2072" t="s">
        <v>58</v>
      </c>
      <c r="U2072" t="s">
        <v>134</v>
      </c>
      <c r="V2072" s="3">
        <v>0.75</v>
      </c>
      <c r="W2072" s="2">
        <v>0</v>
      </c>
      <c r="X2072">
        <v>0</v>
      </c>
      <c r="Y2072" t="s">
        <v>60</v>
      </c>
      <c r="Z2072" t="s">
        <v>136</v>
      </c>
      <c r="AA2072">
        <v>0</v>
      </c>
      <c r="AB2072" s="2">
        <v>0</v>
      </c>
      <c r="AC2072" s="2">
        <v>0</v>
      </c>
      <c r="AD2072" s="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64.040000000000006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</row>
    <row r="2073" spans="1:43" x14ac:dyDescent="0.25">
      <c r="A2073" s="1">
        <v>45992</v>
      </c>
      <c r="B2073" t="s">
        <v>48</v>
      </c>
      <c r="C2073">
        <v>649163</v>
      </c>
      <c r="D2073">
        <v>2029467188</v>
      </c>
      <c r="E2073" t="s">
        <v>690</v>
      </c>
      <c r="F2073" t="s">
        <v>192</v>
      </c>
      <c r="G2073" t="s">
        <v>51</v>
      </c>
      <c r="H2073" t="s">
        <v>256</v>
      </c>
      <c r="I2073" t="s">
        <v>102</v>
      </c>
      <c r="J2073" t="s">
        <v>103</v>
      </c>
      <c r="K2073">
        <v>856824</v>
      </c>
      <c r="L2073" t="s">
        <v>457</v>
      </c>
      <c r="M2073" t="s">
        <v>458</v>
      </c>
      <c r="N2073" t="s">
        <v>57</v>
      </c>
      <c r="O2073" s="1">
        <v>45839</v>
      </c>
      <c r="Q2073" s="1">
        <v>46023</v>
      </c>
      <c r="R2073" s="2">
        <v>27.68</v>
      </c>
      <c r="S2073">
        <v>1</v>
      </c>
      <c r="T2073" t="s">
        <v>58</v>
      </c>
      <c r="U2073" t="s">
        <v>134</v>
      </c>
      <c r="V2073" s="3">
        <v>0.75</v>
      </c>
      <c r="W2073" s="2">
        <v>0</v>
      </c>
      <c r="X2073">
        <v>0</v>
      </c>
      <c r="Y2073" t="s">
        <v>60</v>
      </c>
      <c r="Z2073" t="s">
        <v>136</v>
      </c>
      <c r="AA2073">
        <v>0</v>
      </c>
      <c r="AB2073" s="2">
        <v>0</v>
      </c>
      <c r="AC2073" s="2">
        <v>0</v>
      </c>
      <c r="AD2073" s="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20.76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</row>
    <row r="2074" spans="1:43" x14ac:dyDescent="0.25">
      <c r="A2074" s="1">
        <v>45992</v>
      </c>
      <c r="B2074" t="s">
        <v>48</v>
      </c>
      <c r="C2074">
        <v>649163</v>
      </c>
      <c r="D2074">
        <v>2029484336</v>
      </c>
      <c r="E2074" t="s">
        <v>92</v>
      </c>
      <c r="F2074" t="s">
        <v>509</v>
      </c>
      <c r="G2074" t="s">
        <v>51</v>
      </c>
      <c r="H2074" t="s">
        <v>83</v>
      </c>
      <c r="I2074" t="s">
        <v>102</v>
      </c>
      <c r="J2074" t="s">
        <v>103</v>
      </c>
      <c r="K2074">
        <v>824076</v>
      </c>
      <c r="L2074" t="s">
        <v>510</v>
      </c>
      <c r="M2074" t="s">
        <v>511</v>
      </c>
      <c r="N2074" t="s">
        <v>57</v>
      </c>
      <c r="O2074" s="1">
        <v>45839</v>
      </c>
      <c r="Q2074" s="1">
        <v>46023</v>
      </c>
      <c r="R2074" s="2">
        <v>69.3</v>
      </c>
      <c r="S2074">
        <v>1</v>
      </c>
      <c r="T2074" t="s">
        <v>58</v>
      </c>
      <c r="U2074" t="s">
        <v>134</v>
      </c>
      <c r="V2074" s="3">
        <v>0.75</v>
      </c>
      <c r="W2074" s="2">
        <v>0</v>
      </c>
      <c r="X2074">
        <v>0</v>
      </c>
      <c r="Y2074" t="s">
        <v>60</v>
      </c>
      <c r="Z2074" t="s">
        <v>136</v>
      </c>
      <c r="AA2074">
        <v>0</v>
      </c>
      <c r="AB2074" s="2">
        <v>0</v>
      </c>
      <c r="AC2074" s="2">
        <v>0</v>
      </c>
      <c r="AD2074" s="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51.96</v>
      </c>
      <c r="AM2074" s="2">
        <v>0.02</v>
      </c>
      <c r="AN2074" s="2">
        <v>0.02</v>
      </c>
      <c r="AO2074" s="2">
        <v>0</v>
      </c>
      <c r="AP2074" s="2">
        <v>0</v>
      </c>
      <c r="AQ2074" s="2">
        <v>0</v>
      </c>
    </row>
    <row r="2075" spans="1:43" x14ac:dyDescent="0.25">
      <c r="A2075" s="1">
        <v>45992</v>
      </c>
      <c r="B2075" t="s">
        <v>48</v>
      </c>
      <c r="C2075">
        <v>649163</v>
      </c>
      <c r="D2075">
        <v>2029508511</v>
      </c>
      <c r="E2075" t="s">
        <v>418</v>
      </c>
      <c r="F2075" t="s">
        <v>845</v>
      </c>
      <c r="G2075" t="s">
        <v>51</v>
      </c>
      <c r="H2075" t="s">
        <v>372</v>
      </c>
      <c r="I2075" t="s">
        <v>102</v>
      </c>
      <c r="J2075" t="s">
        <v>103</v>
      </c>
      <c r="K2075">
        <v>673059</v>
      </c>
      <c r="L2075" t="s">
        <v>65</v>
      </c>
      <c r="M2075" t="s">
        <v>66</v>
      </c>
      <c r="N2075" t="s">
        <v>929</v>
      </c>
      <c r="O2075" s="1">
        <v>45839</v>
      </c>
      <c r="P2075" s="1">
        <v>45992</v>
      </c>
      <c r="Q2075" s="1">
        <v>45992</v>
      </c>
      <c r="R2075" s="2">
        <v>-5.28</v>
      </c>
      <c r="S2075">
        <v>1</v>
      </c>
      <c r="T2075" t="s">
        <v>58</v>
      </c>
      <c r="U2075" t="s">
        <v>134</v>
      </c>
      <c r="V2075" s="3">
        <v>0.75</v>
      </c>
      <c r="W2075" s="2">
        <v>0</v>
      </c>
      <c r="X2075">
        <v>-1</v>
      </c>
      <c r="Y2075" t="s">
        <v>60</v>
      </c>
      <c r="Z2075" t="s">
        <v>136</v>
      </c>
      <c r="AA2075">
        <v>0</v>
      </c>
      <c r="AB2075" s="2">
        <v>0</v>
      </c>
      <c r="AC2075" s="2">
        <v>0</v>
      </c>
      <c r="AD2075" s="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-3.96</v>
      </c>
      <c r="AN2075" s="2">
        <v>-3.96</v>
      </c>
      <c r="AO2075" s="2">
        <v>0</v>
      </c>
      <c r="AP2075" s="2">
        <v>0</v>
      </c>
      <c r="AQ2075" s="2">
        <v>0</v>
      </c>
    </row>
    <row r="2076" spans="1:43" x14ac:dyDescent="0.25">
      <c r="A2076" s="1">
        <v>45992</v>
      </c>
      <c r="B2076" t="s">
        <v>48</v>
      </c>
      <c r="C2076">
        <v>649163</v>
      </c>
      <c r="D2076">
        <v>2029511339</v>
      </c>
      <c r="E2076" t="s">
        <v>1045</v>
      </c>
      <c r="F2076" t="s">
        <v>808</v>
      </c>
      <c r="G2076" t="s">
        <v>51</v>
      </c>
      <c r="H2076" t="s">
        <v>256</v>
      </c>
      <c r="I2076" t="s">
        <v>102</v>
      </c>
      <c r="J2076" t="s">
        <v>103</v>
      </c>
      <c r="K2076">
        <v>673059</v>
      </c>
      <c r="L2076" t="s">
        <v>65</v>
      </c>
      <c r="M2076" t="s">
        <v>66</v>
      </c>
      <c r="N2076" t="s">
        <v>57</v>
      </c>
      <c r="O2076" s="1">
        <v>45839</v>
      </c>
      <c r="Q2076" s="1">
        <v>46023</v>
      </c>
      <c r="R2076" s="2">
        <v>77.2</v>
      </c>
      <c r="S2076">
        <v>1</v>
      </c>
      <c r="T2076" t="s">
        <v>58</v>
      </c>
      <c r="U2076" t="s">
        <v>134</v>
      </c>
      <c r="V2076" s="3">
        <v>0.75</v>
      </c>
      <c r="W2076" s="2">
        <v>0</v>
      </c>
      <c r="X2076">
        <v>0</v>
      </c>
      <c r="Y2076" t="s">
        <v>60</v>
      </c>
      <c r="Z2076" t="s">
        <v>136</v>
      </c>
      <c r="AA2076">
        <v>0</v>
      </c>
      <c r="AB2076" s="2">
        <v>0</v>
      </c>
      <c r="AC2076" s="2">
        <v>0</v>
      </c>
      <c r="AD2076" s="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57.9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</row>
    <row r="2077" spans="1:43" x14ac:dyDescent="0.25">
      <c r="A2077" s="1">
        <v>45992</v>
      </c>
      <c r="B2077" t="s">
        <v>48</v>
      </c>
      <c r="C2077">
        <v>649163</v>
      </c>
      <c r="D2077">
        <v>2029523693</v>
      </c>
      <c r="E2077" t="s">
        <v>1903</v>
      </c>
      <c r="F2077" t="s">
        <v>418</v>
      </c>
      <c r="G2077" t="s">
        <v>51</v>
      </c>
      <c r="H2077" t="s">
        <v>110</v>
      </c>
      <c r="I2077" t="s">
        <v>102</v>
      </c>
      <c r="J2077" t="s">
        <v>103</v>
      </c>
      <c r="K2077">
        <v>673059</v>
      </c>
      <c r="L2077" t="s">
        <v>65</v>
      </c>
      <c r="M2077" t="s">
        <v>66</v>
      </c>
      <c r="N2077" t="s">
        <v>57</v>
      </c>
      <c r="O2077" s="1">
        <v>45839</v>
      </c>
      <c r="Q2077" s="1">
        <v>46023</v>
      </c>
      <c r="R2077" s="2">
        <v>102.67</v>
      </c>
      <c r="S2077">
        <v>1</v>
      </c>
      <c r="T2077" t="s">
        <v>58</v>
      </c>
      <c r="U2077" t="s">
        <v>134</v>
      </c>
      <c r="V2077" s="3">
        <v>0.75</v>
      </c>
      <c r="W2077" s="2">
        <v>0</v>
      </c>
      <c r="X2077">
        <v>0</v>
      </c>
      <c r="Y2077" t="s">
        <v>60</v>
      </c>
      <c r="Z2077" t="s">
        <v>136</v>
      </c>
      <c r="AA2077">
        <v>0</v>
      </c>
      <c r="AB2077" s="2">
        <v>0</v>
      </c>
      <c r="AC2077" s="2">
        <v>0</v>
      </c>
      <c r="AD2077" s="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77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</row>
    <row r="2078" spans="1:43" x14ac:dyDescent="0.25">
      <c r="A2078" s="1">
        <v>45992</v>
      </c>
      <c r="B2078" t="s">
        <v>48</v>
      </c>
      <c r="C2078">
        <v>649163</v>
      </c>
      <c r="D2078">
        <v>2029541667</v>
      </c>
      <c r="E2078" t="s">
        <v>1906</v>
      </c>
      <c r="F2078" t="s">
        <v>1907</v>
      </c>
      <c r="G2078" t="s">
        <v>51</v>
      </c>
      <c r="H2078" t="s">
        <v>83</v>
      </c>
      <c r="I2078" t="s">
        <v>102</v>
      </c>
      <c r="J2078" t="s">
        <v>103</v>
      </c>
      <c r="K2078">
        <v>673059</v>
      </c>
      <c r="L2078" t="s">
        <v>65</v>
      </c>
      <c r="M2078" t="s">
        <v>66</v>
      </c>
      <c r="N2078" t="s">
        <v>57</v>
      </c>
      <c r="O2078" s="1">
        <v>45839</v>
      </c>
      <c r="Q2078" s="1">
        <v>46023</v>
      </c>
      <c r="R2078" s="2">
        <v>143.08000000000001</v>
      </c>
      <c r="S2078">
        <v>1</v>
      </c>
      <c r="T2078" t="s">
        <v>58</v>
      </c>
      <c r="U2078" t="s">
        <v>134</v>
      </c>
      <c r="V2078" s="3">
        <v>0.75</v>
      </c>
      <c r="W2078" s="2">
        <v>0</v>
      </c>
      <c r="X2078">
        <v>0</v>
      </c>
      <c r="Y2078" t="s">
        <v>60</v>
      </c>
      <c r="Z2078" t="s">
        <v>136</v>
      </c>
      <c r="AA2078">
        <v>0</v>
      </c>
      <c r="AB2078" s="2">
        <v>0</v>
      </c>
      <c r="AC2078" s="2">
        <v>0</v>
      </c>
      <c r="AD2078" s="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107.31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</row>
    <row r="2079" spans="1:43" x14ac:dyDescent="0.25">
      <c r="A2079" s="1">
        <v>45992</v>
      </c>
      <c r="B2079" t="s">
        <v>48</v>
      </c>
      <c r="C2079">
        <v>649163</v>
      </c>
      <c r="D2079">
        <v>2029546310</v>
      </c>
      <c r="E2079" t="s">
        <v>1908</v>
      </c>
      <c r="F2079" t="s">
        <v>127</v>
      </c>
      <c r="G2079" t="s">
        <v>51</v>
      </c>
      <c r="H2079" t="s">
        <v>354</v>
      </c>
      <c r="I2079" t="s">
        <v>102</v>
      </c>
      <c r="J2079" t="s">
        <v>103</v>
      </c>
      <c r="K2079">
        <v>673059</v>
      </c>
      <c r="L2079" t="s">
        <v>65</v>
      </c>
      <c r="M2079" t="s">
        <v>66</v>
      </c>
      <c r="N2079" t="s">
        <v>57</v>
      </c>
      <c r="O2079" s="1">
        <v>45839</v>
      </c>
      <c r="Q2079" s="1">
        <v>46023</v>
      </c>
      <c r="R2079" s="2">
        <v>129.33000000000001</v>
      </c>
      <c r="S2079">
        <v>1</v>
      </c>
      <c r="T2079" t="s">
        <v>58</v>
      </c>
      <c r="U2079" t="s">
        <v>134</v>
      </c>
      <c r="V2079" s="3">
        <v>0.75</v>
      </c>
      <c r="W2079" s="2">
        <v>0</v>
      </c>
      <c r="X2079">
        <v>0</v>
      </c>
      <c r="Y2079" t="s">
        <v>60</v>
      </c>
      <c r="Z2079" t="s">
        <v>136</v>
      </c>
      <c r="AA2079">
        <v>0</v>
      </c>
      <c r="AB2079" s="2">
        <v>0</v>
      </c>
      <c r="AC2079" s="2">
        <v>0</v>
      </c>
      <c r="AD2079" s="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97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</row>
    <row r="2080" spans="1:43" x14ac:dyDescent="0.25">
      <c r="A2080" s="1">
        <v>45992</v>
      </c>
      <c r="B2080" t="s">
        <v>48</v>
      </c>
      <c r="C2080">
        <v>649163</v>
      </c>
      <c r="D2080">
        <v>2029547301</v>
      </c>
      <c r="E2080" t="s">
        <v>516</v>
      </c>
      <c r="F2080" t="s">
        <v>517</v>
      </c>
      <c r="G2080" t="s">
        <v>51</v>
      </c>
      <c r="H2080" t="s">
        <v>83</v>
      </c>
      <c r="I2080" t="s">
        <v>102</v>
      </c>
      <c r="J2080" t="s">
        <v>103</v>
      </c>
      <c r="K2080">
        <v>820873</v>
      </c>
      <c r="L2080" t="s">
        <v>106</v>
      </c>
      <c r="M2080" t="s">
        <v>107</v>
      </c>
      <c r="N2080" t="s">
        <v>57</v>
      </c>
      <c r="O2080" s="1">
        <v>45839</v>
      </c>
      <c r="Q2080" s="1">
        <v>46023</v>
      </c>
      <c r="R2080" s="2">
        <v>69.3</v>
      </c>
      <c r="S2080">
        <v>1</v>
      </c>
      <c r="T2080" t="s">
        <v>58</v>
      </c>
      <c r="U2080" t="s">
        <v>134</v>
      </c>
      <c r="V2080" s="3">
        <v>0.75</v>
      </c>
      <c r="W2080" s="2">
        <v>0</v>
      </c>
      <c r="X2080">
        <v>0</v>
      </c>
      <c r="Y2080" t="s">
        <v>60</v>
      </c>
      <c r="Z2080" t="s">
        <v>136</v>
      </c>
      <c r="AA2080">
        <v>0</v>
      </c>
      <c r="AB2080" s="2">
        <v>0</v>
      </c>
      <c r="AC2080" s="2">
        <v>0</v>
      </c>
      <c r="AD2080" s="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51.96</v>
      </c>
      <c r="AM2080" s="2">
        <v>0.02</v>
      </c>
      <c r="AN2080" s="2">
        <v>0.02</v>
      </c>
      <c r="AO2080" s="2">
        <v>0</v>
      </c>
      <c r="AP2080" s="2">
        <v>0</v>
      </c>
      <c r="AQ2080" s="2">
        <v>0</v>
      </c>
    </row>
    <row r="2081" spans="1:43" x14ac:dyDescent="0.25">
      <c r="A2081" s="1">
        <v>45992</v>
      </c>
      <c r="B2081" t="s">
        <v>48</v>
      </c>
      <c r="C2081">
        <v>649163</v>
      </c>
      <c r="D2081">
        <v>2029561099</v>
      </c>
      <c r="E2081" t="s">
        <v>1373</v>
      </c>
      <c r="F2081" t="s">
        <v>1775</v>
      </c>
      <c r="G2081" t="s">
        <v>51</v>
      </c>
      <c r="H2081" t="s">
        <v>83</v>
      </c>
      <c r="I2081" t="s">
        <v>102</v>
      </c>
      <c r="J2081" t="s">
        <v>103</v>
      </c>
      <c r="K2081">
        <v>856163</v>
      </c>
      <c r="L2081" t="s">
        <v>116</v>
      </c>
      <c r="M2081" t="s">
        <v>117</v>
      </c>
      <c r="N2081" t="s">
        <v>57</v>
      </c>
      <c r="O2081" s="1">
        <v>45839</v>
      </c>
      <c r="Q2081" s="1">
        <v>46023</v>
      </c>
      <c r="R2081" s="2">
        <v>25.99</v>
      </c>
      <c r="S2081">
        <v>1</v>
      </c>
      <c r="T2081" t="s">
        <v>58</v>
      </c>
      <c r="U2081" t="s">
        <v>134</v>
      </c>
      <c r="V2081" s="3">
        <v>0.75</v>
      </c>
      <c r="W2081" s="2">
        <v>0</v>
      </c>
      <c r="X2081">
        <v>0</v>
      </c>
      <c r="Y2081" t="s">
        <v>60</v>
      </c>
      <c r="Z2081" t="s">
        <v>136</v>
      </c>
      <c r="AA2081">
        <v>0</v>
      </c>
      <c r="AB2081" s="2">
        <v>0</v>
      </c>
      <c r="AC2081" s="2">
        <v>0</v>
      </c>
      <c r="AD2081" s="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19.489999999999998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</row>
    <row r="2082" spans="1:43" x14ac:dyDescent="0.25">
      <c r="A2082" s="1">
        <v>45992</v>
      </c>
      <c r="B2082" t="s">
        <v>48</v>
      </c>
      <c r="C2082">
        <v>649163</v>
      </c>
      <c r="D2082">
        <v>2029594986</v>
      </c>
      <c r="E2082" t="s">
        <v>518</v>
      </c>
      <c r="F2082" t="s">
        <v>519</v>
      </c>
      <c r="G2082" t="s">
        <v>51</v>
      </c>
      <c r="H2082" t="s">
        <v>120</v>
      </c>
      <c r="I2082" t="s">
        <v>102</v>
      </c>
      <c r="J2082" t="s">
        <v>103</v>
      </c>
      <c r="K2082">
        <v>816021</v>
      </c>
      <c r="L2082" t="s">
        <v>122</v>
      </c>
      <c r="M2082" t="s">
        <v>123</v>
      </c>
      <c r="N2082" t="s">
        <v>57</v>
      </c>
      <c r="O2082" s="1">
        <v>45839</v>
      </c>
      <c r="Q2082" s="1">
        <v>46023</v>
      </c>
      <c r="R2082" s="2">
        <v>23.38</v>
      </c>
      <c r="S2082">
        <v>1</v>
      </c>
      <c r="T2082" t="s">
        <v>58</v>
      </c>
      <c r="U2082" t="s">
        <v>134</v>
      </c>
      <c r="V2082" s="3">
        <v>0.75</v>
      </c>
      <c r="W2082" s="2">
        <v>0</v>
      </c>
      <c r="X2082">
        <v>0</v>
      </c>
      <c r="Y2082" t="s">
        <v>60</v>
      </c>
      <c r="Z2082" t="s">
        <v>136</v>
      </c>
      <c r="AA2082">
        <v>0</v>
      </c>
      <c r="AB2082" s="2">
        <v>0</v>
      </c>
      <c r="AC2082" s="2">
        <v>0</v>
      </c>
      <c r="AD2082" s="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17.52</v>
      </c>
      <c r="AM2082" s="2">
        <v>0.02</v>
      </c>
      <c r="AN2082" s="2">
        <v>0.02</v>
      </c>
      <c r="AO2082" s="2">
        <v>0</v>
      </c>
      <c r="AP2082" s="2">
        <v>0</v>
      </c>
      <c r="AQ2082" s="2">
        <v>0</v>
      </c>
    </row>
    <row r="2083" spans="1:43" x14ac:dyDescent="0.25">
      <c r="A2083" s="1">
        <v>45992</v>
      </c>
      <c r="B2083" t="s">
        <v>48</v>
      </c>
      <c r="C2083">
        <v>649163</v>
      </c>
      <c r="D2083">
        <v>2029596234</v>
      </c>
      <c r="E2083" t="s">
        <v>520</v>
      </c>
      <c r="F2083" t="s">
        <v>521</v>
      </c>
      <c r="G2083" t="s">
        <v>51</v>
      </c>
      <c r="H2083" t="s">
        <v>206</v>
      </c>
      <c r="I2083" t="s">
        <v>102</v>
      </c>
      <c r="J2083" t="s">
        <v>103</v>
      </c>
      <c r="K2083">
        <v>874230</v>
      </c>
      <c r="L2083" t="s">
        <v>522</v>
      </c>
      <c r="M2083" t="s">
        <v>523</v>
      </c>
      <c r="N2083" t="s">
        <v>57</v>
      </c>
      <c r="O2083" s="1">
        <v>45839</v>
      </c>
      <c r="Q2083" s="1">
        <v>46023</v>
      </c>
      <c r="R2083" s="2">
        <v>67.33</v>
      </c>
      <c r="S2083">
        <v>1</v>
      </c>
      <c r="T2083" t="s">
        <v>58</v>
      </c>
      <c r="U2083" t="s">
        <v>134</v>
      </c>
      <c r="V2083" s="3">
        <v>0.75</v>
      </c>
      <c r="W2083" s="2">
        <v>0</v>
      </c>
      <c r="X2083">
        <v>0</v>
      </c>
      <c r="Y2083" t="s">
        <v>60</v>
      </c>
      <c r="Z2083" t="s">
        <v>136</v>
      </c>
      <c r="AA2083">
        <v>0</v>
      </c>
      <c r="AB2083" s="2">
        <v>0</v>
      </c>
      <c r="AC2083" s="2">
        <v>0</v>
      </c>
      <c r="AD2083" s="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50.5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</row>
    <row r="2084" spans="1:43" x14ac:dyDescent="0.25">
      <c r="A2084" s="1">
        <v>45992</v>
      </c>
      <c r="B2084" t="s">
        <v>48</v>
      </c>
      <c r="C2084">
        <v>649163</v>
      </c>
      <c r="D2084">
        <v>2029601722</v>
      </c>
      <c r="E2084" t="s">
        <v>418</v>
      </c>
      <c r="F2084" t="s">
        <v>526</v>
      </c>
      <c r="G2084" t="s">
        <v>51</v>
      </c>
      <c r="H2084" t="s">
        <v>80</v>
      </c>
      <c r="I2084" t="s">
        <v>102</v>
      </c>
      <c r="J2084" t="s">
        <v>103</v>
      </c>
      <c r="K2084">
        <v>823350</v>
      </c>
      <c r="L2084" t="s">
        <v>116</v>
      </c>
      <c r="M2084" t="s">
        <v>417</v>
      </c>
      <c r="N2084" t="s">
        <v>57</v>
      </c>
      <c r="O2084" s="1">
        <v>45839</v>
      </c>
      <c r="Q2084" s="1">
        <v>46023</v>
      </c>
      <c r="R2084" s="2">
        <v>48.97</v>
      </c>
      <c r="S2084">
        <v>1</v>
      </c>
      <c r="T2084" t="s">
        <v>58</v>
      </c>
      <c r="U2084" t="s">
        <v>134</v>
      </c>
      <c r="V2084" s="3">
        <v>0.75</v>
      </c>
      <c r="W2084" s="2">
        <v>0</v>
      </c>
      <c r="X2084">
        <v>0</v>
      </c>
      <c r="Y2084" t="s">
        <v>60</v>
      </c>
      <c r="Z2084" t="s">
        <v>136</v>
      </c>
      <c r="AA2084">
        <v>0</v>
      </c>
      <c r="AB2084" s="2">
        <v>0</v>
      </c>
      <c r="AC2084" s="2">
        <v>0</v>
      </c>
      <c r="AD2084" s="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36.729999999999997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</row>
    <row r="2085" spans="1:43" x14ac:dyDescent="0.25">
      <c r="A2085" s="1">
        <v>45992</v>
      </c>
      <c r="B2085" t="s">
        <v>48</v>
      </c>
      <c r="C2085">
        <v>649163</v>
      </c>
      <c r="D2085">
        <v>2029619221</v>
      </c>
      <c r="E2085" t="s">
        <v>1049</v>
      </c>
      <c r="F2085" t="s">
        <v>1050</v>
      </c>
      <c r="G2085" t="s">
        <v>51</v>
      </c>
      <c r="H2085" t="s">
        <v>120</v>
      </c>
      <c r="I2085" t="s">
        <v>102</v>
      </c>
      <c r="J2085" t="s">
        <v>121</v>
      </c>
      <c r="K2085">
        <v>816021</v>
      </c>
      <c r="L2085" t="s">
        <v>122</v>
      </c>
      <c r="M2085" t="s">
        <v>123</v>
      </c>
      <c r="N2085" t="s">
        <v>57</v>
      </c>
      <c r="O2085" s="1">
        <v>45870</v>
      </c>
      <c r="Q2085" s="1">
        <v>46023</v>
      </c>
      <c r="R2085" s="2">
        <v>20.76</v>
      </c>
      <c r="S2085">
        <v>1</v>
      </c>
      <c r="T2085" t="s">
        <v>58</v>
      </c>
      <c r="U2085" t="s">
        <v>134</v>
      </c>
      <c r="V2085" s="3">
        <v>0.65</v>
      </c>
      <c r="W2085" s="2">
        <v>0</v>
      </c>
      <c r="X2085">
        <v>0</v>
      </c>
      <c r="Y2085" t="s">
        <v>60</v>
      </c>
      <c r="Z2085" t="s">
        <v>136</v>
      </c>
      <c r="AA2085">
        <v>0</v>
      </c>
      <c r="AB2085" s="2">
        <v>0</v>
      </c>
      <c r="AC2085" s="2">
        <v>0</v>
      </c>
      <c r="AD2085" s="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13.49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</row>
    <row r="2086" spans="1:43" x14ac:dyDescent="0.25">
      <c r="A2086" s="1">
        <v>45992</v>
      </c>
      <c r="B2086" t="s">
        <v>48</v>
      </c>
      <c r="C2086">
        <v>649163</v>
      </c>
      <c r="D2086">
        <v>2029654978</v>
      </c>
      <c r="E2086" t="s">
        <v>68</v>
      </c>
      <c r="F2086" t="s">
        <v>1917</v>
      </c>
      <c r="G2086" t="s">
        <v>51</v>
      </c>
      <c r="H2086" t="s">
        <v>206</v>
      </c>
      <c r="I2086" t="s">
        <v>102</v>
      </c>
      <c r="J2086" t="s">
        <v>103</v>
      </c>
      <c r="K2086">
        <v>874230</v>
      </c>
      <c r="L2086" t="s">
        <v>522</v>
      </c>
      <c r="M2086" t="s">
        <v>523</v>
      </c>
      <c r="N2086" t="s">
        <v>57</v>
      </c>
      <c r="O2086" s="1">
        <v>45839</v>
      </c>
      <c r="Q2086" s="1">
        <v>46023</v>
      </c>
      <c r="R2086" s="2">
        <v>151</v>
      </c>
      <c r="S2086">
        <v>1</v>
      </c>
      <c r="T2086" t="s">
        <v>58</v>
      </c>
      <c r="U2086" t="s">
        <v>134</v>
      </c>
      <c r="V2086" s="3">
        <v>0.75</v>
      </c>
      <c r="W2086" s="2">
        <v>0</v>
      </c>
      <c r="X2086">
        <v>0</v>
      </c>
      <c r="Y2086" t="s">
        <v>60</v>
      </c>
      <c r="Z2086" t="s">
        <v>136</v>
      </c>
      <c r="AA2086">
        <v>0</v>
      </c>
      <c r="AB2086" s="2">
        <v>0</v>
      </c>
      <c r="AC2086" s="2">
        <v>0</v>
      </c>
      <c r="AD2086" s="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113.25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</row>
    <row r="2087" spans="1:43" x14ac:dyDescent="0.25">
      <c r="A2087" s="1">
        <v>45992</v>
      </c>
      <c r="B2087" t="s">
        <v>48</v>
      </c>
      <c r="C2087">
        <v>649163</v>
      </c>
      <c r="D2087">
        <v>2029657453</v>
      </c>
      <c r="E2087" t="s">
        <v>163</v>
      </c>
      <c r="F2087" t="s">
        <v>543</v>
      </c>
      <c r="G2087" t="s">
        <v>51</v>
      </c>
      <c r="H2087" t="s">
        <v>80</v>
      </c>
      <c r="I2087" t="s">
        <v>102</v>
      </c>
      <c r="J2087" t="s">
        <v>103</v>
      </c>
      <c r="K2087">
        <v>673059</v>
      </c>
      <c r="L2087" t="s">
        <v>65</v>
      </c>
      <c r="M2087" t="s">
        <v>66</v>
      </c>
      <c r="N2087" t="s">
        <v>57</v>
      </c>
      <c r="O2087" s="1">
        <v>45870</v>
      </c>
      <c r="Q2087" s="1">
        <v>46023</v>
      </c>
      <c r="R2087" s="2">
        <v>88.54</v>
      </c>
      <c r="S2087">
        <v>1</v>
      </c>
      <c r="T2087" t="s">
        <v>58</v>
      </c>
      <c r="U2087" t="s">
        <v>134</v>
      </c>
      <c r="V2087" s="3">
        <v>0.75</v>
      </c>
      <c r="W2087" s="2">
        <v>0</v>
      </c>
      <c r="X2087">
        <v>0</v>
      </c>
      <c r="Y2087" t="s">
        <v>60</v>
      </c>
      <c r="Z2087" t="s">
        <v>136</v>
      </c>
      <c r="AA2087">
        <v>0</v>
      </c>
      <c r="AB2087" s="2">
        <v>0</v>
      </c>
      <c r="AC2087" s="2">
        <v>0</v>
      </c>
      <c r="AD2087" s="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66.400000000000006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</row>
    <row r="2088" spans="1:43" x14ac:dyDescent="0.25">
      <c r="A2088" s="1">
        <v>45992</v>
      </c>
      <c r="B2088" t="s">
        <v>48</v>
      </c>
      <c r="C2088">
        <v>649163</v>
      </c>
      <c r="D2088">
        <v>2029684178</v>
      </c>
      <c r="E2088" t="s">
        <v>315</v>
      </c>
      <c r="F2088" t="s">
        <v>1919</v>
      </c>
      <c r="G2088" t="s">
        <v>51</v>
      </c>
      <c r="H2088" t="s">
        <v>125</v>
      </c>
      <c r="I2088" t="s">
        <v>102</v>
      </c>
      <c r="J2088" t="s">
        <v>103</v>
      </c>
      <c r="K2088">
        <v>673059</v>
      </c>
      <c r="L2088" t="s">
        <v>65</v>
      </c>
      <c r="M2088" t="s">
        <v>66</v>
      </c>
      <c r="N2088" t="s">
        <v>57</v>
      </c>
      <c r="O2088" s="1">
        <v>45870</v>
      </c>
      <c r="Q2088" s="1">
        <v>46023</v>
      </c>
      <c r="R2088" s="2">
        <v>89.02</v>
      </c>
      <c r="S2088">
        <v>1</v>
      </c>
      <c r="T2088" t="s">
        <v>58</v>
      </c>
      <c r="U2088" t="s">
        <v>134</v>
      </c>
      <c r="V2088" s="3">
        <v>0.75</v>
      </c>
      <c r="W2088" s="2">
        <v>0</v>
      </c>
      <c r="X2088">
        <v>0</v>
      </c>
      <c r="Y2088" t="s">
        <v>60</v>
      </c>
      <c r="Z2088" t="s">
        <v>136</v>
      </c>
      <c r="AA2088">
        <v>0</v>
      </c>
      <c r="AB2088" s="2">
        <v>0</v>
      </c>
      <c r="AC2088" s="2">
        <v>0</v>
      </c>
      <c r="AD2088" s="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66.760000000000005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</row>
    <row r="2089" spans="1:43" x14ac:dyDescent="0.25">
      <c r="A2089" s="1">
        <v>45992</v>
      </c>
      <c r="B2089" t="s">
        <v>48</v>
      </c>
      <c r="C2089">
        <v>649163</v>
      </c>
      <c r="D2089">
        <v>2029686370</v>
      </c>
      <c r="E2089" t="s">
        <v>1566</v>
      </c>
      <c r="F2089" t="s">
        <v>1567</v>
      </c>
      <c r="G2089" t="s">
        <v>51</v>
      </c>
      <c r="H2089" t="s">
        <v>93</v>
      </c>
      <c r="I2089" t="s">
        <v>102</v>
      </c>
      <c r="J2089" t="s">
        <v>738</v>
      </c>
      <c r="K2089">
        <v>673059</v>
      </c>
      <c r="L2089" t="s">
        <v>65</v>
      </c>
      <c r="M2089" t="s">
        <v>66</v>
      </c>
      <c r="N2089" t="s">
        <v>57</v>
      </c>
      <c r="O2089" s="1">
        <v>45870</v>
      </c>
      <c r="Q2089" s="1">
        <v>46023</v>
      </c>
      <c r="R2089" s="2">
        <v>30.09</v>
      </c>
      <c r="S2089">
        <v>1</v>
      </c>
      <c r="T2089" t="s">
        <v>58</v>
      </c>
      <c r="U2089" t="s">
        <v>134</v>
      </c>
      <c r="V2089" s="3">
        <v>0.9</v>
      </c>
      <c r="W2089" s="2">
        <v>0</v>
      </c>
      <c r="X2089">
        <v>0</v>
      </c>
      <c r="Y2089" t="s">
        <v>60</v>
      </c>
      <c r="Z2089" t="s">
        <v>136</v>
      </c>
      <c r="AA2089">
        <v>0</v>
      </c>
      <c r="AB2089" s="2">
        <v>0</v>
      </c>
      <c r="AC2089" s="2">
        <v>0</v>
      </c>
      <c r="AD2089" s="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27.08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</row>
    <row r="2090" spans="1:43" x14ac:dyDescent="0.25">
      <c r="A2090" s="1">
        <v>45992</v>
      </c>
      <c r="B2090" t="s">
        <v>48</v>
      </c>
      <c r="C2090">
        <v>649163</v>
      </c>
      <c r="D2090">
        <v>2029686371</v>
      </c>
      <c r="E2090" t="s">
        <v>1566</v>
      </c>
      <c r="F2090" t="s">
        <v>1567</v>
      </c>
      <c r="G2090" t="s">
        <v>51</v>
      </c>
      <c r="H2090" t="s">
        <v>93</v>
      </c>
      <c r="I2090" t="s">
        <v>102</v>
      </c>
      <c r="J2090" t="s">
        <v>121</v>
      </c>
      <c r="K2090">
        <v>673059</v>
      </c>
      <c r="L2090" t="s">
        <v>65</v>
      </c>
      <c r="M2090" t="s">
        <v>66</v>
      </c>
      <c r="N2090" t="s">
        <v>57</v>
      </c>
      <c r="O2090" s="1">
        <v>45870</v>
      </c>
      <c r="Q2090" s="1">
        <v>46023</v>
      </c>
      <c r="R2090" s="2">
        <v>26.05</v>
      </c>
      <c r="S2090">
        <v>1</v>
      </c>
      <c r="T2090" t="s">
        <v>58</v>
      </c>
      <c r="U2090" t="s">
        <v>134</v>
      </c>
      <c r="V2090" s="3">
        <v>0.65</v>
      </c>
      <c r="W2090" s="2">
        <v>0</v>
      </c>
      <c r="X2090">
        <v>0</v>
      </c>
      <c r="Y2090" t="s">
        <v>60</v>
      </c>
      <c r="Z2090" t="s">
        <v>136</v>
      </c>
      <c r="AA2090">
        <v>0</v>
      </c>
      <c r="AB2090" s="2">
        <v>0</v>
      </c>
      <c r="AC2090" s="2">
        <v>0</v>
      </c>
      <c r="AD2090" s="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16.93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</row>
    <row r="2091" spans="1:43" x14ac:dyDescent="0.25">
      <c r="A2091" s="1">
        <v>45992</v>
      </c>
      <c r="B2091" t="s">
        <v>48</v>
      </c>
      <c r="C2091">
        <v>649163</v>
      </c>
      <c r="D2091">
        <v>2029695195</v>
      </c>
      <c r="E2091" t="s">
        <v>1921</v>
      </c>
      <c r="F2091" t="s">
        <v>1922</v>
      </c>
      <c r="G2091" t="s">
        <v>51</v>
      </c>
      <c r="H2091" t="s">
        <v>399</v>
      </c>
      <c r="I2091" t="s">
        <v>102</v>
      </c>
      <c r="J2091" t="s">
        <v>738</v>
      </c>
      <c r="K2091">
        <v>652037</v>
      </c>
      <c r="L2091" t="s">
        <v>71</v>
      </c>
      <c r="M2091" t="s">
        <v>99</v>
      </c>
      <c r="N2091" t="s">
        <v>57</v>
      </c>
      <c r="O2091" s="1">
        <v>45839</v>
      </c>
      <c r="Q2091" s="1">
        <v>46023</v>
      </c>
      <c r="R2091" s="2">
        <v>126</v>
      </c>
      <c r="S2091">
        <v>1</v>
      </c>
      <c r="T2091" t="s">
        <v>58</v>
      </c>
      <c r="U2091" t="s">
        <v>134</v>
      </c>
      <c r="V2091" s="3">
        <v>0.9</v>
      </c>
      <c r="W2091" s="2">
        <v>0</v>
      </c>
      <c r="X2091">
        <v>0</v>
      </c>
      <c r="Y2091" t="s">
        <v>60</v>
      </c>
      <c r="Z2091" t="s">
        <v>136</v>
      </c>
      <c r="AA2091">
        <v>0</v>
      </c>
      <c r="AB2091" s="2">
        <v>0</v>
      </c>
      <c r="AC2091" s="2">
        <v>0</v>
      </c>
      <c r="AD2091" s="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113.4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</row>
    <row r="2092" spans="1:43" x14ac:dyDescent="0.25">
      <c r="A2092" s="1">
        <v>45992</v>
      </c>
      <c r="B2092" t="s">
        <v>48</v>
      </c>
      <c r="C2092">
        <v>649163</v>
      </c>
      <c r="D2092">
        <v>2029704730</v>
      </c>
      <c r="E2092" t="s">
        <v>223</v>
      </c>
      <c r="F2092" t="s">
        <v>548</v>
      </c>
      <c r="G2092" t="s">
        <v>51</v>
      </c>
      <c r="H2092" t="s">
        <v>83</v>
      </c>
      <c r="I2092" t="s">
        <v>102</v>
      </c>
      <c r="J2092" t="s">
        <v>103</v>
      </c>
      <c r="K2092">
        <v>824076</v>
      </c>
      <c r="L2092" t="s">
        <v>510</v>
      </c>
      <c r="M2092" t="s">
        <v>511</v>
      </c>
      <c r="N2092" t="s">
        <v>57</v>
      </c>
      <c r="O2092" s="1">
        <v>45839</v>
      </c>
      <c r="Q2092" s="1">
        <v>46023</v>
      </c>
      <c r="R2092" s="2">
        <v>77.03</v>
      </c>
      <c r="S2092">
        <v>1</v>
      </c>
      <c r="T2092" t="s">
        <v>58</v>
      </c>
      <c r="U2092" t="s">
        <v>134</v>
      </c>
      <c r="V2092" s="3">
        <v>0.75</v>
      </c>
      <c r="W2092" s="2">
        <v>0</v>
      </c>
      <c r="X2092">
        <v>0</v>
      </c>
      <c r="Y2092" t="s">
        <v>60</v>
      </c>
      <c r="Z2092" t="s">
        <v>136</v>
      </c>
      <c r="AA2092">
        <v>0</v>
      </c>
      <c r="AB2092" s="2">
        <v>0</v>
      </c>
      <c r="AC2092" s="2">
        <v>0</v>
      </c>
      <c r="AD2092" s="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57.77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</row>
    <row r="2093" spans="1:43" x14ac:dyDescent="0.25">
      <c r="A2093" s="1">
        <v>45992</v>
      </c>
      <c r="B2093" t="s">
        <v>48</v>
      </c>
      <c r="C2093">
        <v>649163</v>
      </c>
      <c r="D2093">
        <v>2029707331</v>
      </c>
      <c r="E2093" t="s">
        <v>549</v>
      </c>
      <c r="F2093" t="s">
        <v>550</v>
      </c>
      <c r="G2093" t="s">
        <v>51</v>
      </c>
      <c r="H2093" t="s">
        <v>83</v>
      </c>
      <c r="I2093" t="s">
        <v>102</v>
      </c>
      <c r="J2093" t="s">
        <v>103</v>
      </c>
      <c r="K2093">
        <v>821015</v>
      </c>
      <c r="L2093" t="s">
        <v>377</v>
      </c>
      <c r="M2093" t="s">
        <v>378</v>
      </c>
      <c r="N2093" t="s">
        <v>57</v>
      </c>
      <c r="O2093" s="1">
        <v>45839</v>
      </c>
      <c r="Q2093" s="1">
        <v>46023</v>
      </c>
      <c r="R2093" s="2">
        <v>13.96</v>
      </c>
      <c r="S2093">
        <v>1</v>
      </c>
      <c r="T2093" t="s">
        <v>58</v>
      </c>
      <c r="U2093" t="s">
        <v>134</v>
      </c>
      <c r="V2093" s="3">
        <v>0.75</v>
      </c>
      <c r="W2093" s="2">
        <v>0</v>
      </c>
      <c r="X2093">
        <v>0</v>
      </c>
      <c r="Y2093" t="s">
        <v>60</v>
      </c>
      <c r="Z2093" t="s">
        <v>136</v>
      </c>
      <c r="AA2093">
        <v>0</v>
      </c>
      <c r="AB2093" s="2">
        <v>0</v>
      </c>
      <c r="AC2093" s="2">
        <v>0</v>
      </c>
      <c r="AD2093" s="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10.47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</row>
    <row r="2094" spans="1:43" x14ac:dyDescent="0.25">
      <c r="A2094" s="1">
        <v>45992</v>
      </c>
      <c r="B2094" t="s">
        <v>48</v>
      </c>
      <c r="C2094">
        <v>649163</v>
      </c>
      <c r="D2094">
        <v>2029714408</v>
      </c>
      <c r="E2094" t="s">
        <v>551</v>
      </c>
      <c r="F2094" t="s">
        <v>552</v>
      </c>
      <c r="G2094" t="s">
        <v>51</v>
      </c>
      <c r="H2094" t="s">
        <v>83</v>
      </c>
      <c r="I2094" t="s">
        <v>102</v>
      </c>
      <c r="J2094" t="s">
        <v>738</v>
      </c>
      <c r="K2094">
        <v>824076</v>
      </c>
      <c r="L2094" t="s">
        <v>510</v>
      </c>
      <c r="M2094" t="s">
        <v>511</v>
      </c>
      <c r="N2094" t="s">
        <v>57</v>
      </c>
      <c r="O2094" s="1">
        <v>45839</v>
      </c>
      <c r="Q2094" s="1">
        <v>46023</v>
      </c>
      <c r="R2094" s="2">
        <v>29.88</v>
      </c>
      <c r="S2094">
        <v>1</v>
      </c>
      <c r="T2094" t="s">
        <v>58</v>
      </c>
      <c r="U2094" t="s">
        <v>134</v>
      </c>
      <c r="V2094" s="3">
        <v>0.9</v>
      </c>
      <c r="W2094" s="2">
        <v>0</v>
      </c>
      <c r="X2094">
        <v>0</v>
      </c>
      <c r="Y2094" t="s">
        <v>60</v>
      </c>
      <c r="Z2094" t="s">
        <v>136</v>
      </c>
      <c r="AA2094">
        <v>0</v>
      </c>
      <c r="AB2094" s="2">
        <v>0</v>
      </c>
      <c r="AC2094" s="2">
        <v>0</v>
      </c>
      <c r="AD2094" s="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26.89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</row>
    <row r="2095" spans="1:43" x14ac:dyDescent="0.25">
      <c r="A2095" s="1">
        <v>45992</v>
      </c>
      <c r="B2095" t="s">
        <v>48</v>
      </c>
      <c r="C2095">
        <v>649163</v>
      </c>
      <c r="D2095">
        <v>2029722848</v>
      </c>
      <c r="E2095" t="s">
        <v>1000</v>
      </c>
      <c r="F2095" t="s">
        <v>1051</v>
      </c>
      <c r="G2095" t="s">
        <v>51</v>
      </c>
      <c r="H2095" t="s">
        <v>83</v>
      </c>
      <c r="I2095" t="s">
        <v>102</v>
      </c>
      <c r="J2095" t="s">
        <v>738</v>
      </c>
      <c r="K2095">
        <v>820873</v>
      </c>
      <c r="L2095" t="s">
        <v>106</v>
      </c>
      <c r="M2095" t="s">
        <v>107</v>
      </c>
      <c r="N2095" t="s">
        <v>57</v>
      </c>
      <c r="O2095" s="1">
        <v>45839</v>
      </c>
      <c r="Q2095" s="1">
        <v>46023</v>
      </c>
      <c r="R2095" s="2">
        <v>19.309999999999999</v>
      </c>
      <c r="S2095">
        <v>1</v>
      </c>
      <c r="T2095" t="s">
        <v>58</v>
      </c>
      <c r="U2095" t="s">
        <v>134</v>
      </c>
      <c r="V2095" s="3">
        <v>0.9</v>
      </c>
      <c r="W2095" s="2">
        <v>0</v>
      </c>
      <c r="X2095">
        <v>0</v>
      </c>
      <c r="Y2095" t="s">
        <v>60</v>
      </c>
      <c r="Z2095" t="s">
        <v>136</v>
      </c>
      <c r="AA2095">
        <v>0</v>
      </c>
      <c r="AB2095" s="2">
        <v>0</v>
      </c>
      <c r="AC2095" s="2">
        <v>0</v>
      </c>
      <c r="AD2095" s="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17.37</v>
      </c>
      <c r="AM2095" s="2">
        <v>0.01</v>
      </c>
      <c r="AN2095" s="2">
        <v>0.01</v>
      </c>
      <c r="AO2095" s="2">
        <v>0</v>
      </c>
      <c r="AP2095" s="2">
        <v>0</v>
      </c>
      <c r="AQ2095" s="2">
        <v>0</v>
      </c>
    </row>
    <row r="2096" spans="1:43" x14ac:dyDescent="0.25">
      <c r="A2096" s="1">
        <v>45992</v>
      </c>
      <c r="B2096" t="s">
        <v>48</v>
      </c>
      <c r="C2096">
        <v>649163</v>
      </c>
      <c r="D2096">
        <v>2023153966</v>
      </c>
      <c r="E2096" t="s">
        <v>2090</v>
      </c>
      <c r="F2096" t="s">
        <v>386</v>
      </c>
      <c r="G2096" t="s">
        <v>51</v>
      </c>
      <c r="H2096" t="s">
        <v>125</v>
      </c>
      <c r="I2096" t="s">
        <v>373</v>
      </c>
      <c r="J2096" t="s">
        <v>374</v>
      </c>
      <c r="K2096">
        <v>649793</v>
      </c>
      <c r="L2096" t="s">
        <v>65</v>
      </c>
      <c r="M2096" t="s">
        <v>1002</v>
      </c>
      <c r="N2096" t="s">
        <v>57</v>
      </c>
      <c r="O2096" s="1">
        <v>45444</v>
      </c>
      <c r="Q2096" s="1">
        <v>46023</v>
      </c>
      <c r="R2096" s="2">
        <v>78.760000000000005</v>
      </c>
      <c r="S2096">
        <v>1</v>
      </c>
      <c r="T2096" t="s">
        <v>58</v>
      </c>
      <c r="U2096" t="s">
        <v>134</v>
      </c>
      <c r="V2096" s="3">
        <v>0.15</v>
      </c>
      <c r="W2096" s="2">
        <v>0</v>
      </c>
      <c r="X2096">
        <v>0</v>
      </c>
      <c r="Y2096" t="s">
        <v>135</v>
      </c>
      <c r="Z2096" t="s">
        <v>136</v>
      </c>
      <c r="AA2096">
        <v>0</v>
      </c>
      <c r="AB2096" s="2">
        <v>0</v>
      </c>
      <c r="AC2096" s="2">
        <v>0</v>
      </c>
      <c r="AD2096" s="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11.81</v>
      </c>
      <c r="AN2096" s="2">
        <v>11.81</v>
      </c>
      <c r="AO2096" s="2">
        <v>0</v>
      </c>
      <c r="AP2096" s="2">
        <v>0</v>
      </c>
      <c r="AQ2096" s="2">
        <v>0</v>
      </c>
    </row>
    <row r="2097" spans="1:43" x14ac:dyDescent="0.25">
      <c r="A2097" s="1">
        <v>45992</v>
      </c>
      <c r="B2097" t="s">
        <v>48</v>
      </c>
      <c r="C2097">
        <v>649163</v>
      </c>
      <c r="D2097">
        <v>2023161857</v>
      </c>
      <c r="E2097" t="s">
        <v>1710</v>
      </c>
      <c r="F2097" t="s">
        <v>1291</v>
      </c>
      <c r="G2097" t="s">
        <v>51</v>
      </c>
      <c r="H2097" t="s">
        <v>64</v>
      </c>
      <c r="I2097" t="s">
        <v>373</v>
      </c>
      <c r="J2097" t="s">
        <v>374</v>
      </c>
      <c r="K2097">
        <v>650218</v>
      </c>
      <c r="L2097" t="s">
        <v>55</v>
      </c>
      <c r="M2097" t="s">
        <v>56</v>
      </c>
      <c r="N2097" t="s">
        <v>57</v>
      </c>
      <c r="O2097" s="1">
        <v>45444</v>
      </c>
      <c r="Q2097" s="1">
        <v>46023</v>
      </c>
      <c r="R2097" s="2">
        <v>26.32</v>
      </c>
      <c r="S2097">
        <v>1</v>
      </c>
      <c r="T2097" t="s">
        <v>58</v>
      </c>
      <c r="U2097" t="s">
        <v>134</v>
      </c>
      <c r="V2097" s="3">
        <v>0.15</v>
      </c>
      <c r="W2097" s="2">
        <v>0</v>
      </c>
      <c r="X2097">
        <v>0</v>
      </c>
      <c r="Y2097" t="s">
        <v>135</v>
      </c>
      <c r="Z2097" t="s">
        <v>136</v>
      </c>
      <c r="AA2097">
        <v>0</v>
      </c>
      <c r="AB2097" s="2">
        <v>0</v>
      </c>
      <c r="AC2097" s="2">
        <v>0</v>
      </c>
      <c r="AD2097" s="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3.95</v>
      </c>
      <c r="AN2097" s="2">
        <v>3.95</v>
      </c>
      <c r="AO2097" s="2">
        <v>0</v>
      </c>
      <c r="AP2097" s="2">
        <v>0</v>
      </c>
      <c r="AQ2097" s="2">
        <v>0</v>
      </c>
    </row>
    <row r="2098" spans="1:43" x14ac:dyDescent="0.25">
      <c r="A2098" s="1">
        <v>45992</v>
      </c>
      <c r="B2098" t="s">
        <v>48</v>
      </c>
      <c r="C2098">
        <v>649163</v>
      </c>
      <c r="D2098">
        <v>2023372624</v>
      </c>
      <c r="E2098" t="s">
        <v>1262</v>
      </c>
      <c r="F2098" t="s">
        <v>538</v>
      </c>
      <c r="G2098" t="s">
        <v>51</v>
      </c>
      <c r="H2098" t="s">
        <v>80</v>
      </c>
      <c r="I2098" t="s">
        <v>373</v>
      </c>
      <c r="J2098" t="s">
        <v>374</v>
      </c>
      <c r="K2098">
        <v>673059</v>
      </c>
      <c r="L2098" t="s">
        <v>65</v>
      </c>
      <c r="M2098" t="s">
        <v>66</v>
      </c>
      <c r="N2098" t="s">
        <v>57</v>
      </c>
      <c r="O2098" s="1">
        <v>45474</v>
      </c>
      <c r="Q2098" s="1">
        <v>46023</v>
      </c>
      <c r="R2098" s="2">
        <v>45.44</v>
      </c>
      <c r="S2098">
        <v>1</v>
      </c>
      <c r="T2098" t="s">
        <v>58</v>
      </c>
      <c r="U2098" t="s">
        <v>134</v>
      </c>
      <c r="V2098" s="3">
        <v>0.15</v>
      </c>
      <c r="W2098" s="2">
        <v>0</v>
      </c>
      <c r="X2098">
        <v>0</v>
      </c>
      <c r="Y2098" t="s">
        <v>135</v>
      </c>
      <c r="Z2098" t="s">
        <v>136</v>
      </c>
      <c r="AA2098">
        <v>0</v>
      </c>
      <c r="AB2098" s="2">
        <v>0</v>
      </c>
      <c r="AC2098" s="2">
        <v>0</v>
      </c>
      <c r="AD2098" s="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6.82</v>
      </c>
      <c r="AN2098" s="2">
        <v>6.82</v>
      </c>
      <c r="AO2098" s="2">
        <v>0</v>
      </c>
      <c r="AP2098" s="2">
        <v>0</v>
      </c>
      <c r="AQ2098" s="2">
        <v>0</v>
      </c>
    </row>
    <row r="2099" spans="1:43" x14ac:dyDescent="0.25">
      <c r="A2099" s="1">
        <v>45992</v>
      </c>
      <c r="B2099" t="s">
        <v>48</v>
      </c>
      <c r="C2099">
        <v>649163</v>
      </c>
      <c r="D2099">
        <v>2023383894</v>
      </c>
      <c r="E2099" t="s">
        <v>1076</v>
      </c>
      <c r="F2099" t="s">
        <v>1263</v>
      </c>
      <c r="G2099" t="s">
        <v>51</v>
      </c>
      <c r="H2099" t="s">
        <v>110</v>
      </c>
      <c r="I2099" t="s">
        <v>373</v>
      </c>
      <c r="J2099" t="s">
        <v>400</v>
      </c>
      <c r="K2099">
        <v>673059</v>
      </c>
      <c r="L2099" t="s">
        <v>65</v>
      </c>
      <c r="M2099" t="s">
        <v>66</v>
      </c>
      <c r="N2099" t="s">
        <v>57</v>
      </c>
      <c r="O2099" s="1">
        <v>45448</v>
      </c>
      <c r="Q2099" s="1">
        <v>46027</v>
      </c>
      <c r="R2099" s="2">
        <v>25.73</v>
      </c>
      <c r="S2099">
        <v>1</v>
      </c>
      <c r="T2099" t="s">
        <v>58</v>
      </c>
      <c r="U2099" t="s">
        <v>134</v>
      </c>
      <c r="V2099" s="3">
        <v>0.15</v>
      </c>
      <c r="W2099" s="2">
        <v>0</v>
      </c>
      <c r="X2099">
        <v>0</v>
      </c>
      <c r="Y2099" t="s">
        <v>135</v>
      </c>
      <c r="Z2099" t="s">
        <v>136</v>
      </c>
      <c r="AA2099">
        <v>0</v>
      </c>
      <c r="AB2099" s="2">
        <v>0</v>
      </c>
      <c r="AC2099" s="2">
        <v>0</v>
      </c>
      <c r="AD2099" s="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3.86</v>
      </c>
      <c r="AN2099" s="2">
        <v>3.86</v>
      </c>
      <c r="AO2099" s="2">
        <v>0</v>
      </c>
      <c r="AP2099" s="2">
        <v>0</v>
      </c>
      <c r="AQ2099" s="2">
        <v>0</v>
      </c>
    </row>
    <row r="2100" spans="1:43" x14ac:dyDescent="0.25">
      <c r="A2100" s="1">
        <v>45992</v>
      </c>
      <c r="B2100" t="s">
        <v>48</v>
      </c>
      <c r="C2100">
        <v>649163</v>
      </c>
      <c r="D2100">
        <v>2023383895</v>
      </c>
      <c r="E2100" t="s">
        <v>1076</v>
      </c>
      <c r="F2100" t="s">
        <v>1263</v>
      </c>
      <c r="G2100" t="s">
        <v>51</v>
      </c>
      <c r="H2100" t="s">
        <v>110</v>
      </c>
      <c r="I2100" t="s">
        <v>373</v>
      </c>
      <c r="J2100" t="s">
        <v>374</v>
      </c>
      <c r="K2100">
        <v>673059</v>
      </c>
      <c r="L2100" t="s">
        <v>65</v>
      </c>
      <c r="M2100" t="s">
        <v>66</v>
      </c>
      <c r="N2100" t="s">
        <v>57</v>
      </c>
      <c r="O2100" s="1">
        <v>45448</v>
      </c>
      <c r="Q2100" s="1">
        <v>46027</v>
      </c>
      <c r="R2100" s="2">
        <v>51.08</v>
      </c>
      <c r="S2100">
        <v>1</v>
      </c>
      <c r="T2100" t="s">
        <v>58</v>
      </c>
      <c r="U2100" t="s">
        <v>134</v>
      </c>
      <c r="V2100" s="3">
        <v>0.15</v>
      </c>
      <c r="W2100" s="2">
        <v>0</v>
      </c>
      <c r="X2100">
        <v>0</v>
      </c>
      <c r="Y2100" t="s">
        <v>135</v>
      </c>
      <c r="Z2100" t="s">
        <v>136</v>
      </c>
      <c r="AA2100">
        <v>0</v>
      </c>
      <c r="AB2100" s="2">
        <v>0</v>
      </c>
      <c r="AC2100" s="2">
        <v>0</v>
      </c>
      <c r="AD2100" s="3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7.66</v>
      </c>
      <c r="AN2100" s="2">
        <v>7.66</v>
      </c>
      <c r="AO2100" s="2">
        <v>0</v>
      </c>
      <c r="AP2100" s="2">
        <v>0</v>
      </c>
      <c r="AQ2100" s="2">
        <v>0</v>
      </c>
    </row>
    <row r="2101" spans="1:43" x14ac:dyDescent="0.25">
      <c r="A2101" s="1">
        <v>45992</v>
      </c>
      <c r="B2101" t="s">
        <v>48</v>
      </c>
      <c r="C2101">
        <v>649163</v>
      </c>
      <c r="D2101">
        <v>2023400543</v>
      </c>
      <c r="E2101" t="s">
        <v>1264</v>
      </c>
      <c r="F2101" t="s">
        <v>1132</v>
      </c>
      <c r="G2101" t="s">
        <v>51</v>
      </c>
      <c r="H2101" t="s">
        <v>80</v>
      </c>
      <c r="I2101" t="s">
        <v>373</v>
      </c>
      <c r="J2101" t="s">
        <v>374</v>
      </c>
      <c r="K2101">
        <v>673059</v>
      </c>
      <c r="L2101" t="s">
        <v>65</v>
      </c>
      <c r="M2101" t="s">
        <v>66</v>
      </c>
      <c r="N2101" t="s">
        <v>57</v>
      </c>
      <c r="O2101" s="1">
        <v>45474</v>
      </c>
      <c r="Q2101" s="1">
        <v>46023</v>
      </c>
      <c r="R2101" s="2">
        <v>41.75</v>
      </c>
      <c r="S2101">
        <v>1</v>
      </c>
      <c r="T2101" t="s">
        <v>58</v>
      </c>
      <c r="U2101" t="s">
        <v>134</v>
      </c>
      <c r="V2101" s="3">
        <v>0.15</v>
      </c>
      <c r="W2101" s="2">
        <v>0</v>
      </c>
      <c r="X2101">
        <v>0</v>
      </c>
      <c r="Y2101" t="s">
        <v>135</v>
      </c>
      <c r="Z2101" t="s">
        <v>136</v>
      </c>
      <c r="AA2101">
        <v>0</v>
      </c>
      <c r="AB2101" s="2">
        <v>0</v>
      </c>
      <c r="AC2101" s="2">
        <v>0</v>
      </c>
      <c r="AD2101" s="3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6.26</v>
      </c>
      <c r="AN2101" s="2">
        <v>6.26</v>
      </c>
      <c r="AO2101" s="2">
        <v>0</v>
      </c>
      <c r="AP2101" s="2">
        <v>0</v>
      </c>
      <c r="AQ2101" s="2">
        <v>0</v>
      </c>
    </row>
    <row r="2102" spans="1:43" x14ac:dyDescent="0.25">
      <c r="A2102" s="1">
        <v>45992</v>
      </c>
      <c r="B2102" t="s">
        <v>48</v>
      </c>
      <c r="C2102">
        <v>649163</v>
      </c>
      <c r="D2102">
        <v>2023462333</v>
      </c>
      <c r="E2102" t="s">
        <v>2091</v>
      </c>
      <c r="F2102" t="s">
        <v>2092</v>
      </c>
      <c r="G2102" t="s">
        <v>51</v>
      </c>
      <c r="H2102" t="s">
        <v>83</v>
      </c>
      <c r="I2102" t="s">
        <v>373</v>
      </c>
      <c r="J2102" t="s">
        <v>374</v>
      </c>
      <c r="K2102">
        <v>673059</v>
      </c>
      <c r="L2102" t="s">
        <v>65</v>
      </c>
      <c r="M2102" t="s">
        <v>66</v>
      </c>
      <c r="N2102" t="s">
        <v>57</v>
      </c>
      <c r="O2102" s="1">
        <v>45474</v>
      </c>
      <c r="Q2102" s="1">
        <v>46023</v>
      </c>
      <c r="R2102" s="2">
        <v>154.82</v>
      </c>
      <c r="S2102">
        <v>1</v>
      </c>
      <c r="T2102" t="s">
        <v>58</v>
      </c>
      <c r="U2102" t="s">
        <v>134</v>
      </c>
      <c r="V2102" s="3">
        <v>0.15</v>
      </c>
      <c r="W2102" s="2">
        <v>0</v>
      </c>
      <c r="X2102">
        <v>0</v>
      </c>
      <c r="Y2102" t="s">
        <v>135</v>
      </c>
      <c r="Z2102" t="s">
        <v>136</v>
      </c>
      <c r="AA2102">
        <v>0</v>
      </c>
      <c r="AB2102" s="2">
        <v>0</v>
      </c>
      <c r="AC2102" s="2">
        <v>0</v>
      </c>
      <c r="AD2102" s="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23.22</v>
      </c>
      <c r="AN2102" s="2">
        <v>23.22</v>
      </c>
      <c r="AO2102" s="2">
        <v>0</v>
      </c>
      <c r="AP2102" s="2">
        <v>0</v>
      </c>
      <c r="AQ2102" s="2">
        <v>0</v>
      </c>
    </row>
    <row r="2103" spans="1:43" x14ac:dyDescent="0.25">
      <c r="A2103" s="1">
        <v>45992</v>
      </c>
      <c r="B2103" t="s">
        <v>48</v>
      </c>
      <c r="C2103">
        <v>649163</v>
      </c>
      <c r="D2103">
        <v>2023462334</v>
      </c>
      <c r="E2103" t="s">
        <v>2091</v>
      </c>
      <c r="F2103" t="s">
        <v>2092</v>
      </c>
      <c r="G2103" t="s">
        <v>51</v>
      </c>
      <c r="H2103" t="s">
        <v>83</v>
      </c>
      <c r="I2103" t="s">
        <v>373</v>
      </c>
      <c r="J2103" t="s">
        <v>400</v>
      </c>
      <c r="K2103">
        <v>673059</v>
      </c>
      <c r="L2103" t="s">
        <v>65</v>
      </c>
      <c r="M2103" t="s">
        <v>66</v>
      </c>
      <c r="N2103" t="s">
        <v>57</v>
      </c>
      <c r="O2103" s="1">
        <v>45474</v>
      </c>
      <c r="Q2103" s="1">
        <v>46023</v>
      </c>
      <c r="R2103" s="2">
        <v>25.73</v>
      </c>
      <c r="S2103">
        <v>1</v>
      </c>
      <c r="T2103" t="s">
        <v>58</v>
      </c>
      <c r="U2103" t="s">
        <v>134</v>
      </c>
      <c r="V2103" s="3">
        <v>0.15</v>
      </c>
      <c r="W2103" s="2">
        <v>0</v>
      </c>
      <c r="X2103">
        <v>0</v>
      </c>
      <c r="Y2103" t="s">
        <v>135</v>
      </c>
      <c r="Z2103" t="s">
        <v>136</v>
      </c>
      <c r="AA2103">
        <v>0</v>
      </c>
      <c r="AB2103" s="2">
        <v>0</v>
      </c>
      <c r="AC2103" s="2">
        <v>0</v>
      </c>
      <c r="AD2103" s="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3.86</v>
      </c>
      <c r="AN2103" s="2">
        <v>3.86</v>
      </c>
      <c r="AO2103" s="2">
        <v>0</v>
      </c>
      <c r="AP2103" s="2">
        <v>0</v>
      </c>
      <c r="AQ2103" s="2">
        <v>0</v>
      </c>
    </row>
    <row r="2104" spans="1:43" x14ac:dyDescent="0.25">
      <c r="A2104" s="1">
        <v>45992</v>
      </c>
      <c r="B2104" t="s">
        <v>48</v>
      </c>
      <c r="C2104">
        <v>649163</v>
      </c>
      <c r="D2104">
        <v>2023518490</v>
      </c>
      <c r="E2104" t="s">
        <v>1339</v>
      </c>
      <c r="F2104" t="s">
        <v>628</v>
      </c>
      <c r="G2104" t="s">
        <v>51</v>
      </c>
      <c r="H2104" t="s">
        <v>256</v>
      </c>
      <c r="I2104" t="s">
        <v>373</v>
      </c>
      <c r="J2104" t="s">
        <v>374</v>
      </c>
      <c r="K2104">
        <v>753748</v>
      </c>
      <c r="L2104" t="s">
        <v>258</v>
      </c>
      <c r="M2104" t="s">
        <v>131</v>
      </c>
      <c r="N2104" t="s">
        <v>57</v>
      </c>
      <c r="O2104" s="1">
        <v>45474</v>
      </c>
      <c r="Q2104" s="1">
        <v>46023</v>
      </c>
      <c r="R2104" s="2">
        <v>240.43</v>
      </c>
      <c r="S2104">
        <v>1</v>
      </c>
      <c r="T2104" t="s">
        <v>58</v>
      </c>
      <c r="U2104" t="s">
        <v>134</v>
      </c>
      <c r="V2104" s="3">
        <v>0.15</v>
      </c>
      <c r="W2104" s="2">
        <v>0</v>
      </c>
      <c r="X2104">
        <v>0</v>
      </c>
      <c r="Y2104" t="s">
        <v>135</v>
      </c>
      <c r="Z2104" t="s">
        <v>136</v>
      </c>
      <c r="AA2104">
        <v>0</v>
      </c>
      <c r="AB2104" s="2">
        <v>0</v>
      </c>
      <c r="AC2104" s="2">
        <v>0</v>
      </c>
      <c r="AD2104" s="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36.06</v>
      </c>
      <c r="AN2104" s="2">
        <v>36.06</v>
      </c>
      <c r="AO2104" s="2">
        <v>0</v>
      </c>
      <c r="AP2104" s="2">
        <v>0</v>
      </c>
      <c r="AQ2104" s="2">
        <v>0</v>
      </c>
    </row>
    <row r="2105" spans="1:43" x14ac:dyDescent="0.25">
      <c r="A2105" s="1">
        <v>45992</v>
      </c>
      <c r="B2105" t="s">
        <v>48</v>
      </c>
      <c r="C2105">
        <v>649163</v>
      </c>
      <c r="D2105">
        <v>2023534073</v>
      </c>
      <c r="E2105" t="s">
        <v>1718</v>
      </c>
      <c r="F2105" t="s">
        <v>429</v>
      </c>
      <c r="G2105" t="s">
        <v>51</v>
      </c>
      <c r="H2105" t="s">
        <v>52</v>
      </c>
      <c r="I2105" t="s">
        <v>373</v>
      </c>
      <c r="J2105" t="s">
        <v>400</v>
      </c>
      <c r="K2105">
        <v>650218</v>
      </c>
      <c r="L2105" t="s">
        <v>55</v>
      </c>
      <c r="M2105" t="s">
        <v>56</v>
      </c>
      <c r="N2105" t="s">
        <v>57</v>
      </c>
      <c r="O2105" s="1">
        <v>45474</v>
      </c>
      <c r="Q2105" s="1">
        <v>46023</v>
      </c>
      <c r="R2105" s="2">
        <v>25.73</v>
      </c>
      <c r="S2105">
        <v>1</v>
      </c>
      <c r="T2105" t="s">
        <v>58</v>
      </c>
      <c r="U2105" t="s">
        <v>134</v>
      </c>
      <c r="V2105" s="3">
        <v>0.15</v>
      </c>
      <c r="W2105" s="2">
        <v>0</v>
      </c>
      <c r="X2105">
        <v>0</v>
      </c>
      <c r="Y2105" t="s">
        <v>135</v>
      </c>
      <c r="Z2105" t="s">
        <v>136</v>
      </c>
      <c r="AA2105">
        <v>0</v>
      </c>
      <c r="AB2105" s="2">
        <v>0</v>
      </c>
      <c r="AC2105" s="2">
        <v>0</v>
      </c>
      <c r="AD2105" s="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3.86</v>
      </c>
      <c r="AN2105" s="2">
        <v>3.86</v>
      </c>
      <c r="AO2105" s="2">
        <v>0</v>
      </c>
      <c r="AP2105" s="2">
        <v>0</v>
      </c>
      <c r="AQ2105" s="2">
        <v>0</v>
      </c>
    </row>
    <row r="2106" spans="1:43" x14ac:dyDescent="0.25">
      <c r="A2106" s="1">
        <v>45992</v>
      </c>
      <c r="B2106" t="s">
        <v>48</v>
      </c>
      <c r="C2106">
        <v>649163</v>
      </c>
      <c r="D2106">
        <v>2023570183</v>
      </c>
      <c r="E2106" t="s">
        <v>478</v>
      </c>
      <c r="F2106" t="s">
        <v>375</v>
      </c>
      <c r="G2106" t="s">
        <v>51</v>
      </c>
      <c r="H2106" t="s">
        <v>209</v>
      </c>
      <c r="I2106" t="s">
        <v>373</v>
      </c>
      <c r="J2106" t="s">
        <v>374</v>
      </c>
      <c r="K2106">
        <v>751867</v>
      </c>
      <c r="L2106" t="s">
        <v>162</v>
      </c>
      <c r="M2106" t="s">
        <v>163</v>
      </c>
      <c r="N2106" t="s">
        <v>57</v>
      </c>
      <c r="O2106" s="1">
        <v>45474</v>
      </c>
      <c r="Q2106" s="1">
        <v>46023</v>
      </c>
      <c r="R2106" s="2">
        <v>46.54</v>
      </c>
      <c r="S2106">
        <v>1</v>
      </c>
      <c r="T2106" t="s">
        <v>58</v>
      </c>
      <c r="U2106" t="s">
        <v>134</v>
      </c>
      <c r="V2106" s="3">
        <v>0.15</v>
      </c>
      <c r="W2106" s="2">
        <v>0</v>
      </c>
      <c r="X2106">
        <v>0</v>
      </c>
      <c r="Y2106" t="s">
        <v>135</v>
      </c>
      <c r="Z2106" t="s">
        <v>136</v>
      </c>
      <c r="AA2106">
        <v>0</v>
      </c>
      <c r="AB2106" s="2">
        <v>0</v>
      </c>
      <c r="AC2106" s="2">
        <v>0</v>
      </c>
      <c r="AD2106" s="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6.98</v>
      </c>
      <c r="AN2106" s="2">
        <v>6.98</v>
      </c>
      <c r="AO2106" s="2">
        <v>0</v>
      </c>
      <c r="AP2106" s="2">
        <v>0</v>
      </c>
      <c r="AQ2106" s="2">
        <v>0</v>
      </c>
    </row>
    <row r="2107" spans="1:43" x14ac:dyDescent="0.25">
      <c r="A2107" s="1">
        <v>45992</v>
      </c>
      <c r="B2107" t="s">
        <v>48</v>
      </c>
      <c r="C2107">
        <v>649163</v>
      </c>
      <c r="D2107">
        <v>2023576964</v>
      </c>
      <c r="E2107" t="s">
        <v>2093</v>
      </c>
      <c r="F2107" t="s">
        <v>1766</v>
      </c>
      <c r="G2107" t="s">
        <v>51</v>
      </c>
      <c r="H2107" t="s">
        <v>93</v>
      </c>
      <c r="I2107" t="s">
        <v>373</v>
      </c>
      <c r="J2107" t="s">
        <v>374</v>
      </c>
      <c r="K2107">
        <v>673059</v>
      </c>
      <c r="L2107" t="s">
        <v>65</v>
      </c>
      <c r="M2107" t="s">
        <v>66</v>
      </c>
      <c r="N2107" t="s">
        <v>57</v>
      </c>
      <c r="O2107" s="1">
        <v>45476</v>
      </c>
      <c r="Q2107" s="1">
        <v>46025</v>
      </c>
      <c r="R2107" s="2">
        <v>35.04</v>
      </c>
      <c r="S2107">
        <v>1</v>
      </c>
      <c r="T2107" t="s">
        <v>58</v>
      </c>
      <c r="U2107" t="s">
        <v>134</v>
      </c>
      <c r="V2107" s="3">
        <v>0.15</v>
      </c>
      <c r="W2107" s="2">
        <v>0</v>
      </c>
      <c r="X2107">
        <v>0</v>
      </c>
      <c r="Y2107" t="s">
        <v>135</v>
      </c>
      <c r="Z2107" t="s">
        <v>136</v>
      </c>
      <c r="AA2107">
        <v>0</v>
      </c>
      <c r="AB2107" s="2">
        <v>0</v>
      </c>
      <c r="AC2107" s="2">
        <v>0</v>
      </c>
      <c r="AD2107" s="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5.26</v>
      </c>
      <c r="AN2107" s="2">
        <v>5.26</v>
      </c>
      <c r="AO2107" s="2">
        <v>0</v>
      </c>
      <c r="AP2107" s="2">
        <v>0</v>
      </c>
      <c r="AQ2107" s="2">
        <v>0</v>
      </c>
    </row>
    <row r="2108" spans="1:43" x14ac:dyDescent="0.25">
      <c r="A2108" s="1">
        <v>45992</v>
      </c>
      <c r="B2108" t="s">
        <v>48</v>
      </c>
      <c r="C2108">
        <v>649163</v>
      </c>
      <c r="D2108">
        <v>2023576965</v>
      </c>
      <c r="E2108" t="s">
        <v>2093</v>
      </c>
      <c r="F2108" t="s">
        <v>1766</v>
      </c>
      <c r="G2108" t="s">
        <v>51</v>
      </c>
      <c r="H2108" t="s">
        <v>93</v>
      </c>
      <c r="I2108" t="s">
        <v>373</v>
      </c>
      <c r="J2108" t="s">
        <v>400</v>
      </c>
      <c r="K2108">
        <v>673059</v>
      </c>
      <c r="L2108" t="s">
        <v>65</v>
      </c>
      <c r="M2108" t="s">
        <v>66</v>
      </c>
      <c r="N2108" t="s">
        <v>57</v>
      </c>
      <c r="O2108" s="1">
        <v>45476</v>
      </c>
      <c r="Q2108" s="1">
        <v>46025</v>
      </c>
      <c r="R2108" s="2">
        <v>25.73</v>
      </c>
      <c r="S2108">
        <v>1</v>
      </c>
      <c r="T2108" t="s">
        <v>58</v>
      </c>
      <c r="U2108" t="s">
        <v>134</v>
      </c>
      <c r="V2108" s="3">
        <v>0.15</v>
      </c>
      <c r="W2108" s="2">
        <v>0</v>
      </c>
      <c r="X2108">
        <v>0</v>
      </c>
      <c r="Y2108" t="s">
        <v>135</v>
      </c>
      <c r="Z2108" t="s">
        <v>136</v>
      </c>
      <c r="AA2108">
        <v>0</v>
      </c>
      <c r="AB2108" s="2">
        <v>0</v>
      </c>
      <c r="AC2108" s="2">
        <v>0</v>
      </c>
      <c r="AD2108" s="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3.86</v>
      </c>
      <c r="AN2108" s="2">
        <v>3.86</v>
      </c>
      <c r="AO2108" s="2">
        <v>0</v>
      </c>
      <c r="AP2108" s="2">
        <v>0</v>
      </c>
      <c r="AQ2108" s="2">
        <v>0</v>
      </c>
    </row>
    <row r="2109" spans="1:43" x14ac:dyDescent="0.25">
      <c r="A2109" s="1">
        <v>45992</v>
      </c>
      <c r="B2109" t="s">
        <v>48</v>
      </c>
      <c r="C2109">
        <v>649163</v>
      </c>
      <c r="D2109">
        <v>2023599967</v>
      </c>
      <c r="E2109" t="s">
        <v>731</v>
      </c>
      <c r="F2109" t="s">
        <v>238</v>
      </c>
      <c r="G2109" t="s">
        <v>51</v>
      </c>
      <c r="H2109" t="s">
        <v>83</v>
      </c>
      <c r="I2109" t="s">
        <v>373</v>
      </c>
      <c r="J2109" t="s">
        <v>374</v>
      </c>
      <c r="K2109">
        <v>673059</v>
      </c>
      <c r="L2109" t="s">
        <v>65</v>
      </c>
      <c r="M2109" t="s">
        <v>66</v>
      </c>
      <c r="N2109" t="s">
        <v>57</v>
      </c>
      <c r="O2109" s="1">
        <v>45474</v>
      </c>
      <c r="Q2109" s="1">
        <v>46023</v>
      </c>
      <c r="R2109" s="2">
        <v>59.4</v>
      </c>
      <c r="S2109">
        <v>1</v>
      </c>
      <c r="T2109" t="s">
        <v>58</v>
      </c>
      <c r="U2109" t="s">
        <v>134</v>
      </c>
      <c r="V2109" s="3">
        <v>0.15</v>
      </c>
      <c r="W2109" s="2">
        <v>0</v>
      </c>
      <c r="X2109">
        <v>0</v>
      </c>
      <c r="Y2109" t="s">
        <v>135</v>
      </c>
      <c r="Z2109" t="s">
        <v>136</v>
      </c>
      <c r="AA2109">
        <v>0</v>
      </c>
      <c r="AB2109" s="2">
        <v>0</v>
      </c>
      <c r="AC2109" s="2">
        <v>0</v>
      </c>
      <c r="AD2109" s="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8.91</v>
      </c>
      <c r="AN2109" s="2">
        <v>8.91</v>
      </c>
      <c r="AO2109" s="2">
        <v>0</v>
      </c>
      <c r="AP2109" s="2">
        <v>0</v>
      </c>
      <c r="AQ2109" s="2">
        <v>0</v>
      </c>
    </row>
    <row r="2110" spans="1:43" x14ac:dyDescent="0.25">
      <c r="A2110" s="1">
        <v>45992</v>
      </c>
      <c r="B2110" t="s">
        <v>48</v>
      </c>
      <c r="C2110">
        <v>649163</v>
      </c>
      <c r="D2110">
        <v>2023606921</v>
      </c>
      <c r="E2110" t="s">
        <v>1265</v>
      </c>
      <c r="F2110" t="s">
        <v>1266</v>
      </c>
      <c r="G2110" t="s">
        <v>51</v>
      </c>
      <c r="H2110" t="s">
        <v>80</v>
      </c>
      <c r="I2110" t="s">
        <v>373</v>
      </c>
      <c r="J2110" t="s">
        <v>374</v>
      </c>
      <c r="K2110">
        <v>673059</v>
      </c>
      <c r="L2110" t="s">
        <v>65</v>
      </c>
      <c r="M2110" t="s">
        <v>66</v>
      </c>
      <c r="N2110" t="s">
        <v>57</v>
      </c>
      <c r="O2110" s="1">
        <v>45505</v>
      </c>
      <c r="Q2110" s="1">
        <v>46023</v>
      </c>
      <c r="R2110" s="2">
        <v>41.75</v>
      </c>
      <c r="S2110">
        <v>1</v>
      </c>
      <c r="T2110" t="s">
        <v>58</v>
      </c>
      <c r="U2110" t="s">
        <v>134</v>
      </c>
      <c r="V2110" s="3">
        <v>0.15</v>
      </c>
      <c r="W2110" s="2">
        <v>0</v>
      </c>
      <c r="X2110">
        <v>0</v>
      </c>
      <c r="Y2110" t="s">
        <v>135</v>
      </c>
      <c r="Z2110" t="s">
        <v>136</v>
      </c>
      <c r="AA2110">
        <v>0</v>
      </c>
      <c r="AB2110" s="2">
        <v>0</v>
      </c>
      <c r="AC2110" s="2">
        <v>0</v>
      </c>
      <c r="AD2110" s="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6.26</v>
      </c>
      <c r="AN2110" s="2">
        <v>6.26</v>
      </c>
      <c r="AO2110" s="2">
        <v>0</v>
      </c>
      <c r="AP2110" s="2">
        <v>0</v>
      </c>
      <c r="AQ2110" s="2">
        <v>0</v>
      </c>
    </row>
    <row r="2111" spans="1:43" x14ac:dyDescent="0.25">
      <c r="A2111" s="1">
        <v>45992</v>
      </c>
      <c r="B2111" t="s">
        <v>48</v>
      </c>
      <c r="C2111">
        <v>649163</v>
      </c>
      <c r="D2111">
        <v>2023606923</v>
      </c>
      <c r="E2111" t="s">
        <v>1265</v>
      </c>
      <c r="F2111" t="s">
        <v>1266</v>
      </c>
      <c r="G2111" t="s">
        <v>51</v>
      </c>
      <c r="H2111" t="s">
        <v>80</v>
      </c>
      <c r="I2111" t="s">
        <v>373</v>
      </c>
      <c r="J2111" t="s">
        <v>400</v>
      </c>
      <c r="K2111">
        <v>673059</v>
      </c>
      <c r="L2111" t="s">
        <v>65</v>
      </c>
      <c r="M2111" t="s">
        <v>66</v>
      </c>
      <c r="N2111" t="s">
        <v>57</v>
      </c>
      <c r="O2111" s="1">
        <v>45505</v>
      </c>
      <c r="Q2111" s="1">
        <v>46023</v>
      </c>
      <c r="R2111" s="2">
        <v>25.73</v>
      </c>
      <c r="S2111">
        <v>1</v>
      </c>
      <c r="T2111" t="s">
        <v>58</v>
      </c>
      <c r="U2111" t="s">
        <v>134</v>
      </c>
      <c r="V2111" s="3">
        <v>0.15</v>
      </c>
      <c r="W2111" s="2">
        <v>0</v>
      </c>
      <c r="X2111">
        <v>0</v>
      </c>
      <c r="Y2111" t="s">
        <v>135</v>
      </c>
      <c r="Z2111" t="s">
        <v>136</v>
      </c>
      <c r="AA2111">
        <v>0</v>
      </c>
      <c r="AB2111" s="2">
        <v>0</v>
      </c>
      <c r="AC2111" s="2">
        <v>0</v>
      </c>
      <c r="AD2111" s="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3.86</v>
      </c>
      <c r="AN2111" s="2">
        <v>3.86</v>
      </c>
      <c r="AO2111" s="2">
        <v>0</v>
      </c>
      <c r="AP2111" s="2">
        <v>0</v>
      </c>
      <c r="AQ2111" s="2">
        <v>0</v>
      </c>
    </row>
    <row r="2112" spans="1:43" x14ac:dyDescent="0.25">
      <c r="A2112" s="1">
        <v>45992</v>
      </c>
      <c r="B2112" t="s">
        <v>48</v>
      </c>
      <c r="C2112">
        <v>649163</v>
      </c>
      <c r="D2112">
        <v>2023646357</v>
      </c>
      <c r="E2112" t="s">
        <v>2094</v>
      </c>
      <c r="F2112" t="s">
        <v>711</v>
      </c>
      <c r="G2112" t="s">
        <v>51</v>
      </c>
      <c r="H2112" t="s">
        <v>52</v>
      </c>
      <c r="I2112" t="s">
        <v>373</v>
      </c>
      <c r="J2112" t="s">
        <v>400</v>
      </c>
      <c r="K2112">
        <v>751867</v>
      </c>
      <c r="L2112" t="s">
        <v>162</v>
      </c>
      <c r="M2112" t="s">
        <v>163</v>
      </c>
      <c r="N2112" t="s">
        <v>57</v>
      </c>
      <c r="O2112" s="1">
        <v>45474</v>
      </c>
      <c r="Q2112" s="1">
        <v>46023</v>
      </c>
      <c r="R2112" s="2">
        <v>25.73</v>
      </c>
      <c r="S2112">
        <v>1</v>
      </c>
      <c r="T2112" t="s">
        <v>58</v>
      </c>
      <c r="U2112" t="s">
        <v>134</v>
      </c>
      <c r="V2112" s="3">
        <v>0.15</v>
      </c>
      <c r="W2112" s="2">
        <v>0</v>
      </c>
      <c r="X2112">
        <v>0</v>
      </c>
      <c r="Y2112" t="s">
        <v>135</v>
      </c>
      <c r="Z2112" t="s">
        <v>136</v>
      </c>
      <c r="AA2112">
        <v>0</v>
      </c>
      <c r="AB2112" s="2">
        <v>0</v>
      </c>
      <c r="AC2112" s="2">
        <v>0</v>
      </c>
      <c r="AD2112" s="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3.86</v>
      </c>
      <c r="AN2112" s="2">
        <v>3.86</v>
      </c>
      <c r="AO2112" s="2">
        <v>0</v>
      </c>
      <c r="AP2112" s="2">
        <v>0</v>
      </c>
      <c r="AQ2112" s="2">
        <v>0</v>
      </c>
    </row>
    <row r="2113" spans="1:43" x14ac:dyDescent="0.25">
      <c r="A2113" s="1">
        <v>45992</v>
      </c>
      <c r="B2113" t="s">
        <v>48</v>
      </c>
      <c r="C2113">
        <v>649163</v>
      </c>
      <c r="D2113">
        <v>2023677926</v>
      </c>
      <c r="E2113" t="s">
        <v>1269</v>
      </c>
      <c r="F2113" t="s">
        <v>983</v>
      </c>
      <c r="G2113" t="s">
        <v>51</v>
      </c>
      <c r="H2113" t="s">
        <v>83</v>
      </c>
      <c r="I2113" t="s">
        <v>373</v>
      </c>
      <c r="J2113" t="s">
        <v>374</v>
      </c>
      <c r="K2113">
        <v>673059</v>
      </c>
      <c r="L2113" t="s">
        <v>65</v>
      </c>
      <c r="M2113" t="s">
        <v>66</v>
      </c>
      <c r="N2113" t="s">
        <v>57</v>
      </c>
      <c r="O2113" s="1">
        <v>45474</v>
      </c>
      <c r="Q2113" s="1">
        <v>46023</v>
      </c>
      <c r="R2113" s="2">
        <v>81.150000000000006</v>
      </c>
      <c r="S2113">
        <v>1</v>
      </c>
      <c r="T2113" t="s">
        <v>58</v>
      </c>
      <c r="U2113" t="s">
        <v>134</v>
      </c>
      <c r="V2113" s="3">
        <v>0.15</v>
      </c>
      <c r="W2113" s="2">
        <v>0</v>
      </c>
      <c r="X2113">
        <v>0</v>
      </c>
      <c r="Y2113" t="s">
        <v>135</v>
      </c>
      <c r="Z2113" t="s">
        <v>136</v>
      </c>
      <c r="AA2113">
        <v>0</v>
      </c>
      <c r="AB2113" s="2">
        <v>0</v>
      </c>
      <c r="AC2113" s="2">
        <v>0</v>
      </c>
      <c r="AD2113" s="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12.17</v>
      </c>
      <c r="AN2113" s="2">
        <v>12.17</v>
      </c>
      <c r="AO2113" s="2">
        <v>0</v>
      </c>
      <c r="AP2113" s="2">
        <v>0</v>
      </c>
      <c r="AQ2113" s="2">
        <v>0</v>
      </c>
    </row>
    <row r="2114" spans="1:43" x14ac:dyDescent="0.25">
      <c r="A2114" s="1">
        <v>45992</v>
      </c>
      <c r="B2114" t="s">
        <v>48</v>
      </c>
      <c r="C2114">
        <v>649163</v>
      </c>
      <c r="D2114">
        <v>2023677927</v>
      </c>
      <c r="E2114" t="s">
        <v>1269</v>
      </c>
      <c r="F2114" t="s">
        <v>983</v>
      </c>
      <c r="G2114" t="s">
        <v>51</v>
      </c>
      <c r="H2114" t="s">
        <v>83</v>
      </c>
      <c r="I2114" t="s">
        <v>373</v>
      </c>
      <c r="J2114" t="s">
        <v>400</v>
      </c>
      <c r="K2114">
        <v>673059</v>
      </c>
      <c r="L2114" t="s">
        <v>65</v>
      </c>
      <c r="M2114" t="s">
        <v>66</v>
      </c>
      <c r="N2114" t="s">
        <v>57</v>
      </c>
      <c r="O2114" s="1">
        <v>45474</v>
      </c>
      <c r="Q2114" s="1">
        <v>46023</v>
      </c>
      <c r="R2114" s="2">
        <v>25.73</v>
      </c>
      <c r="S2114">
        <v>1</v>
      </c>
      <c r="T2114" t="s">
        <v>58</v>
      </c>
      <c r="U2114" t="s">
        <v>134</v>
      </c>
      <c r="V2114" s="3">
        <v>0.15</v>
      </c>
      <c r="W2114" s="2">
        <v>0</v>
      </c>
      <c r="X2114">
        <v>0</v>
      </c>
      <c r="Y2114" t="s">
        <v>135</v>
      </c>
      <c r="Z2114" t="s">
        <v>136</v>
      </c>
      <c r="AA2114">
        <v>0</v>
      </c>
      <c r="AB2114" s="2">
        <v>0</v>
      </c>
      <c r="AC2114" s="2">
        <v>0</v>
      </c>
      <c r="AD2114" s="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3.86</v>
      </c>
      <c r="AN2114" s="2">
        <v>3.86</v>
      </c>
      <c r="AO2114" s="2">
        <v>0</v>
      </c>
      <c r="AP2114" s="2">
        <v>0</v>
      </c>
      <c r="AQ2114" s="2">
        <v>0</v>
      </c>
    </row>
    <row r="2115" spans="1:43" x14ac:dyDescent="0.25">
      <c r="A2115" s="1">
        <v>45992</v>
      </c>
      <c r="B2115" t="s">
        <v>48</v>
      </c>
      <c r="C2115">
        <v>649163</v>
      </c>
      <c r="D2115">
        <v>2023763567</v>
      </c>
      <c r="E2115" t="s">
        <v>1724</v>
      </c>
      <c r="F2115" t="s">
        <v>75</v>
      </c>
      <c r="G2115" t="s">
        <v>51</v>
      </c>
      <c r="H2115" t="s">
        <v>83</v>
      </c>
      <c r="I2115" t="s">
        <v>373</v>
      </c>
      <c r="J2115" t="s">
        <v>374</v>
      </c>
      <c r="K2115">
        <v>766747</v>
      </c>
      <c r="L2115" t="s">
        <v>385</v>
      </c>
      <c r="M2115" t="s">
        <v>386</v>
      </c>
      <c r="N2115" t="s">
        <v>57</v>
      </c>
      <c r="O2115" s="1">
        <v>45475</v>
      </c>
      <c r="Q2115" s="1">
        <v>46024</v>
      </c>
      <c r="R2115" s="2">
        <v>192.1</v>
      </c>
      <c r="S2115">
        <v>1</v>
      </c>
      <c r="T2115" t="s">
        <v>58</v>
      </c>
      <c r="U2115" t="s">
        <v>134</v>
      </c>
      <c r="V2115" s="3">
        <v>0.15</v>
      </c>
      <c r="W2115" s="2">
        <v>0</v>
      </c>
      <c r="X2115">
        <v>0</v>
      </c>
      <c r="Y2115" t="s">
        <v>135</v>
      </c>
      <c r="Z2115" t="s">
        <v>136</v>
      </c>
      <c r="AA2115">
        <v>0</v>
      </c>
      <c r="AB2115" s="2">
        <v>0</v>
      </c>
      <c r="AC2115" s="2">
        <v>0</v>
      </c>
      <c r="AD2115" s="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28.82</v>
      </c>
      <c r="AN2115" s="2">
        <v>28.82</v>
      </c>
      <c r="AO2115" s="2">
        <v>0</v>
      </c>
      <c r="AP2115" s="2">
        <v>0</v>
      </c>
      <c r="AQ2115" s="2">
        <v>0</v>
      </c>
    </row>
    <row r="2116" spans="1:43" x14ac:dyDescent="0.25">
      <c r="A2116" s="1">
        <v>45992</v>
      </c>
      <c r="B2116" t="s">
        <v>48</v>
      </c>
      <c r="C2116">
        <v>649163</v>
      </c>
      <c r="D2116">
        <v>2023763995</v>
      </c>
      <c r="E2116" t="s">
        <v>1724</v>
      </c>
      <c r="F2116" t="s">
        <v>2095</v>
      </c>
      <c r="G2116" t="s">
        <v>51</v>
      </c>
      <c r="H2116" t="s">
        <v>83</v>
      </c>
      <c r="I2116" t="s">
        <v>373</v>
      </c>
      <c r="J2116" t="s">
        <v>374</v>
      </c>
      <c r="K2116">
        <v>766747</v>
      </c>
      <c r="L2116" t="s">
        <v>385</v>
      </c>
      <c r="M2116" t="s">
        <v>386</v>
      </c>
      <c r="N2116" t="s">
        <v>57</v>
      </c>
      <c r="O2116" s="1">
        <v>45475</v>
      </c>
      <c r="Q2116" s="1">
        <v>46024</v>
      </c>
      <c r="R2116" s="2">
        <v>47.71</v>
      </c>
      <c r="S2116">
        <v>1</v>
      </c>
      <c r="T2116" t="s">
        <v>58</v>
      </c>
      <c r="U2116" t="s">
        <v>134</v>
      </c>
      <c r="V2116" s="3">
        <v>0.15</v>
      </c>
      <c r="W2116" s="2">
        <v>0</v>
      </c>
      <c r="X2116">
        <v>0</v>
      </c>
      <c r="Y2116" t="s">
        <v>135</v>
      </c>
      <c r="Z2116" t="s">
        <v>136</v>
      </c>
      <c r="AA2116">
        <v>0</v>
      </c>
      <c r="AB2116" s="2">
        <v>0</v>
      </c>
      <c r="AC2116" s="2">
        <v>0</v>
      </c>
      <c r="AD2116" s="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7.16</v>
      </c>
      <c r="AN2116" s="2">
        <v>7.16</v>
      </c>
      <c r="AO2116" s="2">
        <v>0</v>
      </c>
      <c r="AP2116" s="2">
        <v>0</v>
      </c>
      <c r="AQ2116" s="2">
        <v>0</v>
      </c>
    </row>
    <row r="2117" spans="1:43" x14ac:dyDescent="0.25">
      <c r="A2117" s="1">
        <v>45992</v>
      </c>
      <c r="B2117" t="s">
        <v>48</v>
      </c>
      <c r="C2117">
        <v>649163</v>
      </c>
      <c r="D2117">
        <v>2023845235</v>
      </c>
      <c r="E2117" t="s">
        <v>2096</v>
      </c>
      <c r="F2117" t="s">
        <v>2097</v>
      </c>
      <c r="G2117" t="s">
        <v>51</v>
      </c>
      <c r="H2117" t="s">
        <v>93</v>
      </c>
      <c r="I2117" t="s">
        <v>373</v>
      </c>
      <c r="J2117" t="s">
        <v>374</v>
      </c>
      <c r="K2117">
        <v>673059</v>
      </c>
      <c r="L2117" t="s">
        <v>65</v>
      </c>
      <c r="M2117" t="s">
        <v>66</v>
      </c>
      <c r="N2117" t="s">
        <v>57</v>
      </c>
      <c r="O2117" s="1">
        <v>45505</v>
      </c>
      <c r="Q2117" s="1">
        <v>46023</v>
      </c>
      <c r="R2117" s="2">
        <v>28.87</v>
      </c>
      <c r="S2117">
        <v>1</v>
      </c>
      <c r="T2117" t="s">
        <v>58</v>
      </c>
      <c r="U2117" t="s">
        <v>134</v>
      </c>
      <c r="V2117" s="3">
        <v>0.15</v>
      </c>
      <c r="W2117" s="2">
        <v>0</v>
      </c>
      <c r="X2117">
        <v>0</v>
      </c>
      <c r="Y2117" t="s">
        <v>135</v>
      </c>
      <c r="Z2117" t="s">
        <v>136</v>
      </c>
      <c r="AA2117">
        <v>0</v>
      </c>
      <c r="AB2117" s="2">
        <v>0</v>
      </c>
      <c r="AC2117" s="2">
        <v>0</v>
      </c>
      <c r="AD2117" s="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4.33</v>
      </c>
      <c r="AN2117" s="2">
        <v>4.33</v>
      </c>
      <c r="AO2117" s="2">
        <v>0</v>
      </c>
      <c r="AP2117" s="2">
        <v>0</v>
      </c>
      <c r="AQ2117" s="2">
        <v>0</v>
      </c>
    </row>
    <row r="2118" spans="1:43" x14ac:dyDescent="0.25">
      <c r="A2118" s="1">
        <v>45992</v>
      </c>
      <c r="B2118" t="s">
        <v>48</v>
      </c>
      <c r="C2118">
        <v>649163</v>
      </c>
      <c r="D2118">
        <v>2023877276</v>
      </c>
      <c r="E2118" t="s">
        <v>1296</v>
      </c>
      <c r="F2118" t="s">
        <v>246</v>
      </c>
      <c r="G2118" t="s">
        <v>51</v>
      </c>
      <c r="H2118" t="s">
        <v>161</v>
      </c>
      <c r="I2118" t="s">
        <v>373</v>
      </c>
      <c r="J2118" t="s">
        <v>374</v>
      </c>
      <c r="K2118">
        <v>753748</v>
      </c>
      <c r="L2118" t="s">
        <v>258</v>
      </c>
      <c r="M2118" t="s">
        <v>131</v>
      </c>
      <c r="N2118" t="s">
        <v>57</v>
      </c>
      <c r="O2118" s="1">
        <v>45505</v>
      </c>
      <c r="Q2118" s="1">
        <v>46023</v>
      </c>
      <c r="R2118" s="2">
        <v>56.78</v>
      </c>
      <c r="S2118">
        <v>1</v>
      </c>
      <c r="T2118" t="s">
        <v>58</v>
      </c>
      <c r="U2118" t="s">
        <v>134</v>
      </c>
      <c r="V2118" s="3">
        <v>0.15</v>
      </c>
      <c r="W2118" s="2">
        <v>0</v>
      </c>
      <c r="X2118">
        <v>0</v>
      </c>
      <c r="Y2118" t="s">
        <v>135</v>
      </c>
      <c r="Z2118" t="s">
        <v>136</v>
      </c>
      <c r="AA2118">
        <v>0</v>
      </c>
      <c r="AB2118" s="2">
        <v>0</v>
      </c>
      <c r="AC2118" s="2">
        <v>0</v>
      </c>
      <c r="AD2118" s="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8.52</v>
      </c>
      <c r="AN2118" s="2">
        <v>8.52</v>
      </c>
      <c r="AO2118" s="2">
        <v>0</v>
      </c>
      <c r="AP2118" s="2">
        <v>0</v>
      </c>
      <c r="AQ2118" s="2">
        <v>0</v>
      </c>
    </row>
    <row r="2119" spans="1:43" x14ac:dyDescent="0.25">
      <c r="A2119" s="1">
        <v>45992</v>
      </c>
      <c r="B2119" t="s">
        <v>48</v>
      </c>
      <c r="C2119">
        <v>649163</v>
      </c>
      <c r="D2119">
        <v>2023956663</v>
      </c>
      <c r="E2119" t="s">
        <v>1270</v>
      </c>
      <c r="F2119" t="s">
        <v>1271</v>
      </c>
      <c r="G2119" t="s">
        <v>51</v>
      </c>
      <c r="H2119" t="s">
        <v>265</v>
      </c>
      <c r="I2119" t="s">
        <v>373</v>
      </c>
      <c r="J2119" t="s">
        <v>374</v>
      </c>
      <c r="K2119">
        <v>673059</v>
      </c>
      <c r="L2119" t="s">
        <v>65</v>
      </c>
      <c r="M2119" t="s">
        <v>66</v>
      </c>
      <c r="N2119" t="s">
        <v>57</v>
      </c>
      <c r="O2119" s="1">
        <v>45505</v>
      </c>
      <c r="Q2119" s="1">
        <v>46023</v>
      </c>
      <c r="R2119" s="2">
        <v>62.15</v>
      </c>
      <c r="S2119">
        <v>1</v>
      </c>
      <c r="T2119" t="s">
        <v>58</v>
      </c>
      <c r="U2119" t="s">
        <v>134</v>
      </c>
      <c r="V2119" s="3">
        <v>0.15</v>
      </c>
      <c r="W2119" s="2">
        <v>0</v>
      </c>
      <c r="X2119">
        <v>0</v>
      </c>
      <c r="Y2119" t="s">
        <v>135</v>
      </c>
      <c r="Z2119" t="s">
        <v>136</v>
      </c>
      <c r="AA2119">
        <v>0</v>
      </c>
      <c r="AB2119" s="2">
        <v>0</v>
      </c>
      <c r="AC2119" s="2">
        <v>0</v>
      </c>
      <c r="AD2119" s="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9.32</v>
      </c>
      <c r="AN2119" s="2">
        <v>9.32</v>
      </c>
      <c r="AO2119" s="2">
        <v>0</v>
      </c>
      <c r="AP2119" s="2">
        <v>0</v>
      </c>
      <c r="AQ2119" s="2">
        <v>0</v>
      </c>
    </row>
    <row r="2120" spans="1:43" x14ac:dyDescent="0.25">
      <c r="A2120" s="1">
        <v>45992</v>
      </c>
      <c r="B2120" t="s">
        <v>48</v>
      </c>
      <c r="C2120">
        <v>649163</v>
      </c>
      <c r="D2120">
        <v>2023994241</v>
      </c>
      <c r="E2120" t="s">
        <v>2098</v>
      </c>
      <c r="F2120" t="s">
        <v>1619</v>
      </c>
      <c r="G2120" t="s">
        <v>51</v>
      </c>
      <c r="H2120" t="s">
        <v>256</v>
      </c>
      <c r="I2120" t="s">
        <v>373</v>
      </c>
      <c r="J2120" t="s">
        <v>374</v>
      </c>
      <c r="K2120">
        <v>753748</v>
      </c>
      <c r="L2120" t="s">
        <v>258</v>
      </c>
      <c r="M2120" t="s">
        <v>131</v>
      </c>
      <c r="N2120" t="s">
        <v>57</v>
      </c>
      <c r="O2120" s="1">
        <v>45505</v>
      </c>
      <c r="Q2120" s="1">
        <v>46023</v>
      </c>
      <c r="R2120" s="2">
        <v>143.15</v>
      </c>
      <c r="S2120">
        <v>1</v>
      </c>
      <c r="T2120" t="s">
        <v>58</v>
      </c>
      <c r="U2120" t="s">
        <v>134</v>
      </c>
      <c r="V2120" s="3">
        <v>0.15</v>
      </c>
      <c r="W2120" s="2">
        <v>0</v>
      </c>
      <c r="X2120">
        <v>0</v>
      </c>
      <c r="Y2120" t="s">
        <v>135</v>
      </c>
      <c r="Z2120" t="s">
        <v>136</v>
      </c>
      <c r="AA2120">
        <v>0</v>
      </c>
      <c r="AB2120" s="2">
        <v>0</v>
      </c>
      <c r="AC2120" s="2">
        <v>0</v>
      </c>
      <c r="AD2120" s="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21.47</v>
      </c>
      <c r="AN2120" s="2">
        <v>21.47</v>
      </c>
      <c r="AO2120" s="2">
        <v>0</v>
      </c>
      <c r="AP2120" s="2">
        <v>0</v>
      </c>
      <c r="AQ2120" s="2">
        <v>0</v>
      </c>
    </row>
    <row r="2121" spans="1:43" x14ac:dyDescent="0.25">
      <c r="A2121" s="1">
        <v>45992</v>
      </c>
      <c r="B2121" t="s">
        <v>48</v>
      </c>
      <c r="C2121">
        <v>649163</v>
      </c>
      <c r="D2121">
        <v>2024087205</v>
      </c>
      <c r="E2121" t="s">
        <v>1733</v>
      </c>
      <c r="F2121" t="s">
        <v>1689</v>
      </c>
      <c r="G2121" t="s">
        <v>51</v>
      </c>
      <c r="H2121" t="s">
        <v>372</v>
      </c>
      <c r="I2121" t="s">
        <v>373</v>
      </c>
      <c r="J2121" t="s">
        <v>374</v>
      </c>
      <c r="K2121">
        <v>673059</v>
      </c>
      <c r="L2121" t="s">
        <v>65</v>
      </c>
      <c r="M2121" t="s">
        <v>66</v>
      </c>
      <c r="N2121" t="s">
        <v>57</v>
      </c>
      <c r="O2121" s="1">
        <v>45505</v>
      </c>
      <c r="Q2121" s="1">
        <v>46023</v>
      </c>
      <c r="R2121" s="2">
        <v>46.72</v>
      </c>
      <c r="S2121">
        <v>1</v>
      </c>
      <c r="T2121" t="s">
        <v>58</v>
      </c>
      <c r="U2121" t="s">
        <v>134</v>
      </c>
      <c r="V2121" s="3">
        <v>0.15</v>
      </c>
      <c r="W2121" s="2">
        <v>0</v>
      </c>
      <c r="X2121">
        <v>0</v>
      </c>
      <c r="Y2121" t="s">
        <v>135</v>
      </c>
      <c r="Z2121" t="s">
        <v>136</v>
      </c>
      <c r="AA2121">
        <v>0</v>
      </c>
      <c r="AB2121" s="2">
        <v>0</v>
      </c>
      <c r="AC2121" s="2">
        <v>0</v>
      </c>
      <c r="AD2121" s="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7.01</v>
      </c>
      <c r="AN2121" s="2">
        <v>7.01</v>
      </c>
      <c r="AO2121" s="2">
        <v>0</v>
      </c>
      <c r="AP2121" s="2">
        <v>0</v>
      </c>
      <c r="AQ2121" s="2">
        <v>0</v>
      </c>
    </row>
    <row r="2122" spans="1:43" x14ac:dyDescent="0.25">
      <c r="A2122" s="1">
        <v>45992</v>
      </c>
      <c r="B2122" t="s">
        <v>48</v>
      </c>
      <c r="C2122">
        <v>649163</v>
      </c>
      <c r="D2122">
        <v>2024095025</v>
      </c>
      <c r="E2122" t="s">
        <v>1734</v>
      </c>
      <c r="F2122" t="s">
        <v>1735</v>
      </c>
      <c r="G2122" t="s">
        <v>51</v>
      </c>
      <c r="H2122" t="s">
        <v>372</v>
      </c>
      <c r="I2122" t="s">
        <v>373</v>
      </c>
      <c r="J2122" t="s">
        <v>374</v>
      </c>
      <c r="K2122">
        <v>673059</v>
      </c>
      <c r="L2122" t="s">
        <v>65</v>
      </c>
      <c r="M2122" t="s">
        <v>66</v>
      </c>
      <c r="N2122" t="s">
        <v>57</v>
      </c>
      <c r="O2122" s="1">
        <v>45505</v>
      </c>
      <c r="Q2122" s="1">
        <v>46023</v>
      </c>
      <c r="R2122" s="2">
        <v>36.04</v>
      </c>
      <c r="S2122">
        <v>1</v>
      </c>
      <c r="T2122" t="s">
        <v>58</v>
      </c>
      <c r="U2122" t="s">
        <v>134</v>
      </c>
      <c r="V2122" s="3">
        <v>0.15</v>
      </c>
      <c r="W2122" s="2">
        <v>0</v>
      </c>
      <c r="X2122">
        <v>0</v>
      </c>
      <c r="Y2122" t="s">
        <v>135</v>
      </c>
      <c r="Z2122" t="s">
        <v>136</v>
      </c>
      <c r="AA2122">
        <v>0</v>
      </c>
      <c r="AB2122" s="2">
        <v>0</v>
      </c>
      <c r="AC2122" s="2">
        <v>0</v>
      </c>
      <c r="AD2122" s="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5.41</v>
      </c>
      <c r="AN2122" s="2">
        <v>5.41</v>
      </c>
      <c r="AO2122" s="2">
        <v>0</v>
      </c>
      <c r="AP2122" s="2">
        <v>0</v>
      </c>
      <c r="AQ2122" s="2">
        <v>0</v>
      </c>
    </row>
    <row r="2123" spans="1:43" x14ac:dyDescent="0.25">
      <c r="A2123" s="1">
        <v>45992</v>
      </c>
      <c r="B2123" t="s">
        <v>48</v>
      </c>
      <c r="C2123">
        <v>649163</v>
      </c>
      <c r="D2123">
        <v>2024106084</v>
      </c>
      <c r="E2123" t="s">
        <v>2099</v>
      </c>
      <c r="F2123" t="s">
        <v>68</v>
      </c>
      <c r="G2123" t="s">
        <v>51</v>
      </c>
      <c r="H2123" t="s">
        <v>52</v>
      </c>
      <c r="I2123" t="s">
        <v>373</v>
      </c>
      <c r="J2123" t="s">
        <v>400</v>
      </c>
      <c r="K2123">
        <v>650218</v>
      </c>
      <c r="L2123" t="s">
        <v>55</v>
      </c>
      <c r="M2123" t="s">
        <v>56</v>
      </c>
      <c r="N2123" t="s">
        <v>57</v>
      </c>
      <c r="O2123" s="1">
        <v>45505</v>
      </c>
      <c r="Q2123" s="1">
        <v>46023</v>
      </c>
      <c r="R2123" s="2">
        <v>51.46</v>
      </c>
      <c r="S2123">
        <v>1</v>
      </c>
      <c r="T2123" t="s">
        <v>58</v>
      </c>
      <c r="U2123" t="s">
        <v>134</v>
      </c>
      <c r="V2123" s="3">
        <v>0.15</v>
      </c>
      <c r="W2123" s="2">
        <v>0</v>
      </c>
      <c r="X2123">
        <v>0</v>
      </c>
      <c r="Y2123" t="s">
        <v>135</v>
      </c>
      <c r="Z2123" t="s">
        <v>136</v>
      </c>
      <c r="AA2123">
        <v>0</v>
      </c>
      <c r="AB2123" s="2">
        <v>0</v>
      </c>
      <c r="AC2123" s="2">
        <v>0</v>
      </c>
      <c r="AD2123" s="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7.72</v>
      </c>
      <c r="AN2123" s="2">
        <v>7.72</v>
      </c>
      <c r="AO2123" s="2">
        <v>0</v>
      </c>
      <c r="AP2123" s="2">
        <v>0</v>
      </c>
      <c r="AQ2123" s="2">
        <v>0</v>
      </c>
    </row>
    <row r="2124" spans="1:43" x14ac:dyDescent="0.25">
      <c r="A2124" s="1">
        <v>45992</v>
      </c>
      <c r="B2124" t="s">
        <v>48</v>
      </c>
      <c r="C2124">
        <v>649163</v>
      </c>
      <c r="D2124">
        <v>2024136817</v>
      </c>
      <c r="E2124" t="s">
        <v>1272</v>
      </c>
      <c r="F2124" t="s">
        <v>688</v>
      </c>
      <c r="G2124" t="s">
        <v>51</v>
      </c>
      <c r="H2124" t="s">
        <v>80</v>
      </c>
      <c r="I2124" t="s">
        <v>373</v>
      </c>
      <c r="J2124" t="s">
        <v>374</v>
      </c>
      <c r="K2124">
        <v>673059</v>
      </c>
      <c r="L2124" t="s">
        <v>65</v>
      </c>
      <c r="M2124" t="s">
        <v>66</v>
      </c>
      <c r="N2124" t="s">
        <v>57</v>
      </c>
      <c r="O2124" s="1">
        <v>45536</v>
      </c>
      <c r="Q2124" s="1">
        <v>46023</v>
      </c>
      <c r="R2124" s="2">
        <v>78.44</v>
      </c>
      <c r="S2124">
        <v>1</v>
      </c>
      <c r="T2124" t="s">
        <v>58</v>
      </c>
      <c r="U2124" t="s">
        <v>134</v>
      </c>
      <c r="V2124" s="3">
        <v>0.15</v>
      </c>
      <c r="W2124" s="2">
        <v>0</v>
      </c>
      <c r="X2124">
        <v>0</v>
      </c>
      <c r="Y2124" t="s">
        <v>135</v>
      </c>
      <c r="Z2124" t="s">
        <v>136</v>
      </c>
      <c r="AA2124">
        <v>0</v>
      </c>
      <c r="AB2124" s="2">
        <v>0</v>
      </c>
      <c r="AC2124" s="2">
        <v>0</v>
      </c>
      <c r="AD2124" s="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11.77</v>
      </c>
      <c r="AN2124" s="2">
        <v>11.77</v>
      </c>
      <c r="AO2124" s="2">
        <v>0</v>
      </c>
      <c r="AP2124" s="2">
        <v>0</v>
      </c>
      <c r="AQ2124" s="2">
        <v>0</v>
      </c>
    </row>
    <row r="2125" spans="1:43" x14ac:dyDescent="0.25">
      <c r="A2125" s="1">
        <v>45992</v>
      </c>
      <c r="B2125" t="s">
        <v>48</v>
      </c>
      <c r="C2125">
        <v>649163</v>
      </c>
      <c r="D2125">
        <v>2024142458</v>
      </c>
      <c r="E2125" t="s">
        <v>2100</v>
      </c>
      <c r="F2125" t="s">
        <v>2101</v>
      </c>
      <c r="G2125" t="s">
        <v>51</v>
      </c>
      <c r="H2125" t="s">
        <v>80</v>
      </c>
      <c r="I2125" t="s">
        <v>373</v>
      </c>
      <c r="J2125" t="s">
        <v>433</v>
      </c>
      <c r="K2125">
        <v>767312</v>
      </c>
      <c r="L2125" t="s">
        <v>413</v>
      </c>
      <c r="M2125" t="s">
        <v>414</v>
      </c>
      <c r="N2125" t="s">
        <v>57</v>
      </c>
      <c r="O2125" s="1">
        <v>45504</v>
      </c>
      <c r="Q2125" s="1">
        <v>46021</v>
      </c>
      <c r="R2125" s="2">
        <v>49.83</v>
      </c>
      <c r="S2125">
        <v>1</v>
      </c>
      <c r="T2125" t="s">
        <v>58</v>
      </c>
      <c r="U2125" t="s">
        <v>134</v>
      </c>
      <c r="V2125" s="3">
        <v>0.1</v>
      </c>
      <c r="W2125" s="2">
        <v>0</v>
      </c>
      <c r="X2125">
        <v>0</v>
      </c>
      <c r="Y2125" t="s">
        <v>135</v>
      </c>
      <c r="Z2125" t="s">
        <v>136</v>
      </c>
      <c r="AA2125">
        <v>0</v>
      </c>
      <c r="AB2125" s="2">
        <v>0</v>
      </c>
      <c r="AC2125" s="2">
        <v>0</v>
      </c>
      <c r="AD2125" s="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4.9800000000000004</v>
      </c>
      <c r="AN2125" s="2">
        <v>4.9800000000000004</v>
      </c>
      <c r="AO2125" s="2">
        <v>0</v>
      </c>
      <c r="AP2125" s="2">
        <v>0</v>
      </c>
      <c r="AQ2125" s="2">
        <v>0</v>
      </c>
    </row>
    <row r="2126" spans="1:43" x14ac:dyDescent="0.25">
      <c r="A2126" s="1">
        <v>45992</v>
      </c>
      <c r="B2126" t="s">
        <v>48</v>
      </c>
      <c r="C2126">
        <v>649163</v>
      </c>
      <c r="D2126">
        <v>2024142459</v>
      </c>
      <c r="E2126" t="s">
        <v>2100</v>
      </c>
      <c r="F2126" t="s">
        <v>2101</v>
      </c>
      <c r="G2126" t="s">
        <v>51</v>
      </c>
      <c r="H2126" t="s">
        <v>80</v>
      </c>
      <c r="I2126" t="s">
        <v>373</v>
      </c>
      <c r="J2126" t="s">
        <v>374</v>
      </c>
      <c r="K2126">
        <v>767312</v>
      </c>
      <c r="L2126" t="s">
        <v>413</v>
      </c>
      <c r="M2126" t="s">
        <v>414</v>
      </c>
      <c r="N2126" t="s">
        <v>57</v>
      </c>
      <c r="O2126" s="1">
        <v>45504</v>
      </c>
      <c r="Q2126" s="1">
        <v>46021</v>
      </c>
      <c r="R2126" s="2">
        <v>29.58</v>
      </c>
      <c r="S2126">
        <v>1</v>
      </c>
      <c r="T2126" t="s">
        <v>58</v>
      </c>
      <c r="U2126" t="s">
        <v>134</v>
      </c>
      <c r="V2126" s="3">
        <v>0.15</v>
      </c>
      <c r="W2126" s="2">
        <v>0</v>
      </c>
      <c r="X2126">
        <v>0</v>
      </c>
      <c r="Y2126" t="s">
        <v>135</v>
      </c>
      <c r="Z2126" t="s">
        <v>136</v>
      </c>
      <c r="AA2126">
        <v>0</v>
      </c>
      <c r="AB2126" s="2">
        <v>0</v>
      </c>
      <c r="AC2126" s="2">
        <v>0</v>
      </c>
      <c r="AD2126" s="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4.4400000000000004</v>
      </c>
      <c r="AN2126" s="2">
        <v>4.4400000000000004</v>
      </c>
      <c r="AO2126" s="2">
        <v>0</v>
      </c>
      <c r="AP2126" s="2">
        <v>0</v>
      </c>
      <c r="AQ2126" s="2">
        <v>0</v>
      </c>
    </row>
    <row r="2127" spans="1:43" x14ac:dyDescent="0.25">
      <c r="A2127" s="1">
        <v>45992</v>
      </c>
      <c r="B2127" t="s">
        <v>48</v>
      </c>
      <c r="C2127">
        <v>649163</v>
      </c>
      <c r="D2127">
        <v>2024151848</v>
      </c>
      <c r="E2127" t="s">
        <v>1736</v>
      </c>
      <c r="F2127" t="s">
        <v>68</v>
      </c>
      <c r="G2127" t="s">
        <v>51</v>
      </c>
      <c r="H2127" t="s">
        <v>80</v>
      </c>
      <c r="I2127" t="s">
        <v>373</v>
      </c>
      <c r="J2127" t="s">
        <v>374</v>
      </c>
      <c r="K2127">
        <v>767312</v>
      </c>
      <c r="L2127" t="s">
        <v>413</v>
      </c>
      <c r="M2127" t="s">
        <v>414</v>
      </c>
      <c r="N2127" t="s">
        <v>57</v>
      </c>
      <c r="O2127" s="1">
        <v>45504</v>
      </c>
      <c r="Q2127" s="1">
        <v>46021</v>
      </c>
      <c r="R2127" s="2">
        <v>11.74</v>
      </c>
      <c r="S2127">
        <v>1</v>
      </c>
      <c r="T2127" t="s">
        <v>58</v>
      </c>
      <c r="U2127" t="s">
        <v>134</v>
      </c>
      <c r="V2127" s="3">
        <v>0.15</v>
      </c>
      <c r="W2127" s="2">
        <v>0</v>
      </c>
      <c r="X2127">
        <v>0</v>
      </c>
      <c r="Y2127" t="s">
        <v>135</v>
      </c>
      <c r="Z2127" t="s">
        <v>136</v>
      </c>
      <c r="AA2127">
        <v>0</v>
      </c>
      <c r="AB2127" s="2">
        <v>0</v>
      </c>
      <c r="AC2127" s="2">
        <v>0</v>
      </c>
      <c r="AD2127" s="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1.76</v>
      </c>
      <c r="AN2127" s="2">
        <v>1.76</v>
      </c>
      <c r="AO2127" s="2">
        <v>0</v>
      </c>
      <c r="AP2127" s="2">
        <v>0</v>
      </c>
      <c r="AQ2127" s="2">
        <v>0</v>
      </c>
    </row>
    <row r="2128" spans="1:43" x14ac:dyDescent="0.25">
      <c r="A2128" s="1">
        <v>45992</v>
      </c>
      <c r="B2128" t="s">
        <v>48</v>
      </c>
      <c r="C2128">
        <v>649163</v>
      </c>
      <c r="D2128">
        <v>2024217400</v>
      </c>
      <c r="E2128" t="s">
        <v>1737</v>
      </c>
      <c r="F2128" t="s">
        <v>472</v>
      </c>
      <c r="G2128" t="s">
        <v>51</v>
      </c>
      <c r="H2128" t="s">
        <v>372</v>
      </c>
      <c r="I2128" t="s">
        <v>373</v>
      </c>
      <c r="J2128" t="s">
        <v>374</v>
      </c>
      <c r="K2128">
        <v>673059</v>
      </c>
      <c r="L2128" t="s">
        <v>65</v>
      </c>
      <c r="M2128" t="s">
        <v>66</v>
      </c>
      <c r="N2128" t="s">
        <v>57</v>
      </c>
      <c r="O2128" s="1">
        <v>45507</v>
      </c>
      <c r="Q2128" s="1">
        <v>46025</v>
      </c>
      <c r="R2128" s="2">
        <v>110.16</v>
      </c>
      <c r="S2128">
        <v>1</v>
      </c>
      <c r="T2128" t="s">
        <v>58</v>
      </c>
      <c r="U2128" t="s">
        <v>134</v>
      </c>
      <c r="V2128" s="3">
        <v>0.15</v>
      </c>
      <c r="W2128" s="2">
        <v>0</v>
      </c>
      <c r="X2128">
        <v>0</v>
      </c>
      <c r="Y2128" t="s">
        <v>135</v>
      </c>
      <c r="Z2128" t="s">
        <v>136</v>
      </c>
      <c r="AA2128">
        <v>0</v>
      </c>
      <c r="AB2128" s="2">
        <v>0</v>
      </c>
      <c r="AC2128" s="2">
        <v>0</v>
      </c>
      <c r="AD2128" s="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16.52</v>
      </c>
      <c r="AN2128" s="2">
        <v>16.52</v>
      </c>
      <c r="AO2128" s="2">
        <v>0</v>
      </c>
      <c r="AP2128" s="2">
        <v>0</v>
      </c>
      <c r="AQ2128" s="2">
        <v>0</v>
      </c>
    </row>
    <row r="2129" spans="1:43" x14ac:dyDescent="0.25">
      <c r="A2129" s="1">
        <v>45992</v>
      </c>
      <c r="B2129" t="s">
        <v>48</v>
      </c>
      <c r="C2129">
        <v>649163</v>
      </c>
      <c r="D2129">
        <v>2024384775</v>
      </c>
      <c r="E2129" t="s">
        <v>735</v>
      </c>
      <c r="F2129" t="s">
        <v>127</v>
      </c>
      <c r="G2129" t="s">
        <v>51</v>
      </c>
      <c r="H2129" t="s">
        <v>93</v>
      </c>
      <c r="I2129" t="s">
        <v>373</v>
      </c>
      <c r="J2129" t="s">
        <v>374</v>
      </c>
      <c r="K2129">
        <v>673059</v>
      </c>
      <c r="L2129" t="s">
        <v>65</v>
      </c>
      <c r="M2129" t="s">
        <v>66</v>
      </c>
      <c r="N2129" t="s">
        <v>57</v>
      </c>
      <c r="O2129" s="1">
        <v>45536</v>
      </c>
      <c r="Q2129" s="1">
        <v>46023</v>
      </c>
      <c r="R2129" s="2">
        <v>26.82</v>
      </c>
      <c r="S2129">
        <v>1</v>
      </c>
      <c r="T2129" t="s">
        <v>58</v>
      </c>
      <c r="U2129" t="s">
        <v>134</v>
      </c>
      <c r="V2129" s="3">
        <v>0.15</v>
      </c>
      <c r="W2129" s="2">
        <v>0</v>
      </c>
      <c r="X2129">
        <v>0</v>
      </c>
      <c r="Y2129" t="s">
        <v>135</v>
      </c>
      <c r="Z2129" t="s">
        <v>136</v>
      </c>
      <c r="AA2129">
        <v>0</v>
      </c>
      <c r="AB2129" s="2">
        <v>0</v>
      </c>
      <c r="AC2129" s="2">
        <v>0</v>
      </c>
      <c r="AD2129" s="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4.0199999999999996</v>
      </c>
      <c r="AN2129" s="2">
        <v>4.0199999999999996</v>
      </c>
      <c r="AO2129" s="2">
        <v>0</v>
      </c>
      <c r="AP2129" s="2">
        <v>0</v>
      </c>
      <c r="AQ2129" s="2">
        <v>0</v>
      </c>
    </row>
    <row r="2130" spans="1:43" x14ac:dyDescent="0.25">
      <c r="A2130" s="1">
        <v>45992</v>
      </c>
      <c r="B2130" t="s">
        <v>48</v>
      </c>
      <c r="C2130">
        <v>649163</v>
      </c>
      <c r="D2130">
        <v>2024384776</v>
      </c>
      <c r="E2130" t="s">
        <v>735</v>
      </c>
      <c r="F2130" t="s">
        <v>127</v>
      </c>
      <c r="G2130" t="s">
        <v>51</v>
      </c>
      <c r="H2130" t="s">
        <v>93</v>
      </c>
      <c r="I2130" t="s">
        <v>373</v>
      </c>
      <c r="J2130" t="s">
        <v>400</v>
      </c>
      <c r="K2130">
        <v>673059</v>
      </c>
      <c r="L2130" t="s">
        <v>65</v>
      </c>
      <c r="M2130" t="s">
        <v>66</v>
      </c>
      <c r="N2130" t="s">
        <v>57</v>
      </c>
      <c r="O2130" s="1">
        <v>45536</v>
      </c>
      <c r="Q2130" s="1">
        <v>46023</v>
      </c>
      <c r="R2130" s="2">
        <v>25.73</v>
      </c>
      <c r="S2130">
        <v>1</v>
      </c>
      <c r="T2130" t="s">
        <v>58</v>
      </c>
      <c r="U2130" t="s">
        <v>134</v>
      </c>
      <c r="V2130" s="3">
        <v>0.15</v>
      </c>
      <c r="W2130" s="2">
        <v>0</v>
      </c>
      <c r="X2130">
        <v>0</v>
      </c>
      <c r="Y2130" t="s">
        <v>135</v>
      </c>
      <c r="Z2130" t="s">
        <v>136</v>
      </c>
      <c r="AA2130">
        <v>0</v>
      </c>
      <c r="AB2130" s="2">
        <v>0</v>
      </c>
      <c r="AC2130" s="2">
        <v>0</v>
      </c>
      <c r="AD2130" s="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3.86</v>
      </c>
      <c r="AN2130" s="2">
        <v>3.86</v>
      </c>
      <c r="AO2130" s="2">
        <v>0</v>
      </c>
      <c r="AP2130" s="2">
        <v>0</v>
      </c>
      <c r="AQ2130" s="2">
        <v>0</v>
      </c>
    </row>
    <row r="2131" spans="1:43" x14ac:dyDescent="0.25">
      <c r="A2131" s="1">
        <v>45992</v>
      </c>
      <c r="B2131" t="s">
        <v>48</v>
      </c>
      <c r="C2131">
        <v>649163</v>
      </c>
      <c r="D2131">
        <v>2024387923</v>
      </c>
      <c r="E2131" t="s">
        <v>2102</v>
      </c>
      <c r="F2131" t="s">
        <v>165</v>
      </c>
      <c r="G2131" t="s">
        <v>51</v>
      </c>
      <c r="H2131" t="s">
        <v>265</v>
      </c>
      <c r="I2131" t="s">
        <v>373</v>
      </c>
      <c r="J2131" t="s">
        <v>374</v>
      </c>
      <c r="K2131">
        <v>673059</v>
      </c>
      <c r="L2131" t="s">
        <v>65</v>
      </c>
      <c r="M2131" t="s">
        <v>66</v>
      </c>
      <c r="N2131" t="s">
        <v>57</v>
      </c>
      <c r="O2131" s="1">
        <v>45538</v>
      </c>
      <c r="Q2131" s="1">
        <v>46025</v>
      </c>
      <c r="R2131" s="2">
        <v>104.49</v>
      </c>
      <c r="S2131">
        <v>1</v>
      </c>
      <c r="T2131" t="s">
        <v>58</v>
      </c>
      <c r="U2131" t="s">
        <v>134</v>
      </c>
      <c r="V2131" s="3">
        <v>0.15</v>
      </c>
      <c r="W2131" s="2">
        <v>0</v>
      </c>
      <c r="X2131">
        <v>0</v>
      </c>
      <c r="Y2131" t="s">
        <v>135</v>
      </c>
      <c r="Z2131" t="s">
        <v>136</v>
      </c>
      <c r="AA2131">
        <v>0</v>
      </c>
      <c r="AB2131" s="2">
        <v>0</v>
      </c>
      <c r="AC2131" s="2">
        <v>0</v>
      </c>
      <c r="AD2131" s="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15.67</v>
      </c>
      <c r="AN2131" s="2">
        <v>15.67</v>
      </c>
      <c r="AO2131" s="2">
        <v>0</v>
      </c>
      <c r="AP2131" s="2">
        <v>0</v>
      </c>
      <c r="AQ2131" s="2">
        <v>0</v>
      </c>
    </row>
    <row r="2132" spans="1:43" x14ac:dyDescent="0.25">
      <c r="A2132" s="1">
        <v>45992</v>
      </c>
      <c r="B2132" t="s">
        <v>48</v>
      </c>
      <c r="C2132">
        <v>649163</v>
      </c>
      <c r="D2132">
        <v>2024387924</v>
      </c>
      <c r="E2132" t="s">
        <v>2102</v>
      </c>
      <c r="F2132" t="s">
        <v>165</v>
      </c>
      <c r="G2132" t="s">
        <v>51</v>
      </c>
      <c r="H2132" t="s">
        <v>265</v>
      </c>
      <c r="I2132" t="s">
        <v>373</v>
      </c>
      <c r="J2132" t="s">
        <v>400</v>
      </c>
      <c r="K2132">
        <v>673059</v>
      </c>
      <c r="L2132" t="s">
        <v>65</v>
      </c>
      <c r="M2132" t="s">
        <v>66</v>
      </c>
      <c r="N2132" t="s">
        <v>57</v>
      </c>
      <c r="O2132" s="1">
        <v>45538</v>
      </c>
      <c r="Q2132" s="1">
        <v>46025</v>
      </c>
      <c r="R2132" s="2">
        <v>8.3699999999999992</v>
      </c>
      <c r="S2132">
        <v>1</v>
      </c>
      <c r="T2132" t="s">
        <v>58</v>
      </c>
      <c r="U2132" t="s">
        <v>134</v>
      </c>
      <c r="V2132" s="3">
        <v>0.15</v>
      </c>
      <c r="W2132" s="2">
        <v>0</v>
      </c>
      <c r="X2132">
        <v>0</v>
      </c>
      <c r="Y2132" t="s">
        <v>135</v>
      </c>
      <c r="Z2132" t="s">
        <v>136</v>
      </c>
      <c r="AA2132">
        <v>0</v>
      </c>
      <c r="AB2132" s="2">
        <v>0</v>
      </c>
      <c r="AC2132" s="2">
        <v>0</v>
      </c>
      <c r="AD2132" s="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1.26</v>
      </c>
      <c r="AN2132" s="2">
        <v>1.26</v>
      </c>
      <c r="AO2132" s="2">
        <v>0</v>
      </c>
      <c r="AP2132" s="2">
        <v>0</v>
      </c>
      <c r="AQ2132" s="2">
        <v>0</v>
      </c>
    </row>
    <row r="2133" spans="1:43" x14ac:dyDescent="0.25">
      <c r="A2133" s="1">
        <v>45992</v>
      </c>
      <c r="B2133" t="s">
        <v>48</v>
      </c>
      <c r="C2133">
        <v>649163</v>
      </c>
      <c r="D2133">
        <v>2024529137</v>
      </c>
      <c r="E2133" t="s">
        <v>1742</v>
      </c>
      <c r="F2133" t="s">
        <v>1221</v>
      </c>
      <c r="G2133" t="s">
        <v>51</v>
      </c>
      <c r="H2133" t="s">
        <v>83</v>
      </c>
      <c r="I2133" t="s">
        <v>373</v>
      </c>
      <c r="J2133" t="s">
        <v>374</v>
      </c>
      <c r="K2133">
        <v>766747</v>
      </c>
      <c r="L2133" t="s">
        <v>385</v>
      </c>
      <c r="M2133" t="s">
        <v>386</v>
      </c>
      <c r="N2133" t="s">
        <v>929</v>
      </c>
      <c r="O2133" s="1">
        <v>45541</v>
      </c>
      <c r="P2133" s="1">
        <v>45992</v>
      </c>
      <c r="Q2133" s="1">
        <v>45997</v>
      </c>
      <c r="R2133" s="2">
        <v>-10.4</v>
      </c>
      <c r="S2133">
        <v>1</v>
      </c>
      <c r="T2133" t="s">
        <v>58</v>
      </c>
      <c r="U2133" t="s">
        <v>134</v>
      </c>
      <c r="V2133" s="3">
        <v>0.15</v>
      </c>
      <c r="W2133" s="2">
        <v>0</v>
      </c>
      <c r="X2133">
        <v>-1</v>
      </c>
      <c r="Y2133" t="s">
        <v>135</v>
      </c>
      <c r="Z2133" t="s">
        <v>136</v>
      </c>
      <c r="AA2133">
        <v>0</v>
      </c>
      <c r="AB2133" s="2">
        <v>0</v>
      </c>
      <c r="AC2133" s="2">
        <v>0</v>
      </c>
      <c r="AD2133" s="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-1.56</v>
      </c>
      <c r="AN2133" s="2">
        <v>-1.56</v>
      </c>
      <c r="AO2133" s="2">
        <v>0</v>
      </c>
      <c r="AP2133" s="2">
        <v>0</v>
      </c>
      <c r="AQ2133" s="2">
        <v>0</v>
      </c>
    </row>
    <row r="2134" spans="1:43" x14ac:dyDescent="0.25">
      <c r="A2134" s="1">
        <v>45992</v>
      </c>
      <c r="B2134" t="s">
        <v>48</v>
      </c>
      <c r="C2134">
        <v>649163</v>
      </c>
      <c r="D2134">
        <v>2024565071</v>
      </c>
      <c r="E2134" t="s">
        <v>1273</v>
      </c>
      <c r="F2134" t="s">
        <v>979</v>
      </c>
      <c r="G2134" t="s">
        <v>51</v>
      </c>
      <c r="H2134" t="s">
        <v>93</v>
      </c>
      <c r="I2134" t="s">
        <v>373</v>
      </c>
      <c r="J2134" t="s">
        <v>374</v>
      </c>
      <c r="K2134">
        <v>673059</v>
      </c>
      <c r="L2134" t="s">
        <v>65</v>
      </c>
      <c r="M2134" t="s">
        <v>66</v>
      </c>
      <c r="N2134" t="s">
        <v>57</v>
      </c>
      <c r="O2134" s="1">
        <v>45566</v>
      </c>
      <c r="Q2134" s="1">
        <v>46023</v>
      </c>
      <c r="R2134" s="2">
        <v>70.069999999999993</v>
      </c>
      <c r="S2134">
        <v>1</v>
      </c>
      <c r="T2134" t="s">
        <v>58</v>
      </c>
      <c r="U2134" t="s">
        <v>134</v>
      </c>
      <c r="V2134" s="3">
        <v>0.15</v>
      </c>
      <c r="W2134" s="2">
        <v>0</v>
      </c>
      <c r="X2134">
        <v>0</v>
      </c>
      <c r="Y2134" t="s">
        <v>135</v>
      </c>
      <c r="Z2134" t="s">
        <v>136</v>
      </c>
      <c r="AA2134">
        <v>0</v>
      </c>
      <c r="AB2134" s="2">
        <v>0</v>
      </c>
      <c r="AC2134" s="2">
        <v>0</v>
      </c>
      <c r="AD2134" s="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10.51</v>
      </c>
      <c r="AN2134" s="2">
        <v>10.51</v>
      </c>
      <c r="AO2134" s="2">
        <v>0</v>
      </c>
      <c r="AP2134" s="2">
        <v>0</v>
      </c>
      <c r="AQ2134" s="2">
        <v>0</v>
      </c>
    </row>
    <row r="2135" spans="1:43" x14ac:dyDescent="0.25">
      <c r="A2135" s="1">
        <v>45992</v>
      </c>
      <c r="B2135" t="s">
        <v>48</v>
      </c>
      <c r="C2135">
        <v>649163</v>
      </c>
      <c r="D2135">
        <v>2024565072</v>
      </c>
      <c r="E2135" t="s">
        <v>1273</v>
      </c>
      <c r="F2135" t="s">
        <v>979</v>
      </c>
      <c r="G2135" t="s">
        <v>51</v>
      </c>
      <c r="H2135" t="s">
        <v>93</v>
      </c>
      <c r="I2135" t="s">
        <v>373</v>
      </c>
      <c r="J2135" t="s">
        <v>400</v>
      </c>
      <c r="K2135">
        <v>673059</v>
      </c>
      <c r="L2135" t="s">
        <v>65</v>
      </c>
      <c r="M2135" t="s">
        <v>66</v>
      </c>
      <c r="N2135" t="s">
        <v>57</v>
      </c>
      <c r="O2135" s="1">
        <v>45566</v>
      </c>
      <c r="Q2135" s="1">
        <v>46023</v>
      </c>
      <c r="R2135" s="2">
        <v>51.46</v>
      </c>
      <c r="S2135">
        <v>1</v>
      </c>
      <c r="T2135" t="s">
        <v>58</v>
      </c>
      <c r="U2135" t="s">
        <v>134</v>
      </c>
      <c r="V2135" s="3">
        <v>0.15</v>
      </c>
      <c r="W2135" s="2">
        <v>0</v>
      </c>
      <c r="X2135">
        <v>0</v>
      </c>
      <c r="Y2135" t="s">
        <v>135</v>
      </c>
      <c r="Z2135" t="s">
        <v>136</v>
      </c>
      <c r="AA2135">
        <v>0</v>
      </c>
      <c r="AB2135" s="2">
        <v>0</v>
      </c>
      <c r="AC2135" s="2">
        <v>0</v>
      </c>
      <c r="AD2135" s="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7.72</v>
      </c>
      <c r="AN2135" s="2">
        <v>7.72</v>
      </c>
      <c r="AO2135" s="2">
        <v>0</v>
      </c>
      <c r="AP2135" s="2">
        <v>0</v>
      </c>
      <c r="AQ2135" s="2">
        <v>0</v>
      </c>
    </row>
    <row r="2136" spans="1:43" x14ac:dyDescent="0.25">
      <c r="A2136" s="1">
        <v>45992</v>
      </c>
      <c r="B2136" t="s">
        <v>48</v>
      </c>
      <c r="C2136">
        <v>649163</v>
      </c>
      <c r="D2136">
        <v>2024571126</v>
      </c>
      <c r="E2136" t="s">
        <v>2103</v>
      </c>
      <c r="F2136" t="s">
        <v>1564</v>
      </c>
      <c r="G2136" t="s">
        <v>51</v>
      </c>
      <c r="H2136" t="s">
        <v>83</v>
      </c>
      <c r="I2136" t="s">
        <v>373</v>
      </c>
      <c r="J2136" t="s">
        <v>374</v>
      </c>
      <c r="K2136">
        <v>766747</v>
      </c>
      <c r="L2136" t="s">
        <v>385</v>
      </c>
      <c r="M2136" t="s">
        <v>386</v>
      </c>
      <c r="N2136" t="s">
        <v>57</v>
      </c>
      <c r="O2136" s="1">
        <v>45536</v>
      </c>
      <c r="Q2136" s="1">
        <v>46023</v>
      </c>
      <c r="R2136" s="2">
        <v>23.85</v>
      </c>
      <c r="S2136">
        <v>1</v>
      </c>
      <c r="T2136" t="s">
        <v>58</v>
      </c>
      <c r="U2136" t="s">
        <v>134</v>
      </c>
      <c r="V2136" s="3">
        <v>0.15</v>
      </c>
      <c r="W2136" s="2">
        <v>0</v>
      </c>
      <c r="X2136">
        <v>0</v>
      </c>
      <c r="Y2136" t="s">
        <v>135</v>
      </c>
      <c r="Z2136" t="s">
        <v>136</v>
      </c>
      <c r="AA2136">
        <v>0</v>
      </c>
      <c r="AB2136" s="2">
        <v>0</v>
      </c>
      <c r="AC2136" s="2">
        <v>0</v>
      </c>
      <c r="AD2136" s="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3.58</v>
      </c>
      <c r="AN2136" s="2">
        <v>3.58</v>
      </c>
      <c r="AO2136" s="2">
        <v>0</v>
      </c>
      <c r="AP2136" s="2">
        <v>0</v>
      </c>
      <c r="AQ2136" s="2">
        <v>0</v>
      </c>
    </row>
    <row r="2137" spans="1:43" x14ac:dyDescent="0.25">
      <c r="A2137" s="1">
        <v>45992</v>
      </c>
      <c r="B2137" t="s">
        <v>48</v>
      </c>
      <c r="C2137">
        <v>649163</v>
      </c>
      <c r="D2137">
        <v>2024586357</v>
      </c>
      <c r="E2137" t="s">
        <v>137</v>
      </c>
      <c r="F2137" t="s">
        <v>138</v>
      </c>
      <c r="G2137" t="s">
        <v>51</v>
      </c>
      <c r="H2137" t="s">
        <v>52</v>
      </c>
      <c r="I2137" t="s">
        <v>373</v>
      </c>
      <c r="J2137" t="s">
        <v>408</v>
      </c>
      <c r="K2137">
        <v>650218</v>
      </c>
      <c r="L2137" t="s">
        <v>55</v>
      </c>
      <c r="M2137" t="s">
        <v>56</v>
      </c>
      <c r="N2137" t="s">
        <v>57</v>
      </c>
      <c r="O2137" s="1">
        <v>45536</v>
      </c>
      <c r="Q2137" s="1">
        <v>46023</v>
      </c>
      <c r="R2137" s="2">
        <v>25.08</v>
      </c>
      <c r="S2137">
        <v>1</v>
      </c>
      <c r="T2137" t="s">
        <v>58</v>
      </c>
      <c r="U2137" t="s">
        <v>134</v>
      </c>
      <c r="V2137" s="3">
        <v>0.09</v>
      </c>
      <c r="W2137" s="2">
        <v>0</v>
      </c>
      <c r="X2137">
        <v>0</v>
      </c>
      <c r="Y2137" t="s">
        <v>135</v>
      </c>
      <c r="Z2137" t="s">
        <v>136</v>
      </c>
      <c r="AA2137">
        <v>0</v>
      </c>
      <c r="AB2137" s="2">
        <v>0</v>
      </c>
      <c r="AC2137" s="2">
        <v>0</v>
      </c>
      <c r="AD2137" s="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2.2599999999999998</v>
      </c>
      <c r="AN2137" s="2">
        <v>2.2599999999999998</v>
      </c>
      <c r="AO2137" s="2">
        <v>0</v>
      </c>
      <c r="AP2137" s="2">
        <v>0</v>
      </c>
      <c r="AQ2137" s="2">
        <v>0</v>
      </c>
    </row>
    <row r="2138" spans="1:43" x14ac:dyDescent="0.25">
      <c r="A2138" s="1">
        <v>45992</v>
      </c>
      <c r="B2138" t="s">
        <v>48</v>
      </c>
      <c r="C2138">
        <v>649163</v>
      </c>
      <c r="D2138">
        <v>2024621873</v>
      </c>
      <c r="E2138" t="s">
        <v>2104</v>
      </c>
      <c r="F2138" t="s">
        <v>163</v>
      </c>
      <c r="G2138" t="s">
        <v>51</v>
      </c>
      <c r="H2138" t="s">
        <v>339</v>
      </c>
      <c r="I2138" t="s">
        <v>373</v>
      </c>
      <c r="J2138" t="s">
        <v>374</v>
      </c>
      <c r="K2138">
        <v>673059</v>
      </c>
      <c r="L2138" t="s">
        <v>65</v>
      </c>
      <c r="M2138" t="s">
        <v>66</v>
      </c>
      <c r="N2138" t="s">
        <v>57</v>
      </c>
      <c r="O2138" s="1">
        <v>45536</v>
      </c>
      <c r="Q2138" s="1">
        <v>46023</v>
      </c>
      <c r="R2138" s="2">
        <v>126.1</v>
      </c>
      <c r="S2138">
        <v>1</v>
      </c>
      <c r="T2138" t="s">
        <v>58</v>
      </c>
      <c r="U2138" t="s">
        <v>134</v>
      </c>
      <c r="V2138" s="3">
        <v>0.15</v>
      </c>
      <c r="W2138" s="2">
        <v>0</v>
      </c>
      <c r="X2138">
        <v>0</v>
      </c>
      <c r="Y2138" t="s">
        <v>135</v>
      </c>
      <c r="Z2138" t="s">
        <v>136</v>
      </c>
      <c r="AA2138">
        <v>0</v>
      </c>
      <c r="AB2138" s="2">
        <v>0</v>
      </c>
      <c r="AC2138" s="2">
        <v>0</v>
      </c>
      <c r="AD2138" s="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18.920000000000002</v>
      </c>
      <c r="AN2138" s="2">
        <v>18.920000000000002</v>
      </c>
      <c r="AO2138" s="2">
        <v>0</v>
      </c>
      <c r="AP2138" s="2">
        <v>0</v>
      </c>
      <c r="AQ2138" s="2">
        <v>0</v>
      </c>
    </row>
    <row r="2139" spans="1:43" x14ac:dyDescent="0.25">
      <c r="A2139" s="1">
        <v>45992</v>
      </c>
      <c r="B2139" t="s">
        <v>48</v>
      </c>
      <c r="C2139">
        <v>649163</v>
      </c>
      <c r="D2139">
        <v>2024635704</v>
      </c>
      <c r="E2139" t="s">
        <v>2105</v>
      </c>
      <c r="F2139" t="s">
        <v>743</v>
      </c>
      <c r="G2139" t="s">
        <v>51</v>
      </c>
      <c r="H2139" t="s">
        <v>83</v>
      </c>
      <c r="I2139" t="s">
        <v>373</v>
      </c>
      <c r="J2139" t="s">
        <v>374</v>
      </c>
      <c r="K2139">
        <v>782049</v>
      </c>
      <c r="L2139" t="s">
        <v>2106</v>
      </c>
      <c r="M2139" t="s">
        <v>386</v>
      </c>
      <c r="N2139" t="s">
        <v>57</v>
      </c>
      <c r="O2139" s="1">
        <v>45536</v>
      </c>
      <c r="Q2139" s="1">
        <v>46023</v>
      </c>
      <c r="R2139" s="2">
        <v>19</v>
      </c>
      <c r="S2139">
        <v>1</v>
      </c>
      <c r="T2139" t="s">
        <v>58</v>
      </c>
      <c r="U2139" t="s">
        <v>134</v>
      </c>
      <c r="V2139" s="3">
        <v>0.15</v>
      </c>
      <c r="W2139" s="2">
        <v>0</v>
      </c>
      <c r="X2139">
        <v>0</v>
      </c>
      <c r="Y2139" t="s">
        <v>135</v>
      </c>
      <c r="Z2139" t="s">
        <v>136</v>
      </c>
      <c r="AA2139">
        <v>0</v>
      </c>
      <c r="AB2139" s="2">
        <v>0</v>
      </c>
      <c r="AC2139" s="2">
        <v>0</v>
      </c>
      <c r="AD2139" s="3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2.85</v>
      </c>
      <c r="AN2139" s="2">
        <v>2.85</v>
      </c>
      <c r="AO2139" s="2">
        <v>0</v>
      </c>
      <c r="AP2139" s="2">
        <v>0</v>
      </c>
      <c r="AQ2139" s="2">
        <v>0</v>
      </c>
    </row>
    <row r="2140" spans="1:43" x14ac:dyDescent="0.25">
      <c r="A2140" s="1">
        <v>45992</v>
      </c>
      <c r="B2140" t="s">
        <v>48</v>
      </c>
      <c r="C2140">
        <v>649163</v>
      </c>
      <c r="D2140">
        <v>2024635791</v>
      </c>
      <c r="E2140" t="s">
        <v>2107</v>
      </c>
      <c r="F2140" t="s">
        <v>1019</v>
      </c>
      <c r="G2140" t="s">
        <v>51</v>
      </c>
      <c r="H2140" t="s">
        <v>83</v>
      </c>
      <c r="I2140" t="s">
        <v>373</v>
      </c>
      <c r="J2140" t="s">
        <v>374</v>
      </c>
      <c r="K2140">
        <v>766422</v>
      </c>
      <c r="L2140" t="s">
        <v>267</v>
      </c>
      <c r="M2140" t="s">
        <v>114</v>
      </c>
      <c r="N2140" t="s">
        <v>57</v>
      </c>
      <c r="O2140" s="1">
        <v>45536</v>
      </c>
      <c r="Q2140" s="1">
        <v>46023</v>
      </c>
      <c r="R2140" s="2">
        <v>102.7</v>
      </c>
      <c r="S2140">
        <v>1</v>
      </c>
      <c r="T2140" t="s">
        <v>58</v>
      </c>
      <c r="U2140" t="s">
        <v>134</v>
      </c>
      <c r="V2140" s="3">
        <v>0.15</v>
      </c>
      <c r="W2140" s="2">
        <v>0</v>
      </c>
      <c r="X2140">
        <v>0</v>
      </c>
      <c r="Y2140" t="s">
        <v>135</v>
      </c>
      <c r="Z2140" t="s">
        <v>136</v>
      </c>
      <c r="AA2140">
        <v>0</v>
      </c>
      <c r="AB2140" s="2">
        <v>0</v>
      </c>
      <c r="AC2140" s="2">
        <v>0</v>
      </c>
      <c r="AD2140" s="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15.4</v>
      </c>
      <c r="AN2140" s="2">
        <v>15.4</v>
      </c>
      <c r="AO2140" s="2">
        <v>0</v>
      </c>
      <c r="AP2140" s="2">
        <v>0</v>
      </c>
      <c r="AQ2140" s="2">
        <v>0</v>
      </c>
    </row>
    <row r="2141" spans="1:43" x14ac:dyDescent="0.25">
      <c r="A2141" s="1">
        <v>45992</v>
      </c>
      <c r="B2141" t="s">
        <v>48</v>
      </c>
      <c r="C2141">
        <v>649163</v>
      </c>
      <c r="D2141">
        <v>2024674624</v>
      </c>
      <c r="E2141" t="s">
        <v>2108</v>
      </c>
      <c r="F2141" t="s">
        <v>1042</v>
      </c>
      <c r="G2141" t="s">
        <v>51</v>
      </c>
      <c r="H2141" t="s">
        <v>256</v>
      </c>
      <c r="I2141" t="s">
        <v>373</v>
      </c>
      <c r="J2141" t="s">
        <v>374</v>
      </c>
      <c r="K2141">
        <v>757719</v>
      </c>
      <c r="L2141" t="s">
        <v>469</v>
      </c>
      <c r="M2141" t="s">
        <v>1370</v>
      </c>
      <c r="N2141" t="s">
        <v>57</v>
      </c>
      <c r="O2141" s="1">
        <v>45537</v>
      </c>
      <c r="Q2141" s="1">
        <v>46024</v>
      </c>
      <c r="R2141" s="2">
        <v>38.31</v>
      </c>
      <c r="S2141">
        <v>1</v>
      </c>
      <c r="T2141" t="s">
        <v>58</v>
      </c>
      <c r="U2141" t="s">
        <v>134</v>
      </c>
      <c r="V2141" s="3">
        <v>0.15</v>
      </c>
      <c r="W2141" s="2">
        <v>0</v>
      </c>
      <c r="X2141">
        <v>0</v>
      </c>
      <c r="Y2141" t="s">
        <v>135</v>
      </c>
      <c r="Z2141" t="s">
        <v>136</v>
      </c>
      <c r="AA2141">
        <v>0</v>
      </c>
      <c r="AB2141" s="2">
        <v>0</v>
      </c>
      <c r="AC2141" s="2">
        <v>0</v>
      </c>
      <c r="AD2141" s="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5.75</v>
      </c>
      <c r="AN2141" s="2">
        <v>5.75</v>
      </c>
      <c r="AO2141" s="2">
        <v>0</v>
      </c>
      <c r="AP2141" s="2">
        <v>0</v>
      </c>
      <c r="AQ2141" s="2">
        <v>0</v>
      </c>
    </row>
    <row r="2142" spans="1:43" x14ac:dyDescent="0.25">
      <c r="A2142" s="1">
        <v>45992</v>
      </c>
      <c r="B2142" t="s">
        <v>48</v>
      </c>
      <c r="C2142">
        <v>649163</v>
      </c>
      <c r="D2142">
        <v>2024690249</v>
      </c>
      <c r="E2142" t="s">
        <v>1745</v>
      </c>
      <c r="F2142" t="s">
        <v>386</v>
      </c>
      <c r="G2142" t="s">
        <v>51</v>
      </c>
      <c r="H2142" t="s">
        <v>206</v>
      </c>
      <c r="I2142" t="s">
        <v>373</v>
      </c>
      <c r="J2142" t="s">
        <v>374</v>
      </c>
      <c r="K2142">
        <v>673059</v>
      </c>
      <c r="L2142" t="s">
        <v>65</v>
      </c>
      <c r="M2142" t="s">
        <v>66</v>
      </c>
      <c r="N2142" t="s">
        <v>57</v>
      </c>
      <c r="O2142" s="1">
        <v>45566</v>
      </c>
      <c r="Q2142" s="1">
        <v>46023</v>
      </c>
      <c r="R2142" s="2">
        <v>53.04</v>
      </c>
      <c r="S2142">
        <v>1</v>
      </c>
      <c r="T2142" t="s">
        <v>58</v>
      </c>
      <c r="U2142" t="s">
        <v>134</v>
      </c>
      <c r="V2142" s="3">
        <v>0.15</v>
      </c>
      <c r="W2142" s="2">
        <v>0</v>
      </c>
      <c r="X2142">
        <v>0</v>
      </c>
      <c r="Y2142" t="s">
        <v>135</v>
      </c>
      <c r="Z2142" t="s">
        <v>136</v>
      </c>
      <c r="AA2142">
        <v>0</v>
      </c>
      <c r="AB2142" s="2">
        <v>0</v>
      </c>
      <c r="AC2142" s="2">
        <v>0</v>
      </c>
      <c r="AD2142" s="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7.96</v>
      </c>
      <c r="AN2142" s="2">
        <v>7.96</v>
      </c>
      <c r="AO2142" s="2">
        <v>0</v>
      </c>
      <c r="AP2142" s="2">
        <v>0</v>
      </c>
      <c r="AQ2142" s="2">
        <v>0</v>
      </c>
    </row>
    <row r="2143" spans="1:43" x14ac:dyDescent="0.25">
      <c r="A2143" s="1">
        <v>45992</v>
      </c>
      <c r="B2143" t="s">
        <v>48</v>
      </c>
      <c r="C2143">
        <v>649163</v>
      </c>
      <c r="D2143">
        <v>2024785217</v>
      </c>
      <c r="E2143" t="s">
        <v>1274</v>
      </c>
      <c r="F2143" t="s">
        <v>160</v>
      </c>
      <c r="G2143" t="s">
        <v>51</v>
      </c>
      <c r="H2143" t="s">
        <v>110</v>
      </c>
      <c r="I2143" t="s">
        <v>373</v>
      </c>
      <c r="J2143" t="s">
        <v>374</v>
      </c>
      <c r="K2143">
        <v>673059</v>
      </c>
      <c r="L2143" t="s">
        <v>65</v>
      </c>
      <c r="M2143" t="s">
        <v>66</v>
      </c>
      <c r="N2143" t="s">
        <v>57</v>
      </c>
      <c r="O2143" s="1">
        <v>45566</v>
      </c>
      <c r="Q2143" s="1">
        <v>46023</v>
      </c>
      <c r="R2143" s="2">
        <v>78.760000000000005</v>
      </c>
      <c r="S2143">
        <v>1</v>
      </c>
      <c r="T2143" t="s">
        <v>58</v>
      </c>
      <c r="U2143" t="s">
        <v>134</v>
      </c>
      <c r="V2143" s="3">
        <v>0.15</v>
      </c>
      <c r="W2143" s="2">
        <v>0</v>
      </c>
      <c r="X2143">
        <v>0</v>
      </c>
      <c r="Y2143" t="s">
        <v>135</v>
      </c>
      <c r="Z2143" t="s">
        <v>136</v>
      </c>
      <c r="AA2143">
        <v>0</v>
      </c>
      <c r="AB2143" s="2">
        <v>0</v>
      </c>
      <c r="AC2143" s="2">
        <v>0</v>
      </c>
      <c r="AD2143" s="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11.81</v>
      </c>
      <c r="AN2143" s="2">
        <v>11.81</v>
      </c>
      <c r="AO2143" s="2">
        <v>0</v>
      </c>
      <c r="AP2143" s="2">
        <v>0</v>
      </c>
      <c r="AQ2143" s="2">
        <v>0</v>
      </c>
    </row>
    <row r="2144" spans="1:43" x14ac:dyDescent="0.25">
      <c r="A2144" s="1">
        <v>45992</v>
      </c>
      <c r="B2144" t="s">
        <v>48</v>
      </c>
      <c r="C2144">
        <v>649163</v>
      </c>
      <c r="D2144">
        <v>2024815895</v>
      </c>
      <c r="E2144" t="s">
        <v>153</v>
      </c>
      <c r="F2144" t="s">
        <v>154</v>
      </c>
      <c r="G2144" t="s">
        <v>51</v>
      </c>
      <c r="H2144" t="s">
        <v>52</v>
      </c>
      <c r="I2144" t="s">
        <v>373</v>
      </c>
      <c r="J2144" t="s">
        <v>400</v>
      </c>
      <c r="K2144">
        <v>650218</v>
      </c>
      <c r="L2144" t="s">
        <v>55</v>
      </c>
      <c r="M2144" t="s">
        <v>56</v>
      </c>
      <c r="N2144" t="s">
        <v>57</v>
      </c>
      <c r="O2144" s="1">
        <v>45566</v>
      </c>
      <c r="Q2144" s="1">
        <v>46023</v>
      </c>
      <c r="R2144" s="2">
        <v>25.73</v>
      </c>
      <c r="S2144">
        <v>1</v>
      </c>
      <c r="T2144" t="s">
        <v>58</v>
      </c>
      <c r="U2144" t="s">
        <v>134</v>
      </c>
      <c r="V2144" s="3">
        <v>0.15</v>
      </c>
      <c r="W2144" s="2">
        <v>0</v>
      </c>
      <c r="X2144">
        <v>0</v>
      </c>
      <c r="Y2144" t="s">
        <v>135</v>
      </c>
      <c r="Z2144" t="s">
        <v>136</v>
      </c>
      <c r="AA2144">
        <v>0</v>
      </c>
      <c r="AB2144" s="2">
        <v>0</v>
      </c>
      <c r="AC2144" s="2">
        <v>0</v>
      </c>
      <c r="AD2144" s="3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3.86</v>
      </c>
      <c r="AN2144" s="2">
        <v>3.86</v>
      </c>
      <c r="AO2144" s="2">
        <v>0</v>
      </c>
      <c r="AP2144" s="2">
        <v>0</v>
      </c>
      <c r="AQ2144" s="2">
        <v>0</v>
      </c>
    </row>
    <row r="2145" spans="1:43" x14ac:dyDescent="0.25">
      <c r="A2145" s="1">
        <v>45992</v>
      </c>
      <c r="B2145" t="s">
        <v>48</v>
      </c>
      <c r="C2145">
        <v>649163</v>
      </c>
      <c r="D2145">
        <v>2024928766</v>
      </c>
      <c r="E2145" t="s">
        <v>1275</v>
      </c>
      <c r="F2145" t="s">
        <v>1276</v>
      </c>
      <c r="G2145" t="s">
        <v>51</v>
      </c>
      <c r="H2145" t="s">
        <v>110</v>
      </c>
      <c r="I2145" t="s">
        <v>373</v>
      </c>
      <c r="J2145" t="s">
        <v>374</v>
      </c>
      <c r="K2145">
        <v>673059</v>
      </c>
      <c r="L2145" t="s">
        <v>65</v>
      </c>
      <c r="M2145" t="s">
        <v>66</v>
      </c>
      <c r="N2145" t="s">
        <v>57</v>
      </c>
      <c r="O2145" s="1">
        <v>45566</v>
      </c>
      <c r="Q2145" s="1">
        <v>46023</v>
      </c>
      <c r="R2145" s="2">
        <v>72.06</v>
      </c>
      <c r="S2145">
        <v>1</v>
      </c>
      <c r="T2145" t="s">
        <v>58</v>
      </c>
      <c r="U2145" t="s">
        <v>134</v>
      </c>
      <c r="V2145" s="3">
        <v>0.15</v>
      </c>
      <c r="W2145" s="2">
        <v>0</v>
      </c>
      <c r="X2145">
        <v>0</v>
      </c>
      <c r="Y2145" t="s">
        <v>135</v>
      </c>
      <c r="Z2145" t="s">
        <v>136</v>
      </c>
      <c r="AA2145">
        <v>0</v>
      </c>
      <c r="AB2145" s="2">
        <v>0</v>
      </c>
      <c r="AC2145" s="2">
        <v>0</v>
      </c>
      <c r="AD2145" s="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10.81</v>
      </c>
      <c r="AN2145" s="2">
        <v>10.81</v>
      </c>
      <c r="AO2145" s="2">
        <v>0</v>
      </c>
      <c r="AP2145" s="2">
        <v>0</v>
      </c>
      <c r="AQ2145" s="2">
        <v>0</v>
      </c>
    </row>
    <row r="2146" spans="1:43" x14ac:dyDescent="0.25">
      <c r="A2146" s="1">
        <v>45992</v>
      </c>
      <c r="B2146" t="s">
        <v>48</v>
      </c>
      <c r="C2146">
        <v>649163</v>
      </c>
      <c r="D2146">
        <v>2024928767</v>
      </c>
      <c r="E2146" t="s">
        <v>1275</v>
      </c>
      <c r="F2146" t="s">
        <v>1276</v>
      </c>
      <c r="G2146" t="s">
        <v>51</v>
      </c>
      <c r="H2146" t="s">
        <v>110</v>
      </c>
      <c r="I2146" t="s">
        <v>373</v>
      </c>
      <c r="J2146" t="s">
        <v>400</v>
      </c>
      <c r="K2146">
        <v>673059</v>
      </c>
      <c r="L2146" t="s">
        <v>65</v>
      </c>
      <c r="M2146" t="s">
        <v>66</v>
      </c>
      <c r="N2146" t="s">
        <v>57</v>
      </c>
      <c r="O2146" s="1">
        <v>45566</v>
      </c>
      <c r="Q2146" s="1">
        <v>46023</v>
      </c>
      <c r="R2146" s="2">
        <v>25.73</v>
      </c>
      <c r="S2146">
        <v>1</v>
      </c>
      <c r="T2146" t="s">
        <v>58</v>
      </c>
      <c r="U2146" t="s">
        <v>134</v>
      </c>
      <c r="V2146" s="3">
        <v>0.15</v>
      </c>
      <c r="W2146" s="2">
        <v>0</v>
      </c>
      <c r="X2146">
        <v>0</v>
      </c>
      <c r="Y2146" t="s">
        <v>135</v>
      </c>
      <c r="Z2146" t="s">
        <v>136</v>
      </c>
      <c r="AA2146">
        <v>0</v>
      </c>
      <c r="AB2146" s="2">
        <v>0</v>
      </c>
      <c r="AC2146" s="2">
        <v>0</v>
      </c>
      <c r="AD2146" s="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3.86</v>
      </c>
      <c r="AN2146" s="2">
        <v>3.86</v>
      </c>
      <c r="AO2146" s="2">
        <v>0</v>
      </c>
      <c r="AP2146" s="2">
        <v>0</v>
      </c>
      <c r="AQ2146" s="2">
        <v>0</v>
      </c>
    </row>
    <row r="2147" spans="1:43" x14ac:dyDescent="0.25">
      <c r="A2147" s="1">
        <v>45992</v>
      </c>
      <c r="B2147" t="s">
        <v>48</v>
      </c>
      <c r="C2147">
        <v>649163</v>
      </c>
      <c r="D2147">
        <v>2024986194</v>
      </c>
      <c r="E2147" t="s">
        <v>2109</v>
      </c>
      <c r="F2147" t="s">
        <v>2110</v>
      </c>
      <c r="G2147" t="s">
        <v>51</v>
      </c>
      <c r="H2147" t="s">
        <v>83</v>
      </c>
      <c r="I2147" t="s">
        <v>373</v>
      </c>
      <c r="J2147" t="s">
        <v>374</v>
      </c>
      <c r="K2147">
        <v>766747</v>
      </c>
      <c r="L2147" t="s">
        <v>385</v>
      </c>
      <c r="M2147" t="s">
        <v>386</v>
      </c>
      <c r="N2147" t="s">
        <v>57</v>
      </c>
      <c r="O2147" s="1">
        <v>45566</v>
      </c>
      <c r="Q2147" s="1">
        <v>46023</v>
      </c>
      <c r="R2147" s="2">
        <v>11.5</v>
      </c>
      <c r="S2147">
        <v>1</v>
      </c>
      <c r="T2147" t="s">
        <v>58</v>
      </c>
      <c r="U2147" t="s">
        <v>134</v>
      </c>
      <c r="V2147" s="3">
        <v>0.15</v>
      </c>
      <c r="W2147" s="2">
        <v>0</v>
      </c>
      <c r="X2147">
        <v>0</v>
      </c>
      <c r="Y2147" t="s">
        <v>135</v>
      </c>
      <c r="Z2147" t="s">
        <v>136</v>
      </c>
      <c r="AA2147">
        <v>0</v>
      </c>
      <c r="AB2147" s="2">
        <v>0</v>
      </c>
      <c r="AC2147" s="2">
        <v>0</v>
      </c>
      <c r="AD2147" s="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1.72</v>
      </c>
      <c r="AN2147" s="2">
        <v>1.72</v>
      </c>
      <c r="AO2147" s="2">
        <v>0</v>
      </c>
      <c r="AP2147" s="2">
        <v>0</v>
      </c>
      <c r="AQ2147" s="2">
        <v>0</v>
      </c>
    </row>
    <row r="2148" spans="1:43" x14ac:dyDescent="0.25">
      <c r="A2148" s="1">
        <v>45992</v>
      </c>
      <c r="B2148" t="s">
        <v>48</v>
      </c>
      <c r="C2148">
        <v>649163</v>
      </c>
      <c r="D2148">
        <v>2024993651</v>
      </c>
      <c r="E2148" t="s">
        <v>1277</v>
      </c>
      <c r="F2148" t="s">
        <v>414</v>
      </c>
      <c r="G2148" t="s">
        <v>51</v>
      </c>
      <c r="H2148" t="s">
        <v>120</v>
      </c>
      <c r="I2148" t="s">
        <v>373</v>
      </c>
      <c r="J2148" t="s">
        <v>374</v>
      </c>
      <c r="K2148">
        <v>796984</v>
      </c>
      <c r="L2148" t="s">
        <v>222</v>
      </c>
      <c r="M2148" t="s">
        <v>223</v>
      </c>
      <c r="N2148" t="s">
        <v>57</v>
      </c>
      <c r="O2148" s="1">
        <v>45566</v>
      </c>
      <c r="Q2148" s="1">
        <v>46023</v>
      </c>
      <c r="R2148" s="2">
        <v>9.1</v>
      </c>
      <c r="S2148">
        <v>1</v>
      </c>
      <c r="T2148" t="s">
        <v>58</v>
      </c>
      <c r="U2148" t="s">
        <v>134</v>
      </c>
      <c r="V2148" s="3">
        <v>0.15</v>
      </c>
      <c r="W2148" s="2">
        <v>0</v>
      </c>
      <c r="X2148">
        <v>0</v>
      </c>
      <c r="Y2148" t="s">
        <v>135</v>
      </c>
      <c r="Z2148" t="s">
        <v>136</v>
      </c>
      <c r="AA2148">
        <v>0</v>
      </c>
      <c r="AB2148" s="2">
        <v>0</v>
      </c>
      <c r="AC2148" s="2">
        <v>0</v>
      </c>
      <c r="AD2148" s="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1.36</v>
      </c>
      <c r="AN2148" s="2">
        <v>1.36</v>
      </c>
      <c r="AO2148" s="2">
        <v>0</v>
      </c>
      <c r="AP2148" s="2">
        <v>0</v>
      </c>
      <c r="AQ2148" s="2">
        <v>0</v>
      </c>
    </row>
    <row r="2149" spans="1:43" x14ac:dyDescent="0.25">
      <c r="A2149" s="1">
        <v>45992</v>
      </c>
      <c r="B2149" t="s">
        <v>48</v>
      </c>
      <c r="C2149">
        <v>649163</v>
      </c>
      <c r="D2149">
        <v>2024993653</v>
      </c>
      <c r="E2149" t="s">
        <v>1277</v>
      </c>
      <c r="F2149" t="s">
        <v>414</v>
      </c>
      <c r="G2149" t="s">
        <v>51</v>
      </c>
      <c r="H2149" t="s">
        <v>120</v>
      </c>
      <c r="I2149" t="s">
        <v>373</v>
      </c>
      <c r="J2149" t="s">
        <v>400</v>
      </c>
      <c r="K2149">
        <v>796984</v>
      </c>
      <c r="L2149" t="s">
        <v>222</v>
      </c>
      <c r="M2149" t="s">
        <v>223</v>
      </c>
      <c r="N2149" t="s">
        <v>57</v>
      </c>
      <c r="O2149" s="1">
        <v>45566</v>
      </c>
      <c r="Q2149" s="1">
        <v>46023</v>
      </c>
      <c r="R2149" s="2">
        <v>6.3</v>
      </c>
      <c r="S2149">
        <v>1</v>
      </c>
      <c r="T2149" t="s">
        <v>58</v>
      </c>
      <c r="U2149" t="s">
        <v>134</v>
      </c>
      <c r="V2149" s="3">
        <v>0.15</v>
      </c>
      <c r="W2149" s="2">
        <v>0</v>
      </c>
      <c r="X2149">
        <v>0</v>
      </c>
      <c r="Y2149" t="s">
        <v>135</v>
      </c>
      <c r="Z2149" t="s">
        <v>136</v>
      </c>
      <c r="AA2149">
        <v>0</v>
      </c>
      <c r="AB2149" s="2">
        <v>0</v>
      </c>
      <c r="AC2149" s="2">
        <v>0</v>
      </c>
      <c r="AD2149" s="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0.94</v>
      </c>
      <c r="AN2149" s="2">
        <v>0.94</v>
      </c>
      <c r="AO2149" s="2">
        <v>0</v>
      </c>
      <c r="AP2149" s="2">
        <v>0</v>
      </c>
      <c r="AQ2149" s="2">
        <v>0</v>
      </c>
    </row>
    <row r="2150" spans="1:43" x14ac:dyDescent="0.25">
      <c r="A2150" s="1">
        <v>45992</v>
      </c>
      <c r="B2150" t="s">
        <v>48</v>
      </c>
      <c r="C2150">
        <v>649163</v>
      </c>
      <c r="D2150">
        <v>2024994310</v>
      </c>
      <c r="E2150" t="s">
        <v>2111</v>
      </c>
      <c r="F2150" t="s">
        <v>2112</v>
      </c>
      <c r="G2150" t="s">
        <v>51</v>
      </c>
      <c r="H2150" t="s">
        <v>83</v>
      </c>
      <c r="I2150" t="s">
        <v>373</v>
      </c>
      <c r="J2150" t="s">
        <v>374</v>
      </c>
      <c r="K2150">
        <v>673059</v>
      </c>
      <c r="L2150" t="s">
        <v>65</v>
      </c>
      <c r="M2150" t="s">
        <v>66</v>
      </c>
      <c r="N2150" t="s">
        <v>57</v>
      </c>
      <c r="O2150" s="1">
        <v>45566</v>
      </c>
      <c r="Q2150" s="1">
        <v>46023</v>
      </c>
      <c r="R2150" s="2">
        <v>11.5</v>
      </c>
      <c r="S2150">
        <v>1</v>
      </c>
      <c r="T2150" t="s">
        <v>58</v>
      </c>
      <c r="U2150" t="s">
        <v>134</v>
      </c>
      <c r="V2150" s="3">
        <v>0.15</v>
      </c>
      <c r="W2150" s="2">
        <v>0</v>
      </c>
      <c r="X2150">
        <v>0</v>
      </c>
      <c r="Y2150" t="s">
        <v>135</v>
      </c>
      <c r="Z2150" t="s">
        <v>136</v>
      </c>
      <c r="AA2150">
        <v>0</v>
      </c>
      <c r="AB2150" s="2">
        <v>0</v>
      </c>
      <c r="AC2150" s="2">
        <v>0</v>
      </c>
      <c r="AD2150" s="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1.72</v>
      </c>
      <c r="AN2150" s="2">
        <v>1.72</v>
      </c>
      <c r="AO2150" s="2">
        <v>0</v>
      </c>
      <c r="AP2150" s="2">
        <v>0</v>
      </c>
      <c r="AQ2150" s="2">
        <v>0</v>
      </c>
    </row>
    <row r="2151" spans="1:43" x14ac:dyDescent="0.25">
      <c r="A2151" s="1">
        <v>45992</v>
      </c>
      <c r="B2151" t="s">
        <v>48</v>
      </c>
      <c r="C2151">
        <v>649163</v>
      </c>
      <c r="D2151">
        <v>2025009347</v>
      </c>
      <c r="E2151" t="s">
        <v>1278</v>
      </c>
      <c r="F2151" t="s">
        <v>114</v>
      </c>
      <c r="G2151" t="s">
        <v>51</v>
      </c>
      <c r="H2151" t="s">
        <v>120</v>
      </c>
      <c r="I2151" t="s">
        <v>373</v>
      </c>
      <c r="J2151" t="s">
        <v>374</v>
      </c>
      <c r="K2151">
        <v>796984</v>
      </c>
      <c r="L2151" t="s">
        <v>222</v>
      </c>
      <c r="M2151" t="s">
        <v>223</v>
      </c>
      <c r="N2151" t="s">
        <v>57</v>
      </c>
      <c r="O2151" s="1">
        <v>45566</v>
      </c>
      <c r="Q2151" s="1">
        <v>46023</v>
      </c>
      <c r="R2151" s="2">
        <v>9.1</v>
      </c>
      <c r="S2151">
        <v>1</v>
      </c>
      <c r="T2151" t="s">
        <v>58</v>
      </c>
      <c r="U2151" t="s">
        <v>134</v>
      </c>
      <c r="V2151" s="3">
        <v>0.15</v>
      </c>
      <c r="W2151" s="2">
        <v>0</v>
      </c>
      <c r="X2151">
        <v>0</v>
      </c>
      <c r="Y2151" t="s">
        <v>135</v>
      </c>
      <c r="Z2151" t="s">
        <v>136</v>
      </c>
      <c r="AA2151">
        <v>0</v>
      </c>
      <c r="AB2151" s="2">
        <v>0</v>
      </c>
      <c r="AC2151" s="2">
        <v>0</v>
      </c>
      <c r="AD2151" s="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1.36</v>
      </c>
      <c r="AN2151" s="2">
        <v>1.36</v>
      </c>
      <c r="AO2151" s="2">
        <v>0</v>
      </c>
      <c r="AP2151" s="2">
        <v>0</v>
      </c>
      <c r="AQ2151" s="2">
        <v>0</v>
      </c>
    </row>
    <row r="2152" spans="1:43" x14ac:dyDescent="0.25">
      <c r="A2152" s="1">
        <v>45992</v>
      </c>
      <c r="B2152" t="s">
        <v>48</v>
      </c>
      <c r="C2152">
        <v>649163</v>
      </c>
      <c r="D2152">
        <v>2025009348</v>
      </c>
      <c r="E2152" t="s">
        <v>1278</v>
      </c>
      <c r="F2152" t="s">
        <v>114</v>
      </c>
      <c r="G2152" t="s">
        <v>51</v>
      </c>
      <c r="H2152" t="s">
        <v>120</v>
      </c>
      <c r="I2152" t="s">
        <v>373</v>
      </c>
      <c r="J2152" t="s">
        <v>400</v>
      </c>
      <c r="K2152">
        <v>796984</v>
      </c>
      <c r="L2152" t="s">
        <v>222</v>
      </c>
      <c r="M2152" t="s">
        <v>223</v>
      </c>
      <c r="N2152" t="s">
        <v>57</v>
      </c>
      <c r="O2152" s="1">
        <v>45566</v>
      </c>
      <c r="Q2152" s="1">
        <v>46023</v>
      </c>
      <c r="R2152" s="2">
        <v>6.3</v>
      </c>
      <c r="S2152">
        <v>1</v>
      </c>
      <c r="T2152" t="s">
        <v>58</v>
      </c>
      <c r="U2152" t="s">
        <v>134</v>
      </c>
      <c r="V2152" s="3">
        <v>0.15</v>
      </c>
      <c r="W2152" s="2">
        <v>0</v>
      </c>
      <c r="X2152">
        <v>0</v>
      </c>
      <c r="Y2152" t="s">
        <v>135</v>
      </c>
      <c r="Z2152" t="s">
        <v>136</v>
      </c>
      <c r="AA2152">
        <v>0</v>
      </c>
      <c r="AB2152" s="2">
        <v>0</v>
      </c>
      <c r="AC2152" s="2">
        <v>0</v>
      </c>
      <c r="AD2152" s="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0.94</v>
      </c>
      <c r="AN2152" s="2">
        <v>0.94</v>
      </c>
      <c r="AO2152" s="2">
        <v>0</v>
      </c>
      <c r="AP2152" s="2">
        <v>0</v>
      </c>
      <c r="AQ2152" s="2">
        <v>0</v>
      </c>
    </row>
    <row r="2153" spans="1:43" x14ac:dyDescent="0.25">
      <c r="A2153" s="1">
        <v>45992</v>
      </c>
      <c r="B2153" t="s">
        <v>48</v>
      </c>
      <c r="C2153">
        <v>649163</v>
      </c>
      <c r="D2153">
        <v>2025041358</v>
      </c>
      <c r="E2153" t="s">
        <v>1697</v>
      </c>
      <c r="F2153" t="s">
        <v>2113</v>
      </c>
      <c r="G2153" t="s">
        <v>51</v>
      </c>
      <c r="H2153" t="s">
        <v>354</v>
      </c>
      <c r="I2153" t="s">
        <v>373</v>
      </c>
      <c r="J2153" t="s">
        <v>374</v>
      </c>
      <c r="K2153">
        <v>673059</v>
      </c>
      <c r="L2153" t="s">
        <v>65</v>
      </c>
      <c r="M2153" t="s">
        <v>66</v>
      </c>
      <c r="N2153" t="s">
        <v>57</v>
      </c>
      <c r="O2153" s="1">
        <v>45566</v>
      </c>
      <c r="Q2153" s="1">
        <v>46023</v>
      </c>
      <c r="R2153" s="2">
        <v>204.88</v>
      </c>
      <c r="S2153">
        <v>1</v>
      </c>
      <c r="T2153" t="s">
        <v>58</v>
      </c>
      <c r="U2153" t="s">
        <v>134</v>
      </c>
      <c r="V2153" s="3">
        <v>0.15</v>
      </c>
      <c r="W2153" s="2">
        <v>0</v>
      </c>
      <c r="X2153">
        <v>0</v>
      </c>
      <c r="Y2153" t="s">
        <v>135</v>
      </c>
      <c r="Z2153" t="s">
        <v>136</v>
      </c>
      <c r="AA2153">
        <v>0</v>
      </c>
      <c r="AB2153" s="2">
        <v>0</v>
      </c>
      <c r="AC2153" s="2">
        <v>0</v>
      </c>
      <c r="AD2153" s="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30.73</v>
      </c>
      <c r="AN2153" s="2">
        <v>30.73</v>
      </c>
      <c r="AO2153" s="2">
        <v>0</v>
      </c>
      <c r="AP2153" s="2">
        <v>0</v>
      </c>
      <c r="AQ2153" s="2">
        <v>0</v>
      </c>
    </row>
    <row r="2154" spans="1:43" x14ac:dyDescent="0.25">
      <c r="A2154" s="1">
        <v>45992</v>
      </c>
      <c r="B2154" t="s">
        <v>48</v>
      </c>
      <c r="C2154">
        <v>649163</v>
      </c>
      <c r="D2154">
        <v>2025041359</v>
      </c>
      <c r="E2154" t="s">
        <v>1697</v>
      </c>
      <c r="F2154" t="s">
        <v>2113</v>
      </c>
      <c r="G2154" t="s">
        <v>51</v>
      </c>
      <c r="H2154" t="s">
        <v>354</v>
      </c>
      <c r="I2154" t="s">
        <v>373</v>
      </c>
      <c r="J2154" t="s">
        <v>400</v>
      </c>
      <c r="K2154">
        <v>673059</v>
      </c>
      <c r="L2154" t="s">
        <v>65</v>
      </c>
      <c r="M2154" t="s">
        <v>66</v>
      </c>
      <c r="N2154" t="s">
        <v>57</v>
      </c>
      <c r="O2154" s="1">
        <v>45566</v>
      </c>
      <c r="Q2154" s="1">
        <v>46023</v>
      </c>
      <c r="R2154" s="2">
        <v>25.73</v>
      </c>
      <c r="S2154">
        <v>1</v>
      </c>
      <c r="T2154" t="s">
        <v>58</v>
      </c>
      <c r="U2154" t="s">
        <v>134</v>
      </c>
      <c r="V2154" s="3">
        <v>0.15</v>
      </c>
      <c r="W2154" s="2">
        <v>0</v>
      </c>
      <c r="X2154">
        <v>0</v>
      </c>
      <c r="Y2154" t="s">
        <v>135</v>
      </c>
      <c r="Z2154" t="s">
        <v>136</v>
      </c>
      <c r="AA2154">
        <v>0</v>
      </c>
      <c r="AB2154" s="2">
        <v>0</v>
      </c>
      <c r="AC2154" s="2">
        <v>0</v>
      </c>
      <c r="AD2154" s="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3.86</v>
      </c>
      <c r="AN2154" s="2">
        <v>3.86</v>
      </c>
      <c r="AO2154" s="2">
        <v>0</v>
      </c>
      <c r="AP2154" s="2">
        <v>0</v>
      </c>
      <c r="AQ2154" s="2">
        <v>0</v>
      </c>
    </row>
    <row r="2155" spans="1:43" x14ac:dyDescent="0.25">
      <c r="A2155" s="1">
        <v>45992</v>
      </c>
      <c r="B2155" t="s">
        <v>48</v>
      </c>
      <c r="C2155">
        <v>649163</v>
      </c>
      <c r="D2155">
        <v>2025042972</v>
      </c>
      <c r="E2155" t="s">
        <v>2114</v>
      </c>
      <c r="F2155" t="s">
        <v>1984</v>
      </c>
      <c r="G2155" t="s">
        <v>51</v>
      </c>
      <c r="H2155" t="s">
        <v>80</v>
      </c>
      <c r="I2155" t="s">
        <v>373</v>
      </c>
      <c r="J2155" t="s">
        <v>374</v>
      </c>
      <c r="K2155">
        <v>650218</v>
      </c>
      <c r="L2155" t="s">
        <v>55</v>
      </c>
      <c r="M2155" t="s">
        <v>56</v>
      </c>
      <c r="N2155" t="s">
        <v>57</v>
      </c>
      <c r="O2155" s="1">
        <v>45566</v>
      </c>
      <c r="Q2155" s="1">
        <v>46023</v>
      </c>
      <c r="R2155" s="2">
        <v>39.729999999999997</v>
      </c>
      <c r="S2155">
        <v>1</v>
      </c>
      <c r="T2155" t="s">
        <v>58</v>
      </c>
      <c r="U2155" t="s">
        <v>134</v>
      </c>
      <c r="V2155" s="3">
        <v>0.15</v>
      </c>
      <c r="W2155" s="2">
        <v>0</v>
      </c>
      <c r="X2155">
        <v>0</v>
      </c>
      <c r="Y2155" t="s">
        <v>135</v>
      </c>
      <c r="Z2155" t="s">
        <v>136</v>
      </c>
      <c r="AA2155">
        <v>0</v>
      </c>
      <c r="AB2155" s="2">
        <v>0</v>
      </c>
      <c r="AC2155" s="2">
        <v>0</v>
      </c>
      <c r="AD2155" s="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5.96</v>
      </c>
      <c r="AN2155" s="2">
        <v>5.96</v>
      </c>
      <c r="AO2155" s="2">
        <v>0</v>
      </c>
      <c r="AP2155" s="2">
        <v>0</v>
      </c>
      <c r="AQ2155" s="2">
        <v>0</v>
      </c>
    </row>
    <row r="2156" spans="1:43" x14ac:dyDescent="0.25">
      <c r="A2156" s="1">
        <v>45992</v>
      </c>
      <c r="B2156" t="s">
        <v>48</v>
      </c>
      <c r="C2156">
        <v>649163</v>
      </c>
      <c r="D2156">
        <v>2025082288</v>
      </c>
      <c r="E2156" t="s">
        <v>959</v>
      </c>
      <c r="F2156" t="s">
        <v>405</v>
      </c>
      <c r="G2156" t="s">
        <v>51</v>
      </c>
      <c r="H2156" t="s">
        <v>80</v>
      </c>
      <c r="I2156" t="s">
        <v>373</v>
      </c>
      <c r="J2156" t="s">
        <v>374</v>
      </c>
      <c r="K2156">
        <v>756418</v>
      </c>
      <c r="L2156" t="s">
        <v>195</v>
      </c>
      <c r="M2156" t="s">
        <v>196</v>
      </c>
      <c r="N2156" t="s">
        <v>57</v>
      </c>
      <c r="O2156" s="1">
        <v>45564</v>
      </c>
      <c r="Q2156" s="1">
        <v>46020</v>
      </c>
      <c r="R2156" s="2">
        <v>34.159999999999997</v>
      </c>
      <c r="S2156">
        <v>1</v>
      </c>
      <c r="T2156" t="s">
        <v>58</v>
      </c>
      <c r="U2156" t="s">
        <v>134</v>
      </c>
      <c r="V2156" s="3">
        <v>0.15</v>
      </c>
      <c r="W2156" s="2">
        <v>0</v>
      </c>
      <c r="X2156">
        <v>0</v>
      </c>
      <c r="Y2156" t="s">
        <v>135</v>
      </c>
      <c r="Z2156" t="s">
        <v>136</v>
      </c>
      <c r="AA2156">
        <v>0</v>
      </c>
      <c r="AB2156" s="2">
        <v>0</v>
      </c>
      <c r="AC2156" s="2">
        <v>0</v>
      </c>
      <c r="AD2156" s="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5.12</v>
      </c>
      <c r="AN2156" s="2">
        <v>5.12</v>
      </c>
      <c r="AO2156" s="2">
        <v>0</v>
      </c>
      <c r="AP2156" s="2">
        <v>0</v>
      </c>
      <c r="AQ2156" s="2">
        <v>0</v>
      </c>
    </row>
    <row r="2157" spans="1:43" x14ac:dyDescent="0.25">
      <c r="A2157" s="1">
        <v>45992</v>
      </c>
      <c r="B2157" t="s">
        <v>48</v>
      </c>
      <c r="C2157">
        <v>649163</v>
      </c>
      <c r="D2157">
        <v>2025116888</v>
      </c>
      <c r="E2157" t="s">
        <v>2115</v>
      </c>
      <c r="F2157" t="s">
        <v>2116</v>
      </c>
      <c r="G2157" t="s">
        <v>51</v>
      </c>
      <c r="H2157" t="s">
        <v>83</v>
      </c>
      <c r="I2157" t="s">
        <v>373</v>
      </c>
      <c r="J2157" t="s">
        <v>400</v>
      </c>
      <c r="K2157">
        <v>673059</v>
      </c>
      <c r="L2157" t="s">
        <v>65</v>
      </c>
      <c r="M2157" t="s">
        <v>66</v>
      </c>
      <c r="N2157" t="s">
        <v>57</v>
      </c>
      <c r="O2157" s="1">
        <v>45597</v>
      </c>
      <c r="Q2157" s="1">
        <v>46023</v>
      </c>
      <c r="R2157" s="2">
        <v>25.73</v>
      </c>
      <c r="S2157">
        <v>1</v>
      </c>
      <c r="T2157" t="s">
        <v>58</v>
      </c>
      <c r="U2157" t="s">
        <v>134</v>
      </c>
      <c r="V2157" s="3">
        <v>0.15</v>
      </c>
      <c r="W2157" s="2">
        <v>0</v>
      </c>
      <c r="X2157">
        <v>0</v>
      </c>
      <c r="Y2157" t="s">
        <v>135</v>
      </c>
      <c r="Z2157" t="s">
        <v>136</v>
      </c>
      <c r="AA2157">
        <v>0</v>
      </c>
      <c r="AB2157" s="2">
        <v>0</v>
      </c>
      <c r="AC2157" s="2">
        <v>0</v>
      </c>
      <c r="AD2157" s="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3.86</v>
      </c>
      <c r="AN2157" s="2">
        <v>3.86</v>
      </c>
      <c r="AO2157" s="2">
        <v>0</v>
      </c>
      <c r="AP2157" s="2">
        <v>0</v>
      </c>
      <c r="AQ2157" s="2">
        <v>0</v>
      </c>
    </row>
    <row r="2158" spans="1:43" x14ac:dyDescent="0.25">
      <c r="A2158" s="1">
        <v>45992</v>
      </c>
      <c r="B2158" t="s">
        <v>48</v>
      </c>
      <c r="C2158">
        <v>649163</v>
      </c>
      <c r="D2158">
        <v>2025116889</v>
      </c>
      <c r="E2158" t="s">
        <v>2115</v>
      </c>
      <c r="F2158" t="s">
        <v>2116</v>
      </c>
      <c r="G2158" t="s">
        <v>51</v>
      </c>
      <c r="H2158" t="s">
        <v>83</v>
      </c>
      <c r="I2158" t="s">
        <v>373</v>
      </c>
      <c r="J2158" t="s">
        <v>374</v>
      </c>
      <c r="K2158">
        <v>673059</v>
      </c>
      <c r="L2158" t="s">
        <v>65</v>
      </c>
      <c r="M2158" t="s">
        <v>66</v>
      </c>
      <c r="N2158" t="s">
        <v>57</v>
      </c>
      <c r="O2158" s="1">
        <v>45597</v>
      </c>
      <c r="Q2158" s="1">
        <v>46023</v>
      </c>
      <c r="R2158" s="2">
        <v>71.25</v>
      </c>
      <c r="S2158">
        <v>1</v>
      </c>
      <c r="T2158" t="s">
        <v>58</v>
      </c>
      <c r="U2158" t="s">
        <v>134</v>
      </c>
      <c r="V2158" s="3">
        <v>0.15</v>
      </c>
      <c r="W2158" s="2">
        <v>0</v>
      </c>
      <c r="X2158">
        <v>0</v>
      </c>
      <c r="Y2158" t="s">
        <v>135</v>
      </c>
      <c r="Z2158" t="s">
        <v>136</v>
      </c>
      <c r="AA2158">
        <v>0</v>
      </c>
      <c r="AB2158" s="2">
        <v>0</v>
      </c>
      <c r="AC2158" s="2">
        <v>0</v>
      </c>
      <c r="AD2158" s="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10.69</v>
      </c>
      <c r="AN2158" s="2">
        <v>10.69</v>
      </c>
      <c r="AO2158" s="2">
        <v>0</v>
      </c>
      <c r="AP2158" s="2">
        <v>0</v>
      </c>
      <c r="AQ2158" s="2">
        <v>0</v>
      </c>
    </row>
    <row r="2159" spans="1:43" x14ac:dyDescent="0.25">
      <c r="A2159" s="1">
        <v>45992</v>
      </c>
      <c r="B2159" t="s">
        <v>48</v>
      </c>
      <c r="C2159">
        <v>649163</v>
      </c>
      <c r="D2159">
        <v>2025121776</v>
      </c>
      <c r="E2159" t="s">
        <v>2117</v>
      </c>
      <c r="F2159" t="s">
        <v>1327</v>
      </c>
      <c r="G2159" t="s">
        <v>51</v>
      </c>
      <c r="H2159" t="s">
        <v>256</v>
      </c>
      <c r="I2159" t="s">
        <v>373</v>
      </c>
      <c r="J2159" t="s">
        <v>374</v>
      </c>
      <c r="K2159">
        <v>673059</v>
      </c>
      <c r="L2159" t="s">
        <v>65</v>
      </c>
      <c r="M2159" t="s">
        <v>66</v>
      </c>
      <c r="N2159" t="s">
        <v>57</v>
      </c>
      <c r="O2159" s="1">
        <v>45597</v>
      </c>
      <c r="Q2159" s="1">
        <v>46023</v>
      </c>
      <c r="R2159" s="2">
        <v>28.38</v>
      </c>
      <c r="S2159">
        <v>1</v>
      </c>
      <c r="T2159" t="s">
        <v>58</v>
      </c>
      <c r="U2159" t="s">
        <v>134</v>
      </c>
      <c r="V2159" s="3">
        <v>0.15</v>
      </c>
      <c r="W2159" s="2">
        <v>0</v>
      </c>
      <c r="X2159">
        <v>0</v>
      </c>
      <c r="Y2159" t="s">
        <v>135</v>
      </c>
      <c r="Z2159" t="s">
        <v>136</v>
      </c>
      <c r="AA2159">
        <v>0</v>
      </c>
      <c r="AB2159" s="2">
        <v>0</v>
      </c>
      <c r="AC2159" s="2">
        <v>0</v>
      </c>
      <c r="AD2159" s="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4.26</v>
      </c>
      <c r="AN2159" s="2">
        <v>4.26</v>
      </c>
      <c r="AO2159" s="2">
        <v>0</v>
      </c>
      <c r="AP2159" s="2">
        <v>0</v>
      </c>
      <c r="AQ2159" s="2">
        <v>0</v>
      </c>
    </row>
    <row r="2160" spans="1:43" x14ac:dyDescent="0.25">
      <c r="A2160" s="1">
        <v>45992</v>
      </c>
      <c r="B2160" t="s">
        <v>48</v>
      </c>
      <c r="C2160">
        <v>649163</v>
      </c>
      <c r="D2160">
        <v>2025121777</v>
      </c>
      <c r="E2160" t="s">
        <v>2117</v>
      </c>
      <c r="F2160" t="s">
        <v>1327</v>
      </c>
      <c r="G2160" t="s">
        <v>51</v>
      </c>
      <c r="H2160" t="s">
        <v>256</v>
      </c>
      <c r="I2160" t="s">
        <v>373</v>
      </c>
      <c r="J2160" t="s">
        <v>400</v>
      </c>
      <c r="K2160">
        <v>673059</v>
      </c>
      <c r="L2160" t="s">
        <v>65</v>
      </c>
      <c r="M2160" t="s">
        <v>66</v>
      </c>
      <c r="N2160" t="s">
        <v>57</v>
      </c>
      <c r="O2160" s="1">
        <v>45597</v>
      </c>
      <c r="Q2160" s="1">
        <v>46023</v>
      </c>
      <c r="R2160" s="2">
        <v>25.73</v>
      </c>
      <c r="S2160">
        <v>1</v>
      </c>
      <c r="T2160" t="s">
        <v>58</v>
      </c>
      <c r="U2160" t="s">
        <v>134</v>
      </c>
      <c r="V2160" s="3">
        <v>0.15</v>
      </c>
      <c r="W2160" s="2">
        <v>0</v>
      </c>
      <c r="X2160">
        <v>0</v>
      </c>
      <c r="Y2160" t="s">
        <v>135</v>
      </c>
      <c r="Z2160" t="s">
        <v>136</v>
      </c>
      <c r="AA2160">
        <v>0</v>
      </c>
      <c r="AB2160" s="2">
        <v>0</v>
      </c>
      <c r="AC2160" s="2">
        <v>0</v>
      </c>
      <c r="AD2160" s="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3.86</v>
      </c>
      <c r="AN2160" s="2">
        <v>3.86</v>
      </c>
      <c r="AO2160" s="2">
        <v>0</v>
      </c>
      <c r="AP2160" s="2">
        <v>0</v>
      </c>
      <c r="AQ2160" s="2">
        <v>0</v>
      </c>
    </row>
    <row r="2161" spans="1:43" x14ac:dyDescent="0.25">
      <c r="A2161" s="1">
        <v>45992</v>
      </c>
      <c r="B2161" t="s">
        <v>48</v>
      </c>
      <c r="C2161">
        <v>649163</v>
      </c>
      <c r="D2161">
        <v>2025122947</v>
      </c>
      <c r="E2161" t="s">
        <v>78</v>
      </c>
      <c r="F2161" t="s">
        <v>131</v>
      </c>
      <c r="G2161" t="s">
        <v>51</v>
      </c>
      <c r="H2161" t="s">
        <v>83</v>
      </c>
      <c r="I2161" t="s">
        <v>373</v>
      </c>
      <c r="J2161" t="s">
        <v>433</v>
      </c>
      <c r="K2161">
        <v>767312</v>
      </c>
      <c r="L2161" t="s">
        <v>413</v>
      </c>
      <c r="M2161" t="s">
        <v>414</v>
      </c>
      <c r="N2161" t="s">
        <v>57</v>
      </c>
      <c r="O2161" s="1">
        <v>45567</v>
      </c>
      <c r="Q2161" s="1">
        <v>46024</v>
      </c>
      <c r="R2161" s="2">
        <v>51.78</v>
      </c>
      <c r="S2161">
        <v>1</v>
      </c>
      <c r="T2161" t="s">
        <v>58</v>
      </c>
      <c r="U2161" t="s">
        <v>134</v>
      </c>
      <c r="V2161" s="3">
        <v>0.1</v>
      </c>
      <c r="W2161" s="2">
        <v>0</v>
      </c>
      <c r="X2161">
        <v>0</v>
      </c>
      <c r="Y2161" t="s">
        <v>135</v>
      </c>
      <c r="Z2161" t="s">
        <v>136</v>
      </c>
      <c r="AA2161">
        <v>0</v>
      </c>
      <c r="AB2161" s="2">
        <v>0</v>
      </c>
      <c r="AC2161" s="2">
        <v>0</v>
      </c>
      <c r="AD2161" s="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5.18</v>
      </c>
      <c r="AN2161" s="2">
        <v>5.18</v>
      </c>
      <c r="AO2161" s="2">
        <v>0</v>
      </c>
      <c r="AP2161" s="2">
        <v>0</v>
      </c>
      <c r="AQ2161" s="2">
        <v>0</v>
      </c>
    </row>
    <row r="2162" spans="1:43" x14ac:dyDescent="0.25">
      <c r="A2162" s="1">
        <v>45992</v>
      </c>
      <c r="B2162" t="s">
        <v>48</v>
      </c>
      <c r="C2162">
        <v>649163</v>
      </c>
      <c r="D2162">
        <v>2025123536</v>
      </c>
      <c r="E2162" t="s">
        <v>78</v>
      </c>
      <c r="F2162" t="s">
        <v>2118</v>
      </c>
      <c r="G2162" t="s">
        <v>51</v>
      </c>
      <c r="H2162" t="s">
        <v>83</v>
      </c>
      <c r="I2162" t="s">
        <v>373</v>
      </c>
      <c r="J2162" t="s">
        <v>433</v>
      </c>
      <c r="K2162">
        <v>767312</v>
      </c>
      <c r="L2162" t="s">
        <v>413</v>
      </c>
      <c r="M2162" t="s">
        <v>414</v>
      </c>
      <c r="N2162" t="s">
        <v>57</v>
      </c>
      <c r="O2162" s="1">
        <v>45567</v>
      </c>
      <c r="Q2162" s="1">
        <v>46024</v>
      </c>
      <c r="R2162" s="2">
        <v>32.58</v>
      </c>
      <c r="S2162">
        <v>1</v>
      </c>
      <c r="T2162" t="s">
        <v>58</v>
      </c>
      <c r="U2162" t="s">
        <v>134</v>
      </c>
      <c r="V2162" s="3">
        <v>0.1</v>
      </c>
      <c r="W2162" s="2">
        <v>0</v>
      </c>
      <c r="X2162">
        <v>0</v>
      </c>
      <c r="Y2162" t="s">
        <v>135</v>
      </c>
      <c r="Z2162" t="s">
        <v>136</v>
      </c>
      <c r="AA2162">
        <v>0</v>
      </c>
      <c r="AB2162" s="2">
        <v>0</v>
      </c>
      <c r="AC2162" s="2">
        <v>0</v>
      </c>
      <c r="AD2162" s="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3.26</v>
      </c>
      <c r="AN2162" s="2">
        <v>3.26</v>
      </c>
      <c r="AO2162" s="2">
        <v>0</v>
      </c>
      <c r="AP2162" s="2">
        <v>0</v>
      </c>
      <c r="AQ2162" s="2">
        <v>0</v>
      </c>
    </row>
    <row r="2163" spans="1:43" x14ac:dyDescent="0.25">
      <c r="A2163" s="1">
        <v>45992</v>
      </c>
      <c r="B2163" t="s">
        <v>48</v>
      </c>
      <c r="C2163">
        <v>649163</v>
      </c>
      <c r="D2163">
        <v>2025125589</v>
      </c>
      <c r="E2163" t="s">
        <v>1279</v>
      </c>
      <c r="F2163" t="s">
        <v>405</v>
      </c>
      <c r="G2163" t="s">
        <v>51</v>
      </c>
      <c r="H2163" t="s">
        <v>169</v>
      </c>
      <c r="I2163" t="s">
        <v>373</v>
      </c>
      <c r="J2163" t="s">
        <v>433</v>
      </c>
      <c r="K2163">
        <v>767312</v>
      </c>
      <c r="L2163" t="s">
        <v>413</v>
      </c>
      <c r="M2163" t="s">
        <v>414</v>
      </c>
      <c r="N2163" t="s">
        <v>57</v>
      </c>
      <c r="O2163" s="1">
        <v>45570</v>
      </c>
      <c r="Q2163" s="1">
        <v>46027</v>
      </c>
      <c r="R2163" s="2">
        <v>22.63</v>
      </c>
      <c r="S2163">
        <v>1</v>
      </c>
      <c r="T2163" t="s">
        <v>58</v>
      </c>
      <c r="U2163" t="s">
        <v>134</v>
      </c>
      <c r="V2163" s="3">
        <v>0.1</v>
      </c>
      <c r="W2163" s="2">
        <v>0</v>
      </c>
      <c r="X2163">
        <v>0</v>
      </c>
      <c r="Y2163" t="s">
        <v>135</v>
      </c>
      <c r="Z2163" t="s">
        <v>136</v>
      </c>
      <c r="AA2163">
        <v>0</v>
      </c>
      <c r="AB2163" s="2">
        <v>0</v>
      </c>
      <c r="AC2163" s="2">
        <v>0</v>
      </c>
      <c r="AD2163" s="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2.2599999999999998</v>
      </c>
      <c r="AN2163" s="2">
        <v>2.2599999999999998</v>
      </c>
      <c r="AO2163" s="2">
        <v>0</v>
      </c>
      <c r="AP2163" s="2">
        <v>0</v>
      </c>
      <c r="AQ2163" s="2">
        <v>0</v>
      </c>
    </row>
    <row r="2164" spans="1:43" x14ac:dyDescent="0.25">
      <c r="A2164" s="1">
        <v>45992</v>
      </c>
      <c r="B2164" t="s">
        <v>48</v>
      </c>
      <c r="C2164">
        <v>649163</v>
      </c>
      <c r="D2164">
        <v>2025136474</v>
      </c>
      <c r="E2164" t="s">
        <v>1280</v>
      </c>
      <c r="F2164" t="s">
        <v>1281</v>
      </c>
      <c r="G2164" t="s">
        <v>51</v>
      </c>
      <c r="H2164" t="s">
        <v>206</v>
      </c>
      <c r="I2164" t="s">
        <v>373</v>
      </c>
      <c r="J2164" t="s">
        <v>374</v>
      </c>
      <c r="K2164">
        <v>767312</v>
      </c>
      <c r="L2164" t="s">
        <v>413</v>
      </c>
      <c r="M2164" t="s">
        <v>414</v>
      </c>
      <c r="N2164" t="s">
        <v>57</v>
      </c>
      <c r="O2164" s="1">
        <v>45568</v>
      </c>
      <c r="Q2164" s="1">
        <v>46025</v>
      </c>
      <c r="R2164" s="2">
        <v>33.090000000000003</v>
      </c>
      <c r="S2164">
        <v>1</v>
      </c>
      <c r="T2164" t="s">
        <v>58</v>
      </c>
      <c r="U2164" t="s">
        <v>134</v>
      </c>
      <c r="V2164" s="3">
        <v>0.15</v>
      </c>
      <c r="W2164" s="2">
        <v>0</v>
      </c>
      <c r="X2164">
        <v>0</v>
      </c>
      <c r="Y2164" t="s">
        <v>135</v>
      </c>
      <c r="Z2164" t="s">
        <v>136</v>
      </c>
      <c r="AA2164">
        <v>0</v>
      </c>
      <c r="AB2164" s="2">
        <v>0</v>
      </c>
      <c r="AC2164" s="2">
        <v>0</v>
      </c>
      <c r="AD2164" s="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4.96</v>
      </c>
      <c r="AN2164" s="2">
        <v>4.96</v>
      </c>
      <c r="AO2164" s="2">
        <v>0</v>
      </c>
      <c r="AP2164" s="2">
        <v>0</v>
      </c>
      <c r="AQ2164" s="2">
        <v>0</v>
      </c>
    </row>
    <row r="2165" spans="1:43" x14ac:dyDescent="0.25">
      <c r="A2165" s="1">
        <v>45992</v>
      </c>
      <c r="B2165" t="s">
        <v>48</v>
      </c>
      <c r="C2165">
        <v>649163</v>
      </c>
      <c r="D2165">
        <v>2025136475</v>
      </c>
      <c r="E2165" t="s">
        <v>1280</v>
      </c>
      <c r="F2165" t="s">
        <v>1281</v>
      </c>
      <c r="G2165" t="s">
        <v>51</v>
      </c>
      <c r="H2165" t="s">
        <v>206</v>
      </c>
      <c r="I2165" t="s">
        <v>373</v>
      </c>
      <c r="J2165" t="s">
        <v>433</v>
      </c>
      <c r="K2165">
        <v>767312</v>
      </c>
      <c r="L2165" t="s">
        <v>413</v>
      </c>
      <c r="M2165" t="s">
        <v>414</v>
      </c>
      <c r="N2165" t="s">
        <v>57</v>
      </c>
      <c r="O2165" s="1">
        <v>45568</v>
      </c>
      <c r="Q2165" s="1">
        <v>46025</v>
      </c>
      <c r="R2165" s="2">
        <v>10.31</v>
      </c>
      <c r="S2165">
        <v>1</v>
      </c>
      <c r="T2165" t="s">
        <v>58</v>
      </c>
      <c r="U2165" t="s">
        <v>134</v>
      </c>
      <c r="V2165" s="3">
        <v>0.1</v>
      </c>
      <c r="W2165" s="2">
        <v>0</v>
      </c>
      <c r="X2165">
        <v>0</v>
      </c>
      <c r="Y2165" t="s">
        <v>135</v>
      </c>
      <c r="Z2165" t="s">
        <v>136</v>
      </c>
      <c r="AA2165">
        <v>0</v>
      </c>
      <c r="AB2165" s="2">
        <v>0</v>
      </c>
      <c r="AC2165" s="2">
        <v>0</v>
      </c>
      <c r="AD2165" s="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1.03</v>
      </c>
      <c r="AN2165" s="2">
        <v>1.03</v>
      </c>
      <c r="AO2165" s="2">
        <v>0</v>
      </c>
      <c r="AP2165" s="2">
        <v>0</v>
      </c>
      <c r="AQ2165" s="2">
        <v>0</v>
      </c>
    </row>
    <row r="2166" spans="1:43" x14ac:dyDescent="0.25">
      <c r="A2166" s="1">
        <v>45992</v>
      </c>
      <c r="B2166" t="s">
        <v>48</v>
      </c>
      <c r="C2166">
        <v>649163</v>
      </c>
      <c r="D2166">
        <v>2025256824</v>
      </c>
      <c r="E2166" t="s">
        <v>1541</v>
      </c>
      <c r="F2166" t="s">
        <v>160</v>
      </c>
      <c r="G2166" t="s">
        <v>51</v>
      </c>
      <c r="H2166" t="s">
        <v>83</v>
      </c>
      <c r="I2166" t="s">
        <v>373</v>
      </c>
      <c r="J2166" t="s">
        <v>374</v>
      </c>
      <c r="K2166">
        <v>766747</v>
      </c>
      <c r="L2166" t="s">
        <v>385</v>
      </c>
      <c r="M2166" t="s">
        <v>386</v>
      </c>
      <c r="N2166" t="s">
        <v>57</v>
      </c>
      <c r="O2166" s="1">
        <v>45597</v>
      </c>
      <c r="Q2166" s="1">
        <v>46023</v>
      </c>
      <c r="R2166" s="2">
        <v>129.79</v>
      </c>
      <c r="S2166">
        <v>1</v>
      </c>
      <c r="T2166" t="s">
        <v>58</v>
      </c>
      <c r="U2166" t="s">
        <v>134</v>
      </c>
      <c r="V2166" s="3">
        <v>0.15</v>
      </c>
      <c r="W2166" s="2">
        <v>0</v>
      </c>
      <c r="X2166">
        <v>0</v>
      </c>
      <c r="Y2166" t="s">
        <v>135</v>
      </c>
      <c r="Z2166" t="s">
        <v>136</v>
      </c>
      <c r="AA2166">
        <v>0</v>
      </c>
      <c r="AB2166" s="2">
        <v>0</v>
      </c>
      <c r="AC2166" s="2">
        <v>0</v>
      </c>
      <c r="AD2166" s="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19.47</v>
      </c>
      <c r="AN2166" s="2">
        <v>19.47</v>
      </c>
      <c r="AO2166" s="2">
        <v>0</v>
      </c>
      <c r="AP2166" s="2">
        <v>0</v>
      </c>
      <c r="AQ2166" s="2">
        <v>0</v>
      </c>
    </row>
    <row r="2167" spans="1:43" x14ac:dyDescent="0.25">
      <c r="A2167" s="1">
        <v>45992</v>
      </c>
      <c r="B2167" t="s">
        <v>48</v>
      </c>
      <c r="C2167">
        <v>649163</v>
      </c>
      <c r="D2167">
        <v>2025303845</v>
      </c>
      <c r="E2167" t="s">
        <v>191</v>
      </c>
      <c r="F2167" t="s">
        <v>192</v>
      </c>
      <c r="G2167" t="s">
        <v>51</v>
      </c>
      <c r="H2167" t="s">
        <v>52</v>
      </c>
      <c r="I2167" t="s">
        <v>373</v>
      </c>
      <c r="J2167" t="s">
        <v>400</v>
      </c>
      <c r="K2167">
        <v>650218</v>
      </c>
      <c r="L2167" t="s">
        <v>55</v>
      </c>
      <c r="M2167" t="s">
        <v>56</v>
      </c>
      <c r="N2167" t="s">
        <v>57</v>
      </c>
      <c r="O2167" s="1">
        <v>45597</v>
      </c>
      <c r="Q2167" s="1">
        <v>46023</v>
      </c>
      <c r="R2167" s="2">
        <v>25.73</v>
      </c>
      <c r="S2167">
        <v>1</v>
      </c>
      <c r="T2167" t="s">
        <v>58</v>
      </c>
      <c r="U2167" t="s">
        <v>134</v>
      </c>
      <c r="V2167" s="3">
        <v>0.15</v>
      </c>
      <c r="W2167" s="2">
        <v>0</v>
      </c>
      <c r="X2167">
        <v>0</v>
      </c>
      <c r="Y2167" t="s">
        <v>135</v>
      </c>
      <c r="Z2167" t="s">
        <v>136</v>
      </c>
      <c r="AA2167">
        <v>0</v>
      </c>
      <c r="AB2167" s="2">
        <v>0</v>
      </c>
      <c r="AC2167" s="2">
        <v>0</v>
      </c>
      <c r="AD2167" s="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3.86</v>
      </c>
      <c r="AN2167" s="2">
        <v>3.86</v>
      </c>
      <c r="AO2167" s="2">
        <v>0</v>
      </c>
      <c r="AP2167" s="2">
        <v>0</v>
      </c>
      <c r="AQ2167" s="2">
        <v>0</v>
      </c>
    </row>
    <row r="2168" spans="1:43" x14ac:dyDescent="0.25">
      <c r="A2168" s="1">
        <v>45992</v>
      </c>
      <c r="B2168" t="s">
        <v>48</v>
      </c>
      <c r="C2168">
        <v>649163</v>
      </c>
      <c r="D2168">
        <v>2025366541</v>
      </c>
      <c r="E2168" t="s">
        <v>193</v>
      </c>
      <c r="F2168" t="s">
        <v>194</v>
      </c>
      <c r="G2168" t="s">
        <v>51</v>
      </c>
      <c r="H2168" t="s">
        <v>98</v>
      </c>
      <c r="I2168" t="s">
        <v>373</v>
      </c>
      <c r="J2168" t="s">
        <v>374</v>
      </c>
      <c r="K2168">
        <v>756418</v>
      </c>
      <c r="L2168" t="s">
        <v>195</v>
      </c>
      <c r="M2168" t="s">
        <v>196</v>
      </c>
      <c r="N2168" t="s">
        <v>57</v>
      </c>
      <c r="O2168" s="1">
        <v>45597</v>
      </c>
      <c r="Q2168" s="1">
        <v>46023</v>
      </c>
      <c r="R2168" s="2">
        <v>46.17</v>
      </c>
      <c r="S2168">
        <v>1</v>
      </c>
      <c r="T2168" t="s">
        <v>58</v>
      </c>
      <c r="U2168" t="s">
        <v>134</v>
      </c>
      <c r="V2168" s="3">
        <v>0.15</v>
      </c>
      <c r="W2168" s="2">
        <v>0</v>
      </c>
      <c r="X2168">
        <v>0</v>
      </c>
      <c r="Y2168" t="s">
        <v>135</v>
      </c>
      <c r="Z2168" t="s">
        <v>136</v>
      </c>
      <c r="AA2168">
        <v>0</v>
      </c>
      <c r="AB2168" s="2">
        <v>0</v>
      </c>
      <c r="AC2168" s="2">
        <v>0</v>
      </c>
      <c r="AD2168" s="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6.93</v>
      </c>
      <c r="AN2168" s="2">
        <v>6.93</v>
      </c>
      <c r="AO2168" s="2">
        <v>0</v>
      </c>
      <c r="AP2168" s="2">
        <v>0</v>
      </c>
      <c r="AQ2168" s="2">
        <v>0</v>
      </c>
    </row>
    <row r="2169" spans="1:43" x14ac:dyDescent="0.25">
      <c r="A2169" s="1">
        <v>45992</v>
      </c>
      <c r="B2169" t="s">
        <v>48</v>
      </c>
      <c r="C2169">
        <v>649163</v>
      </c>
      <c r="D2169">
        <v>2025410372</v>
      </c>
      <c r="E2169" t="s">
        <v>2119</v>
      </c>
      <c r="F2169" t="s">
        <v>238</v>
      </c>
      <c r="G2169" t="s">
        <v>51</v>
      </c>
      <c r="H2169" t="s">
        <v>372</v>
      </c>
      <c r="I2169" t="s">
        <v>373</v>
      </c>
      <c r="J2169" t="s">
        <v>374</v>
      </c>
      <c r="K2169">
        <v>651818</v>
      </c>
      <c r="L2169" t="s">
        <v>113</v>
      </c>
      <c r="M2169" t="s">
        <v>114</v>
      </c>
      <c r="N2169" t="s">
        <v>57</v>
      </c>
      <c r="O2169" s="1">
        <v>45597</v>
      </c>
      <c r="Q2169" s="1">
        <v>46023</v>
      </c>
      <c r="R2169" s="2">
        <v>66.12</v>
      </c>
      <c r="S2169">
        <v>1</v>
      </c>
      <c r="T2169" t="s">
        <v>58</v>
      </c>
      <c r="U2169" t="s">
        <v>134</v>
      </c>
      <c r="V2169" s="3">
        <v>0.15</v>
      </c>
      <c r="W2169" s="2">
        <v>0</v>
      </c>
      <c r="X2169">
        <v>0</v>
      </c>
      <c r="Y2169" t="s">
        <v>135</v>
      </c>
      <c r="Z2169" t="s">
        <v>136</v>
      </c>
      <c r="AA2169">
        <v>0</v>
      </c>
      <c r="AB2169" s="2">
        <v>0</v>
      </c>
      <c r="AC2169" s="2">
        <v>0</v>
      </c>
      <c r="AD2169" s="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9.92</v>
      </c>
      <c r="AN2169" s="2">
        <v>9.92</v>
      </c>
      <c r="AO2169" s="2">
        <v>0</v>
      </c>
      <c r="AP2169" s="2">
        <v>0</v>
      </c>
      <c r="AQ2169" s="2">
        <v>0</v>
      </c>
    </row>
    <row r="2170" spans="1:43" x14ac:dyDescent="0.25">
      <c r="A2170" s="1">
        <v>45992</v>
      </c>
      <c r="B2170" t="s">
        <v>48</v>
      </c>
      <c r="C2170">
        <v>649163</v>
      </c>
      <c r="D2170">
        <v>2025466192</v>
      </c>
      <c r="E2170" t="s">
        <v>203</v>
      </c>
      <c r="F2170" t="s">
        <v>204</v>
      </c>
      <c r="G2170" t="s">
        <v>51</v>
      </c>
      <c r="H2170" t="s">
        <v>52</v>
      </c>
      <c r="I2170" t="s">
        <v>373</v>
      </c>
      <c r="J2170" t="s">
        <v>400</v>
      </c>
      <c r="K2170">
        <v>650218</v>
      </c>
      <c r="L2170" t="s">
        <v>55</v>
      </c>
      <c r="M2170" t="s">
        <v>56</v>
      </c>
      <c r="N2170" t="s">
        <v>57</v>
      </c>
      <c r="O2170" s="1">
        <v>45597</v>
      </c>
      <c r="Q2170" s="1">
        <v>46023</v>
      </c>
      <c r="R2170" s="2">
        <v>25.73</v>
      </c>
      <c r="S2170">
        <v>1</v>
      </c>
      <c r="T2170" t="s">
        <v>58</v>
      </c>
      <c r="U2170" t="s">
        <v>134</v>
      </c>
      <c r="V2170" s="3">
        <v>0.15</v>
      </c>
      <c r="W2170" s="2">
        <v>0</v>
      </c>
      <c r="X2170">
        <v>0</v>
      </c>
      <c r="Y2170" t="s">
        <v>135</v>
      </c>
      <c r="Z2170" t="s">
        <v>136</v>
      </c>
      <c r="AA2170">
        <v>0</v>
      </c>
      <c r="AB2170" s="2">
        <v>0</v>
      </c>
      <c r="AC2170" s="2">
        <v>0</v>
      </c>
      <c r="AD2170" s="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3.86</v>
      </c>
      <c r="AN2170" s="2">
        <v>3.86</v>
      </c>
      <c r="AO2170" s="2">
        <v>0</v>
      </c>
      <c r="AP2170" s="2">
        <v>0</v>
      </c>
      <c r="AQ2170" s="2">
        <v>0</v>
      </c>
    </row>
    <row r="2171" spans="1:43" x14ac:dyDescent="0.25">
      <c r="A2171" s="1">
        <v>45992</v>
      </c>
      <c r="B2171" t="s">
        <v>48</v>
      </c>
      <c r="C2171">
        <v>649163</v>
      </c>
      <c r="D2171">
        <v>2025479920</v>
      </c>
      <c r="E2171" t="s">
        <v>2120</v>
      </c>
      <c r="F2171" t="s">
        <v>414</v>
      </c>
      <c r="G2171" t="s">
        <v>51</v>
      </c>
      <c r="H2171" t="s">
        <v>83</v>
      </c>
      <c r="I2171" t="s">
        <v>373</v>
      </c>
      <c r="J2171" t="s">
        <v>374</v>
      </c>
      <c r="K2171">
        <v>673059</v>
      </c>
      <c r="L2171" t="s">
        <v>65</v>
      </c>
      <c r="M2171" t="s">
        <v>66</v>
      </c>
      <c r="N2171" t="s">
        <v>57</v>
      </c>
      <c r="O2171" s="1">
        <v>45597</v>
      </c>
      <c r="Q2171" s="1">
        <v>46023</v>
      </c>
      <c r="R2171" s="2">
        <v>145.41999999999999</v>
      </c>
      <c r="S2171">
        <v>1</v>
      </c>
      <c r="T2171" t="s">
        <v>58</v>
      </c>
      <c r="U2171" t="s">
        <v>134</v>
      </c>
      <c r="V2171" s="3">
        <v>0.15</v>
      </c>
      <c r="W2171" s="2">
        <v>0</v>
      </c>
      <c r="X2171">
        <v>0</v>
      </c>
      <c r="Y2171" t="s">
        <v>135</v>
      </c>
      <c r="Z2171" t="s">
        <v>136</v>
      </c>
      <c r="AA2171">
        <v>0</v>
      </c>
      <c r="AB2171" s="2">
        <v>0</v>
      </c>
      <c r="AC2171" s="2">
        <v>0</v>
      </c>
      <c r="AD2171" s="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21.81</v>
      </c>
      <c r="AN2171" s="2">
        <v>21.81</v>
      </c>
      <c r="AO2171" s="2">
        <v>0</v>
      </c>
      <c r="AP2171" s="2">
        <v>0</v>
      </c>
      <c r="AQ2171" s="2">
        <v>0</v>
      </c>
    </row>
    <row r="2172" spans="1:43" x14ac:dyDescent="0.25">
      <c r="A2172" s="1">
        <v>45992</v>
      </c>
      <c r="B2172" t="s">
        <v>48</v>
      </c>
      <c r="C2172">
        <v>649163</v>
      </c>
      <c r="D2172">
        <v>2025487809</v>
      </c>
      <c r="E2172" t="s">
        <v>694</v>
      </c>
      <c r="F2172" t="s">
        <v>2121</v>
      </c>
      <c r="G2172" t="s">
        <v>51</v>
      </c>
      <c r="H2172" t="s">
        <v>83</v>
      </c>
      <c r="I2172" t="s">
        <v>373</v>
      </c>
      <c r="J2172" t="s">
        <v>374</v>
      </c>
      <c r="K2172">
        <v>792847</v>
      </c>
      <c r="L2172" t="s">
        <v>600</v>
      </c>
      <c r="M2172" t="s">
        <v>601</v>
      </c>
      <c r="N2172" t="s">
        <v>57</v>
      </c>
      <c r="O2172" s="1">
        <v>45627</v>
      </c>
      <c r="Q2172" s="1">
        <v>46023</v>
      </c>
      <c r="R2172" s="2">
        <v>78.03</v>
      </c>
      <c r="S2172">
        <v>1</v>
      </c>
      <c r="T2172" t="s">
        <v>58</v>
      </c>
      <c r="U2172" t="s">
        <v>134</v>
      </c>
      <c r="V2172" s="3">
        <v>0.15</v>
      </c>
      <c r="W2172" s="2">
        <v>0</v>
      </c>
      <c r="X2172">
        <v>0</v>
      </c>
      <c r="Y2172" t="s">
        <v>135</v>
      </c>
      <c r="Z2172" t="s">
        <v>136</v>
      </c>
      <c r="AA2172">
        <v>0</v>
      </c>
      <c r="AB2172" s="2">
        <v>0</v>
      </c>
      <c r="AC2172" s="2">
        <v>0</v>
      </c>
      <c r="AD2172" s="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11.7</v>
      </c>
      <c r="AN2172" s="2">
        <v>11.7</v>
      </c>
      <c r="AO2172" s="2">
        <v>0</v>
      </c>
      <c r="AP2172" s="2">
        <v>0</v>
      </c>
      <c r="AQ2172" s="2">
        <v>0</v>
      </c>
    </row>
    <row r="2173" spans="1:43" x14ac:dyDescent="0.25">
      <c r="A2173" s="1">
        <v>45992</v>
      </c>
      <c r="B2173" t="s">
        <v>48</v>
      </c>
      <c r="C2173">
        <v>649163</v>
      </c>
      <c r="D2173">
        <v>2025535693</v>
      </c>
      <c r="E2173" t="s">
        <v>2122</v>
      </c>
      <c r="F2173" t="s">
        <v>2123</v>
      </c>
      <c r="G2173" t="s">
        <v>51</v>
      </c>
      <c r="H2173" t="s">
        <v>80</v>
      </c>
      <c r="I2173" t="s">
        <v>373</v>
      </c>
      <c r="J2173" t="s">
        <v>374</v>
      </c>
      <c r="K2173">
        <v>756418</v>
      </c>
      <c r="L2173" t="s">
        <v>195</v>
      </c>
      <c r="M2173" t="s">
        <v>196</v>
      </c>
      <c r="N2173" t="s">
        <v>57</v>
      </c>
      <c r="O2173" s="1">
        <v>45595</v>
      </c>
      <c r="Q2173" s="1">
        <v>46021</v>
      </c>
      <c r="R2173" s="2">
        <v>31.1</v>
      </c>
      <c r="S2173">
        <v>1</v>
      </c>
      <c r="T2173" t="s">
        <v>58</v>
      </c>
      <c r="U2173" t="s">
        <v>134</v>
      </c>
      <c r="V2173" s="3">
        <v>0.15</v>
      </c>
      <c r="W2173" s="2">
        <v>0</v>
      </c>
      <c r="X2173">
        <v>0</v>
      </c>
      <c r="Y2173" t="s">
        <v>135</v>
      </c>
      <c r="Z2173" t="s">
        <v>136</v>
      </c>
      <c r="AA2173">
        <v>0</v>
      </c>
      <c r="AB2173" s="2">
        <v>0</v>
      </c>
      <c r="AC2173" s="2">
        <v>0</v>
      </c>
      <c r="AD2173" s="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4.66</v>
      </c>
      <c r="AN2173" s="2">
        <v>4.66</v>
      </c>
      <c r="AO2173" s="2">
        <v>0</v>
      </c>
      <c r="AP2173" s="2">
        <v>0</v>
      </c>
      <c r="AQ2173" s="2">
        <v>0</v>
      </c>
    </row>
    <row r="2174" spans="1:43" x14ac:dyDescent="0.25">
      <c r="A2174" s="1">
        <v>45992</v>
      </c>
      <c r="B2174" t="s">
        <v>48</v>
      </c>
      <c r="C2174">
        <v>649163</v>
      </c>
      <c r="D2174">
        <v>2025550012</v>
      </c>
      <c r="E2174" t="s">
        <v>2124</v>
      </c>
      <c r="F2174" t="s">
        <v>889</v>
      </c>
      <c r="G2174" t="s">
        <v>51</v>
      </c>
      <c r="H2174" t="s">
        <v>83</v>
      </c>
      <c r="I2174" t="s">
        <v>373</v>
      </c>
      <c r="J2174" t="s">
        <v>374</v>
      </c>
      <c r="K2174">
        <v>792847</v>
      </c>
      <c r="L2174" t="s">
        <v>600</v>
      </c>
      <c r="M2174" t="s">
        <v>601</v>
      </c>
      <c r="N2174" t="s">
        <v>57</v>
      </c>
      <c r="O2174" s="1">
        <v>45597</v>
      </c>
      <c r="Q2174" s="1">
        <v>46023</v>
      </c>
      <c r="R2174" s="2">
        <v>11.5</v>
      </c>
      <c r="S2174">
        <v>1</v>
      </c>
      <c r="T2174" t="s">
        <v>58</v>
      </c>
      <c r="U2174" t="s">
        <v>134</v>
      </c>
      <c r="V2174" s="3">
        <v>0.15</v>
      </c>
      <c r="W2174" s="2">
        <v>0</v>
      </c>
      <c r="X2174">
        <v>0</v>
      </c>
      <c r="Y2174" t="s">
        <v>135</v>
      </c>
      <c r="Z2174" t="s">
        <v>136</v>
      </c>
      <c r="AA2174">
        <v>0</v>
      </c>
      <c r="AB2174" s="2">
        <v>0</v>
      </c>
      <c r="AC2174" s="2">
        <v>0</v>
      </c>
      <c r="AD2174" s="3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1.72</v>
      </c>
      <c r="AN2174" s="2">
        <v>1.72</v>
      </c>
      <c r="AO2174" s="2">
        <v>0</v>
      </c>
      <c r="AP2174" s="2">
        <v>0</v>
      </c>
      <c r="AQ2174" s="2">
        <v>0</v>
      </c>
    </row>
    <row r="2175" spans="1:43" x14ac:dyDescent="0.25">
      <c r="A2175" s="1">
        <v>45992</v>
      </c>
      <c r="B2175" t="s">
        <v>48</v>
      </c>
      <c r="C2175">
        <v>649163</v>
      </c>
      <c r="D2175">
        <v>2025550300</v>
      </c>
      <c r="E2175" t="s">
        <v>2125</v>
      </c>
      <c r="F2175" t="s">
        <v>1082</v>
      </c>
      <c r="G2175" t="s">
        <v>51</v>
      </c>
      <c r="H2175" t="s">
        <v>80</v>
      </c>
      <c r="I2175" t="s">
        <v>373</v>
      </c>
      <c r="J2175" t="s">
        <v>374</v>
      </c>
      <c r="K2175">
        <v>649164</v>
      </c>
      <c r="L2175" t="s">
        <v>76</v>
      </c>
      <c r="M2175" t="s">
        <v>77</v>
      </c>
      <c r="N2175" t="s">
        <v>57</v>
      </c>
      <c r="O2175" s="1">
        <v>45597</v>
      </c>
      <c r="Q2175" s="1">
        <v>46023</v>
      </c>
      <c r="R2175" s="2">
        <v>45.51</v>
      </c>
      <c r="S2175">
        <v>1</v>
      </c>
      <c r="T2175" t="s">
        <v>58</v>
      </c>
      <c r="U2175" t="s">
        <v>134</v>
      </c>
      <c r="V2175" s="3">
        <v>0.15</v>
      </c>
      <c r="W2175" s="2">
        <v>0</v>
      </c>
      <c r="X2175">
        <v>0</v>
      </c>
      <c r="Y2175" t="s">
        <v>135</v>
      </c>
      <c r="Z2175" t="s">
        <v>136</v>
      </c>
      <c r="AA2175">
        <v>0</v>
      </c>
      <c r="AB2175" s="2">
        <v>0</v>
      </c>
      <c r="AC2175" s="2">
        <v>0</v>
      </c>
      <c r="AD2175" s="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6.83</v>
      </c>
      <c r="AN2175" s="2">
        <v>6.83</v>
      </c>
      <c r="AO2175" s="2">
        <v>0</v>
      </c>
      <c r="AP2175" s="2">
        <v>0</v>
      </c>
      <c r="AQ2175" s="2">
        <v>0</v>
      </c>
    </row>
    <row r="2176" spans="1:43" x14ac:dyDescent="0.25">
      <c r="A2176" s="1">
        <v>45992</v>
      </c>
      <c r="B2176" t="s">
        <v>48</v>
      </c>
      <c r="C2176">
        <v>649163</v>
      </c>
      <c r="D2176">
        <v>2025563317</v>
      </c>
      <c r="E2176" t="s">
        <v>210</v>
      </c>
      <c r="F2176" t="s">
        <v>211</v>
      </c>
      <c r="G2176" t="s">
        <v>51</v>
      </c>
      <c r="H2176" t="s">
        <v>161</v>
      </c>
      <c r="I2176" t="s">
        <v>373</v>
      </c>
      <c r="J2176" t="s">
        <v>374</v>
      </c>
      <c r="K2176">
        <v>650218</v>
      </c>
      <c r="L2176" t="s">
        <v>55</v>
      </c>
      <c r="M2176" t="s">
        <v>56</v>
      </c>
      <c r="N2176" t="s">
        <v>57</v>
      </c>
      <c r="O2176" s="1">
        <v>45597</v>
      </c>
      <c r="Q2176" s="1">
        <v>46023</v>
      </c>
      <c r="R2176" s="2">
        <v>11.5</v>
      </c>
      <c r="S2176">
        <v>1</v>
      </c>
      <c r="T2176" t="s">
        <v>58</v>
      </c>
      <c r="U2176" t="s">
        <v>134</v>
      </c>
      <c r="V2176" s="3">
        <v>0.15</v>
      </c>
      <c r="W2176" s="2">
        <v>0</v>
      </c>
      <c r="X2176">
        <v>0</v>
      </c>
      <c r="Y2176" t="s">
        <v>135</v>
      </c>
      <c r="Z2176" t="s">
        <v>136</v>
      </c>
      <c r="AA2176">
        <v>0</v>
      </c>
      <c r="AB2176" s="2">
        <v>0</v>
      </c>
      <c r="AC2176" s="2">
        <v>0</v>
      </c>
      <c r="AD2176" s="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1.72</v>
      </c>
      <c r="AN2176" s="2">
        <v>1.72</v>
      </c>
      <c r="AO2176" s="2">
        <v>0</v>
      </c>
      <c r="AP2176" s="2">
        <v>0</v>
      </c>
      <c r="AQ2176" s="2">
        <v>0</v>
      </c>
    </row>
    <row r="2177" spans="1:43" x14ac:dyDescent="0.25">
      <c r="A2177" s="1">
        <v>45992</v>
      </c>
      <c r="B2177" t="s">
        <v>48</v>
      </c>
      <c r="C2177">
        <v>649163</v>
      </c>
      <c r="D2177">
        <v>2025574430</v>
      </c>
      <c r="E2177" t="s">
        <v>2034</v>
      </c>
      <c r="F2177" t="s">
        <v>2126</v>
      </c>
      <c r="G2177" t="s">
        <v>51</v>
      </c>
      <c r="H2177" t="s">
        <v>648</v>
      </c>
      <c r="I2177" t="s">
        <v>373</v>
      </c>
      <c r="J2177" t="s">
        <v>433</v>
      </c>
      <c r="K2177">
        <v>767312</v>
      </c>
      <c r="L2177" t="s">
        <v>413</v>
      </c>
      <c r="M2177" t="s">
        <v>414</v>
      </c>
      <c r="N2177" t="s">
        <v>57</v>
      </c>
      <c r="O2177" s="1">
        <v>45597</v>
      </c>
      <c r="Q2177" s="1">
        <v>46023</v>
      </c>
      <c r="R2177" s="2">
        <v>80.959999999999994</v>
      </c>
      <c r="S2177">
        <v>1</v>
      </c>
      <c r="T2177" t="s">
        <v>58</v>
      </c>
      <c r="U2177" t="s">
        <v>134</v>
      </c>
      <c r="V2177" s="3">
        <v>0.1</v>
      </c>
      <c r="W2177" s="2">
        <v>0</v>
      </c>
      <c r="X2177">
        <v>0</v>
      </c>
      <c r="Y2177" t="s">
        <v>135</v>
      </c>
      <c r="Z2177" t="s">
        <v>136</v>
      </c>
      <c r="AA2177">
        <v>0</v>
      </c>
      <c r="AB2177" s="2">
        <v>0</v>
      </c>
      <c r="AC2177" s="2">
        <v>0</v>
      </c>
      <c r="AD2177" s="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8.1</v>
      </c>
      <c r="AN2177" s="2">
        <v>8.1</v>
      </c>
      <c r="AO2177" s="2">
        <v>0</v>
      </c>
      <c r="AP2177" s="2">
        <v>0</v>
      </c>
      <c r="AQ2177" s="2">
        <v>0</v>
      </c>
    </row>
    <row r="2178" spans="1:43" x14ac:dyDescent="0.25">
      <c r="A2178" s="1">
        <v>45992</v>
      </c>
      <c r="B2178" t="s">
        <v>48</v>
      </c>
      <c r="C2178">
        <v>649163</v>
      </c>
      <c r="D2178">
        <v>2025589696</v>
      </c>
      <c r="E2178" t="s">
        <v>2127</v>
      </c>
      <c r="F2178" t="s">
        <v>483</v>
      </c>
      <c r="G2178" t="s">
        <v>51</v>
      </c>
      <c r="H2178" t="s">
        <v>354</v>
      </c>
      <c r="I2178" t="s">
        <v>373</v>
      </c>
      <c r="J2178" t="s">
        <v>374</v>
      </c>
      <c r="K2178">
        <v>673059</v>
      </c>
      <c r="L2178" t="s">
        <v>65</v>
      </c>
      <c r="M2178" t="s">
        <v>66</v>
      </c>
      <c r="N2178" t="s">
        <v>57</v>
      </c>
      <c r="O2178" s="1">
        <v>45658</v>
      </c>
      <c r="Q2178" s="1">
        <v>46023</v>
      </c>
      <c r="R2178" s="2">
        <v>132.49</v>
      </c>
      <c r="S2178">
        <v>1</v>
      </c>
      <c r="T2178" t="s">
        <v>58</v>
      </c>
      <c r="U2178" t="s">
        <v>134</v>
      </c>
      <c r="V2178" s="3">
        <v>0.7</v>
      </c>
      <c r="W2178" s="2">
        <v>0</v>
      </c>
      <c r="X2178">
        <v>0</v>
      </c>
      <c r="Y2178" t="s">
        <v>60</v>
      </c>
      <c r="Z2178" t="s">
        <v>136</v>
      </c>
      <c r="AA2178">
        <v>0</v>
      </c>
      <c r="AB2178" s="2">
        <v>0</v>
      </c>
      <c r="AC2178" s="2">
        <v>0</v>
      </c>
      <c r="AD2178" s="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92.74</v>
      </c>
      <c r="AN2178" s="2">
        <v>92.74</v>
      </c>
      <c r="AO2178" s="2">
        <v>0</v>
      </c>
      <c r="AP2178" s="2">
        <v>0</v>
      </c>
      <c r="AQ2178" s="2">
        <v>0</v>
      </c>
    </row>
    <row r="2179" spans="1:43" x14ac:dyDescent="0.25">
      <c r="A2179" s="1">
        <v>45992</v>
      </c>
      <c r="B2179" t="s">
        <v>48</v>
      </c>
      <c r="C2179">
        <v>649163</v>
      </c>
      <c r="D2179">
        <v>2025589697</v>
      </c>
      <c r="E2179" t="s">
        <v>2127</v>
      </c>
      <c r="F2179" t="s">
        <v>483</v>
      </c>
      <c r="G2179" t="s">
        <v>51</v>
      </c>
      <c r="H2179" t="s">
        <v>354</v>
      </c>
      <c r="I2179" t="s">
        <v>373</v>
      </c>
      <c r="J2179" t="s">
        <v>400</v>
      </c>
      <c r="K2179">
        <v>673059</v>
      </c>
      <c r="L2179" t="s">
        <v>65</v>
      </c>
      <c r="M2179" t="s">
        <v>66</v>
      </c>
      <c r="N2179" t="s">
        <v>57</v>
      </c>
      <c r="O2179" s="1">
        <v>45658</v>
      </c>
      <c r="Q2179" s="1">
        <v>46023</v>
      </c>
      <c r="R2179" s="2">
        <v>25.73</v>
      </c>
      <c r="S2179">
        <v>1</v>
      </c>
      <c r="T2179" t="s">
        <v>58</v>
      </c>
      <c r="U2179" t="s">
        <v>134</v>
      </c>
      <c r="V2179" s="3">
        <v>0.7</v>
      </c>
      <c r="W2179" s="2">
        <v>0</v>
      </c>
      <c r="X2179">
        <v>0</v>
      </c>
      <c r="Y2179" t="s">
        <v>60</v>
      </c>
      <c r="Z2179" t="s">
        <v>136</v>
      </c>
      <c r="AA2179">
        <v>0</v>
      </c>
      <c r="AB2179" s="2">
        <v>0</v>
      </c>
      <c r="AC2179" s="2">
        <v>0</v>
      </c>
      <c r="AD2179" s="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18.010000000000002</v>
      </c>
      <c r="AN2179" s="2">
        <v>18.010000000000002</v>
      </c>
      <c r="AO2179" s="2">
        <v>0</v>
      </c>
      <c r="AP2179" s="2">
        <v>0</v>
      </c>
      <c r="AQ2179" s="2">
        <v>0</v>
      </c>
    </row>
    <row r="2180" spans="1:43" x14ac:dyDescent="0.25">
      <c r="A2180" s="1">
        <v>45992</v>
      </c>
      <c r="B2180" t="s">
        <v>48</v>
      </c>
      <c r="C2180">
        <v>649163</v>
      </c>
      <c r="D2180">
        <v>2025600682</v>
      </c>
      <c r="E2180" t="s">
        <v>2128</v>
      </c>
      <c r="F2180" t="s">
        <v>2129</v>
      </c>
      <c r="G2180" t="s">
        <v>51</v>
      </c>
      <c r="H2180" t="s">
        <v>83</v>
      </c>
      <c r="I2180" t="s">
        <v>373</v>
      </c>
      <c r="J2180" t="s">
        <v>374</v>
      </c>
      <c r="K2180">
        <v>767312</v>
      </c>
      <c r="L2180" t="s">
        <v>413</v>
      </c>
      <c r="M2180" t="s">
        <v>414</v>
      </c>
      <c r="N2180" t="s">
        <v>57</v>
      </c>
      <c r="O2180" s="1">
        <v>45658</v>
      </c>
      <c r="Q2180" s="1">
        <v>46023</v>
      </c>
      <c r="R2180" s="2">
        <v>115.38</v>
      </c>
      <c r="S2180">
        <v>1</v>
      </c>
      <c r="T2180" t="s">
        <v>58</v>
      </c>
      <c r="U2180" t="s">
        <v>134</v>
      </c>
      <c r="V2180" s="3">
        <v>0.7</v>
      </c>
      <c r="W2180" s="2">
        <v>0</v>
      </c>
      <c r="X2180">
        <v>0</v>
      </c>
      <c r="Y2180" t="s">
        <v>60</v>
      </c>
      <c r="Z2180" t="s">
        <v>136</v>
      </c>
      <c r="AA2180">
        <v>0</v>
      </c>
      <c r="AB2180" s="2">
        <v>0</v>
      </c>
      <c r="AC2180" s="2">
        <v>0</v>
      </c>
      <c r="AD2180" s="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80.77</v>
      </c>
      <c r="AN2180" s="2">
        <v>80.77</v>
      </c>
      <c r="AO2180" s="2">
        <v>0</v>
      </c>
      <c r="AP2180" s="2">
        <v>0</v>
      </c>
      <c r="AQ2180" s="2">
        <v>0</v>
      </c>
    </row>
    <row r="2181" spans="1:43" x14ac:dyDescent="0.25">
      <c r="A2181" s="1">
        <v>45992</v>
      </c>
      <c r="B2181" t="s">
        <v>48</v>
      </c>
      <c r="C2181">
        <v>649163</v>
      </c>
      <c r="D2181">
        <v>2025612310</v>
      </c>
      <c r="E2181" t="s">
        <v>78</v>
      </c>
      <c r="F2181" t="s">
        <v>131</v>
      </c>
      <c r="G2181" t="s">
        <v>51</v>
      </c>
      <c r="H2181" t="s">
        <v>83</v>
      </c>
      <c r="I2181" t="s">
        <v>373</v>
      </c>
      <c r="J2181" t="s">
        <v>374</v>
      </c>
      <c r="K2181">
        <v>767312</v>
      </c>
      <c r="L2181" t="s">
        <v>413</v>
      </c>
      <c r="M2181" t="s">
        <v>414</v>
      </c>
      <c r="N2181" t="s">
        <v>57</v>
      </c>
      <c r="O2181" s="1">
        <v>45658</v>
      </c>
      <c r="Q2181" s="1">
        <v>46023</v>
      </c>
      <c r="R2181" s="2">
        <v>269.38</v>
      </c>
      <c r="S2181">
        <v>1</v>
      </c>
      <c r="T2181" t="s">
        <v>58</v>
      </c>
      <c r="U2181" t="s">
        <v>134</v>
      </c>
      <c r="V2181" s="3">
        <v>0.7</v>
      </c>
      <c r="W2181" s="2">
        <v>0</v>
      </c>
      <c r="X2181">
        <v>0</v>
      </c>
      <c r="Y2181" t="s">
        <v>60</v>
      </c>
      <c r="Z2181" t="s">
        <v>136</v>
      </c>
      <c r="AA2181">
        <v>0</v>
      </c>
      <c r="AB2181" s="2">
        <v>0</v>
      </c>
      <c r="AC2181" s="2">
        <v>0</v>
      </c>
      <c r="AD2181" s="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188.57</v>
      </c>
      <c r="AN2181" s="2">
        <v>188.57</v>
      </c>
      <c r="AO2181" s="2">
        <v>0</v>
      </c>
      <c r="AP2181" s="2">
        <v>0</v>
      </c>
      <c r="AQ2181" s="2">
        <v>0</v>
      </c>
    </row>
    <row r="2182" spans="1:43" x14ac:dyDescent="0.25">
      <c r="A2182" s="1">
        <v>45992</v>
      </c>
      <c r="B2182" t="s">
        <v>48</v>
      </c>
      <c r="C2182">
        <v>649163</v>
      </c>
      <c r="D2182">
        <v>2025612850</v>
      </c>
      <c r="E2182" t="s">
        <v>2130</v>
      </c>
      <c r="F2182" t="s">
        <v>954</v>
      </c>
      <c r="G2182" t="s">
        <v>51</v>
      </c>
      <c r="H2182" t="s">
        <v>881</v>
      </c>
      <c r="I2182" t="s">
        <v>373</v>
      </c>
      <c r="J2182" t="s">
        <v>374</v>
      </c>
      <c r="K2182">
        <v>651818</v>
      </c>
      <c r="L2182" t="s">
        <v>113</v>
      </c>
      <c r="M2182" t="s">
        <v>114</v>
      </c>
      <c r="N2182" t="s">
        <v>929</v>
      </c>
      <c r="O2182" s="1">
        <v>45633</v>
      </c>
      <c r="P2182" s="1">
        <v>45992</v>
      </c>
      <c r="Q2182" s="1">
        <v>45998</v>
      </c>
      <c r="R2182" s="2">
        <v>-87.17</v>
      </c>
      <c r="S2182">
        <v>1</v>
      </c>
      <c r="T2182" t="s">
        <v>58</v>
      </c>
      <c r="U2182" t="s">
        <v>134</v>
      </c>
      <c r="V2182" s="3">
        <v>0.7</v>
      </c>
      <c r="W2182" s="2">
        <v>0</v>
      </c>
      <c r="X2182">
        <v>-1</v>
      </c>
      <c r="Y2182" t="s">
        <v>60</v>
      </c>
      <c r="Z2182" t="s">
        <v>136</v>
      </c>
      <c r="AA2182">
        <v>0</v>
      </c>
      <c r="AB2182" s="2">
        <v>0</v>
      </c>
      <c r="AC2182" s="2">
        <v>0</v>
      </c>
      <c r="AD2182" s="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-61.02</v>
      </c>
      <c r="AN2182" s="2">
        <v>-61.02</v>
      </c>
      <c r="AO2182" s="2">
        <v>0</v>
      </c>
      <c r="AP2182" s="2">
        <v>0</v>
      </c>
      <c r="AQ2182" s="2">
        <v>0</v>
      </c>
    </row>
    <row r="2183" spans="1:43" x14ac:dyDescent="0.25">
      <c r="A2183" s="1">
        <v>45992</v>
      </c>
      <c r="B2183" t="s">
        <v>48</v>
      </c>
      <c r="C2183">
        <v>649163</v>
      </c>
      <c r="D2183">
        <v>2025614320</v>
      </c>
      <c r="E2183" t="s">
        <v>1282</v>
      </c>
      <c r="F2183" t="s">
        <v>1283</v>
      </c>
      <c r="G2183" t="s">
        <v>51</v>
      </c>
      <c r="H2183" t="s">
        <v>256</v>
      </c>
      <c r="I2183" t="s">
        <v>373</v>
      </c>
      <c r="J2183" t="s">
        <v>374</v>
      </c>
      <c r="K2183">
        <v>753748</v>
      </c>
      <c r="L2183" t="s">
        <v>258</v>
      </c>
      <c r="M2183" t="s">
        <v>131</v>
      </c>
      <c r="N2183" t="s">
        <v>57</v>
      </c>
      <c r="O2183" s="1">
        <v>45658</v>
      </c>
      <c r="Q2183" s="1">
        <v>46023</v>
      </c>
      <c r="R2183" s="2">
        <v>73.22</v>
      </c>
      <c r="S2183">
        <v>1</v>
      </c>
      <c r="T2183" t="s">
        <v>58</v>
      </c>
      <c r="U2183" t="s">
        <v>134</v>
      </c>
      <c r="V2183" s="3">
        <v>0.7</v>
      </c>
      <c r="W2183" s="2">
        <v>0</v>
      </c>
      <c r="X2183">
        <v>0</v>
      </c>
      <c r="Y2183" t="s">
        <v>60</v>
      </c>
      <c r="Z2183" t="s">
        <v>136</v>
      </c>
      <c r="AA2183">
        <v>0</v>
      </c>
      <c r="AB2183" s="2">
        <v>0</v>
      </c>
      <c r="AC2183" s="2">
        <v>0</v>
      </c>
      <c r="AD2183" s="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51.25</v>
      </c>
      <c r="AN2183" s="2">
        <v>51.25</v>
      </c>
      <c r="AO2183" s="2">
        <v>0</v>
      </c>
      <c r="AP2183" s="2">
        <v>0</v>
      </c>
      <c r="AQ2183" s="2">
        <v>0</v>
      </c>
    </row>
    <row r="2184" spans="1:43" x14ac:dyDescent="0.25">
      <c r="A2184" s="1">
        <v>45992</v>
      </c>
      <c r="B2184" t="s">
        <v>48</v>
      </c>
      <c r="C2184">
        <v>649163</v>
      </c>
      <c r="D2184">
        <v>2025621039</v>
      </c>
      <c r="E2184" t="s">
        <v>2131</v>
      </c>
      <c r="F2184" t="s">
        <v>2132</v>
      </c>
      <c r="G2184" t="s">
        <v>51</v>
      </c>
      <c r="H2184" t="s">
        <v>83</v>
      </c>
      <c r="I2184" t="s">
        <v>373</v>
      </c>
      <c r="J2184" t="s">
        <v>374</v>
      </c>
      <c r="K2184">
        <v>807212</v>
      </c>
      <c r="L2184" t="s">
        <v>381</v>
      </c>
      <c r="M2184" t="s">
        <v>382</v>
      </c>
      <c r="N2184" t="s">
        <v>57</v>
      </c>
      <c r="O2184" s="1">
        <v>45601</v>
      </c>
      <c r="Q2184" s="1">
        <v>46027</v>
      </c>
      <c r="R2184" s="2">
        <v>27.5</v>
      </c>
      <c r="S2184">
        <v>1</v>
      </c>
      <c r="T2184" t="s">
        <v>58</v>
      </c>
      <c r="U2184" t="s">
        <v>134</v>
      </c>
      <c r="V2184" s="3">
        <v>0.15</v>
      </c>
      <c r="W2184" s="2">
        <v>0</v>
      </c>
      <c r="X2184">
        <v>0</v>
      </c>
      <c r="Y2184" t="s">
        <v>135</v>
      </c>
      <c r="Z2184" t="s">
        <v>136</v>
      </c>
      <c r="AA2184">
        <v>0</v>
      </c>
      <c r="AB2184" s="2">
        <v>0</v>
      </c>
      <c r="AC2184" s="2">
        <v>0</v>
      </c>
      <c r="AD2184" s="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4.12</v>
      </c>
      <c r="AN2184" s="2">
        <v>4.12</v>
      </c>
      <c r="AO2184" s="2">
        <v>0</v>
      </c>
      <c r="AP2184" s="2">
        <v>0</v>
      </c>
      <c r="AQ2184" s="2">
        <v>0</v>
      </c>
    </row>
    <row r="2185" spans="1:43" x14ac:dyDescent="0.25">
      <c r="A2185" s="1">
        <v>45992</v>
      </c>
      <c r="B2185" t="s">
        <v>48</v>
      </c>
      <c r="C2185">
        <v>649163</v>
      </c>
      <c r="D2185">
        <v>2025622268</v>
      </c>
      <c r="E2185" t="s">
        <v>2133</v>
      </c>
      <c r="F2185" t="s">
        <v>2134</v>
      </c>
      <c r="G2185" t="s">
        <v>51</v>
      </c>
      <c r="H2185" t="s">
        <v>83</v>
      </c>
      <c r="I2185" t="s">
        <v>373</v>
      </c>
      <c r="J2185" t="s">
        <v>374</v>
      </c>
      <c r="K2185">
        <v>807212</v>
      </c>
      <c r="L2185" t="s">
        <v>381</v>
      </c>
      <c r="M2185" t="s">
        <v>382</v>
      </c>
      <c r="N2185" t="s">
        <v>57</v>
      </c>
      <c r="O2185" s="1">
        <v>45601</v>
      </c>
      <c r="Q2185" s="1">
        <v>46027</v>
      </c>
      <c r="R2185" s="2">
        <v>32.200000000000003</v>
      </c>
      <c r="S2185">
        <v>1</v>
      </c>
      <c r="T2185" t="s">
        <v>58</v>
      </c>
      <c r="U2185" t="s">
        <v>134</v>
      </c>
      <c r="V2185" s="3">
        <v>0.15</v>
      </c>
      <c r="W2185" s="2">
        <v>0</v>
      </c>
      <c r="X2185">
        <v>0</v>
      </c>
      <c r="Y2185" t="s">
        <v>135</v>
      </c>
      <c r="Z2185" t="s">
        <v>136</v>
      </c>
      <c r="AA2185">
        <v>0</v>
      </c>
      <c r="AB2185" s="2">
        <v>0</v>
      </c>
      <c r="AC2185" s="2">
        <v>0</v>
      </c>
      <c r="AD2185" s="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4.83</v>
      </c>
      <c r="AN2185" s="2">
        <v>4.83</v>
      </c>
      <c r="AO2185" s="2">
        <v>0</v>
      </c>
      <c r="AP2185" s="2">
        <v>0</v>
      </c>
      <c r="AQ2185" s="2">
        <v>0</v>
      </c>
    </row>
    <row r="2186" spans="1:43" x14ac:dyDescent="0.25">
      <c r="A2186" s="1">
        <v>45992</v>
      </c>
      <c r="B2186" t="s">
        <v>48</v>
      </c>
      <c r="C2186">
        <v>649163</v>
      </c>
      <c r="D2186">
        <v>2025632861</v>
      </c>
      <c r="E2186" t="s">
        <v>834</v>
      </c>
      <c r="F2186" t="s">
        <v>1286</v>
      </c>
      <c r="G2186" t="s">
        <v>51</v>
      </c>
      <c r="H2186" t="s">
        <v>412</v>
      </c>
      <c r="I2186" t="s">
        <v>373</v>
      </c>
      <c r="J2186" t="s">
        <v>374</v>
      </c>
      <c r="K2186">
        <v>767312</v>
      </c>
      <c r="L2186" t="s">
        <v>413</v>
      </c>
      <c r="M2186" t="s">
        <v>414</v>
      </c>
      <c r="N2186" t="s">
        <v>57</v>
      </c>
      <c r="O2186" s="1">
        <v>45627</v>
      </c>
      <c r="Q2186" s="1">
        <v>46023</v>
      </c>
      <c r="R2186" s="2">
        <v>99.24</v>
      </c>
      <c r="S2186">
        <v>1</v>
      </c>
      <c r="T2186" t="s">
        <v>58</v>
      </c>
      <c r="U2186" t="s">
        <v>134</v>
      </c>
      <c r="V2186" s="3">
        <v>0.15</v>
      </c>
      <c r="W2186" s="2">
        <v>0</v>
      </c>
      <c r="X2186">
        <v>0</v>
      </c>
      <c r="Y2186" t="s">
        <v>135</v>
      </c>
      <c r="Z2186" t="s">
        <v>136</v>
      </c>
      <c r="AA2186">
        <v>0</v>
      </c>
      <c r="AB2186" s="2">
        <v>0</v>
      </c>
      <c r="AC2186" s="2">
        <v>0</v>
      </c>
      <c r="AD2186" s="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14.89</v>
      </c>
      <c r="AN2186" s="2">
        <v>14.89</v>
      </c>
      <c r="AO2186" s="2">
        <v>0</v>
      </c>
      <c r="AP2186" s="2">
        <v>0</v>
      </c>
      <c r="AQ2186" s="2">
        <v>0</v>
      </c>
    </row>
    <row r="2187" spans="1:43" x14ac:dyDescent="0.25">
      <c r="A2187" s="1">
        <v>45992</v>
      </c>
      <c r="B2187" t="s">
        <v>48</v>
      </c>
      <c r="C2187">
        <v>649163</v>
      </c>
      <c r="D2187">
        <v>2025632863</v>
      </c>
      <c r="E2187" t="s">
        <v>834</v>
      </c>
      <c r="F2187" t="s">
        <v>1286</v>
      </c>
      <c r="G2187" t="s">
        <v>51</v>
      </c>
      <c r="H2187" t="s">
        <v>412</v>
      </c>
      <c r="I2187" t="s">
        <v>373</v>
      </c>
      <c r="J2187" t="s">
        <v>433</v>
      </c>
      <c r="K2187">
        <v>767312</v>
      </c>
      <c r="L2187" t="s">
        <v>413</v>
      </c>
      <c r="M2187" t="s">
        <v>414</v>
      </c>
      <c r="N2187" t="s">
        <v>57</v>
      </c>
      <c r="O2187" s="1">
        <v>45627</v>
      </c>
      <c r="Q2187" s="1">
        <v>46023</v>
      </c>
      <c r="R2187" s="2">
        <v>118.25</v>
      </c>
      <c r="S2187">
        <v>1</v>
      </c>
      <c r="T2187" t="s">
        <v>58</v>
      </c>
      <c r="U2187" t="s">
        <v>134</v>
      </c>
      <c r="V2187" s="3">
        <v>0.1</v>
      </c>
      <c r="W2187" s="2">
        <v>0</v>
      </c>
      <c r="X2187">
        <v>0</v>
      </c>
      <c r="Y2187" t="s">
        <v>135</v>
      </c>
      <c r="Z2187" t="s">
        <v>136</v>
      </c>
      <c r="AA2187">
        <v>0</v>
      </c>
      <c r="AB2187" s="2">
        <v>0</v>
      </c>
      <c r="AC2187" s="2">
        <v>0</v>
      </c>
      <c r="AD2187" s="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11.82</v>
      </c>
      <c r="AN2187" s="2">
        <v>11.82</v>
      </c>
      <c r="AO2187" s="2">
        <v>0</v>
      </c>
      <c r="AP2187" s="2">
        <v>0</v>
      </c>
      <c r="AQ2187" s="2">
        <v>0</v>
      </c>
    </row>
    <row r="2188" spans="1:43" x14ac:dyDescent="0.25">
      <c r="A2188" s="1">
        <v>45992</v>
      </c>
      <c r="B2188" t="s">
        <v>48</v>
      </c>
      <c r="C2188">
        <v>649163</v>
      </c>
      <c r="D2188">
        <v>2025633058</v>
      </c>
      <c r="E2188" t="s">
        <v>555</v>
      </c>
      <c r="F2188" t="s">
        <v>131</v>
      </c>
      <c r="G2188" t="s">
        <v>51</v>
      </c>
      <c r="H2188" t="s">
        <v>169</v>
      </c>
      <c r="I2188" t="s">
        <v>373</v>
      </c>
      <c r="J2188" t="s">
        <v>374</v>
      </c>
      <c r="K2188">
        <v>753748</v>
      </c>
      <c r="L2188" t="s">
        <v>258</v>
      </c>
      <c r="M2188" t="s">
        <v>131</v>
      </c>
      <c r="N2188" t="s">
        <v>57</v>
      </c>
      <c r="O2188" s="1">
        <v>45658</v>
      </c>
      <c r="Q2188" s="1">
        <v>46023</v>
      </c>
      <c r="R2188" s="2">
        <v>134.58000000000001</v>
      </c>
      <c r="S2188">
        <v>1</v>
      </c>
      <c r="T2188" t="s">
        <v>58</v>
      </c>
      <c r="U2188" t="s">
        <v>134</v>
      </c>
      <c r="V2188" s="3">
        <v>0.7</v>
      </c>
      <c r="W2188" s="2">
        <v>0</v>
      </c>
      <c r="X2188">
        <v>0</v>
      </c>
      <c r="Y2188" t="s">
        <v>60</v>
      </c>
      <c r="Z2188" t="s">
        <v>136</v>
      </c>
      <c r="AA2188">
        <v>0</v>
      </c>
      <c r="AB2188" s="2">
        <v>0</v>
      </c>
      <c r="AC2188" s="2">
        <v>0</v>
      </c>
      <c r="AD2188" s="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94.21</v>
      </c>
      <c r="AN2188" s="2">
        <v>94.21</v>
      </c>
      <c r="AO2188" s="2">
        <v>0</v>
      </c>
      <c r="AP2188" s="2">
        <v>0</v>
      </c>
      <c r="AQ2188" s="2">
        <v>0</v>
      </c>
    </row>
    <row r="2189" spans="1:43" x14ac:dyDescent="0.25">
      <c r="A2189" s="1">
        <v>45992</v>
      </c>
      <c r="B2189" t="s">
        <v>48</v>
      </c>
      <c r="C2189">
        <v>649163</v>
      </c>
      <c r="D2189">
        <v>2025635076</v>
      </c>
      <c r="E2189" t="s">
        <v>1287</v>
      </c>
      <c r="F2189" t="s">
        <v>584</v>
      </c>
      <c r="G2189" t="s">
        <v>51</v>
      </c>
      <c r="H2189" t="s">
        <v>93</v>
      </c>
      <c r="I2189" t="s">
        <v>373</v>
      </c>
      <c r="J2189" t="s">
        <v>400</v>
      </c>
      <c r="K2189">
        <v>673059</v>
      </c>
      <c r="L2189" t="s">
        <v>65</v>
      </c>
      <c r="M2189" t="s">
        <v>66</v>
      </c>
      <c r="N2189" t="s">
        <v>57</v>
      </c>
      <c r="O2189" s="1">
        <v>45658</v>
      </c>
      <c r="Q2189" s="1">
        <v>46023</v>
      </c>
      <c r="R2189" s="2">
        <v>51.46</v>
      </c>
      <c r="S2189">
        <v>1</v>
      </c>
      <c r="T2189" t="s">
        <v>58</v>
      </c>
      <c r="U2189" t="s">
        <v>134</v>
      </c>
      <c r="V2189" s="3">
        <v>0.7</v>
      </c>
      <c r="W2189" s="2">
        <v>0</v>
      </c>
      <c r="X2189">
        <v>0</v>
      </c>
      <c r="Y2189" t="s">
        <v>60</v>
      </c>
      <c r="Z2189" t="s">
        <v>136</v>
      </c>
      <c r="AA2189">
        <v>0</v>
      </c>
      <c r="AB2189" s="2">
        <v>0</v>
      </c>
      <c r="AC2189" s="2">
        <v>0</v>
      </c>
      <c r="AD2189" s="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36.020000000000003</v>
      </c>
      <c r="AN2189" s="2">
        <v>36.020000000000003</v>
      </c>
      <c r="AO2189" s="2">
        <v>0</v>
      </c>
      <c r="AP2189" s="2">
        <v>0</v>
      </c>
      <c r="AQ2189" s="2">
        <v>0</v>
      </c>
    </row>
    <row r="2190" spans="1:43" x14ac:dyDescent="0.25">
      <c r="A2190" s="1">
        <v>45992</v>
      </c>
      <c r="B2190" t="s">
        <v>48</v>
      </c>
      <c r="C2190">
        <v>649163</v>
      </c>
      <c r="D2190">
        <v>2025636857</v>
      </c>
      <c r="E2190" t="s">
        <v>935</v>
      </c>
      <c r="F2190" t="s">
        <v>1877</v>
      </c>
      <c r="G2190" t="s">
        <v>51</v>
      </c>
      <c r="H2190" t="s">
        <v>256</v>
      </c>
      <c r="I2190" t="s">
        <v>373</v>
      </c>
      <c r="J2190" t="s">
        <v>374</v>
      </c>
      <c r="K2190">
        <v>767312</v>
      </c>
      <c r="L2190" t="s">
        <v>413</v>
      </c>
      <c r="M2190" t="s">
        <v>414</v>
      </c>
      <c r="N2190" t="s">
        <v>57</v>
      </c>
      <c r="O2190" s="1">
        <v>45658</v>
      </c>
      <c r="Q2190" s="1">
        <v>46023</v>
      </c>
      <c r="R2190" s="2">
        <v>119.52</v>
      </c>
      <c r="S2190">
        <v>1</v>
      </c>
      <c r="T2190" t="s">
        <v>58</v>
      </c>
      <c r="U2190" t="s">
        <v>134</v>
      </c>
      <c r="V2190" s="3">
        <v>0.7</v>
      </c>
      <c r="W2190" s="2">
        <v>0</v>
      </c>
      <c r="X2190">
        <v>0</v>
      </c>
      <c r="Y2190" t="s">
        <v>60</v>
      </c>
      <c r="Z2190" t="s">
        <v>136</v>
      </c>
      <c r="AA2190">
        <v>0</v>
      </c>
      <c r="AB2190" s="2">
        <v>0</v>
      </c>
      <c r="AC2190" s="2">
        <v>0</v>
      </c>
      <c r="AD2190" s="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83.66</v>
      </c>
      <c r="AN2190" s="2">
        <v>83.66</v>
      </c>
      <c r="AO2190" s="2">
        <v>0</v>
      </c>
      <c r="AP2190" s="2">
        <v>0</v>
      </c>
      <c r="AQ2190" s="2">
        <v>0</v>
      </c>
    </row>
    <row r="2191" spans="1:43" x14ac:dyDescent="0.25">
      <c r="A2191" s="1">
        <v>45992</v>
      </c>
      <c r="B2191" t="s">
        <v>48</v>
      </c>
      <c r="C2191">
        <v>649163</v>
      </c>
      <c r="D2191">
        <v>2025903397</v>
      </c>
      <c r="E2191" t="s">
        <v>2135</v>
      </c>
      <c r="F2191" t="s">
        <v>227</v>
      </c>
      <c r="G2191" t="s">
        <v>51</v>
      </c>
      <c r="H2191" t="s">
        <v>169</v>
      </c>
      <c r="I2191" t="s">
        <v>373</v>
      </c>
      <c r="J2191" t="s">
        <v>374</v>
      </c>
      <c r="K2191">
        <v>753748</v>
      </c>
      <c r="L2191" t="s">
        <v>258</v>
      </c>
      <c r="M2191" t="s">
        <v>131</v>
      </c>
      <c r="N2191" t="s">
        <v>57</v>
      </c>
      <c r="O2191" s="1">
        <v>45658</v>
      </c>
      <c r="Q2191" s="1">
        <v>46023</v>
      </c>
      <c r="R2191" s="2">
        <v>40.9</v>
      </c>
      <c r="S2191">
        <v>1</v>
      </c>
      <c r="T2191" t="s">
        <v>58</v>
      </c>
      <c r="U2191" t="s">
        <v>134</v>
      </c>
      <c r="V2191" s="3">
        <v>0.7</v>
      </c>
      <c r="W2191" s="2">
        <v>0</v>
      </c>
      <c r="X2191">
        <v>0</v>
      </c>
      <c r="Y2191" t="s">
        <v>60</v>
      </c>
      <c r="Z2191" t="s">
        <v>136</v>
      </c>
      <c r="AA2191">
        <v>0</v>
      </c>
      <c r="AB2191" s="2">
        <v>0</v>
      </c>
      <c r="AC2191" s="2">
        <v>0</v>
      </c>
      <c r="AD2191" s="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28.63</v>
      </c>
      <c r="AN2191" s="2">
        <v>28.63</v>
      </c>
      <c r="AO2191" s="2">
        <v>0</v>
      </c>
      <c r="AP2191" s="2">
        <v>0</v>
      </c>
      <c r="AQ2191" s="2">
        <v>0</v>
      </c>
    </row>
    <row r="2192" spans="1:43" x14ac:dyDescent="0.25">
      <c r="A2192" s="1">
        <v>45992</v>
      </c>
      <c r="B2192" t="s">
        <v>48</v>
      </c>
      <c r="C2192">
        <v>649163</v>
      </c>
      <c r="D2192">
        <v>2025908265</v>
      </c>
      <c r="E2192" t="s">
        <v>1328</v>
      </c>
      <c r="F2192" t="s">
        <v>1327</v>
      </c>
      <c r="G2192" t="s">
        <v>51</v>
      </c>
      <c r="H2192" t="s">
        <v>256</v>
      </c>
      <c r="I2192" t="s">
        <v>373</v>
      </c>
      <c r="J2192" t="s">
        <v>374</v>
      </c>
      <c r="K2192">
        <v>753748</v>
      </c>
      <c r="L2192" t="s">
        <v>258</v>
      </c>
      <c r="M2192" t="s">
        <v>131</v>
      </c>
      <c r="N2192" t="s">
        <v>57</v>
      </c>
      <c r="O2192" s="1">
        <v>45658</v>
      </c>
      <c r="Q2192" s="1">
        <v>46023</v>
      </c>
      <c r="R2192" s="2">
        <v>176.94</v>
      </c>
      <c r="S2192">
        <v>1</v>
      </c>
      <c r="T2192" t="s">
        <v>58</v>
      </c>
      <c r="U2192" t="s">
        <v>134</v>
      </c>
      <c r="V2192" s="3">
        <v>0.7</v>
      </c>
      <c r="W2192" s="2">
        <v>0</v>
      </c>
      <c r="X2192">
        <v>0</v>
      </c>
      <c r="Y2192" t="s">
        <v>60</v>
      </c>
      <c r="Z2192" t="s">
        <v>136</v>
      </c>
      <c r="AA2192">
        <v>0</v>
      </c>
      <c r="AB2192" s="2">
        <v>0</v>
      </c>
      <c r="AC2192" s="2">
        <v>0</v>
      </c>
      <c r="AD2192" s="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123.86</v>
      </c>
      <c r="AN2192" s="2">
        <v>123.86</v>
      </c>
      <c r="AO2192" s="2">
        <v>0</v>
      </c>
      <c r="AP2192" s="2">
        <v>0</v>
      </c>
      <c r="AQ2192" s="2">
        <v>0</v>
      </c>
    </row>
    <row r="2193" spans="1:43" x14ac:dyDescent="0.25">
      <c r="A2193" s="1">
        <v>45992</v>
      </c>
      <c r="B2193" t="s">
        <v>48</v>
      </c>
      <c r="C2193">
        <v>649163</v>
      </c>
      <c r="D2193">
        <v>2025908735</v>
      </c>
      <c r="E2193" t="s">
        <v>2136</v>
      </c>
      <c r="F2193" t="s">
        <v>2087</v>
      </c>
      <c r="G2193" t="s">
        <v>51</v>
      </c>
      <c r="H2193" t="s">
        <v>256</v>
      </c>
      <c r="I2193" t="s">
        <v>373</v>
      </c>
      <c r="J2193" t="s">
        <v>374</v>
      </c>
      <c r="K2193">
        <v>753748</v>
      </c>
      <c r="L2193" t="s">
        <v>258</v>
      </c>
      <c r="M2193" t="s">
        <v>131</v>
      </c>
      <c r="N2193" t="s">
        <v>57</v>
      </c>
      <c r="O2193" s="1">
        <v>45658</v>
      </c>
      <c r="Q2193" s="1">
        <v>46023</v>
      </c>
      <c r="R2193" s="2">
        <v>56.91</v>
      </c>
      <c r="S2193">
        <v>1</v>
      </c>
      <c r="T2193" t="s">
        <v>58</v>
      </c>
      <c r="U2193" t="s">
        <v>134</v>
      </c>
      <c r="V2193" s="3">
        <v>0.7</v>
      </c>
      <c r="W2193" s="2">
        <v>0</v>
      </c>
      <c r="X2193">
        <v>0</v>
      </c>
      <c r="Y2193" t="s">
        <v>60</v>
      </c>
      <c r="Z2193" t="s">
        <v>136</v>
      </c>
      <c r="AA2193">
        <v>0</v>
      </c>
      <c r="AB2193" s="2">
        <v>0</v>
      </c>
      <c r="AC2193" s="2">
        <v>0</v>
      </c>
      <c r="AD2193" s="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39.840000000000003</v>
      </c>
      <c r="AN2193" s="2">
        <v>39.840000000000003</v>
      </c>
      <c r="AO2193" s="2">
        <v>0</v>
      </c>
      <c r="AP2193" s="2">
        <v>0</v>
      </c>
      <c r="AQ2193" s="2">
        <v>0</v>
      </c>
    </row>
    <row r="2194" spans="1:43" x14ac:dyDescent="0.25">
      <c r="A2194" s="1">
        <v>45992</v>
      </c>
      <c r="B2194" t="s">
        <v>48</v>
      </c>
      <c r="C2194">
        <v>649163</v>
      </c>
      <c r="D2194">
        <v>2025909037</v>
      </c>
      <c r="E2194" t="s">
        <v>104</v>
      </c>
      <c r="F2194" t="s">
        <v>176</v>
      </c>
      <c r="G2194" t="s">
        <v>51</v>
      </c>
      <c r="H2194" t="s">
        <v>256</v>
      </c>
      <c r="I2194" t="s">
        <v>373</v>
      </c>
      <c r="J2194" t="s">
        <v>374</v>
      </c>
      <c r="K2194">
        <v>753748</v>
      </c>
      <c r="L2194" t="s">
        <v>258</v>
      </c>
      <c r="M2194" t="s">
        <v>131</v>
      </c>
      <c r="N2194" t="s">
        <v>57</v>
      </c>
      <c r="O2194" s="1">
        <v>45658</v>
      </c>
      <c r="Q2194" s="1">
        <v>46023</v>
      </c>
      <c r="R2194" s="2">
        <v>129.22</v>
      </c>
      <c r="S2194">
        <v>1</v>
      </c>
      <c r="T2194" t="s">
        <v>58</v>
      </c>
      <c r="U2194" t="s">
        <v>134</v>
      </c>
      <c r="V2194" s="3">
        <v>0.7</v>
      </c>
      <c r="W2194" s="2">
        <v>0</v>
      </c>
      <c r="X2194">
        <v>0</v>
      </c>
      <c r="Y2194" t="s">
        <v>60</v>
      </c>
      <c r="Z2194" t="s">
        <v>136</v>
      </c>
      <c r="AA2194">
        <v>0</v>
      </c>
      <c r="AB2194" s="2">
        <v>0</v>
      </c>
      <c r="AC2194" s="2">
        <v>0</v>
      </c>
      <c r="AD2194" s="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90.45</v>
      </c>
      <c r="AN2194" s="2">
        <v>90.45</v>
      </c>
      <c r="AO2194" s="2">
        <v>0</v>
      </c>
      <c r="AP2194" s="2">
        <v>0</v>
      </c>
      <c r="AQ2194" s="2">
        <v>0</v>
      </c>
    </row>
    <row r="2195" spans="1:43" x14ac:dyDescent="0.25">
      <c r="A2195" s="1">
        <v>45992</v>
      </c>
      <c r="B2195" t="s">
        <v>48</v>
      </c>
      <c r="C2195">
        <v>649163</v>
      </c>
      <c r="D2195">
        <v>2025914002</v>
      </c>
      <c r="E2195" t="s">
        <v>347</v>
      </c>
      <c r="F2195" t="s">
        <v>105</v>
      </c>
      <c r="G2195" t="s">
        <v>51</v>
      </c>
      <c r="H2195" t="s">
        <v>256</v>
      </c>
      <c r="I2195" t="s">
        <v>373</v>
      </c>
      <c r="J2195" t="s">
        <v>374</v>
      </c>
      <c r="K2195">
        <v>753748</v>
      </c>
      <c r="L2195" t="s">
        <v>258</v>
      </c>
      <c r="M2195" t="s">
        <v>131</v>
      </c>
      <c r="N2195" t="s">
        <v>57</v>
      </c>
      <c r="O2195" s="1">
        <v>45658</v>
      </c>
      <c r="Q2195" s="1">
        <v>46023</v>
      </c>
      <c r="R2195" s="2">
        <v>83</v>
      </c>
      <c r="S2195">
        <v>1</v>
      </c>
      <c r="T2195" t="s">
        <v>58</v>
      </c>
      <c r="U2195" t="s">
        <v>134</v>
      </c>
      <c r="V2195" s="3">
        <v>0.7</v>
      </c>
      <c r="W2195" s="2">
        <v>0</v>
      </c>
      <c r="X2195">
        <v>0</v>
      </c>
      <c r="Y2195" t="s">
        <v>60</v>
      </c>
      <c r="Z2195" t="s">
        <v>136</v>
      </c>
      <c r="AA2195">
        <v>0</v>
      </c>
      <c r="AB2195" s="2">
        <v>0</v>
      </c>
      <c r="AC2195" s="2">
        <v>0</v>
      </c>
      <c r="AD2195" s="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58.1</v>
      </c>
      <c r="AN2195" s="2">
        <v>58.1</v>
      </c>
      <c r="AO2195" s="2">
        <v>0</v>
      </c>
      <c r="AP2195" s="2">
        <v>0</v>
      </c>
      <c r="AQ2195" s="2">
        <v>0</v>
      </c>
    </row>
    <row r="2196" spans="1:43" x14ac:dyDescent="0.25">
      <c r="A2196" s="1">
        <v>45992</v>
      </c>
      <c r="B2196" t="s">
        <v>48</v>
      </c>
      <c r="C2196">
        <v>649163</v>
      </c>
      <c r="D2196">
        <v>2025914125</v>
      </c>
      <c r="E2196" t="s">
        <v>2137</v>
      </c>
      <c r="F2196" t="s">
        <v>296</v>
      </c>
      <c r="G2196" t="s">
        <v>51</v>
      </c>
      <c r="H2196" t="s">
        <v>881</v>
      </c>
      <c r="I2196" t="s">
        <v>373</v>
      </c>
      <c r="J2196" t="s">
        <v>374</v>
      </c>
      <c r="K2196">
        <v>767312</v>
      </c>
      <c r="L2196" t="s">
        <v>413</v>
      </c>
      <c r="M2196" t="s">
        <v>414</v>
      </c>
      <c r="N2196" t="s">
        <v>57</v>
      </c>
      <c r="O2196" s="1">
        <v>45627</v>
      </c>
      <c r="Q2196" s="1">
        <v>46023</v>
      </c>
      <c r="R2196" s="2">
        <v>139.28</v>
      </c>
      <c r="S2196">
        <v>1</v>
      </c>
      <c r="T2196" t="s">
        <v>58</v>
      </c>
      <c r="U2196" t="s">
        <v>134</v>
      </c>
      <c r="V2196" s="3">
        <v>0.15</v>
      </c>
      <c r="W2196" s="2">
        <v>0</v>
      </c>
      <c r="X2196">
        <v>0</v>
      </c>
      <c r="Y2196" t="s">
        <v>135</v>
      </c>
      <c r="Z2196" t="s">
        <v>136</v>
      </c>
      <c r="AA2196">
        <v>0</v>
      </c>
      <c r="AB2196" s="2">
        <v>0</v>
      </c>
      <c r="AC2196" s="2">
        <v>0</v>
      </c>
      <c r="AD2196" s="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20.89</v>
      </c>
      <c r="AN2196" s="2">
        <v>20.89</v>
      </c>
      <c r="AO2196" s="2">
        <v>0</v>
      </c>
      <c r="AP2196" s="2">
        <v>0</v>
      </c>
      <c r="AQ2196" s="2">
        <v>0</v>
      </c>
    </row>
    <row r="2197" spans="1:43" x14ac:dyDescent="0.25">
      <c r="A2197" s="1">
        <v>45992</v>
      </c>
      <c r="B2197" t="s">
        <v>48</v>
      </c>
      <c r="C2197">
        <v>649163</v>
      </c>
      <c r="D2197">
        <v>2025922740</v>
      </c>
      <c r="E2197" t="s">
        <v>2138</v>
      </c>
      <c r="F2197" t="s">
        <v>2139</v>
      </c>
      <c r="G2197" t="s">
        <v>51</v>
      </c>
      <c r="H2197" t="s">
        <v>206</v>
      </c>
      <c r="I2197" t="s">
        <v>373</v>
      </c>
      <c r="J2197" t="s">
        <v>400</v>
      </c>
      <c r="K2197">
        <v>673059</v>
      </c>
      <c r="L2197" t="s">
        <v>65</v>
      </c>
      <c r="M2197" t="s">
        <v>66</v>
      </c>
      <c r="N2197" t="s">
        <v>57</v>
      </c>
      <c r="O2197" s="1">
        <v>45661</v>
      </c>
      <c r="Q2197" s="1">
        <v>46026</v>
      </c>
      <c r="R2197" s="2">
        <v>21.44</v>
      </c>
      <c r="S2197">
        <v>1</v>
      </c>
      <c r="T2197" t="s">
        <v>58</v>
      </c>
      <c r="U2197" t="s">
        <v>134</v>
      </c>
      <c r="V2197" s="3">
        <v>0.7</v>
      </c>
      <c r="W2197" s="2">
        <v>0</v>
      </c>
      <c r="X2197">
        <v>0</v>
      </c>
      <c r="Y2197" t="s">
        <v>60</v>
      </c>
      <c r="Z2197" t="s">
        <v>136</v>
      </c>
      <c r="AA2197">
        <v>0</v>
      </c>
      <c r="AB2197" s="2">
        <v>0</v>
      </c>
      <c r="AC2197" s="2">
        <v>0</v>
      </c>
      <c r="AD2197" s="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15.01</v>
      </c>
      <c r="AN2197" s="2">
        <v>15.01</v>
      </c>
      <c r="AO2197" s="2">
        <v>0</v>
      </c>
      <c r="AP2197" s="2">
        <v>0</v>
      </c>
      <c r="AQ2197" s="2">
        <v>0</v>
      </c>
    </row>
    <row r="2198" spans="1:43" x14ac:dyDescent="0.25">
      <c r="A2198" s="1">
        <v>45992</v>
      </c>
      <c r="B2198" t="s">
        <v>48</v>
      </c>
      <c r="C2198">
        <v>649163</v>
      </c>
      <c r="D2198">
        <v>2025922741</v>
      </c>
      <c r="E2198" t="s">
        <v>2138</v>
      </c>
      <c r="F2198" t="s">
        <v>2139</v>
      </c>
      <c r="G2198" t="s">
        <v>51</v>
      </c>
      <c r="H2198" t="s">
        <v>206</v>
      </c>
      <c r="I2198" t="s">
        <v>373</v>
      </c>
      <c r="J2198" t="s">
        <v>374</v>
      </c>
      <c r="K2198">
        <v>673059</v>
      </c>
      <c r="L2198" t="s">
        <v>65</v>
      </c>
      <c r="M2198" t="s">
        <v>66</v>
      </c>
      <c r="N2198" t="s">
        <v>57</v>
      </c>
      <c r="O2198" s="1">
        <v>45661</v>
      </c>
      <c r="Q2198" s="1">
        <v>46026</v>
      </c>
      <c r="R2198" s="2">
        <v>65.44</v>
      </c>
      <c r="S2198">
        <v>1</v>
      </c>
      <c r="T2198" t="s">
        <v>58</v>
      </c>
      <c r="U2198" t="s">
        <v>134</v>
      </c>
      <c r="V2198" s="3">
        <v>0.7</v>
      </c>
      <c r="W2198" s="2">
        <v>0</v>
      </c>
      <c r="X2198">
        <v>0</v>
      </c>
      <c r="Y2198" t="s">
        <v>60</v>
      </c>
      <c r="Z2198" t="s">
        <v>136</v>
      </c>
      <c r="AA2198">
        <v>0</v>
      </c>
      <c r="AB2198" s="2">
        <v>0</v>
      </c>
      <c r="AC2198" s="2">
        <v>0</v>
      </c>
      <c r="AD2198" s="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45.81</v>
      </c>
      <c r="AN2198" s="2">
        <v>45.81</v>
      </c>
      <c r="AO2198" s="2">
        <v>0</v>
      </c>
      <c r="AP2198" s="2">
        <v>0</v>
      </c>
      <c r="AQ2198" s="2">
        <v>0</v>
      </c>
    </row>
    <row r="2199" spans="1:43" x14ac:dyDescent="0.25">
      <c r="A2199" s="1">
        <v>45992</v>
      </c>
      <c r="B2199" t="s">
        <v>48</v>
      </c>
      <c r="C2199">
        <v>649163</v>
      </c>
      <c r="D2199">
        <v>2025925959</v>
      </c>
      <c r="E2199" t="s">
        <v>2140</v>
      </c>
      <c r="F2199" t="s">
        <v>2141</v>
      </c>
      <c r="G2199" t="s">
        <v>51</v>
      </c>
      <c r="H2199" t="s">
        <v>648</v>
      </c>
      <c r="I2199" t="s">
        <v>373</v>
      </c>
      <c r="J2199" t="s">
        <v>433</v>
      </c>
      <c r="K2199">
        <v>767312</v>
      </c>
      <c r="L2199" t="s">
        <v>413</v>
      </c>
      <c r="M2199" t="s">
        <v>414</v>
      </c>
      <c r="N2199" t="s">
        <v>57</v>
      </c>
      <c r="O2199" s="1">
        <v>45658</v>
      </c>
      <c r="Q2199" s="1">
        <v>46023</v>
      </c>
      <c r="R2199" s="2">
        <v>124.33</v>
      </c>
      <c r="S2199">
        <v>1</v>
      </c>
      <c r="T2199" t="s">
        <v>58</v>
      </c>
      <c r="U2199" t="s">
        <v>134</v>
      </c>
      <c r="V2199" s="3">
        <v>0.9</v>
      </c>
      <c r="W2199" s="2">
        <v>0</v>
      </c>
      <c r="X2199">
        <v>0</v>
      </c>
      <c r="Y2199" t="s">
        <v>60</v>
      </c>
      <c r="Z2199" t="s">
        <v>136</v>
      </c>
      <c r="AA2199">
        <v>0</v>
      </c>
      <c r="AB2199" s="2">
        <v>0</v>
      </c>
      <c r="AC2199" s="2">
        <v>0</v>
      </c>
      <c r="AD2199" s="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111.9</v>
      </c>
      <c r="AN2199" s="2">
        <v>111.9</v>
      </c>
      <c r="AO2199" s="2">
        <v>0</v>
      </c>
      <c r="AP2199" s="2">
        <v>0</v>
      </c>
      <c r="AQ2199" s="2">
        <v>0</v>
      </c>
    </row>
    <row r="2200" spans="1:43" x14ac:dyDescent="0.25">
      <c r="A2200" s="1">
        <v>45992</v>
      </c>
      <c r="B2200" t="s">
        <v>48</v>
      </c>
      <c r="C2200">
        <v>649163</v>
      </c>
      <c r="D2200">
        <v>2025925960</v>
      </c>
      <c r="E2200" t="s">
        <v>2140</v>
      </c>
      <c r="F2200" t="s">
        <v>2141</v>
      </c>
      <c r="G2200" t="s">
        <v>51</v>
      </c>
      <c r="H2200" t="s">
        <v>648</v>
      </c>
      <c r="I2200" t="s">
        <v>373</v>
      </c>
      <c r="J2200" t="s">
        <v>374</v>
      </c>
      <c r="K2200">
        <v>767312</v>
      </c>
      <c r="L2200" t="s">
        <v>413</v>
      </c>
      <c r="M2200" t="s">
        <v>414</v>
      </c>
      <c r="N2200" t="s">
        <v>57</v>
      </c>
      <c r="O2200" s="1">
        <v>45658</v>
      </c>
      <c r="Q2200" s="1">
        <v>46023</v>
      </c>
      <c r="R2200" s="2">
        <v>27.5</v>
      </c>
      <c r="S2200">
        <v>1</v>
      </c>
      <c r="T2200" t="s">
        <v>58</v>
      </c>
      <c r="U2200" t="s">
        <v>134</v>
      </c>
      <c r="V2200" s="3">
        <v>0.7</v>
      </c>
      <c r="W2200" s="2">
        <v>0</v>
      </c>
      <c r="X2200">
        <v>0</v>
      </c>
      <c r="Y2200" t="s">
        <v>60</v>
      </c>
      <c r="Z2200" t="s">
        <v>136</v>
      </c>
      <c r="AA2200">
        <v>0</v>
      </c>
      <c r="AB2200" s="2">
        <v>0</v>
      </c>
      <c r="AC2200" s="2">
        <v>0</v>
      </c>
      <c r="AD2200" s="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19.25</v>
      </c>
      <c r="AN2200" s="2">
        <v>19.25</v>
      </c>
      <c r="AO2200" s="2">
        <v>0</v>
      </c>
      <c r="AP2200" s="2">
        <v>0</v>
      </c>
      <c r="AQ2200" s="2">
        <v>0</v>
      </c>
    </row>
    <row r="2201" spans="1:43" x14ac:dyDescent="0.25">
      <c r="A2201" s="1">
        <v>45992</v>
      </c>
      <c r="B2201" t="s">
        <v>48</v>
      </c>
      <c r="C2201">
        <v>649163</v>
      </c>
      <c r="D2201">
        <v>2025931865</v>
      </c>
      <c r="E2201" t="s">
        <v>245</v>
      </c>
      <c r="F2201" t="s">
        <v>246</v>
      </c>
      <c r="G2201" t="s">
        <v>51</v>
      </c>
      <c r="H2201" t="s">
        <v>120</v>
      </c>
      <c r="I2201" t="s">
        <v>373</v>
      </c>
      <c r="J2201" t="s">
        <v>374</v>
      </c>
      <c r="K2201">
        <v>796984</v>
      </c>
      <c r="L2201" t="s">
        <v>222</v>
      </c>
      <c r="M2201" t="s">
        <v>223</v>
      </c>
      <c r="N2201" t="s">
        <v>57</v>
      </c>
      <c r="O2201" s="1">
        <v>45627</v>
      </c>
      <c r="Q2201" s="1">
        <v>46023</v>
      </c>
      <c r="R2201" s="2">
        <v>9.1</v>
      </c>
      <c r="S2201">
        <v>1</v>
      </c>
      <c r="T2201" t="s">
        <v>58</v>
      </c>
      <c r="U2201" t="s">
        <v>134</v>
      </c>
      <c r="V2201" s="3">
        <v>0.15</v>
      </c>
      <c r="W2201" s="2">
        <v>0</v>
      </c>
      <c r="X2201">
        <v>0</v>
      </c>
      <c r="Y2201" t="s">
        <v>135</v>
      </c>
      <c r="Z2201" t="s">
        <v>136</v>
      </c>
      <c r="AA2201">
        <v>0</v>
      </c>
      <c r="AB2201" s="2">
        <v>0</v>
      </c>
      <c r="AC2201" s="2">
        <v>0</v>
      </c>
      <c r="AD2201" s="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1.36</v>
      </c>
      <c r="AN2201" s="2">
        <v>1.36</v>
      </c>
      <c r="AO2201" s="2">
        <v>0</v>
      </c>
      <c r="AP2201" s="2">
        <v>0</v>
      </c>
      <c r="AQ2201" s="2">
        <v>0</v>
      </c>
    </row>
    <row r="2202" spans="1:43" x14ac:dyDescent="0.25">
      <c r="A2202" s="1">
        <v>45992</v>
      </c>
      <c r="B2202" t="s">
        <v>48</v>
      </c>
      <c r="C2202">
        <v>649163</v>
      </c>
      <c r="D2202">
        <v>2025942338</v>
      </c>
      <c r="E2202" t="s">
        <v>1330</v>
      </c>
      <c r="F2202" t="s">
        <v>160</v>
      </c>
      <c r="G2202" t="s">
        <v>51</v>
      </c>
      <c r="H2202" t="s">
        <v>80</v>
      </c>
      <c r="I2202" t="s">
        <v>373</v>
      </c>
      <c r="J2202" t="s">
        <v>374</v>
      </c>
      <c r="K2202">
        <v>673059</v>
      </c>
      <c r="L2202" t="s">
        <v>65</v>
      </c>
      <c r="M2202" t="s">
        <v>66</v>
      </c>
      <c r="N2202" t="s">
        <v>57</v>
      </c>
      <c r="O2202" s="1">
        <v>45658</v>
      </c>
      <c r="Q2202" s="1">
        <v>46023</v>
      </c>
      <c r="R2202" s="2">
        <v>22.72</v>
      </c>
      <c r="S2202">
        <v>1</v>
      </c>
      <c r="T2202" t="s">
        <v>58</v>
      </c>
      <c r="U2202" t="s">
        <v>134</v>
      </c>
      <c r="V2202" s="3">
        <v>0.7</v>
      </c>
      <c r="W2202" s="2">
        <v>0</v>
      </c>
      <c r="X2202">
        <v>0</v>
      </c>
      <c r="Y2202" t="s">
        <v>60</v>
      </c>
      <c r="Z2202" t="s">
        <v>136</v>
      </c>
      <c r="AA2202">
        <v>0</v>
      </c>
      <c r="AB2202" s="2">
        <v>0</v>
      </c>
      <c r="AC2202" s="2">
        <v>0</v>
      </c>
      <c r="AD2202" s="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15.9</v>
      </c>
      <c r="AN2202" s="2">
        <v>15.9</v>
      </c>
      <c r="AO2202" s="2">
        <v>0</v>
      </c>
      <c r="AP2202" s="2">
        <v>0</v>
      </c>
      <c r="AQ2202" s="2">
        <v>0</v>
      </c>
    </row>
    <row r="2203" spans="1:43" x14ac:dyDescent="0.25">
      <c r="A2203" s="1">
        <v>45992</v>
      </c>
      <c r="B2203" t="s">
        <v>48</v>
      </c>
      <c r="C2203">
        <v>649163</v>
      </c>
      <c r="D2203">
        <v>2025942891</v>
      </c>
      <c r="E2203" t="s">
        <v>590</v>
      </c>
      <c r="F2203" t="s">
        <v>2142</v>
      </c>
      <c r="G2203" t="s">
        <v>51</v>
      </c>
      <c r="H2203" t="s">
        <v>209</v>
      </c>
      <c r="I2203" t="s">
        <v>373</v>
      </c>
      <c r="J2203" t="s">
        <v>374</v>
      </c>
      <c r="K2203">
        <v>753748</v>
      </c>
      <c r="L2203" t="s">
        <v>258</v>
      </c>
      <c r="M2203" t="s">
        <v>131</v>
      </c>
      <c r="N2203" t="s">
        <v>57</v>
      </c>
      <c r="O2203" s="1">
        <v>45658</v>
      </c>
      <c r="Q2203" s="1">
        <v>46023</v>
      </c>
      <c r="R2203" s="2">
        <v>59.83</v>
      </c>
      <c r="S2203">
        <v>1</v>
      </c>
      <c r="T2203" t="s">
        <v>58</v>
      </c>
      <c r="U2203" t="s">
        <v>134</v>
      </c>
      <c r="V2203" s="3">
        <v>0.7</v>
      </c>
      <c r="W2203" s="2">
        <v>0</v>
      </c>
      <c r="X2203">
        <v>0</v>
      </c>
      <c r="Y2203" t="s">
        <v>60</v>
      </c>
      <c r="Z2203" t="s">
        <v>136</v>
      </c>
      <c r="AA2203">
        <v>0</v>
      </c>
      <c r="AB2203" s="2">
        <v>0</v>
      </c>
      <c r="AC2203" s="2">
        <v>0</v>
      </c>
      <c r="AD2203" s="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41.88</v>
      </c>
      <c r="AN2203" s="2">
        <v>41.88</v>
      </c>
      <c r="AO2203" s="2">
        <v>0</v>
      </c>
      <c r="AP2203" s="2">
        <v>0</v>
      </c>
      <c r="AQ2203" s="2">
        <v>0</v>
      </c>
    </row>
    <row r="2204" spans="1:43" x14ac:dyDescent="0.25">
      <c r="A2204" s="1">
        <v>45992</v>
      </c>
      <c r="B2204" t="s">
        <v>48</v>
      </c>
      <c r="C2204">
        <v>649163</v>
      </c>
      <c r="D2204">
        <v>2025950068</v>
      </c>
      <c r="E2204" t="s">
        <v>249</v>
      </c>
      <c r="F2204" t="s">
        <v>250</v>
      </c>
      <c r="G2204" t="s">
        <v>51</v>
      </c>
      <c r="H2204" t="s">
        <v>120</v>
      </c>
      <c r="I2204" t="s">
        <v>373</v>
      </c>
      <c r="J2204" t="s">
        <v>374</v>
      </c>
      <c r="K2204">
        <v>796984</v>
      </c>
      <c r="L2204" t="s">
        <v>222</v>
      </c>
      <c r="M2204" t="s">
        <v>223</v>
      </c>
      <c r="N2204" t="s">
        <v>57</v>
      </c>
      <c r="O2204" s="1">
        <v>45627</v>
      </c>
      <c r="Q2204" s="1">
        <v>46023</v>
      </c>
      <c r="R2204" s="2">
        <v>9.1</v>
      </c>
      <c r="S2204">
        <v>1</v>
      </c>
      <c r="T2204" t="s">
        <v>58</v>
      </c>
      <c r="U2204" t="s">
        <v>134</v>
      </c>
      <c r="V2204" s="3">
        <v>0.15</v>
      </c>
      <c r="W2204" s="2">
        <v>0</v>
      </c>
      <c r="X2204">
        <v>0</v>
      </c>
      <c r="Y2204" t="s">
        <v>135</v>
      </c>
      <c r="Z2204" t="s">
        <v>136</v>
      </c>
      <c r="AA2204">
        <v>0</v>
      </c>
      <c r="AB2204" s="2">
        <v>0</v>
      </c>
      <c r="AC2204" s="2">
        <v>0</v>
      </c>
      <c r="AD2204" s="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1.36</v>
      </c>
      <c r="AN2204" s="2">
        <v>1.36</v>
      </c>
      <c r="AO2204" s="2">
        <v>0</v>
      </c>
      <c r="AP2204" s="2">
        <v>0</v>
      </c>
      <c r="AQ2204" s="2">
        <v>0</v>
      </c>
    </row>
    <row r="2205" spans="1:43" x14ac:dyDescent="0.25">
      <c r="A2205" s="1">
        <v>45992</v>
      </c>
      <c r="B2205" t="s">
        <v>48</v>
      </c>
      <c r="C2205">
        <v>649163</v>
      </c>
      <c r="D2205">
        <v>2025951362</v>
      </c>
      <c r="E2205" t="s">
        <v>2143</v>
      </c>
      <c r="F2205" t="s">
        <v>2144</v>
      </c>
      <c r="G2205" t="s">
        <v>51</v>
      </c>
      <c r="H2205" t="s">
        <v>120</v>
      </c>
      <c r="I2205" t="s">
        <v>373</v>
      </c>
      <c r="J2205" t="s">
        <v>374</v>
      </c>
      <c r="K2205">
        <v>796984</v>
      </c>
      <c r="L2205" t="s">
        <v>222</v>
      </c>
      <c r="M2205" t="s">
        <v>223</v>
      </c>
      <c r="N2205" t="s">
        <v>57</v>
      </c>
      <c r="O2205" s="1">
        <v>45658</v>
      </c>
      <c r="Q2205" s="1">
        <v>46023</v>
      </c>
      <c r="R2205" s="2">
        <v>27.38</v>
      </c>
      <c r="S2205">
        <v>1</v>
      </c>
      <c r="T2205" t="s">
        <v>58</v>
      </c>
      <c r="U2205" t="s">
        <v>134</v>
      </c>
      <c r="V2205" s="3">
        <v>0.7</v>
      </c>
      <c r="W2205" s="2">
        <v>0</v>
      </c>
      <c r="X2205">
        <v>0</v>
      </c>
      <c r="Y2205" t="s">
        <v>60</v>
      </c>
      <c r="Z2205" t="s">
        <v>136</v>
      </c>
      <c r="AA2205">
        <v>0</v>
      </c>
      <c r="AB2205" s="2">
        <v>0</v>
      </c>
      <c r="AC2205" s="2">
        <v>0</v>
      </c>
      <c r="AD2205" s="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19.170000000000002</v>
      </c>
      <c r="AN2205" s="2">
        <v>19.170000000000002</v>
      </c>
      <c r="AO2205" s="2">
        <v>0</v>
      </c>
      <c r="AP2205" s="2">
        <v>0</v>
      </c>
      <c r="AQ2205" s="2">
        <v>0</v>
      </c>
    </row>
    <row r="2206" spans="1:43" x14ac:dyDescent="0.25">
      <c r="A2206" s="1">
        <v>45992</v>
      </c>
      <c r="B2206" t="s">
        <v>48</v>
      </c>
      <c r="C2206">
        <v>649163</v>
      </c>
      <c r="D2206">
        <v>2025952449</v>
      </c>
      <c r="E2206" t="s">
        <v>1331</v>
      </c>
      <c r="F2206" t="s">
        <v>529</v>
      </c>
      <c r="G2206" t="s">
        <v>51</v>
      </c>
      <c r="H2206" t="s">
        <v>83</v>
      </c>
      <c r="I2206" t="s">
        <v>373</v>
      </c>
      <c r="J2206" t="s">
        <v>374</v>
      </c>
      <c r="K2206">
        <v>792847</v>
      </c>
      <c r="L2206" t="s">
        <v>600</v>
      </c>
      <c r="M2206" t="s">
        <v>601</v>
      </c>
      <c r="N2206" t="s">
        <v>57</v>
      </c>
      <c r="O2206" s="1">
        <v>45627</v>
      </c>
      <c r="Q2206" s="1">
        <v>46023</v>
      </c>
      <c r="R2206" s="2">
        <v>96</v>
      </c>
      <c r="S2206">
        <v>1</v>
      </c>
      <c r="T2206" t="s">
        <v>58</v>
      </c>
      <c r="U2206" t="s">
        <v>134</v>
      </c>
      <c r="V2206" s="3">
        <v>0.15</v>
      </c>
      <c r="W2206" s="2">
        <v>0</v>
      </c>
      <c r="X2206">
        <v>0</v>
      </c>
      <c r="Y2206" t="s">
        <v>135</v>
      </c>
      <c r="Z2206" t="s">
        <v>136</v>
      </c>
      <c r="AA2206">
        <v>0</v>
      </c>
      <c r="AB2206" s="2">
        <v>0</v>
      </c>
      <c r="AC2206" s="2">
        <v>0</v>
      </c>
      <c r="AD2206" s="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14.4</v>
      </c>
      <c r="AN2206" s="2">
        <v>14.4</v>
      </c>
      <c r="AO2206" s="2">
        <v>0</v>
      </c>
      <c r="AP2206" s="2">
        <v>0</v>
      </c>
      <c r="AQ2206" s="2">
        <v>0</v>
      </c>
    </row>
    <row r="2207" spans="1:43" x14ac:dyDescent="0.25">
      <c r="A2207" s="1">
        <v>45992</v>
      </c>
      <c r="B2207" t="s">
        <v>48</v>
      </c>
      <c r="C2207">
        <v>649163</v>
      </c>
      <c r="D2207">
        <v>2025958376</v>
      </c>
      <c r="E2207" t="s">
        <v>2145</v>
      </c>
      <c r="F2207" t="s">
        <v>198</v>
      </c>
      <c r="G2207" t="s">
        <v>51</v>
      </c>
      <c r="H2207" t="s">
        <v>265</v>
      </c>
      <c r="I2207" t="s">
        <v>373</v>
      </c>
      <c r="J2207" t="s">
        <v>433</v>
      </c>
      <c r="K2207">
        <v>753748</v>
      </c>
      <c r="L2207" t="s">
        <v>258</v>
      </c>
      <c r="M2207" t="s">
        <v>131</v>
      </c>
      <c r="N2207" t="s">
        <v>57</v>
      </c>
      <c r="O2207" s="1">
        <v>45658</v>
      </c>
      <c r="Q2207" s="1">
        <v>46023</v>
      </c>
      <c r="R2207" s="2">
        <v>83.63</v>
      </c>
      <c r="S2207">
        <v>1</v>
      </c>
      <c r="T2207" t="s">
        <v>58</v>
      </c>
      <c r="U2207" t="s">
        <v>134</v>
      </c>
      <c r="V2207" s="3">
        <v>0.9</v>
      </c>
      <c r="W2207" s="2">
        <v>0</v>
      </c>
      <c r="X2207">
        <v>0</v>
      </c>
      <c r="Y2207" t="s">
        <v>60</v>
      </c>
      <c r="Z2207" t="s">
        <v>136</v>
      </c>
      <c r="AA2207">
        <v>0</v>
      </c>
      <c r="AB2207" s="2">
        <v>0</v>
      </c>
      <c r="AC2207" s="2">
        <v>0</v>
      </c>
      <c r="AD2207" s="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75.27</v>
      </c>
      <c r="AN2207" s="2">
        <v>75.27</v>
      </c>
      <c r="AO2207" s="2">
        <v>0</v>
      </c>
      <c r="AP2207" s="2">
        <v>0</v>
      </c>
      <c r="AQ2207" s="2">
        <v>0</v>
      </c>
    </row>
    <row r="2208" spans="1:43" x14ac:dyDescent="0.25">
      <c r="A2208" s="1">
        <v>45992</v>
      </c>
      <c r="B2208" t="s">
        <v>48</v>
      </c>
      <c r="C2208">
        <v>649163</v>
      </c>
      <c r="D2208">
        <v>2025958377</v>
      </c>
      <c r="E2208" t="s">
        <v>2145</v>
      </c>
      <c r="F2208" t="s">
        <v>198</v>
      </c>
      <c r="G2208" t="s">
        <v>51</v>
      </c>
      <c r="H2208" t="s">
        <v>265</v>
      </c>
      <c r="I2208" t="s">
        <v>373</v>
      </c>
      <c r="J2208" t="s">
        <v>374</v>
      </c>
      <c r="K2208">
        <v>753748</v>
      </c>
      <c r="L2208" t="s">
        <v>258</v>
      </c>
      <c r="M2208" t="s">
        <v>131</v>
      </c>
      <c r="N2208" t="s">
        <v>57</v>
      </c>
      <c r="O2208" s="1">
        <v>45658</v>
      </c>
      <c r="Q2208" s="1">
        <v>46023</v>
      </c>
      <c r="R2208" s="2">
        <v>18.27</v>
      </c>
      <c r="S2208">
        <v>1</v>
      </c>
      <c r="T2208" t="s">
        <v>58</v>
      </c>
      <c r="U2208" t="s">
        <v>134</v>
      </c>
      <c r="V2208" s="3">
        <v>0.7</v>
      </c>
      <c r="W2208" s="2">
        <v>0</v>
      </c>
      <c r="X2208">
        <v>0</v>
      </c>
      <c r="Y2208" t="s">
        <v>60</v>
      </c>
      <c r="Z2208" t="s">
        <v>136</v>
      </c>
      <c r="AA2208">
        <v>0</v>
      </c>
      <c r="AB2208" s="2">
        <v>0</v>
      </c>
      <c r="AC2208" s="2">
        <v>0</v>
      </c>
      <c r="AD2208" s="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12.79</v>
      </c>
      <c r="AN2208" s="2">
        <v>12.79</v>
      </c>
      <c r="AO2208" s="2">
        <v>0</v>
      </c>
      <c r="AP2208" s="2">
        <v>0</v>
      </c>
      <c r="AQ2208" s="2">
        <v>0</v>
      </c>
    </row>
    <row r="2209" spans="1:43" x14ac:dyDescent="0.25">
      <c r="A2209" s="1">
        <v>45992</v>
      </c>
      <c r="B2209" t="s">
        <v>48</v>
      </c>
      <c r="C2209">
        <v>649163</v>
      </c>
      <c r="D2209">
        <v>2025980281</v>
      </c>
      <c r="E2209" t="s">
        <v>536</v>
      </c>
      <c r="F2209" t="s">
        <v>66</v>
      </c>
      <c r="G2209" t="s">
        <v>51</v>
      </c>
      <c r="H2209" t="s">
        <v>83</v>
      </c>
      <c r="I2209" t="s">
        <v>373</v>
      </c>
      <c r="J2209" t="s">
        <v>374</v>
      </c>
      <c r="K2209">
        <v>806645</v>
      </c>
      <c r="L2209" t="s">
        <v>855</v>
      </c>
      <c r="M2209" t="s">
        <v>856</v>
      </c>
      <c r="N2209" t="s">
        <v>57</v>
      </c>
      <c r="O2209" s="1">
        <v>45658</v>
      </c>
      <c r="Q2209" s="1">
        <v>46023</v>
      </c>
      <c r="R2209" s="2">
        <v>46.46</v>
      </c>
      <c r="S2209">
        <v>1</v>
      </c>
      <c r="T2209" t="s">
        <v>58</v>
      </c>
      <c r="U2209" t="s">
        <v>134</v>
      </c>
      <c r="V2209" s="3">
        <v>0.7</v>
      </c>
      <c r="W2209" s="2">
        <v>0</v>
      </c>
      <c r="X2209">
        <v>0</v>
      </c>
      <c r="Y2209" t="s">
        <v>60</v>
      </c>
      <c r="Z2209" t="s">
        <v>136</v>
      </c>
      <c r="AA2209">
        <v>0</v>
      </c>
      <c r="AB2209" s="2">
        <v>0</v>
      </c>
      <c r="AC2209" s="2">
        <v>0</v>
      </c>
      <c r="AD2209" s="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32.520000000000003</v>
      </c>
      <c r="AN2209" s="2">
        <v>32.520000000000003</v>
      </c>
      <c r="AO2209" s="2">
        <v>0</v>
      </c>
      <c r="AP2209" s="2">
        <v>0</v>
      </c>
      <c r="AQ2209" s="2">
        <v>0</v>
      </c>
    </row>
    <row r="2210" spans="1:43" x14ac:dyDescent="0.25">
      <c r="A2210" s="1">
        <v>45992</v>
      </c>
      <c r="B2210" t="s">
        <v>48</v>
      </c>
      <c r="C2210">
        <v>649163</v>
      </c>
      <c r="D2210">
        <v>2025981873</v>
      </c>
      <c r="E2210" t="s">
        <v>353</v>
      </c>
      <c r="F2210" t="s">
        <v>1334</v>
      </c>
      <c r="G2210" t="s">
        <v>51</v>
      </c>
      <c r="H2210" t="s">
        <v>93</v>
      </c>
      <c r="I2210" t="s">
        <v>373</v>
      </c>
      <c r="J2210" t="s">
        <v>374</v>
      </c>
      <c r="K2210">
        <v>673059</v>
      </c>
      <c r="L2210" t="s">
        <v>65</v>
      </c>
      <c r="M2210" t="s">
        <v>66</v>
      </c>
      <c r="N2210" t="s">
        <v>57</v>
      </c>
      <c r="O2210" s="1">
        <v>45658</v>
      </c>
      <c r="Q2210" s="1">
        <v>46023</v>
      </c>
      <c r="R2210" s="2">
        <v>31.51</v>
      </c>
      <c r="S2210">
        <v>1</v>
      </c>
      <c r="T2210" t="s">
        <v>58</v>
      </c>
      <c r="U2210" t="s">
        <v>134</v>
      </c>
      <c r="V2210" s="3">
        <v>0.7</v>
      </c>
      <c r="W2210" s="2">
        <v>0</v>
      </c>
      <c r="X2210">
        <v>0</v>
      </c>
      <c r="Y2210" t="s">
        <v>60</v>
      </c>
      <c r="Z2210" t="s">
        <v>136</v>
      </c>
      <c r="AA2210">
        <v>0</v>
      </c>
      <c r="AB2210" s="2">
        <v>0</v>
      </c>
      <c r="AC2210" s="2">
        <v>0</v>
      </c>
      <c r="AD2210" s="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22.06</v>
      </c>
      <c r="AN2210" s="2">
        <v>22.06</v>
      </c>
      <c r="AO2210" s="2">
        <v>0</v>
      </c>
      <c r="AP2210" s="2">
        <v>0</v>
      </c>
      <c r="AQ2210" s="2">
        <v>0</v>
      </c>
    </row>
    <row r="2211" spans="1:43" x14ac:dyDescent="0.25">
      <c r="A2211" s="1">
        <v>45992</v>
      </c>
      <c r="B2211" t="s">
        <v>48</v>
      </c>
      <c r="C2211">
        <v>649163</v>
      </c>
      <c r="D2211">
        <v>2025981875</v>
      </c>
      <c r="E2211" t="s">
        <v>353</v>
      </c>
      <c r="F2211" t="s">
        <v>1334</v>
      </c>
      <c r="G2211" t="s">
        <v>51</v>
      </c>
      <c r="H2211" t="s">
        <v>93</v>
      </c>
      <c r="I2211" t="s">
        <v>373</v>
      </c>
      <c r="J2211" t="s">
        <v>400</v>
      </c>
      <c r="K2211">
        <v>673059</v>
      </c>
      <c r="L2211" t="s">
        <v>65</v>
      </c>
      <c r="M2211" t="s">
        <v>66</v>
      </c>
      <c r="N2211" t="s">
        <v>57</v>
      </c>
      <c r="O2211" s="1">
        <v>45658</v>
      </c>
      <c r="Q2211" s="1">
        <v>46023</v>
      </c>
      <c r="R2211" s="2">
        <v>25.73</v>
      </c>
      <c r="S2211">
        <v>1</v>
      </c>
      <c r="T2211" t="s">
        <v>58</v>
      </c>
      <c r="U2211" t="s">
        <v>134</v>
      </c>
      <c r="V2211" s="3">
        <v>0.7</v>
      </c>
      <c r="W2211" s="2">
        <v>0</v>
      </c>
      <c r="X2211">
        <v>0</v>
      </c>
      <c r="Y2211" t="s">
        <v>60</v>
      </c>
      <c r="Z2211" t="s">
        <v>136</v>
      </c>
      <c r="AA2211">
        <v>0</v>
      </c>
      <c r="AB2211" s="2">
        <v>0</v>
      </c>
      <c r="AC2211" s="2">
        <v>0</v>
      </c>
      <c r="AD2211" s="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18.010000000000002</v>
      </c>
      <c r="AN2211" s="2">
        <v>18.010000000000002</v>
      </c>
      <c r="AO2211" s="2">
        <v>0</v>
      </c>
      <c r="AP2211" s="2">
        <v>0</v>
      </c>
      <c r="AQ2211" s="2">
        <v>0</v>
      </c>
    </row>
    <row r="2212" spans="1:43" x14ac:dyDescent="0.25">
      <c r="A2212" s="1">
        <v>45992</v>
      </c>
      <c r="B2212" t="s">
        <v>48</v>
      </c>
      <c r="C2212">
        <v>649163</v>
      </c>
      <c r="D2212">
        <v>2025985015</v>
      </c>
      <c r="E2212" t="s">
        <v>1335</v>
      </c>
      <c r="F2212" t="s">
        <v>897</v>
      </c>
      <c r="G2212" t="s">
        <v>51</v>
      </c>
      <c r="H2212" t="s">
        <v>265</v>
      </c>
      <c r="I2212" t="s">
        <v>373</v>
      </c>
      <c r="J2212" t="s">
        <v>374</v>
      </c>
      <c r="K2212">
        <v>753748</v>
      </c>
      <c r="L2212" t="s">
        <v>258</v>
      </c>
      <c r="M2212" t="s">
        <v>131</v>
      </c>
      <c r="N2212" t="s">
        <v>57</v>
      </c>
      <c r="O2212" s="1">
        <v>45658</v>
      </c>
      <c r="Q2212" s="1">
        <v>46023</v>
      </c>
      <c r="R2212" s="2">
        <v>63.06</v>
      </c>
      <c r="S2212">
        <v>1</v>
      </c>
      <c r="T2212" t="s">
        <v>58</v>
      </c>
      <c r="U2212" t="s">
        <v>134</v>
      </c>
      <c r="V2212" s="3">
        <v>0.7</v>
      </c>
      <c r="W2212" s="2">
        <v>0</v>
      </c>
      <c r="X2212">
        <v>0</v>
      </c>
      <c r="Y2212" t="s">
        <v>60</v>
      </c>
      <c r="Z2212" t="s">
        <v>136</v>
      </c>
      <c r="AA2212">
        <v>0</v>
      </c>
      <c r="AB2212" s="2">
        <v>0</v>
      </c>
      <c r="AC2212" s="2">
        <v>0</v>
      </c>
      <c r="AD2212" s="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44.14</v>
      </c>
      <c r="AN2212" s="2">
        <v>44.14</v>
      </c>
      <c r="AO2212" s="2">
        <v>0</v>
      </c>
      <c r="AP2212" s="2">
        <v>0</v>
      </c>
      <c r="AQ2212" s="2">
        <v>0</v>
      </c>
    </row>
    <row r="2213" spans="1:43" x14ac:dyDescent="0.25">
      <c r="A2213" s="1">
        <v>45992</v>
      </c>
      <c r="B2213" t="s">
        <v>48</v>
      </c>
      <c r="C2213">
        <v>649163</v>
      </c>
      <c r="D2213">
        <v>2025985631</v>
      </c>
      <c r="E2213" t="s">
        <v>999</v>
      </c>
      <c r="F2213" t="s">
        <v>73</v>
      </c>
      <c r="G2213" t="s">
        <v>51</v>
      </c>
      <c r="H2213" t="s">
        <v>256</v>
      </c>
      <c r="I2213" t="s">
        <v>373</v>
      </c>
      <c r="J2213" t="s">
        <v>374</v>
      </c>
      <c r="K2213">
        <v>753748</v>
      </c>
      <c r="L2213" t="s">
        <v>258</v>
      </c>
      <c r="M2213" t="s">
        <v>131</v>
      </c>
      <c r="N2213" t="s">
        <v>57</v>
      </c>
      <c r="O2213" s="1">
        <v>45658</v>
      </c>
      <c r="Q2213" s="1">
        <v>46023</v>
      </c>
      <c r="R2213" s="2">
        <v>28.38</v>
      </c>
      <c r="S2213">
        <v>1</v>
      </c>
      <c r="T2213" t="s">
        <v>58</v>
      </c>
      <c r="U2213" t="s">
        <v>134</v>
      </c>
      <c r="V2213" s="3">
        <v>0.7</v>
      </c>
      <c r="W2213" s="2">
        <v>0</v>
      </c>
      <c r="X2213">
        <v>0</v>
      </c>
      <c r="Y2213" t="s">
        <v>60</v>
      </c>
      <c r="Z2213" t="s">
        <v>136</v>
      </c>
      <c r="AA2213">
        <v>0</v>
      </c>
      <c r="AB2213" s="2">
        <v>0</v>
      </c>
      <c r="AC2213" s="2">
        <v>0</v>
      </c>
      <c r="AD2213" s="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19.87</v>
      </c>
      <c r="AN2213" s="2">
        <v>19.87</v>
      </c>
      <c r="AO2213" s="2">
        <v>0</v>
      </c>
      <c r="AP2213" s="2">
        <v>0</v>
      </c>
      <c r="AQ2213" s="2">
        <v>0</v>
      </c>
    </row>
    <row r="2214" spans="1:43" x14ac:dyDescent="0.25">
      <c r="A2214" s="1">
        <v>45992</v>
      </c>
      <c r="B2214" t="s">
        <v>48</v>
      </c>
      <c r="C2214">
        <v>649163</v>
      </c>
      <c r="D2214">
        <v>2025987736</v>
      </c>
      <c r="E2214" t="s">
        <v>2146</v>
      </c>
      <c r="F2214" t="s">
        <v>75</v>
      </c>
      <c r="G2214" t="s">
        <v>51</v>
      </c>
      <c r="H2214" t="s">
        <v>256</v>
      </c>
      <c r="I2214" t="s">
        <v>373</v>
      </c>
      <c r="J2214" t="s">
        <v>374</v>
      </c>
      <c r="K2214">
        <v>753748</v>
      </c>
      <c r="L2214" t="s">
        <v>258</v>
      </c>
      <c r="M2214" t="s">
        <v>131</v>
      </c>
      <c r="N2214" t="s">
        <v>57</v>
      </c>
      <c r="O2214" s="1">
        <v>45658</v>
      </c>
      <c r="Q2214" s="1">
        <v>46023</v>
      </c>
      <c r="R2214" s="2">
        <v>359.63</v>
      </c>
      <c r="S2214">
        <v>1</v>
      </c>
      <c r="T2214" t="s">
        <v>58</v>
      </c>
      <c r="U2214" t="s">
        <v>134</v>
      </c>
      <c r="V2214" s="3">
        <v>0.7</v>
      </c>
      <c r="W2214" s="2">
        <v>0</v>
      </c>
      <c r="X2214">
        <v>0</v>
      </c>
      <c r="Y2214" t="s">
        <v>60</v>
      </c>
      <c r="Z2214" t="s">
        <v>136</v>
      </c>
      <c r="AA2214">
        <v>0</v>
      </c>
      <c r="AB2214" s="2">
        <v>0</v>
      </c>
      <c r="AC2214" s="2">
        <v>0</v>
      </c>
      <c r="AD2214" s="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251.74</v>
      </c>
      <c r="AN2214" s="2">
        <v>251.74</v>
      </c>
      <c r="AO2214" s="2">
        <v>0</v>
      </c>
      <c r="AP2214" s="2">
        <v>0</v>
      </c>
      <c r="AQ2214" s="2">
        <v>0</v>
      </c>
    </row>
    <row r="2215" spans="1:43" x14ac:dyDescent="0.25">
      <c r="A2215" s="1">
        <v>45992</v>
      </c>
      <c r="B2215" t="s">
        <v>48</v>
      </c>
      <c r="C2215">
        <v>649163</v>
      </c>
      <c r="D2215">
        <v>2025988344</v>
      </c>
      <c r="E2215" t="s">
        <v>1336</v>
      </c>
      <c r="F2215" t="s">
        <v>450</v>
      </c>
      <c r="G2215" t="s">
        <v>51</v>
      </c>
      <c r="H2215" t="s">
        <v>161</v>
      </c>
      <c r="I2215" t="s">
        <v>373</v>
      </c>
      <c r="J2215" t="s">
        <v>374</v>
      </c>
      <c r="K2215">
        <v>753748</v>
      </c>
      <c r="L2215" t="s">
        <v>258</v>
      </c>
      <c r="M2215" t="s">
        <v>131</v>
      </c>
      <c r="N2215" t="s">
        <v>57</v>
      </c>
      <c r="O2215" s="1">
        <v>45658</v>
      </c>
      <c r="Q2215" s="1">
        <v>46023</v>
      </c>
      <c r="R2215" s="2">
        <v>117.28</v>
      </c>
      <c r="S2215">
        <v>1</v>
      </c>
      <c r="T2215" t="s">
        <v>58</v>
      </c>
      <c r="U2215" t="s">
        <v>134</v>
      </c>
      <c r="V2215" s="3">
        <v>0.7</v>
      </c>
      <c r="W2215" s="2">
        <v>0</v>
      </c>
      <c r="X2215">
        <v>0</v>
      </c>
      <c r="Y2215" t="s">
        <v>60</v>
      </c>
      <c r="Z2215" t="s">
        <v>136</v>
      </c>
      <c r="AA2215">
        <v>0</v>
      </c>
      <c r="AB2215" s="2">
        <v>0</v>
      </c>
      <c r="AC2215" s="2">
        <v>0</v>
      </c>
      <c r="AD2215" s="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82.1</v>
      </c>
      <c r="AN2215" s="2">
        <v>82.1</v>
      </c>
      <c r="AO2215" s="2">
        <v>0</v>
      </c>
      <c r="AP2215" s="2">
        <v>0</v>
      </c>
      <c r="AQ2215" s="2">
        <v>0</v>
      </c>
    </row>
    <row r="2216" spans="1:43" x14ac:dyDescent="0.25">
      <c r="A2216" s="1">
        <v>45992</v>
      </c>
      <c r="B2216" t="s">
        <v>48</v>
      </c>
      <c r="C2216">
        <v>649163</v>
      </c>
      <c r="D2216">
        <v>2025992835</v>
      </c>
      <c r="E2216" t="s">
        <v>1337</v>
      </c>
      <c r="F2216" t="s">
        <v>587</v>
      </c>
      <c r="G2216" t="s">
        <v>51</v>
      </c>
      <c r="H2216" t="s">
        <v>93</v>
      </c>
      <c r="I2216" t="s">
        <v>373</v>
      </c>
      <c r="J2216" t="s">
        <v>400</v>
      </c>
      <c r="K2216">
        <v>673059</v>
      </c>
      <c r="L2216" t="s">
        <v>65</v>
      </c>
      <c r="M2216" t="s">
        <v>66</v>
      </c>
      <c r="N2216" t="s">
        <v>57</v>
      </c>
      <c r="O2216" s="1">
        <v>45658</v>
      </c>
      <c r="Q2216" s="1">
        <v>46023</v>
      </c>
      <c r="R2216" s="2">
        <v>25.73</v>
      </c>
      <c r="S2216">
        <v>1</v>
      </c>
      <c r="T2216" t="s">
        <v>58</v>
      </c>
      <c r="U2216" t="s">
        <v>134</v>
      </c>
      <c r="V2216" s="3">
        <v>0.7</v>
      </c>
      <c r="W2216" s="2">
        <v>0</v>
      </c>
      <c r="X2216">
        <v>0</v>
      </c>
      <c r="Y2216" t="s">
        <v>60</v>
      </c>
      <c r="Z2216" t="s">
        <v>136</v>
      </c>
      <c r="AA2216">
        <v>0</v>
      </c>
      <c r="AB2216" s="2">
        <v>0</v>
      </c>
      <c r="AC2216" s="2">
        <v>0</v>
      </c>
      <c r="AD2216" s="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18.010000000000002</v>
      </c>
      <c r="AN2216" s="2">
        <v>18.010000000000002</v>
      </c>
      <c r="AO2216" s="2">
        <v>0</v>
      </c>
      <c r="AP2216" s="2">
        <v>0</v>
      </c>
      <c r="AQ2216" s="2">
        <v>0</v>
      </c>
    </row>
    <row r="2217" spans="1:43" x14ac:dyDescent="0.25">
      <c r="A2217" s="1">
        <v>45992</v>
      </c>
      <c r="B2217" t="s">
        <v>48</v>
      </c>
      <c r="C2217">
        <v>649163</v>
      </c>
      <c r="D2217">
        <v>2025992836</v>
      </c>
      <c r="E2217" t="s">
        <v>1337</v>
      </c>
      <c r="F2217" t="s">
        <v>587</v>
      </c>
      <c r="G2217" t="s">
        <v>51</v>
      </c>
      <c r="H2217" t="s">
        <v>93</v>
      </c>
      <c r="I2217" t="s">
        <v>373</v>
      </c>
      <c r="J2217" t="s">
        <v>374</v>
      </c>
      <c r="K2217">
        <v>673059</v>
      </c>
      <c r="L2217" t="s">
        <v>65</v>
      </c>
      <c r="M2217" t="s">
        <v>66</v>
      </c>
      <c r="N2217" t="s">
        <v>57</v>
      </c>
      <c r="O2217" s="1">
        <v>45658</v>
      </c>
      <c r="Q2217" s="1">
        <v>46023</v>
      </c>
      <c r="R2217" s="2">
        <v>30.93</v>
      </c>
      <c r="S2217">
        <v>1</v>
      </c>
      <c r="T2217" t="s">
        <v>58</v>
      </c>
      <c r="U2217" t="s">
        <v>134</v>
      </c>
      <c r="V2217" s="3">
        <v>0.7</v>
      </c>
      <c r="W2217" s="2">
        <v>0</v>
      </c>
      <c r="X2217">
        <v>0</v>
      </c>
      <c r="Y2217" t="s">
        <v>60</v>
      </c>
      <c r="Z2217" t="s">
        <v>136</v>
      </c>
      <c r="AA2217">
        <v>0</v>
      </c>
      <c r="AB2217" s="2">
        <v>0</v>
      </c>
      <c r="AC2217" s="2">
        <v>0</v>
      </c>
      <c r="AD2217" s="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21.65</v>
      </c>
      <c r="AN2217" s="2">
        <v>21.65</v>
      </c>
      <c r="AO2217" s="2">
        <v>0</v>
      </c>
      <c r="AP2217" s="2">
        <v>0</v>
      </c>
      <c r="AQ2217" s="2">
        <v>0</v>
      </c>
    </row>
    <row r="2218" spans="1:43" x14ac:dyDescent="0.25">
      <c r="A2218" s="1">
        <v>45992</v>
      </c>
      <c r="B2218" t="s">
        <v>48</v>
      </c>
      <c r="C2218">
        <v>649163</v>
      </c>
      <c r="D2218">
        <v>2025994790</v>
      </c>
      <c r="E2218" t="s">
        <v>2147</v>
      </c>
      <c r="F2218" t="s">
        <v>1676</v>
      </c>
      <c r="G2218" t="s">
        <v>51</v>
      </c>
      <c r="H2218" t="s">
        <v>372</v>
      </c>
      <c r="I2218" t="s">
        <v>373</v>
      </c>
      <c r="J2218" t="s">
        <v>374</v>
      </c>
      <c r="K2218">
        <v>673059</v>
      </c>
      <c r="L2218" t="s">
        <v>65</v>
      </c>
      <c r="M2218" t="s">
        <v>66</v>
      </c>
      <c r="N2218" t="s">
        <v>57</v>
      </c>
      <c r="O2218" s="1">
        <v>45658</v>
      </c>
      <c r="Q2218" s="1">
        <v>46023</v>
      </c>
      <c r="R2218" s="2">
        <v>38.1</v>
      </c>
      <c r="S2218">
        <v>1</v>
      </c>
      <c r="T2218" t="s">
        <v>58</v>
      </c>
      <c r="U2218" t="s">
        <v>134</v>
      </c>
      <c r="V2218" s="3">
        <v>0.7</v>
      </c>
      <c r="W2218" s="2">
        <v>0</v>
      </c>
      <c r="X2218">
        <v>0</v>
      </c>
      <c r="Y2218" t="s">
        <v>60</v>
      </c>
      <c r="Z2218" t="s">
        <v>136</v>
      </c>
      <c r="AA2218">
        <v>0</v>
      </c>
      <c r="AB2218" s="2">
        <v>0</v>
      </c>
      <c r="AC2218" s="2">
        <v>0</v>
      </c>
      <c r="AD2218" s="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26.67</v>
      </c>
      <c r="AN2218" s="2">
        <v>26.67</v>
      </c>
      <c r="AO2218" s="2">
        <v>0</v>
      </c>
      <c r="AP2218" s="2">
        <v>0</v>
      </c>
      <c r="AQ2218" s="2">
        <v>0</v>
      </c>
    </row>
    <row r="2219" spans="1:43" x14ac:dyDescent="0.25">
      <c r="A2219" s="1">
        <v>45992</v>
      </c>
      <c r="B2219" t="s">
        <v>48</v>
      </c>
      <c r="C2219">
        <v>649163</v>
      </c>
      <c r="D2219">
        <v>2025997430</v>
      </c>
      <c r="E2219" t="s">
        <v>1338</v>
      </c>
      <c r="F2219" t="s">
        <v>87</v>
      </c>
      <c r="G2219" t="s">
        <v>51</v>
      </c>
      <c r="H2219" t="s">
        <v>354</v>
      </c>
      <c r="I2219" t="s">
        <v>373</v>
      </c>
      <c r="J2219" t="s">
        <v>374</v>
      </c>
      <c r="K2219">
        <v>673059</v>
      </c>
      <c r="L2219" t="s">
        <v>65</v>
      </c>
      <c r="M2219" t="s">
        <v>66</v>
      </c>
      <c r="N2219" t="s">
        <v>57</v>
      </c>
      <c r="O2219" s="1">
        <v>45689</v>
      </c>
      <c r="Q2219" s="1">
        <v>46023</v>
      </c>
      <c r="R2219" s="2">
        <v>120.5</v>
      </c>
      <c r="S2219">
        <v>1</v>
      </c>
      <c r="T2219" t="s">
        <v>58</v>
      </c>
      <c r="U2219" t="s">
        <v>134</v>
      </c>
      <c r="V2219" s="3">
        <v>0.7</v>
      </c>
      <c r="W2219" s="2">
        <v>0</v>
      </c>
      <c r="X2219">
        <v>0</v>
      </c>
      <c r="Y2219" t="s">
        <v>60</v>
      </c>
      <c r="Z2219" t="s">
        <v>136</v>
      </c>
      <c r="AA2219">
        <v>0</v>
      </c>
      <c r="AB2219" s="2">
        <v>0</v>
      </c>
      <c r="AC2219" s="2">
        <v>0</v>
      </c>
      <c r="AD2219" s="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84.35</v>
      </c>
      <c r="AN2219" s="2">
        <v>84.35</v>
      </c>
      <c r="AO2219" s="2">
        <v>0</v>
      </c>
      <c r="AP2219" s="2">
        <v>0</v>
      </c>
      <c r="AQ2219" s="2">
        <v>0</v>
      </c>
    </row>
    <row r="2220" spans="1:43" x14ac:dyDescent="0.25">
      <c r="A2220" s="1">
        <v>45992</v>
      </c>
      <c r="B2220" t="s">
        <v>48</v>
      </c>
      <c r="C2220">
        <v>649163</v>
      </c>
      <c r="D2220">
        <v>2026006726</v>
      </c>
      <c r="E2220" t="s">
        <v>2148</v>
      </c>
      <c r="F2220" t="s">
        <v>465</v>
      </c>
      <c r="G2220" t="s">
        <v>51</v>
      </c>
      <c r="H2220" t="s">
        <v>206</v>
      </c>
      <c r="I2220" t="s">
        <v>373</v>
      </c>
      <c r="J2220" t="s">
        <v>374</v>
      </c>
      <c r="K2220">
        <v>673059</v>
      </c>
      <c r="L2220" t="s">
        <v>65</v>
      </c>
      <c r="M2220" t="s">
        <v>66</v>
      </c>
      <c r="N2220" t="s">
        <v>57</v>
      </c>
      <c r="O2220" s="1">
        <v>45655</v>
      </c>
      <c r="Q2220" s="1">
        <v>46020</v>
      </c>
      <c r="R2220" s="2">
        <v>140.80000000000001</v>
      </c>
      <c r="S2220">
        <v>1</v>
      </c>
      <c r="T2220" t="s">
        <v>58</v>
      </c>
      <c r="U2220" t="s">
        <v>134</v>
      </c>
      <c r="V2220" s="3">
        <v>0.7</v>
      </c>
      <c r="W2220" s="2">
        <v>0</v>
      </c>
      <c r="X2220">
        <v>0</v>
      </c>
      <c r="Y2220" t="s">
        <v>60</v>
      </c>
      <c r="Z2220" t="s">
        <v>136</v>
      </c>
      <c r="AA2220">
        <v>0</v>
      </c>
      <c r="AB2220" s="2">
        <v>0</v>
      </c>
      <c r="AC2220" s="2">
        <v>0</v>
      </c>
      <c r="AD2220" s="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98.56</v>
      </c>
      <c r="AN2220" s="2">
        <v>98.56</v>
      </c>
      <c r="AO2220" s="2">
        <v>0</v>
      </c>
      <c r="AP2220" s="2">
        <v>0</v>
      </c>
      <c r="AQ2220" s="2">
        <v>0</v>
      </c>
    </row>
    <row r="2221" spans="1:43" x14ac:dyDescent="0.25">
      <c r="A2221" s="1">
        <v>45992</v>
      </c>
      <c r="B2221" t="s">
        <v>48</v>
      </c>
      <c r="C2221">
        <v>649163</v>
      </c>
      <c r="D2221">
        <v>2026013138</v>
      </c>
      <c r="E2221" t="s">
        <v>1340</v>
      </c>
      <c r="F2221" t="s">
        <v>628</v>
      </c>
      <c r="G2221" t="s">
        <v>51</v>
      </c>
      <c r="H2221" t="s">
        <v>120</v>
      </c>
      <c r="I2221" t="s">
        <v>373</v>
      </c>
      <c r="J2221" t="s">
        <v>374</v>
      </c>
      <c r="K2221">
        <v>796984</v>
      </c>
      <c r="L2221" t="s">
        <v>222</v>
      </c>
      <c r="M2221" t="s">
        <v>223</v>
      </c>
      <c r="N2221" t="s">
        <v>57</v>
      </c>
      <c r="O2221" s="1">
        <v>45630</v>
      </c>
      <c r="Q2221" s="1">
        <v>46026</v>
      </c>
      <c r="R2221" s="2">
        <v>9.1</v>
      </c>
      <c r="S2221">
        <v>1</v>
      </c>
      <c r="T2221" t="s">
        <v>58</v>
      </c>
      <c r="U2221" t="s">
        <v>134</v>
      </c>
      <c r="V2221" s="3">
        <v>0.15</v>
      </c>
      <c r="W2221" s="2">
        <v>0</v>
      </c>
      <c r="X2221">
        <v>0</v>
      </c>
      <c r="Y2221" t="s">
        <v>135</v>
      </c>
      <c r="Z2221" t="s">
        <v>136</v>
      </c>
      <c r="AA2221">
        <v>0</v>
      </c>
      <c r="AB2221" s="2">
        <v>0</v>
      </c>
      <c r="AC2221" s="2">
        <v>0</v>
      </c>
      <c r="AD2221" s="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1.36</v>
      </c>
      <c r="AN2221" s="2">
        <v>1.36</v>
      </c>
      <c r="AO2221" s="2">
        <v>0</v>
      </c>
      <c r="AP2221" s="2">
        <v>0</v>
      </c>
      <c r="AQ2221" s="2">
        <v>0</v>
      </c>
    </row>
    <row r="2222" spans="1:43" x14ac:dyDescent="0.25">
      <c r="A2222" s="1">
        <v>45992</v>
      </c>
      <c r="B2222" t="s">
        <v>48</v>
      </c>
      <c r="C2222">
        <v>649163</v>
      </c>
      <c r="D2222">
        <v>2026038997</v>
      </c>
      <c r="E2222" t="s">
        <v>2149</v>
      </c>
      <c r="F2222" t="s">
        <v>198</v>
      </c>
      <c r="G2222" t="s">
        <v>51</v>
      </c>
      <c r="H2222" t="s">
        <v>80</v>
      </c>
      <c r="I2222" t="s">
        <v>373</v>
      </c>
      <c r="J2222" t="s">
        <v>374</v>
      </c>
      <c r="K2222">
        <v>673059</v>
      </c>
      <c r="L2222" t="s">
        <v>65</v>
      </c>
      <c r="M2222" t="s">
        <v>66</v>
      </c>
      <c r="N2222" t="s">
        <v>57</v>
      </c>
      <c r="O2222" s="1">
        <v>45658</v>
      </c>
      <c r="Q2222" s="1">
        <v>46023</v>
      </c>
      <c r="R2222" s="2">
        <v>50.9</v>
      </c>
      <c r="S2222">
        <v>1</v>
      </c>
      <c r="T2222" t="s">
        <v>58</v>
      </c>
      <c r="U2222" t="s">
        <v>134</v>
      </c>
      <c r="V2222" s="3">
        <v>0.7</v>
      </c>
      <c r="W2222" s="2">
        <v>0</v>
      </c>
      <c r="X2222">
        <v>0</v>
      </c>
      <c r="Y2222" t="s">
        <v>60</v>
      </c>
      <c r="Z2222" t="s">
        <v>136</v>
      </c>
      <c r="AA2222">
        <v>0</v>
      </c>
      <c r="AB2222" s="2">
        <v>0</v>
      </c>
      <c r="AC2222" s="2">
        <v>0</v>
      </c>
      <c r="AD2222" s="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35.630000000000003</v>
      </c>
      <c r="AN2222" s="2">
        <v>35.630000000000003</v>
      </c>
      <c r="AO2222" s="2">
        <v>0</v>
      </c>
      <c r="AP2222" s="2">
        <v>0</v>
      </c>
      <c r="AQ2222" s="2">
        <v>0</v>
      </c>
    </row>
    <row r="2223" spans="1:43" x14ac:dyDescent="0.25">
      <c r="A2223" s="1">
        <v>45992</v>
      </c>
      <c r="B2223" t="s">
        <v>48</v>
      </c>
      <c r="C2223">
        <v>649163</v>
      </c>
      <c r="D2223">
        <v>2026038998</v>
      </c>
      <c r="E2223" t="s">
        <v>2149</v>
      </c>
      <c r="F2223" t="s">
        <v>198</v>
      </c>
      <c r="G2223" t="s">
        <v>51</v>
      </c>
      <c r="H2223" t="s">
        <v>80</v>
      </c>
      <c r="I2223" t="s">
        <v>373</v>
      </c>
      <c r="J2223" t="s">
        <v>400</v>
      </c>
      <c r="K2223">
        <v>673059</v>
      </c>
      <c r="L2223" t="s">
        <v>65</v>
      </c>
      <c r="M2223" t="s">
        <v>66</v>
      </c>
      <c r="N2223" t="s">
        <v>57</v>
      </c>
      <c r="O2223" s="1">
        <v>45658</v>
      </c>
      <c r="Q2223" s="1">
        <v>46023</v>
      </c>
      <c r="R2223" s="2">
        <v>25.73</v>
      </c>
      <c r="S2223">
        <v>1</v>
      </c>
      <c r="T2223" t="s">
        <v>58</v>
      </c>
      <c r="U2223" t="s">
        <v>134</v>
      </c>
      <c r="V2223" s="3">
        <v>0.7</v>
      </c>
      <c r="W2223" s="2">
        <v>0</v>
      </c>
      <c r="X2223">
        <v>0</v>
      </c>
      <c r="Y2223" t="s">
        <v>60</v>
      </c>
      <c r="Z2223" t="s">
        <v>136</v>
      </c>
      <c r="AA2223">
        <v>0</v>
      </c>
      <c r="AB2223" s="2">
        <v>0</v>
      </c>
      <c r="AC2223" s="2">
        <v>0</v>
      </c>
      <c r="AD2223" s="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18.010000000000002</v>
      </c>
      <c r="AN2223" s="2">
        <v>18.010000000000002</v>
      </c>
      <c r="AO2223" s="2">
        <v>0</v>
      </c>
      <c r="AP2223" s="2">
        <v>0</v>
      </c>
      <c r="AQ2223" s="2">
        <v>0</v>
      </c>
    </row>
    <row r="2224" spans="1:43" x14ac:dyDescent="0.25">
      <c r="A2224" s="1">
        <v>45992</v>
      </c>
      <c r="B2224" t="s">
        <v>48</v>
      </c>
      <c r="C2224">
        <v>649163</v>
      </c>
      <c r="D2224">
        <v>2026042709</v>
      </c>
      <c r="E2224" t="s">
        <v>834</v>
      </c>
      <c r="F2224" t="s">
        <v>2150</v>
      </c>
      <c r="G2224" t="s">
        <v>51</v>
      </c>
      <c r="H2224" t="s">
        <v>83</v>
      </c>
      <c r="I2224" t="s">
        <v>373</v>
      </c>
      <c r="J2224" t="s">
        <v>374</v>
      </c>
      <c r="K2224">
        <v>812656</v>
      </c>
      <c r="L2224" t="s">
        <v>469</v>
      </c>
      <c r="M2224" t="s">
        <v>470</v>
      </c>
      <c r="N2224" t="s">
        <v>57</v>
      </c>
      <c r="O2224" s="1">
        <v>45658</v>
      </c>
      <c r="Q2224" s="1">
        <v>46023</v>
      </c>
      <c r="R2224" s="2">
        <v>52</v>
      </c>
      <c r="S2224">
        <v>1</v>
      </c>
      <c r="T2224" t="s">
        <v>58</v>
      </c>
      <c r="U2224" t="s">
        <v>134</v>
      </c>
      <c r="V2224" s="3">
        <v>0.7</v>
      </c>
      <c r="W2224" s="2">
        <v>0</v>
      </c>
      <c r="X2224">
        <v>0</v>
      </c>
      <c r="Y2224" t="s">
        <v>60</v>
      </c>
      <c r="Z2224" t="s">
        <v>136</v>
      </c>
      <c r="AA2224">
        <v>0</v>
      </c>
      <c r="AB2224" s="2">
        <v>0</v>
      </c>
      <c r="AC2224" s="2">
        <v>0</v>
      </c>
      <c r="AD2224" s="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36.4</v>
      </c>
      <c r="AN2224" s="2">
        <v>36.4</v>
      </c>
      <c r="AO2224" s="2">
        <v>0</v>
      </c>
      <c r="AP2224" s="2">
        <v>0</v>
      </c>
      <c r="AQ2224" s="2">
        <v>0</v>
      </c>
    </row>
    <row r="2225" spans="1:43" x14ac:dyDescent="0.25">
      <c r="A2225" s="1">
        <v>45992</v>
      </c>
      <c r="B2225" t="s">
        <v>48</v>
      </c>
      <c r="C2225">
        <v>649163</v>
      </c>
      <c r="D2225">
        <v>2026049206</v>
      </c>
      <c r="E2225" t="s">
        <v>67</v>
      </c>
      <c r="F2225" t="s">
        <v>68</v>
      </c>
      <c r="G2225" t="s">
        <v>51</v>
      </c>
      <c r="H2225" t="s">
        <v>64</v>
      </c>
      <c r="I2225" t="s">
        <v>373</v>
      </c>
      <c r="J2225" t="s">
        <v>374</v>
      </c>
      <c r="K2225">
        <v>673059</v>
      </c>
      <c r="L2225" t="s">
        <v>65</v>
      </c>
      <c r="M2225" t="s">
        <v>66</v>
      </c>
      <c r="N2225" t="s">
        <v>57</v>
      </c>
      <c r="O2225" s="1">
        <v>45658</v>
      </c>
      <c r="Q2225" s="1">
        <v>46023</v>
      </c>
      <c r="R2225" s="2">
        <v>52.31</v>
      </c>
      <c r="S2225">
        <v>1</v>
      </c>
      <c r="T2225" t="s">
        <v>58</v>
      </c>
      <c r="U2225" t="s">
        <v>134</v>
      </c>
      <c r="V2225" s="3">
        <v>0.7</v>
      </c>
      <c r="W2225" s="2">
        <v>0</v>
      </c>
      <c r="X2225">
        <v>0</v>
      </c>
      <c r="Y2225" t="s">
        <v>60</v>
      </c>
      <c r="Z2225" t="s">
        <v>136</v>
      </c>
      <c r="AA2225">
        <v>0</v>
      </c>
      <c r="AB2225" s="2">
        <v>0</v>
      </c>
      <c r="AC2225" s="2">
        <v>0</v>
      </c>
      <c r="AD2225" s="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36.619999999999997</v>
      </c>
      <c r="AN2225" s="2">
        <v>36.619999999999997</v>
      </c>
      <c r="AO2225" s="2">
        <v>0</v>
      </c>
      <c r="AP2225" s="2">
        <v>0</v>
      </c>
      <c r="AQ2225" s="2">
        <v>0</v>
      </c>
    </row>
    <row r="2226" spans="1:43" x14ac:dyDescent="0.25">
      <c r="A2226" s="1">
        <v>45992</v>
      </c>
      <c r="B2226" t="s">
        <v>48</v>
      </c>
      <c r="C2226">
        <v>649163</v>
      </c>
      <c r="D2226">
        <v>2026049464</v>
      </c>
      <c r="E2226" t="s">
        <v>2151</v>
      </c>
      <c r="F2226" t="s">
        <v>2152</v>
      </c>
      <c r="G2226" t="s">
        <v>51</v>
      </c>
      <c r="H2226" t="s">
        <v>256</v>
      </c>
      <c r="I2226" t="s">
        <v>373</v>
      </c>
      <c r="J2226" t="s">
        <v>374</v>
      </c>
      <c r="K2226">
        <v>753748</v>
      </c>
      <c r="L2226" t="s">
        <v>258</v>
      </c>
      <c r="M2226" t="s">
        <v>131</v>
      </c>
      <c r="N2226" t="s">
        <v>57</v>
      </c>
      <c r="O2226" s="1">
        <v>45658</v>
      </c>
      <c r="Q2226" s="1">
        <v>46023</v>
      </c>
      <c r="R2226" s="2">
        <v>359.63</v>
      </c>
      <c r="S2226">
        <v>1</v>
      </c>
      <c r="T2226" t="s">
        <v>58</v>
      </c>
      <c r="U2226" t="s">
        <v>134</v>
      </c>
      <c r="V2226" s="3">
        <v>0.7</v>
      </c>
      <c r="W2226" s="2">
        <v>0</v>
      </c>
      <c r="X2226">
        <v>0</v>
      </c>
      <c r="Y2226" t="s">
        <v>60</v>
      </c>
      <c r="Z2226" t="s">
        <v>136</v>
      </c>
      <c r="AA2226">
        <v>0</v>
      </c>
      <c r="AB2226" s="2">
        <v>0</v>
      </c>
      <c r="AC2226" s="2">
        <v>0</v>
      </c>
      <c r="AD2226" s="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251.74</v>
      </c>
      <c r="AN2226" s="2">
        <v>251.74</v>
      </c>
      <c r="AO2226" s="2">
        <v>0</v>
      </c>
      <c r="AP2226" s="2">
        <v>0</v>
      </c>
      <c r="AQ2226" s="2">
        <v>0</v>
      </c>
    </row>
    <row r="2227" spans="1:43" x14ac:dyDescent="0.25">
      <c r="A2227" s="1">
        <v>45992</v>
      </c>
      <c r="B2227" t="s">
        <v>48</v>
      </c>
      <c r="C2227">
        <v>649163</v>
      </c>
      <c r="D2227">
        <v>2026055351</v>
      </c>
      <c r="E2227" t="s">
        <v>359</v>
      </c>
      <c r="F2227" t="s">
        <v>1341</v>
      </c>
      <c r="G2227" t="s">
        <v>51</v>
      </c>
      <c r="H2227" t="s">
        <v>80</v>
      </c>
      <c r="I2227" t="s">
        <v>373</v>
      </c>
      <c r="J2227" t="s">
        <v>374</v>
      </c>
      <c r="K2227">
        <v>673059</v>
      </c>
      <c r="L2227" t="s">
        <v>65</v>
      </c>
      <c r="M2227" t="s">
        <v>66</v>
      </c>
      <c r="N2227" t="s">
        <v>57</v>
      </c>
      <c r="O2227" s="1">
        <v>45658</v>
      </c>
      <c r="Q2227" s="1">
        <v>46023</v>
      </c>
      <c r="R2227" s="2">
        <v>57.27</v>
      </c>
      <c r="S2227">
        <v>1</v>
      </c>
      <c r="T2227" t="s">
        <v>58</v>
      </c>
      <c r="U2227" t="s">
        <v>134</v>
      </c>
      <c r="V2227" s="3">
        <v>0.7</v>
      </c>
      <c r="W2227" s="2">
        <v>0</v>
      </c>
      <c r="X2227">
        <v>0</v>
      </c>
      <c r="Y2227" t="s">
        <v>60</v>
      </c>
      <c r="Z2227" t="s">
        <v>136</v>
      </c>
      <c r="AA2227">
        <v>0</v>
      </c>
      <c r="AB2227" s="2">
        <v>0</v>
      </c>
      <c r="AC2227" s="2">
        <v>0</v>
      </c>
      <c r="AD2227" s="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40.090000000000003</v>
      </c>
      <c r="AN2227" s="2">
        <v>40.090000000000003</v>
      </c>
      <c r="AO2227" s="2">
        <v>0</v>
      </c>
      <c r="AP2227" s="2">
        <v>0</v>
      </c>
      <c r="AQ2227" s="2">
        <v>0</v>
      </c>
    </row>
    <row r="2228" spans="1:43" x14ac:dyDescent="0.25">
      <c r="A2228" s="1">
        <v>45992</v>
      </c>
      <c r="B2228" t="s">
        <v>48</v>
      </c>
      <c r="C2228">
        <v>649163</v>
      </c>
      <c r="D2228">
        <v>2026055352</v>
      </c>
      <c r="E2228" t="s">
        <v>359</v>
      </c>
      <c r="F2228" t="s">
        <v>1341</v>
      </c>
      <c r="G2228" t="s">
        <v>51</v>
      </c>
      <c r="H2228" t="s">
        <v>80</v>
      </c>
      <c r="I2228" t="s">
        <v>373</v>
      </c>
      <c r="J2228" t="s">
        <v>400</v>
      </c>
      <c r="K2228">
        <v>673059</v>
      </c>
      <c r="L2228" t="s">
        <v>65</v>
      </c>
      <c r="M2228" t="s">
        <v>66</v>
      </c>
      <c r="N2228" t="s">
        <v>57</v>
      </c>
      <c r="O2228" s="1">
        <v>45658</v>
      </c>
      <c r="Q2228" s="1">
        <v>46023</v>
      </c>
      <c r="R2228" s="2">
        <v>25.73</v>
      </c>
      <c r="S2228">
        <v>1</v>
      </c>
      <c r="T2228" t="s">
        <v>58</v>
      </c>
      <c r="U2228" t="s">
        <v>134</v>
      </c>
      <c r="V2228" s="3">
        <v>0.7</v>
      </c>
      <c r="W2228" s="2">
        <v>0</v>
      </c>
      <c r="X2228">
        <v>0</v>
      </c>
      <c r="Y2228" t="s">
        <v>60</v>
      </c>
      <c r="Z2228" t="s">
        <v>136</v>
      </c>
      <c r="AA2228">
        <v>0</v>
      </c>
      <c r="AB2228" s="2">
        <v>0</v>
      </c>
      <c r="AC2228" s="2">
        <v>0</v>
      </c>
      <c r="AD2228" s="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18.010000000000002</v>
      </c>
      <c r="AN2228" s="2">
        <v>18.010000000000002</v>
      </c>
      <c r="AO2228" s="2">
        <v>0</v>
      </c>
      <c r="AP2228" s="2">
        <v>0</v>
      </c>
      <c r="AQ2228" s="2">
        <v>0</v>
      </c>
    </row>
    <row r="2229" spans="1:43" x14ac:dyDescent="0.25">
      <c r="A2229" s="1">
        <v>45992</v>
      </c>
      <c r="B2229" t="s">
        <v>48</v>
      </c>
      <c r="C2229">
        <v>649163</v>
      </c>
      <c r="D2229">
        <v>2026055354</v>
      </c>
      <c r="E2229" t="s">
        <v>359</v>
      </c>
      <c r="F2229" t="s">
        <v>1341</v>
      </c>
      <c r="G2229" t="s">
        <v>51</v>
      </c>
      <c r="H2229" t="s">
        <v>80</v>
      </c>
      <c r="I2229" t="s">
        <v>373</v>
      </c>
      <c r="J2229" t="s">
        <v>433</v>
      </c>
      <c r="K2229">
        <v>673059</v>
      </c>
      <c r="L2229" t="s">
        <v>65</v>
      </c>
      <c r="M2229" t="s">
        <v>66</v>
      </c>
      <c r="N2229" t="s">
        <v>57</v>
      </c>
      <c r="O2229" s="1">
        <v>45658</v>
      </c>
      <c r="Q2229" s="1">
        <v>46023</v>
      </c>
      <c r="R2229" s="2">
        <v>75.44</v>
      </c>
      <c r="S2229">
        <v>1</v>
      </c>
      <c r="T2229" t="s">
        <v>58</v>
      </c>
      <c r="U2229" t="s">
        <v>134</v>
      </c>
      <c r="V2229" s="3">
        <v>0.9</v>
      </c>
      <c r="W2229" s="2">
        <v>0</v>
      </c>
      <c r="X2229">
        <v>0</v>
      </c>
      <c r="Y2229" t="s">
        <v>60</v>
      </c>
      <c r="Z2229" t="s">
        <v>136</v>
      </c>
      <c r="AA2229">
        <v>0</v>
      </c>
      <c r="AB2229" s="2">
        <v>0</v>
      </c>
      <c r="AC2229" s="2">
        <v>0</v>
      </c>
      <c r="AD2229" s="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67.900000000000006</v>
      </c>
      <c r="AN2229" s="2">
        <v>67.900000000000006</v>
      </c>
      <c r="AO2229" s="2">
        <v>0</v>
      </c>
      <c r="AP2229" s="2">
        <v>0</v>
      </c>
      <c r="AQ2229" s="2">
        <v>0</v>
      </c>
    </row>
    <row r="2230" spans="1:43" x14ac:dyDescent="0.25">
      <c r="A2230" s="1">
        <v>45992</v>
      </c>
      <c r="B2230" t="s">
        <v>48</v>
      </c>
      <c r="C2230">
        <v>649163</v>
      </c>
      <c r="D2230">
        <v>2026067693</v>
      </c>
      <c r="E2230" t="s">
        <v>2153</v>
      </c>
      <c r="F2230" t="s">
        <v>2154</v>
      </c>
      <c r="G2230" t="s">
        <v>51</v>
      </c>
      <c r="H2230" t="s">
        <v>83</v>
      </c>
      <c r="I2230" t="s">
        <v>373</v>
      </c>
      <c r="J2230" t="s">
        <v>374</v>
      </c>
      <c r="K2230">
        <v>673059</v>
      </c>
      <c r="L2230" t="s">
        <v>65</v>
      </c>
      <c r="M2230" t="s">
        <v>66</v>
      </c>
      <c r="N2230" t="s">
        <v>57</v>
      </c>
      <c r="O2230" s="1">
        <v>45658</v>
      </c>
      <c r="Q2230" s="1">
        <v>46023</v>
      </c>
      <c r="R2230" s="2">
        <v>47.24</v>
      </c>
      <c r="S2230">
        <v>1</v>
      </c>
      <c r="T2230" t="s">
        <v>58</v>
      </c>
      <c r="U2230" t="s">
        <v>134</v>
      </c>
      <c r="V2230" s="3">
        <v>0.7</v>
      </c>
      <c r="W2230" s="2">
        <v>0</v>
      </c>
      <c r="X2230">
        <v>0</v>
      </c>
      <c r="Y2230" t="s">
        <v>60</v>
      </c>
      <c r="Z2230" t="s">
        <v>136</v>
      </c>
      <c r="AA2230">
        <v>0</v>
      </c>
      <c r="AB2230" s="2">
        <v>0</v>
      </c>
      <c r="AC2230" s="2">
        <v>0</v>
      </c>
      <c r="AD2230" s="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33.07</v>
      </c>
      <c r="AN2230" s="2">
        <v>33.07</v>
      </c>
      <c r="AO2230" s="2">
        <v>0</v>
      </c>
      <c r="AP2230" s="2">
        <v>0</v>
      </c>
      <c r="AQ2230" s="2">
        <v>0</v>
      </c>
    </row>
    <row r="2231" spans="1:43" x14ac:dyDescent="0.25">
      <c r="A2231" s="1">
        <v>45992</v>
      </c>
      <c r="B2231" t="s">
        <v>48</v>
      </c>
      <c r="C2231">
        <v>649163</v>
      </c>
      <c r="D2231">
        <v>2026068705</v>
      </c>
      <c r="E2231" t="s">
        <v>2155</v>
      </c>
      <c r="F2231" t="s">
        <v>2156</v>
      </c>
      <c r="G2231" t="s">
        <v>51</v>
      </c>
      <c r="H2231" t="s">
        <v>83</v>
      </c>
      <c r="I2231" t="s">
        <v>373</v>
      </c>
      <c r="J2231" t="s">
        <v>374</v>
      </c>
      <c r="K2231">
        <v>792847</v>
      </c>
      <c r="L2231" t="s">
        <v>600</v>
      </c>
      <c r="M2231" t="s">
        <v>601</v>
      </c>
      <c r="N2231" t="s">
        <v>57</v>
      </c>
      <c r="O2231" s="1">
        <v>45658</v>
      </c>
      <c r="Q2231" s="1">
        <v>46023</v>
      </c>
      <c r="R2231" s="2">
        <v>208.32</v>
      </c>
      <c r="S2231">
        <v>1</v>
      </c>
      <c r="T2231" t="s">
        <v>58</v>
      </c>
      <c r="U2231" t="s">
        <v>134</v>
      </c>
      <c r="V2231" s="3">
        <v>0.7</v>
      </c>
      <c r="W2231" s="2">
        <v>0</v>
      </c>
      <c r="X2231">
        <v>0</v>
      </c>
      <c r="Y2231" t="s">
        <v>60</v>
      </c>
      <c r="Z2231" t="s">
        <v>136</v>
      </c>
      <c r="AA2231">
        <v>0</v>
      </c>
      <c r="AB2231" s="2">
        <v>0</v>
      </c>
      <c r="AC2231" s="2">
        <v>0</v>
      </c>
      <c r="AD2231" s="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145.82</v>
      </c>
      <c r="AN2231" s="2">
        <v>145.82</v>
      </c>
      <c r="AO2231" s="2">
        <v>0</v>
      </c>
      <c r="AP2231" s="2">
        <v>0</v>
      </c>
      <c r="AQ2231" s="2">
        <v>0</v>
      </c>
    </row>
    <row r="2232" spans="1:43" x14ac:dyDescent="0.25">
      <c r="A2232" s="1">
        <v>45992</v>
      </c>
      <c r="B2232" t="s">
        <v>48</v>
      </c>
      <c r="C2232">
        <v>649163</v>
      </c>
      <c r="D2232">
        <v>2026073907</v>
      </c>
      <c r="E2232" t="s">
        <v>2157</v>
      </c>
      <c r="F2232" t="s">
        <v>200</v>
      </c>
      <c r="G2232" t="s">
        <v>51</v>
      </c>
      <c r="H2232" t="s">
        <v>256</v>
      </c>
      <c r="I2232" t="s">
        <v>373</v>
      </c>
      <c r="J2232" t="s">
        <v>374</v>
      </c>
      <c r="K2232">
        <v>778902</v>
      </c>
      <c r="L2232" t="s">
        <v>2158</v>
      </c>
      <c r="M2232" t="s">
        <v>609</v>
      </c>
      <c r="N2232" t="s">
        <v>57</v>
      </c>
      <c r="O2232" s="1">
        <v>45658</v>
      </c>
      <c r="Q2232" s="1">
        <v>46023</v>
      </c>
      <c r="R2232" s="2">
        <v>56.91</v>
      </c>
      <c r="S2232">
        <v>1</v>
      </c>
      <c r="T2232" t="s">
        <v>58</v>
      </c>
      <c r="U2232" t="s">
        <v>134</v>
      </c>
      <c r="V2232" s="3">
        <v>0.7</v>
      </c>
      <c r="W2232" s="2">
        <v>0</v>
      </c>
      <c r="X2232">
        <v>0</v>
      </c>
      <c r="Y2232" t="s">
        <v>60</v>
      </c>
      <c r="Z2232" t="s">
        <v>136</v>
      </c>
      <c r="AA2232">
        <v>0</v>
      </c>
      <c r="AB2232" s="2">
        <v>0</v>
      </c>
      <c r="AC2232" s="2">
        <v>0</v>
      </c>
      <c r="AD2232" s="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39.840000000000003</v>
      </c>
      <c r="AN2232" s="2">
        <v>39.840000000000003</v>
      </c>
      <c r="AO2232" s="2">
        <v>0</v>
      </c>
      <c r="AP2232" s="2">
        <v>0</v>
      </c>
      <c r="AQ2232" s="2">
        <v>0</v>
      </c>
    </row>
    <row r="2233" spans="1:43" x14ac:dyDescent="0.25">
      <c r="A2233" s="1">
        <v>45992</v>
      </c>
      <c r="B2233" t="s">
        <v>48</v>
      </c>
      <c r="C2233">
        <v>649163</v>
      </c>
      <c r="D2233">
        <v>2026075400</v>
      </c>
      <c r="E2233" t="s">
        <v>1342</v>
      </c>
      <c r="F2233" t="s">
        <v>90</v>
      </c>
      <c r="G2233" t="s">
        <v>51</v>
      </c>
      <c r="H2233" t="s">
        <v>256</v>
      </c>
      <c r="I2233" t="s">
        <v>373</v>
      </c>
      <c r="J2233" t="s">
        <v>374</v>
      </c>
      <c r="K2233">
        <v>753748</v>
      </c>
      <c r="L2233" t="s">
        <v>258</v>
      </c>
      <c r="M2233" t="s">
        <v>131</v>
      </c>
      <c r="N2233" t="s">
        <v>57</v>
      </c>
      <c r="O2233" s="1">
        <v>45658</v>
      </c>
      <c r="Q2233" s="1">
        <v>46023</v>
      </c>
      <c r="R2233" s="2">
        <v>80.73</v>
      </c>
      <c r="S2233">
        <v>1</v>
      </c>
      <c r="T2233" t="s">
        <v>58</v>
      </c>
      <c r="U2233" t="s">
        <v>134</v>
      </c>
      <c r="V2233" s="3">
        <v>0.7</v>
      </c>
      <c r="W2233" s="2">
        <v>0</v>
      </c>
      <c r="X2233">
        <v>0</v>
      </c>
      <c r="Y2233" t="s">
        <v>60</v>
      </c>
      <c r="Z2233" t="s">
        <v>136</v>
      </c>
      <c r="AA2233">
        <v>0</v>
      </c>
      <c r="AB2233" s="2">
        <v>0</v>
      </c>
      <c r="AC2233" s="2">
        <v>0</v>
      </c>
      <c r="AD2233" s="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56.51</v>
      </c>
      <c r="AN2233" s="2">
        <v>56.51</v>
      </c>
      <c r="AO2233" s="2">
        <v>0</v>
      </c>
      <c r="AP2233" s="2">
        <v>0</v>
      </c>
      <c r="AQ2233" s="2">
        <v>0</v>
      </c>
    </row>
    <row r="2234" spans="1:43" x14ac:dyDescent="0.25">
      <c r="A2234" s="1">
        <v>45992</v>
      </c>
      <c r="B2234" t="s">
        <v>48</v>
      </c>
      <c r="C2234">
        <v>649163</v>
      </c>
      <c r="D2234">
        <v>2026075988</v>
      </c>
      <c r="E2234" t="s">
        <v>302</v>
      </c>
      <c r="F2234" t="s">
        <v>1676</v>
      </c>
      <c r="G2234" t="s">
        <v>51</v>
      </c>
      <c r="H2234" t="s">
        <v>339</v>
      </c>
      <c r="I2234" t="s">
        <v>373</v>
      </c>
      <c r="J2234" t="s">
        <v>374</v>
      </c>
      <c r="K2234">
        <v>767312</v>
      </c>
      <c r="L2234" t="s">
        <v>413</v>
      </c>
      <c r="M2234" t="s">
        <v>414</v>
      </c>
      <c r="N2234" t="s">
        <v>57</v>
      </c>
      <c r="O2234" s="1">
        <v>45658</v>
      </c>
      <c r="Q2234" s="1">
        <v>46023</v>
      </c>
      <c r="R2234" s="2">
        <v>399.16</v>
      </c>
      <c r="S2234">
        <v>1</v>
      </c>
      <c r="T2234" t="s">
        <v>58</v>
      </c>
      <c r="U2234" t="s">
        <v>134</v>
      </c>
      <c r="V2234" s="3">
        <v>0.7</v>
      </c>
      <c r="W2234" s="2">
        <v>0</v>
      </c>
      <c r="X2234">
        <v>0</v>
      </c>
      <c r="Y2234" t="s">
        <v>60</v>
      </c>
      <c r="Z2234" t="s">
        <v>136</v>
      </c>
      <c r="AA2234">
        <v>0</v>
      </c>
      <c r="AB2234" s="2">
        <v>0</v>
      </c>
      <c r="AC2234" s="2">
        <v>0</v>
      </c>
      <c r="AD2234" s="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279.41000000000003</v>
      </c>
      <c r="AN2234" s="2">
        <v>279.41000000000003</v>
      </c>
      <c r="AO2234" s="2">
        <v>0</v>
      </c>
      <c r="AP2234" s="2">
        <v>0</v>
      </c>
      <c r="AQ2234" s="2">
        <v>0</v>
      </c>
    </row>
    <row r="2235" spans="1:43" x14ac:dyDescent="0.25">
      <c r="A2235" s="1">
        <v>45992</v>
      </c>
      <c r="B2235" t="s">
        <v>48</v>
      </c>
      <c r="C2235">
        <v>649163</v>
      </c>
      <c r="D2235">
        <v>2026084250</v>
      </c>
      <c r="E2235" t="s">
        <v>2159</v>
      </c>
      <c r="F2235" t="s">
        <v>2160</v>
      </c>
      <c r="G2235" t="s">
        <v>51</v>
      </c>
      <c r="H2235" t="s">
        <v>256</v>
      </c>
      <c r="I2235" t="s">
        <v>373</v>
      </c>
      <c r="J2235" t="s">
        <v>374</v>
      </c>
      <c r="K2235">
        <v>753748</v>
      </c>
      <c r="L2235" t="s">
        <v>258</v>
      </c>
      <c r="M2235" t="s">
        <v>131</v>
      </c>
      <c r="N2235" t="s">
        <v>57</v>
      </c>
      <c r="O2235" s="1">
        <v>45658</v>
      </c>
      <c r="Q2235" s="1">
        <v>46023</v>
      </c>
      <c r="R2235" s="2">
        <v>89.16</v>
      </c>
      <c r="S2235">
        <v>1</v>
      </c>
      <c r="T2235" t="s">
        <v>58</v>
      </c>
      <c r="U2235" t="s">
        <v>134</v>
      </c>
      <c r="V2235" s="3">
        <v>0.7</v>
      </c>
      <c r="W2235" s="2">
        <v>0</v>
      </c>
      <c r="X2235">
        <v>0</v>
      </c>
      <c r="Y2235" t="s">
        <v>60</v>
      </c>
      <c r="Z2235" t="s">
        <v>136</v>
      </c>
      <c r="AA2235">
        <v>0</v>
      </c>
      <c r="AB2235" s="2">
        <v>0</v>
      </c>
      <c r="AC2235" s="2">
        <v>0</v>
      </c>
      <c r="AD2235" s="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62.41</v>
      </c>
      <c r="AN2235" s="2">
        <v>62.41</v>
      </c>
      <c r="AO2235" s="2">
        <v>0</v>
      </c>
      <c r="AP2235" s="2">
        <v>0</v>
      </c>
      <c r="AQ2235" s="2">
        <v>0</v>
      </c>
    </row>
    <row r="2236" spans="1:43" x14ac:dyDescent="0.25">
      <c r="A2236" s="1">
        <v>45992</v>
      </c>
      <c r="B2236" t="s">
        <v>48</v>
      </c>
      <c r="C2236">
        <v>649163</v>
      </c>
      <c r="D2236">
        <v>2026087805</v>
      </c>
      <c r="E2236" t="s">
        <v>1343</v>
      </c>
      <c r="F2236" t="s">
        <v>131</v>
      </c>
      <c r="G2236" t="s">
        <v>51</v>
      </c>
      <c r="H2236" t="s">
        <v>120</v>
      </c>
      <c r="I2236" t="s">
        <v>373</v>
      </c>
      <c r="J2236" t="s">
        <v>374</v>
      </c>
      <c r="K2236">
        <v>796984</v>
      </c>
      <c r="L2236" t="s">
        <v>222</v>
      </c>
      <c r="M2236" t="s">
        <v>223</v>
      </c>
      <c r="N2236" t="s">
        <v>57</v>
      </c>
      <c r="O2236" s="1">
        <v>45658</v>
      </c>
      <c r="Q2236" s="1">
        <v>46023</v>
      </c>
      <c r="R2236" s="2">
        <v>9.1</v>
      </c>
      <c r="S2236">
        <v>1</v>
      </c>
      <c r="T2236" t="s">
        <v>58</v>
      </c>
      <c r="U2236" t="s">
        <v>134</v>
      </c>
      <c r="V2236" s="3">
        <v>0.7</v>
      </c>
      <c r="W2236" s="2">
        <v>0</v>
      </c>
      <c r="X2236">
        <v>0</v>
      </c>
      <c r="Y2236" t="s">
        <v>60</v>
      </c>
      <c r="Z2236" t="s">
        <v>136</v>
      </c>
      <c r="AA2236">
        <v>0</v>
      </c>
      <c r="AB2236" s="2">
        <v>0</v>
      </c>
      <c r="AC2236" s="2">
        <v>0</v>
      </c>
      <c r="AD2236" s="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6.37</v>
      </c>
      <c r="AN2236" s="2">
        <v>6.37</v>
      </c>
      <c r="AO2236" s="2">
        <v>0</v>
      </c>
      <c r="AP2236" s="2">
        <v>0</v>
      </c>
      <c r="AQ2236" s="2">
        <v>0</v>
      </c>
    </row>
    <row r="2237" spans="1:43" x14ac:dyDescent="0.25">
      <c r="A2237" s="1">
        <v>45992</v>
      </c>
      <c r="B2237" t="s">
        <v>48</v>
      </c>
      <c r="C2237">
        <v>649163</v>
      </c>
      <c r="D2237">
        <v>2026090130</v>
      </c>
      <c r="E2237" t="s">
        <v>2161</v>
      </c>
      <c r="F2237" t="s">
        <v>2162</v>
      </c>
      <c r="G2237" t="s">
        <v>51</v>
      </c>
      <c r="H2237" t="s">
        <v>83</v>
      </c>
      <c r="I2237" t="s">
        <v>373</v>
      </c>
      <c r="J2237" t="s">
        <v>374</v>
      </c>
      <c r="K2237">
        <v>792847</v>
      </c>
      <c r="L2237" t="s">
        <v>600</v>
      </c>
      <c r="M2237" t="s">
        <v>601</v>
      </c>
      <c r="N2237" t="s">
        <v>57</v>
      </c>
      <c r="O2237" s="1">
        <v>45658</v>
      </c>
      <c r="Q2237" s="1">
        <v>46023</v>
      </c>
      <c r="R2237" s="2">
        <v>148.32</v>
      </c>
      <c r="S2237">
        <v>1</v>
      </c>
      <c r="T2237" t="s">
        <v>58</v>
      </c>
      <c r="U2237" t="s">
        <v>134</v>
      </c>
      <c r="V2237" s="3">
        <v>0.7</v>
      </c>
      <c r="W2237" s="2">
        <v>0</v>
      </c>
      <c r="X2237">
        <v>0</v>
      </c>
      <c r="Y2237" t="s">
        <v>60</v>
      </c>
      <c r="Z2237" t="s">
        <v>136</v>
      </c>
      <c r="AA2237">
        <v>0</v>
      </c>
      <c r="AB2237" s="2">
        <v>0</v>
      </c>
      <c r="AC2237" s="2">
        <v>0</v>
      </c>
      <c r="AD2237" s="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103.82</v>
      </c>
      <c r="AN2237" s="2">
        <v>103.82</v>
      </c>
      <c r="AO2237" s="2">
        <v>0</v>
      </c>
      <c r="AP2237" s="2">
        <v>0</v>
      </c>
      <c r="AQ2237" s="2">
        <v>0</v>
      </c>
    </row>
    <row r="2238" spans="1:43" x14ac:dyDescent="0.25">
      <c r="A2238" s="1">
        <v>45992</v>
      </c>
      <c r="B2238" t="s">
        <v>48</v>
      </c>
      <c r="C2238">
        <v>649163</v>
      </c>
      <c r="D2238">
        <v>2026090175</v>
      </c>
      <c r="E2238" t="s">
        <v>404</v>
      </c>
      <c r="F2238" t="s">
        <v>211</v>
      </c>
      <c r="G2238" t="s">
        <v>51</v>
      </c>
      <c r="H2238" t="s">
        <v>585</v>
      </c>
      <c r="I2238" t="s">
        <v>373</v>
      </c>
      <c r="J2238" t="s">
        <v>374</v>
      </c>
      <c r="K2238">
        <v>753748</v>
      </c>
      <c r="L2238" t="s">
        <v>258</v>
      </c>
      <c r="M2238" t="s">
        <v>131</v>
      </c>
      <c r="N2238" t="s">
        <v>57</v>
      </c>
      <c r="O2238" s="1">
        <v>45658</v>
      </c>
      <c r="Q2238" s="1">
        <v>46023</v>
      </c>
      <c r="R2238" s="2">
        <v>207.43</v>
      </c>
      <c r="S2238">
        <v>1</v>
      </c>
      <c r="T2238" t="s">
        <v>58</v>
      </c>
      <c r="U2238" t="s">
        <v>134</v>
      </c>
      <c r="V2238" s="3">
        <v>0.7</v>
      </c>
      <c r="W2238" s="2">
        <v>0</v>
      </c>
      <c r="X2238">
        <v>0</v>
      </c>
      <c r="Y2238" t="s">
        <v>60</v>
      </c>
      <c r="Z2238" t="s">
        <v>136</v>
      </c>
      <c r="AA2238">
        <v>0</v>
      </c>
      <c r="AB2238" s="2">
        <v>0</v>
      </c>
      <c r="AC2238" s="2">
        <v>0</v>
      </c>
      <c r="AD2238" s="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145.19999999999999</v>
      </c>
      <c r="AN2238" s="2">
        <v>145.19999999999999</v>
      </c>
      <c r="AO2238" s="2">
        <v>0</v>
      </c>
      <c r="AP2238" s="2">
        <v>0</v>
      </c>
      <c r="AQ2238" s="2">
        <v>0</v>
      </c>
    </row>
    <row r="2239" spans="1:43" x14ac:dyDescent="0.25">
      <c r="A2239" s="1">
        <v>45992</v>
      </c>
      <c r="B2239" t="s">
        <v>48</v>
      </c>
      <c r="C2239">
        <v>649163</v>
      </c>
      <c r="D2239">
        <v>2026090466</v>
      </c>
      <c r="E2239" t="s">
        <v>1344</v>
      </c>
      <c r="F2239" t="s">
        <v>405</v>
      </c>
      <c r="G2239" t="s">
        <v>51</v>
      </c>
      <c r="H2239" t="s">
        <v>110</v>
      </c>
      <c r="I2239" t="s">
        <v>373</v>
      </c>
      <c r="J2239" t="s">
        <v>374</v>
      </c>
      <c r="K2239">
        <v>753748</v>
      </c>
      <c r="L2239" t="s">
        <v>258</v>
      </c>
      <c r="M2239" t="s">
        <v>131</v>
      </c>
      <c r="N2239" t="s">
        <v>57</v>
      </c>
      <c r="O2239" s="1">
        <v>45658</v>
      </c>
      <c r="Q2239" s="1">
        <v>46023</v>
      </c>
      <c r="R2239" s="2">
        <v>27.34</v>
      </c>
      <c r="S2239">
        <v>1</v>
      </c>
      <c r="T2239" t="s">
        <v>58</v>
      </c>
      <c r="U2239" t="s">
        <v>134</v>
      </c>
      <c r="V2239" s="3">
        <v>0.7</v>
      </c>
      <c r="W2239" s="2">
        <v>0</v>
      </c>
      <c r="X2239">
        <v>0</v>
      </c>
      <c r="Y2239" t="s">
        <v>60</v>
      </c>
      <c r="Z2239" t="s">
        <v>136</v>
      </c>
      <c r="AA2239">
        <v>0</v>
      </c>
      <c r="AB2239" s="2">
        <v>0</v>
      </c>
      <c r="AC2239" s="2">
        <v>0</v>
      </c>
      <c r="AD2239" s="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19.14</v>
      </c>
      <c r="AN2239" s="2">
        <v>19.14</v>
      </c>
      <c r="AO2239" s="2">
        <v>0</v>
      </c>
      <c r="AP2239" s="2">
        <v>0</v>
      </c>
      <c r="AQ2239" s="2">
        <v>0</v>
      </c>
    </row>
    <row r="2240" spans="1:43" x14ac:dyDescent="0.25">
      <c r="A2240" s="1">
        <v>45992</v>
      </c>
      <c r="B2240" t="s">
        <v>48</v>
      </c>
      <c r="C2240">
        <v>649163</v>
      </c>
      <c r="D2240">
        <v>2026100438</v>
      </c>
      <c r="E2240" t="s">
        <v>2163</v>
      </c>
      <c r="F2240" t="s">
        <v>954</v>
      </c>
      <c r="G2240" t="s">
        <v>51</v>
      </c>
      <c r="H2240" t="s">
        <v>372</v>
      </c>
      <c r="I2240" t="s">
        <v>373</v>
      </c>
      <c r="J2240" t="s">
        <v>400</v>
      </c>
      <c r="K2240">
        <v>673059</v>
      </c>
      <c r="L2240" t="s">
        <v>65</v>
      </c>
      <c r="M2240" t="s">
        <v>66</v>
      </c>
      <c r="N2240" t="s">
        <v>57</v>
      </c>
      <c r="O2240" s="1">
        <v>45658</v>
      </c>
      <c r="Q2240" s="1">
        <v>46023</v>
      </c>
      <c r="R2240" s="2">
        <v>25.73</v>
      </c>
      <c r="S2240">
        <v>1</v>
      </c>
      <c r="T2240" t="s">
        <v>58</v>
      </c>
      <c r="U2240" t="s">
        <v>134</v>
      </c>
      <c r="V2240" s="3">
        <v>0.7</v>
      </c>
      <c r="W2240" s="2">
        <v>0</v>
      </c>
      <c r="X2240">
        <v>0</v>
      </c>
      <c r="Y2240" t="s">
        <v>60</v>
      </c>
      <c r="Z2240" t="s">
        <v>136</v>
      </c>
      <c r="AA2240">
        <v>0</v>
      </c>
      <c r="AB2240" s="2">
        <v>0</v>
      </c>
      <c r="AC2240" s="2">
        <v>0</v>
      </c>
      <c r="AD2240" s="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18.010000000000002</v>
      </c>
      <c r="AN2240" s="2">
        <v>18.010000000000002</v>
      </c>
      <c r="AO2240" s="2">
        <v>0</v>
      </c>
      <c r="AP2240" s="2">
        <v>0</v>
      </c>
      <c r="AQ2240" s="2">
        <v>0</v>
      </c>
    </row>
    <row r="2241" spans="1:43" x14ac:dyDescent="0.25">
      <c r="A2241" s="1">
        <v>45992</v>
      </c>
      <c r="B2241" t="s">
        <v>48</v>
      </c>
      <c r="C2241">
        <v>649163</v>
      </c>
      <c r="D2241">
        <v>2026100439</v>
      </c>
      <c r="E2241" t="s">
        <v>2163</v>
      </c>
      <c r="F2241" t="s">
        <v>954</v>
      </c>
      <c r="G2241" t="s">
        <v>51</v>
      </c>
      <c r="H2241" t="s">
        <v>372</v>
      </c>
      <c r="I2241" t="s">
        <v>373</v>
      </c>
      <c r="J2241" t="s">
        <v>374</v>
      </c>
      <c r="K2241">
        <v>673059</v>
      </c>
      <c r="L2241" t="s">
        <v>65</v>
      </c>
      <c r="M2241" t="s">
        <v>66</v>
      </c>
      <c r="N2241" t="s">
        <v>57</v>
      </c>
      <c r="O2241" s="1">
        <v>45658</v>
      </c>
      <c r="Q2241" s="1">
        <v>46023</v>
      </c>
      <c r="R2241" s="2">
        <v>125.48</v>
      </c>
      <c r="S2241">
        <v>1</v>
      </c>
      <c r="T2241" t="s">
        <v>58</v>
      </c>
      <c r="U2241" t="s">
        <v>134</v>
      </c>
      <c r="V2241" s="3">
        <v>0.7</v>
      </c>
      <c r="W2241" s="2">
        <v>0</v>
      </c>
      <c r="X2241">
        <v>0</v>
      </c>
      <c r="Y2241" t="s">
        <v>60</v>
      </c>
      <c r="Z2241" t="s">
        <v>136</v>
      </c>
      <c r="AA2241">
        <v>0</v>
      </c>
      <c r="AB2241" s="2">
        <v>0</v>
      </c>
      <c r="AC2241" s="2">
        <v>0</v>
      </c>
      <c r="AD2241" s="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87.84</v>
      </c>
      <c r="AN2241" s="2">
        <v>87.84</v>
      </c>
      <c r="AO2241" s="2">
        <v>0</v>
      </c>
      <c r="AP2241" s="2">
        <v>0</v>
      </c>
      <c r="AQ2241" s="2">
        <v>0</v>
      </c>
    </row>
    <row r="2242" spans="1:43" x14ac:dyDescent="0.25">
      <c r="A2242" s="1">
        <v>45992</v>
      </c>
      <c r="B2242" t="s">
        <v>48</v>
      </c>
      <c r="C2242">
        <v>649163</v>
      </c>
      <c r="D2242">
        <v>2026103523</v>
      </c>
      <c r="E2242" t="s">
        <v>1437</v>
      </c>
      <c r="F2242" t="s">
        <v>472</v>
      </c>
      <c r="G2242" t="s">
        <v>51</v>
      </c>
      <c r="H2242" t="s">
        <v>83</v>
      </c>
      <c r="I2242" t="s">
        <v>373</v>
      </c>
      <c r="J2242" t="s">
        <v>374</v>
      </c>
      <c r="K2242">
        <v>766747</v>
      </c>
      <c r="L2242" t="s">
        <v>385</v>
      </c>
      <c r="M2242" t="s">
        <v>386</v>
      </c>
      <c r="N2242" t="s">
        <v>57</v>
      </c>
      <c r="O2242" s="1">
        <v>45658</v>
      </c>
      <c r="Q2242" s="1">
        <v>46023</v>
      </c>
      <c r="R2242" s="2">
        <v>121.06</v>
      </c>
      <c r="S2242">
        <v>1</v>
      </c>
      <c r="T2242" t="s">
        <v>58</v>
      </c>
      <c r="U2242" t="s">
        <v>134</v>
      </c>
      <c r="V2242" s="3">
        <v>0.7</v>
      </c>
      <c r="W2242" s="2">
        <v>0</v>
      </c>
      <c r="X2242">
        <v>0</v>
      </c>
      <c r="Y2242" t="s">
        <v>60</v>
      </c>
      <c r="Z2242" t="s">
        <v>136</v>
      </c>
      <c r="AA2242">
        <v>0</v>
      </c>
      <c r="AB2242" s="2">
        <v>0</v>
      </c>
      <c r="AC2242" s="2">
        <v>0</v>
      </c>
      <c r="AD2242" s="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84.74</v>
      </c>
      <c r="AN2242" s="2">
        <v>84.74</v>
      </c>
      <c r="AO2242" s="2">
        <v>0</v>
      </c>
      <c r="AP2242" s="2">
        <v>0</v>
      </c>
      <c r="AQ2242" s="2">
        <v>0</v>
      </c>
    </row>
    <row r="2243" spans="1:43" x14ac:dyDescent="0.25">
      <c r="A2243" s="1">
        <v>45992</v>
      </c>
      <c r="B2243" t="s">
        <v>48</v>
      </c>
      <c r="C2243">
        <v>649163</v>
      </c>
      <c r="D2243">
        <v>2026105456</v>
      </c>
      <c r="E2243" t="s">
        <v>2164</v>
      </c>
      <c r="F2243" t="s">
        <v>168</v>
      </c>
      <c r="G2243" t="s">
        <v>51</v>
      </c>
      <c r="H2243" t="s">
        <v>83</v>
      </c>
      <c r="I2243" t="s">
        <v>373</v>
      </c>
      <c r="J2243" t="s">
        <v>374</v>
      </c>
      <c r="K2243">
        <v>792847</v>
      </c>
      <c r="L2243" t="s">
        <v>600</v>
      </c>
      <c r="M2243" t="s">
        <v>601</v>
      </c>
      <c r="N2243" t="s">
        <v>57</v>
      </c>
      <c r="O2243" s="1">
        <v>45658</v>
      </c>
      <c r="Q2243" s="1">
        <v>46023</v>
      </c>
      <c r="R2243" s="2">
        <v>68.930000000000007</v>
      </c>
      <c r="S2243">
        <v>1</v>
      </c>
      <c r="T2243" t="s">
        <v>58</v>
      </c>
      <c r="U2243" t="s">
        <v>134</v>
      </c>
      <c r="V2243" s="3">
        <v>0.7</v>
      </c>
      <c r="W2243" s="2">
        <v>0</v>
      </c>
      <c r="X2243">
        <v>0</v>
      </c>
      <c r="Y2243" t="s">
        <v>60</v>
      </c>
      <c r="Z2243" t="s">
        <v>136</v>
      </c>
      <c r="AA2243">
        <v>0</v>
      </c>
      <c r="AB2243" s="2">
        <v>0</v>
      </c>
      <c r="AC2243" s="2">
        <v>0</v>
      </c>
      <c r="AD2243" s="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48.25</v>
      </c>
      <c r="AN2243" s="2">
        <v>48.25</v>
      </c>
      <c r="AO2243" s="2">
        <v>0</v>
      </c>
      <c r="AP2243" s="2">
        <v>0</v>
      </c>
      <c r="AQ2243" s="2">
        <v>0</v>
      </c>
    </row>
    <row r="2244" spans="1:43" x14ac:dyDescent="0.25">
      <c r="A2244" s="1">
        <v>45992</v>
      </c>
      <c r="B2244" t="s">
        <v>48</v>
      </c>
      <c r="C2244">
        <v>649163</v>
      </c>
      <c r="D2244">
        <v>2026109114</v>
      </c>
      <c r="E2244" t="s">
        <v>2165</v>
      </c>
      <c r="F2244" t="s">
        <v>866</v>
      </c>
      <c r="G2244" t="s">
        <v>51</v>
      </c>
      <c r="H2244" t="s">
        <v>83</v>
      </c>
      <c r="I2244" t="s">
        <v>373</v>
      </c>
      <c r="J2244" t="s">
        <v>374</v>
      </c>
      <c r="K2244">
        <v>806645</v>
      </c>
      <c r="L2244" t="s">
        <v>855</v>
      </c>
      <c r="M2244" t="s">
        <v>856</v>
      </c>
      <c r="N2244" t="s">
        <v>57</v>
      </c>
      <c r="O2244" s="1">
        <v>45658</v>
      </c>
      <c r="Q2244" s="1">
        <v>46023</v>
      </c>
      <c r="R2244" s="2">
        <v>96</v>
      </c>
      <c r="S2244">
        <v>1</v>
      </c>
      <c r="T2244" t="s">
        <v>58</v>
      </c>
      <c r="U2244" t="s">
        <v>134</v>
      </c>
      <c r="V2244" s="3">
        <v>0.7</v>
      </c>
      <c r="W2244" s="2">
        <v>0</v>
      </c>
      <c r="X2244">
        <v>0</v>
      </c>
      <c r="Y2244" t="s">
        <v>60</v>
      </c>
      <c r="Z2244" t="s">
        <v>136</v>
      </c>
      <c r="AA2244">
        <v>0</v>
      </c>
      <c r="AB2244" s="2">
        <v>0</v>
      </c>
      <c r="AC2244" s="2">
        <v>0</v>
      </c>
      <c r="AD2244" s="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67.2</v>
      </c>
      <c r="AN2244" s="2">
        <v>67.2</v>
      </c>
      <c r="AO2244" s="2">
        <v>0</v>
      </c>
      <c r="AP2244" s="2">
        <v>0</v>
      </c>
      <c r="AQ2244" s="2">
        <v>0</v>
      </c>
    </row>
    <row r="2245" spans="1:43" x14ac:dyDescent="0.25">
      <c r="A2245" s="1">
        <v>45992</v>
      </c>
      <c r="B2245" t="s">
        <v>48</v>
      </c>
      <c r="C2245">
        <v>649163</v>
      </c>
      <c r="D2245">
        <v>2026109988</v>
      </c>
      <c r="E2245" t="s">
        <v>1424</v>
      </c>
      <c r="F2245" t="s">
        <v>219</v>
      </c>
      <c r="G2245" t="s">
        <v>51</v>
      </c>
      <c r="H2245" t="s">
        <v>83</v>
      </c>
      <c r="I2245" t="s">
        <v>373</v>
      </c>
      <c r="J2245" t="s">
        <v>374</v>
      </c>
      <c r="K2245">
        <v>766747</v>
      </c>
      <c r="L2245" t="s">
        <v>385</v>
      </c>
      <c r="M2245" t="s">
        <v>386</v>
      </c>
      <c r="N2245" t="s">
        <v>57</v>
      </c>
      <c r="O2245" s="1">
        <v>45658</v>
      </c>
      <c r="Q2245" s="1">
        <v>46023</v>
      </c>
      <c r="R2245" s="2">
        <v>192.61</v>
      </c>
      <c r="S2245">
        <v>1</v>
      </c>
      <c r="T2245" t="s">
        <v>58</v>
      </c>
      <c r="U2245" t="s">
        <v>134</v>
      </c>
      <c r="V2245" s="3">
        <v>0.7</v>
      </c>
      <c r="W2245" s="2">
        <v>0</v>
      </c>
      <c r="X2245">
        <v>0</v>
      </c>
      <c r="Y2245" t="s">
        <v>60</v>
      </c>
      <c r="Z2245" t="s">
        <v>136</v>
      </c>
      <c r="AA2245">
        <v>0</v>
      </c>
      <c r="AB2245" s="2">
        <v>0</v>
      </c>
      <c r="AC2245" s="2">
        <v>0</v>
      </c>
      <c r="AD2245" s="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134.83000000000001</v>
      </c>
      <c r="AN2245" s="2">
        <v>134.83000000000001</v>
      </c>
      <c r="AO2245" s="2">
        <v>0</v>
      </c>
      <c r="AP2245" s="2">
        <v>0</v>
      </c>
      <c r="AQ2245" s="2">
        <v>0</v>
      </c>
    </row>
    <row r="2246" spans="1:43" x14ac:dyDescent="0.25">
      <c r="A2246" s="1">
        <v>45992</v>
      </c>
      <c r="B2246" t="s">
        <v>48</v>
      </c>
      <c r="C2246">
        <v>649163</v>
      </c>
      <c r="D2246">
        <v>2026119416</v>
      </c>
      <c r="E2246" t="s">
        <v>1345</v>
      </c>
      <c r="F2246" t="s">
        <v>716</v>
      </c>
      <c r="G2246" t="s">
        <v>51</v>
      </c>
      <c r="H2246" t="s">
        <v>256</v>
      </c>
      <c r="I2246" t="s">
        <v>373</v>
      </c>
      <c r="J2246" t="s">
        <v>374</v>
      </c>
      <c r="K2246">
        <v>753748</v>
      </c>
      <c r="L2246" t="s">
        <v>258</v>
      </c>
      <c r="M2246" t="s">
        <v>131</v>
      </c>
      <c r="N2246" t="s">
        <v>57</v>
      </c>
      <c r="O2246" s="1">
        <v>45658</v>
      </c>
      <c r="Q2246" s="1">
        <v>46023</v>
      </c>
      <c r="R2246" s="2">
        <v>226.38</v>
      </c>
      <c r="S2246">
        <v>1</v>
      </c>
      <c r="T2246" t="s">
        <v>58</v>
      </c>
      <c r="U2246" t="s">
        <v>134</v>
      </c>
      <c r="V2246" s="3">
        <v>0.7</v>
      </c>
      <c r="W2246" s="2">
        <v>0</v>
      </c>
      <c r="X2246">
        <v>0</v>
      </c>
      <c r="Y2246" t="s">
        <v>60</v>
      </c>
      <c r="Z2246" t="s">
        <v>136</v>
      </c>
      <c r="AA2246">
        <v>0</v>
      </c>
      <c r="AB2246" s="2">
        <v>0</v>
      </c>
      <c r="AC2246" s="2">
        <v>0</v>
      </c>
      <c r="AD2246" s="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158.47</v>
      </c>
      <c r="AN2246" s="2">
        <v>158.47</v>
      </c>
      <c r="AO2246" s="2">
        <v>0</v>
      </c>
      <c r="AP2246" s="2">
        <v>0</v>
      </c>
      <c r="AQ2246" s="2">
        <v>0</v>
      </c>
    </row>
    <row r="2247" spans="1:43" x14ac:dyDescent="0.25">
      <c r="A2247" s="1">
        <v>45992</v>
      </c>
      <c r="B2247" t="s">
        <v>48</v>
      </c>
      <c r="C2247">
        <v>649163</v>
      </c>
      <c r="D2247">
        <v>2026120494</v>
      </c>
      <c r="E2247" t="s">
        <v>212</v>
      </c>
      <c r="F2247" t="s">
        <v>92</v>
      </c>
      <c r="G2247" t="s">
        <v>51</v>
      </c>
      <c r="H2247" t="s">
        <v>161</v>
      </c>
      <c r="I2247" t="s">
        <v>373</v>
      </c>
      <c r="J2247" t="s">
        <v>374</v>
      </c>
      <c r="K2247">
        <v>753748</v>
      </c>
      <c r="L2247" t="s">
        <v>258</v>
      </c>
      <c r="M2247" t="s">
        <v>131</v>
      </c>
      <c r="N2247" t="s">
        <v>57</v>
      </c>
      <c r="O2247" s="1">
        <v>45658</v>
      </c>
      <c r="Q2247" s="1">
        <v>46023</v>
      </c>
      <c r="R2247" s="2">
        <v>209.85</v>
      </c>
      <c r="S2247">
        <v>1</v>
      </c>
      <c r="T2247" t="s">
        <v>58</v>
      </c>
      <c r="U2247" t="s">
        <v>134</v>
      </c>
      <c r="V2247" s="3">
        <v>0.7</v>
      </c>
      <c r="W2247" s="2">
        <v>0</v>
      </c>
      <c r="X2247">
        <v>0</v>
      </c>
      <c r="Y2247" t="s">
        <v>60</v>
      </c>
      <c r="Z2247" t="s">
        <v>136</v>
      </c>
      <c r="AA2247">
        <v>0</v>
      </c>
      <c r="AB2247" s="2">
        <v>0</v>
      </c>
      <c r="AC2247" s="2">
        <v>0</v>
      </c>
      <c r="AD2247" s="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146.9</v>
      </c>
      <c r="AN2247" s="2">
        <v>146.9</v>
      </c>
      <c r="AO2247" s="2">
        <v>0</v>
      </c>
      <c r="AP2247" s="2">
        <v>0</v>
      </c>
      <c r="AQ2247" s="2">
        <v>0</v>
      </c>
    </row>
    <row r="2248" spans="1:43" x14ac:dyDescent="0.25">
      <c r="A2248" s="1">
        <v>45992</v>
      </c>
      <c r="B2248" t="s">
        <v>48</v>
      </c>
      <c r="C2248">
        <v>649163</v>
      </c>
      <c r="D2248">
        <v>2026125693</v>
      </c>
      <c r="E2248" t="s">
        <v>2166</v>
      </c>
      <c r="F2248" t="s">
        <v>231</v>
      </c>
      <c r="G2248" t="s">
        <v>51</v>
      </c>
      <c r="H2248" t="s">
        <v>256</v>
      </c>
      <c r="I2248" t="s">
        <v>373</v>
      </c>
      <c r="J2248" t="s">
        <v>374</v>
      </c>
      <c r="K2248">
        <v>753748</v>
      </c>
      <c r="L2248" t="s">
        <v>258</v>
      </c>
      <c r="M2248" t="s">
        <v>131</v>
      </c>
      <c r="N2248" t="s">
        <v>57</v>
      </c>
      <c r="O2248" s="1">
        <v>45658</v>
      </c>
      <c r="Q2248" s="1">
        <v>46023</v>
      </c>
      <c r="R2248" s="2">
        <v>323.26</v>
      </c>
      <c r="S2248">
        <v>1</v>
      </c>
      <c r="T2248" t="s">
        <v>58</v>
      </c>
      <c r="U2248" t="s">
        <v>134</v>
      </c>
      <c r="V2248" s="3">
        <v>0.7</v>
      </c>
      <c r="W2248" s="2">
        <v>0</v>
      </c>
      <c r="X2248">
        <v>0</v>
      </c>
      <c r="Y2248" t="s">
        <v>60</v>
      </c>
      <c r="Z2248" t="s">
        <v>136</v>
      </c>
      <c r="AA2248">
        <v>0</v>
      </c>
      <c r="AB2248" s="2">
        <v>0</v>
      </c>
      <c r="AC2248" s="2">
        <v>0</v>
      </c>
      <c r="AD2248" s="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226.28</v>
      </c>
      <c r="AN2248" s="2">
        <v>226.28</v>
      </c>
      <c r="AO2248" s="2">
        <v>0</v>
      </c>
      <c r="AP2248" s="2">
        <v>0</v>
      </c>
      <c r="AQ2248" s="2">
        <v>0</v>
      </c>
    </row>
    <row r="2249" spans="1:43" x14ac:dyDescent="0.25">
      <c r="A2249" s="1">
        <v>45992</v>
      </c>
      <c r="B2249" t="s">
        <v>48</v>
      </c>
      <c r="C2249">
        <v>649163</v>
      </c>
      <c r="D2249">
        <v>2026127398</v>
      </c>
      <c r="E2249" t="s">
        <v>2167</v>
      </c>
      <c r="F2249" t="s">
        <v>295</v>
      </c>
      <c r="G2249" t="s">
        <v>51</v>
      </c>
      <c r="H2249" t="s">
        <v>206</v>
      </c>
      <c r="I2249" t="s">
        <v>373</v>
      </c>
      <c r="J2249" t="s">
        <v>400</v>
      </c>
      <c r="K2249">
        <v>673059</v>
      </c>
      <c r="L2249" t="s">
        <v>65</v>
      </c>
      <c r="M2249" t="s">
        <v>66</v>
      </c>
      <c r="N2249" t="s">
        <v>57</v>
      </c>
      <c r="O2249" s="1">
        <v>45658</v>
      </c>
      <c r="Q2249" s="1">
        <v>46023</v>
      </c>
      <c r="R2249" s="2">
        <v>42.88</v>
      </c>
      <c r="S2249">
        <v>1</v>
      </c>
      <c r="T2249" t="s">
        <v>58</v>
      </c>
      <c r="U2249" t="s">
        <v>134</v>
      </c>
      <c r="V2249" s="3">
        <v>0.7</v>
      </c>
      <c r="W2249" s="2">
        <v>0</v>
      </c>
      <c r="X2249">
        <v>0</v>
      </c>
      <c r="Y2249" t="s">
        <v>60</v>
      </c>
      <c r="Z2249" t="s">
        <v>136</v>
      </c>
      <c r="AA2249">
        <v>0</v>
      </c>
      <c r="AB2249" s="2">
        <v>0</v>
      </c>
      <c r="AC2249" s="2">
        <v>0</v>
      </c>
      <c r="AD2249" s="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30.02</v>
      </c>
      <c r="AN2249" s="2">
        <v>30.02</v>
      </c>
      <c r="AO2249" s="2">
        <v>0</v>
      </c>
      <c r="AP2249" s="2">
        <v>0</v>
      </c>
      <c r="AQ2249" s="2">
        <v>0</v>
      </c>
    </row>
    <row r="2250" spans="1:43" x14ac:dyDescent="0.25">
      <c r="A2250" s="1">
        <v>45992</v>
      </c>
      <c r="B2250" t="s">
        <v>48</v>
      </c>
      <c r="C2250">
        <v>649163</v>
      </c>
      <c r="D2250">
        <v>2026127399</v>
      </c>
      <c r="E2250" t="s">
        <v>2167</v>
      </c>
      <c r="F2250" t="s">
        <v>295</v>
      </c>
      <c r="G2250" t="s">
        <v>51</v>
      </c>
      <c r="H2250" t="s">
        <v>206</v>
      </c>
      <c r="I2250" t="s">
        <v>373</v>
      </c>
      <c r="J2250" t="s">
        <v>374</v>
      </c>
      <c r="K2250">
        <v>673059</v>
      </c>
      <c r="L2250" t="s">
        <v>65</v>
      </c>
      <c r="M2250" t="s">
        <v>66</v>
      </c>
      <c r="N2250" t="s">
        <v>57</v>
      </c>
      <c r="O2250" s="1">
        <v>45658</v>
      </c>
      <c r="Q2250" s="1">
        <v>46023</v>
      </c>
      <c r="R2250" s="2">
        <v>187</v>
      </c>
      <c r="S2250">
        <v>1</v>
      </c>
      <c r="T2250" t="s">
        <v>58</v>
      </c>
      <c r="U2250" t="s">
        <v>134</v>
      </c>
      <c r="V2250" s="3">
        <v>0.7</v>
      </c>
      <c r="W2250" s="2">
        <v>0</v>
      </c>
      <c r="X2250">
        <v>0</v>
      </c>
      <c r="Y2250" t="s">
        <v>60</v>
      </c>
      <c r="Z2250" t="s">
        <v>136</v>
      </c>
      <c r="AA2250">
        <v>0</v>
      </c>
      <c r="AB2250" s="2">
        <v>0</v>
      </c>
      <c r="AC2250" s="2">
        <v>0</v>
      </c>
      <c r="AD2250" s="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130.9</v>
      </c>
      <c r="AN2250" s="2">
        <v>130.9</v>
      </c>
      <c r="AO2250" s="2">
        <v>0</v>
      </c>
      <c r="AP2250" s="2">
        <v>0</v>
      </c>
      <c r="AQ2250" s="2">
        <v>0</v>
      </c>
    </row>
    <row r="2251" spans="1:43" x14ac:dyDescent="0.25">
      <c r="A2251" s="1">
        <v>45992</v>
      </c>
      <c r="B2251" t="s">
        <v>48</v>
      </c>
      <c r="C2251">
        <v>649163</v>
      </c>
      <c r="D2251">
        <v>2026128640</v>
      </c>
      <c r="E2251" t="s">
        <v>2168</v>
      </c>
      <c r="F2251" t="s">
        <v>415</v>
      </c>
      <c r="G2251" t="s">
        <v>51</v>
      </c>
      <c r="H2251" t="s">
        <v>83</v>
      </c>
      <c r="I2251" t="s">
        <v>373</v>
      </c>
      <c r="J2251" t="s">
        <v>374</v>
      </c>
      <c r="K2251">
        <v>766747</v>
      </c>
      <c r="L2251" t="s">
        <v>385</v>
      </c>
      <c r="M2251" t="s">
        <v>386</v>
      </c>
      <c r="N2251" t="s">
        <v>57</v>
      </c>
      <c r="O2251" s="1">
        <v>45658</v>
      </c>
      <c r="Q2251" s="1">
        <v>46023</v>
      </c>
      <c r="R2251" s="2">
        <v>11.5</v>
      </c>
      <c r="S2251">
        <v>1</v>
      </c>
      <c r="T2251" t="s">
        <v>58</v>
      </c>
      <c r="U2251" t="s">
        <v>134</v>
      </c>
      <c r="V2251" s="3">
        <v>0.7</v>
      </c>
      <c r="W2251" s="2">
        <v>0</v>
      </c>
      <c r="X2251">
        <v>0</v>
      </c>
      <c r="Y2251" t="s">
        <v>60</v>
      </c>
      <c r="Z2251" t="s">
        <v>136</v>
      </c>
      <c r="AA2251">
        <v>0</v>
      </c>
      <c r="AB2251" s="2">
        <v>0</v>
      </c>
      <c r="AC2251" s="2">
        <v>0</v>
      </c>
      <c r="AD2251" s="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8.0500000000000007</v>
      </c>
      <c r="AN2251" s="2">
        <v>8.0500000000000007</v>
      </c>
      <c r="AO2251" s="2">
        <v>0</v>
      </c>
      <c r="AP2251" s="2">
        <v>0</v>
      </c>
      <c r="AQ2251" s="2">
        <v>0</v>
      </c>
    </row>
    <row r="2252" spans="1:43" x14ac:dyDescent="0.25">
      <c r="A2252" s="1">
        <v>45992</v>
      </c>
      <c r="B2252" t="s">
        <v>48</v>
      </c>
      <c r="C2252">
        <v>649163</v>
      </c>
      <c r="D2252">
        <v>2026129337</v>
      </c>
      <c r="E2252" t="s">
        <v>2158</v>
      </c>
      <c r="F2252" t="s">
        <v>1068</v>
      </c>
      <c r="G2252" t="s">
        <v>51</v>
      </c>
      <c r="H2252" t="s">
        <v>80</v>
      </c>
      <c r="I2252" t="s">
        <v>373</v>
      </c>
      <c r="J2252" t="s">
        <v>374</v>
      </c>
      <c r="K2252">
        <v>778902</v>
      </c>
      <c r="L2252" t="s">
        <v>2158</v>
      </c>
      <c r="M2252" t="s">
        <v>609</v>
      </c>
      <c r="N2252" t="s">
        <v>57</v>
      </c>
      <c r="O2252" s="1">
        <v>45658</v>
      </c>
      <c r="Q2252" s="1">
        <v>46023</v>
      </c>
      <c r="R2252" s="2">
        <v>7.05</v>
      </c>
      <c r="S2252">
        <v>1</v>
      </c>
      <c r="T2252" t="s">
        <v>58</v>
      </c>
      <c r="U2252" t="s">
        <v>134</v>
      </c>
      <c r="V2252" s="3">
        <v>0.7</v>
      </c>
      <c r="W2252" s="2">
        <v>0</v>
      </c>
      <c r="X2252">
        <v>0</v>
      </c>
      <c r="Y2252" t="s">
        <v>60</v>
      </c>
      <c r="Z2252" t="s">
        <v>136</v>
      </c>
      <c r="AA2252">
        <v>0</v>
      </c>
      <c r="AB2252" s="2">
        <v>0</v>
      </c>
      <c r="AC2252" s="2">
        <v>0</v>
      </c>
      <c r="AD2252" s="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4.9400000000000004</v>
      </c>
      <c r="AN2252" s="2">
        <v>4.9400000000000004</v>
      </c>
      <c r="AO2252" s="2">
        <v>0</v>
      </c>
      <c r="AP2252" s="2">
        <v>0</v>
      </c>
      <c r="AQ2252" s="2">
        <v>0</v>
      </c>
    </row>
    <row r="2253" spans="1:43" x14ac:dyDescent="0.25">
      <c r="A2253" s="1">
        <v>45992</v>
      </c>
      <c r="B2253" t="s">
        <v>48</v>
      </c>
      <c r="C2253">
        <v>649163</v>
      </c>
      <c r="D2253">
        <v>2026133026</v>
      </c>
      <c r="E2253" t="s">
        <v>2169</v>
      </c>
      <c r="F2253" t="s">
        <v>590</v>
      </c>
      <c r="G2253" t="s">
        <v>51</v>
      </c>
      <c r="H2253" t="s">
        <v>256</v>
      </c>
      <c r="I2253" t="s">
        <v>373</v>
      </c>
      <c r="J2253" t="s">
        <v>400</v>
      </c>
      <c r="K2253">
        <v>673059</v>
      </c>
      <c r="L2253" t="s">
        <v>65</v>
      </c>
      <c r="M2253" t="s">
        <v>66</v>
      </c>
      <c r="N2253" t="s">
        <v>57</v>
      </c>
      <c r="O2253" s="1">
        <v>45658</v>
      </c>
      <c r="Q2253" s="1">
        <v>46023</v>
      </c>
      <c r="R2253" s="2">
        <v>25.73</v>
      </c>
      <c r="S2253">
        <v>1</v>
      </c>
      <c r="T2253" t="s">
        <v>58</v>
      </c>
      <c r="U2253" t="s">
        <v>134</v>
      </c>
      <c r="V2253" s="3">
        <v>0.7</v>
      </c>
      <c r="W2253" s="2">
        <v>0</v>
      </c>
      <c r="X2253">
        <v>0</v>
      </c>
      <c r="Y2253" t="s">
        <v>60</v>
      </c>
      <c r="Z2253" t="s">
        <v>136</v>
      </c>
      <c r="AA2253">
        <v>0</v>
      </c>
      <c r="AB2253" s="2">
        <v>0</v>
      </c>
      <c r="AC2253" s="2">
        <v>0</v>
      </c>
      <c r="AD2253" s="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18.010000000000002</v>
      </c>
      <c r="AN2253" s="2">
        <v>18.010000000000002</v>
      </c>
      <c r="AO2253" s="2">
        <v>0</v>
      </c>
      <c r="AP2253" s="2">
        <v>0</v>
      </c>
      <c r="AQ2253" s="2">
        <v>0</v>
      </c>
    </row>
    <row r="2254" spans="1:43" x14ac:dyDescent="0.25">
      <c r="A2254" s="1">
        <v>45992</v>
      </c>
      <c r="B2254" t="s">
        <v>48</v>
      </c>
      <c r="C2254">
        <v>649163</v>
      </c>
      <c r="D2254">
        <v>2026133027</v>
      </c>
      <c r="E2254" t="s">
        <v>2169</v>
      </c>
      <c r="F2254" t="s">
        <v>590</v>
      </c>
      <c r="G2254" t="s">
        <v>51</v>
      </c>
      <c r="H2254" t="s">
        <v>256</v>
      </c>
      <c r="I2254" t="s">
        <v>373</v>
      </c>
      <c r="J2254" t="s">
        <v>374</v>
      </c>
      <c r="K2254">
        <v>673059</v>
      </c>
      <c r="L2254" t="s">
        <v>65</v>
      </c>
      <c r="M2254" t="s">
        <v>66</v>
      </c>
      <c r="N2254" t="s">
        <v>57</v>
      </c>
      <c r="O2254" s="1">
        <v>45658</v>
      </c>
      <c r="Q2254" s="1">
        <v>46023</v>
      </c>
      <c r="R2254" s="2">
        <v>83</v>
      </c>
      <c r="S2254">
        <v>1</v>
      </c>
      <c r="T2254" t="s">
        <v>58</v>
      </c>
      <c r="U2254" t="s">
        <v>134</v>
      </c>
      <c r="V2254" s="3">
        <v>0.7</v>
      </c>
      <c r="W2254" s="2">
        <v>0</v>
      </c>
      <c r="X2254">
        <v>0</v>
      </c>
      <c r="Y2254" t="s">
        <v>60</v>
      </c>
      <c r="Z2254" t="s">
        <v>136</v>
      </c>
      <c r="AA2254">
        <v>0</v>
      </c>
      <c r="AB2254" s="2">
        <v>0</v>
      </c>
      <c r="AC2254" s="2">
        <v>0</v>
      </c>
      <c r="AD2254" s="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58.1</v>
      </c>
      <c r="AN2254" s="2">
        <v>58.1</v>
      </c>
      <c r="AO2254" s="2">
        <v>0</v>
      </c>
      <c r="AP2254" s="2">
        <v>0</v>
      </c>
      <c r="AQ2254" s="2">
        <v>0</v>
      </c>
    </row>
    <row r="2255" spans="1:43" x14ac:dyDescent="0.25">
      <c r="A2255" s="1">
        <v>45992</v>
      </c>
      <c r="B2255" t="s">
        <v>48</v>
      </c>
      <c r="C2255">
        <v>649163</v>
      </c>
      <c r="D2255">
        <v>2026133158</v>
      </c>
      <c r="E2255" t="s">
        <v>1346</v>
      </c>
      <c r="F2255" t="s">
        <v>599</v>
      </c>
      <c r="G2255" t="s">
        <v>51</v>
      </c>
      <c r="H2255" t="s">
        <v>120</v>
      </c>
      <c r="I2255" t="s">
        <v>373</v>
      </c>
      <c r="J2255" t="s">
        <v>374</v>
      </c>
      <c r="K2255">
        <v>816021</v>
      </c>
      <c r="L2255" t="s">
        <v>122</v>
      </c>
      <c r="M2255" t="s">
        <v>123</v>
      </c>
      <c r="N2255" t="s">
        <v>57</v>
      </c>
      <c r="O2255" s="1">
        <v>45658</v>
      </c>
      <c r="Q2255" s="1">
        <v>46023</v>
      </c>
      <c r="R2255" s="2">
        <v>9.1</v>
      </c>
      <c r="S2255">
        <v>1</v>
      </c>
      <c r="T2255" t="s">
        <v>58</v>
      </c>
      <c r="U2255" t="s">
        <v>134</v>
      </c>
      <c r="V2255" s="3">
        <v>0.7</v>
      </c>
      <c r="W2255" s="2">
        <v>0</v>
      </c>
      <c r="X2255">
        <v>0</v>
      </c>
      <c r="Y2255" t="s">
        <v>60</v>
      </c>
      <c r="Z2255" t="s">
        <v>136</v>
      </c>
      <c r="AA2255">
        <v>0</v>
      </c>
      <c r="AB2255" s="2">
        <v>0</v>
      </c>
      <c r="AC2255" s="2">
        <v>0</v>
      </c>
      <c r="AD2255" s="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6.37</v>
      </c>
      <c r="AN2255" s="2">
        <v>6.37</v>
      </c>
      <c r="AO2255" s="2">
        <v>0</v>
      </c>
      <c r="AP2255" s="2">
        <v>0</v>
      </c>
      <c r="AQ2255" s="2">
        <v>0</v>
      </c>
    </row>
    <row r="2256" spans="1:43" x14ac:dyDescent="0.25">
      <c r="A2256" s="1">
        <v>45992</v>
      </c>
      <c r="B2256" t="s">
        <v>48</v>
      </c>
      <c r="C2256">
        <v>649163</v>
      </c>
      <c r="D2256">
        <v>2026133754</v>
      </c>
      <c r="E2256" t="s">
        <v>2170</v>
      </c>
      <c r="F2256" t="s">
        <v>2020</v>
      </c>
      <c r="G2256" t="s">
        <v>51</v>
      </c>
      <c r="H2256" t="s">
        <v>256</v>
      </c>
      <c r="I2256" t="s">
        <v>373</v>
      </c>
      <c r="J2256" t="s">
        <v>374</v>
      </c>
      <c r="K2256">
        <v>792847</v>
      </c>
      <c r="L2256" t="s">
        <v>600</v>
      </c>
      <c r="M2256" t="s">
        <v>601</v>
      </c>
      <c r="N2256" t="s">
        <v>57</v>
      </c>
      <c r="O2256" s="1">
        <v>45658</v>
      </c>
      <c r="Q2256" s="1">
        <v>46023</v>
      </c>
      <c r="R2256" s="2">
        <v>241.09</v>
      </c>
      <c r="S2256">
        <v>1</v>
      </c>
      <c r="T2256" t="s">
        <v>58</v>
      </c>
      <c r="U2256" t="s">
        <v>134</v>
      </c>
      <c r="V2256" s="3">
        <v>0.7</v>
      </c>
      <c r="W2256" s="2">
        <v>0</v>
      </c>
      <c r="X2256">
        <v>0</v>
      </c>
      <c r="Y2256" t="s">
        <v>60</v>
      </c>
      <c r="Z2256" t="s">
        <v>136</v>
      </c>
      <c r="AA2256">
        <v>0</v>
      </c>
      <c r="AB2256" s="2">
        <v>0</v>
      </c>
      <c r="AC2256" s="2">
        <v>0</v>
      </c>
      <c r="AD2256" s="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168.76</v>
      </c>
      <c r="AN2256" s="2">
        <v>168.76</v>
      </c>
      <c r="AO2256" s="2">
        <v>0</v>
      </c>
      <c r="AP2256" s="2">
        <v>0</v>
      </c>
      <c r="AQ2256" s="2">
        <v>0</v>
      </c>
    </row>
    <row r="2257" spans="1:43" x14ac:dyDescent="0.25">
      <c r="A2257" s="1">
        <v>45992</v>
      </c>
      <c r="B2257" t="s">
        <v>48</v>
      </c>
      <c r="C2257">
        <v>649163</v>
      </c>
      <c r="D2257">
        <v>2026135705</v>
      </c>
      <c r="E2257" t="s">
        <v>263</v>
      </c>
      <c r="F2257" t="s">
        <v>264</v>
      </c>
      <c r="G2257" t="s">
        <v>51</v>
      </c>
      <c r="H2257" t="s">
        <v>265</v>
      </c>
      <c r="I2257" t="s">
        <v>373</v>
      </c>
      <c r="J2257" t="s">
        <v>374</v>
      </c>
      <c r="K2257">
        <v>766422</v>
      </c>
      <c r="L2257" t="s">
        <v>267</v>
      </c>
      <c r="M2257" t="s">
        <v>114</v>
      </c>
      <c r="N2257" t="s">
        <v>57</v>
      </c>
      <c r="O2257" s="1">
        <v>45658</v>
      </c>
      <c r="Q2257" s="1">
        <v>46023</v>
      </c>
      <c r="R2257" s="2">
        <v>99.97</v>
      </c>
      <c r="S2257">
        <v>1</v>
      </c>
      <c r="T2257" t="s">
        <v>58</v>
      </c>
      <c r="U2257" t="s">
        <v>134</v>
      </c>
      <c r="V2257" s="3">
        <v>0.7</v>
      </c>
      <c r="W2257" s="2">
        <v>0</v>
      </c>
      <c r="X2257">
        <v>0</v>
      </c>
      <c r="Y2257" t="s">
        <v>60</v>
      </c>
      <c r="Z2257" t="s">
        <v>136</v>
      </c>
      <c r="AA2257">
        <v>0</v>
      </c>
      <c r="AB2257" s="2">
        <v>0</v>
      </c>
      <c r="AC2257" s="2">
        <v>0</v>
      </c>
      <c r="AD2257" s="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69.98</v>
      </c>
      <c r="AN2257" s="2">
        <v>69.98</v>
      </c>
      <c r="AO2257" s="2">
        <v>0</v>
      </c>
      <c r="AP2257" s="2">
        <v>0</v>
      </c>
      <c r="AQ2257" s="2">
        <v>0</v>
      </c>
    </row>
    <row r="2258" spans="1:43" x14ac:dyDescent="0.25">
      <c r="A2258" s="1">
        <v>45992</v>
      </c>
      <c r="B2258" t="s">
        <v>48</v>
      </c>
      <c r="C2258">
        <v>649163</v>
      </c>
      <c r="D2258">
        <v>2026142422</v>
      </c>
      <c r="E2258" t="s">
        <v>2171</v>
      </c>
      <c r="F2258" t="s">
        <v>72</v>
      </c>
      <c r="G2258" t="s">
        <v>51</v>
      </c>
      <c r="H2258" t="s">
        <v>83</v>
      </c>
      <c r="I2258" t="s">
        <v>373</v>
      </c>
      <c r="J2258" t="s">
        <v>374</v>
      </c>
      <c r="K2258">
        <v>673059</v>
      </c>
      <c r="L2258" t="s">
        <v>65</v>
      </c>
      <c r="M2258" t="s">
        <v>66</v>
      </c>
      <c r="N2258" t="s">
        <v>57</v>
      </c>
      <c r="O2258" s="1">
        <v>45658</v>
      </c>
      <c r="Q2258" s="1">
        <v>46023</v>
      </c>
      <c r="R2258" s="2">
        <v>158.38</v>
      </c>
      <c r="S2258">
        <v>1</v>
      </c>
      <c r="T2258" t="s">
        <v>58</v>
      </c>
      <c r="U2258" t="s">
        <v>134</v>
      </c>
      <c r="V2258" s="3">
        <v>0.7</v>
      </c>
      <c r="W2258" s="2">
        <v>0</v>
      </c>
      <c r="X2258">
        <v>0</v>
      </c>
      <c r="Y2258" t="s">
        <v>60</v>
      </c>
      <c r="Z2258" t="s">
        <v>136</v>
      </c>
      <c r="AA2258">
        <v>0</v>
      </c>
      <c r="AB2258" s="2">
        <v>0</v>
      </c>
      <c r="AC2258" s="2">
        <v>0</v>
      </c>
      <c r="AD2258" s="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110.87</v>
      </c>
      <c r="AN2258" s="2">
        <v>110.87</v>
      </c>
      <c r="AO2258" s="2">
        <v>0</v>
      </c>
      <c r="AP2258" s="2">
        <v>0</v>
      </c>
      <c r="AQ2258" s="2">
        <v>0</v>
      </c>
    </row>
    <row r="2259" spans="1:43" x14ac:dyDescent="0.25">
      <c r="A2259" s="1">
        <v>45992</v>
      </c>
      <c r="B2259" t="s">
        <v>48</v>
      </c>
      <c r="C2259">
        <v>649163</v>
      </c>
      <c r="D2259">
        <v>2026154249</v>
      </c>
      <c r="E2259" t="s">
        <v>268</v>
      </c>
      <c r="F2259" t="s">
        <v>269</v>
      </c>
      <c r="G2259" t="s">
        <v>51</v>
      </c>
      <c r="H2259" t="s">
        <v>120</v>
      </c>
      <c r="I2259" t="s">
        <v>373</v>
      </c>
      <c r="J2259" t="s">
        <v>374</v>
      </c>
      <c r="K2259">
        <v>796984</v>
      </c>
      <c r="L2259" t="s">
        <v>222</v>
      </c>
      <c r="M2259" t="s">
        <v>223</v>
      </c>
      <c r="N2259" t="s">
        <v>57</v>
      </c>
      <c r="O2259" s="1">
        <v>45658</v>
      </c>
      <c r="Q2259" s="1">
        <v>46023</v>
      </c>
      <c r="R2259" s="2">
        <v>9.1</v>
      </c>
      <c r="S2259">
        <v>1</v>
      </c>
      <c r="T2259" t="s">
        <v>58</v>
      </c>
      <c r="U2259" t="s">
        <v>134</v>
      </c>
      <c r="V2259" s="3">
        <v>0.7</v>
      </c>
      <c r="W2259" s="2">
        <v>0</v>
      </c>
      <c r="X2259">
        <v>0</v>
      </c>
      <c r="Y2259" t="s">
        <v>60</v>
      </c>
      <c r="Z2259" t="s">
        <v>136</v>
      </c>
      <c r="AA2259">
        <v>0</v>
      </c>
      <c r="AB2259" s="2">
        <v>0</v>
      </c>
      <c r="AC2259" s="2">
        <v>0</v>
      </c>
      <c r="AD2259" s="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6.37</v>
      </c>
      <c r="AN2259" s="2">
        <v>6.37</v>
      </c>
      <c r="AO2259" s="2">
        <v>0</v>
      </c>
      <c r="AP2259" s="2">
        <v>0</v>
      </c>
      <c r="AQ2259" s="2">
        <v>0</v>
      </c>
    </row>
    <row r="2260" spans="1:43" x14ac:dyDescent="0.25">
      <c r="A2260" s="1">
        <v>45992</v>
      </c>
      <c r="B2260" t="s">
        <v>48</v>
      </c>
      <c r="C2260">
        <v>649163</v>
      </c>
      <c r="D2260">
        <v>2026156916</v>
      </c>
      <c r="E2260" t="s">
        <v>1347</v>
      </c>
      <c r="F2260" t="s">
        <v>302</v>
      </c>
      <c r="G2260" t="s">
        <v>51</v>
      </c>
      <c r="H2260" t="s">
        <v>112</v>
      </c>
      <c r="I2260" t="s">
        <v>373</v>
      </c>
      <c r="J2260" t="s">
        <v>374</v>
      </c>
      <c r="K2260">
        <v>753748</v>
      </c>
      <c r="L2260" t="s">
        <v>258</v>
      </c>
      <c r="M2260" t="s">
        <v>131</v>
      </c>
      <c r="N2260" t="s">
        <v>57</v>
      </c>
      <c r="O2260" s="1">
        <v>45658</v>
      </c>
      <c r="Q2260" s="1">
        <v>46023</v>
      </c>
      <c r="R2260" s="2">
        <v>78.760000000000005</v>
      </c>
      <c r="S2260">
        <v>1</v>
      </c>
      <c r="T2260" t="s">
        <v>58</v>
      </c>
      <c r="U2260" t="s">
        <v>134</v>
      </c>
      <c r="V2260" s="3">
        <v>0.7</v>
      </c>
      <c r="W2260" s="2">
        <v>0</v>
      </c>
      <c r="X2260">
        <v>0</v>
      </c>
      <c r="Y2260" t="s">
        <v>60</v>
      </c>
      <c r="Z2260" t="s">
        <v>136</v>
      </c>
      <c r="AA2260">
        <v>0</v>
      </c>
      <c r="AB2260" s="2">
        <v>0</v>
      </c>
      <c r="AC2260" s="2">
        <v>0</v>
      </c>
      <c r="AD2260" s="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55.13</v>
      </c>
      <c r="AN2260" s="2">
        <v>55.13</v>
      </c>
      <c r="AO2260" s="2">
        <v>0</v>
      </c>
      <c r="AP2260" s="2">
        <v>0</v>
      </c>
      <c r="AQ2260" s="2">
        <v>0</v>
      </c>
    </row>
    <row r="2261" spans="1:43" x14ac:dyDescent="0.25">
      <c r="A2261" s="1">
        <v>45992</v>
      </c>
      <c r="B2261" t="s">
        <v>48</v>
      </c>
      <c r="C2261">
        <v>649163</v>
      </c>
      <c r="D2261">
        <v>2026161532</v>
      </c>
      <c r="E2261" t="s">
        <v>1348</v>
      </c>
      <c r="F2261" t="s">
        <v>1349</v>
      </c>
      <c r="G2261" t="s">
        <v>51</v>
      </c>
      <c r="H2261" t="s">
        <v>206</v>
      </c>
      <c r="I2261" t="s">
        <v>373</v>
      </c>
      <c r="J2261" t="s">
        <v>400</v>
      </c>
      <c r="K2261">
        <v>673059</v>
      </c>
      <c r="L2261" t="s">
        <v>65</v>
      </c>
      <c r="M2261" t="s">
        <v>66</v>
      </c>
      <c r="N2261" t="s">
        <v>57</v>
      </c>
      <c r="O2261" s="1">
        <v>45658</v>
      </c>
      <c r="Q2261" s="1">
        <v>46023</v>
      </c>
      <c r="R2261" s="2">
        <v>21.44</v>
      </c>
      <c r="S2261">
        <v>1</v>
      </c>
      <c r="T2261" t="s">
        <v>58</v>
      </c>
      <c r="U2261" t="s">
        <v>134</v>
      </c>
      <c r="V2261" s="3">
        <v>0.7</v>
      </c>
      <c r="W2261" s="2">
        <v>0</v>
      </c>
      <c r="X2261">
        <v>0</v>
      </c>
      <c r="Y2261" t="s">
        <v>60</v>
      </c>
      <c r="Z2261" t="s">
        <v>136</v>
      </c>
      <c r="AA2261">
        <v>0</v>
      </c>
      <c r="AB2261" s="2">
        <v>0</v>
      </c>
      <c r="AC2261" s="2">
        <v>0</v>
      </c>
      <c r="AD2261" s="3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15.01</v>
      </c>
      <c r="AN2261" s="2">
        <v>15.01</v>
      </c>
      <c r="AO2261" s="2">
        <v>0</v>
      </c>
      <c r="AP2261" s="2">
        <v>0</v>
      </c>
      <c r="AQ2261" s="2">
        <v>0</v>
      </c>
    </row>
    <row r="2262" spans="1:43" x14ac:dyDescent="0.25">
      <c r="A2262" s="1">
        <v>45992</v>
      </c>
      <c r="B2262" t="s">
        <v>48</v>
      </c>
      <c r="C2262">
        <v>649163</v>
      </c>
      <c r="D2262">
        <v>2026161533</v>
      </c>
      <c r="E2262" t="s">
        <v>1348</v>
      </c>
      <c r="F2262" t="s">
        <v>1349</v>
      </c>
      <c r="G2262" t="s">
        <v>51</v>
      </c>
      <c r="H2262" t="s">
        <v>206</v>
      </c>
      <c r="I2262" t="s">
        <v>373</v>
      </c>
      <c r="J2262" t="s">
        <v>374</v>
      </c>
      <c r="K2262">
        <v>673059</v>
      </c>
      <c r="L2262" t="s">
        <v>65</v>
      </c>
      <c r="M2262" t="s">
        <v>66</v>
      </c>
      <c r="N2262" t="s">
        <v>57</v>
      </c>
      <c r="O2262" s="1">
        <v>45658</v>
      </c>
      <c r="Q2262" s="1">
        <v>46023</v>
      </c>
      <c r="R2262" s="2">
        <v>36.72</v>
      </c>
      <c r="S2262">
        <v>1</v>
      </c>
      <c r="T2262" t="s">
        <v>58</v>
      </c>
      <c r="U2262" t="s">
        <v>134</v>
      </c>
      <c r="V2262" s="3">
        <v>0.7</v>
      </c>
      <c r="W2262" s="2">
        <v>0</v>
      </c>
      <c r="X2262">
        <v>0</v>
      </c>
      <c r="Y2262" t="s">
        <v>60</v>
      </c>
      <c r="Z2262" t="s">
        <v>136</v>
      </c>
      <c r="AA2262">
        <v>0</v>
      </c>
      <c r="AB2262" s="2">
        <v>0</v>
      </c>
      <c r="AC2262" s="2">
        <v>0</v>
      </c>
      <c r="AD2262" s="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25.7</v>
      </c>
      <c r="AN2262" s="2">
        <v>25.7</v>
      </c>
      <c r="AO2262" s="2">
        <v>0</v>
      </c>
      <c r="AP2262" s="2">
        <v>0</v>
      </c>
      <c r="AQ2262" s="2">
        <v>0</v>
      </c>
    </row>
    <row r="2263" spans="1:43" x14ac:dyDescent="0.25">
      <c r="A2263" s="1">
        <v>45992</v>
      </c>
      <c r="B2263" t="s">
        <v>48</v>
      </c>
      <c r="C2263">
        <v>649163</v>
      </c>
      <c r="D2263">
        <v>2026163639</v>
      </c>
      <c r="E2263" t="s">
        <v>270</v>
      </c>
      <c r="F2263" t="s">
        <v>271</v>
      </c>
      <c r="G2263" t="s">
        <v>51</v>
      </c>
      <c r="H2263" t="s">
        <v>120</v>
      </c>
      <c r="I2263" t="s">
        <v>373</v>
      </c>
      <c r="J2263" t="s">
        <v>374</v>
      </c>
      <c r="K2263">
        <v>816021</v>
      </c>
      <c r="L2263" t="s">
        <v>122</v>
      </c>
      <c r="M2263" t="s">
        <v>123</v>
      </c>
      <c r="N2263" t="s">
        <v>57</v>
      </c>
      <c r="O2263" s="1">
        <v>45658</v>
      </c>
      <c r="Q2263" s="1">
        <v>46023</v>
      </c>
      <c r="R2263" s="2">
        <v>9.1</v>
      </c>
      <c r="S2263">
        <v>1</v>
      </c>
      <c r="T2263" t="s">
        <v>58</v>
      </c>
      <c r="U2263" t="s">
        <v>134</v>
      </c>
      <c r="V2263" s="3">
        <v>0.7</v>
      </c>
      <c r="W2263" s="2">
        <v>0</v>
      </c>
      <c r="X2263">
        <v>0</v>
      </c>
      <c r="Y2263" t="s">
        <v>60</v>
      </c>
      <c r="Z2263" t="s">
        <v>136</v>
      </c>
      <c r="AA2263">
        <v>0</v>
      </c>
      <c r="AB2263" s="2">
        <v>0</v>
      </c>
      <c r="AC2263" s="2">
        <v>0</v>
      </c>
      <c r="AD2263" s="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6.37</v>
      </c>
      <c r="AN2263" s="2">
        <v>6.37</v>
      </c>
      <c r="AO2263" s="2">
        <v>0</v>
      </c>
      <c r="AP2263" s="2">
        <v>0</v>
      </c>
      <c r="AQ2263" s="2">
        <v>0</v>
      </c>
    </row>
    <row r="2264" spans="1:43" x14ac:dyDescent="0.25">
      <c r="A2264" s="1">
        <v>45992</v>
      </c>
      <c r="B2264" t="s">
        <v>48</v>
      </c>
      <c r="C2264">
        <v>649163</v>
      </c>
      <c r="D2264">
        <v>2026164647</v>
      </c>
      <c r="E2264" t="s">
        <v>2172</v>
      </c>
      <c r="F2264" t="s">
        <v>866</v>
      </c>
      <c r="G2264" t="s">
        <v>51</v>
      </c>
      <c r="H2264" t="s">
        <v>372</v>
      </c>
      <c r="I2264" t="s">
        <v>373</v>
      </c>
      <c r="J2264" t="s">
        <v>400</v>
      </c>
      <c r="K2264">
        <v>673059</v>
      </c>
      <c r="L2264" t="s">
        <v>65</v>
      </c>
      <c r="M2264" t="s">
        <v>66</v>
      </c>
      <c r="N2264" t="s">
        <v>57</v>
      </c>
      <c r="O2264" s="1">
        <v>45658</v>
      </c>
      <c r="Q2264" s="1">
        <v>46023</v>
      </c>
      <c r="R2264" s="2">
        <v>25.73</v>
      </c>
      <c r="S2264">
        <v>1</v>
      </c>
      <c r="T2264" t="s">
        <v>58</v>
      </c>
      <c r="U2264" t="s">
        <v>134</v>
      </c>
      <c r="V2264" s="3">
        <v>0.7</v>
      </c>
      <c r="W2264" s="2">
        <v>0</v>
      </c>
      <c r="X2264">
        <v>0</v>
      </c>
      <c r="Y2264" t="s">
        <v>60</v>
      </c>
      <c r="Z2264" t="s">
        <v>136</v>
      </c>
      <c r="AA2264">
        <v>0</v>
      </c>
      <c r="AB2264" s="2">
        <v>0</v>
      </c>
      <c r="AC2264" s="2">
        <v>0</v>
      </c>
      <c r="AD2264" s="3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18.010000000000002</v>
      </c>
      <c r="AN2264" s="2">
        <v>18.010000000000002</v>
      </c>
      <c r="AO2264" s="2">
        <v>0</v>
      </c>
      <c r="AP2264" s="2">
        <v>0</v>
      </c>
      <c r="AQ2264" s="2">
        <v>0</v>
      </c>
    </row>
    <row r="2265" spans="1:43" x14ac:dyDescent="0.25">
      <c r="A2265" s="1">
        <v>45992</v>
      </c>
      <c r="B2265" t="s">
        <v>48</v>
      </c>
      <c r="C2265">
        <v>649163</v>
      </c>
      <c r="D2265">
        <v>2026164649</v>
      </c>
      <c r="E2265" t="s">
        <v>2172</v>
      </c>
      <c r="F2265" t="s">
        <v>866</v>
      </c>
      <c r="G2265" t="s">
        <v>51</v>
      </c>
      <c r="H2265" t="s">
        <v>372</v>
      </c>
      <c r="I2265" t="s">
        <v>373</v>
      </c>
      <c r="J2265" t="s">
        <v>374</v>
      </c>
      <c r="K2265">
        <v>673059</v>
      </c>
      <c r="L2265" t="s">
        <v>65</v>
      </c>
      <c r="M2265" t="s">
        <v>66</v>
      </c>
      <c r="N2265" t="s">
        <v>57</v>
      </c>
      <c r="O2265" s="1">
        <v>45658</v>
      </c>
      <c r="Q2265" s="1">
        <v>46023</v>
      </c>
      <c r="R2265" s="2">
        <v>143.38</v>
      </c>
      <c r="S2265">
        <v>1</v>
      </c>
      <c r="T2265" t="s">
        <v>58</v>
      </c>
      <c r="U2265" t="s">
        <v>134</v>
      </c>
      <c r="V2265" s="3">
        <v>0.7</v>
      </c>
      <c r="W2265" s="2">
        <v>0</v>
      </c>
      <c r="X2265">
        <v>0</v>
      </c>
      <c r="Y2265" t="s">
        <v>60</v>
      </c>
      <c r="Z2265" t="s">
        <v>136</v>
      </c>
      <c r="AA2265">
        <v>0</v>
      </c>
      <c r="AB2265" s="2">
        <v>0</v>
      </c>
      <c r="AC2265" s="2">
        <v>0</v>
      </c>
      <c r="AD2265" s="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100.37</v>
      </c>
      <c r="AN2265" s="2">
        <v>100.37</v>
      </c>
      <c r="AO2265" s="2">
        <v>0</v>
      </c>
      <c r="AP2265" s="2">
        <v>0</v>
      </c>
      <c r="AQ2265" s="2">
        <v>0</v>
      </c>
    </row>
    <row r="2266" spans="1:43" x14ac:dyDescent="0.25">
      <c r="A2266" s="1">
        <v>45992</v>
      </c>
      <c r="B2266" t="s">
        <v>48</v>
      </c>
      <c r="C2266">
        <v>649163</v>
      </c>
      <c r="D2266">
        <v>2026166862</v>
      </c>
      <c r="E2266" t="s">
        <v>2173</v>
      </c>
      <c r="F2266" t="s">
        <v>2174</v>
      </c>
      <c r="G2266" t="s">
        <v>51</v>
      </c>
      <c r="H2266" t="s">
        <v>83</v>
      </c>
      <c r="I2266" t="s">
        <v>373</v>
      </c>
      <c r="J2266" t="s">
        <v>374</v>
      </c>
      <c r="K2266">
        <v>814033</v>
      </c>
      <c r="L2266" t="s">
        <v>501</v>
      </c>
      <c r="M2266" t="s">
        <v>502</v>
      </c>
      <c r="N2266" t="s">
        <v>57</v>
      </c>
      <c r="O2266" s="1">
        <v>45658</v>
      </c>
      <c r="Q2266" s="1">
        <v>46023</v>
      </c>
      <c r="R2266" s="2">
        <v>137.41</v>
      </c>
      <c r="S2266">
        <v>1</v>
      </c>
      <c r="T2266" t="s">
        <v>58</v>
      </c>
      <c r="U2266" t="s">
        <v>134</v>
      </c>
      <c r="V2266" s="3">
        <v>0.7</v>
      </c>
      <c r="W2266" s="2">
        <v>0</v>
      </c>
      <c r="X2266">
        <v>0</v>
      </c>
      <c r="Y2266" t="s">
        <v>60</v>
      </c>
      <c r="Z2266" t="s">
        <v>136</v>
      </c>
      <c r="AA2266">
        <v>0</v>
      </c>
      <c r="AB2266" s="2">
        <v>0</v>
      </c>
      <c r="AC2266" s="2">
        <v>0</v>
      </c>
      <c r="AD2266" s="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96.19</v>
      </c>
      <c r="AN2266" s="2">
        <v>96.19</v>
      </c>
      <c r="AO2266" s="2">
        <v>0</v>
      </c>
      <c r="AP2266" s="2">
        <v>0</v>
      </c>
      <c r="AQ2266" s="2">
        <v>0</v>
      </c>
    </row>
    <row r="2267" spans="1:43" x14ac:dyDescent="0.25">
      <c r="A2267" s="1">
        <v>45992</v>
      </c>
      <c r="B2267" t="s">
        <v>48</v>
      </c>
      <c r="C2267">
        <v>649163</v>
      </c>
      <c r="D2267">
        <v>2026169223</v>
      </c>
      <c r="E2267" t="s">
        <v>1350</v>
      </c>
      <c r="F2267" t="s">
        <v>1351</v>
      </c>
      <c r="G2267" t="s">
        <v>51</v>
      </c>
      <c r="H2267" t="s">
        <v>265</v>
      </c>
      <c r="I2267" t="s">
        <v>373</v>
      </c>
      <c r="J2267" t="s">
        <v>374</v>
      </c>
      <c r="K2267">
        <v>753748</v>
      </c>
      <c r="L2267" t="s">
        <v>258</v>
      </c>
      <c r="M2267" t="s">
        <v>131</v>
      </c>
      <c r="N2267" t="s">
        <v>57</v>
      </c>
      <c r="O2267" s="1">
        <v>45658</v>
      </c>
      <c r="Q2267" s="1">
        <v>46023</v>
      </c>
      <c r="R2267" s="2">
        <v>50.6</v>
      </c>
      <c r="S2267">
        <v>1</v>
      </c>
      <c r="T2267" t="s">
        <v>58</v>
      </c>
      <c r="U2267" t="s">
        <v>134</v>
      </c>
      <c r="V2267" s="3">
        <v>0.7</v>
      </c>
      <c r="W2267" s="2">
        <v>0</v>
      </c>
      <c r="X2267">
        <v>0</v>
      </c>
      <c r="Y2267" t="s">
        <v>60</v>
      </c>
      <c r="Z2267" t="s">
        <v>136</v>
      </c>
      <c r="AA2267">
        <v>0</v>
      </c>
      <c r="AB2267" s="2">
        <v>0</v>
      </c>
      <c r="AC2267" s="2">
        <v>0</v>
      </c>
      <c r="AD2267" s="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35.42</v>
      </c>
      <c r="AN2267" s="2">
        <v>35.42</v>
      </c>
      <c r="AO2267" s="2">
        <v>0</v>
      </c>
      <c r="AP2267" s="2">
        <v>0</v>
      </c>
      <c r="AQ2267" s="2">
        <v>0</v>
      </c>
    </row>
    <row r="2268" spans="1:43" x14ac:dyDescent="0.25">
      <c r="A2268" s="1">
        <v>45992</v>
      </c>
      <c r="B2268" t="s">
        <v>48</v>
      </c>
      <c r="C2268">
        <v>649163</v>
      </c>
      <c r="D2268">
        <v>2026171510</v>
      </c>
      <c r="E2268" t="s">
        <v>274</v>
      </c>
      <c r="F2268" t="s">
        <v>275</v>
      </c>
      <c r="G2268" t="s">
        <v>51</v>
      </c>
      <c r="H2268" t="s">
        <v>120</v>
      </c>
      <c r="I2268" t="s">
        <v>373</v>
      </c>
      <c r="J2268" t="s">
        <v>374</v>
      </c>
      <c r="K2268">
        <v>816021</v>
      </c>
      <c r="L2268" t="s">
        <v>122</v>
      </c>
      <c r="M2268" t="s">
        <v>123</v>
      </c>
      <c r="N2268" t="s">
        <v>57</v>
      </c>
      <c r="O2268" s="1">
        <v>45658</v>
      </c>
      <c r="Q2268" s="1">
        <v>46023</v>
      </c>
      <c r="R2268" s="2">
        <v>29.2</v>
      </c>
      <c r="S2268">
        <v>1</v>
      </c>
      <c r="T2268" t="s">
        <v>58</v>
      </c>
      <c r="U2268" t="s">
        <v>134</v>
      </c>
      <c r="V2268" s="3">
        <v>0.7</v>
      </c>
      <c r="W2268" s="2">
        <v>0</v>
      </c>
      <c r="X2268">
        <v>0</v>
      </c>
      <c r="Y2268" t="s">
        <v>60</v>
      </c>
      <c r="Z2268" t="s">
        <v>136</v>
      </c>
      <c r="AA2268">
        <v>0</v>
      </c>
      <c r="AB2268" s="2">
        <v>0</v>
      </c>
      <c r="AC2268" s="2">
        <v>0</v>
      </c>
      <c r="AD2268" s="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20.440000000000001</v>
      </c>
      <c r="AN2268" s="2">
        <v>20.440000000000001</v>
      </c>
      <c r="AO2268" s="2">
        <v>0</v>
      </c>
      <c r="AP2268" s="2">
        <v>0</v>
      </c>
      <c r="AQ2268" s="2">
        <v>0</v>
      </c>
    </row>
    <row r="2269" spans="1:43" x14ac:dyDescent="0.25">
      <c r="A2269" s="1">
        <v>45992</v>
      </c>
      <c r="B2269" t="s">
        <v>48</v>
      </c>
      <c r="C2269">
        <v>649163</v>
      </c>
      <c r="D2269">
        <v>2026173522</v>
      </c>
      <c r="E2269" t="s">
        <v>2175</v>
      </c>
      <c r="F2269" t="s">
        <v>1568</v>
      </c>
      <c r="G2269" t="s">
        <v>51</v>
      </c>
      <c r="H2269" t="s">
        <v>372</v>
      </c>
      <c r="I2269" t="s">
        <v>373</v>
      </c>
      <c r="J2269" t="s">
        <v>400</v>
      </c>
      <c r="K2269">
        <v>673059</v>
      </c>
      <c r="L2269" t="s">
        <v>65</v>
      </c>
      <c r="M2269" t="s">
        <v>66</v>
      </c>
      <c r="N2269" t="s">
        <v>57</v>
      </c>
      <c r="O2269" s="1">
        <v>45658</v>
      </c>
      <c r="Q2269" s="1">
        <v>46023</v>
      </c>
      <c r="R2269" s="2">
        <v>51.46</v>
      </c>
      <c r="S2269">
        <v>1</v>
      </c>
      <c r="T2269" t="s">
        <v>58</v>
      </c>
      <c r="U2269" t="s">
        <v>134</v>
      </c>
      <c r="V2269" s="3">
        <v>0.7</v>
      </c>
      <c r="W2269" s="2">
        <v>0</v>
      </c>
      <c r="X2269">
        <v>0</v>
      </c>
      <c r="Y2269" t="s">
        <v>60</v>
      </c>
      <c r="Z2269" t="s">
        <v>136</v>
      </c>
      <c r="AA2269">
        <v>0</v>
      </c>
      <c r="AB2269" s="2">
        <v>0</v>
      </c>
      <c r="AC2269" s="2">
        <v>0</v>
      </c>
      <c r="AD2269" s="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36.020000000000003</v>
      </c>
      <c r="AN2269" s="2">
        <v>36.020000000000003</v>
      </c>
      <c r="AO2269" s="2">
        <v>0</v>
      </c>
      <c r="AP2269" s="2">
        <v>0</v>
      </c>
      <c r="AQ2269" s="2">
        <v>0</v>
      </c>
    </row>
    <row r="2270" spans="1:43" x14ac:dyDescent="0.25">
      <c r="A2270" s="1">
        <v>45992</v>
      </c>
      <c r="B2270" t="s">
        <v>48</v>
      </c>
      <c r="C2270">
        <v>649163</v>
      </c>
      <c r="D2270">
        <v>2026173523</v>
      </c>
      <c r="E2270" t="s">
        <v>2175</v>
      </c>
      <c r="F2270" t="s">
        <v>1568</v>
      </c>
      <c r="G2270" t="s">
        <v>51</v>
      </c>
      <c r="H2270" t="s">
        <v>372</v>
      </c>
      <c r="I2270" t="s">
        <v>373</v>
      </c>
      <c r="J2270" t="s">
        <v>374</v>
      </c>
      <c r="K2270">
        <v>673059</v>
      </c>
      <c r="L2270" t="s">
        <v>65</v>
      </c>
      <c r="M2270" t="s">
        <v>66</v>
      </c>
      <c r="N2270" t="s">
        <v>57</v>
      </c>
      <c r="O2270" s="1">
        <v>45658</v>
      </c>
      <c r="Q2270" s="1">
        <v>46023</v>
      </c>
      <c r="R2270" s="2">
        <v>78.760000000000005</v>
      </c>
      <c r="S2270">
        <v>1</v>
      </c>
      <c r="T2270" t="s">
        <v>58</v>
      </c>
      <c r="U2270" t="s">
        <v>134</v>
      </c>
      <c r="V2270" s="3">
        <v>0.7</v>
      </c>
      <c r="W2270" s="2">
        <v>0</v>
      </c>
      <c r="X2270">
        <v>0</v>
      </c>
      <c r="Y2270" t="s">
        <v>60</v>
      </c>
      <c r="Z2270" t="s">
        <v>136</v>
      </c>
      <c r="AA2270">
        <v>0</v>
      </c>
      <c r="AB2270" s="2">
        <v>0</v>
      </c>
      <c r="AC2270" s="2">
        <v>0</v>
      </c>
      <c r="AD2270" s="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55.13</v>
      </c>
      <c r="AN2270" s="2">
        <v>55.13</v>
      </c>
      <c r="AO2270" s="2">
        <v>0</v>
      </c>
      <c r="AP2270" s="2">
        <v>0</v>
      </c>
      <c r="AQ2270" s="2">
        <v>0</v>
      </c>
    </row>
    <row r="2271" spans="1:43" x14ac:dyDescent="0.25">
      <c r="A2271" s="1">
        <v>45992</v>
      </c>
      <c r="B2271" t="s">
        <v>48</v>
      </c>
      <c r="C2271">
        <v>649163</v>
      </c>
      <c r="D2271">
        <v>2026182584</v>
      </c>
      <c r="E2271" t="s">
        <v>2176</v>
      </c>
      <c r="F2271" t="s">
        <v>2177</v>
      </c>
      <c r="G2271" t="s">
        <v>51</v>
      </c>
      <c r="H2271" t="s">
        <v>110</v>
      </c>
      <c r="I2271" t="s">
        <v>373</v>
      </c>
      <c r="J2271" t="s">
        <v>374</v>
      </c>
      <c r="K2271">
        <v>673059</v>
      </c>
      <c r="L2271" t="s">
        <v>65</v>
      </c>
      <c r="M2271" t="s">
        <v>66</v>
      </c>
      <c r="N2271" t="s">
        <v>57</v>
      </c>
      <c r="O2271" s="1">
        <v>45658</v>
      </c>
      <c r="Q2271" s="1">
        <v>46023</v>
      </c>
      <c r="R2271" s="2">
        <v>150.36000000000001</v>
      </c>
      <c r="S2271">
        <v>1</v>
      </c>
      <c r="T2271" t="s">
        <v>58</v>
      </c>
      <c r="U2271" t="s">
        <v>134</v>
      </c>
      <c r="V2271" s="3">
        <v>0.7</v>
      </c>
      <c r="W2271" s="2">
        <v>0</v>
      </c>
      <c r="X2271">
        <v>0</v>
      </c>
      <c r="Y2271" t="s">
        <v>60</v>
      </c>
      <c r="Z2271" t="s">
        <v>136</v>
      </c>
      <c r="AA2271">
        <v>0</v>
      </c>
      <c r="AB2271" s="2">
        <v>0</v>
      </c>
      <c r="AC2271" s="2">
        <v>0</v>
      </c>
      <c r="AD2271" s="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105.25</v>
      </c>
      <c r="AN2271" s="2">
        <v>105.25</v>
      </c>
      <c r="AO2271" s="2">
        <v>0</v>
      </c>
      <c r="AP2271" s="2">
        <v>0</v>
      </c>
      <c r="AQ2271" s="2">
        <v>0</v>
      </c>
    </row>
    <row r="2272" spans="1:43" x14ac:dyDescent="0.25">
      <c r="A2272" s="1">
        <v>45992</v>
      </c>
      <c r="B2272" t="s">
        <v>48</v>
      </c>
      <c r="C2272">
        <v>649163</v>
      </c>
      <c r="D2272">
        <v>2026184398</v>
      </c>
      <c r="E2272" t="s">
        <v>1352</v>
      </c>
      <c r="F2272" t="s">
        <v>1353</v>
      </c>
      <c r="G2272" t="s">
        <v>51</v>
      </c>
      <c r="H2272" t="s">
        <v>80</v>
      </c>
      <c r="I2272" t="s">
        <v>373</v>
      </c>
      <c r="J2272" t="s">
        <v>374</v>
      </c>
      <c r="K2272">
        <v>753748</v>
      </c>
      <c r="L2272" t="s">
        <v>258</v>
      </c>
      <c r="M2272" t="s">
        <v>131</v>
      </c>
      <c r="N2272" t="s">
        <v>57</v>
      </c>
      <c r="O2272" s="1">
        <v>45658</v>
      </c>
      <c r="Q2272" s="1">
        <v>46023</v>
      </c>
      <c r="R2272" s="2">
        <v>8.58</v>
      </c>
      <c r="S2272">
        <v>1</v>
      </c>
      <c r="T2272" t="s">
        <v>58</v>
      </c>
      <c r="U2272" t="s">
        <v>134</v>
      </c>
      <c r="V2272" s="3">
        <v>0.7</v>
      </c>
      <c r="W2272" s="2">
        <v>0</v>
      </c>
      <c r="X2272">
        <v>0</v>
      </c>
      <c r="Y2272" t="s">
        <v>60</v>
      </c>
      <c r="Z2272" t="s">
        <v>136</v>
      </c>
      <c r="AA2272">
        <v>0</v>
      </c>
      <c r="AB2272" s="2">
        <v>0</v>
      </c>
      <c r="AC2272" s="2">
        <v>0</v>
      </c>
      <c r="AD2272" s="3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6.01</v>
      </c>
      <c r="AN2272" s="2">
        <v>6.01</v>
      </c>
      <c r="AO2272" s="2">
        <v>0</v>
      </c>
      <c r="AP2272" s="2">
        <v>0</v>
      </c>
      <c r="AQ2272" s="2">
        <v>0</v>
      </c>
    </row>
    <row r="2273" spans="1:43" x14ac:dyDescent="0.25">
      <c r="A2273" s="1">
        <v>45992</v>
      </c>
      <c r="B2273" t="s">
        <v>48</v>
      </c>
      <c r="C2273">
        <v>649163</v>
      </c>
      <c r="D2273">
        <v>2026187011</v>
      </c>
      <c r="E2273" t="s">
        <v>1354</v>
      </c>
      <c r="F2273" t="s">
        <v>298</v>
      </c>
      <c r="G2273" t="s">
        <v>51</v>
      </c>
      <c r="H2273" t="s">
        <v>80</v>
      </c>
      <c r="I2273" t="s">
        <v>373</v>
      </c>
      <c r="J2273" t="s">
        <v>374</v>
      </c>
      <c r="K2273">
        <v>767312</v>
      </c>
      <c r="L2273" t="s">
        <v>413</v>
      </c>
      <c r="M2273" t="s">
        <v>414</v>
      </c>
      <c r="N2273" t="s">
        <v>57</v>
      </c>
      <c r="O2273" s="1">
        <v>45658</v>
      </c>
      <c r="Q2273" s="1">
        <v>46023</v>
      </c>
      <c r="R2273" s="2">
        <v>100.95</v>
      </c>
      <c r="S2273">
        <v>1</v>
      </c>
      <c r="T2273" t="s">
        <v>58</v>
      </c>
      <c r="U2273" t="s">
        <v>134</v>
      </c>
      <c r="V2273" s="3">
        <v>0.7</v>
      </c>
      <c r="W2273" s="2">
        <v>0</v>
      </c>
      <c r="X2273">
        <v>0</v>
      </c>
      <c r="Y2273" t="s">
        <v>60</v>
      </c>
      <c r="Z2273" t="s">
        <v>136</v>
      </c>
      <c r="AA2273">
        <v>0</v>
      </c>
      <c r="AB2273" s="2">
        <v>0</v>
      </c>
      <c r="AC2273" s="2">
        <v>0</v>
      </c>
      <c r="AD2273" s="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70.66</v>
      </c>
      <c r="AN2273" s="2">
        <v>70.66</v>
      </c>
      <c r="AO2273" s="2">
        <v>0</v>
      </c>
      <c r="AP2273" s="2">
        <v>0</v>
      </c>
      <c r="AQ2273" s="2">
        <v>0</v>
      </c>
    </row>
    <row r="2274" spans="1:43" x14ac:dyDescent="0.25">
      <c r="A2274" s="1">
        <v>45992</v>
      </c>
      <c r="B2274" t="s">
        <v>48</v>
      </c>
      <c r="C2274">
        <v>649163</v>
      </c>
      <c r="D2274">
        <v>2026187012</v>
      </c>
      <c r="E2274" t="s">
        <v>1354</v>
      </c>
      <c r="F2274" t="s">
        <v>298</v>
      </c>
      <c r="G2274" t="s">
        <v>51</v>
      </c>
      <c r="H2274" t="s">
        <v>80</v>
      </c>
      <c r="I2274" t="s">
        <v>373</v>
      </c>
      <c r="J2274" t="s">
        <v>433</v>
      </c>
      <c r="K2274">
        <v>767312</v>
      </c>
      <c r="L2274" t="s">
        <v>413</v>
      </c>
      <c r="M2274" t="s">
        <v>414</v>
      </c>
      <c r="N2274" t="s">
        <v>57</v>
      </c>
      <c r="O2274" s="1">
        <v>45658</v>
      </c>
      <c r="Q2274" s="1">
        <v>46023</v>
      </c>
      <c r="R2274" s="2">
        <v>43.81</v>
      </c>
      <c r="S2274">
        <v>1</v>
      </c>
      <c r="T2274" t="s">
        <v>58</v>
      </c>
      <c r="U2274" t="s">
        <v>134</v>
      </c>
      <c r="V2274" s="3">
        <v>0.9</v>
      </c>
      <c r="W2274" s="2">
        <v>0</v>
      </c>
      <c r="X2274">
        <v>0</v>
      </c>
      <c r="Y2274" t="s">
        <v>60</v>
      </c>
      <c r="Z2274" t="s">
        <v>136</v>
      </c>
      <c r="AA2274">
        <v>0</v>
      </c>
      <c r="AB2274" s="2">
        <v>0</v>
      </c>
      <c r="AC2274" s="2">
        <v>0</v>
      </c>
      <c r="AD2274" s="3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39.43</v>
      </c>
      <c r="AN2274" s="2">
        <v>39.43</v>
      </c>
      <c r="AO2274" s="2">
        <v>0</v>
      </c>
      <c r="AP2274" s="2">
        <v>0</v>
      </c>
      <c r="AQ2274" s="2">
        <v>0</v>
      </c>
    </row>
    <row r="2275" spans="1:43" x14ac:dyDescent="0.25">
      <c r="A2275" s="1">
        <v>45992</v>
      </c>
      <c r="B2275" t="s">
        <v>48</v>
      </c>
      <c r="C2275">
        <v>649163</v>
      </c>
      <c r="D2275">
        <v>2026188250</v>
      </c>
      <c r="E2275" t="s">
        <v>1355</v>
      </c>
      <c r="F2275" t="s">
        <v>1356</v>
      </c>
      <c r="G2275" t="s">
        <v>51</v>
      </c>
      <c r="H2275" t="s">
        <v>110</v>
      </c>
      <c r="I2275" t="s">
        <v>373</v>
      </c>
      <c r="J2275" t="s">
        <v>400</v>
      </c>
      <c r="K2275">
        <v>673059</v>
      </c>
      <c r="L2275" t="s">
        <v>65</v>
      </c>
      <c r="M2275" t="s">
        <v>66</v>
      </c>
      <c r="N2275" t="s">
        <v>57</v>
      </c>
      <c r="O2275" s="1">
        <v>45658</v>
      </c>
      <c r="Q2275" s="1">
        <v>46023</v>
      </c>
      <c r="R2275" s="2">
        <v>25.73</v>
      </c>
      <c r="S2275">
        <v>1</v>
      </c>
      <c r="T2275" t="s">
        <v>58</v>
      </c>
      <c r="U2275" t="s">
        <v>134</v>
      </c>
      <c r="V2275" s="3">
        <v>0.7</v>
      </c>
      <c r="W2275" s="2">
        <v>0</v>
      </c>
      <c r="X2275">
        <v>0</v>
      </c>
      <c r="Y2275" t="s">
        <v>60</v>
      </c>
      <c r="Z2275" t="s">
        <v>136</v>
      </c>
      <c r="AA2275">
        <v>0</v>
      </c>
      <c r="AB2275" s="2">
        <v>0</v>
      </c>
      <c r="AC2275" s="2">
        <v>0</v>
      </c>
      <c r="AD2275" s="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18.010000000000002</v>
      </c>
      <c r="AN2275" s="2">
        <v>18.010000000000002</v>
      </c>
      <c r="AO2275" s="2">
        <v>0</v>
      </c>
      <c r="AP2275" s="2">
        <v>0</v>
      </c>
      <c r="AQ2275" s="2">
        <v>0</v>
      </c>
    </row>
    <row r="2276" spans="1:43" x14ac:dyDescent="0.25">
      <c r="A2276" s="1">
        <v>45992</v>
      </c>
      <c r="B2276" t="s">
        <v>48</v>
      </c>
      <c r="C2276">
        <v>649163</v>
      </c>
      <c r="D2276">
        <v>2026188252</v>
      </c>
      <c r="E2276" t="s">
        <v>1355</v>
      </c>
      <c r="F2276" t="s">
        <v>1356</v>
      </c>
      <c r="G2276" t="s">
        <v>51</v>
      </c>
      <c r="H2276" t="s">
        <v>110</v>
      </c>
      <c r="I2276" t="s">
        <v>373</v>
      </c>
      <c r="J2276" t="s">
        <v>374</v>
      </c>
      <c r="K2276">
        <v>673059</v>
      </c>
      <c r="L2276" t="s">
        <v>65</v>
      </c>
      <c r="M2276" t="s">
        <v>66</v>
      </c>
      <c r="N2276" t="s">
        <v>57</v>
      </c>
      <c r="O2276" s="1">
        <v>45658</v>
      </c>
      <c r="Q2276" s="1">
        <v>46023</v>
      </c>
      <c r="R2276" s="2">
        <v>38.1</v>
      </c>
      <c r="S2276">
        <v>1</v>
      </c>
      <c r="T2276" t="s">
        <v>58</v>
      </c>
      <c r="U2276" t="s">
        <v>134</v>
      </c>
      <c r="V2276" s="3">
        <v>0.7</v>
      </c>
      <c r="W2276" s="2">
        <v>0</v>
      </c>
      <c r="X2276">
        <v>0</v>
      </c>
      <c r="Y2276" t="s">
        <v>60</v>
      </c>
      <c r="Z2276" t="s">
        <v>136</v>
      </c>
      <c r="AA2276">
        <v>0</v>
      </c>
      <c r="AB2276" s="2">
        <v>0</v>
      </c>
      <c r="AC2276" s="2">
        <v>0</v>
      </c>
      <c r="AD2276" s="3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26.67</v>
      </c>
      <c r="AN2276" s="2">
        <v>26.67</v>
      </c>
      <c r="AO2276" s="2">
        <v>0</v>
      </c>
      <c r="AP2276" s="2">
        <v>0</v>
      </c>
      <c r="AQ2276" s="2">
        <v>0</v>
      </c>
    </row>
    <row r="2277" spans="1:43" x14ac:dyDescent="0.25">
      <c r="A2277" s="1">
        <v>45992</v>
      </c>
      <c r="B2277" t="s">
        <v>48</v>
      </c>
      <c r="C2277">
        <v>649163</v>
      </c>
      <c r="D2277">
        <v>2026189065</v>
      </c>
      <c r="E2277" t="s">
        <v>2178</v>
      </c>
      <c r="F2277" t="s">
        <v>2179</v>
      </c>
      <c r="G2277" t="s">
        <v>51</v>
      </c>
      <c r="H2277" t="s">
        <v>83</v>
      </c>
      <c r="I2277" t="s">
        <v>373</v>
      </c>
      <c r="J2277" t="s">
        <v>374</v>
      </c>
      <c r="K2277">
        <v>669316</v>
      </c>
      <c r="L2277" t="s">
        <v>691</v>
      </c>
      <c r="M2277" t="s">
        <v>692</v>
      </c>
      <c r="N2277" t="s">
        <v>57</v>
      </c>
      <c r="O2277" s="1">
        <v>45658</v>
      </c>
      <c r="Q2277" s="1">
        <v>46023</v>
      </c>
      <c r="R2277" s="2">
        <v>250.56</v>
      </c>
      <c r="S2277">
        <v>1</v>
      </c>
      <c r="T2277" t="s">
        <v>58</v>
      </c>
      <c r="U2277" t="s">
        <v>134</v>
      </c>
      <c r="V2277" s="3">
        <v>0.7</v>
      </c>
      <c r="W2277" s="2">
        <v>0</v>
      </c>
      <c r="X2277">
        <v>0</v>
      </c>
      <c r="Y2277" t="s">
        <v>60</v>
      </c>
      <c r="Z2277" t="s">
        <v>136</v>
      </c>
      <c r="AA2277">
        <v>0</v>
      </c>
      <c r="AB2277" s="2">
        <v>0</v>
      </c>
      <c r="AC2277" s="2">
        <v>0</v>
      </c>
      <c r="AD2277" s="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175.39</v>
      </c>
      <c r="AN2277" s="2">
        <v>175.39</v>
      </c>
      <c r="AO2277" s="2">
        <v>0</v>
      </c>
      <c r="AP2277" s="2">
        <v>0</v>
      </c>
      <c r="AQ2277" s="2">
        <v>0</v>
      </c>
    </row>
    <row r="2278" spans="1:43" x14ac:dyDescent="0.25">
      <c r="A2278" s="1">
        <v>45992</v>
      </c>
      <c r="B2278" t="s">
        <v>48</v>
      </c>
      <c r="C2278">
        <v>649163</v>
      </c>
      <c r="D2278">
        <v>2026189341</v>
      </c>
      <c r="E2278" t="s">
        <v>2180</v>
      </c>
      <c r="F2278" t="s">
        <v>1037</v>
      </c>
      <c r="G2278" t="s">
        <v>51</v>
      </c>
      <c r="H2278" t="s">
        <v>80</v>
      </c>
      <c r="I2278" t="s">
        <v>373</v>
      </c>
      <c r="J2278" t="s">
        <v>374</v>
      </c>
      <c r="K2278">
        <v>778902</v>
      </c>
      <c r="L2278" t="s">
        <v>2158</v>
      </c>
      <c r="M2278" t="s">
        <v>609</v>
      </c>
      <c r="N2278" t="s">
        <v>57</v>
      </c>
      <c r="O2278" s="1">
        <v>45658</v>
      </c>
      <c r="Q2278" s="1">
        <v>46023</v>
      </c>
      <c r="R2278" s="2">
        <v>23.66</v>
      </c>
      <c r="S2278">
        <v>1</v>
      </c>
      <c r="T2278" t="s">
        <v>58</v>
      </c>
      <c r="U2278" t="s">
        <v>134</v>
      </c>
      <c r="V2278" s="3">
        <v>0.7</v>
      </c>
      <c r="W2278" s="2">
        <v>0</v>
      </c>
      <c r="X2278">
        <v>0</v>
      </c>
      <c r="Y2278" t="s">
        <v>60</v>
      </c>
      <c r="Z2278" t="s">
        <v>136</v>
      </c>
      <c r="AA2278">
        <v>0</v>
      </c>
      <c r="AB2278" s="2">
        <v>0</v>
      </c>
      <c r="AC2278" s="2">
        <v>0</v>
      </c>
      <c r="AD2278" s="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16.559999999999999</v>
      </c>
      <c r="AN2278" s="2">
        <v>16.559999999999999</v>
      </c>
      <c r="AO2278" s="2">
        <v>0</v>
      </c>
      <c r="AP2278" s="2">
        <v>0</v>
      </c>
      <c r="AQ2278" s="2">
        <v>0</v>
      </c>
    </row>
    <row r="2279" spans="1:43" x14ac:dyDescent="0.25">
      <c r="A2279" s="1">
        <v>45992</v>
      </c>
      <c r="B2279" t="s">
        <v>48</v>
      </c>
      <c r="C2279">
        <v>649163</v>
      </c>
      <c r="D2279">
        <v>2026189510</v>
      </c>
      <c r="E2279" t="s">
        <v>2181</v>
      </c>
      <c r="F2279" t="s">
        <v>2182</v>
      </c>
      <c r="G2279" t="s">
        <v>51</v>
      </c>
      <c r="H2279" t="s">
        <v>80</v>
      </c>
      <c r="I2279" t="s">
        <v>373</v>
      </c>
      <c r="J2279" t="s">
        <v>374</v>
      </c>
      <c r="K2279">
        <v>778902</v>
      </c>
      <c r="L2279" t="s">
        <v>2158</v>
      </c>
      <c r="M2279" t="s">
        <v>609</v>
      </c>
      <c r="N2279" t="s">
        <v>57</v>
      </c>
      <c r="O2279" s="1">
        <v>45658</v>
      </c>
      <c r="Q2279" s="1">
        <v>46023</v>
      </c>
      <c r="R2279" s="2">
        <v>23.66</v>
      </c>
      <c r="S2279">
        <v>1</v>
      </c>
      <c r="T2279" t="s">
        <v>58</v>
      </c>
      <c r="U2279" t="s">
        <v>134</v>
      </c>
      <c r="V2279" s="3">
        <v>0.7</v>
      </c>
      <c r="W2279" s="2">
        <v>0</v>
      </c>
      <c r="X2279">
        <v>0</v>
      </c>
      <c r="Y2279" t="s">
        <v>60</v>
      </c>
      <c r="Z2279" t="s">
        <v>136</v>
      </c>
      <c r="AA2279">
        <v>0</v>
      </c>
      <c r="AB2279" s="2">
        <v>0</v>
      </c>
      <c r="AC2279" s="2">
        <v>0</v>
      </c>
      <c r="AD2279" s="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16.559999999999999</v>
      </c>
      <c r="AN2279" s="2">
        <v>16.559999999999999</v>
      </c>
      <c r="AO2279" s="2">
        <v>0</v>
      </c>
      <c r="AP2279" s="2">
        <v>0</v>
      </c>
      <c r="AQ2279" s="2">
        <v>0</v>
      </c>
    </row>
    <row r="2280" spans="1:43" x14ac:dyDescent="0.25">
      <c r="A2280" s="1">
        <v>45992</v>
      </c>
      <c r="B2280" t="s">
        <v>48</v>
      </c>
      <c r="C2280">
        <v>649163</v>
      </c>
      <c r="D2280">
        <v>2026189683</v>
      </c>
      <c r="E2280" t="s">
        <v>2183</v>
      </c>
      <c r="F2280" t="s">
        <v>418</v>
      </c>
      <c r="G2280" t="s">
        <v>51</v>
      </c>
      <c r="H2280" t="s">
        <v>80</v>
      </c>
      <c r="I2280" t="s">
        <v>373</v>
      </c>
      <c r="J2280" t="s">
        <v>374</v>
      </c>
      <c r="K2280">
        <v>778902</v>
      </c>
      <c r="L2280" t="s">
        <v>2158</v>
      </c>
      <c r="M2280" t="s">
        <v>609</v>
      </c>
      <c r="N2280" t="s">
        <v>57</v>
      </c>
      <c r="O2280" s="1">
        <v>45658</v>
      </c>
      <c r="Q2280" s="1">
        <v>46023</v>
      </c>
      <c r="R2280" s="2">
        <v>17.809999999999999</v>
      </c>
      <c r="S2280">
        <v>1</v>
      </c>
      <c r="T2280" t="s">
        <v>58</v>
      </c>
      <c r="U2280" t="s">
        <v>134</v>
      </c>
      <c r="V2280" s="3">
        <v>0.7</v>
      </c>
      <c r="W2280" s="2">
        <v>0</v>
      </c>
      <c r="X2280">
        <v>0</v>
      </c>
      <c r="Y2280" t="s">
        <v>60</v>
      </c>
      <c r="Z2280" t="s">
        <v>136</v>
      </c>
      <c r="AA2280">
        <v>0</v>
      </c>
      <c r="AB2280" s="2">
        <v>0</v>
      </c>
      <c r="AC2280" s="2">
        <v>0</v>
      </c>
      <c r="AD2280" s="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12.47</v>
      </c>
      <c r="AN2280" s="2">
        <v>12.47</v>
      </c>
      <c r="AO2280" s="2">
        <v>0</v>
      </c>
      <c r="AP2280" s="2">
        <v>0</v>
      </c>
      <c r="AQ2280" s="2">
        <v>0</v>
      </c>
    </row>
    <row r="2281" spans="1:43" x14ac:dyDescent="0.25">
      <c r="A2281" s="1">
        <v>45992</v>
      </c>
      <c r="B2281" t="s">
        <v>48</v>
      </c>
      <c r="C2281">
        <v>649163</v>
      </c>
      <c r="D2281">
        <v>2026190231</v>
      </c>
      <c r="E2281" t="s">
        <v>1128</v>
      </c>
      <c r="F2281" t="s">
        <v>163</v>
      </c>
      <c r="G2281" t="s">
        <v>51</v>
      </c>
      <c r="H2281" t="s">
        <v>169</v>
      </c>
      <c r="I2281" t="s">
        <v>373</v>
      </c>
      <c r="J2281" t="s">
        <v>374</v>
      </c>
      <c r="K2281">
        <v>753748</v>
      </c>
      <c r="L2281" t="s">
        <v>258</v>
      </c>
      <c r="M2281" t="s">
        <v>131</v>
      </c>
      <c r="N2281" t="s">
        <v>57</v>
      </c>
      <c r="O2281" s="1">
        <v>45658</v>
      </c>
      <c r="Q2281" s="1">
        <v>46023</v>
      </c>
      <c r="R2281" s="2">
        <v>90.99</v>
      </c>
      <c r="S2281">
        <v>1</v>
      </c>
      <c r="T2281" t="s">
        <v>58</v>
      </c>
      <c r="U2281" t="s">
        <v>134</v>
      </c>
      <c r="V2281" s="3">
        <v>0.7</v>
      </c>
      <c r="W2281" s="2">
        <v>0</v>
      </c>
      <c r="X2281">
        <v>0</v>
      </c>
      <c r="Y2281" t="s">
        <v>60</v>
      </c>
      <c r="Z2281" t="s">
        <v>136</v>
      </c>
      <c r="AA2281">
        <v>0</v>
      </c>
      <c r="AB2281" s="2">
        <v>0</v>
      </c>
      <c r="AC2281" s="2">
        <v>0</v>
      </c>
      <c r="AD2281" s="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63.69</v>
      </c>
      <c r="AN2281" s="2">
        <v>63.69</v>
      </c>
      <c r="AO2281" s="2">
        <v>0</v>
      </c>
      <c r="AP2281" s="2">
        <v>0</v>
      </c>
      <c r="AQ2281" s="2">
        <v>0</v>
      </c>
    </row>
    <row r="2282" spans="1:43" x14ac:dyDescent="0.25">
      <c r="A2282" s="1">
        <v>45992</v>
      </c>
      <c r="B2282" t="s">
        <v>48</v>
      </c>
      <c r="C2282">
        <v>649163</v>
      </c>
      <c r="D2282">
        <v>2026190496</v>
      </c>
      <c r="E2282" t="s">
        <v>1436</v>
      </c>
      <c r="F2282" t="s">
        <v>2184</v>
      </c>
      <c r="G2282" t="s">
        <v>51</v>
      </c>
      <c r="H2282" t="s">
        <v>80</v>
      </c>
      <c r="I2282" t="s">
        <v>373</v>
      </c>
      <c r="J2282" t="s">
        <v>374</v>
      </c>
      <c r="K2282">
        <v>768887</v>
      </c>
      <c r="L2282" t="s">
        <v>422</v>
      </c>
      <c r="M2282" t="s">
        <v>423</v>
      </c>
      <c r="N2282" t="s">
        <v>57</v>
      </c>
      <c r="O2282" s="1">
        <v>45658</v>
      </c>
      <c r="Q2282" s="1">
        <v>46023</v>
      </c>
      <c r="R2282" s="2">
        <v>42.36</v>
      </c>
      <c r="S2282">
        <v>1</v>
      </c>
      <c r="T2282" t="s">
        <v>58</v>
      </c>
      <c r="U2282" t="s">
        <v>134</v>
      </c>
      <c r="V2282" s="3">
        <v>0.7</v>
      </c>
      <c r="W2282" s="2">
        <v>0</v>
      </c>
      <c r="X2282">
        <v>0</v>
      </c>
      <c r="Y2282" t="s">
        <v>60</v>
      </c>
      <c r="Z2282" t="s">
        <v>136</v>
      </c>
      <c r="AA2282">
        <v>0</v>
      </c>
      <c r="AB2282" s="2">
        <v>0</v>
      </c>
      <c r="AC2282" s="2">
        <v>0</v>
      </c>
      <c r="AD2282" s="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29.65</v>
      </c>
      <c r="AN2282" s="2">
        <v>29.65</v>
      </c>
      <c r="AO2282" s="2">
        <v>0</v>
      </c>
      <c r="AP2282" s="2">
        <v>0</v>
      </c>
      <c r="AQ2282" s="2">
        <v>0</v>
      </c>
    </row>
    <row r="2283" spans="1:43" x14ac:dyDescent="0.25">
      <c r="A2283" s="1">
        <v>45992</v>
      </c>
      <c r="B2283" t="s">
        <v>48</v>
      </c>
      <c r="C2283">
        <v>649163</v>
      </c>
      <c r="D2283">
        <v>2026190786</v>
      </c>
      <c r="E2283" t="s">
        <v>1062</v>
      </c>
      <c r="F2283" t="s">
        <v>79</v>
      </c>
      <c r="G2283" t="s">
        <v>51</v>
      </c>
      <c r="H2283" t="s">
        <v>256</v>
      </c>
      <c r="I2283" t="s">
        <v>373</v>
      </c>
      <c r="J2283" t="s">
        <v>374</v>
      </c>
      <c r="K2283">
        <v>753748</v>
      </c>
      <c r="L2283" t="s">
        <v>258</v>
      </c>
      <c r="M2283" t="s">
        <v>131</v>
      </c>
      <c r="N2283" t="s">
        <v>57</v>
      </c>
      <c r="O2283" s="1">
        <v>45658</v>
      </c>
      <c r="Q2283" s="1">
        <v>46023</v>
      </c>
      <c r="R2283" s="2">
        <v>170.92</v>
      </c>
      <c r="S2283">
        <v>1</v>
      </c>
      <c r="T2283" t="s">
        <v>58</v>
      </c>
      <c r="U2283" t="s">
        <v>134</v>
      </c>
      <c r="V2283" s="3">
        <v>0.7</v>
      </c>
      <c r="W2283" s="2">
        <v>0</v>
      </c>
      <c r="X2283">
        <v>0</v>
      </c>
      <c r="Y2283" t="s">
        <v>60</v>
      </c>
      <c r="Z2283" t="s">
        <v>136</v>
      </c>
      <c r="AA2283">
        <v>0</v>
      </c>
      <c r="AB2283" s="2">
        <v>0</v>
      </c>
      <c r="AC2283" s="2">
        <v>0</v>
      </c>
      <c r="AD2283" s="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119.64</v>
      </c>
      <c r="AN2283" s="2">
        <v>119.64</v>
      </c>
      <c r="AO2283" s="2">
        <v>0</v>
      </c>
      <c r="AP2283" s="2">
        <v>0</v>
      </c>
      <c r="AQ2283" s="2">
        <v>0</v>
      </c>
    </row>
    <row r="2284" spans="1:43" x14ac:dyDescent="0.25">
      <c r="A2284" s="1">
        <v>45992</v>
      </c>
      <c r="B2284" t="s">
        <v>48</v>
      </c>
      <c r="C2284">
        <v>649163</v>
      </c>
      <c r="D2284">
        <v>2026192670</v>
      </c>
      <c r="E2284" t="s">
        <v>174</v>
      </c>
      <c r="F2284" t="s">
        <v>2185</v>
      </c>
      <c r="G2284" t="s">
        <v>51</v>
      </c>
      <c r="H2284" t="s">
        <v>256</v>
      </c>
      <c r="I2284" t="s">
        <v>373</v>
      </c>
      <c r="J2284" t="s">
        <v>374</v>
      </c>
      <c r="K2284">
        <v>753748</v>
      </c>
      <c r="L2284" t="s">
        <v>258</v>
      </c>
      <c r="M2284" t="s">
        <v>131</v>
      </c>
      <c r="N2284" t="s">
        <v>57</v>
      </c>
      <c r="O2284" s="1">
        <v>45658</v>
      </c>
      <c r="Q2284" s="1">
        <v>46023</v>
      </c>
      <c r="R2284" s="2">
        <v>50.24</v>
      </c>
      <c r="S2284">
        <v>1</v>
      </c>
      <c r="T2284" t="s">
        <v>58</v>
      </c>
      <c r="U2284" t="s">
        <v>134</v>
      </c>
      <c r="V2284" s="3">
        <v>0.7</v>
      </c>
      <c r="W2284" s="2">
        <v>0</v>
      </c>
      <c r="X2284">
        <v>0</v>
      </c>
      <c r="Y2284" t="s">
        <v>60</v>
      </c>
      <c r="Z2284" t="s">
        <v>136</v>
      </c>
      <c r="AA2284">
        <v>0</v>
      </c>
      <c r="AB2284" s="2">
        <v>0</v>
      </c>
      <c r="AC2284" s="2">
        <v>0</v>
      </c>
      <c r="AD2284" s="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35.17</v>
      </c>
      <c r="AN2284" s="2">
        <v>35.17</v>
      </c>
      <c r="AO2284" s="2">
        <v>0</v>
      </c>
      <c r="AP2284" s="2">
        <v>0</v>
      </c>
      <c r="AQ2284" s="2">
        <v>0</v>
      </c>
    </row>
    <row r="2285" spans="1:43" x14ac:dyDescent="0.25">
      <c r="A2285" s="1">
        <v>45992</v>
      </c>
      <c r="B2285" t="s">
        <v>48</v>
      </c>
      <c r="C2285">
        <v>649163</v>
      </c>
      <c r="D2285">
        <v>2026198963</v>
      </c>
      <c r="E2285" t="s">
        <v>2186</v>
      </c>
      <c r="F2285" t="s">
        <v>1412</v>
      </c>
      <c r="G2285" t="s">
        <v>51</v>
      </c>
      <c r="H2285" t="s">
        <v>256</v>
      </c>
      <c r="I2285" t="s">
        <v>373</v>
      </c>
      <c r="J2285" t="s">
        <v>374</v>
      </c>
      <c r="K2285">
        <v>649164</v>
      </c>
      <c r="L2285" t="s">
        <v>76</v>
      </c>
      <c r="M2285" t="s">
        <v>77</v>
      </c>
      <c r="N2285" t="s">
        <v>57</v>
      </c>
      <c r="O2285" s="1">
        <v>45658</v>
      </c>
      <c r="Q2285" s="1">
        <v>46023</v>
      </c>
      <c r="R2285" s="2">
        <v>198.42</v>
      </c>
      <c r="S2285">
        <v>1</v>
      </c>
      <c r="T2285" t="s">
        <v>58</v>
      </c>
      <c r="U2285" t="s">
        <v>134</v>
      </c>
      <c r="V2285" s="3">
        <v>0.7</v>
      </c>
      <c r="W2285" s="2">
        <v>0</v>
      </c>
      <c r="X2285">
        <v>0</v>
      </c>
      <c r="Y2285" t="s">
        <v>60</v>
      </c>
      <c r="Z2285" t="s">
        <v>136</v>
      </c>
      <c r="AA2285">
        <v>0</v>
      </c>
      <c r="AB2285" s="2">
        <v>0</v>
      </c>
      <c r="AC2285" s="2">
        <v>0</v>
      </c>
      <c r="AD2285" s="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138.88999999999999</v>
      </c>
      <c r="AN2285" s="2">
        <v>138.88999999999999</v>
      </c>
      <c r="AO2285" s="2">
        <v>0</v>
      </c>
      <c r="AP2285" s="2">
        <v>0</v>
      </c>
      <c r="AQ2285" s="2">
        <v>0</v>
      </c>
    </row>
    <row r="2286" spans="1:43" x14ac:dyDescent="0.25">
      <c r="A2286" s="1">
        <v>45992</v>
      </c>
      <c r="B2286" t="s">
        <v>48</v>
      </c>
      <c r="C2286">
        <v>649163</v>
      </c>
      <c r="D2286">
        <v>2026200487</v>
      </c>
      <c r="E2286" t="s">
        <v>2187</v>
      </c>
      <c r="F2286" t="s">
        <v>2188</v>
      </c>
      <c r="G2286" t="s">
        <v>51</v>
      </c>
      <c r="H2286" t="s">
        <v>83</v>
      </c>
      <c r="I2286" t="s">
        <v>373</v>
      </c>
      <c r="J2286" t="s">
        <v>374</v>
      </c>
      <c r="K2286">
        <v>806645</v>
      </c>
      <c r="L2286" t="s">
        <v>855</v>
      </c>
      <c r="M2286" t="s">
        <v>856</v>
      </c>
      <c r="N2286" t="s">
        <v>57</v>
      </c>
      <c r="O2286" s="1">
        <v>45658</v>
      </c>
      <c r="Q2286" s="1">
        <v>46023</v>
      </c>
      <c r="R2286" s="2">
        <v>54.22</v>
      </c>
      <c r="S2286">
        <v>1</v>
      </c>
      <c r="T2286" t="s">
        <v>58</v>
      </c>
      <c r="U2286" t="s">
        <v>134</v>
      </c>
      <c r="V2286" s="3">
        <v>0.7</v>
      </c>
      <c r="W2286" s="2">
        <v>0</v>
      </c>
      <c r="X2286">
        <v>0</v>
      </c>
      <c r="Y2286" t="s">
        <v>60</v>
      </c>
      <c r="Z2286" t="s">
        <v>136</v>
      </c>
      <c r="AA2286">
        <v>0</v>
      </c>
      <c r="AB2286" s="2">
        <v>0</v>
      </c>
      <c r="AC2286" s="2">
        <v>0</v>
      </c>
      <c r="AD2286" s="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37.950000000000003</v>
      </c>
      <c r="AN2286" s="2">
        <v>37.950000000000003</v>
      </c>
      <c r="AO2286" s="2">
        <v>0</v>
      </c>
      <c r="AP2286" s="2">
        <v>0</v>
      </c>
      <c r="AQ2286" s="2">
        <v>0</v>
      </c>
    </row>
    <row r="2287" spans="1:43" x14ac:dyDescent="0.25">
      <c r="A2287" s="1">
        <v>45992</v>
      </c>
      <c r="B2287" t="s">
        <v>48</v>
      </c>
      <c r="C2287">
        <v>649163</v>
      </c>
      <c r="D2287">
        <v>2026205582</v>
      </c>
      <c r="E2287" t="s">
        <v>2189</v>
      </c>
      <c r="F2287" t="s">
        <v>1088</v>
      </c>
      <c r="G2287" t="s">
        <v>51</v>
      </c>
      <c r="H2287" t="s">
        <v>83</v>
      </c>
      <c r="I2287" t="s">
        <v>373</v>
      </c>
      <c r="J2287" t="s">
        <v>374</v>
      </c>
      <c r="K2287">
        <v>766747</v>
      </c>
      <c r="L2287" t="s">
        <v>385</v>
      </c>
      <c r="M2287" t="s">
        <v>386</v>
      </c>
      <c r="N2287" t="s">
        <v>57</v>
      </c>
      <c r="O2287" s="1">
        <v>45658</v>
      </c>
      <c r="Q2287" s="1">
        <v>46023</v>
      </c>
      <c r="R2287" s="2">
        <v>129.79</v>
      </c>
      <c r="S2287">
        <v>1</v>
      </c>
      <c r="T2287" t="s">
        <v>58</v>
      </c>
      <c r="U2287" t="s">
        <v>134</v>
      </c>
      <c r="V2287" s="3">
        <v>0.7</v>
      </c>
      <c r="W2287" s="2">
        <v>0</v>
      </c>
      <c r="X2287">
        <v>0</v>
      </c>
      <c r="Y2287" t="s">
        <v>60</v>
      </c>
      <c r="Z2287" t="s">
        <v>136</v>
      </c>
      <c r="AA2287">
        <v>0</v>
      </c>
      <c r="AB2287" s="2">
        <v>0</v>
      </c>
      <c r="AC2287" s="2">
        <v>0</v>
      </c>
      <c r="AD2287" s="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90.85</v>
      </c>
      <c r="AN2287" s="2">
        <v>90.85</v>
      </c>
      <c r="AO2287" s="2">
        <v>0</v>
      </c>
      <c r="AP2287" s="2">
        <v>0</v>
      </c>
      <c r="AQ2287" s="2">
        <v>0</v>
      </c>
    </row>
    <row r="2288" spans="1:43" x14ac:dyDescent="0.25">
      <c r="A2288" s="1">
        <v>45992</v>
      </c>
      <c r="B2288" t="s">
        <v>48</v>
      </c>
      <c r="C2288">
        <v>649163</v>
      </c>
      <c r="D2288">
        <v>2026205949</v>
      </c>
      <c r="E2288" t="s">
        <v>414</v>
      </c>
      <c r="F2288" t="s">
        <v>1019</v>
      </c>
      <c r="G2288" t="s">
        <v>51</v>
      </c>
      <c r="H2288" t="s">
        <v>256</v>
      </c>
      <c r="I2288" t="s">
        <v>373</v>
      </c>
      <c r="J2288" t="s">
        <v>374</v>
      </c>
      <c r="K2288">
        <v>753748</v>
      </c>
      <c r="L2288" t="s">
        <v>258</v>
      </c>
      <c r="M2288" t="s">
        <v>131</v>
      </c>
      <c r="N2288" t="s">
        <v>57</v>
      </c>
      <c r="O2288" s="1">
        <v>45658</v>
      </c>
      <c r="Q2288" s="1">
        <v>46023</v>
      </c>
      <c r="R2288" s="2">
        <v>28.38</v>
      </c>
      <c r="S2288">
        <v>1</v>
      </c>
      <c r="T2288" t="s">
        <v>58</v>
      </c>
      <c r="U2288" t="s">
        <v>134</v>
      </c>
      <c r="V2288" s="3">
        <v>0.7</v>
      </c>
      <c r="W2288" s="2">
        <v>0</v>
      </c>
      <c r="X2288">
        <v>0</v>
      </c>
      <c r="Y2288" t="s">
        <v>60</v>
      </c>
      <c r="Z2288" t="s">
        <v>136</v>
      </c>
      <c r="AA2288">
        <v>0</v>
      </c>
      <c r="AB2288" s="2">
        <v>0</v>
      </c>
      <c r="AC2288" s="2">
        <v>0</v>
      </c>
      <c r="AD2288" s="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19.87</v>
      </c>
      <c r="AN2288" s="2">
        <v>19.87</v>
      </c>
      <c r="AO2288" s="2">
        <v>0</v>
      </c>
      <c r="AP2288" s="2">
        <v>0</v>
      </c>
      <c r="AQ2288" s="2">
        <v>0</v>
      </c>
    </row>
    <row r="2289" spans="1:43" x14ac:dyDescent="0.25">
      <c r="A2289" s="1">
        <v>45992</v>
      </c>
      <c r="B2289" t="s">
        <v>48</v>
      </c>
      <c r="C2289">
        <v>649163</v>
      </c>
      <c r="D2289">
        <v>2026208127</v>
      </c>
      <c r="E2289" t="s">
        <v>414</v>
      </c>
      <c r="F2289" t="s">
        <v>1358</v>
      </c>
      <c r="G2289" t="s">
        <v>51</v>
      </c>
      <c r="H2289" t="s">
        <v>256</v>
      </c>
      <c r="I2289" t="s">
        <v>373</v>
      </c>
      <c r="J2289" t="s">
        <v>374</v>
      </c>
      <c r="K2289">
        <v>753748</v>
      </c>
      <c r="L2289" t="s">
        <v>258</v>
      </c>
      <c r="M2289" t="s">
        <v>131</v>
      </c>
      <c r="N2289" t="s">
        <v>57</v>
      </c>
      <c r="O2289" s="1">
        <v>45658</v>
      </c>
      <c r="Q2289" s="1">
        <v>46023</v>
      </c>
      <c r="R2289" s="2">
        <v>56.91</v>
      </c>
      <c r="S2289">
        <v>1</v>
      </c>
      <c r="T2289" t="s">
        <v>58</v>
      </c>
      <c r="U2289" t="s">
        <v>134</v>
      </c>
      <c r="V2289" s="3">
        <v>0.7</v>
      </c>
      <c r="W2289" s="2">
        <v>0</v>
      </c>
      <c r="X2289">
        <v>0</v>
      </c>
      <c r="Y2289" t="s">
        <v>60</v>
      </c>
      <c r="Z2289" t="s">
        <v>136</v>
      </c>
      <c r="AA2289">
        <v>0</v>
      </c>
      <c r="AB2289" s="2">
        <v>0</v>
      </c>
      <c r="AC2289" s="2">
        <v>0</v>
      </c>
      <c r="AD2289" s="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39.840000000000003</v>
      </c>
      <c r="AN2289" s="2">
        <v>39.840000000000003</v>
      </c>
      <c r="AO2289" s="2">
        <v>0</v>
      </c>
      <c r="AP2289" s="2">
        <v>0</v>
      </c>
      <c r="AQ2289" s="2">
        <v>0</v>
      </c>
    </row>
    <row r="2290" spans="1:43" x14ac:dyDescent="0.25">
      <c r="A2290" s="1">
        <v>45992</v>
      </c>
      <c r="B2290" t="s">
        <v>48</v>
      </c>
      <c r="C2290">
        <v>649163</v>
      </c>
      <c r="D2290">
        <v>2026211896</v>
      </c>
      <c r="E2290" t="s">
        <v>2190</v>
      </c>
      <c r="F2290" t="s">
        <v>2191</v>
      </c>
      <c r="G2290" t="s">
        <v>51</v>
      </c>
      <c r="H2290" t="s">
        <v>80</v>
      </c>
      <c r="I2290" t="s">
        <v>373</v>
      </c>
      <c r="J2290" t="s">
        <v>400</v>
      </c>
      <c r="K2290">
        <v>650218</v>
      </c>
      <c r="L2290" t="s">
        <v>55</v>
      </c>
      <c r="M2290" t="s">
        <v>56</v>
      </c>
      <c r="N2290" t="s">
        <v>57</v>
      </c>
      <c r="O2290" s="1">
        <v>45658</v>
      </c>
      <c r="Q2290" s="1">
        <v>46023</v>
      </c>
      <c r="R2290" s="2">
        <v>25.73</v>
      </c>
      <c r="S2290">
        <v>1</v>
      </c>
      <c r="T2290" t="s">
        <v>58</v>
      </c>
      <c r="U2290" t="s">
        <v>134</v>
      </c>
      <c r="V2290" s="3">
        <v>0.7</v>
      </c>
      <c r="W2290" s="2">
        <v>0</v>
      </c>
      <c r="X2290">
        <v>0</v>
      </c>
      <c r="Y2290" t="s">
        <v>60</v>
      </c>
      <c r="Z2290" t="s">
        <v>136</v>
      </c>
      <c r="AA2290">
        <v>0</v>
      </c>
      <c r="AB2290" s="2">
        <v>0</v>
      </c>
      <c r="AC2290" s="2">
        <v>0</v>
      </c>
      <c r="AD2290" s="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18.010000000000002</v>
      </c>
      <c r="AN2290" s="2">
        <v>18.010000000000002</v>
      </c>
      <c r="AO2290" s="2">
        <v>0</v>
      </c>
      <c r="AP2290" s="2">
        <v>0</v>
      </c>
      <c r="AQ2290" s="2">
        <v>0</v>
      </c>
    </row>
    <row r="2291" spans="1:43" x14ac:dyDescent="0.25">
      <c r="A2291" s="1">
        <v>45992</v>
      </c>
      <c r="B2291" t="s">
        <v>48</v>
      </c>
      <c r="C2291">
        <v>649163</v>
      </c>
      <c r="D2291">
        <v>2026211897</v>
      </c>
      <c r="E2291" t="s">
        <v>2190</v>
      </c>
      <c r="F2291" t="s">
        <v>2191</v>
      </c>
      <c r="G2291" t="s">
        <v>51</v>
      </c>
      <c r="H2291" t="s">
        <v>80</v>
      </c>
      <c r="I2291" t="s">
        <v>373</v>
      </c>
      <c r="J2291" t="s">
        <v>374</v>
      </c>
      <c r="K2291">
        <v>650218</v>
      </c>
      <c r="L2291" t="s">
        <v>55</v>
      </c>
      <c r="M2291" t="s">
        <v>56</v>
      </c>
      <c r="N2291" t="s">
        <v>57</v>
      </c>
      <c r="O2291" s="1">
        <v>45658</v>
      </c>
      <c r="Q2291" s="1">
        <v>46023</v>
      </c>
      <c r="R2291" s="2">
        <v>13.34</v>
      </c>
      <c r="S2291">
        <v>1</v>
      </c>
      <c r="T2291" t="s">
        <v>58</v>
      </c>
      <c r="U2291" t="s">
        <v>134</v>
      </c>
      <c r="V2291" s="3">
        <v>0.7</v>
      </c>
      <c r="W2291" s="2">
        <v>0</v>
      </c>
      <c r="X2291">
        <v>0</v>
      </c>
      <c r="Y2291" t="s">
        <v>60</v>
      </c>
      <c r="Z2291" t="s">
        <v>136</v>
      </c>
      <c r="AA2291">
        <v>0</v>
      </c>
      <c r="AB2291" s="2">
        <v>0</v>
      </c>
      <c r="AC2291" s="2">
        <v>0</v>
      </c>
      <c r="AD2291" s="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9.34</v>
      </c>
      <c r="AN2291" s="2">
        <v>9.34</v>
      </c>
      <c r="AO2291" s="2">
        <v>0</v>
      </c>
      <c r="AP2291" s="2">
        <v>0</v>
      </c>
      <c r="AQ2291" s="2">
        <v>0</v>
      </c>
    </row>
    <row r="2292" spans="1:43" x14ac:dyDescent="0.25">
      <c r="A2292" s="1">
        <v>45992</v>
      </c>
      <c r="B2292" t="s">
        <v>48</v>
      </c>
      <c r="C2292">
        <v>649163</v>
      </c>
      <c r="D2292">
        <v>2026213032</v>
      </c>
      <c r="E2292" t="s">
        <v>1357</v>
      </c>
      <c r="F2292" t="s">
        <v>1358</v>
      </c>
      <c r="G2292" t="s">
        <v>51</v>
      </c>
      <c r="H2292" t="s">
        <v>80</v>
      </c>
      <c r="I2292" t="s">
        <v>373</v>
      </c>
      <c r="J2292" t="s">
        <v>400</v>
      </c>
      <c r="K2292">
        <v>816021</v>
      </c>
      <c r="L2292" t="s">
        <v>122</v>
      </c>
      <c r="M2292" t="s">
        <v>123</v>
      </c>
      <c r="N2292" t="s">
        <v>57</v>
      </c>
      <c r="O2292" s="1">
        <v>45658</v>
      </c>
      <c r="Q2292" s="1">
        <v>46023</v>
      </c>
      <c r="R2292" s="2">
        <v>25.73</v>
      </c>
      <c r="S2292">
        <v>1</v>
      </c>
      <c r="T2292" t="s">
        <v>58</v>
      </c>
      <c r="U2292" t="s">
        <v>134</v>
      </c>
      <c r="V2292" s="3">
        <v>0.7</v>
      </c>
      <c r="W2292" s="2">
        <v>0</v>
      </c>
      <c r="X2292">
        <v>0</v>
      </c>
      <c r="Y2292" t="s">
        <v>60</v>
      </c>
      <c r="Z2292" t="s">
        <v>136</v>
      </c>
      <c r="AA2292">
        <v>0</v>
      </c>
      <c r="AB2292" s="2">
        <v>0</v>
      </c>
      <c r="AC2292" s="2">
        <v>0</v>
      </c>
      <c r="AD2292" s="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18.010000000000002</v>
      </c>
      <c r="AN2292" s="2">
        <v>18.010000000000002</v>
      </c>
      <c r="AO2292" s="2">
        <v>0</v>
      </c>
      <c r="AP2292" s="2">
        <v>0</v>
      </c>
      <c r="AQ2292" s="2">
        <v>0</v>
      </c>
    </row>
    <row r="2293" spans="1:43" x14ac:dyDescent="0.25">
      <c r="A2293" s="1">
        <v>45992</v>
      </c>
      <c r="B2293" t="s">
        <v>48</v>
      </c>
      <c r="C2293">
        <v>649163</v>
      </c>
      <c r="D2293">
        <v>2026213033</v>
      </c>
      <c r="E2293" t="s">
        <v>1357</v>
      </c>
      <c r="F2293" t="s">
        <v>1358</v>
      </c>
      <c r="G2293" t="s">
        <v>51</v>
      </c>
      <c r="H2293" t="s">
        <v>80</v>
      </c>
      <c r="I2293" t="s">
        <v>373</v>
      </c>
      <c r="J2293" t="s">
        <v>374</v>
      </c>
      <c r="K2293">
        <v>816021</v>
      </c>
      <c r="L2293" t="s">
        <v>122</v>
      </c>
      <c r="M2293" t="s">
        <v>123</v>
      </c>
      <c r="N2293" t="s">
        <v>57</v>
      </c>
      <c r="O2293" s="1">
        <v>45658</v>
      </c>
      <c r="Q2293" s="1">
        <v>46023</v>
      </c>
      <c r="R2293" s="2">
        <v>8.1</v>
      </c>
      <c r="S2293">
        <v>1</v>
      </c>
      <c r="T2293" t="s">
        <v>58</v>
      </c>
      <c r="U2293" t="s">
        <v>134</v>
      </c>
      <c r="V2293" s="3">
        <v>0.7</v>
      </c>
      <c r="W2293" s="2">
        <v>0</v>
      </c>
      <c r="X2293">
        <v>0</v>
      </c>
      <c r="Y2293" t="s">
        <v>60</v>
      </c>
      <c r="Z2293" t="s">
        <v>136</v>
      </c>
      <c r="AA2293">
        <v>0</v>
      </c>
      <c r="AB2293" s="2">
        <v>0</v>
      </c>
      <c r="AC2293" s="2">
        <v>0</v>
      </c>
      <c r="AD2293" s="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5.67</v>
      </c>
      <c r="AN2293" s="2">
        <v>5.67</v>
      </c>
      <c r="AO2293" s="2">
        <v>0</v>
      </c>
      <c r="AP2293" s="2">
        <v>0</v>
      </c>
      <c r="AQ2293" s="2">
        <v>0</v>
      </c>
    </row>
    <row r="2294" spans="1:43" x14ac:dyDescent="0.25">
      <c r="A2294" s="1">
        <v>45992</v>
      </c>
      <c r="B2294" t="s">
        <v>48</v>
      </c>
      <c r="C2294">
        <v>649163</v>
      </c>
      <c r="D2294">
        <v>2026221014</v>
      </c>
      <c r="E2294" t="s">
        <v>496</v>
      </c>
      <c r="F2294" t="s">
        <v>163</v>
      </c>
      <c r="G2294" t="s">
        <v>51</v>
      </c>
      <c r="H2294" t="s">
        <v>256</v>
      </c>
      <c r="I2294" t="s">
        <v>373</v>
      </c>
      <c r="J2294" t="s">
        <v>374</v>
      </c>
      <c r="K2294">
        <v>753748</v>
      </c>
      <c r="L2294" t="s">
        <v>258</v>
      </c>
      <c r="M2294" t="s">
        <v>131</v>
      </c>
      <c r="N2294" t="s">
        <v>57</v>
      </c>
      <c r="O2294" s="1">
        <v>45658</v>
      </c>
      <c r="Q2294" s="1">
        <v>46023</v>
      </c>
      <c r="R2294" s="2">
        <v>67</v>
      </c>
      <c r="S2294">
        <v>1</v>
      </c>
      <c r="T2294" t="s">
        <v>58</v>
      </c>
      <c r="U2294" t="s">
        <v>134</v>
      </c>
      <c r="V2294" s="3">
        <v>0.7</v>
      </c>
      <c r="W2294" s="2">
        <v>0</v>
      </c>
      <c r="X2294">
        <v>0</v>
      </c>
      <c r="Y2294" t="s">
        <v>60</v>
      </c>
      <c r="Z2294" t="s">
        <v>136</v>
      </c>
      <c r="AA2294">
        <v>0</v>
      </c>
      <c r="AB2294" s="2">
        <v>0</v>
      </c>
      <c r="AC2294" s="2">
        <v>0</v>
      </c>
      <c r="AD2294" s="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46.9</v>
      </c>
      <c r="AN2294" s="2">
        <v>46.9</v>
      </c>
      <c r="AO2294" s="2">
        <v>0</v>
      </c>
      <c r="AP2294" s="2">
        <v>0</v>
      </c>
      <c r="AQ2294" s="2">
        <v>0</v>
      </c>
    </row>
    <row r="2295" spans="1:43" x14ac:dyDescent="0.25">
      <c r="A2295" s="1">
        <v>45992</v>
      </c>
      <c r="B2295" t="s">
        <v>48</v>
      </c>
      <c r="C2295">
        <v>649163</v>
      </c>
      <c r="D2295">
        <v>2026221437</v>
      </c>
      <c r="E2295" t="s">
        <v>1657</v>
      </c>
      <c r="F2295" t="s">
        <v>2192</v>
      </c>
      <c r="G2295" t="s">
        <v>51</v>
      </c>
      <c r="H2295" t="s">
        <v>256</v>
      </c>
      <c r="I2295" t="s">
        <v>373</v>
      </c>
      <c r="J2295" t="s">
        <v>374</v>
      </c>
      <c r="K2295">
        <v>753748</v>
      </c>
      <c r="L2295" t="s">
        <v>258</v>
      </c>
      <c r="M2295" t="s">
        <v>131</v>
      </c>
      <c r="N2295" t="s">
        <v>57</v>
      </c>
      <c r="O2295" s="1">
        <v>45658</v>
      </c>
      <c r="Q2295" s="1">
        <v>46023</v>
      </c>
      <c r="R2295" s="2">
        <v>48.76</v>
      </c>
      <c r="S2295">
        <v>1</v>
      </c>
      <c r="T2295" t="s">
        <v>58</v>
      </c>
      <c r="U2295" t="s">
        <v>134</v>
      </c>
      <c r="V2295" s="3">
        <v>0.7</v>
      </c>
      <c r="W2295" s="2">
        <v>0</v>
      </c>
      <c r="X2295">
        <v>0</v>
      </c>
      <c r="Y2295" t="s">
        <v>60</v>
      </c>
      <c r="Z2295" t="s">
        <v>136</v>
      </c>
      <c r="AA2295">
        <v>0</v>
      </c>
      <c r="AB2295" s="2">
        <v>0</v>
      </c>
      <c r="AC2295" s="2">
        <v>0</v>
      </c>
      <c r="AD2295" s="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34.130000000000003</v>
      </c>
      <c r="AN2295" s="2">
        <v>34.130000000000003</v>
      </c>
      <c r="AO2295" s="2">
        <v>0</v>
      </c>
      <c r="AP2295" s="2">
        <v>0</v>
      </c>
      <c r="AQ2295" s="2">
        <v>0</v>
      </c>
    </row>
    <row r="2296" spans="1:43" x14ac:dyDescent="0.25">
      <c r="A2296" s="1">
        <v>45992</v>
      </c>
      <c r="B2296" t="s">
        <v>48</v>
      </c>
      <c r="C2296">
        <v>649163</v>
      </c>
      <c r="D2296">
        <v>2026222476</v>
      </c>
      <c r="E2296" t="s">
        <v>847</v>
      </c>
      <c r="F2296" t="s">
        <v>2193</v>
      </c>
      <c r="G2296" t="s">
        <v>51</v>
      </c>
      <c r="H2296" t="s">
        <v>256</v>
      </c>
      <c r="I2296" t="s">
        <v>373</v>
      </c>
      <c r="J2296" t="s">
        <v>374</v>
      </c>
      <c r="K2296">
        <v>753748</v>
      </c>
      <c r="L2296" t="s">
        <v>258</v>
      </c>
      <c r="M2296" t="s">
        <v>131</v>
      </c>
      <c r="N2296" t="s">
        <v>57</v>
      </c>
      <c r="O2296" s="1">
        <v>45658</v>
      </c>
      <c r="Q2296" s="1">
        <v>46023</v>
      </c>
      <c r="R2296" s="2">
        <v>359.63</v>
      </c>
      <c r="S2296">
        <v>1</v>
      </c>
      <c r="T2296" t="s">
        <v>58</v>
      </c>
      <c r="U2296" t="s">
        <v>134</v>
      </c>
      <c r="V2296" s="3">
        <v>0.7</v>
      </c>
      <c r="W2296" s="2">
        <v>0</v>
      </c>
      <c r="X2296">
        <v>0</v>
      </c>
      <c r="Y2296" t="s">
        <v>60</v>
      </c>
      <c r="Z2296" t="s">
        <v>136</v>
      </c>
      <c r="AA2296">
        <v>0</v>
      </c>
      <c r="AB2296" s="2">
        <v>0</v>
      </c>
      <c r="AC2296" s="2">
        <v>0</v>
      </c>
      <c r="AD2296" s="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251.74</v>
      </c>
      <c r="AN2296" s="2">
        <v>251.74</v>
      </c>
      <c r="AO2296" s="2">
        <v>0</v>
      </c>
      <c r="AP2296" s="2">
        <v>0</v>
      </c>
      <c r="AQ2296" s="2">
        <v>0</v>
      </c>
    </row>
    <row r="2297" spans="1:43" x14ac:dyDescent="0.25">
      <c r="A2297" s="1">
        <v>45992</v>
      </c>
      <c r="B2297" t="s">
        <v>48</v>
      </c>
      <c r="C2297">
        <v>649163</v>
      </c>
      <c r="D2297">
        <v>2026222930</v>
      </c>
      <c r="E2297" t="s">
        <v>2194</v>
      </c>
      <c r="F2297" t="s">
        <v>2195</v>
      </c>
      <c r="G2297" t="s">
        <v>51</v>
      </c>
      <c r="H2297" t="s">
        <v>265</v>
      </c>
      <c r="I2297" t="s">
        <v>373</v>
      </c>
      <c r="J2297" t="s">
        <v>374</v>
      </c>
      <c r="K2297">
        <v>766422</v>
      </c>
      <c r="L2297" t="s">
        <v>267</v>
      </c>
      <c r="M2297" t="s">
        <v>114</v>
      </c>
      <c r="N2297" t="s">
        <v>57</v>
      </c>
      <c r="O2297" s="1">
        <v>45658</v>
      </c>
      <c r="Q2297" s="1">
        <v>46023</v>
      </c>
      <c r="R2297" s="2">
        <v>23.52</v>
      </c>
      <c r="S2297">
        <v>1</v>
      </c>
      <c r="T2297" t="s">
        <v>58</v>
      </c>
      <c r="U2297" t="s">
        <v>134</v>
      </c>
      <c r="V2297" s="3">
        <v>0.7</v>
      </c>
      <c r="W2297" s="2">
        <v>0</v>
      </c>
      <c r="X2297">
        <v>0</v>
      </c>
      <c r="Y2297" t="s">
        <v>60</v>
      </c>
      <c r="Z2297" t="s">
        <v>136</v>
      </c>
      <c r="AA2297">
        <v>0</v>
      </c>
      <c r="AB2297" s="2">
        <v>0</v>
      </c>
      <c r="AC2297" s="2">
        <v>0</v>
      </c>
      <c r="AD2297" s="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16.46</v>
      </c>
      <c r="AN2297" s="2">
        <v>16.46</v>
      </c>
      <c r="AO2297" s="2">
        <v>0</v>
      </c>
      <c r="AP2297" s="2">
        <v>0</v>
      </c>
      <c r="AQ2297" s="2">
        <v>0</v>
      </c>
    </row>
    <row r="2298" spans="1:43" x14ac:dyDescent="0.25">
      <c r="A2298" s="1">
        <v>45992</v>
      </c>
      <c r="B2298" t="s">
        <v>48</v>
      </c>
      <c r="C2298">
        <v>649163</v>
      </c>
      <c r="D2298">
        <v>2026229467</v>
      </c>
      <c r="E2298" t="s">
        <v>2196</v>
      </c>
      <c r="F2298" t="s">
        <v>891</v>
      </c>
      <c r="G2298" t="s">
        <v>51</v>
      </c>
      <c r="H2298" t="s">
        <v>83</v>
      </c>
      <c r="I2298" t="s">
        <v>373</v>
      </c>
      <c r="J2298" t="s">
        <v>374</v>
      </c>
      <c r="K2298">
        <v>814033</v>
      </c>
      <c r="L2298" t="s">
        <v>501</v>
      </c>
      <c r="M2298" t="s">
        <v>502</v>
      </c>
      <c r="N2298" t="s">
        <v>57</v>
      </c>
      <c r="O2298" s="1">
        <v>45658</v>
      </c>
      <c r="Q2298" s="1">
        <v>46023</v>
      </c>
      <c r="R2298" s="2">
        <v>69.25</v>
      </c>
      <c r="S2298">
        <v>1</v>
      </c>
      <c r="T2298" t="s">
        <v>58</v>
      </c>
      <c r="U2298" t="s">
        <v>134</v>
      </c>
      <c r="V2298" s="3">
        <v>0.7</v>
      </c>
      <c r="W2298" s="2">
        <v>0</v>
      </c>
      <c r="X2298">
        <v>0</v>
      </c>
      <c r="Y2298" t="s">
        <v>60</v>
      </c>
      <c r="Z2298" t="s">
        <v>136</v>
      </c>
      <c r="AA2298">
        <v>0</v>
      </c>
      <c r="AB2298" s="2">
        <v>0</v>
      </c>
      <c r="AC2298" s="2">
        <v>0</v>
      </c>
      <c r="AD2298" s="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48.48</v>
      </c>
      <c r="AN2298" s="2">
        <v>48.48</v>
      </c>
      <c r="AO2298" s="2">
        <v>0</v>
      </c>
      <c r="AP2298" s="2">
        <v>0</v>
      </c>
      <c r="AQ2298" s="2">
        <v>0</v>
      </c>
    </row>
    <row r="2299" spans="1:43" x14ac:dyDescent="0.25">
      <c r="A2299" s="1">
        <v>45992</v>
      </c>
      <c r="B2299" t="s">
        <v>48</v>
      </c>
      <c r="C2299">
        <v>649163</v>
      </c>
      <c r="D2299">
        <v>2026231805</v>
      </c>
      <c r="E2299" t="s">
        <v>2197</v>
      </c>
      <c r="F2299" t="s">
        <v>2198</v>
      </c>
      <c r="G2299" t="s">
        <v>51</v>
      </c>
      <c r="H2299" t="s">
        <v>265</v>
      </c>
      <c r="I2299" t="s">
        <v>373</v>
      </c>
      <c r="J2299" t="s">
        <v>374</v>
      </c>
      <c r="K2299">
        <v>766422</v>
      </c>
      <c r="L2299" t="s">
        <v>267</v>
      </c>
      <c r="M2299" t="s">
        <v>114</v>
      </c>
      <c r="N2299" t="s">
        <v>57</v>
      </c>
      <c r="O2299" s="1">
        <v>45658</v>
      </c>
      <c r="Q2299" s="1">
        <v>46023</v>
      </c>
      <c r="R2299" s="2">
        <v>77.040000000000006</v>
      </c>
      <c r="S2299">
        <v>1</v>
      </c>
      <c r="T2299" t="s">
        <v>58</v>
      </c>
      <c r="U2299" t="s">
        <v>134</v>
      </c>
      <c r="V2299" s="3">
        <v>0.7</v>
      </c>
      <c r="W2299" s="2">
        <v>0</v>
      </c>
      <c r="X2299">
        <v>0</v>
      </c>
      <c r="Y2299" t="s">
        <v>60</v>
      </c>
      <c r="Z2299" t="s">
        <v>136</v>
      </c>
      <c r="AA2299">
        <v>0</v>
      </c>
      <c r="AB2299" s="2">
        <v>0</v>
      </c>
      <c r="AC2299" s="2">
        <v>0</v>
      </c>
      <c r="AD2299" s="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53.93</v>
      </c>
      <c r="AN2299" s="2">
        <v>53.93</v>
      </c>
      <c r="AO2299" s="2">
        <v>0</v>
      </c>
      <c r="AP2299" s="2">
        <v>0</v>
      </c>
      <c r="AQ2299" s="2">
        <v>0</v>
      </c>
    </row>
    <row r="2300" spans="1:43" x14ac:dyDescent="0.25">
      <c r="A2300" s="1">
        <v>45992</v>
      </c>
      <c r="B2300" t="s">
        <v>48</v>
      </c>
      <c r="C2300">
        <v>649163</v>
      </c>
      <c r="D2300">
        <v>2026233010</v>
      </c>
      <c r="E2300" t="s">
        <v>2199</v>
      </c>
      <c r="F2300" t="s">
        <v>227</v>
      </c>
      <c r="G2300" t="s">
        <v>51</v>
      </c>
      <c r="H2300" t="s">
        <v>83</v>
      </c>
      <c r="I2300" t="s">
        <v>373</v>
      </c>
      <c r="J2300" t="s">
        <v>374</v>
      </c>
      <c r="K2300">
        <v>814033</v>
      </c>
      <c r="L2300" t="s">
        <v>501</v>
      </c>
      <c r="M2300" t="s">
        <v>502</v>
      </c>
      <c r="N2300" t="s">
        <v>57</v>
      </c>
      <c r="O2300" s="1">
        <v>45658</v>
      </c>
      <c r="Q2300" s="1">
        <v>46023</v>
      </c>
      <c r="R2300" s="2">
        <v>47.24</v>
      </c>
      <c r="S2300">
        <v>1</v>
      </c>
      <c r="T2300" t="s">
        <v>58</v>
      </c>
      <c r="U2300" t="s">
        <v>134</v>
      </c>
      <c r="V2300" s="3">
        <v>0.7</v>
      </c>
      <c r="W2300" s="2">
        <v>0</v>
      </c>
      <c r="X2300">
        <v>0</v>
      </c>
      <c r="Y2300" t="s">
        <v>60</v>
      </c>
      <c r="Z2300" t="s">
        <v>136</v>
      </c>
      <c r="AA2300">
        <v>0</v>
      </c>
      <c r="AB2300" s="2">
        <v>0</v>
      </c>
      <c r="AC2300" s="2">
        <v>0</v>
      </c>
      <c r="AD2300" s="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33.07</v>
      </c>
      <c r="AN2300" s="2">
        <v>33.07</v>
      </c>
      <c r="AO2300" s="2">
        <v>0</v>
      </c>
      <c r="AP2300" s="2">
        <v>0</v>
      </c>
      <c r="AQ2300" s="2">
        <v>0</v>
      </c>
    </row>
    <row r="2301" spans="1:43" x14ac:dyDescent="0.25">
      <c r="A2301" s="1">
        <v>45992</v>
      </c>
      <c r="B2301" t="s">
        <v>48</v>
      </c>
      <c r="C2301">
        <v>649163</v>
      </c>
      <c r="D2301">
        <v>2026239483</v>
      </c>
      <c r="E2301" t="s">
        <v>1359</v>
      </c>
      <c r="F2301" t="s">
        <v>163</v>
      </c>
      <c r="G2301" t="s">
        <v>51</v>
      </c>
      <c r="H2301" t="s">
        <v>169</v>
      </c>
      <c r="I2301" t="s">
        <v>373</v>
      </c>
      <c r="J2301" t="s">
        <v>433</v>
      </c>
      <c r="K2301">
        <v>753748</v>
      </c>
      <c r="L2301" t="s">
        <v>258</v>
      </c>
      <c r="M2301" t="s">
        <v>131</v>
      </c>
      <c r="N2301" t="s">
        <v>57</v>
      </c>
      <c r="O2301" s="1">
        <v>45658</v>
      </c>
      <c r="Q2301" s="1">
        <v>46023</v>
      </c>
      <c r="R2301" s="2">
        <v>32.42</v>
      </c>
      <c r="S2301">
        <v>1</v>
      </c>
      <c r="T2301" t="s">
        <v>58</v>
      </c>
      <c r="U2301" t="s">
        <v>134</v>
      </c>
      <c r="V2301" s="3">
        <v>0.9</v>
      </c>
      <c r="W2301" s="2">
        <v>0</v>
      </c>
      <c r="X2301">
        <v>0</v>
      </c>
      <c r="Y2301" t="s">
        <v>60</v>
      </c>
      <c r="Z2301" t="s">
        <v>136</v>
      </c>
      <c r="AA2301">
        <v>0</v>
      </c>
      <c r="AB2301" s="2">
        <v>0</v>
      </c>
      <c r="AC2301" s="2">
        <v>0</v>
      </c>
      <c r="AD2301" s="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29.18</v>
      </c>
      <c r="AN2301" s="2">
        <v>29.18</v>
      </c>
      <c r="AO2301" s="2">
        <v>0</v>
      </c>
      <c r="AP2301" s="2">
        <v>0</v>
      </c>
      <c r="AQ2301" s="2">
        <v>0</v>
      </c>
    </row>
    <row r="2302" spans="1:43" x14ac:dyDescent="0.25">
      <c r="A2302" s="1">
        <v>45992</v>
      </c>
      <c r="B2302" t="s">
        <v>48</v>
      </c>
      <c r="C2302">
        <v>649163</v>
      </c>
      <c r="D2302">
        <v>2026254229</v>
      </c>
      <c r="E2302" t="s">
        <v>1360</v>
      </c>
      <c r="F2302" t="s">
        <v>1358</v>
      </c>
      <c r="G2302" t="s">
        <v>51</v>
      </c>
      <c r="H2302" t="s">
        <v>209</v>
      </c>
      <c r="I2302" t="s">
        <v>373</v>
      </c>
      <c r="J2302" t="s">
        <v>374</v>
      </c>
      <c r="K2302">
        <v>753748</v>
      </c>
      <c r="L2302" t="s">
        <v>258</v>
      </c>
      <c r="M2302" t="s">
        <v>131</v>
      </c>
      <c r="N2302" t="s">
        <v>57</v>
      </c>
      <c r="O2302" s="1">
        <v>45658</v>
      </c>
      <c r="Q2302" s="1">
        <v>46023</v>
      </c>
      <c r="R2302" s="2">
        <v>160.16</v>
      </c>
      <c r="S2302">
        <v>1</v>
      </c>
      <c r="T2302" t="s">
        <v>58</v>
      </c>
      <c r="U2302" t="s">
        <v>134</v>
      </c>
      <c r="V2302" s="3">
        <v>0.7</v>
      </c>
      <c r="W2302" s="2">
        <v>0</v>
      </c>
      <c r="X2302">
        <v>0</v>
      </c>
      <c r="Y2302" t="s">
        <v>60</v>
      </c>
      <c r="Z2302" t="s">
        <v>136</v>
      </c>
      <c r="AA2302">
        <v>0</v>
      </c>
      <c r="AB2302" s="2">
        <v>0</v>
      </c>
      <c r="AC2302" s="2">
        <v>0</v>
      </c>
      <c r="AD2302" s="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112.11</v>
      </c>
      <c r="AN2302" s="2">
        <v>112.11</v>
      </c>
      <c r="AO2302" s="2">
        <v>0</v>
      </c>
      <c r="AP2302" s="2">
        <v>0</v>
      </c>
      <c r="AQ2302" s="2">
        <v>0</v>
      </c>
    </row>
    <row r="2303" spans="1:43" x14ac:dyDescent="0.25">
      <c r="A2303" s="1">
        <v>45992</v>
      </c>
      <c r="B2303" t="s">
        <v>48</v>
      </c>
      <c r="C2303">
        <v>649163</v>
      </c>
      <c r="D2303">
        <v>2026256410</v>
      </c>
      <c r="E2303" t="s">
        <v>1361</v>
      </c>
      <c r="F2303" t="s">
        <v>176</v>
      </c>
      <c r="G2303" t="s">
        <v>51</v>
      </c>
      <c r="H2303" t="s">
        <v>256</v>
      </c>
      <c r="I2303" t="s">
        <v>373</v>
      </c>
      <c r="J2303" t="s">
        <v>374</v>
      </c>
      <c r="K2303">
        <v>753748</v>
      </c>
      <c r="L2303" t="s">
        <v>258</v>
      </c>
      <c r="M2303" t="s">
        <v>131</v>
      </c>
      <c r="N2303" t="s">
        <v>57</v>
      </c>
      <c r="O2303" s="1">
        <v>45658</v>
      </c>
      <c r="Q2303" s="1">
        <v>46023</v>
      </c>
      <c r="R2303" s="2">
        <v>64.25</v>
      </c>
      <c r="S2303">
        <v>1</v>
      </c>
      <c r="T2303" t="s">
        <v>58</v>
      </c>
      <c r="U2303" t="s">
        <v>134</v>
      </c>
      <c r="V2303" s="3">
        <v>0.7</v>
      </c>
      <c r="W2303" s="2">
        <v>0</v>
      </c>
      <c r="X2303">
        <v>0</v>
      </c>
      <c r="Y2303" t="s">
        <v>60</v>
      </c>
      <c r="Z2303" t="s">
        <v>136</v>
      </c>
      <c r="AA2303">
        <v>0</v>
      </c>
      <c r="AB2303" s="2">
        <v>0</v>
      </c>
      <c r="AC2303" s="2">
        <v>0</v>
      </c>
      <c r="AD2303" s="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44.98</v>
      </c>
      <c r="AN2303" s="2">
        <v>44.98</v>
      </c>
      <c r="AO2303" s="2">
        <v>0</v>
      </c>
      <c r="AP2303" s="2">
        <v>0</v>
      </c>
      <c r="AQ2303" s="2">
        <v>0</v>
      </c>
    </row>
    <row r="2304" spans="1:43" x14ac:dyDescent="0.25">
      <c r="A2304" s="1">
        <v>45992</v>
      </c>
      <c r="B2304" t="s">
        <v>48</v>
      </c>
      <c r="C2304">
        <v>649163</v>
      </c>
      <c r="D2304">
        <v>2026256716</v>
      </c>
      <c r="E2304" t="s">
        <v>1642</v>
      </c>
      <c r="F2304" t="s">
        <v>90</v>
      </c>
      <c r="G2304" t="s">
        <v>51</v>
      </c>
      <c r="H2304" t="s">
        <v>98</v>
      </c>
      <c r="I2304" t="s">
        <v>373</v>
      </c>
      <c r="J2304" t="s">
        <v>374</v>
      </c>
      <c r="K2304">
        <v>753748</v>
      </c>
      <c r="L2304" t="s">
        <v>258</v>
      </c>
      <c r="M2304" t="s">
        <v>131</v>
      </c>
      <c r="N2304" t="s">
        <v>57</v>
      </c>
      <c r="O2304" s="1">
        <v>45658</v>
      </c>
      <c r="Q2304" s="1">
        <v>46023</v>
      </c>
      <c r="R2304" s="2">
        <v>15.29</v>
      </c>
      <c r="S2304">
        <v>1</v>
      </c>
      <c r="T2304" t="s">
        <v>58</v>
      </c>
      <c r="U2304" t="s">
        <v>134</v>
      </c>
      <c r="V2304" s="3">
        <v>0.7</v>
      </c>
      <c r="W2304" s="2">
        <v>0</v>
      </c>
      <c r="X2304">
        <v>0</v>
      </c>
      <c r="Y2304" t="s">
        <v>60</v>
      </c>
      <c r="Z2304" t="s">
        <v>136</v>
      </c>
      <c r="AA2304">
        <v>0</v>
      </c>
      <c r="AB2304" s="2">
        <v>0</v>
      </c>
      <c r="AC2304" s="2">
        <v>0</v>
      </c>
      <c r="AD2304" s="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10.7</v>
      </c>
      <c r="AN2304" s="2">
        <v>10.7</v>
      </c>
      <c r="AO2304" s="2">
        <v>0</v>
      </c>
      <c r="AP2304" s="2">
        <v>0</v>
      </c>
      <c r="AQ2304" s="2">
        <v>0</v>
      </c>
    </row>
    <row r="2305" spans="1:43" x14ac:dyDescent="0.25">
      <c r="A2305" s="1">
        <v>45992</v>
      </c>
      <c r="B2305" t="s">
        <v>48</v>
      </c>
      <c r="C2305">
        <v>649163</v>
      </c>
      <c r="D2305">
        <v>2026261468</v>
      </c>
      <c r="E2305" t="s">
        <v>1362</v>
      </c>
      <c r="F2305" t="s">
        <v>1363</v>
      </c>
      <c r="G2305" t="s">
        <v>51</v>
      </c>
      <c r="H2305" t="s">
        <v>80</v>
      </c>
      <c r="I2305" t="s">
        <v>373</v>
      </c>
      <c r="J2305" t="s">
        <v>374</v>
      </c>
      <c r="K2305">
        <v>792925</v>
      </c>
      <c r="L2305" t="s">
        <v>1364</v>
      </c>
      <c r="M2305" t="s">
        <v>1291</v>
      </c>
      <c r="N2305" t="s">
        <v>57</v>
      </c>
      <c r="O2305" s="1">
        <v>45658</v>
      </c>
      <c r="Q2305" s="1">
        <v>46023</v>
      </c>
      <c r="R2305" s="2">
        <v>13.31</v>
      </c>
      <c r="S2305">
        <v>1</v>
      </c>
      <c r="T2305" t="s">
        <v>58</v>
      </c>
      <c r="U2305" t="s">
        <v>134</v>
      </c>
      <c r="V2305" s="3">
        <v>0.7</v>
      </c>
      <c r="W2305" s="2">
        <v>0</v>
      </c>
      <c r="X2305">
        <v>0</v>
      </c>
      <c r="Y2305" t="s">
        <v>60</v>
      </c>
      <c r="Z2305" t="s">
        <v>136</v>
      </c>
      <c r="AA2305">
        <v>0</v>
      </c>
      <c r="AB2305" s="2">
        <v>0</v>
      </c>
      <c r="AC2305" s="2">
        <v>0</v>
      </c>
      <c r="AD2305" s="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9.32</v>
      </c>
      <c r="AN2305" s="2">
        <v>9.32</v>
      </c>
      <c r="AO2305" s="2">
        <v>0</v>
      </c>
      <c r="AP2305" s="2">
        <v>0</v>
      </c>
      <c r="AQ2305" s="2">
        <v>0</v>
      </c>
    </row>
    <row r="2306" spans="1:43" x14ac:dyDescent="0.25">
      <c r="A2306" s="1">
        <v>45992</v>
      </c>
      <c r="B2306" t="s">
        <v>48</v>
      </c>
      <c r="C2306">
        <v>649163</v>
      </c>
      <c r="D2306">
        <v>2026262137</v>
      </c>
      <c r="E2306" t="s">
        <v>2200</v>
      </c>
      <c r="F2306" t="s">
        <v>73</v>
      </c>
      <c r="G2306" t="s">
        <v>51</v>
      </c>
      <c r="H2306" t="s">
        <v>161</v>
      </c>
      <c r="I2306" t="s">
        <v>373</v>
      </c>
      <c r="J2306" t="s">
        <v>374</v>
      </c>
      <c r="K2306">
        <v>766422</v>
      </c>
      <c r="L2306" t="s">
        <v>267</v>
      </c>
      <c r="M2306" t="s">
        <v>114</v>
      </c>
      <c r="N2306" t="s">
        <v>57</v>
      </c>
      <c r="O2306" s="1">
        <v>45658</v>
      </c>
      <c r="Q2306" s="1">
        <v>46023</v>
      </c>
      <c r="R2306" s="2">
        <v>132.19999999999999</v>
      </c>
      <c r="S2306">
        <v>1</v>
      </c>
      <c r="T2306" t="s">
        <v>58</v>
      </c>
      <c r="U2306" t="s">
        <v>134</v>
      </c>
      <c r="V2306" s="3">
        <v>0.7</v>
      </c>
      <c r="W2306" s="2">
        <v>0</v>
      </c>
      <c r="X2306">
        <v>0</v>
      </c>
      <c r="Y2306" t="s">
        <v>60</v>
      </c>
      <c r="Z2306" t="s">
        <v>136</v>
      </c>
      <c r="AA2306">
        <v>0</v>
      </c>
      <c r="AB2306" s="2">
        <v>0</v>
      </c>
      <c r="AC2306" s="2">
        <v>0</v>
      </c>
      <c r="AD2306" s="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92.54</v>
      </c>
      <c r="AN2306" s="2">
        <v>92.54</v>
      </c>
      <c r="AO2306" s="2">
        <v>0</v>
      </c>
      <c r="AP2306" s="2">
        <v>0</v>
      </c>
      <c r="AQ2306" s="2">
        <v>0</v>
      </c>
    </row>
    <row r="2307" spans="1:43" x14ac:dyDescent="0.25">
      <c r="A2307" s="1">
        <v>45992</v>
      </c>
      <c r="B2307" t="s">
        <v>48</v>
      </c>
      <c r="C2307">
        <v>649163</v>
      </c>
      <c r="D2307">
        <v>2026264401</v>
      </c>
      <c r="E2307" t="s">
        <v>2201</v>
      </c>
      <c r="F2307" t="s">
        <v>240</v>
      </c>
      <c r="G2307" t="s">
        <v>51</v>
      </c>
      <c r="H2307" t="s">
        <v>256</v>
      </c>
      <c r="I2307" t="s">
        <v>373</v>
      </c>
      <c r="J2307" t="s">
        <v>374</v>
      </c>
      <c r="K2307">
        <v>753748</v>
      </c>
      <c r="L2307" t="s">
        <v>258</v>
      </c>
      <c r="M2307" t="s">
        <v>131</v>
      </c>
      <c r="N2307" t="s">
        <v>57</v>
      </c>
      <c r="O2307" s="1">
        <v>45658</v>
      </c>
      <c r="Q2307" s="1">
        <v>46023</v>
      </c>
      <c r="R2307" s="2">
        <v>103.8</v>
      </c>
      <c r="S2307">
        <v>1</v>
      </c>
      <c r="T2307" t="s">
        <v>58</v>
      </c>
      <c r="U2307" t="s">
        <v>134</v>
      </c>
      <c r="V2307" s="3">
        <v>0.7</v>
      </c>
      <c r="W2307" s="2">
        <v>0</v>
      </c>
      <c r="X2307">
        <v>0</v>
      </c>
      <c r="Y2307" t="s">
        <v>60</v>
      </c>
      <c r="Z2307" t="s">
        <v>136</v>
      </c>
      <c r="AA2307">
        <v>0</v>
      </c>
      <c r="AB2307" s="2">
        <v>0</v>
      </c>
      <c r="AC2307" s="2">
        <v>0</v>
      </c>
      <c r="AD2307" s="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72.66</v>
      </c>
      <c r="AN2307" s="2">
        <v>72.66</v>
      </c>
      <c r="AO2307" s="2">
        <v>0</v>
      </c>
      <c r="AP2307" s="2">
        <v>0</v>
      </c>
      <c r="AQ2307" s="2">
        <v>0</v>
      </c>
    </row>
    <row r="2308" spans="1:43" x14ac:dyDescent="0.25">
      <c r="A2308" s="1">
        <v>45992</v>
      </c>
      <c r="B2308" t="s">
        <v>48</v>
      </c>
      <c r="C2308">
        <v>649163</v>
      </c>
      <c r="D2308">
        <v>2026270121</v>
      </c>
      <c r="E2308" t="s">
        <v>1855</v>
      </c>
      <c r="F2308" t="s">
        <v>386</v>
      </c>
      <c r="G2308" t="s">
        <v>51</v>
      </c>
      <c r="H2308" t="s">
        <v>256</v>
      </c>
      <c r="I2308" t="s">
        <v>373</v>
      </c>
      <c r="J2308" t="s">
        <v>374</v>
      </c>
      <c r="K2308">
        <v>753748</v>
      </c>
      <c r="L2308" t="s">
        <v>258</v>
      </c>
      <c r="M2308" t="s">
        <v>131</v>
      </c>
      <c r="N2308" t="s">
        <v>57</v>
      </c>
      <c r="O2308" s="1">
        <v>45658</v>
      </c>
      <c r="Q2308" s="1">
        <v>46023</v>
      </c>
      <c r="R2308" s="2">
        <v>183.51</v>
      </c>
      <c r="S2308">
        <v>1</v>
      </c>
      <c r="T2308" t="s">
        <v>58</v>
      </c>
      <c r="U2308" t="s">
        <v>134</v>
      </c>
      <c r="V2308" s="3">
        <v>0.7</v>
      </c>
      <c r="W2308" s="2">
        <v>0</v>
      </c>
      <c r="X2308">
        <v>0</v>
      </c>
      <c r="Y2308" t="s">
        <v>60</v>
      </c>
      <c r="Z2308" t="s">
        <v>136</v>
      </c>
      <c r="AA2308">
        <v>0</v>
      </c>
      <c r="AB2308" s="2">
        <v>0</v>
      </c>
      <c r="AC2308" s="2">
        <v>0</v>
      </c>
      <c r="AD2308" s="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128.46</v>
      </c>
      <c r="AN2308" s="2">
        <v>128.46</v>
      </c>
      <c r="AO2308" s="2">
        <v>0</v>
      </c>
      <c r="AP2308" s="2">
        <v>0</v>
      </c>
      <c r="AQ2308" s="2">
        <v>0</v>
      </c>
    </row>
    <row r="2309" spans="1:43" x14ac:dyDescent="0.25">
      <c r="A2309" s="1">
        <v>45992</v>
      </c>
      <c r="B2309" t="s">
        <v>48</v>
      </c>
      <c r="C2309">
        <v>649163</v>
      </c>
      <c r="D2309">
        <v>2026285303</v>
      </c>
      <c r="E2309" t="s">
        <v>145</v>
      </c>
      <c r="F2309" t="s">
        <v>386</v>
      </c>
      <c r="G2309" t="s">
        <v>51</v>
      </c>
      <c r="H2309" t="s">
        <v>256</v>
      </c>
      <c r="I2309" t="s">
        <v>373</v>
      </c>
      <c r="J2309" t="s">
        <v>374</v>
      </c>
      <c r="K2309">
        <v>753748</v>
      </c>
      <c r="L2309" t="s">
        <v>258</v>
      </c>
      <c r="M2309" t="s">
        <v>131</v>
      </c>
      <c r="N2309" t="s">
        <v>57</v>
      </c>
      <c r="O2309" s="1">
        <v>45658</v>
      </c>
      <c r="Q2309" s="1">
        <v>46023</v>
      </c>
      <c r="R2309" s="2">
        <v>176.94</v>
      </c>
      <c r="S2309">
        <v>1</v>
      </c>
      <c r="T2309" t="s">
        <v>58</v>
      </c>
      <c r="U2309" t="s">
        <v>134</v>
      </c>
      <c r="V2309" s="3">
        <v>0.7</v>
      </c>
      <c r="W2309" s="2">
        <v>0</v>
      </c>
      <c r="X2309">
        <v>0</v>
      </c>
      <c r="Y2309" t="s">
        <v>60</v>
      </c>
      <c r="Z2309" t="s">
        <v>136</v>
      </c>
      <c r="AA2309">
        <v>0</v>
      </c>
      <c r="AB2309" s="2">
        <v>0</v>
      </c>
      <c r="AC2309" s="2">
        <v>0</v>
      </c>
      <c r="AD2309" s="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123.86</v>
      </c>
      <c r="AN2309" s="2">
        <v>123.86</v>
      </c>
      <c r="AO2309" s="2">
        <v>0</v>
      </c>
      <c r="AP2309" s="2">
        <v>0</v>
      </c>
      <c r="AQ2309" s="2">
        <v>0</v>
      </c>
    </row>
    <row r="2310" spans="1:43" x14ac:dyDescent="0.25">
      <c r="A2310" s="1">
        <v>45992</v>
      </c>
      <c r="B2310" t="s">
        <v>48</v>
      </c>
      <c r="C2310">
        <v>649163</v>
      </c>
      <c r="D2310">
        <v>2026288535</v>
      </c>
      <c r="E2310" t="s">
        <v>1856</v>
      </c>
      <c r="F2310" t="s">
        <v>1054</v>
      </c>
      <c r="G2310" t="s">
        <v>51</v>
      </c>
      <c r="H2310" t="s">
        <v>256</v>
      </c>
      <c r="I2310" t="s">
        <v>373</v>
      </c>
      <c r="J2310" t="s">
        <v>374</v>
      </c>
      <c r="K2310">
        <v>753748</v>
      </c>
      <c r="L2310" t="s">
        <v>258</v>
      </c>
      <c r="M2310" t="s">
        <v>131</v>
      </c>
      <c r="N2310" t="s">
        <v>57</v>
      </c>
      <c r="O2310" s="1">
        <v>45658</v>
      </c>
      <c r="Q2310" s="1">
        <v>46023</v>
      </c>
      <c r="R2310" s="2">
        <v>68.61</v>
      </c>
      <c r="S2310">
        <v>1</v>
      </c>
      <c r="T2310" t="s">
        <v>58</v>
      </c>
      <c r="U2310" t="s">
        <v>134</v>
      </c>
      <c r="V2310" s="3">
        <v>0.7</v>
      </c>
      <c r="W2310" s="2">
        <v>0</v>
      </c>
      <c r="X2310">
        <v>0</v>
      </c>
      <c r="Y2310" t="s">
        <v>60</v>
      </c>
      <c r="Z2310" t="s">
        <v>136</v>
      </c>
      <c r="AA2310">
        <v>0</v>
      </c>
      <c r="AB2310" s="2">
        <v>0</v>
      </c>
      <c r="AC2310" s="2">
        <v>0</v>
      </c>
      <c r="AD2310" s="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48.03</v>
      </c>
      <c r="AN2310" s="2">
        <v>48.03</v>
      </c>
      <c r="AO2310" s="2">
        <v>0</v>
      </c>
      <c r="AP2310" s="2">
        <v>0</v>
      </c>
      <c r="AQ2310" s="2">
        <v>0</v>
      </c>
    </row>
    <row r="2311" spans="1:43" x14ac:dyDescent="0.25">
      <c r="A2311" s="1">
        <v>45992</v>
      </c>
      <c r="B2311" t="s">
        <v>48</v>
      </c>
      <c r="C2311">
        <v>649163</v>
      </c>
      <c r="D2311">
        <v>2026328947</v>
      </c>
      <c r="E2311" t="s">
        <v>600</v>
      </c>
      <c r="F2311" t="s">
        <v>601</v>
      </c>
      <c r="G2311" t="s">
        <v>51</v>
      </c>
      <c r="H2311" t="s">
        <v>83</v>
      </c>
      <c r="I2311" t="s">
        <v>373</v>
      </c>
      <c r="J2311" t="s">
        <v>433</v>
      </c>
      <c r="K2311">
        <v>792847</v>
      </c>
      <c r="L2311" t="s">
        <v>600</v>
      </c>
      <c r="M2311" t="s">
        <v>601</v>
      </c>
      <c r="N2311" t="s">
        <v>57</v>
      </c>
      <c r="O2311" s="1">
        <v>45689</v>
      </c>
      <c r="Q2311" s="1">
        <v>46023</v>
      </c>
      <c r="R2311" s="2">
        <v>35.5</v>
      </c>
      <c r="S2311">
        <v>1</v>
      </c>
      <c r="T2311" t="s">
        <v>58</v>
      </c>
      <c r="U2311" t="s">
        <v>134</v>
      </c>
      <c r="V2311" s="3">
        <v>0.9</v>
      </c>
      <c r="W2311" s="2">
        <v>0</v>
      </c>
      <c r="X2311">
        <v>0</v>
      </c>
      <c r="Y2311" t="s">
        <v>60</v>
      </c>
      <c r="Z2311" t="s">
        <v>136</v>
      </c>
      <c r="AA2311">
        <v>0</v>
      </c>
      <c r="AB2311" s="2">
        <v>0</v>
      </c>
      <c r="AC2311" s="2">
        <v>0</v>
      </c>
      <c r="AD2311" s="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31.95</v>
      </c>
      <c r="AN2311" s="2">
        <v>31.95</v>
      </c>
      <c r="AO2311" s="2">
        <v>0</v>
      </c>
      <c r="AP2311" s="2">
        <v>0</v>
      </c>
      <c r="AQ2311" s="2">
        <v>0</v>
      </c>
    </row>
    <row r="2312" spans="1:43" x14ac:dyDescent="0.25">
      <c r="A2312" s="1">
        <v>45992</v>
      </c>
      <c r="B2312" t="s">
        <v>48</v>
      </c>
      <c r="C2312">
        <v>649163</v>
      </c>
      <c r="D2312">
        <v>2026347093</v>
      </c>
      <c r="E2312" t="s">
        <v>1857</v>
      </c>
      <c r="F2312" t="s">
        <v>502</v>
      </c>
      <c r="G2312" t="s">
        <v>51</v>
      </c>
      <c r="H2312" t="s">
        <v>80</v>
      </c>
      <c r="I2312" t="s">
        <v>373</v>
      </c>
      <c r="J2312" t="s">
        <v>374</v>
      </c>
      <c r="K2312">
        <v>753748</v>
      </c>
      <c r="L2312" t="s">
        <v>258</v>
      </c>
      <c r="M2312" t="s">
        <v>131</v>
      </c>
      <c r="N2312" t="s">
        <v>57</v>
      </c>
      <c r="O2312" s="1">
        <v>45658</v>
      </c>
      <c r="Q2312" s="1">
        <v>46023</v>
      </c>
      <c r="R2312" s="2">
        <v>98.21</v>
      </c>
      <c r="S2312">
        <v>1</v>
      </c>
      <c r="T2312" t="s">
        <v>58</v>
      </c>
      <c r="U2312" t="s">
        <v>134</v>
      </c>
      <c r="V2312" s="3">
        <v>0.7</v>
      </c>
      <c r="W2312" s="2">
        <v>0</v>
      </c>
      <c r="X2312">
        <v>0</v>
      </c>
      <c r="Y2312" t="s">
        <v>60</v>
      </c>
      <c r="Z2312" t="s">
        <v>136</v>
      </c>
      <c r="AA2312">
        <v>0</v>
      </c>
      <c r="AB2312" s="2">
        <v>0</v>
      </c>
      <c r="AC2312" s="2">
        <v>0</v>
      </c>
      <c r="AD2312" s="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68.75</v>
      </c>
      <c r="AN2312" s="2">
        <v>68.75</v>
      </c>
      <c r="AO2312" s="2">
        <v>0</v>
      </c>
      <c r="AP2312" s="2">
        <v>0</v>
      </c>
      <c r="AQ2312" s="2">
        <v>0</v>
      </c>
    </row>
    <row r="2313" spans="1:43" x14ac:dyDescent="0.25">
      <c r="A2313" s="1">
        <v>45992</v>
      </c>
      <c r="B2313" t="s">
        <v>48</v>
      </c>
      <c r="C2313">
        <v>649163</v>
      </c>
      <c r="D2313">
        <v>2026347095</v>
      </c>
      <c r="E2313" t="s">
        <v>1857</v>
      </c>
      <c r="F2313" t="s">
        <v>502</v>
      </c>
      <c r="G2313" t="s">
        <v>51</v>
      </c>
      <c r="H2313" t="s">
        <v>80</v>
      </c>
      <c r="I2313" t="s">
        <v>373</v>
      </c>
      <c r="J2313" t="s">
        <v>433</v>
      </c>
      <c r="K2313">
        <v>753748</v>
      </c>
      <c r="L2313" t="s">
        <v>258</v>
      </c>
      <c r="M2313" t="s">
        <v>131</v>
      </c>
      <c r="N2313" t="s">
        <v>57</v>
      </c>
      <c r="O2313" s="1">
        <v>45658</v>
      </c>
      <c r="Q2313" s="1">
        <v>46023</v>
      </c>
      <c r="R2313" s="2">
        <v>46.54</v>
      </c>
      <c r="S2313">
        <v>1</v>
      </c>
      <c r="T2313" t="s">
        <v>58</v>
      </c>
      <c r="U2313" t="s">
        <v>134</v>
      </c>
      <c r="V2313" s="3">
        <v>0.9</v>
      </c>
      <c r="W2313" s="2">
        <v>0</v>
      </c>
      <c r="X2313">
        <v>0</v>
      </c>
      <c r="Y2313" t="s">
        <v>60</v>
      </c>
      <c r="Z2313" t="s">
        <v>136</v>
      </c>
      <c r="AA2313">
        <v>0</v>
      </c>
      <c r="AB2313" s="2">
        <v>0</v>
      </c>
      <c r="AC2313" s="2">
        <v>0</v>
      </c>
      <c r="AD2313" s="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41.89</v>
      </c>
      <c r="AN2313" s="2">
        <v>41.89</v>
      </c>
      <c r="AO2313" s="2">
        <v>0</v>
      </c>
      <c r="AP2313" s="2">
        <v>0</v>
      </c>
      <c r="AQ2313" s="2">
        <v>0</v>
      </c>
    </row>
    <row r="2314" spans="1:43" x14ac:dyDescent="0.25">
      <c r="A2314" s="1">
        <v>45992</v>
      </c>
      <c r="B2314" t="s">
        <v>48</v>
      </c>
      <c r="C2314">
        <v>649163</v>
      </c>
      <c r="D2314">
        <v>2026355587</v>
      </c>
      <c r="E2314" t="s">
        <v>1858</v>
      </c>
      <c r="F2314" t="s">
        <v>1859</v>
      </c>
      <c r="G2314" t="s">
        <v>51</v>
      </c>
      <c r="H2314" t="s">
        <v>256</v>
      </c>
      <c r="I2314" t="s">
        <v>373</v>
      </c>
      <c r="J2314" t="s">
        <v>374</v>
      </c>
      <c r="K2314">
        <v>753748</v>
      </c>
      <c r="L2314" t="s">
        <v>258</v>
      </c>
      <c r="M2314" t="s">
        <v>131</v>
      </c>
      <c r="N2314" t="s">
        <v>57</v>
      </c>
      <c r="O2314" s="1">
        <v>45658</v>
      </c>
      <c r="Q2314" s="1">
        <v>46023</v>
      </c>
      <c r="R2314" s="2">
        <v>163.43</v>
      </c>
      <c r="S2314">
        <v>1</v>
      </c>
      <c r="T2314" t="s">
        <v>58</v>
      </c>
      <c r="U2314" t="s">
        <v>134</v>
      </c>
      <c r="V2314" s="3">
        <v>0.7</v>
      </c>
      <c r="W2314" s="2">
        <v>0</v>
      </c>
      <c r="X2314">
        <v>0</v>
      </c>
      <c r="Y2314" t="s">
        <v>60</v>
      </c>
      <c r="Z2314" t="s">
        <v>136</v>
      </c>
      <c r="AA2314">
        <v>0</v>
      </c>
      <c r="AB2314" s="2">
        <v>0</v>
      </c>
      <c r="AC2314" s="2">
        <v>0</v>
      </c>
      <c r="AD2314" s="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114.4</v>
      </c>
      <c r="AN2314" s="2">
        <v>114.4</v>
      </c>
      <c r="AO2314" s="2">
        <v>0</v>
      </c>
      <c r="AP2314" s="2">
        <v>0</v>
      </c>
      <c r="AQ2314" s="2">
        <v>0</v>
      </c>
    </row>
    <row r="2315" spans="1:43" x14ac:dyDescent="0.25">
      <c r="A2315" s="1">
        <v>45992</v>
      </c>
      <c r="B2315" t="s">
        <v>48</v>
      </c>
      <c r="C2315">
        <v>649163</v>
      </c>
      <c r="D2315">
        <v>2026370402</v>
      </c>
      <c r="E2315" t="s">
        <v>283</v>
      </c>
      <c r="F2315" t="s">
        <v>284</v>
      </c>
      <c r="G2315" t="s">
        <v>51</v>
      </c>
      <c r="H2315" t="s">
        <v>120</v>
      </c>
      <c r="I2315" t="s">
        <v>373</v>
      </c>
      <c r="J2315" t="s">
        <v>374</v>
      </c>
      <c r="K2315">
        <v>816021</v>
      </c>
      <c r="L2315" t="s">
        <v>122</v>
      </c>
      <c r="M2315" t="s">
        <v>123</v>
      </c>
      <c r="N2315" t="s">
        <v>57</v>
      </c>
      <c r="O2315" s="1">
        <v>45658</v>
      </c>
      <c r="Q2315" s="1">
        <v>46023</v>
      </c>
      <c r="R2315" s="2">
        <v>18.2</v>
      </c>
      <c r="S2315">
        <v>1</v>
      </c>
      <c r="T2315" t="s">
        <v>58</v>
      </c>
      <c r="U2315" t="s">
        <v>134</v>
      </c>
      <c r="V2315" s="3">
        <v>0.7</v>
      </c>
      <c r="W2315" s="2">
        <v>0</v>
      </c>
      <c r="X2315">
        <v>0</v>
      </c>
      <c r="Y2315" t="s">
        <v>60</v>
      </c>
      <c r="Z2315" t="s">
        <v>136</v>
      </c>
      <c r="AA2315">
        <v>0</v>
      </c>
      <c r="AB2315" s="2">
        <v>0</v>
      </c>
      <c r="AC2315" s="2">
        <v>0</v>
      </c>
      <c r="AD2315" s="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12.74</v>
      </c>
      <c r="AN2315" s="2">
        <v>12.74</v>
      </c>
      <c r="AO2315" s="2">
        <v>0</v>
      </c>
      <c r="AP2315" s="2">
        <v>0</v>
      </c>
      <c r="AQ2315" s="2">
        <v>0</v>
      </c>
    </row>
    <row r="2316" spans="1:43" x14ac:dyDescent="0.25">
      <c r="A2316" s="1">
        <v>45992</v>
      </c>
      <c r="B2316" t="s">
        <v>48</v>
      </c>
      <c r="C2316">
        <v>649163</v>
      </c>
      <c r="D2316">
        <v>2026380890</v>
      </c>
      <c r="E2316" t="s">
        <v>285</v>
      </c>
      <c r="F2316" t="s">
        <v>286</v>
      </c>
      <c r="G2316" t="s">
        <v>51</v>
      </c>
      <c r="H2316" t="s">
        <v>120</v>
      </c>
      <c r="I2316" t="s">
        <v>373</v>
      </c>
      <c r="J2316" t="s">
        <v>374</v>
      </c>
      <c r="K2316">
        <v>816021</v>
      </c>
      <c r="L2316" t="s">
        <v>122</v>
      </c>
      <c r="M2316" t="s">
        <v>123</v>
      </c>
      <c r="N2316" t="s">
        <v>57</v>
      </c>
      <c r="O2316" s="1">
        <v>45658</v>
      </c>
      <c r="Q2316" s="1">
        <v>46023</v>
      </c>
      <c r="R2316" s="2">
        <v>9.1</v>
      </c>
      <c r="S2316">
        <v>1</v>
      </c>
      <c r="T2316" t="s">
        <v>58</v>
      </c>
      <c r="U2316" t="s">
        <v>134</v>
      </c>
      <c r="V2316" s="3">
        <v>0.7</v>
      </c>
      <c r="W2316" s="2">
        <v>0</v>
      </c>
      <c r="X2316">
        <v>0</v>
      </c>
      <c r="Y2316" t="s">
        <v>60</v>
      </c>
      <c r="Z2316" t="s">
        <v>136</v>
      </c>
      <c r="AA2316">
        <v>0</v>
      </c>
      <c r="AB2316" s="2">
        <v>0</v>
      </c>
      <c r="AC2316" s="2">
        <v>0</v>
      </c>
      <c r="AD2316" s="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6.37</v>
      </c>
      <c r="AN2316" s="2">
        <v>6.37</v>
      </c>
      <c r="AO2316" s="2">
        <v>0</v>
      </c>
      <c r="AP2316" s="2">
        <v>0</v>
      </c>
      <c r="AQ2316" s="2">
        <v>0</v>
      </c>
    </row>
    <row r="2317" spans="1:43" x14ac:dyDescent="0.25">
      <c r="A2317" s="1">
        <v>45992</v>
      </c>
      <c r="B2317" t="s">
        <v>48</v>
      </c>
      <c r="C2317">
        <v>649163</v>
      </c>
      <c r="D2317">
        <v>2026400760</v>
      </c>
      <c r="E2317" t="s">
        <v>2202</v>
      </c>
      <c r="F2317" t="s">
        <v>1500</v>
      </c>
      <c r="G2317" t="s">
        <v>51</v>
      </c>
      <c r="H2317" t="s">
        <v>83</v>
      </c>
      <c r="I2317" t="s">
        <v>373</v>
      </c>
      <c r="J2317" t="s">
        <v>374</v>
      </c>
      <c r="K2317">
        <v>766422</v>
      </c>
      <c r="L2317" t="s">
        <v>267</v>
      </c>
      <c r="M2317" t="s">
        <v>114</v>
      </c>
      <c r="N2317" t="s">
        <v>57</v>
      </c>
      <c r="O2317" s="1">
        <v>45658</v>
      </c>
      <c r="Q2317" s="1">
        <v>46023</v>
      </c>
      <c r="R2317" s="2">
        <v>66.36</v>
      </c>
      <c r="S2317">
        <v>1</v>
      </c>
      <c r="T2317" t="s">
        <v>58</v>
      </c>
      <c r="U2317" t="s">
        <v>134</v>
      </c>
      <c r="V2317" s="3">
        <v>0.7</v>
      </c>
      <c r="W2317" s="2">
        <v>0</v>
      </c>
      <c r="X2317">
        <v>0</v>
      </c>
      <c r="Y2317" t="s">
        <v>60</v>
      </c>
      <c r="Z2317" t="s">
        <v>136</v>
      </c>
      <c r="AA2317">
        <v>0</v>
      </c>
      <c r="AB2317" s="2">
        <v>0</v>
      </c>
      <c r="AC2317" s="2">
        <v>0</v>
      </c>
      <c r="AD2317" s="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46.45</v>
      </c>
      <c r="AN2317" s="2">
        <v>46.45</v>
      </c>
      <c r="AO2317" s="2">
        <v>0</v>
      </c>
      <c r="AP2317" s="2">
        <v>0</v>
      </c>
      <c r="AQ2317" s="2">
        <v>0</v>
      </c>
    </row>
    <row r="2318" spans="1:43" x14ac:dyDescent="0.25">
      <c r="A2318" s="1">
        <v>45992</v>
      </c>
      <c r="B2318" t="s">
        <v>48</v>
      </c>
      <c r="C2318">
        <v>649163</v>
      </c>
      <c r="D2318">
        <v>2026421012</v>
      </c>
      <c r="E2318" t="s">
        <v>2203</v>
      </c>
      <c r="F2318" t="s">
        <v>231</v>
      </c>
      <c r="G2318" t="s">
        <v>51</v>
      </c>
      <c r="H2318" t="s">
        <v>83</v>
      </c>
      <c r="I2318" t="s">
        <v>373</v>
      </c>
      <c r="J2318" t="s">
        <v>374</v>
      </c>
      <c r="K2318">
        <v>766747</v>
      </c>
      <c r="L2318" t="s">
        <v>385</v>
      </c>
      <c r="M2318" t="s">
        <v>386</v>
      </c>
      <c r="N2318" t="s">
        <v>57</v>
      </c>
      <c r="O2318" s="1">
        <v>45689</v>
      </c>
      <c r="Q2318" s="1">
        <v>46023</v>
      </c>
      <c r="R2318" s="2">
        <v>11.5</v>
      </c>
      <c r="S2318">
        <v>1</v>
      </c>
      <c r="T2318" t="s">
        <v>58</v>
      </c>
      <c r="U2318" t="s">
        <v>134</v>
      </c>
      <c r="V2318" s="3">
        <v>0.7</v>
      </c>
      <c r="W2318" s="2">
        <v>0</v>
      </c>
      <c r="X2318">
        <v>0</v>
      </c>
      <c r="Y2318" t="s">
        <v>60</v>
      </c>
      <c r="Z2318" t="s">
        <v>136</v>
      </c>
      <c r="AA2318">
        <v>0</v>
      </c>
      <c r="AB2318" s="2">
        <v>0</v>
      </c>
      <c r="AC2318" s="2">
        <v>0</v>
      </c>
      <c r="AD2318" s="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8.0500000000000007</v>
      </c>
      <c r="AN2318" s="2">
        <v>8.0500000000000007</v>
      </c>
      <c r="AO2318" s="2">
        <v>0</v>
      </c>
      <c r="AP2318" s="2">
        <v>0</v>
      </c>
      <c r="AQ2318" s="2">
        <v>0</v>
      </c>
    </row>
    <row r="2319" spans="1:43" x14ac:dyDescent="0.25">
      <c r="A2319" s="1">
        <v>45992</v>
      </c>
      <c r="B2319" t="s">
        <v>48</v>
      </c>
      <c r="C2319">
        <v>649163</v>
      </c>
      <c r="D2319">
        <v>2026432669</v>
      </c>
      <c r="E2319" t="s">
        <v>2204</v>
      </c>
      <c r="F2319" t="s">
        <v>2205</v>
      </c>
      <c r="G2319" t="s">
        <v>51</v>
      </c>
      <c r="H2319" t="s">
        <v>83</v>
      </c>
      <c r="I2319" t="s">
        <v>373</v>
      </c>
      <c r="J2319" t="s">
        <v>374</v>
      </c>
      <c r="K2319">
        <v>792847</v>
      </c>
      <c r="L2319" t="s">
        <v>600</v>
      </c>
      <c r="M2319" t="s">
        <v>601</v>
      </c>
      <c r="N2319" t="s">
        <v>929</v>
      </c>
      <c r="O2319" s="1">
        <v>45662</v>
      </c>
      <c r="P2319" s="1">
        <v>45992</v>
      </c>
      <c r="Q2319" s="1">
        <v>46027</v>
      </c>
      <c r="R2319" s="2">
        <v>78.400000000000006</v>
      </c>
      <c r="S2319">
        <v>1</v>
      </c>
      <c r="T2319" t="s">
        <v>58</v>
      </c>
      <c r="U2319" t="s">
        <v>134</v>
      </c>
      <c r="V2319" s="3">
        <v>0.7</v>
      </c>
      <c r="W2319" s="2">
        <v>0</v>
      </c>
      <c r="X2319">
        <v>0</v>
      </c>
      <c r="Y2319" t="s">
        <v>60</v>
      </c>
      <c r="Z2319" t="s">
        <v>136</v>
      </c>
      <c r="AA2319">
        <v>0</v>
      </c>
      <c r="AB2319" s="2">
        <v>0</v>
      </c>
      <c r="AC2319" s="2">
        <v>0</v>
      </c>
      <c r="AD2319" s="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54.88</v>
      </c>
      <c r="AN2319" s="2">
        <v>54.88</v>
      </c>
      <c r="AO2319" s="2">
        <v>0</v>
      </c>
      <c r="AP2319" s="2">
        <v>0</v>
      </c>
      <c r="AQ2319" s="2">
        <v>0</v>
      </c>
    </row>
    <row r="2320" spans="1:43" x14ac:dyDescent="0.25">
      <c r="A2320" s="1">
        <v>45992</v>
      </c>
      <c r="B2320" t="s">
        <v>48</v>
      </c>
      <c r="C2320">
        <v>649163</v>
      </c>
      <c r="D2320">
        <v>2026439224</v>
      </c>
      <c r="E2320" t="s">
        <v>287</v>
      </c>
      <c r="F2320" t="s">
        <v>288</v>
      </c>
      <c r="G2320" t="s">
        <v>51</v>
      </c>
      <c r="H2320" t="s">
        <v>120</v>
      </c>
      <c r="I2320" t="s">
        <v>373</v>
      </c>
      <c r="J2320" t="s">
        <v>374</v>
      </c>
      <c r="K2320">
        <v>816021</v>
      </c>
      <c r="L2320" t="s">
        <v>122</v>
      </c>
      <c r="M2320" t="s">
        <v>123</v>
      </c>
      <c r="N2320" t="s">
        <v>57</v>
      </c>
      <c r="O2320" s="1">
        <v>45661</v>
      </c>
      <c r="Q2320" s="1">
        <v>46026</v>
      </c>
      <c r="R2320" s="2">
        <v>9.6999999999999993</v>
      </c>
      <c r="S2320">
        <v>1</v>
      </c>
      <c r="T2320" t="s">
        <v>58</v>
      </c>
      <c r="U2320" t="s">
        <v>134</v>
      </c>
      <c r="V2320" s="3">
        <v>0.7</v>
      </c>
      <c r="W2320" s="2">
        <v>0</v>
      </c>
      <c r="X2320">
        <v>0</v>
      </c>
      <c r="Y2320" t="s">
        <v>60</v>
      </c>
      <c r="Z2320" t="s">
        <v>136</v>
      </c>
      <c r="AA2320">
        <v>0</v>
      </c>
      <c r="AB2320" s="2">
        <v>0</v>
      </c>
      <c r="AC2320" s="2">
        <v>0</v>
      </c>
      <c r="AD2320" s="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6.79</v>
      </c>
      <c r="AN2320" s="2">
        <v>6.79</v>
      </c>
      <c r="AO2320" s="2">
        <v>0</v>
      </c>
      <c r="AP2320" s="2">
        <v>0</v>
      </c>
      <c r="AQ2320" s="2">
        <v>0</v>
      </c>
    </row>
    <row r="2321" spans="1:43" x14ac:dyDescent="0.25">
      <c r="A2321" s="1">
        <v>45992</v>
      </c>
      <c r="B2321" t="s">
        <v>48</v>
      </c>
      <c r="C2321">
        <v>649163</v>
      </c>
      <c r="D2321">
        <v>2026439225</v>
      </c>
      <c r="E2321" t="s">
        <v>287</v>
      </c>
      <c r="F2321" t="s">
        <v>288</v>
      </c>
      <c r="G2321" t="s">
        <v>51</v>
      </c>
      <c r="H2321" t="s">
        <v>120</v>
      </c>
      <c r="I2321" t="s">
        <v>373</v>
      </c>
      <c r="J2321" t="s">
        <v>400</v>
      </c>
      <c r="K2321">
        <v>816021</v>
      </c>
      <c r="L2321" t="s">
        <v>122</v>
      </c>
      <c r="M2321" t="s">
        <v>123</v>
      </c>
      <c r="N2321" t="s">
        <v>57</v>
      </c>
      <c r="O2321" s="1">
        <v>45661</v>
      </c>
      <c r="Q2321" s="1">
        <v>46026</v>
      </c>
      <c r="R2321" s="2">
        <v>6.3</v>
      </c>
      <c r="S2321">
        <v>1</v>
      </c>
      <c r="T2321" t="s">
        <v>58</v>
      </c>
      <c r="U2321" t="s">
        <v>134</v>
      </c>
      <c r="V2321" s="3">
        <v>0.7</v>
      </c>
      <c r="W2321" s="2">
        <v>0</v>
      </c>
      <c r="X2321">
        <v>0</v>
      </c>
      <c r="Y2321" t="s">
        <v>60</v>
      </c>
      <c r="Z2321" t="s">
        <v>136</v>
      </c>
      <c r="AA2321">
        <v>0</v>
      </c>
      <c r="AB2321" s="2">
        <v>0</v>
      </c>
      <c r="AC2321" s="2">
        <v>0</v>
      </c>
      <c r="AD2321" s="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4.41</v>
      </c>
      <c r="AN2321" s="2">
        <v>4.41</v>
      </c>
      <c r="AO2321" s="2">
        <v>0</v>
      </c>
      <c r="AP2321" s="2">
        <v>0</v>
      </c>
      <c r="AQ2321" s="2">
        <v>0</v>
      </c>
    </row>
    <row r="2322" spans="1:43" x14ac:dyDescent="0.25">
      <c r="A2322" s="1">
        <v>45992</v>
      </c>
      <c r="B2322" t="s">
        <v>48</v>
      </c>
      <c r="C2322">
        <v>649163</v>
      </c>
      <c r="D2322">
        <v>2026443516</v>
      </c>
      <c r="E2322" t="s">
        <v>1860</v>
      </c>
      <c r="F2322" t="s">
        <v>1861</v>
      </c>
      <c r="G2322" t="s">
        <v>51</v>
      </c>
      <c r="H2322" t="s">
        <v>169</v>
      </c>
      <c r="I2322" t="s">
        <v>373</v>
      </c>
      <c r="J2322" t="s">
        <v>433</v>
      </c>
      <c r="K2322">
        <v>651818</v>
      </c>
      <c r="L2322" t="s">
        <v>113</v>
      </c>
      <c r="M2322" t="s">
        <v>114</v>
      </c>
      <c r="N2322" t="s">
        <v>57</v>
      </c>
      <c r="O2322" s="1">
        <v>45661</v>
      </c>
      <c r="Q2322" s="1">
        <v>46026</v>
      </c>
      <c r="R2322" s="2">
        <v>32.58</v>
      </c>
      <c r="S2322">
        <v>1</v>
      </c>
      <c r="T2322" t="s">
        <v>58</v>
      </c>
      <c r="U2322" t="s">
        <v>134</v>
      </c>
      <c r="V2322" s="3">
        <v>0.9</v>
      </c>
      <c r="W2322" s="2">
        <v>0</v>
      </c>
      <c r="X2322">
        <v>0</v>
      </c>
      <c r="Y2322" t="s">
        <v>60</v>
      </c>
      <c r="Z2322" t="s">
        <v>136</v>
      </c>
      <c r="AA2322">
        <v>0</v>
      </c>
      <c r="AB2322" s="2">
        <v>0</v>
      </c>
      <c r="AC2322" s="2">
        <v>0</v>
      </c>
      <c r="AD2322" s="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29.32</v>
      </c>
      <c r="AN2322" s="2">
        <v>29.32</v>
      </c>
      <c r="AO2322" s="2">
        <v>0</v>
      </c>
      <c r="AP2322" s="2">
        <v>0</v>
      </c>
      <c r="AQ2322" s="2">
        <v>0</v>
      </c>
    </row>
    <row r="2323" spans="1:43" x14ac:dyDescent="0.25">
      <c r="A2323" s="1">
        <v>45992</v>
      </c>
      <c r="B2323" t="s">
        <v>48</v>
      </c>
      <c r="C2323">
        <v>649163</v>
      </c>
      <c r="D2323">
        <v>2026456393</v>
      </c>
      <c r="E2323" t="s">
        <v>289</v>
      </c>
      <c r="F2323" t="s">
        <v>290</v>
      </c>
      <c r="G2323" t="s">
        <v>51</v>
      </c>
      <c r="H2323" t="s">
        <v>120</v>
      </c>
      <c r="I2323" t="s">
        <v>373</v>
      </c>
      <c r="J2323" t="s">
        <v>374</v>
      </c>
      <c r="K2323">
        <v>816021</v>
      </c>
      <c r="L2323" t="s">
        <v>122</v>
      </c>
      <c r="M2323" t="s">
        <v>123</v>
      </c>
      <c r="N2323" t="s">
        <v>57</v>
      </c>
      <c r="O2323" s="1">
        <v>45662</v>
      </c>
      <c r="Q2323" s="1">
        <v>46027</v>
      </c>
      <c r="R2323" s="2">
        <v>19.41</v>
      </c>
      <c r="S2323">
        <v>1</v>
      </c>
      <c r="T2323" t="s">
        <v>58</v>
      </c>
      <c r="U2323" t="s">
        <v>134</v>
      </c>
      <c r="V2323" s="3">
        <v>0.7</v>
      </c>
      <c r="W2323" s="2">
        <v>0</v>
      </c>
      <c r="X2323">
        <v>0</v>
      </c>
      <c r="Y2323" t="s">
        <v>60</v>
      </c>
      <c r="Z2323" t="s">
        <v>136</v>
      </c>
      <c r="AA2323">
        <v>0</v>
      </c>
      <c r="AB2323" s="2">
        <v>0</v>
      </c>
      <c r="AC2323" s="2">
        <v>0</v>
      </c>
      <c r="AD2323" s="3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13.59</v>
      </c>
      <c r="AN2323" s="2">
        <v>13.59</v>
      </c>
      <c r="AO2323" s="2">
        <v>0</v>
      </c>
      <c r="AP2323" s="2">
        <v>0</v>
      </c>
      <c r="AQ2323" s="2">
        <v>0</v>
      </c>
    </row>
    <row r="2324" spans="1:43" x14ac:dyDescent="0.25">
      <c r="A2324" s="1">
        <v>45992</v>
      </c>
      <c r="B2324" t="s">
        <v>48</v>
      </c>
      <c r="C2324">
        <v>649163</v>
      </c>
      <c r="D2324">
        <v>2026456394</v>
      </c>
      <c r="E2324" t="s">
        <v>289</v>
      </c>
      <c r="F2324" t="s">
        <v>290</v>
      </c>
      <c r="G2324" t="s">
        <v>51</v>
      </c>
      <c r="H2324" t="s">
        <v>120</v>
      </c>
      <c r="I2324" t="s">
        <v>373</v>
      </c>
      <c r="J2324" t="s">
        <v>400</v>
      </c>
      <c r="K2324">
        <v>816021</v>
      </c>
      <c r="L2324" t="s">
        <v>122</v>
      </c>
      <c r="M2324" t="s">
        <v>123</v>
      </c>
      <c r="N2324" t="s">
        <v>57</v>
      </c>
      <c r="O2324" s="1">
        <v>45662</v>
      </c>
      <c r="Q2324" s="1">
        <v>46027</v>
      </c>
      <c r="R2324" s="2">
        <v>12.6</v>
      </c>
      <c r="S2324">
        <v>1</v>
      </c>
      <c r="T2324" t="s">
        <v>58</v>
      </c>
      <c r="U2324" t="s">
        <v>134</v>
      </c>
      <c r="V2324" s="3">
        <v>0.7</v>
      </c>
      <c r="W2324" s="2">
        <v>0</v>
      </c>
      <c r="X2324">
        <v>0</v>
      </c>
      <c r="Y2324" t="s">
        <v>60</v>
      </c>
      <c r="Z2324" t="s">
        <v>136</v>
      </c>
      <c r="AA2324">
        <v>0</v>
      </c>
      <c r="AB2324" s="2">
        <v>0</v>
      </c>
      <c r="AC2324" s="2">
        <v>0</v>
      </c>
      <c r="AD2324" s="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8.82</v>
      </c>
      <c r="AN2324" s="2">
        <v>8.82</v>
      </c>
      <c r="AO2324" s="2">
        <v>0</v>
      </c>
      <c r="AP2324" s="2">
        <v>0</v>
      </c>
      <c r="AQ2324" s="2">
        <v>0</v>
      </c>
    </row>
    <row r="2325" spans="1:43" x14ac:dyDescent="0.25">
      <c r="A2325" s="1">
        <v>45992</v>
      </c>
      <c r="B2325" t="s">
        <v>48</v>
      </c>
      <c r="C2325">
        <v>649163</v>
      </c>
      <c r="D2325">
        <v>2026471870</v>
      </c>
      <c r="E2325" t="s">
        <v>917</v>
      </c>
      <c r="F2325" t="s">
        <v>358</v>
      </c>
      <c r="G2325" t="s">
        <v>51</v>
      </c>
      <c r="H2325" t="s">
        <v>93</v>
      </c>
      <c r="I2325" t="s">
        <v>373</v>
      </c>
      <c r="J2325" t="s">
        <v>374</v>
      </c>
      <c r="K2325">
        <v>673059</v>
      </c>
      <c r="L2325" t="s">
        <v>65</v>
      </c>
      <c r="M2325" t="s">
        <v>66</v>
      </c>
      <c r="N2325" t="s">
        <v>57</v>
      </c>
      <c r="O2325" s="1">
        <v>45689</v>
      </c>
      <c r="Q2325" s="1">
        <v>46023</v>
      </c>
      <c r="R2325" s="2">
        <v>26.82</v>
      </c>
      <c r="S2325">
        <v>1</v>
      </c>
      <c r="T2325" t="s">
        <v>58</v>
      </c>
      <c r="U2325" t="s">
        <v>134</v>
      </c>
      <c r="V2325" s="3">
        <v>0.7</v>
      </c>
      <c r="W2325" s="2">
        <v>0</v>
      </c>
      <c r="X2325">
        <v>0</v>
      </c>
      <c r="Y2325" t="s">
        <v>60</v>
      </c>
      <c r="Z2325" t="s">
        <v>136</v>
      </c>
      <c r="AA2325">
        <v>0</v>
      </c>
      <c r="AB2325" s="2">
        <v>0</v>
      </c>
      <c r="AC2325" s="2">
        <v>0</v>
      </c>
      <c r="AD2325" s="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18.77</v>
      </c>
      <c r="AN2325" s="2">
        <v>18.77</v>
      </c>
      <c r="AO2325" s="2">
        <v>0</v>
      </c>
      <c r="AP2325" s="2">
        <v>0</v>
      </c>
      <c r="AQ2325" s="2">
        <v>0</v>
      </c>
    </row>
    <row r="2326" spans="1:43" x14ac:dyDescent="0.25">
      <c r="A2326" s="1">
        <v>45992</v>
      </c>
      <c r="B2326" t="s">
        <v>48</v>
      </c>
      <c r="C2326">
        <v>649163</v>
      </c>
      <c r="D2326">
        <v>2026471871</v>
      </c>
      <c r="E2326" t="s">
        <v>917</v>
      </c>
      <c r="F2326" t="s">
        <v>358</v>
      </c>
      <c r="G2326" t="s">
        <v>51</v>
      </c>
      <c r="H2326" t="s">
        <v>93</v>
      </c>
      <c r="I2326" t="s">
        <v>373</v>
      </c>
      <c r="J2326" t="s">
        <v>400</v>
      </c>
      <c r="K2326">
        <v>673059</v>
      </c>
      <c r="L2326" t="s">
        <v>65</v>
      </c>
      <c r="M2326" t="s">
        <v>66</v>
      </c>
      <c r="N2326" t="s">
        <v>57</v>
      </c>
      <c r="O2326" s="1">
        <v>45689</v>
      </c>
      <c r="Q2326" s="1">
        <v>46023</v>
      </c>
      <c r="R2326" s="2">
        <v>25.73</v>
      </c>
      <c r="S2326">
        <v>1</v>
      </c>
      <c r="T2326" t="s">
        <v>58</v>
      </c>
      <c r="U2326" t="s">
        <v>134</v>
      </c>
      <c r="V2326" s="3">
        <v>0.7</v>
      </c>
      <c r="W2326" s="2">
        <v>0</v>
      </c>
      <c r="X2326">
        <v>0</v>
      </c>
      <c r="Y2326" t="s">
        <v>60</v>
      </c>
      <c r="Z2326" t="s">
        <v>136</v>
      </c>
      <c r="AA2326">
        <v>0</v>
      </c>
      <c r="AB2326" s="2">
        <v>0</v>
      </c>
      <c r="AC2326" s="2">
        <v>0</v>
      </c>
      <c r="AD2326" s="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18.010000000000002</v>
      </c>
      <c r="AN2326" s="2">
        <v>18.010000000000002</v>
      </c>
      <c r="AO2326" s="2">
        <v>0</v>
      </c>
      <c r="AP2326" s="2">
        <v>0</v>
      </c>
      <c r="AQ2326" s="2">
        <v>0</v>
      </c>
    </row>
    <row r="2327" spans="1:43" x14ac:dyDescent="0.25">
      <c r="A2327" s="1">
        <v>45992</v>
      </c>
      <c r="B2327" t="s">
        <v>48</v>
      </c>
      <c r="C2327">
        <v>649163</v>
      </c>
      <c r="D2327">
        <v>2026477625</v>
      </c>
      <c r="E2327" t="s">
        <v>2206</v>
      </c>
      <c r="F2327" t="s">
        <v>2207</v>
      </c>
      <c r="G2327" t="s">
        <v>51</v>
      </c>
      <c r="H2327" t="s">
        <v>256</v>
      </c>
      <c r="I2327" t="s">
        <v>373</v>
      </c>
      <c r="J2327" t="s">
        <v>400</v>
      </c>
      <c r="K2327">
        <v>673059</v>
      </c>
      <c r="L2327" t="s">
        <v>65</v>
      </c>
      <c r="M2327" t="s">
        <v>66</v>
      </c>
      <c r="N2327" t="s">
        <v>57</v>
      </c>
      <c r="O2327" s="1">
        <v>45689</v>
      </c>
      <c r="Q2327" s="1">
        <v>46023</v>
      </c>
      <c r="R2327" s="2">
        <v>25.73</v>
      </c>
      <c r="S2327">
        <v>1</v>
      </c>
      <c r="T2327" t="s">
        <v>58</v>
      </c>
      <c r="U2327" t="s">
        <v>134</v>
      </c>
      <c r="V2327" s="3">
        <v>0.7</v>
      </c>
      <c r="W2327" s="2">
        <v>0</v>
      </c>
      <c r="X2327">
        <v>0</v>
      </c>
      <c r="Y2327" t="s">
        <v>60</v>
      </c>
      <c r="Z2327" t="s">
        <v>136</v>
      </c>
      <c r="AA2327">
        <v>0</v>
      </c>
      <c r="AB2327" s="2">
        <v>0</v>
      </c>
      <c r="AC2327" s="2">
        <v>0</v>
      </c>
      <c r="AD2327" s="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18.010000000000002</v>
      </c>
      <c r="AN2327" s="2">
        <v>18.010000000000002</v>
      </c>
      <c r="AO2327" s="2">
        <v>0</v>
      </c>
      <c r="AP2327" s="2">
        <v>0</v>
      </c>
      <c r="AQ2327" s="2">
        <v>0</v>
      </c>
    </row>
    <row r="2328" spans="1:43" x14ac:dyDescent="0.25">
      <c r="A2328" s="1">
        <v>45992</v>
      </c>
      <c r="B2328" t="s">
        <v>48</v>
      </c>
      <c r="C2328">
        <v>649163</v>
      </c>
      <c r="D2328">
        <v>2026477626</v>
      </c>
      <c r="E2328" t="s">
        <v>2206</v>
      </c>
      <c r="F2328" t="s">
        <v>2207</v>
      </c>
      <c r="G2328" t="s">
        <v>51</v>
      </c>
      <c r="H2328" t="s">
        <v>256</v>
      </c>
      <c r="I2328" t="s">
        <v>373</v>
      </c>
      <c r="J2328" t="s">
        <v>374</v>
      </c>
      <c r="K2328">
        <v>673059</v>
      </c>
      <c r="L2328" t="s">
        <v>65</v>
      </c>
      <c r="M2328" t="s">
        <v>66</v>
      </c>
      <c r="N2328" t="s">
        <v>57</v>
      </c>
      <c r="O2328" s="1">
        <v>45689</v>
      </c>
      <c r="Q2328" s="1">
        <v>46023</v>
      </c>
      <c r="R2328" s="2">
        <v>132.82</v>
      </c>
      <c r="S2328">
        <v>1</v>
      </c>
      <c r="T2328" t="s">
        <v>58</v>
      </c>
      <c r="U2328" t="s">
        <v>134</v>
      </c>
      <c r="V2328" s="3">
        <v>0.7</v>
      </c>
      <c r="W2328" s="2">
        <v>0</v>
      </c>
      <c r="X2328">
        <v>0</v>
      </c>
      <c r="Y2328" t="s">
        <v>60</v>
      </c>
      <c r="Z2328" t="s">
        <v>136</v>
      </c>
      <c r="AA2328">
        <v>0</v>
      </c>
      <c r="AB2328" s="2">
        <v>0</v>
      </c>
      <c r="AC2328" s="2">
        <v>0</v>
      </c>
      <c r="AD2328" s="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92.97</v>
      </c>
      <c r="AN2328" s="2">
        <v>92.97</v>
      </c>
      <c r="AO2328" s="2">
        <v>0</v>
      </c>
      <c r="AP2328" s="2">
        <v>0</v>
      </c>
      <c r="AQ2328" s="2">
        <v>0</v>
      </c>
    </row>
    <row r="2329" spans="1:43" x14ac:dyDescent="0.25">
      <c r="A2329" s="1">
        <v>45992</v>
      </c>
      <c r="B2329" t="s">
        <v>48</v>
      </c>
      <c r="C2329">
        <v>649163</v>
      </c>
      <c r="D2329">
        <v>2026493067</v>
      </c>
      <c r="E2329" t="s">
        <v>291</v>
      </c>
      <c r="F2329" t="s">
        <v>292</v>
      </c>
      <c r="G2329" t="s">
        <v>51</v>
      </c>
      <c r="H2329" t="s">
        <v>256</v>
      </c>
      <c r="I2329" t="s">
        <v>373</v>
      </c>
      <c r="J2329" t="s">
        <v>374</v>
      </c>
      <c r="K2329">
        <v>816021</v>
      </c>
      <c r="L2329" t="s">
        <v>122</v>
      </c>
      <c r="M2329" t="s">
        <v>123</v>
      </c>
      <c r="N2329" t="s">
        <v>57</v>
      </c>
      <c r="O2329" s="1">
        <v>45693</v>
      </c>
      <c r="Q2329" s="1">
        <v>46027</v>
      </c>
      <c r="R2329" s="2">
        <v>40</v>
      </c>
      <c r="S2329">
        <v>1</v>
      </c>
      <c r="T2329" t="s">
        <v>58</v>
      </c>
      <c r="U2329" t="s">
        <v>134</v>
      </c>
      <c r="V2329" s="3">
        <v>0.7</v>
      </c>
      <c r="W2329" s="2">
        <v>0</v>
      </c>
      <c r="X2329">
        <v>0</v>
      </c>
      <c r="Y2329" t="s">
        <v>60</v>
      </c>
      <c r="Z2329" t="s">
        <v>136</v>
      </c>
      <c r="AA2329">
        <v>0</v>
      </c>
      <c r="AB2329" s="2">
        <v>0</v>
      </c>
      <c r="AC2329" s="2">
        <v>0</v>
      </c>
      <c r="AD2329" s="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28</v>
      </c>
      <c r="AN2329" s="2">
        <v>28</v>
      </c>
      <c r="AO2329" s="2">
        <v>0</v>
      </c>
      <c r="AP2329" s="2">
        <v>0</v>
      </c>
      <c r="AQ2329" s="2">
        <v>0</v>
      </c>
    </row>
    <row r="2330" spans="1:43" x14ac:dyDescent="0.25">
      <c r="A2330" s="1">
        <v>45992</v>
      </c>
      <c r="B2330" t="s">
        <v>48</v>
      </c>
      <c r="C2330">
        <v>649163</v>
      </c>
      <c r="D2330">
        <v>2026503934</v>
      </c>
      <c r="E2330" t="s">
        <v>1377</v>
      </c>
      <c r="F2330" t="s">
        <v>1353</v>
      </c>
      <c r="G2330" t="s">
        <v>51</v>
      </c>
      <c r="H2330" t="s">
        <v>125</v>
      </c>
      <c r="I2330" t="s">
        <v>373</v>
      </c>
      <c r="J2330" t="s">
        <v>374</v>
      </c>
      <c r="K2330">
        <v>673059</v>
      </c>
      <c r="L2330" t="s">
        <v>65</v>
      </c>
      <c r="M2330" t="s">
        <v>66</v>
      </c>
      <c r="N2330" t="s">
        <v>57</v>
      </c>
      <c r="O2330" s="1">
        <v>45717</v>
      </c>
      <c r="Q2330" s="1">
        <v>46023</v>
      </c>
      <c r="R2330" s="2">
        <v>31.28</v>
      </c>
      <c r="S2330">
        <v>1</v>
      </c>
      <c r="T2330" t="s">
        <v>58</v>
      </c>
      <c r="U2330" t="s">
        <v>134</v>
      </c>
      <c r="V2330" s="3">
        <v>0.7</v>
      </c>
      <c r="W2330" s="2">
        <v>0</v>
      </c>
      <c r="X2330">
        <v>0</v>
      </c>
      <c r="Y2330" t="s">
        <v>60</v>
      </c>
      <c r="Z2330" t="s">
        <v>136</v>
      </c>
      <c r="AA2330">
        <v>0</v>
      </c>
      <c r="AB2330" s="2">
        <v>0</v>
      </c>
      <c r="AC2330" s="2">
        <v>0</v>
      </c>
      <c r="AD2330" s="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21.9</v>
      </c>
      <c r="AN2330" s="2">
        <v>21.9</v>
      </c>
      <c r="AO2330" s="2">
        <v>0</v>
      </c>
      <c r="AP2330" s="2">
        <v>0</v>
      </c>
      <c r="AQ2330" s="2">
        <v>0</v>
      </c>
    </row>
    <row r="2331" spans="1:43" x14ac:dyDescent="0.25">
      <c r="A2331" s="1">
        <v>45992</v>
      </c>
      <c r="B2331" t="s">
        <v>48</v>
      </c>
      <c r="C2331">
        <v>649163</v>
      </c>
      <c r="D2331">
        <v>2026528984</v>
      </c>
      <c r="E2331" t="s">
        <v>2208</v>
      </c>
      <c r="F2331" t="s">
        <v>563</v>
      </c>
      <c r="G2331" t="s">
        <v>51</v>
      </c>
      <c r="H2331" t="s">
        <v>83</v>
      </c>
      <c r="I2331" t="s">
        <v>373</v>
      </c>
      <c r="J2331" t="s">
        <v>374</v>
      </c>
      <c r="K2331">
        <v>768271</v>
      </c>
      <c r="L2331" t="s">
        <v>393</v>
      </c>
      <c r="M2331" t="s">
        <v>127</v>
      </c>
      <c r="N2331" t="s">
        <v>57</v>
      </c>
      <c r="O2331" s="1">
        <v>45689</v>
      </c>
      <c r="Q2331" s="1">
        <v>46023</v>
      </c>
      <c r="R2331" s="2">
        <v>124.72</v>
      </c>
      <c r="S2331">
        <v>1</v>
      </c>
      <c r="T2331" t="s">
        <v>58</v>
      </c>
      <c r="U2331" t="s">
        <v>134</v>
      </c>
      <c r="V2331" s="3">
        <v>0.7</v>
      </c>
      <c r="W2331" s="2">
        <v>0</v>
      </c>
      <c r="X2331">
        <v>0</v>
      </c>
      <c r="Y2331" t="s">
        <v>60</v>
      </c>
      <c r="Z2331" t="s">
        <v>136</v>
      </c>
      <c r="AA2331">
        <v>0</v>
      </c>
      <c r="AB2331" s="2">
        <v>0</v>
      </c>
      <c r="AC2331" s="2">
        <v>0</v>
      </c>
      <c r="AD2331" s="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87.3</v>
      </c>
      <c r="AN2331" s="2">
        <v>87.3</v>
      </c>
      <c r="AO2331" s="2">
        <v>0</v>
      </c>
      <c r="AP2331" s="2">
        <v>0</v>
      </c>
      <c r="AQ2331" s="2">
        <v>0</v>
      </c>
    </row>
    <row r="2332" spans="1:43" x14ac:dyDescent="0.25">
      <c r="A2332" s="1">
        <v>45992</v>
      </c>
      <c r="B2332" t="s">
        <v>48</v>
      </c>
      <c r="C2332">
        <v>649163</v>
      </c>
      <c r="D2332">
        <v>2026543905</v>
      </c>
      <c r="E2332" t="s">
        <v>1862</v>
      </c>
      <c r="F2332" t="s">
        <v>462</v>
      </c>
      <c r="G2332" t="s">
        <v>51</v>
      </c>
      <c r="H2332" t="s">
        <v>83</v>
      </c>
      <c r="I2332" t="s">
        <v>373</v>
      </c>
      <c r="J2332" t="s">
        <v>374</v>
      </c>
      <c r="K2332">
        <v>673059</v>
      </c>
      <c r="L2332" t="s">
        <v>65</v>
      </c>
      <c r="M2332" t="s">
        <v>66</v>
      </c>
      <c r="N2332" t="s">
        <v>57</v>
      </c>
      <c r="O2332" s="1">
        <v>45717</v>
      </c>
      <c r="Q2332" s="1">
        <v>46023</v>
      </c>
      <c r="R2332" s="2">
        <v>162</v>
      </c>
      <c r="S2332">
        <v>1</v>
      </c>
      <c r="T2332" t="s">
        <v>58</v>
      </c>
      <c r="U2332" t="s">
        <v>134</v>
      </c>
      <c r="V2332" s="3">
        <v>0.7</v>
      </c>
      <c r="W2332" s="2">
        <v>0</v>
      </c>
      <c r="X2332">
        <v>0</v>
      </c>
      <c r="Y2332" t="s">
        <v>60</v>
      </c>
      <c r="Z2332" t="s">
        <v>136</v>
      </c>
      <c r="AA2332">
        <v>0</v>
      </c>
      <c r="AB2332" s="2">
        <v>0</v>
      </c>
      <c r="AC2332" s="2">
        <v>0</v>
      </c>
      <c r="AD2332" s="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113.4</v>
      </c>
      <c r="AN2332" s="2">
        <v>113.4</v>
      </c>
      <c r="AO2332" s="2">
        <v>0</v>
      </c>
      <c r="AP2332" s="2">
        <v>0</v>
      </c>
      <c r="AQ2332" s="2">
        <v>0</v>
      </c>
    </row>
    <row r="2333" spans="1:43" x14ac:dyDescent="0.25">
      <c r="A2333" s="1">
        <v>45992</v>
      </c>
      <c r="B2333" t="s">
        <v>48</v>
      </c>
      <c r="C2333">
        <v>649163</v>
      </c>
      <c r="D2333">
        <v>2026543906</v>
      </c>
      <c r="E2333" t="s">
        <v>1862</v>
      </c>
      <c r="F2333" t="s">
        <v>462</v>
      </c>
      <c r="G2333" t="s">
        <v>51</v>
      </c>
      <c r="H2333" t="s">
        <v>83</v>
      </c>
      <c r="I2333" t="s">
        <v>373</v>
      </c>
      <c r="J2333" t="s">
        <v>400</v>
      </c>
      <c r="K2333">
        <v>673059</v>
      </c>
      <c r="L2333" t="s">
        <v>65</v>
      </c>
      <c r="M2333" t="s">
        <v>66</v>
      </c>
      <c r="N2333" t="s">
        <v>57</v>
      </c>
      <c r="O2333" s="1">
        <v>45717</v>
      </c>
      <c r="Q2333" s="1">
        <v>46023</v>
      </c>
      <c r="R2333" s="2">
        <v>25.73</v>
      </c>
      <c r="S2333">
        <v>1</v>
      </c>
      <c r="T2333" t="s">
        <v>58</v>
      </c>
      <c r="U2333" t="s">
        <v>134</v>
      </c>
      <c r="V2333" s="3">
        <v>0.7</v>
      </c>
      <c r="W2333" s="2">
        <v>0</v>
      </c>
      <c r="X2333">
        <v>0</v>
      </c>
      <c r="Y2333" t="s">
        <v>60</v>
      </c>
      <c r="Z2333" t="s">
        <v>136</v>
      </c>
      <c r="AA2333">
        <v>0</v>
      </c>
      <c r="AB2333" s="2">
        <v>0</v>
      </c>
      <c r="AC2333" s="2">
        <v>0</v>
      </c>
      <c r="AD2333" s="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18.010000000000002</v>
      </c>
      <c r="AN2333" s="2">
        <v>18.010000000000002</v>
      </c>
      <c r="AO2333" s="2">
        <v>0</v>
      </c>
      <c r="AP2333" s="2">
        <v>0</v>
      </c>
      <c r="AQ2333" s="2">
        <v>0</v>
      </c>
    </row>
    <row r="2334" spans="1:43" x14ac:dyDescent="0.25">
      <c r="A2334" s="1">
        <v>45992</v>
      </c>
      <c r="B2334" t="s">
        <v>48</v>
      </c>
      <c r="C2334">
        <v>649163</v>
      </c>
      <c r="D2334">
        <v>2026548461</v>
      </c>
      <c r="E2334" t="s">
        <v>2209</v>
      </c>
      <c r="F2334" t="s">
        <v>582</v>
      </c>
      <c r="G2334" t="s">
        <v>51</v>
      </c>
      <c r="H2334" t="s">
        <v>83</v>
      </c>
      <c r="I2334" t="s">
        <v>373</v>
      </c>
      <c r="J2334" t="s">
        <v>374</v>
      </c>
      <c r="K2334">
        <v>812782</v>
      </c>
      <c r="L2334" t="s">
        <v>128</v>
      </c>
      <c r="M2334" t="s">
        <v>129</v>
      </c>
      <c r="N2334" t="s">
        <v>57</v>
      </c>
      <c r="O2334" s="1">
        <v>45689</v>
      </c>
      <c r="Q2334" s="1">
        <v>46023</v>
      </c>
      <c r="R2334" s="2">
        <v>198.36</v>
      </c>
      <c r="S2334">
        <v>1</v>
      </c>
      <c r="T2334" t="s">
        <v>58</v>
      </c>
      <c r="U2334" t="s">
        <v>134</v>
      </c>
      <c r="V2334" s="3">
        <v>0.7</v>
      </c>
      <c r="W2334" s="2">
        <v>0</v>
      </c>
      <c r="X2334">
        <v>0</v>
      </c>
      <c r="Y2334" t="s">
        <v>60</v>
      </c>
      <c r="Z2334" t="s">
        <v>136</v>
      </c>
      <c r="AA2334">
        <v>0</v>
      </c>
      <c r="AB2334" s="2">
        <v>0</v>
      </c>
      <c r="AC2334" s="2">
        <v>0</v>
      </c>
      <c r="AD2334" s="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138.85</v>
      </c>
      <c r="AN2334" s="2">
        <v>138.85</v>
      </c>
      <c r="AO2334" s="2">
        <v>0</v>
      </c>
      <c r="AP2334" s="2">
        <v>0</v>
      </c>
      <c r="AQ2334" s="2">
        <v>0</v>
      </c>
    </row>
    <row r="2335" spans="1:43" x14ac:dyDescent="0.25">
      <c r="A2335" s="1">
        <v>45992</v>
      </c>
      <c r="B2335" t="s">
        <v>48</v>
      </c>
      <c r="C2335">
        <v>649163</v>
      </c>
      <c r="D2335">
        <v>2026549078</v>
      </c>
      <c r="E2335" t="s">
        <v>2209</v>
      </c>
      <c r="F2335" t="s">
        <v>2210</v>
      </c>
      <c r="G2335" t="s">
        <v>51</v>
      </c>
      <c r="H2335" t="s">
        <v>83</v>
      </c>
      <c r="I2335" t="s">
        <v>373</v>
      </c>
      <c r="J2335" t="s">
        <v>374</v>
      </c>
      <c r="K2335">
        <v>812782</v>
      </c>
      <c r="L2335" t="s">
        <v>128</v>
      </c>
      <c r="M2335" t="s">
        <v>129</v>
      </c>
      <c r="N2335" t="s">
        <v>57</v>
      </c>
      <c r="O2335" s="1">
        <v>45689</v>
      </c>
      <c r="Q2335" s="1">
        <v>46023</v>
      </c>
      <c r="R2335" s="2">
        <v>28.9</v>
      </c>
      <c r="S2335">
        <v>1</v>
      </c>
      <c r="T2335" t="s">
        <v>58</v>
      </c>
      <c r="U2335" t="s">
        <v>134</v>
      </c>
      <c r="V2335" s="3">
        <v>0.7</v>
      </c>
      <c r="W2335" s="2">
        <v>0</v>
      </c>
      <c r="X2335">
        <v>0</v>
      </c>
      <c r="Y2335" t="s">
        <v>60</v>
      </c>
      <c r="Z2335" t="s">
        <v>136</v>
      </c>
      <c r="AA2335">
        <v>0</v>
      </c>
      <c r="AB2335" s="2">
        <v>0</v>
      </c>
      <c r="AC2335" s="2">
        <v>0</v>
      </c>
      <c r="AD2335" s="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20.23</v>
      </c>
      <c r="AN2335" s="2">
        <v>20.23</v>
      </c>
      <c r="AO2335" s="2">
        <v>0</v>
      </c>
      <c r="AP2335" s="2">
        <v>0</v>
      </c>
      <c r="AQ2335" s="2">
        <v>0</v>
      </c>
    </row>
    <row r="2336" spans="1:43" x14ac:dyDescent="0.25">
      <c r="A2336" s="1">
        <v>45992</v>
      </c>
      <c r="B2336" t="s">
        <v>48</v>
      </c>
      <c r="C2336">
        <v>649163</v>
      </c>
      <c r="D2336">
        <v>2026568843</v>
      </c>
      <c r="E2336" t="s">
        <v>2211</v>
      </c>
      <c r="F2336" t="s">
        <v>2212</v>
      </c>
      <c r="G2336" t="s">
        <v>51</v>
      </c>
      <c r="H2336" t="s">
        <v>206</v>
      </c>
      <c r="I2336" t="s">
        <v>373</v>
      </c>
      <c r="J2336" t="s">
        <v>400</v>
      </c>
      <c r="K2336">
        <v>673059</v>
      </c>
      <c r="L2336" t="s">
        <v>65</v>
      </c>
      <c r="M2336" t="s">
        <v>66</v>
      </c>
      <c r="N2336" t="s">
        <v>57</v>
      </c>
      <c r="O2336" s="1">
        <v>45689</v>
      </c>
      <c r="Q2336" s="1">
        <v>46023</v>
      </c>
      <c r="R2336" s="2">
        <v>21.44</v>
      </c>
      <c r="S2336">
        <v>1</v>
      </c>
      <c r="T2336" t="s">
        <v>58</v>
      </c>
      <c r="U2336" t="s">
        <v>134</v>
      </c>
      <c r="V2336" s="3">
        <v>0.7</v>
      </c>
      <c r="W2336" s="2">
        <v>0</v>
      </c>
      <c r="X2336">
        <v>0</v>
      </c>
      <c r="Y2336" t="s">
        <v>60</v>
      </c>
      <c r="Z2336" t="s">
        <v>136</v>
      </c>
      <c r="AA2336">
        <v>0</v>
      </c>
      <c r="AB2336" s="2">
        <v>0</v>
      </c>
      <c r="AC2336" s="2">
        <v>0</v>
      </c>
      <c r="AD2336" s="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15.01</v>
      </c>
      <c r="AN2336" s="2">
        <v>15.01</v>
      </c>
      <c r="AO2336" s="2">
        <v>0</v>
      </c>
      <c r="AP2336" s="2">
        <v>0</v>
      </c>
      <c r="AQ2336" s="2">
        <v>0</v>
      </c>
    </row>
    <row r="2337" spans="1:44" x14ac:dyDescent="0.25">
      <c r="A2337" s="1">
        <v>45992</v>
      </c>
      <c r="B2337" t="s">
        <v>48</v>
      </c>
      <c r="C2337">
        <v>649163</v>
      </c>
      <c r="D2337">
        <v>2026568844</v>
      </c>
      <c r="E2337" t="s">
        <v>2211</v>
      </c>
      <c r="F2337" t="s">
        <v>2212</v>
      </c>
      <c r="G2337" t="s">
        <v>51</v>
      </c>
      <c r="H2337" t="s">
        <v>206</v>
      </c>
      <c r="I2337" t="s">
        <v>373</v>
      </c>
      <c r="J2337" t="s">
        <v>374</v>
      </c>
      <c r="K2337">
        <v>673059</v>
      </c>
      <c r="L2337" t="s">
        <v>65</v>
      </c>
      <c r="M2337" t="s">
        <v>66</v>
      </c>
      <c r="N2337" t="s">
        <v>57</v>
      </c>
      <c r="O2337" s="1">
        <v>45689</v>
      </c>
      <c r="Q2337" s="1">
        <v>46023</v>
      </c>
      <c r="R2337" s="2">
        <v>34</v>
      </c>
      <c r="S2337">
        <v>1</v>
      </c>
      <c r="T2337" t="s">
        <v>58</v>
      </c>
      <c r="U2337" t="s">
        <v>134</v>
      </c>
      <c r="V2337" s="3">
        <v>0.7</v>
      </c>
      <c r="W2337" s="2">
        <v>0</v>
      </c>
      <c r="X2337">
        <v>0</v>
      </c>
      <c r="Y2337" t="s">
        <v>60</v>
      </c>
      <c r="Z2337" t="s">
        <v>136</v>
      </c>
      <c r="AA2337">
        <v>0</v>
      </c>
      <c r="AB2337" s="2">
        <v>0</v>
      </c>
      <c r="AC2337" s="2">
        <v>0</v>
      </c>
      <c r="AD2337" s="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23.8</v>
      </c>
      <c r="AN2337" s="2">
        <v>23.8</v>
      </c>
      <c r="AO2337" s="2">
        <v>0</v>
      </c>
      <c r="AP2337" s="2">
        <v>0</v>
      </c>
      <c r="AQ2337" s="2">
        <v>0</v>
      </c>
    </row>
    <row r="2338" spans="1:44" x14ac:dyDescent="0.25">
      <c r="A2338" s="1">
        <v>45992</v>
      </c>
      <c r="B2338" t="s">
        <v>48</v>
      </c>
      <c r="C2338">
        <v>649163</v>
      </c>
      <c r="D2338">
        <v>2026588333</v>
      </c>
      <c r="E2338" t="s">
        <v>212</v>
      </c>
      <c r="F2338" t="s">
        <v>296</v>
      </c>
      <c r="G2338" t="s">
        <v>51</v>
      </c>
      <c r="H2338" t="s">
        <v>125</v>
      </c>
      <c r="I2338" t="s">
        <v>373</v>
      </c>
      <c r="J2338" t="s">
        <v>374</v>
      </c>
      <c r="K2338">
        <v>756418</v>
      </c>
      <c r="L2338" t="s">
        <v>195</v>
      </c>
      <c r="M2338" t="s">
        <v>196</v>
      </c>
      <c r="N2338" t="s">
        <v>57</v>
      </c>
      <c r="O2338" s="1">
        <v>45689</v>
      </c>
      <c r="Q2338" s="1">
        <v>46023</v>
      </c>
      <c r="R2338" s="2">
        <v>89.8</v>
      </c>
      <c r="S2338">
        <v>1</v>
      </c>
      <c r="T2338" t="s">
        <v>58</v>
      </c>
      <c r="U2338" t="s">
        <v>134</v>
      </c>
      <c r="V2338" s="3">
        <v>0.7</v>
      </c>
      <c r="W2338" s="2">
        <v>0</v>
      </c>
      <c r="X2338">
        <v>0</v>
      </c>
      <c r="Y2338" t="s">
        <v>60</v>
      </c>
      <c r="Z2338" t="s">
        <v>136</v>
      </c>
      <c r="AA2338">
        <v>0</v>
      </c>
      <c r="AB2338" s="2">
        <v>0</v>
      </c>
      <c r="AC2338" s="2">
        <v>0</v>
      </c>
      <c r="AD2338" s="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62.86</v>
      </c>
      <c r="AN2338" s="2">
        <v>62.86</v>
      </c>
      <c r="AO2338" s="2">
        <v>0</v>
      </c>
      <c r="AP2338" s="2">
        <v>0</v>
      </c>
      <c r="AQ2338" s="2">
        <v>0</v>
      </c>
    </row>
    <row r="2339" spans="1:44" x14ac:dyDescent="0.25">
      <c r="A2339" s="1">
        <v>45992</v>
      </c>
      <c r="B2339" t="s">
        <v>48</v>
      </c>
      <c r="C2339">
        <v>649163</v>
      </c>
      <c r="D2339">
        <v>2026593656</v>
      </c>
      <c r="E2339" t="s">
        <v>2213</v>
      </c>
      <c r="F2339" t="s">
        <v>2214</v>
      </c>
      <c r="G2339" t="s">
        <v>51</v>
      </c>
      <c r="H2339" t="s">
        <v>80</v>
      </c>
      <c r="I2339" t="s">
        <v>373</v>
      </c>
      <c r="J2339" t="s">
        <v>374</v>
      </c>
      <c r="K2339">
        <v>812782</v>
      </c>
      <c r="L2339" t="s">
        <v>128</v>
      </c>
      <c r="M2339" t="s">
        <v>129</v>
      </c>
      <c r="N2339" t="s">
        <v>57</v>
      </c>
      <c r="O2339" s="1">
        <v>45689</v>
      </c>
      <c r="Q2339" s="1">
        <v>46023</v>
      </c>
      <c r="R2339" s="2">
        <v>8.59</v>
      </c>
      <c r="S2339">
        <v>1</v>
      </c>
      <c r="T2339" t="s">
        <v>58</v>
      </c>
      <c r="U2339" t="s">
        <v>134</v>
      </c>
      <c r="V2339" s="3">
        <v>0.7</v>
      </c>
      <c r="W2339" s="2">
        <v>0</v>
      </c>
      <c r="X2339">
        <v>0</v>
      </c>
      <c r="Y2339" t="s">
        <v>60</v>
      </c>
      <c r="Z2339" t="s">
        <v>136</v>
      </c>
      <c r="AA2339">
        <v>0</v>
      </c>
      <c r="AB2339" s="2">
        <v>0</v>
      </c>
      <c r="AC2339" s="2">
        <v>0</v>
      </c>
      <c r="AD2339" s="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6.01</v>
      </c>
      <c r="AN2339" s="2">
        <v>6.01</v>
      </c>
      <c r="AO2339" s="2">
        <v>0</v>
      </c>
      <c r="AP2339" s="2">
        <v>0</v>
      </c>
      <c r="AQ2339" s="2">
        <v>0</v>
      </c>
    </row>
    <row r="2340" spans="1:44" x14ac:dyDescent="0.25">
      <c r="A2340" s="1">
        <v>45992</v>
      </c>
      <c r="B2340" t="s">
        <v>48</v>
      </c>
      <c r="C2340">
        <v>649163</v>
      </c>
      <c r="D2340">
        <v>2026605719</v>
      </c>
      <c r="E2340" t="s">
        <v>1863</v>
      </c>
      <c r="F2340" t="s">
        <v>1580</v>
      </c>
      <c r="G2340" t="s">
        <v>51</v>
      </c>
      <c r="H2340" t="s">
        <v>120</v>
      </c>
      <c r="I2340" t="s">
        <v>373</v>
      </c>
      <c r="J2340" t="s">
        <v>374</v>
      </c>
      <c r="K2340">
        <v>816021</v>
      </c>
      <c r="L2340" t="s">
        <v>122</v>
      </c>
      <c r="M2340" t="s">
        <v>123</v>
      </c>
      <c r="N2340" t="s">
        <v>57</v>
      </c>
      <c r="O2340" s="1">
        <v>45689</v>
      </c>
      <c r="Q2340" s="1">
        <v>46023</v>
      </c>
      <c r="R2340" s="2">
        <v>9.1</v>
      </c>
      <c r="S2340">
        <v>1</v>
      </c>
      <c r="T2340" t="s">
        <v>58</v>
      </c>
      <c r="U2340" t="s">
        <v>134</v>
      </c>
      <c r="V2340" s="3">
        <v>0.7</v>
      </c>
      <c r="W2340" s="2">
        <v>0</v>
      </c>
      <c r="X2340">
        <v>0</v>
      </c>
      <c r="Y2340" t="s">
        <v>60</v>
      </c>
      <c r="Z2340" t="s">
        <v>136</v>
      </c>
      <c r="AA2340">
        <v>0</v>
      </c>
      <c r="AB2340" s="2">
        <v>0</v>
      </c>
      <c r="AC2340" s="2">
        <v>0</v>
      </c>
      <c r="AD2340" s="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6.37</v>
      </c>
      <c r="AN2340" s="2">
        <v>6.37</v>
      </c>
      <c r="AO2340" s="2">
        <v>0</v>
      </c>
      <c r="AP2340" s="2">
        <v>0</v>
      </c>
      <c r="AQ2340" s="2">
        <v>0</v>
      </c>
    </row>
    <row r="2341" spans="1:44" x14ac:dyDescent="0.25">
      <c r="A2341" s="1">
        <v>45992</v>
      </c>
      <c r="B2341" t="s">
        <v>48</v>
      </c>
      <c r="C2341">
        <v>649163</v>
      </c>
      <c r="D2341">
        <v>2026606538</v>
      </c>
      <c r="E2341" t="s">
        <v>1426</v>
      </c>
      <c r="F2341" t="s">
        <v>184</v>
      </c>
      <c r="G2341" t="s">
        <v>51</v>
      </c>
      <c r="H2341" t="s">
        <v>256</v>
      </c>
      <c r="I2341" t="s">
        <v>373</v>
      </c>
      <c r="J2341" t="s">
        <v>374</v>
      </c>
      <c r="K2341">
        <v>753748</v>
      </c>
      <c r="L2341" t="s">
        <v>258</v>
      </c>
      <c r="M2341" t="s">
        <v>131</v>
      </c>
      <c r="N2341" t="s">
        <v>57</v>
      </c>
      <c r="O2341" s="1">
        <v>45689</v>
      </c>
      <c r="Q2341" s="1">
        <v>46023</v>
      </c>
      <c r="R2341" s="2">
        <v>237.05</v>
      </c>
      <c r="S2341">
        <v>1</v>
      </c>
      <c r="T2341" t="s">
        <v>58</v>
      </c>
      <c r="U2341" t="s">
        <v>134</v>
      </c>
      <c r="V2341" s="3">
        <v>0.7</v>
      </c>
      <c r="W2341" s="2">
        <v>0</v>
      </c>
      <c r="X2341">
        <v>0</v>
      </c>
      <c r="Y2341" t="s">
        <v>60</v>
      </c>
      <c r="Z2341" t="s">
        <v>136</v>
      </c>
      <c r="AA2341">
        <v>0</v>
      </c>
      <c r="AB2341" s="2">
        <v>0</v>
      </c>
      <c r="AC2341" s="2">
        <v>0</v>
      </c>
      <c r="AD2341" s="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165.94</v>
      </c>
      <c r="AN2341" s="2">
        <v>165.94</v>
      </c>
      <c r="AO2341" s="2">
        <v>0</v>
      </c>
      <c r="AP2341" s="2">
        <v>0</v>
      </c>
      <c r="AQ2341" s="2">
        <v>0</v>
      </c>
    </row>
    <row r="2342" spans="1:44" x14ac:dyDescent="0.25">
      <c r="A2342" s="1">
        <v>45992</v>
      </c>
      <c r="B2342" t="s">
        <v>48</v>
      </c>
      <c r="C2342">
        <v>649163</v>
      </c>
      <c r="D2342">
        <v>2026608092</v>
      </c>
      <c r="E2342" t="s">
        <v>2215</v>
      </c>
      <c r="F2342" t="s">
        <v>887</v>
      </c>
      <c r="G2342" t="s">
        <v>51</v>
      </c>
      <c r="H2342" t="s">
        <v>120</v>
      </c>
      <c r="I2342" t="s">
        <v>373</v>
      </c>
      <c r="J2342" t="s">
        <v>374</v>
      </c>
      <c r="K2342">
        <v>816021</v>
      </c>
      <c r="L2342" t="s">
        <v>122</v>
      </c>
      <c r="M2342" t="s">
        <v>123</v>
      </c>
      <c r="N2342" t="s">
        <v>57</v>
      </c>
      <c r="O2342" s="1">
        <v>45689</v>
      </c>
      <c r="Q2342" s="1">
        <v>46023</v>
      </c>
      <c r="R2342" s="2">
        <v>9.1</v>
      </c>
      <c r="S2342">
        <v>1</v>
      </c>
      <c r="T2342" t="s">
        <v>58</v>
      </c>
      <c r="U2342" t="s">
        <v>134</v>
      </c>
      <c r="V2342" s="3">
        <v>0.7</v>
      </c>
      <c r="W2342" s="2">
        <v>0</v>
      </c>
      <c r="X2342">
        <v>0</v>
      </c>
      <c r="Y2342" t="s">
        <v>60</v>
      </c>
      <c r="Z2342" t="s">
        <v>136</v>
      </c>
      <c r="AA2342">
        <v>0</v>
      </c>
      <c r="AB2342" s="2">
        <v>0</v>
      </c>
      <c r="AC2342" s="2">
        <v>0</v>
      </c>
      <c r="AD2342" s="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6.37</v>
      </c>
      <c r="AN2342" s="2">
        <v>6.37</v>
      </c>
      <c r="AO2342" s="2">
        <v>0</v>
      </c>
      <c r="AP2342" s="2">
        <v>0</v>
      </c>
      <c r="AQ2342" s="2">
        <v>0</v>
      </c>
    </row>
    <row r="2343" spans="1:44" x14ac:dyDescent="0.25">
      <c r="A2343" s="1">
        <v>45992</v>
      </c>
      <c r="B2343" t="s">
        <v>48</v>
      </c>
      <c r="C2343">
        <v>649163</v>
      </c>
      <c r="D2343">
        <v>2026613381</v>
      </c>
      <c r="E2343" t="s">
        <v>1864</v>
      </c>
      <c r="F2343" t="s">
        <v>87</v>
      </c>
      <c r="G2343" t="s">
        <v>51</v>
      </c>
      <c r="H2343" t="s">
        <v>80</v>
      </c>
      <c r="I2343" t="s">
        <v>373</v>
      </c>
      <c r="J2343" t="s">
        <v>374</v>
      </c>
      <c r="K2343">
        <v>673059</v>
      </c>
      <c r="L2343" t="s">
        <v>65</v>
      </c>
      <c r="M2343" t="s">
        <v>66</v>
      </c>
      <c r="N2343" t="s">
        <v>57</v>
      </c>
      <c r="O2343" s="1">
        <v>45689</v>
      </c>
      <c r="Q2343" s="1">
        <v>46023</v>
      </c>
      <c r="R2343" s="2">
        <v>98.21</v>
      </c>
      <c r="S2343">
        <v>1</v>
      </c>
      <c r="T2343" t="s">
        <v>58</v>
      </c>
      <c r="U2343" t="s">
        <v>134</v>
      </c>
      <c r="V2343" s="3">
        <v>0.7</v>
      </c>
      <c r="W2343" s="2">
        <v>0</v>
      </c>
      <c r="X2343">
        <v>0</v>
      </c>
      <c r="Y2343" t="s">
        <v>60</v>
      </c>
      <c r="Z2343" t="s">
        <v>136</v>
      </c>
      <c r="AA2343">
        <v>0</v>
      </c>
      <c r="AB2343" s="2">
        <v>0</v>
      </c>
      <c r="AC2343" s="2">
        <v>0</v>
      </c>
      <c r="AD2343" s="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68.75</v>
      </c>
      <c r="AN2343" s="2">
        <v>68.75</v>
      </c>
      <c r="AO2343" s="2">
        <v>0</v>
      </c>
      <c r="AP2343" s="2">
        <v>0</v>
      </c>
      <c r="AQ2343" s="2">
        <v>0</v>
      </c>
    </row>
    <row r="2344" spans="1:44" x14ac:dyDescent="0.25">
      <c r="A2344" s="1">
        <v>45992</v>
      </c>
      <c r="B2344" t="s">
        <v>48</v>
      </c>
      <c r="C2344">
        <v>649163</v>
      </c>
      <c r="D2344">
        <v>2026613382</v>
      </c>
      <c r="E2344" t="s">
        <v>1864</v>
      </c>
      <c r="F2344" t="s">
        <v>87</v>
      </c>
      <c r="G2344" t="s">
        <v>51</v>
      </c>
      <c r="H2344" t="s">
        <v>80</v>
      </c>
      <c r="I2344" t="s">
        <v>373</v>
      </c>
      <c r="J2344" t="s">
        <v>400</v>
      </c>
      <c r="K2344">
        <v>673059</v>
      </c>
      <c r="L2344" t="s">
        <v>65</v>
      </c>
      <c r="M2344" t="s">
        <v>66</v>
      </c>
      <c r="N2344" t="s">
        <v>57</v>
      </c>
      <c r="O2344" s="1">
        <v>45689</v>
      </c>
      <c r="Q2344" s="1">
        <v>46023</v>
      </c>
      <c r="R2344" s="2">
        <v>51.46</v>
      </c>
      <c r="S2344">
        <v>1</v>
      </c>
      <c r="T2344" t="s">
        <v>58</v>
      </c>
      <c r="U2344" t="s">
        <v>134</v>
      </c>
      <c r="V2344" s="3">
        <v>0.7</v>
      </c>
      <c r="W2344" s="2">
        <v>0</v>
      </c>
      <c r="X2344">
        <v>0</v>
      </c>
      <c r="Y2344" t="s">
        <v>60</v>
      </c>
      <c r="Z2344" t="s">
        <v>136</v>
      </c>
      <c r="AA2344">
        <v>0</v>
      </c>
      <c r="AB2344" s="2">
        <v>0</v>
      </c>
      <c r="AC2344" s="2">
        <v>0</v>
      </c>
      <c r="AD2344" s="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36.020000000000003</v>
      </c>
      <c r="AN2344" s="2">
        <v>36.020000000000003</v>
      </c>
      <c r="AO2344" s="2">
        <v>0</v>
      </c>
      <c r="AP2344" s="2">
        <v>0</v>
      </c>
      <c r="AQ2344" s="2">
        <v>0</v>
      </c>
    </row>
    <row r="2345" spans="1:44" x14ac:dyDescent="0.25">
      <c r="A2345" s="1">
        <v>45992</v>
      </c>
      <c r="B2345" t="s">
        <v>48</v>
      </c>
      <c r="C2345">
        <v>649163</v>
      </c>
      <c r="D2345">
        <v>2026615269</v>
      </c>
      <c r="E2345" t="s">
        <v>299</v>
      </c>
      <c r="F2345" t="s">
        <v>300</v>
      </c>
      <c r="G2345" t="s">
        <v>51</v>
      </c>
      <c r="H2345" t="s">
        <v>120</v>
      </c>
      <c r="I2345" t="s">
        <v>373</v>
      </c>
      <c r="J2345" t="s">
        <v>374</v>
      </c>
      <c r="K2345">
        <v>816021</v>
      </c>
      <c r="L2345" t="s">
        <v>122</v>
      </c>
      <c r="M2345" t="s">
        <v>123</v>
      </c>
      <c r="N2345" t="s">
        <v>57</v>
      </c>
      <c r="O2345" s="1">
        <v>45689</v>
      </c>
      <c r="Q2345" s="1">
        <v>46023</v>
      </c>
      <c r="R2345" s="2">
        <v>9.1</v>
      </c>
      <c r="S2345">
        <v>1</v>
      </c>
      <c r="T2345" t="s">
        <v>58</v>
      </c>
      <c r="U2345" t="s">
        <v>134</v>
      </c>
      <c r="V2345" s="3">
        <v>0.7</v>
      </c>
      <c r="W2345" s="2">
        <v>0</v>
      </c>
      <c r="X2345">
        <v>0</v>
      </c>
      <c r="Y2345" t="s">
        <v>60</v>
      </c>
      <c r="Z2345" t="s">
        <v>136</v>
      </c>
      <c r="AA2345">
        <v>0</v>
      </c>
      <c r="AB2345" s="2">
        <v>0</v>
      </c>
      <c r="AC2345" s="2">
        <v>0</v>
      </c>
      <c r="AD2345" s="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6.37</v>
      </c>
      <c r="AN2345" s="2">
        <v>6.37</v>
      </c>
      <c r="AO2345" s="2">
        <v>0</v>
      </c>
      <c r="AP2345" s="2">
        <v>0</v>
      </c>
      <c r="AQ2345" s="2">
        <v>0</v>
      </c>
    </row>
    <row r="2346" spans="1:44" x14ac:dyDescent="0.25">
      <c r="A2346" s="1">
        <v>45992</v>
      </c>
      <c r="B2346" t="s">
        <v>48</v>
      </c>
      <c r="C2346">
        <v>649163</v>
      </c>
      <c r="D2346">
        <v>2026616496</v>
      </c>
      <c r="E2346" t="s">
        <v>1865</v>
      </c>
      <c r="F2346" t="s">
        <v>478</v>
      </c>
      <c r="G2346" t="s">
        <v>51</v>
      </c>
      <c r="H2346" t="s">
        <v>93</v>
      </c>
      <c r="I2346" t="s">
        <v>373</v>
      </c>
      <c r="J2346" t="s">
        <v>374</v>
      </c>
      <c r="K2346">
        <v>673059</v>
      </c>
      <c r="L2346" t="s">
        <v>65</v>
      </c>
      <c r="M2346" t="s">
        <v>66</v>
      </c>
      <c r="N2346" t="s">
        <v>57</v>
      </c>
      <c r="O2346" s="1">
        <v>45689</v>
      </c>
      <c r="Q2346" s="1">
        <v>46023</v>
      </c>
      <c r="R2346" s="2">
        <v>35.04</v>
      </c>
      <c r="S2346">
        <v>1</v>
      </c>
      <c r="T2346" t="s">
        <v>58</v>
      </c>
      <c r="U2346" t="s">
        <v>134</v>
      </c>
      <c r="V2346" s="3">
        <v>0.7</v>
      </c>
      <c r="W2346" s="2">
        <v>0</v>
      </c>
      <c r="X2346">
        <v>0</v>
      </c>
      <c r="Y2346" t="s">
        <v>60</v>
      </c>
      <c r="Z2346" t="s">
        <v>136</v>
      </c>
      <c r="AA2346">
        <v>0</v>
      </c>
      <c r="AB2346" s="2">
        <v>0</v>
      </c>
      <c r="AC2346" s="2">
        <v>0</v>
      </c>
      <c r="AD2346" s="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24.53</v>
      </c>
      <c r="AN2346" s="2">
        <v>24.53</v>
      </c>
      <c r="AO2346" s="2">
        <v>0</v>
      </c>
      <c r="AP2346" s="2">
        <v>0</v>
      </c>
      <c r="AQ2346" s="2">
        <v>0</v>
      </c>
    </row>
    <row r="2347" spans="1:44" x14ac:dyDescent="0.25">
      <c r="A2347" s="1">
        <v>45992</v>
      </c>
      <c r="B2347" t="s">
        <v>48</v>
      </c>
      <c r="C2347">
        <v>649163</v>
      </c>
      <c r="D2347">
        <v>2026616497</v>
      </c>
      <c r="E2347" t="s">
        <v>1865</v>
      </c>
      <c r="F2347" t="s">
        <v>478</v>
      </c>
      <c r="G2347" t="s">
        <v>51</v>
      </c>
      <c r="H2347" t="s">
        <v>93</v>
      </c>
      <c r="I2347" t="s">
        <v>373</v>
      </c>
      <c r="J2347" t="s">
        <v>400</v>
      </c>
      <c r="K2347">
        <v>673059</v>
      </c>
      <c r="L2347" t="s">
        <v>65</v>
      </c>
      <c r="M2347" t="s">
        <v>66</v>
      </c>
      <c r="N2347" t="s">
        <v>57</v>
      </c>
      <c r="O2347" s="1">
        <v>45689</v>
      </c>
      <c r="Q2347" s="1">
        <v>46023</v>
      </c>
      <c r="R2347" s="2">
        <v>25.73</v>
      </c>
      <c r="S2347">
        <v>1</v>
      </c>
      <c r="T2347" t="s">
        <v>58</v>
      </c>
      <c r="U2347" t="s">
        <v>134</v>
      </c>
      <c r="V2347" s="3">
        <v>0.7</v>
      </c>
      <c r="W2347" s="2">
        <v>0</v>
      </c>
      <c r="X2347">
        <v>0</v>
      </c>
      <c r="Y2347" t="s">
        <v>60</v>
      </c>
      <c r="Z2347" t="s">
        <v>136</v>
      </c>
      <c r="AA2347">
        <v>0</v>
      </c>
      <c r="AB2347" s="2">
        <v>0</v>
      </c>
      <c r="AC2347" s="2">
        <v>0</v>
      </c>
      <c r="AD2347" s="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18.010000000000002</v>
      </c>
      <c r="AN2347" s="2">
        <v>18.010000000000002</v>
      </c>
      <c r="AO2347" s="2">
        <v>0</v>
      </c>
      <c r="AP2347" s="2">
        <v>0</v>
      </c>
      <c r="AQ2347" s="2">
        <v>0</v>
      </c>
    </row>
    <row r="2348" spans="1:44" x14ac:dyDescent="0.25">
      <c r="A2348" s="1">
        <v>45992</v>
      </c>
      <c r="B2348" t="s">
        <v>48</v>
      </c>
      <c r="C2348">
        <v>649163</v>
      </c>
      <c r="D2348">
        <v>2026618581</v>
      </c>
      <c r="E2348" t="s">
        <v>1868</v>
      </c>
      <c r="F2348" t="s">
        <v>1869</v>
      </c>
      <c r="G2348" t="s">
        <v>51</v>
      </c>
      <c r="H2348" t="s">
        <v>169</v>
      </c>
      <c r="I2348" t="s">
        <v>373</v>
      </c>
      <c r="J2348" t="s">
        <v>374</v>
      </c>
      <c r="K2348">
        <v>753748</v>
      </c>
      <c r="L2348" t="s">
        <v>258</v>
      </c>
      <c r="M2348" t="s">
        <v>131</v>
      </c>
      <c r="N2348" t="s">
        <v>57</v>
      </c>
      <c r="O2348" s="1">
        <v>45689</v>
      </c>
      <c r="Q2348" s="1">
        <v>46023</v>
      </c>
      <c r="R2348" s="2">
        <v>59.89</v>
      </c>
      <c r="S2348">
        <v>1</v>
      </c>
      <c r="T2348" t="s">
        <v>58</v>
      </c>
      <c r="U2348" t="s">
        <v>134</v>
      </c>
      <c r="V2348" s="3">
        <v>0.7</v>
      </c>
      <c r="W2348" s="2">
        <v>0</v>
      </c>
      <c r="X2348">
        <v>0</v>
      </c>
      <c r="Y2348" t="s">
        <v>60</v>
      </c>
      <c r="Z2348" t="s">
        <v>136</v>
      </c>
      <c r="AA2348">
        <v>0</v>
      </c>
      <c r="AB2348" s="2">
        <v>0</v>
      </c>
      <c r="AC2348" s="2">
        <v>0</v>
      </c>
      <c r="AD2348" s="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41.92</v>
      </c>
      <c r="AN2348" s="2">
        <v>41.92</v>
      </c>
      <c r="AO2348" s="2">
        <v>0</v>
      </c>
      <c r="AP2348" s="2">
        <v>0</v>
      </c>
      <c r="AQ2348" s="2">
        <v>0</v>
      </c>
    </row>
    <row r="2349" spans="1:44" x14ac:dyDescent="0.25">
      <c r="A2349" s="1">
        <v>45992</v>
      </c>
      <c r="B2349" t="s">
        <v>48</v>
      </c>
      <c r="C2349">
        <v>649163</v>
      </c>
      <c r="D2349">
        <v>2026619108</v>
      </c>
      <c r="E2349" t="s">
        <v>1101</v>
      </c>
      <c r="F2349" t="s">
        <v>1102</v>
      </c>
      <c r="G2349" t="s">
        <v>51</v>
      </c>
      <c r="H2349" t="s">
        <v>256</v>
      </c>
      <c r="I2349" t="s">
        <v>373</v>
      </c>
      <c r="J2349" t="s">
        <v>374</v>
      </c>
      <c r="K2349">
        <v>673059</v>
      </c>
      <c r="L2349" t="s">
        <v>65</v>
      </c>
      <c r="M2349" t="s">
        <v>66</v>
      </c>
      <c r="N2349" t="s">
        <v>57</v>
      </c>
      <c r="O2349" s="1">
        <v>45689</v>
      </c>
      <c r="Q2349" s="1">
        <v>46023</v>
      </c>
      <c r="R2349" s="2">
        <v>109.36</v>
      </c>
      <c r="S2349">
        <v>1</v>
      </c>
      <c r="T2349" t="s">
        <v>58</v>
      </c>
      <c r="U2349" t="s">
        <v>134</v>
      </c>
      <c r="V2349" s="3">
        <v>0.7</v>
      </c>
      <c r="W2349" s="2">
        <v>0</v>
      </c>
      <c r="X2349">
        <v>0</v>
      </c>
      <c r="Y2349" t="s">
        <v>60</v>
      </c>
      <c r="Z2349" t="s">
        <v>136</v>
      </c>
      <c r="AA2349">
        <v>0</v>
      </c>
      <c r="AB2349" s="2">
        <v>0</v>
      </c>
      <c r="AC2349" s="2">
        <v>0</v>
      </c>
      <c r="AD2349" s="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76.55</v>
      </c>
      <c r="AN2349" s="2">
        <v>76.55</v>
      </c>
      <c r="AO2349" s="2">
        <v>0</v>
      </c>
      <c r="AP2349" s="2">
        <v>0</v>
      </c>
      <c r="AQ2349" s="2">
        <v>0</v>
      </c>
    </row>
    <row r="2350" spans="1:44" x14ac:dyDescent="0.25">
      <c r="A2350" s="1">
        <v>45992</v>
      </c>
      <c r="B2350" t="s">
        <v>2216</v>
      </c>
      <c r="C2350">
        <v>650218</v>
      </c>
      <c r="D2350">
        <v>2025320100</v>
      </c>
      <c r="E2350" t="s">
        <v>2217</v>
      </c>
      <c r="F2350" t="s">
        <v>1382</v>
      </c>
      <c r="G2350" t="s">
        <v>51</v>
      </c>
      <c r="I2350" t="s">
        <v>803</v>
      </c>
      <c r="J2350" t="s">
        <v>806</v>
      </c>
      <c r="K2350">
        <v>650218</v>
      </c>
      <c r="L2350" t="s">
        <v>55</v>
      </c>
      <c r="M2350" t="s">
        <v>56</v>
      </c>
      <c r="N2350" t="s">
        <v>929</v>
      </c>
      <c r="O2350" s="1">
        <v>45597</v>
      </c>
      <c r="P2350" s="1">
        <v>45971</v>
      </c>
      <c r="R2350" s="2">
        <v>0</v>
      </c>
      <c r="AB2350" s="2">
        <v>0</v>
      </c>
      <c r="AC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t="s">
        <v>2218</v>
      </c>
    </row>
    <row r="2351" spans="1:44" x14ac:dyDescent="0.25">
      <c r="A2351" s="1">
        <v>45992</v>
      </c>
      <c r="B2351" t="s">
        <v>2216</v>
      </c>
      <c r="C2351">
        <v>650218</v>
      </c>
      <c r="D2351">
        <v>2025320099</v>
      </c>
      <c r="E2351" t="s">
        <v>2217</v>
      </c>
      <c r="F2351" t="s">
        <v>1382</v>
      </c>
      <c r="G2351" t="s">
        <v>51</v>
      </c>
      <c r="I2351" t="s">
        <v>132</v>
      </c>
      <c r="J2351" t="s">
        <v>133</v>
      </c>
      <c r="K2351">
        <v>650218</v>
      </c>
      <c r="L2351" t="s">
        <v>55</v>
      </c>
      <c r="M2351" t="s">
        <v>56</v>
      </c>
      <c r="N2351" t="s">
        <v>929</v>
      </c>
      <c r="O2351" s="1">
        <v>45597</v>
      </c>
      <c r="P2351" s="1">
        <v>45971</v>
      </c>
      <c r="R2351" s="2">
        <v>0</v>
      </c>
      <c r="AB2351" s="2">
        <v>0</v>
      </c>
      <c r="AC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t="s">
        <v>2218</v>
      </c>
    </row>
    <row r="2352" spans="1:44" x14ac:dyDescent="0.25">
      <c r="A2352" s="1">
        <v>45992</v>
      </c>
      <c r="B2352" t="s">
        <v>2216</v>
      </c>
      <c r="C2352">
        <v>650218</v>
      </c>
      <c r="D2352">
        <v>2025769233</v>
      </c>
      <c r="E2352" t="s">
        <v>246</v>
      </c>
      <c r="F2352" t="s">
        <v>2050</v>
      </c>
      <c r="G2352" t="s">
        <v>51</v>
      </c>
      <c r="I2352" t="s">
        <v>53</v>
      </c>
      <c r="J2352" t="s">
        <v>928</v>
      </c>
      <c r="K2352">
        <v>650218</v>
      </c>
      <c r="L2352" t="s">
        <v>55</v>
      </c>
      <c r="M2352" t="s">
        <v>56</v>
      </c>
      <c r="N2352" t="s">
        <v>929</v>
      </c>
      <c r="O2352" s="1">
        <v>45611</v>
      </c>
      <c r="P2352" s="1">
        <v>45978</v>
      </c>
      <c r="R2352" s="2">
        <v>0</v>
      </c>
      <c r="AB2352" s="2">
        <v>0</v>
      </c>
      <c r="AC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t="s">
        <v>2219</v>
      </c>
    </row>
    <row r="2353" spans="1:44" x14ac:dyDescent="0.25">
      <c r="A2353" s="1">
        <v>45992</v>
      </c>
      <c r="B2353" t="s">
        <v>2216</v>
      </c>
      <c r="C2353">
        <v>650218</v>
      </c>
      <c r="D2353">
        <v>2025769234</v>
      </c>
      <c r="E2353" t="s">
        <v>246</v>
      </c>
      <c r="F2353" t="s">
        <v>2050</v>
      </c>
      <c r="G2353" t="s">
        <v>51</v>
      </c>
      <c r="I2353" t="s">
        <v>132</v>
      </c>
      <c r="J2353" t="s">
        <v>133</v>
      </c>
      <c r="K2353">
        <v>650218</v>
      </c>
      <c r="L2353" t="s">
        <v>55</v>
      </c>
      <c r="M2353" t="s">
        <v>56</v>
      </c>
      <c r="N2353" t="s">
        <v>929</v>
      </c>
      <c r="O2353" s="1">
        <v>45611</v>
      </c>
      <c r="P2353" s="1">
        <v>45978</v>
      </c>
      <c r="R2353" s="2">
        <v>0</v>
      </c>
      <c r="AB2353" s="2">
        <v>0</v>
      </c>
      <c r="AC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t="s">
        <v>2219</v>
      </c>
    </row>
    <row r="2354" spans="1:44" x14ac:dyDescent="0.25">
      <c r="A2354" s="1">
        <v>45992</v>
      </c>
      <c r="B2354" t="s">
        <v>2216</v>
      </c>
      <c r="C2354">
        <v>650218</v>
      </c>
      <c r="D2354">
        <v>2026685518</v>
      </c>
      <c r="E2354" t="s">
        <v>2220</v>
      </c>
      <c r="F2354" t="s">
        <v>2221</v>
      </c>
      <c r="G2354" t="s">
        <v>51</v>
      </c>
      <c r="I2354" t="s">
        <v>803</v>
      </c>
      <c r="J2354" t="s">
        <v>806</v>
      </c>
      <c r="K2354">
        <v>650218</v>
      </c>
      <c r="L2354" t="s">
        <v>55</v>
      </c>
      <c r="M2354" t="s">
        <v>56</v>
      </c>
      <c r="N2354" t="s">
        <v>929</v>
      </c>
      <c r="O2354" s="1">
        <v>45689</v>
      </c>
      <c r="P2354" s="1">
        <v>45978</v>
      </c>
      <c r="R2354" s="2">
        <v>0</v>
      </c>
      <c r="AB2354" s="2">
        <v>0</v>
      </c>
      <c r="AC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t="s">
        <v>2219</v>
      </c>
    </row>
    <row r="2355" spans="1:44" x14ac:dyDescent="0.25">
      <c r="A2355" s="1">
        <v>45992</v>
      </c>
      <c r="B2355" t="s">
        <v>2216</v>
      </c>
      <c r="C2355">
        <v>649793</v>
      </c>
      <c r="D2355">
        <v>2016971052</v>
      </c>
      <c r="E2355" t="s">
        <v>1716</v>
      </c>
      <c r="F2355" t="s">
        <v>2222</v>
      </c>
      <c r="G2355" t="s">
        <v>51</v>
      </c>
      <c r="I2355" t="s">
        <v>373</v>
      </c>
      <c r="J2355" t="s">
        <v>433</v>
      </c>
      <c r="K2355">
        <v>649793</v>
      </c>
      <c r="L2355" t="s">
        <v>65</v>
      </c>
      <c r="M2355" t="s">
        <v>1002</v>
      </c>
      <c r="N2355" t="s">
        <v>929</v>
      </c>
      <c r="O2355" s="1">
        <v>44927</v>
      </c>
      <c r="P2355" s="1">
        <v>45992</v>
      </c>
      <c r="R2355" s="2">
        <v>0</v>
      </c>
      <c r="AB2355" s="2">
        <v>0</v>
      </c>
      <c r="AC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t="s">
        <v>2223</v>
      </c>
    </row>
    <row r="2356" spans="1:44" x14ac:dyDescent="0.25">
      <c r="A2356" s="1">
        <v>45992</v>
      </c>
      <c r="B2356" t="s">
        <v>2216</v>
      </c>
      <c r="C2356">
        <v>673059</v>
      </c>
      <c r="D2356">
        <v>2018582688</v>
      </c>
      <c r="E2356" t="s">
        <v>100</v>
      </c>
      <c r="F2356" t="s">
        <v>101</v>
      </c>
      <c r="G2356" t="s">
        <v>51</v>
      </c>
      <c r="I2356" t="s">
        <v>373</v>
      </c>
      <c r="J2356" t="s">
        <v>400</v>
      </c>
      <c r="K2356">
        <v>673059</v>
      </c>
      <c r="L2356" t="s">
        <v>65</v>
      </c>
      <c r="M2356" t="s">
        <v>66</v>
      </c>
      <c r="N2356" t="s">
        <v>929</v>
      </c>
      <c r="O2356" s="1">
        <v>45096</v>
      </c>
      <c r="P2356" s="1">
        <v>45992</v>
      </c>
      <c r="R2356" s="2">
        <v>0</v>
      </c>
      <c r="AB2356" s="2">
        <v>0</v>
      </c>
      <c r="AC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t="s">
        <v>2223</v>
      </c>
    </row>
    <row r="2357" spans="1:44" x14ac:dyDescent="0.25">
      <c r="A2357" s="1">
        <v>45992</v>
      </c>
      <c r="B2357" t="s">
        <v>2216</v>
      </c>
      <c r="C2357">
        <v>649793</v>
      </c>
      <c r="D2357">
        <v>2016970916</v>
      </c>
      <c r="E2357" t="s">
        <v>1716</v>
      </c>
      <c r="F2357" t="s">
        <v>414</v>
      </c>
      <c r="G2357" t="s">
        <v>51</v>
      </c>
      <c r="I2357" t="s">
        <v>373</v>
      </c>
      <c r="J2357" t="s">
        <v>374</v>
      </c>
      <c r="K2357">
        <v>649793</v>
      </c>
      <c r="L2357" t="s">
        <v>65</v>
      </c>
      <c r="M2357" t="s">
        <v>1002</v>
      </c>
      <c r="N2357" t="s">
        <v>929</v>
      </c>
      <c r="O2357" s="1">
        <v>44927</v>
      </c>
      <c r="P2357" s="1">
        <v>45992</v>
      </c>
      <c r="R2357" s="2">
        <v>0</v>
      </c>
      <c r="AB2357" s="2">
        <v>0</v>
      </c>
      <c r="AC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t="s">
        <v>2223</v>
      </c>
    </row>
    <row r="2358" spans="1:44" x14ac:dyDescent="0.25">
      <c r="A2358" s="1">
        <v>45992</v>
      </c>
      <c r="B2358" t="s">
        <v>2216</v>
      </c>
      <c r="C2358">
        <v>649793</v>
      </c>
      <c r="D2358">
        <v>2016971050</v>
      </c>
      <c r="E2358" t="s">
        <v>1716</v>
      </c>
      <c r="F2358" t="s">
        <v>2222</v>
      </c>
      <c r="G2358" t="s">
        <v>51</v>
      </c>
      <c r="I2358" t="s">
        <v>373</v>
      </c>
      <c r="J2358" t="s">
        <v>374</v>
      </c>
      <c r="K2358">
        <v>649793</v>
      </c>
      <c r="L2358" t="s">
        <v>65</v>
      </c>
      <c r="M2358" t="s">
        <v>1002</v>
      </c>
      <c r="N2358" t="s">
        <v>929</v>
      </c>
      <c r="O2358" s="1">
        <v>44927</v>
      </c>
      <c r="P2358" s="1">
        <v>45992</v>
      </c>
      <c r="R2358" s="2">
        <v>0</v>
      </c>
      <c r="AB2358" s="2">
        <v>0</v>
      </c>
      <c r="AC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t="s">
        <v>2223</v>
      </c>
    </row>
    <row r="2359" spans="1:44" x14ac:dyDescent="0.25">
      <c r="A2359" s="1">
        <v>45992</v>
      </c>
      <c r="B2359" t="s">
        <v>48</v>
      </c>
      <c r="C2359">
        <v>649163</v>
      </c>
      <c r="D2359">
        <v>2032208867</v>
      </c>
      <c r="E2359" t="s">
        <v>520</v>
      </c>
      <c r="F2359" t="s">
        <v>2224</v>
      </c>
      <c r="G2359" t="s">
        <v>51</v>
      </c>
      <c r="H2359" t="s">
        <v>648</v>
      </c>
      <c r="I2359" t="s">
        <v>373</v>
      </c>
      <c r="J2359" t="s">
        <v>433</v>
      </c>
      <c r="K2359">
        <v>767312</v>
      </c>
      <c r="L2359" t="s">
        <v>413</v>
      </c>
      <c r="M2359" t="s">
        <v>414</v>
      </c>
      <c r="N2359" t="s">
        <v>57</v>
      </c>
      <c r="O2359" s="1">
        <v>45988</v>
      </c>
      <c r="Q2359" s="1">
        <v>46018</v>
      </c>
      <c r="R2359" s="2">
        <v>26.33</v>
      </c>
      <c r="S2359">
        <v>1</v>
      </c>
      <c r="T2359" t="s">
        <v>58</v>
      </c>
      <c r="U2359" t="s">
        <v>59</v>
      </c>
      <c r="V2359" s="3">
        <v>0.9</v>
      </c>
      <c r="W2359" s="2">
        <v>0</v>
      </c>
      <c r="X2359">
        <v>0</v>
      </c>
      <c r="Y2359" t="s">
        <v>60</v>
      </c>
      <c r="Z2359" t="s">
        <v>61</v>
      </c>
      <c r="AA2359">
        <v>6</v>
      </c>
      <c r="AB2359" s="2">
        <v>142.19999999999999</v>
      </c>
      <c r="AC2359" s="2">
        <v>0</v>
      </c>
      <c r="AD2359" s="3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23.7</v>
      </c>
      <c r="AM2359" s="2">
        <v>0</v>
      </c>
      <c r="AN2359" s="2">
        <v>142.19999999999999</v>
      </c>
      <c r="AO2359" s="2">
        <v>0</v>
      </c>
      <c r="AP2359" s="2">
        <v>0</v>
      </c>
      <c r="AQ2359" s="2">
        <v>0</v>
      </c>
    </row>
    <row r="2360" spans="1:44" x14ac:dyDescent="0.25">
      <c r="A2360" s="1">
        <v>45992</v>
      </c>
      <c r="B2360" t="s">
        <v>48</v>
      </c>
      <c r="C2360">
        <v>649163</v>
      </c>
      <c r="D2360">
        <v>2032218468</v>
      </c>
      <c r="E2360" t="s">
        <v>2225</v>
      </c>
      <c r="F2360" t="s">
        <v>2226</v>
      </c>
      <c r="G2360" t="s">
        <v>51</v>
      </c>
      <c r="H2360" t="s">
        <v>399</v>
      </c>
      <c r="I2360" t="s">
        <v>373</v>
      </c>
      <c r="J2360" t="s">
        <v>566</v>
      </c>
      <c r="K2360">
        <v>861933</v>
      </c>
      <c r="L2360" t="s">
        <v>2227</v>
      </c>
      <c r="M2360" t="s">
        <v>2228</v>
      </c>
      <c r="N2360" t="s">
        <v>57</v>
      </c>
      <c r="O2360" s="1">
        <v>45992</v>
      </c>
      <c r="Q2360" s="1">
        <v>46023</v>
      </c>
      <c r="R2360" s="2">
        <v>24.61</v>
      </c>
      <c r="S2360">
        <v>1</v>
      </c>
      <c r="T2360" t="s">
        <v>58</v>
      </c>
      <c r="U2360" t="s">
        <v>59</v>
      </c>
      <c r="V2360" s="3">
        <v>0.7</v>
      </c>
      <c r="W2360" s="2">
        <v>0</v>
      </c>
      <c r="X2360">
        <v>0</v>
      </c>
      <c r="Y2360" t="s">
        <v>60</v>
      </c>
      <c r="Z2360" t="s">
        <v>61</v>
      </c>
      <c r="AA2360">
        <v>6</v>
      </c>
      <c r="AB2360" s="2">
        <v>103.38</v>
      </c>
      <c r="AC2360" s="2">
        <v>0</v>
      </c>
      <c r="AD2360" s="3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17.23</v>
      </c>
      <c r="AM2360" s="2">
        <v>0</v>
      </c>
      <c r="AN2360" s="2">
        <v>103.38</v>
      </c>
      <c r="AO2360" s="2">
        <v>0</v>
      </c>
      <c r="AP2360" s="2">
        <v>0</v>
      </c>
      <c r="AQ2360" s="2">
        <v>0</v>
      </c>
    </row>
    <row r="2361" spans="1:44" x14ac:dyDescent="0.25">
      <c r="A2361" s="1">
        <v>45992</v>
      </c>
      <c r="B2361" t="s">
        <v>48</v>
      </c>
      <c r="C2361">
        <v>649163</v>
      </c>
      <c r="D2361">
        <v>2032220269</v>
      </c>
      <c r="E2361" t="s">
        <v>752</v>
      </c>
      <c r="F2361" t="s">
        <v>626</v>
      </c>
      <c r="G2361" t="s">
        <v>51</v>
      </c>
      <c r="H2361" t="s">
        <v>80</v>
      </c>
      <c r="I2361" t="s">
        <v>373</v>
      </c>
      <c r="J2361" t="s">
        <v>374</v>
      </c>
      <c r="K2361">
        <v>651818</v>
      </c>
      <c r="L2361" t="s">
        <v>113</v>
      </c>
      <c r="M2361" t="s">
        <v>114</v>
      </c>
      <c r="N2361" t="s">
        <v>57</v>
      </c>
      <c r="O2361" s="1">
        <v>45992</v>
      </c>
      <c r="Q2361" s="1">
        <v>46023</v>
      </c>
      <c r="R2361" s="2">
        <v>41.66</v>
      </c>
      <c r="S2361">
        <v>1</v>
      </c>
      <c r="T2361" t="s">
        <v>58</v>
      </c>
      <c r="U2361" t="s">
        <v>59</v>
      </c>
      <c r="V2361" s="3">
        <v>0.7</v>
      </c>
      <c r="W2361" s="2">
        <v>0</v>
      </c>
      <c r="X2361">
        <v>0</v>
      </c>
      <c r="Y2361" t="s">
        <v>60</v>
      </c>
      <c r="Z2361" t="s">
        <v>61</v>
      </c>
      <c r="AA2361">
        <v>6</v>
      </c>
      <c r="AB2361" s="2">
        <v>174.96</v>
      </c>
      <c r="AC2361" s="2">
        <v>0</v>
      </c>
      <c r="AD2361" s="3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29.16</v>
      </c>
      <c r="AM2361" s="2">
        <v>0</v>
      </c>
      <c r="AN2361" s="2">
        <v>174.96</v>
      </c>
      <c r="AO2361" s="2">
        <v>0</v>
      </c>
      <c r="AP2361" s="2">
        <v>0</v>
      </c>
      <c r="AQ2361" s="2">
        <v>0</v>
      </c>
    </row>
    <row r="2362" spans="1:44" x14ac:dyDescent="0.25">
      <c r="A2362" s="1">
        <v>45992</v>
      </c>
      <c r="B2362" t="s">
        <v>48</v>
      </c>
      <c r="C2362">
        <v>649163</v>
      </c>
      <c r="D2362">
        <v>2032222013</v>
      </c>
      <c r="E2362" t="s">
        <v>753</v>
      </c>
      <c r="F2362" t="s">
        <v>754</v>
      </c>
      <c r="G2362" t="s">
        <v>51</v>
      </c>
      <c r="H2362" t="s">
        <v>169</v>
      </c>
      <c r="I2362" t="s">
        <v>373</v>
      </c>
      <c r="J2362" t="s">
        <v>374</v>
      </c>
      <c r="K2362">
        <v>673059</v>
      </c>
      <c r="L2362" t="s">
        <v>65</v>
      </c>
      <c r="M2362" t="s">
        <v>66</v>
      </c>
      <c r="N2362" t="s">
        <v>57</v>
      </c>
      <c r="O2362" s="1">
        <v>45992</v>
      </c>
      <c r="Q2362" s="1">
        <v>46023</v>
      </c>
      <c r="R2362" s="2">
        <v>51.38</v>
      </c>
      <c r="S2362">
        <v>1</v>
      </c>
      <c r="T2362" t="s">
        <v>58</v>
      </c>
      <c r="U2362" t="s">
        <v>59</v>
      </c>
      <c r="V2362" s="3">
        <v>0.7</v>
      </c>
      <c r="W2362" s="2">
        <v>0</v>
      </c>
      <c r="X2362">
        <v>0</v>
      </c>
      <c r="Y2362" t="s">
        <v>60</v>
      </c>
      <c r="Z2362" t="s">
        <v>61</v>
      </c>
      <c r="AA2362">
        <v>6</v>
      </c>
      <c r="AB2362" s="2">
        <v>215.82</v>
      </c>
      <c r="AC2362" s="2">
        <v>0</v>
      </c>
      <c r="AD2362" s="3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35.97</v>
      </c>
      <c r="AM2362" s="2">
        <v>0</v>
      </c>
      <c r="AN2362" s="2">
        <v>215.82</v>
      </c>
      <c r="AO2362" s="2">
        <v>0</v>
      </c>
      <c r="AP2362" s="2">
        <v>0</v>
      </c>
      <c r="AQ2362" s="2">
        <v>0</v>
      </c>
    </row>
    <row r="2363" spans="1:44" x14ac:dyDescent="0.25">
      <c r="A2363" s="1">
        <v>45992</v>
      </c>
      <c r="B2363" t="s">
        <v>48</v>
      </c>
      <c r="C2363">
        <v>649163</v>
      </c>
      <c r="D2363">
        <v>2032222015</v>
      </c>
      <c r="E2363" t="s">
        <v>753</v>
      </c>
      <c r="F2363" t="s">
        <v>754</v>
      </c>
      <c r="G2363" t="s">
        <v>51</v>
      </c>
      <c r="H2363" t="s">
        <v>169</v>
      </c>
      <c r="I2363" t="s">
        <v>373</v>
      </c>
      <c r="J2363" t="s">
        <v>566</v>
      </c>
      <c r="K2363">
        <v>673059</v>
      </c>
      <c r="L2363" t="s">
        <v>65</v>
      </c>
      <c r="M2363" t="s">
        <v>66</v>
      </c>
      <c r="N2363" t="s">
        <v>57</v>
      </c>
      <c r="O2363" s="1">
        <v>45992</v>
      </c>
      <c r="Q2363" s="1">
        <v>46023</v>
      </c>
      <c r="R2363" s="2">
        <v>10.54</v>
      </c>
      <c r="S2363">
        <v>1</v>
      </c>
      <c r="T2363" t="s">
        <v>58</v>
      </c>
      <c r="U2363" t="s">
        <v>59</v>
      </c>
      <c r="V2363" s="3">
        <v>0.7</v>
      </c>
      <c r="W2363" s="2">
        <v>0</v>
      </c>
      <c r="X2363">
        <v>0</v>
      </c>
      <c r="Y2363" t="s">
        <v>60</v>
      </c>
      <c r="Z2363" t="s">
        <v>61</v>
      </c>
      <c r="AA2363">
        <v>6</v>
      </c>
      <c r="AB2363" s="2">
        <v>44.28</v>
      </c>
      <c r="AC2363" s="2">
        <v>0</v>
      </c>
      <c r="AD2363" s="3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7.38</v>
      </c>
      <c r="AM2363" s="2">
        <v>0</v>
      </c>
      <c r="AN2363" s="2">
        <v>44.28</v>
      </c>
      <c r="AO2363" s="2">
        <v>0</v>
      </c>
      <c r="AP2363" s="2">
        <v>0</v>
      </c>
      <c r="AQ2363" s="2">
        <v>0</v>
      </c>
    </row>
    <row r="2364" spans="1:44" x14ac:dyDescent="0.25">
      <c r="A2364" s="1">
        <v>45992</v>
      </c>
      <c r="B2364" t="s">
        <v>48</v>
      </c>
      <c r="C2364">
        <v>649163</v>
      </c>
      <c r="D2364">
        <v>2032228023</v>
      </c>
      <c r="E2364" t="s">
        <v>2229</v>
      </c>
      <c r="F2364" t="s">
        <v>348</v>
      </c>
      <c r="G2364" t="s">
        <v>51</v>
      </c>
      <c r="H2364" t="s">
        <v>412</v>
      </c>
      <c r="I2364" t="s">
        <v>373</v>
      </c>
      <c r="J2364" t="s">
        <v>374</v>
      </c>
      <c r="K2364">
        <v>862109</v>
      </c>
      <c r="L2364" t="s">
        <v>662</v>
      </c>
      <c r="M2364" t="s">
        <v>663</v>
      </c>
      <c r="N2364" t="s">
        <v>57</v>
      </c>
      <c r="O2364" s="1">
        <v>45992</v>
      </c>
      <c r="Q2364" s="1">
        <v>46023</v>
      </c>
      <c r="R2364" s="2">
        <v>28.87</v>
      </c>
      <c r="S2364">
        <v>1</v>
      </c>
      <c r="T2364" t="s">
        <v>58</v>
      </c>
      <c r="U2364" t="s">
        <v>59</v>
      </c>
      <c r="V2364" s="3">
        <v>0.7</v>
      </c>
      <c r="W2364" s="2">
        <v>0</v>
      </c>
      <c r="X2364">
        <v>0</v>
      </c>
      <c r="Y2364" t="s">
        <v>60</v>
      </c>
      <c r="Z2364" t="s">
        <v>61</v>
      </c>
      <c r="AA2364">
        <v>6</v>
      </c>
      <c r="AB2364" s="2">
        <v>121.26</v>
      </c>
      <c r="AC2364" s="2">
        <v>0</v>
      </c>
      <c r="AD2364" s="3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20.21</v>
      </c>
      <c r="AM2364" s="2">
        <v>0</v>
      </c>
      <c r="AN2364" s="2">
        <v>121.26</v>
      </c>
      <c r="AO2364" s="2">
        <v>0</v>
      </c>
      <c r="AP2364" s="2">
        <v>0</v>
      </c>
      <c r="AQ2364" s="2">
        <v>0</v>
      </c>
    </row>
    <row r="2365" spans="1:44" x14ac:dyDescent="0.25">
      <c r="A2365" s="1">
        <v>45992</v>
      </c>
      <c r="B2365" t="s">
        <v>48</v>
      </c>
      <c r="C2365">
        <v>649163</v>
      </c>
      <c r="D2365">
        <v>2032228024</v>
      </c>
      <c r="E2365" t="s">
        <v>2229</v>
      </c>
      <c r="F2365" t="s">
        <v>348</v>
      </c>
      <c r="G2365" t="s">
        <v>51</v>
      </c>
      <c r="H2365" t="s">
        <v>412</v>
      </c>
      <c r="I2365" t="s">
        <v>373</v>
      </c>
      <c r="J2365" t="s">
        <v>433</v>
      </c>
      <c r="K2365">
        <v>862109</v>
      </c>
      <c r="L2365" t="s">
        <v>662</v>
      </c>
      <c r="M2365" t="s">
        <v>663</v>
      </c>
      <c r="N2365" t="s">
        <v>57</v>
      </c>
      <c r="O2365" s="1">
        <v>45992</v>
      </c>
      <c r="Q2365" s="1">
        <v>46023</v>
      </c>
      <c r="R2365" s="2">
        <v>83.63</v>
      </c>
      <c r="S2365">
        <v>1</v>
      </c>
      <c r="T2365" t="s">
        <v>58</v>
      </c>
      <c r="U2365" t="s">
        <v>59</v>
      </c>
      <c r="V2365" s="3">
        <v>0.9</v>
      </c>
      <c r="W2365" s="2">
        <v>0</v>
      </c>
      <c r="X2365">
        <v>0</v>
      </c>
      <c r="Y2365" t="s">
        <v>60</v>
      </c>
      <c r="Z2365" t="s">
        <v>61</v>
      </c>
      <c r="AA2365">
        <v>6</v>
      </c>
      <c r="AB2365" s="2">
        <v>451.62</v>
      </c>
      <c r="AC2365" s="2">
        <v>0</v>
      </c>
      <c r="AD2365" s="3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75.27</v>
      </c>
      <c r="AM2365" s="2">
        <v>0</v>
      </c>
      <c r="AN2365" s="2">
        <v>451.62</v>
      </c>
      <c r="AO2365" s="2">
        <v>0</v>
      </c>
      <c r="AP2365" s="2">
        <v>0</v>
      </c>
      <c r="AQ2365" s="2">
        <v>0</v>
      </c>
    </row>
    <row r="2366" spans="1:44" x14ac:dyDescent="0.25">
      <c r="A2366" s="1">
        <v>45992</v>
      </c>
      <c r="B2366" t="s">
        <v>48</v>
      </c>
      <c r="C2366">
        <v>649163</v>
      </c>
      <c r="D2366">
        <v>2032231387</v>
      </c>
      <c r="E2366" t="s">
        <v>2230</v>
      </c>
      <c r="F2366" t="s">
        <v>431</v>
      </c>
      <c r="G2366" t="s">
        <v>51</v>
      </c>
      <c r="H2366" t="s">
        <v>372</v>
      </c>
      <c r="I2366" t="s">
        <v>373</v>
      </c>
      <c r="J2366" t="s">
        <v>374</v>
      </c>
      <c r="K2366">
        <v>673059</v>
      </c>
      <c r="L2366" t="s">
        <v>65</v>
      </c>
      <c r="M2366" t="s">
        <v>66</v>
      </c>
      <c r="N2366" t="s">
        <v>57</v>
      </c>
      <c r="O2366" s="1">
        <v>45992</v>
      </c>
      <c r="Q2366" s="1">
        <v>46023</v>
      </c>
      <c r="R2366" s="2">
        <v>110.16</v>
      </c>
      <c r="S2366">
        <v>1</v>
      </c>
      <c r="T2366" t="s">
        <v>58</v>
      </c>
      <c r="U2366" t="s">
        <v>59</v>
      </c>
      <c r="V2366" s="3">
        <v>0.7</v>
      </c>
      <c r="W2366" s="2">
        <v>0</v>
      </c>
      <c r="X2366">
        <v>0</v>
      </c>
      <c r="Y2366" t="s">
        <v>60</v>
      </c>
      <c r="Z2366" t="s">
        <v>61</v>
      </c>
      <c r="AA2366">
        <v>6</v>
      </c>
      <c r="AB2366" s="2">
        <v>462.66</v>
      </c>
      <c r="AC2366" s="2">
        <v>0</v>
      </c>
      <c r="AD2366" s="3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77.11</v>
      </c>
      <c r="AM2366" s="2">
        <v>0</v>
      </c>
      <c r="AN2366" s="2">
        <v>462.66</v>
      </c>
      <c r="AO2366" s="2">
        <v>0</v>
      </c>
      <c r="AP2366" s="2">
        <v>0</v>
      </c>
      <c r="AQ2366" s="2">
        <v>0</v>
      </c>
    </row>
    <row r="2367" spans="1:44" x14ac:dyDescent="0.25">
      <c r="A2367" s="1">
        <v>45992</v>
      </c>
      <c r="B2367" t="s">
        <v>48</v>
      </c>
      <c r="C2367">
        <v>649163</v>
      </c>
      <c r="D2367">
        <v>2032241527</v>
      </c>
      <c r="E2367" t="s">
        <v>836</v>
      </c>
      <c r="F2367" t="s">
        <v>828</v>
      </c>
      <c r="G2367" t="s">
        <v>51</v>
      </c>
      <c r="H2367" t="s">
        <v>120</v>
      </c>
      <c r="I2367" t="s">
        <v>373</v>
      </c>
      <c r="J2367" t="s">
        <v>374</v>
      </c>
      <c r="K2367">
        <v>816021</v>
      </c>
      <c r="L2367" t="s">
        <v>122</v>
      </c>
      <c r="M2367" t="s">
        <v>123</v>
      </c>
      <c r="N2367" t="s">
        <v>57</v>
      </c>
      <c r="O2367" s="1">
        <v>45992</v>
      </c>
      <c r="Q2367" s="1">
        <v>46023</v>
      </c>
      <c r="R2367" s="2">
        <v>9.1</v>
      </c>
      <c r="S2367">
        <v>1</v>
      </c>
      <c r="T2367" t="s">
        <v>58</v>
      </c>
      <c r="U2367" t="s">
        <v>59</v>
      </c>
      <c r="V2367" s="3">
        <v>0.7</v>
      </c>
      <c r="W2367" s="2">
        <v>0</v>
      </c>
      <c r="X2367">
        <v>0</v>
      </c>
      <c r="Y2367" t="s">
        <v>60</v>
      </c>
      <c r="Z2367" t="s">
        <v>61</v>
      </c>
      <c r="AA2367">
        <v>6</v>
      </c>
      <c r="AB2367" s="2">
        <v>38.22</v>
      </c>
      <c r="AC2367" s="2">
        <v>0</v>
      </c>
      <c r="AD2367" s="3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6.37</v>
      </c>
      <c r="AM2367" s="2">
        <v>0</v>
      </c>
      <c r="AN2367" s="2">
        <v>38.22</v>
      </c>
      <c r="AO2367" s="2">
        <v>0</v>
      </c>
      <c r="AP2367" s="2">
        <v>0</v>
      </c>
      <c r="AQ2367" s="2">
        <v>0</v>
      </c>
    </row>
    <row r="2368" spans="1:44" x14ac:dyDescent="0.25">
      <c r="A2368" s="1">
        <v>45992</v>
      </c>
      <c r="B2368" t="s">
        <v>48</v>
      </c>
      <c r="C2368">
        <v>649163</v>
      </c>
      <c r="D2368">
        <v>2032257993</v>
      </c>
      <c r="E2368" t="s">
        <v>755</v>
      </c>
      <c r="F2368" t="s">
        <v>90</v>
      </c>
      <c r="G2368" t="s">
        <v>51</v>
      </c>
      <c r="H2368" t="s">
        <v>559</v>
      </c>
      <c r="I2368" t="s">
        <v>373</v>
      </c>
      <c r="J2368" t="s">
        <v>374</v>
      </c>
      <c r="K2368">
        <v>651818</v>
      </c>
      <c r="L2368" t="s">
        <v>113</v>
      </c>
      <c r="M2368" t="s">
        <v>114</v>
      </c>
      <c r="N2368" t="s">
        <v>57</v>
      </c>
      <c r="O2368" s="1">
        <v>45992</v>
      </c>
      <c r="Q2368" s="1">
        <v>46023</v>
      </c>
      <c r="R2368" s="2">
        <v>73.56</v>
      </c>
      <c r="S2368">
        <v>1</v>
      </c>
      <c r="T2368" t="s">
        <v>58</v>
      </c>
      <c r="U2368" t="s">
        <v>59</v>
      </c>
      <c r="V2368" s="3">
        <v>0.7</v>
      </c>
      <c r="W2368" s="2">
        <v>0</v>
      </c>
      <c r="X2368">
        <v>0</v>
      </c>
      <c r="Y2368" t="s">
        <v>60</v>
      </c>
      <c r="Z2368" t="s">
        <v>61</v>
      </c>
      <c r="AA2368">
        <v>6</v>
      </c>
      <c r="AB2368" s="2">
        <v>308.94</v>
      </c>
      <c r="AC2368" s="2">
        <v>0</v>
      </c>
      <c r="AD2368" s="3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51.49</v>
      </c>
      <c r="AM2368" s="2">
        <v>0</v>
      </c>
      <c r="AN2368" s="2">
        <v>308.94</v>
      </c>
      <c r="AO2368" s="2">
        <v>0</v>
      </c>
      <c r="AP2368" s="2">
        <v>0</v>
      </c>
      <c r="AQ2368" s="2">
        <v>0</v>
      </c>
    </row>
    <row r="2369" spans="1:43" x14ac:dyDescent="0.25">
      <c r="A2369" s="1">
        <v>45992</v>
      </c>
      <c r="B2369" t="s">
        <v>48</v>
      </c>
      <c r="C2369">
        <v>649163</v>
      </c>
      <c r="D2369">
        <v>2032259440</v>
      </c>
      <c r="E2369" t="s">
        <v>756</v>
      </c>
      <c r="F2369" t="s">
        <v>757</v>
      </c>
      <c r="G2369" t="s">
        <v>51</v>
      </c>
      <c r="H2369" t="s">
        <v>399</v>
      </c>
      <c r="I2369" t="s">
        <v>373</v>
      </c>
      <c r="J2369" t="s">
        <v>566</v>
      </c>
      <c r="K2369">
        <v>734068</v>
      </c>
      <c r="L2369" t="s">
        <v>758</v>
      </c>
      <c r="M2369" t="s">
        <v>414</v>
      </c>
      <c r="N2369" t="s">
        <v>57</v>
      </c>
      <c r="O2369" s="1">
        <v>45992</v>
      </c>
      <c r="Q2369" s="1">
        <v>46023</v>
      </c>
      <c r="R2369" s="2">
        <v>24.61</v>
      </c>
      <c r="S2369">
        <v>1</v>
      </c>
      <c r="T2369" t="s">
        <v>58</v>
      </c>
      <c r="U2369" t="s">
        <v>59</v>
      </c>
      <c r="V2369" s="3">
        <v>0.7</v>
      </c>
      <c r="W2369" s="2">
        <v>0</v>
      </c>
      <c r="X2369">
        <v>0</v>
      </c>
      <c r="Y2369" t="s">
        <v>60</v>
      </c>
      <c r="Z2369" t="s">
        <v>61</v>
      </c>
      <c r="AA2369">
        <v>6</v>
      </c>
      <c r="AB2369" s="2">
        <v>103.38</v>
      </c>
      <c r="AC2369" s="2">
        <v>0</v>
      </c>
      <c r="AD2369" s="3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17.23</v>
      </c>
      <c r="AM2369" s="2">
        <v>0</v>
      </c>
      <c r="AN2369" s="2">
        <v>103.38</v>
      </c>
      <c r="AO2369" s="2">
        <v>0</v>
      </c>
      <c r="AP2369" s="2">
        <v>0</v>
      </c>
      <c r="AQ2369" s="2">
        <v>0</v>
      </c>
    </row>
    <row r="2370" spans="1:43" x14ac:dyDescent="0.25">
      <c r="A2370" s="1">
        <v>45992</v>
      </c>
      <c r="B2370" t="s">
        <v>48</v>
      </c>
      <c r="C2370">
        <v>649163</v>
      </c>
      <c r="D2370">
        <v>2032270930</v>
      </c>
      <c r="E2370" t="s">
        <v>898</v>
      </c>
      <c r="F2370" t="s">
        <v>524</v>
      </c>
      <c r="G2370" t="s">
        <v>51</v>
      </c>
      <c r="H2370" t="s">
        <v>80</v>
      </c>
      <c r="I2370" t="s">
        <v>373</v>
      </c>
      <c r="J2370" t="s">
        <v>374</v>
      </c>
      <c r="K2370">
        <v>893473</v>
      </c>
      <c r="L2370" t="s">
        <v>2231</v>
      </c>
      <c r="M2370" t="s">
        <v>2232</v>
      </c>
      <c r="N2370" t="s">
        <v>57</v>
      </c>
      <c r="O2370" s="1">
        <v>45992</v>
      </c>
      <c r="Q2370" s="1">
        <v>46023</v>
      </c>
      <c r="R2370" s="2">
        <v>13.31</v>
      </c>
      <c r="S2370">
        <v>1</v>
      </c>
      <c r="T2370" t="s">
        <v>58</v>
      </c>
      <c r="U2370" t="s">
        <v>59</v>
      </c>
      <c r="V2370" s="3">
        <v>0.7</v>
      </c>
      <c r="W2370" s="2">
        <v>0</v>
      </c>
      <c r="X2370">
        <v>0</v>
      </c>
      <c r="Y2370" t="s">
        <v>60</v>
      </c>
      <c r="Z2370" t="s">
        <v>61</v>
      </c>
      <c r="AA2370">
        <v>6</v>
      </c>
      <c r="AB2370" s="2">
        <v>55.92</v>
      </c>
      <c r="AC2370" s="2">
        <v>0</v>
      </c>
      <c r="AD2370" s="3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9.32</v>
      </c>
      <c r="AM2370" s="2">
        <v>0</v>
      </c>
      <c r="AN2370" s="2">
        <v>55.92</v>
      </c>
      <c r="AO2370" s="2">
        <v>0</v>
      </c>
      <c r="AP2370" s="2">
        <v>0</v>
      </c>
      <c r="AQ2370" s="2">
        <v>0</v>
      </c>
    </row>
    <row r="2371" spans="1:43" x14ac:dyDescent="0.25">
      <c r="A2371" s="1">
        <v>45992</v>
      </c>
      <c r="B2371" t="s">
        <v>48</v>
      </c>
      <c r="C2371">
        <v>649163</v>
      </c>
      <c r="D2371">
        <v>2032274298</v>
      </c>
      <c r="E2371" t="s">
        <v>2233</v>
      </c>
      <c r="F2371" t="s">
        <v>2234</v>
      </c>
      <c r="G2371" t="s">
        <v>51</v>
      </c>
      <c r="H2371" t="s">
        <v>83</v>
      </c>
      <c r="I2371" t="s">
        <v>373</v>
      </c>
      <c r="J2371" t="s">
        <v>374</v>
      </c>
      <c r="K2371">
        <v>823350</v>
      </c>
      <c r="L2371" t="s">
        <v>116</v>
      </c>
      <c r="M2371" t="s">
        <v>417</v>
      </c>
      <c r="N2371" t="s">
        <v>57</v>
      </c>
      <c r="O2371" s="1">
        <v>45992</v>
      </c>
      <c r="Q2371" s="1">
        <v>46023</v>
      </c>
      <c r="R2371" s="2">
        <v>198.36</v>
      </c>
      <c r="S2371">
        <v>1</v>
      </c>
      <c r="T2371" t="s">
        <v>58</v>
      </c>
      <c r="U2371" t="s">
        <v>59</v>
      </c>
      <c r="V2371" s="3">
        <v>0.7</v>
      </c>
      <c r="W2371" s="2">
        <v>0</v>
      </c>
      <c r="X2371">
        <v>0</v>
      </c>
      <c r="Y2371" t="s">
        <v>60</v>
      </c>
      <c r="Z2371" t="s">
        <v>61</v>
      </c>
      <c r="AA2371">
        <v>6</v>
      </c>
      <c r="AB2371" s="2">
        <v>833.1</v>
      </c>
      <c r="AC2371" s="2">
        <v>0</v>
      </c>
      <c r="AD2371" s="3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138.85</v>
      </c>
      <c r="AM2371" s="2">
        <v>0</v>
      </c>
      <c r="AN2371" s="2">
        <v>833.1</v>
      </c>
      <c r="AO2371" s="2">
        <v>0</v>
      </c>
      <c r="AP2371" s="2">
        <v>0</v>
      </c>
      <c r="AQ2371" s="2">
        <v>0</v>
      </c>
    </row>
    <row r="2372" spans="1:43" x14ac:dyDescent="0.25">
      <c r="A2372" s="1">
        <v>45992</v>
      </c>
      <c r="B2372" t="s">
        <v>48</v>
      </c>
      <c r="C2372">
        <v>649163</v>
      </c>
      <c r="D2372">
        <v>2032277929</v>
      </c>
      <c r="E2372" t="s">
        <v>759</v>
      </c>
      <c r="F2372" t="s">
        <v>695</v>
      </c>
      <c r="G2372" t="s">
        <v>51</v>
      </c>
      <c r="H2372" t="s">
        <v>83</v>
      </c>
      <c r="I2372" t="s">
        <v>373</v>
      </c>
      <c r="J2372" t="s">
        <v>374</v>
      </c>
      <c r="K2372">
        <v>673059</v>
      </c>
      <c r="L2372" t="s">
        <v>65</v>
      </c>
      <c r="M2372" t="s">
        <v>66</v>
      </c>
      <c r="N2372" t="s">
        <v>57</v>
      </c>
      <c r="O2372" s="1">
        <v>45992</v>
      </c>
      <c r="Q2372" s="1">
        <v>46023</v>
      </c>
      <c r="R2372" s="2">
        <v>55.3</v>
      </c>
      <c r="S2372">
        <v>1</v>
      </c>
      <c r="T2372" t="s">
        <v>58</v>
      </c>
      <c r="U2372" t="s">
        <v>59</v>
      </c>
      <c r="V2372" s="3">
        <v>0.7</v>
      </c>
      <c r="W2372" s="2">
        <v>0</v>
      </c>
      <c r="X2372">
        <v>0</v>
      </c>
      <c r="Y2372" t="s">
        <v>60</v>
      </c>
      <c r="Z2372" t="s">
        <v>61</v>
      </c>
      <c r="AA2372">
        <v>6</v>
      </c>
      <c r="AB2372" s="2">
        <v>232.26</v>
      </c>
      <c r="AC2372" s="2">
        <v>0</v>
      </c>
      <c r="AD2372" s="3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38.71</v>
      </c>
      <c r="AM2372" s="2">
        <v>0</v>
      </c>
      <c r="AN2372" s="2">
        <v>232.26</v>
      </c>
      <c r="AO2372" s="2">
        <v>0</v>
      </c>
      <c r="AP2372" s="2">
        <v>0</v>
      </c>
      <c r="AQ2372" s="2">
        <v>0</v>
      </c>
    </row>
    <row r="2373" spans="1:43" s="5" customFormat="1" x14ac:dyDescent="0.25">
      <c r="A2373" s="6">
        <v>45992</v>
      </c>
      <c r="B2373" s="5" t="s">
        <v>48</v>
      </c>
      <c r="C2373" s="5">
        <v>649163</v>
      </c>
      <c r="D2373" s="5">
        <v>2032304308</v>
      </c>
      <c r="E2373" s="5" t="s">
        <v>2235</v>
      </c>
      <c r="F2373" s="5" t="s">
        <v>2236</v>
      </c>
      <c r="G2373" s="5" t="s">
        <v>51</v>
      </c>
      <c r="H2373" s="5" t="s">
        <v>83</v>
      </c>
      <c r="I2373" s="5" t="s">
        <v>373</v>
      </c>
      <c r="J2373" s="5" t="s">
        <v>374</v>
      </c>
      <c r="K2373" s="5">
        <v>893408</v>
      </c>
      <c r="L2373" s="5" t="s">
        <v>1510</v>
      </c>
      <c r="M2373" s="5" t="s">
        <v>1511</v>
      </c>
      <c r="N2373" s="5" t="s">
        <v>57</v>
      </c>
      <c r="O2373" s="6">
        <v>45992</v>
      </c>
      <c r="Q2373" s="6">
        <v>46023</v>
      </c>
      <c r="R2373" s="7">
        <v>160.29</v>
      </c>
      <c r="S2373" s="5">
        <v>1</v>
      </c>
      <c r="T2373" s="5" t="s">
        <v>58</v>
      </c>
      <c r="U2373" s="5" t="s">
        <v>59</v>
      </c>
      <c r="V2373" s="11">
        <v>0.7</v>
      </c>
      <c r="W2373" s="7">
        <v>0</v>
      </c>
      <c r="X2373" s="5">
        <v>0</v>
      </c>
      <c r="Y2373" s="5" t="s">
        <v>60</v>
      </c>
      <c r="Z2373" s="5" t="s">
        <v>61</v>
      </c>
      <c r="AA2373" s="5">
        <v>6</v>
      </c>
      <c r="AB2373" s="7">
        <v>673.2</v>
      </c>
      <c r="AC2373" s="7">
        <v>0</v>
      </c>
      <c r="AD2373" s="11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0</v>
      </c>
      <c r="AL2373" s="7">
        <v>112.2</v>
      </c>
      <c r="AM2373" s="7">
        <v>0</v>
      </c>
      <c r="AN2373" s="7">
        <v>673.2</v>
      </c>
      <c r="AO2373" s="7">
        <v>0</v>
      </c>
      <c r="AP2373" s="7">
        <v>0</v>
      </c>
      <c r="AQ2373" s="7">
        <v>0</v>
      </c>
    </row>
    <row r="2374" spans="1:43" x14ac:dyDescent="0.25">
      <c r="A2374" s="1">
        <v>45992</v>
      </c>
      <c r="B2374" t="s">
        <v>48</v>
      </c>
      <c r="C2374">
        <v>649163</v>
      </c>
      <c r="D2374">
        <v>2032326322</v>
      </c>
      <c r="E2374" t="s">
        <v>760</v>
      </c>
      <c r="F2374" t="s">
        <v>761</v>
      </c>
      <c r="G2374" t="s">
        <v>51</v>
      </c>
      <c r="H2374" t="s">
        <v>83</v>
      </c>
      <c r="I2374" t="s">
        <v>373</v>
      </c>
      <c r="J2374" t="s">
        <v>374</v>
      </c>
      <c r="K2374">
        <v>824062</v>
      </c>
      <c r="L2374" t="s">
        <v>355</v>
      </c>
      <c r="M2374" t="s">
        <v>356</v>
      </c>
      <c r="N2374" t="s">
        <v>57</v>
      </c>
      <c r="O2374" s="1">
        <v>46023</v>
      </c>
      <c r="Q2374" s="1">
        <v>46054</v>
      </c>
      <c r="R2374" s="2">
        <v>27.5</v>
      </c>
      <c r="S2374">
        <v>1</v>
      </c>
      <c r="T2374" t="s">
        <v>58</v>
      </c>
      <c r="U2374" t="s">
        <v>59</v>
      </c>
      <c r="V2374" s="3">
        <v>0.7</v>
      </c>
      <c r="W2374" s="2">
        <v>0</v>
      </c>
      <c r="X2374">
        <v>0</v>
      </c>
      <c r="Y2374" t="s">
        <v>60</v>
      </c>
      <c r="Z2374" t="s">
        <v>61</v>
      </c>
      <c r="AA2374">
        <v>6</v>
      </c>
      <c r="AB2374" s="2">
        <v>115.5</v>
      </c>
      <c r="AC2374" s="2">
        <v>0</v>
      </c>
      <c r="AD2374" s="3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19.25</v>
      </c>
      <c r="AM2374" s="2">
        <v>0</v>
      </c>
      <c r="AN2374" s="2">
        <v>115.5</v>
      </c>
      <c r="AO2374" s="2">
        <v>0</v>
      </c>
      <c r="AP2374" s="2">
        <v>0</v>
      </c>
      <c r="AQ2374" s="2">
        <v>0</v>
      </c>
    </row>
    <row r="2375" spans="1:43" x14ac:dyDescent="0.25">
      <c r="A2375" s="1">
        <v>45992</v>
      </c>
      <c r="B2375" t="s">
        <v>48</v>
      </c>
      <c r="C2375">
        <v>649163</v>
      </c>
      <c r="D2375">
        <v>2032326482</v>
      </c>
      <c r="E2375" t="s">
        <v>762</v>
      </c>
      <c r="F2375" t="s">
        <v>763</v>
      </c>
      <c r="G2375" t="s">
        <v>51</v>
      </c>
      <c r="H2375" t="s">
        <v>83</v>
      </c>
      <c r="I2375" t="s">
        <v>373</v>
      </c>
      <c r="J2375" t="s">
        <v>374</v>
      </c>
      <c r="K2375">
        <v>824062</v>
      </c>
      <c r="L2375" t="s">
        <v>355</v>
      </c>
      <c r="M2375" t="s">
        <v>356</v>
      </c>
      <c r="N2375" t="s">
        <v>57</v>
      </c>
      <c r="O2375" s="1">
        <v>46023</v>
      </c>
      <c r="Q2375" s="1">
        <v>46054</v>
      </c>
      <c r="R2375" s="2">
        <v>22</v>
      </c>
      <c r="S2375">
        <v>1</v>
      </c>
      <c r="T2375" t="s">
        <v>58</v>
      </c>
      <c r="U2375" t="s">
        <v>59</v>
      </c>
      <c r="V2375" s="3">
        <v>0.7</v>
      </c>
      <c r="W2375" s="2">
        <v>0</v>
      </c>
      <c r="X2375">
        <v>0</v>
      </c>
      <c r="Y2375" t="s">
        <v>60</v>
      </c>
      <c r="Z2375" t="s">
        <v>61</v>
      </c>
      <c r="AA2375">
        <v>6</v>
      </c>
      <c r="AB2375" s="2">
        <v>92.4</v>
      </c>
      <c r="AC2375" s="2">
        <v>0</v>
      </c>
      <c r="AD2375" s="3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15.4</v>
      </c>
      <c r="AM2375" s="2">
        <v>0</v>
      </c>
      <c r="AN2375" s="2">
        <v>92.4</v>
      </c>
      <c r="AO2375" s="2">
        <v>0</v>
      </c>
      <c r="AP2375" s="2">
        <v>0</v>
      </c>
      <c r="AQ2375" s="2">
        <v>0</v>
      </c>
    </row>
    <row r="2376" spans="1:43" x14ac:dyDescent="0.25">
      <c r="A2376" s="1">
        <v>45992</v>
      </c>
      <c r="B2376" t="s">
        <v>48</v>
      </c>
      <c r="C2376">
        <v>649163</v>
      </c>
      <c r="D2376">
        <v>2032330677</v>
      </c>
      <c r="E2376" t="s">
        <v>2237</v>
      </c>
      <c r="F2376" t="s">
        <v>364</v>
      </c>
      <c r="G2376" t="s">
        <v>51</v>
      </c>
      <c r="H2376" t="s">
        <v>206</v>
      </c>
      <c r="I2376" t="s">
        <v>373</v>
      </c>
      <c r="J2376" t="s">
        <v>374</v>
      </c>
      <c r="K2376">
        <v>673059</v>
      </c>
      <c r="L2376" t="s">
        <v>65</v>
      </c>
      <c r="M2376" t="s">
        <v>66</v>
      </c>
      <c r="N2376" t="s">
        <v>57</v>
      </c>
      <c r="O2376" s="1">
        <v>46023</v>
      </c>
      <c r="Q2376" s="1">
        <v>46054</v>
      </c>
      <c r="R2376" s="2">
        <v>94.16</v>
      </c>
      <c r="S2376">
        <v>1</v>
      </c>
      <c r="T2376" t="s">
        <v>58</v>
      </c>
      <c r="U2376" t="s">
        <v>59</v>
      </c>
      <c r="V2376" s="3">
        <v>0.7</v>
      </c>
      <c r="W2376" s="2">
        <v>0</v>
      </c>
      <c r="X2376">
        <v>0</v>
      </c>
      <c r="Y2376" t="s">
        <v>60</v>
      </c>
      <c r="Z2376" t="s">
        <v>61</v>
      </c>
      <c r="AA2376">
        <v>6</v>
      </c>
      <c r="AB2376" s="2">
        <v>395.46</v>
      </c>
      <c r="AC2376" s="2">
        <v>0</v>
      </c>
      <c r="AD2376" s="3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65.91</v>
      </c>
      <c r="AM2376" s="2">
        <v>0</v>
      </c>
      <c r="AN2376" s="2">
        <v>395.46</v>
      </c>
      <c r="AO2376" s="2">
        <v>0</v>
      </c>
      <c r="AP2376" s="2">
        <v>0</v>
      </c>
      <c r="AQ2376" s="2">
        <v>0</v>
      </c>
    </row>
    <row r="2377" spans="1:43" x14ac:dyDescent="0.25">
      <c r="A2377" s="1">
        <v>45992</v>
      </c>
      <c r="B2377" t="s">
        <v>48</v>
      </c>
      <c r="C2377">
        <v>649163</v>
      </c>
      <c r="D2377">
        <v>2032332136</v>
      </c>
      <c r="E2377" t="s">
        <v>2238</v>
      </c>
      <c r="F2377" t="s">
        <v>2239</v>
      </c>
      <c r="G2377" t="s">
        <v>51</v>
      </c>
      <c r="H2377" t="s">
        <v>110</v>
      </c>
      <c r="I2377" t="s">
        <v>373</v>
      </c>
      <c r="J2377" t="s">
        <v>374</v>
      </c>
      <c r="K2377">
        <v>756418</v>
      </c>
      <c r="L2377" t="s">
        <v>195</v>
      </c>
      <c r="M2377" t="s">
        <v>196</v>
      </c>
      <c r="N2377" t="s">
        <v>57</v>
      </c>
      <c r="O2377" s="1">
        <v>45986</v>
      </c>
      <c r="Q2377" s="1">
        <v>46016</v>
      </c>
      <c r="R2377" s="2">
        <v>38.18</v>
      </c>
      <c r="S2377">
        <v>1</v>
      </c>
      <c r="T2377" t="s">
        <v>58</v>
      </c>
      <c r="U2377" t="s">
        <v>59</v>
      </c>
      <c r="V2377" s="3">
        <v>0.7</v>
      </c>
      <c r="W2377" s="2">
        <v>0</v>
      </c>
      <c r="X2377">
        <v>0</v>
      </c>
      <c r="Y2377" t="s">
        <v>60</v>
      </c>
      <c r="Z2377" t="s">
        <v>61</v>
      </c>
      <c r="AA2377">
        <v>6</v>
      </c>
      <c r="AB2377" s="2">
        <v>160.38</v>
      </c>
      <c r="AC2377" s="2">
        <v>0</v>
      </c>
      <c r="AD2377" s="3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26.73</v>
      </c>
      <c r="AM2377" s="2">
        <v>0</v>
      </c>
      <c r="AN2377" s="2">
        <v>160.38</v>
      </c>
      <c r="AO2377" s="2">
        <v>0</v>
      </c>
      <c r="AP2377" s="2">
        <v>0</v>
      </c>
      <c r="AQ2377" s="2">
        <v>0</v>
      </c>
    </row>
    <row r="2378" spans="1:43" x14ac:dyDescent="0.25">
      <c r="A2378" s="1">
        <v>45992</v>
      </c>
      <c r="B2378" t="s">
        <v>48</v>
      </c>
      <c r="C2378">
        <v>649163</v>
      </c>
      <c r="D2378">
        <v>2032333987</v>
      </c>
      <c r="E2378" t="s">
        <v>837</v>
      </c>
      <c r="F2378" t="s">
        <v>227</v>
      </c>
      <c r="G2378" t="s">
        <v>51</v>
      </c>
      <c r="H2378" t="s">
        <v>83</v>
      </c>
      <c r="I2378" t="s">
        <v>373</v>
      </c>
      <c r="J2378" t="s">
        <v>374</v>
      </c>
      <c r="K2378">
        <v>856574</v>
      </c>
      <c r="L2378" t="s">
        <v>838</v>
      </c>
      <c r="M2378" t="s">
        <v>839</v>
      </c>
      <c r="N2378" t="s">
        <v>57</v>
      </c>
      <c r="O2378" s="1">
        <v>46023</v>
      </c>
      <c r="Q2378" s="1">
        <v>46054</v>
      </c>
      <c r="R2378" s="2">
        <v>11.5</v>
      </c>
      <c r="S2378">
        <v>1</v>
      </c>
      <c r="T2378" t="s">
        <v>58</v>
      </c>
      <c r="U2378" t="s">
        <v>59</v>
      </c>
      <c r="V2378" s="3">
        <v>0.7</v>
      </c>
      <c r="W2378" s="2">
        <v>0</v>
      </c>
      <c r="X2378">
        <v>0</v>
      </c>
      <c r="Y2378" t="s">
        <v>60</v>
      </c>
      <c r="Z2378" t="s">
        <v>61</v>
      </c>
      <c r="AA2378">
        <v>6</v>
      </c>
      <c r="AB2378" s="2">
        <v>48.3</v>
      </c>
      <c r="AC2378" s="2">
        <v>0</v>
      </c>
      <c r="AD2378" s="3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8.0500000000000007</v>
      </c>
      <c r="AM2378" s="2">
        <v>0</v>
      </c>
      <c r="AN2378" s="2">
        <v>48.3</v>
      </c>
      <c r="AO2378" s="2">
        <v>0</v>
      </c>
      <c r="AP2378" s="2">
        <v>0</v>
      </c>
      <c r="AQ2378" s="2">
        <v>0</v>
      </c>
    </row>
    <row r="2379" spans="1:43" x14ac:dyDescent="0.25">
      <c r="A2379" s="1">
        <v>45992</v>
      </c>
      <c r="B2379" t="s">
        <v>48</v>
      </c>
      <c r="C2379">
        <v>649163</v>
      </c>
      <c r="D2379">
        <v>2032334804</v>
      </c>
      <c r="E2379" t="s">
        <v>78</v>
      </c>
      <c r="F2379" t="s">
        <v>79</v>
      </c>
      <c r="G2379" t="s">
        <v>51</v>
      </c>
      <c r="H2379" t="s">
        <v>80</v>
      </c>
      <c r="I2379" t="s">
        <v>373</v>
      </c>
      <c r="J2379" t="s">
        <v>374</v>
      </c>
      <c r="K2379">
        <v>673059</v>
      </c>
      <c r="L2379" t="s">
        <v>65</v>
      </c>
      <c r="M2379" t="s">
        <v>66</v>
      </c>
      <c r="N2379" t="s">
        <v>57</v>
      </c>
      <c r="O2379" s="1">
        <v>46023</v>
      </c>
      <c r="Q2379" s="1">
        <v>46054</v>
      </c>
      <c r="R2379" s="2">
        <v>57.27</v>
      </c>
      <c r="S2379">
        <v>1</v>
      </c>
      <c r="T2379" t="s">
        <v>58</v>
      </c>
      <c r="U2379" t="s">
        <v>59</v>
      </c>
      <c r="V2379" s="3">
        <v>0.7</v>
      </c>
      <c r="W2379" s="2">
        <v>0</v>
      </c>
      <c r="X2379">
        <v>0</v>
      </c>
      <c r="Y2379" t="s">
        <v>60</v>
      </c>
      <c r="Z2379" t="s">
        <v>61</v>
      </c>
      <c r="AA2379">
        <v>6</v>
      </c>
      <c r="AB2379" s="2">
        <v>240.54</v>
      </c>
      <c r="AC2379" s="2">
        <v>0</v>
      </c>
      <c r="AD2379" s="3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40.090000000000003</v>
      </c>
      <c r="AM2379" s="2">
        <v>0</v>
      </c>
      <c r="AN2379" s="2">
        <v>240.54</v>
      </c>
      <c r="AO2379" s="2">
        <v>0</v>
      </c>
      <c r="AP2379" s="2">
        <v>0</v>
      </c>
      <c r="AQ2379" s="2">
        <v>0</v>
      </c>
    </row>
    <row r="2380" spans="1:43" x14ac:dyDescent="0.25">
      <c r="A2380" s="1">
        <v>45992</v>
      </c>
      <c r="B2380" t="s">
        <v>48</v>
      </c>
      <c r="C2380">
        <v>649163</v>
      </c>
      <c r="D2380">
        <v>2032337667</v>
      </c>
      <c r="E2380" t="s">
        <v>768</v>
      </c>
      <c r="F2380" t="s">
        <v>587</v>
      </c>
      <c r="G2380" t="s">
        <v>51</v>
      </c>
      <c r="H2380" t="s">
        <v>256</v>
      </c>
      <c r="I2380" t="s">
        <v>373</v>
      </c>
      <c r="J2380" t="s">
        <v>374</v>
      </c>
      <c r="K2380">
        <v>673059</v>
      </c>
      <c r="L2380" t="s">
        <v>65</v>
      </c>
      <c r="M2380" t="s">
        <v>66</v>
      </c>
      <c r="N2380" t="s">
        <v>57</v>
      </c>
      <c r="O2380" s="1">
        <v>46023</v>
      </c>
      <c r="Q2380" s="1">
        <v>46054</v>
      </c>
      <c r="R2380" s="2">
        <v>68.61</v>
      </c>
      <c r="S2380">
        <v>1</v>
      </c>
      <c r="T2380" t="s">
        <v>58</v>
      </c>
      <c r="U2380" t="s">
        <v>59</v>
      </c>
      <c r="V2380" s="3">
        <v>0.7</v>
      </c>
      <c r="W2380" s="2">
        <v>0</v>
      </c>
      <c r="X2380">
        <v>0</v>
      </c>
      <c r="Y2380" t="s">
        <v>60</v>
      </c>
      <c r="Z2380" t="s">
        <v>61</v>
      </c>
      <c r="AA2380">
        <v>6</v>
      </c>
      <c r="AB2380" s="2">
        <v>288.18</v>
      </c>
      <c r="AC2380" s="2">
        <v>0</v>
      </c>
      <c r="AD2380" s="3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48.03</v>
      </c>
      <c r="AM2380" s="2">
        <v>0</v>
      </c>
      <c r="AN2380" s="2">
        <v>288.18</v>
      </c>
      <c r="AO2380" s="2">
        <v>0</v>
      </c>
      <c r="AP2380" s="2">
        <v>0</v>
      </c>
      <c r="AQ2380" s="2">
        <v>0</v>
      </c>
    </row>
    <row r="2381" spans="1:43" x14ac:dyDescent="0.25">
      <c r="A2381" s="1">
        <v>45992</v>
      </c>
      <c r="B2381" t="s">
        <v>48</v>
      </c>
      <c r="C2381">
        <v>649163</v>
      </c>
      <c r="D2381">
        <v>2032338434</v>
      </c>
      <c r="E2381" t="s">
        <v>840</v>
      </c>
      <c r="F2381" t="s">
        <v>841</v>
      </c>
      <c r="G2381" t="s">
        <v>51</v>
      </c>
      <c r="H2381" t="s">
        <v>256</v>
      </c>
      <c r="I2381" t="s">
        <v>373</v>
      </c>
      <c r="J2381" t="s">
        <v>374</v>
      </c>
      <c r="K2381">
        <v>897073</v>
      </c>
      <c r="L2381" t="s">
        <v>842</v>
      </c>
      <c r="M2381" t="s">
        <v>843</v>
      </c>
      <c r="N2381" t="s">
        <v>57</v>
      </c>
      <c r="O2381" s="1">
        <v>45986</v>
      </c>
      <c r="Q2381" s="1">
        <v>46016</v>
      </c>
      <c r="R2381" s="2">
        <v>22</v>
      </c>
      <c r="S2381">
        <v>1</v>
      </c>
      <c r="T2381" t="s">
        <v>58</v>
      </c>
      <c r="U2381" t="s">
        <v>59</v>
      </c>
      <c r="V2381" s="3">
        <v>0.7</v>
      </c>
      <c r="W2381" s="2">
        <v>0</v>
      </c>
      <c r="X2381">
        <v>0</v>
      </c>
      <c r="Y2381" t="s">
        <v>60</v>
      </c>
      <c r="Z2381" t="s">
        <v>61</v>
      </c>
      <c r="AA2381">
        <v>6</v>
      </c>
      <c r="AB2381" s="2">
        <v>92.4</v>
      </c>
      <c r="AC2381" s="2">
        <v>0</v>
      </c>
      <c r="AD2381" s="3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15.4</v>
      </c>
      <c r="AM2381" s="2">
        <v>0</v>
      </c>
      <c r="AN2381" s="2">
        <v>92.4</v>
      </c>
      <c r="AO2381" s="2">
        <v>0</v>
      </c>
      <c r="AP2381" s="2">
        <v>0</v>
      </c>
      <c r="AQ2381" s="2">
        <v>0</v>
      </c>
    </row>
    <row r="2382" spans="1:43" x14ac:dyDescent="0.25">
      <c r="A2382" s="1">
        <v>45992</v>
      </c>
      <c r="B2382" t="s">
        <v>48</v>
      </c>
      <c r="C2382">
        <v>649163</v>
      </c>
      <c r="D2382">
        <v>2032339031</v>
      </c>
      <c r="E2382" t="s">
        <v>844</v>
      </c>
      <c r="F2382" t="s">
        <v>249</v>
      </c>
      <c r="G2382" t="s">
        <v>51</v>
      </c>
      <c r="H2382" t="s">
        <v>339</v>
      </c>
      <c r="I2382" t="s">
        <v>373</v>
      </c>
      <c r="J2382" t="s">
        <v>374</v>
      </c>
      <c r="K2382">
        <v>813184</v>
      </c>
      <c r="L2382" t="s">
        <v>340</v>
      </c>
      <c r="M2382" t="s">
        <v>341</v>
      </c>
      <c r="N2382" t="s">
        <v>57</v>
      </c>
      <c r="O2382" s="1">
        <v>45986</v>
      </c>
      <c r="Q2382" s="1">
        <v>46016</v>
      </c>
      <c r="R2382" s="2">
        <v>68.8</v>
      </c>
      <c r="S2382">
        <v>1</v>
      </c>
      <c r="T2382" t="s">
        <v>58</v>
      </c>
      <c r="U2382" t="s">
        <v>59</v>
      </c>
      <c r="V2382" s="3">
        <v>0.7</v>
      </c>
      <c r="W2382" s="2">
        <v>0</v>
      </c>
      <c r="X2382">
        <v>0</v>
      </c>
      <c r="Y2382" t="s">
        <v>60</v>
      </c>
      <c r="Z2382" t="s">
        <v>61</v>
      </c>
      <c r="AA2382">
        <v>6</v>
      </c>
      <c r="AB2382" s="2">
        <v>288.95999999999998</v>
      </c>
      <c r="AC2382" s="2">
        <v>0</v>
      </c>
      <c r="AD2382" s="3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48.16</v>
      </c>
      <c r="AM2382" s="2">
        <v>0</v>
      </c>
      <c r="AN2382" s="2">
        <v>288.95999999999998</v>
      </c>
      <c r="AO2382" s="2">
        <v>0</v>
      </c>
      <c r="AP2382" s="2">
        <v>0</v>
      </c>
      <c r="AQ2382" s="2">
        <v>0</v>
      </c>
    </row>
    <row r="2383" spans="1:43" x14ac:dyDescent="0.25">
      <c r="A2383" s="1">
        <v>45992</v>
      </c>
      <c r="B2383" t="s">
        <v>48</v>
      </c>
      <c r="C2383">
        <v>649163</v>
      </c>
      <c r="D2383">
        <v>2032340283</v>
      </c>
      <c r="E2383" t="s">
        <v>769</v>
      </c>
      <c r="F2383" t="s">
        <v>219</v>
      </c>
      <c r="G2383" t="s">
        <v>51</v>
      </c>
      <c r="H2383" t="s">
        <v>83</v>
      </c>
      <c r="I2383" t="s">
        <v>373</v>
      </c>
      <c r="J2383" t="s">
        <v>374</v>
      </c>
      <c r="K2383">
        <v>824062</v>
      </c>
      <c r="L2383" t="s">
        <v>355</v>
      </c>
      <c r="M2383" t="s">
        <v>356</v>
      </c>
      <c r="N2383" t="s">
        <v>57</v>
      </c>
      <c r="O2383" s="1">
        <v>46023</v>
      </c>
      <c r="Q2383" s="1">
        <v>46054</v>
      </c>
      <c r="R2383" s="2">
        <v>22</v>
      </c>
      <c r="S2383">
        <v>1</v>
      </c>
      <c r="T2383" t="s">
        <v>58</v>
      </c>
      <c r="U2383" t="s">
        <v>59</v>
      </c>
      <c r="V2383" s="3">
        <v>0.7</v>
      </c>
      <c r="W2383" s="2">
        <v>0</v>
      </c>
      <c r="X2383">
        <v>0</v>
      </c>
      <c r="Y2383" t="s">
        <v>60</v>
      </c>
      <c r="Z2383" t="s">
        <v>61</v>
      </c>
      <c r="AA2383">
        <v>6</v>
      </c>
      <c r="AB2383" s="2">
        <v>92.4</v>
      </c>
      <c r="AC2383" s="2">
        <v>0</v>
      </c>
      <c r="AD2383" s="3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15.4</v>
      </c>
      <c r="AM2383" s="2">
        <v>0</v>
      </c>
      <c r="AN2383" s="2">
        <v>92.4</v>
      </c>
      <c r="AO2383" s="2">
        <v>0</v>
      </c>
      <c r="AP2383" s="2">
        <v>0</v>
      </c>
      <c r="AQ2383" s="2">
        <v>0</v>
      </c>
    </row>
    <row r="2384" spans="1:43" x14ac:dyDescent="0.25">
      <c r="A2384" s="1">
        <v>45992</v>
      </c>
      <c r="B2384" t="s">
        <v>48</v>
      </c>
      <c r="C2384">
        <v>649163</v>
      </c>
      <c r="D2384">
        <v>2032340285</v>
      </c>
      <c r="E2384" t="s">
        <v>769</v>
      </c>
      <c r="F2384" t="s">
        <v>219</v>
      </c>
      <c r="G2384" t="s">
        <v>51</v>
      </c>
      <c r="H2384" t="s">
        <v>83</v>
      </c>
      <c r="I2384" t="s">
        <v>373</v>
      </c>
      <c r="J2384" t="s">
        <v>433</v>
      </c>
      <c r="K2384">
        <v>824062</v>
      </c>
      <c r="L2384" t="s">
        <v>355</v>
      </c>
      <c r="M2384" t="s">
        <v>356</v>
      </c>
      <c r="N2384" t="s">
        <v>57</v>
      </c>
      <c r="O2384" s="1">
        <v>46023</v>
      </c>
      <c r="Q2384" s="1">
        <v>46054</v>
      </c>
      <c r="R2384" s="2">
        <v>123.06</v>
      </c>
      <c r="S2384">
        <v>1</v>
      </c>
      <c r="T2384" t="s">
        <v>58</v>
      </c>
      <c r="U2384" t="s">
        <v>59</v>
      </c>
      <c r="V2384" s="3">
        <v>0.9</v>
      </c>
      <c r="W2384" s="2">
        <v>0</v>
      </c>
      <c r="X2384">
        <v>0</v>
      </c>
      <c r="Y2384" t="s">
        <v>60</v>
      </c>
      <c r="Z2384" t="s">
        <v>61</v>
      </c>
      <c r="AA2384">
        <v>6</v>
      </c>
      <c r="AB2384" s="2">
        <v>664.5</v>
      </c>
      <c r="AC2384" s="2">
        <v>0</v>
      </c>
      <c r="AD2384" s="3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110.75</v>
      </c>
      <c r="AM2384" s="2">
        <v>0</v>
      </c>
      <c r="AN2384" s="2">
        <v>664.5</v>
      </c>
      <c r="AO2384" s="2">
        <v>0</v>
      </c>
      <c r="AP2384" s="2">
        <v>0</v>
      </c>
      <c r="AQ2384" s="2">
        <v>0</v>
      </c>
    </row>
    <row r="2385" spans="1:43" x14ac:dyDescent="0.25">
      <c r="A2385" s="1">
        <v>45992</v>
      </c>
      <c r="B2385" t="s">
        <v>48</v>
      </c>
      <c r="C2385">
        <v>649163</v>
      </c>
      <c r="D2385">
        <v>2032340910</v>
      </c>
      <c r="E2385" t="s">
        <v>770</v>
      </c>
      <c r="F2385" t="s">
        <v>771</v>
      </c>
      <c r="G2385" t="s">
        <v>51</v>
      </c>
      <c r="H2385" t="s">
        <v>83</v>
      </c>
      <c r="I2385" t="s">
        <v>373</v>
      </c>
      <c r="J2385" t="s">
        <v>374</v>
      </c>
      <c r="K2385">
        <v>820873</v>
      </c>
      <c r="L2385" t="s">
        <v>106</v>
      </c>
      <c r="M2385" t="s">
        <v>107</v>
      </c>
      <c r="N2385" t="s">
        <v>57</v>
      </c>
      <c r="O2385" s="1">
        <v>45992</v>
      </c>
      <c r="Q2385" s="1">
        <v>46023</v>
      </c>
      <c r="R2385" s="2">
        <v>51</v>
      </c>
      <c r="S2385">
        <v>1</v>
      </c>
      <c r="T2385" t="s">
        <v>58</v>
      </c>
      <c r="U2385" t="s">
        <v>59</v>
      </c>
      <c r="V2385" s="3">
        <v>0.7</v>
      </c>
      <c r="W2385" s="2">
        <v>0</v>
      </c>
      <c r="X2385">
        <v>0</v>
      </c>
      <c r="Y2385" t="s">
        <v>60</v>
      </c>
      <c r="Z2385" t="s">
        <v>61</v>
      </c>
      <c r="AA2385">
        <v>6</v>
      </c>
      <c r="AB2385" s="2">
        <v>214.2</v>
      </c>
      <c r="AC2385" s="2">
        <v>0</v>
      </c>
      <c r="AD2385" s="3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35.700000000000003</v>
      </c>
      <c r="AM2385" s="2">
        <v>0</v>
      </c>
      <c r="AN2385" s="2">
        <v>214.2</v>
      </c>
      <c r="AO2385" s="2">
        <v>0</v>
      </c>
      <c r="AP2385" s="2">
        <v>0</v>
      </c>
      <c r="AQ2385" s="2">
        <v>0</v>
      </c>
    </row>
    <row r="2386" spans="1:43" x14ac:dyDescent="0.25">
      <c r="A2386" s="1">
        <v>45992</v>
      </c>
      <c r="B2386" t="s">
        <v>48</v>
      </c>
      <c r="C2386">
        <v>649163</v>
      </c>
      <c r="D2386">
        <v>2032341458</v>
      </c>
      <c r="E2386" t="s">
        <v>772</v>
      </c>
      <c r="F2386" t="s">
        <v>773</v>
      </c>
      <c r="G2386" t="s">
        <v>51</v>
      </c>
      <c r="H2386" t="s">
        <v>120</v>
      </c>
      <c r="I2386" t="s">
        <v>373</v>
      </c>
      <c r="J2386" t="s">
        <v>374</v>
      </c>
      <c r="K2386">
        <v>816021</v>
      </c>
      <c r="L2386" t="s">
        <v>122</v>
      </c>
      <c r="M2386" t="s">
        <v>123</v>
      </c>
      <c r="N2386" t="s">
        <v>57</v>
      </c>
      <c r="O2386" s="1">
        <v>45993</v>
      </c>
      <c r="Q2386" s="1">
        <v>46024</v>
      </c>
      <c r="R2386" s="2">
        <v>9.6999999999999993</v>
      </c>
      <c r="S2386">
        <v>1</v>
      </c>
      <c r="T2386" t="s">
        <v>58</v>
      </c>
      <c r="U2386" t="s">
        <v>59</v>
      </c>
      <c r="V2386" s="3">
        <v>0.7</v>
      </c>
      <c r="W2386" s="2">
        <v>0</v>
      </c>
      <c r="X2386">
        <v>0</v>
      </c>
      <c r="Y2386" t="s">
        <v>60</v>
      </c>
      <c r="Z2386" t="s">
        <v>61</v>
      </c>
      <c r="AA2386">
        <v>6</v>
      </c>
      <c r="AB2386" s="2">
        <v>40.74</v>
      </c>
      <c r="AC2386" s="2">
        <v>0</v>
      </c>
      <c r="AD2386" s="3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6.79</v>
      </c>
      <c r="AM2386" s="2">
        <v>0</v>
      </c>
      <c r="AN2386" s="2">
        <v>40.74</v>
      </c>
      <c r="AO2386" s="2">
        <v>0</v>
      </c>
      <c r="AP2386" s="2">
        <v>0</v>
      </c>
      <c r="AQ2386" s="2">
        <v>0</v>
      </c>
    </row>
    <row r="2387" spans="1:43" x14ac:dyDescent="0.25">
      <c r="A2387" s="1">
        <v>45992</v>
      </c>
      <c r="B2387" t="s">
        <v>48</v>
      </c>
      <c r="C2387">
        <v>649163</v>
      </c>
      <c r="D2387">
        <v>2032341459</v>
      </c>
      <c r="E2387" t="s">
        <v>772</v>
      </c>
      <c r="F2387" t="s">
        <v>773</v>
      </c>
      <c r="G2387" t="s">
        <v>51</v>
      </c>
      <c r="H2387" t="s">
        <v>120</v>
      </c>
      <c r="I2387" t="s">
        <v>373</v>
      </c>
      <c r="J2387" t="s">
        <v>433</v>
      </c>
      <c r="K2387">
        <v>816021</v>
      </c>
      <c r="L2387" t="s">
        <v>122</v>
      </c>
      <c r="M2387" t="s">
        <v>123</v>
      </c>
      <c r="N2387" t="s">
        <v>57</v>
      </c>
      <c r="O2387" s="1">
        <v>45993</v>
      </c>
      <c r="Q2387" s="1">
        <v>46024</v>
      </c>
      <c r="R2387" s="2">
        <v>27.25</v>
      </c>
      <c r="S2387">
        <v>1</v>
      </c>
      <c r="T2387" t="s">
        <v>58</v>
      </c>
      <c r="U2387" t="s">
        <v>59</v>
      </c>
      <c r="V2387" s="3">
        <v>0.9</v>
      </c>
      <c r="W2387" s="2">
        <v>0</v>
      </c>
      <c r="X2387">
        <v>0</v>
      </c>
      <c r="Y2387" t="s">
        <v>60</v>
      </c>
      <c r="Z2387" t="s">
        <v>61</v>
      </c>
      <c r="AA2387">
        <v>6</v>
      </c>
      <c r="AB2387" s="2">
        <v>147.12</v>
      </c>
      <c r="AC2387" s="2">
        <v>0</v>
      </c>
      <c r="AD2387" s="3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24.52</v>
      </c>
      <c r="AM2387" s="2">
        <v>0</v>
      </c>
      <c r="AN2387" s="2">
        <v>147.12</v>
      </c>
      <c r="AO2387" s="2">
        <v>0</v>
      </c>
      <c r="AP2387" s="2">
        <v>0</v>
      </c>
      <c r="AQ2387" s="2">
        <v>0</v>
      </c>
    </row>
    <row r="2388" spans="1:43" x14ac:dyDescent="0.25">
      <c r="A2388" s="1">
        <v>45992</v>
      </c>
      <c r="B2388" t="s">
        <v>48</v>
      </c>
      <c r="C2388">
        <v>649163</v>
      </c>
      <c r="D2388">
        <v>2032341741</v>
      </c>
      <c r="E2388" t="s">
        <v>774</v>
      </c>
      <c r="F2388" t="s">
        <v>439</v>
      </c>
      <c r="G2388" t="s">
        <v>51</v>
      </c>
      <c r="H2388" t="s">
        <v>339</v>
      </c>
      <c r="I2388" t="s">
        <v>373</v>
      </c>
      <c r="J2388" t="s">
        <v>374</v>
      </c>
      <c r="K2388">
        <v>812782</v>
      </c>
      <c r="L2388" t="s">
        <v>128</v>
      </c>
      <c r="M2388" t="s">
        <v>129</v>
      </c>
      <c r="N2388" t="s">
        <v>57</v>
      </c>
      <c r="O2388" s="1">
        <v>45992</v>
      </c>
      <c r="Q2388" s="1">
        <v>46023</v>
      </c>
      <c r="R2388" s="2">
        <v>199.63</v>
      </c>
      <c r="S2388">
        <v>1</v>
      </c>
      <c r="T2388" t="s">
        <v>58</v>
      </c>
      <c r="U2388" t="s">
        <v>59</v>
      </c>
      <c r="V2388" s="3">
        <v>0.7</v>
      </c>
      <c r="W2388" s="2">
        <v>0</v>
      </c>
      <c r="X2388">
        <v>0</v>
      </c>
      <c r="Y2388" t="s">
        <v>60</v>
      </c>
      <c r="Z2388" t="s">
        <v>61</v>
      </c>
      <c r="AA2388">
        <v>6</v>
      </c>
      <c r="AB2388" s="2">
        <v>838.44</v>
      </c>
      <c r="AC2388" s="2">
        <v>0</v>
      </c>
      <c r="AD2388" s="3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139.74</v>
      </c>
      <c r="AM2388" s="2">
        <v>0</v>
      </c>
      <c r="AN2388" s="2">
        <v>838.44</v>
      </c>
      <c r="AO2388" s="2">
        <v>0</v>
      </c>
      <c r="AP2388" s="2">
        <v>0</v>
      </c>
      <c r="AQ2388" s="2">
        <v>0</v>
      </c>
    </row>
    <row r="2389" spans="1:43" x14ac:dyDescent="0.25">
      <c r="A2389" s="1">
        <v>45992</v>
      </c>
      <c r="B2389" t="s">
        <v>48</v>
      </c>
      <c r="C2389">
        <v>649163</v>
      </c>
      <c r="D2389">
        <v>2032342902</v>
      </c>
      <c r="E2389" t="s">
        <v>2240</v>
      </c>
      <c r="F2389" t="s">
        <v>2241</v>
      </c>
      <c r="G2389" t="s">
        <v>51</v>
      </c>
      <c r="H2389" t="s">
        <v>83</v>
      </c>
      <c r="I2389" t="s">
        <v>373</v>
      </c>
      <c r="J2389" t="s">
        <v>374</v>
      </c>
      <c r="K2389">
        <v>673059</v>
      </c>
      <c r="L2389" t="s">
        <v>65</v>
      </c>
      <c r="M2389" t="s">
        <v>66</v>
      </c>
      <c r="N2389" t="s">
        <v>57</v>
      </c>
      <c r="O2389" s="1">
        <v>46043</v>
      </c>
      <c r="Q2389" s="1">
        <v>46074</v>
      </c>
      <c r="R2389" s="2">
        <v>100.21</v>
      </c>
      <c r="S2389">
        <v>1</v>
      </c>
      <c r="T2389" t="s">
        <v>58</v>
      </c>
      <c r="U2389" t="s">
        <v>59</v>
      </c>
      <c r="V2389" s="3">
        <v>0.7</v>
      </c>
      <c r="W2389" s="2">
        <v>0</v>
      </c>
      <c r="X2389">
        <v>0</v>
      </c>
      <c r="Y2389" t="s">
        <v>60</v>
      </c>
      <c r="Z2389" t="s">
        <v>61</v>
      </c>
      <c r="AA2389">
        <v>6</v>
      </c>
      <c r="AB2389" s="2">
        <v>420.9</v>
      </c>
      <c r="AC2389" s="2">
        <v>0</v>
      </c>
      <c r="AD2389" s="3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70.150000000000006</v>
      </c>
      <c r="AM2389" s="2">
        <v>0</v>
      </c>
      <c r="AN2389" s="2">
        <v>420.9</v>
      </c>
      <c r="AO2389" s="2">
        <v>0</v>
      </c>
      <c r="AP2389" s="2">
        <v>0</v>
      </c>
      <c r="AQ2389" s="2">
        <v>0</v>
      </c>
    </row>
    <row r="2390" spans="1:43" x14ac:dyDescent="0.25">
      <c r="A2390" s="1">
        <v>45992</v>
      </c>
      <c r="B2390" t="s">
        <v>48</v>
      </c>
      <c r="C2390">
        <v>649163</v>
      </c>
      <c r="D2390">
        <v>2032343947</v>
      </c>
      <c r="E2390" t="s">
        <v>2242</v>
      </c>
      <c r="F2390" t="s">
        <v>2087</v>
      </c>
      <c r="G2390" t="s">
        <v>51</v>
      </c>
      <c r="H2390" t="s">
        <v>83</v>
      </c>
      <c r="I2390" t="s">
        <v>373</v>
      </c>
      <c r="J2390" t="s">
        <v>374</v>
      </c>
      <c r="K2390">
        <v>813181</v>
      </c>
      <c r="L2390" t="s">
        <v>1197</v>
      </c>
      <c r="M2390" t="s">
        <v>211</v>
      </c>
      <c r="N2390" t="s">
        <v>57</v>
      </c>
      <c r="O2390" s="1">
        <v>46023</v>
      </c>
      <c r="Q2390" s="1">
        <v>46054</v>
      </c>
      <c r="R2390" s="2">
        <v>160.29</v>
      </c>
      <c r="S2390">
        <v>1</v>
      </c>
      <c r="T2390" t="s">
        <v>58</v>
      </c>
      <c r="U2390" t="s">
        <v>59</v>
      </c>
      <c r="V2390" s="3">
        <v>0.7</v>
      </c>
      <c r="W2390" s="2">
        <v>0</v>
      </c>
      <c r="X2390">
        <v>0</v>
      </c>
      <c r="Y2390" t="s">
        <v>60</v>
      </c>
      <c r="Z2390" t="s">
        <v>61</v>
      </c>
      <c r="AA2390">
        <v>6</v>
      </c>
      <c r="AB2390" s="2">
        <v>673.2</v>
      </c>
      <c r="AC2390" s="2">
        <v>0</v>
      </c>
      <c r="AD2390" s="3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112.2</v>
      </c>
      <c r="AM2390" s="2">
        <v>0</v>
      </c>
      <c r="AN2390" s="2">
        <v>673.2</v>
      </c>
      <c r="AO2390" s="2">
        <v>0</v>
      </c>
      <c r="AP2390" s="2">
        <v>0</v>
      </c>
      <c r="AQ2390" s="2">
        <v>0</v>
      </c>
    </row>
    <row r="2391" spans="1:43" x14ac:dyDescent="0.25">
      <c r="A2391" s="1">
        <v>45992</v>
      </c>
      <c r="B2391" t="s">
        <v>48</v>
      </c>
      <c r="C2391">
        <v>649163</v>
      </c>
      <c r="D2391">
        <v>2032344319</v>
      </c>
      <c r="E2391" t="s">
        <v>775</v>
      </c>
      <c r="F2391" t="s">
        <v>223</v>
      </c>
      <c r="G2391" t="s">
        <v>51</v>
      </c>
      <c r="H2391" t="s">
        <v>83</v>
      </c>
      <c r="I2391" t="s">
        <v>373</v>
      </c>
      <c r="J2391" t="s">
        <v>374</v>
      </c>
      <c r="K2391">
        <v>814033</v>
      </c>
      <c r="L2391" t="s">
        <v>501</v>
      </c>
      <c r="M2391" t="s">
        <v>502</v>
      </c>
      <c r="N2391" t="s">
        <v>57</v>
      </c>
      <c r="O2391" s="1">
        <v>45992</v>
      </c>
      <c r="Q2391" s="1">
        <v>46023</v>
      </c>
      <c r="R2391" s="2">
        <v>105.02</v>
      </c>
      <c r="S2391">
        <v>1</v>
      </c>
      <c r="T2391" t="s">
        <v>58</v>
      </c>
      <c r="U2391" t="s">
        <v>59</v>
      </c>
      <c r="V2391" s="3">
        <v>0.7</v>
      </c>
      <c r="W2391" s="2">
        <v>0</v>
      </c>
      <c r="X2391">
        <v>0</v>
      </c>
      <c r="Y2391" t="s">
        <v>60</v>
      </c>
      <c r="Z2391" t="s">
        <v>61</v>
      </c>
      <c r="AA2391">
        <v>6</v>
      </c>
      <c r="AB2391" s="2">
        <v>441.06</v>
      </c>
      <c r="AC2391" s="2">
        <v>0</v>
      </c>
      <c r="AD2391" s="3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73.510000000000005</v>
      </c>
      <c r="AM2391" s="2">
        <v>0</v>
      </c>
      <c r="AN2391" s="2">
        <v>441.06</v>
      </c>
      <c r="AO2391" s="2">
        <v>0</v>
      </c>
      <c r="AP2391" s="2">
        <v>0</v>
      </c>
      <c r="AQ2391" s="2">
        <v>0</v>
      </c>
    </row>
    <row r="2392" spans="1:43" x14ac:dyDescent="0.25">
      <c r="A2392" s="1">
        <v>45992</v>
      </c>
      <c r="B2392" t="s">
        <v>48</v>
      </c>
      <c r="C2392">
        <v>649163</v>
      </c>
      <c r="D2392">
        <v>2032346933</v>
      </c>
      <c r="E2392" t="s">
        <v>776</v>
      </c>
      <c r="F2392" t="s">
        <v>472</v>
      </c>
      <c r="G2392" t="s">
        <v>51</v>
      </c>
      <c r="H2392" t="s">
        <v>120</v>
      </c>
      <c r="I2392" t="s">
        <v>373</v>
      </c>
      <c r="J2392" t="s">
        <v>374</v>
      </c>
      <c r="K2392">
        <v>816021</v>
      </c>
      <c r="L2392" t="s">
        <v>122</v>
      </c>
      <c r="M2392" t="s">
        <v>123</v>
      </c>
      <c r="N2392" t="s">
        <v>57</v>
      </c>
      <c r="O2392" s="1">
        <v>45992</v>
      </c>
      <c r="Q2392" s="1">
        <v>46023</v>
      </c>
      <c r="R2392" s="2">
        <v>19.489999999999998</v>
      </c>
      <c r="S2392">
        <v>1</v>
      </c>
      <c r="T2392" t="s">
        <v>58</v>
      </c>
      <c r="U2392" t="s">
        <v>59</v>
      </c>
      <c r="V2392" s="3">
        <v>0.7</v>
      </c>
      <c r="W2392" s="2">
        <v>0</v>
      </c>
      <c r="X2392">
        <v>0</v>
      </c>
      <c r="Y2392" t="s">
        <v>60</v>
      </c>
      <c r="Z2392" t="s">
        <v>61</v>
      </c>
      <c r="AA2392">
        <v>6</v>
      </c>
      <c r="AB2392" s="2">
        <v>81.84</v>
      </c>
      <c r="AC2392" s="2">
        <v>0</v>
      </c>
      <c r="AD2392" s="3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13.64</v>
      </c>
      <c r="AM2392" s="2">
        <v>0</v>
      </c>
      <c r="AN2392" s="2">
        <v>81.84</v>
      </c>
      <c r="AO2392" s="2">
        <v>0</v>
      </c>
      <c r="AP2392" s="2">
        <v>0</v>
      </c>
      <c r="AQ2392" s="2">
        <v>0</v>
      </c>
    </row>
    <row r="2393" spans="1:43" x14ac:dyDescent="0.25">
      <c r="A2393" s="1">
        <v>45992</v>
      </c>
      <c r="B2393" t="s">
        <v>48</v>
      </c>
      <c r="C2393">
        <v>649163</v>
      </c>
      <c r="D2393">
        <v>2032348185</v>
      </c>
      <c r="E2393" t="s">
        <v>777</v>
      </c>
      <c r="F2393" t="s">
        <v>163</v>
      </c>
      <c r="G2393" t="s">
        <v>51</v>
      </c>
      <c r="H2393" t="s">
        <v>206</v>
      </c>
      <c r="I2393" t="s">
        <v>373</v>
      </c>
      <c r="J2393" t="s">
        <v>374</v>
      </c>
      <c r="K2393">
        <v>874230</v>
      </c>
      <c r="L2393" t="s">
        <v>522</v>
      </c>
      <c r="M2393" t="s">
        <v>523</v>
      </c>
      <c r="N2393" t="s">
        <v>57</v>
      </c>
      <c r="O2393" s="1">
        <v>45992</v>
      </c>
      <c r="Q2393" s="1">
        <v>46023</v>
      </c>
      <c r="R2393" s="2">
        <v>58.18</v>
      </c>
      <c r="S2393">
        <v>1</v>
      </c>
      <c r="T2393" t="s">
        <v>58</v>
      </c>
      <c r="U2393" t="s">
        <v>59</v>
      </c>
      <c r="V2393" s="3">
        <v>0.7</v>
      </c>
      <c r="W2393" s="2">
        <v>0</v>
      </c>
      <c r="X2393">
        <v>0</v>
      </c>
      <c r="Y2393" t="s">
        <v>60</v>
      </c>
      <c r="Z2393" t="s">
        <v>61</v>
      </c>
      <c r="AA2393">
        <v>6</v>
      </c>
      <c r="AB2393" s="2">
        <v>244.38</v>
      </c>
      <c r="AC2393" s="2">
        <v>0</v>
      </c>
      <c r="AD2393" s="3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40.729999999999997</v>
      </c>
      <c r="AM2393" s="2">
        <v>0</v>
      </c>
      <c r="AN2393" s="2">
        <v>244.38</v>
      </c>
      <c r="AO2393" s="2">
        <v>0</v>
      </c>
      <c r="AP2393" s="2">
        <v>0</v>
      </c>
      <c r="AQ2393" s="2">
        <v>0</v>
      </c>
    </row>
    <row r="2394" spans="1:43" x14ac:dyDescent="0.25">
      <c r="A2394" s="1">
        <v>45992</v>
      </c>
      <c r="B2394" t="s">
        <v>48</v>
      </c>
      <c r="C2394">
        <v>649163</v>
      </c>
      <c r="D2394">
        <v>2032348464</v>
      </c>
      <c r="E2394" t="s">
        <v>2243</v>
      </c>
      <c r="F2394" t="s">
        <v>2244</v>
      </c>
      <c r="G2394" t="s">
        <v>51</v>
      </c>
      <c r="H2394" t="s">
        <v>206</v>
      </c>
      <c r="I2394" t="s">
        <v>373</v>
      </c>
      <c r="J2394" t="s">
        <v>374</v>
      </c>
      <c r="K2394">
        <v>766422</v>
      </c>
      <c r="L2394" t="s">
        <v>267</v>
      </c>
      <c r="M2394" t="s">
        <v>114</v>
      </c>
      <c r="N2394" t="s">
        <v>57</v>
      </c>
      <c r="O2394" s="1">
        <v>45992</v>
      </c>
      <c r="Q2394" s="1">
        <v>46023</v>
      </c>
      <c r="R2394" s="2">
        <v>24</v>
      </c>
      <c r="S2394">
        <v>1</v>
      </c>
      <c r="T2394" t="s">
        <v>58</v>
      </c>
      <c r="U2394" t="s">
        <v>59</v>
      </c>
      <c r="V2394" s="3">
        <v>0.7</v>
      </c>
      <c r="W2394" s="2">
        <v>0</v>
      </c>
      <c r="X2394">
        <v>0</v>
      </c>
      <c r="Y2394" t="s">
        <v>60</v>
      </c>
      <c r="Z2394" t="s">
        <v>61</v>
      </c>
      <c r="AA2394">
        <v>6</v>
      </c>
      <c r="AB2394" s="2">
        <v>100.8</v>
      </c>
      <c r="AC2394" s="2">
        <v>0</v>
      </c>
      <c r="AD2394" s="3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16.8</v>
      </c>
      <c r="AM2394" s="2">
        <v>0</v>
      </c>
      <c r="AN2394" s="2">
        <v>100.8</v>
      </c>
      <c r="AO2394" s="2">
        <v>0</v>
      </c>
      <c r="AP2394" s="2">
        <v>0</v>
      </c>
      <c r="AQ2394" s="2">
        <v>0</v>
      </c>
    </row>
    <row r="2395" spans="1:43" x14ac:dyDescent="0.25">
      <c r="A2395" s="1">
        <v>45992</v>
      </c>
      <c r="B2395" t="s">
        <v>48</v>
      </c>
      <c r="C2395">
        <v>649163</v>
      </c>
      <c r="D2395">
        <v>2032348502</v>
      </c>
      <c r="E2395" t="s">
        <v>845</v>
      </c>
      <c r="F2395" t="s">
        <v>846</v>
      </c>
      <c r="G2395" t="s">
        <v>51</v>
      </c>
      <c r="H2395" t="s">
        <v>83</v>
      </c>
      <c r="I2395" t="s">
        <v>373</v>
      </c>
      <c r="J2395" t="s">
        <v>374</v>
      </c>
      <c r="K2395">
        <v>756803</v>
      </c>
      <c r="L2395" t="s">
        <v>847</v>
      </c>
      <c r="M2395" t="s">
        <v>848</v>
      </c>
      <c r="N2395" t="s">
        <v>57</v>
      </c>
      <c r="O2395" s="1">
        <v>45986</v>
      </c>
      <c r="Q2395" s="1">
        <v>46016</v>
      </c>
      <c r="R2395" s="2">
        <v>27.58</v>
      </c>
      <c r="S2395">
        <v>1</v>
      </c>
      <c r="T2395" t="s">
        <v>58</v>
      </c>
      <c r="U2395" t="s">
        <v>59</v>
      </c>
      <c r="V2395" s="3">
        <v>0.7</v>
      </c>
      <c r="W2395" s="2">
        <v>0</v>
      </c>
      <c r="X2395">
        <v>0</v>
      </c>
      <c r="Y2395" t="s">
        <v>60</v>
      </c>
      <c r="Z2395" t="s">
        <v>61</v>
      </c>
      <c r="AA2395">
        <v>6</v>
      </c>
      <c r="AB2395" s="2">
        <v>115.86</v>
      </c>
      <c r="AC2395" s="2">
        <v>0</v>
      </c>
      <c r="AD2395" s="3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19.309999999999999</v>
      </c>
      <c r="AM2395" s="2">
        <v>0</v>
      </c>
      <c r="AN2395" s="2">
        <v>115.86</v>
      </c>
      <c r="AO2395" s="2">
        <v>0</v>
      </c>
      <c r="AP2395" s="2">
        <v>0</v>
      </c>
      <c r="AQ2395" s="2">
        <v>0</v>
      </c>
    </row>
    <row r="2396" spans="1:43" x14ac:dyDescent="0.25">
      <c r="A2396" s="1">
        <v>45992</v>
      </c>
      <c r="B2396" t="s">
        <v>48</v>
      </c>
      <c r="C2396">
        <v>649163</v>
      </c>
      <c r="D2396">
        <v>2032348659</v>
      </c>
      <c r="E2396" t="s">
        <v>849</v>
      </c>
      <c r="F2396" t="s">
        <v>75</v>
      </c>
      <c r="G2396" t="s">
        <v>51</v>
      </c>
      <c r="H2396" t="s">
        <v>265</v>
      </c>
      <c r="I2396" t="s">
        <v>373</v>
      </c>
      <c r="J2396" t="s">
        <v>374</v>
      </c>
      <c r="K2396">
        <v>812656</v>
      </c>
      <c r="L2396" t="s">
        <v>469</v>
      </c>
      <c r="M2396" t="s">
        <v>470</v>
      </c>
      <c r="N2396" t="s">
        <v>57</v>
      </c>
      <c r="O2396" s="1">
        <v>45986</v>
      </c>
      <c r="Q2396" s="1">
        <v>46016</v>
      </c>
      <c r="R2396" s="2">
        <v>26.31</v>
      </c>
      <c r="S2396">
        <v>1</v>
      </c>
      <c r="T2396" t="s">
        <v>58</v>
      </c>
      <c r="U2396" t="s">
        <v>59</v>
      </c>
      <c r="V2396" s="3">
        <v>0.7</v>
      </c>
      <c r="W2396" s="2">
        <v>0</v>
      </c>
      <c r="X2396">
        <v>0</v>
      </c>
      <c r="Y2396" t="s">
        <v>60</v>
      </c>
      <c r="Z2396" t="s">
        <v>61</v>
      </c>
      <c r="AA2396">
        <v>6</v>
      </c>
      <c r="AB2396" s="2">
        <v>110.52</v>
      </c>
      <c r="AC2396" s="2">
        <v>0</v>
      </c>
      <c r="AD2396" s="3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18.420000000000002</v>
      </c>
      <c r="AM2396" s="2">
        <v>0</v>
      </c>
      <c r="AN2396" s="2">
        <v>110.52</v>
      </c>
      <c r="AO2396" s="2">
        <v>0</v>
      </c>
      <c r="AP2396" s="2">
        <v>0</v>
      </c>
      <c r="AQ2396" s="2">
        <v>0</v>
      </c>
    </row>
    <row r="2397" spans="1:43" x14ac:dyDescent="0.25">
      <c r="A2397" s="1">
        <v>45992</v>
      </c>
      <c r="B2397" t="s">
        <v>48</v>
      </c>
      <c r="C2397">
        <v>649163</v>
      </c>
      <c r="D2397">
        <v>2032351829</v>
      </c>
      <c r="E2397" t="s">
        <v>778</v>
      </c>
      <c r="F2397" t="s">
        <v>779</v>
      </c>
      <c r="G2397" t="s">
        <v>51</v>
      </c>
      <c r="H2397" t="s">
        <v>306</v>
      </c>
      <c r="I2397" t="s">
        <v>373</v>
      </c>
      <c r="J2397" t="s">
        <v>433</v>
      </c>
      <c r="K2397">
        <v>862109</v>
      </c>
      <c r="L2397" t="s">
        <v>662</v>
      </c>
      <c r="M2397" t="s">
        <v>663</v>
      </c>
      <c r="N2397" t="s">
        <v>57</v>
      </c>
      <c r="O2397" s="1">
        <v>45992</v>
      </c>
      <c r="Q2397" s="1">
        <v>46023</v>
      </c>
      <c r="R2397" s="2">
        <v>47.85</v>
      </c>
      <c r="S2397">
        <v>1</v>
      </c>
      <c r="T2397" t="s">
        <v>58</v>
      </c>
      <c r="U2397" t="s">
        <v>59</v>
      </c>
      <c r="V2397" s="3">
        <v>0.9</v>
      </c>
      <c r="W2397" s="2">
        <v>0</v>
      </c>
      <c r="X2397">
        <v>0</v>
      </c>
      <c r="Y2397" t="s">
        <v>60</v>
      </c>
      <c r="Z2397" t="s">
        <v>61</v>
      </c>
      <c r="AA2397">
        <v>6</v>
      </c>
      <c r="AB2397" s="2">
        <v>258.36</v>
      </c>
      <c r="AC2397" s="2">
        <v>0</v>
      </c>
      <c r="AD2397" s="3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43.06</v>
      </c>
      <c r="AM2397" s="2">
        <v>0</v>
      </c>
      <c r="AN2397" s="2">
        <v>258.36</v>
      </c>
      <c r="AO2397" s="2">
        <v>0</v>
      </c>
      <c r="AP2397" s="2">
        <v>0</v>
      </c>
      <c r="AQ2397" s="2">
        <v>0</v>
      </c>
    </row>
    <row r="2398" spans="1:43" x14ac:dyDescent="0.25">
      <c r="A2398" s="1">
        <v>45992</v>
      </c>
      <c r="B2398" t="s">
        <v>48</v>
      </c>
      <c r="C2398">
        <v>649163</v>
      </c>
      <c r="D2398">
        <v>2032352401</v>
      </c>
      <c r="E2398" t="s">
        <v>780</v>
      </c>
      <c r="F2398" t="s">
        <v>721</v>
      </c>
      <c r="G2398" t="s">
        <v>51</v>
      </c>
      <c r="H2398" t="s">
        <v>206</v>
      </c>
      <c r="I2398" t="s">
        <v>373</v>
      </c>
      <c r="J2398" t="s">
        <v>374</v>
      </c>
      <c r="K2398">
        <v>874230</v>
      </c>
      <c r="L2398" t="s">
        <v>522</v>
      </c>
      <c r="M2398" t="s">
        <v>523</v>
      </c>
      <c r="N2398" t="s">
        <v>57</v>
      </c>
      <c r="O2398" s="1">
        <v>45992</v>
      </c>
      <c r="Q2398" s="1">
        <v>46023</v>
      </c>
      <c r="R2398" s="2">
        <v>79.58</v>
      </c>
      <c r="S2398">
        <v>1</v>
      </c>
      <c r="T2398" t="s">
        <v>58</v>
      </c>
      <c r="U2398" t="s">
        <v>59</v>
      </c>
      <c r="V2398" s="3">
        <v>0.7</v>
      </c>
      <c r="W2398" s="2">
        <v>0</v>
      </c>
      <c r="X2398">
        <v>0</v>
      </c>
      <c r="Y2398" t="s">
        <v>60</v>
      </c>
      <c r="Z2398" t="s">
        <v>61</v>
      </c>
      <c r="AA2398">
        <v>6</v>
      </c>
      <c r="AB2398" s="2">
        <v>334.26</v>
      </c>
      <c r="AC2398" s="2">
        <v>0</v>
      </c>
      <c r="AD2398" s="3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55.71</v>
      </c>
      <c r="AM2398" s="2">
        <v>0</v>
      </c>
      <c r="AN2398" s="2">
        <v>334.26</v>
      </c>
      <c r="AO2398" s="2">
        <v>0</v>
      </c>
      <c r="AP2398" s="2">
        <v>0</v>
      </c>
      <c r="AQ2398" s="2">
        <v>0</v>
      </c>
    </row>
    <row r="2399" spans="1:43" x14ac:dyDescent="0.25">
      <c r="A2399" s="1">
        <v>45992</v>
      </c>
      <c r="B2399" t="s">
        <v>48</v>
      </c>
      <c r="C2399">
        <v>649163</v>
      </c>
      <c r="D2399">
        <v>2032355303</v>
      </c>
      <c r="E2399" t="s">
        <v>2245</v>
      </c>
      <c r="F2399" t="s">
        <v>2246</v>
      </c>
      <c r="G2399" t="s">
        <v>51</v>
      </c>
      <c r="H2399" t="s">
        <v>83</v>
      </c>
      <c r="I2399" t="s">
        <v>373</v>
      </c>
      <c r="J2399" t="s">
        <v>374</v>
      </c>
      <c r="K2399">
        <v>806645</v>
      </c>
      <c r="L2399" t="s">
        <v>855</v>
      </c>
      <c r="M2399" t="s">
        <v>856</v>
      </c>
      <c r="N2399" t="s">
        <v>57</v>
      </c>
      <c r="O2399" s="1">
        <v>45987</v>
      </c>
      <c r="Q2399" s="1">
        <v>46017</v>
      </c>
      <c r="R2399" s="2">
        <v>34</v>
      </c>
      <c r="S2399">
        <v>1</v>
      </c>
      <c r="T2399" t="s">
        <v>58</v>
      </c>
      <c r="U2399" t="s">
        <v>59</v>
      </c>
      <c r="V2399" s="3">
        <v>0.7</v>
      </c>
      <c r="W2399" s="2">
        <v>0</v>
      </c>
      <c r="X2399">
        <v>0</v>
      </c>
      <c r="Y2399" t="s">
        <v>60</v>
      </c>
      <c r="Z2399" t="s">
        <v>61</v>
      </c>
      <c r="AA2399">
        <v>6</v>
      </c>
      <c r="AB2399" s="2">
        <v>142.80000000000001</v>
      </c>
      <c r="AC2399" s="2">
        <v>0</v>
      </c>
      <c r="AD2399" s="3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23.8</v>
      </c>
      <c r="AM2399" s="2">
        <v>0</v>
      </c>
      <c r="AN2399" s="2">
        <v>142.80000000000001</v>
      </c>
      <c r="AO2399" s="2">
        <v>0</v>
      </c>
      <c r="AP2399" s="2">
        <v>0</v>
      </c>
      <c r="AQ2399" s="2">
        <v>0</v>
      </c>
    </row>
    <row r="2400" spans="1:43" x14ac:dyDescent="0.25">
      <c r="A2400" s="1">
        <v>45992</v>
      </c>
      <c r="B2400" t="s">
        <v>48</v>
      </c>
      <c r="C2400">
        <v>649163</v>
      </c>
      <c r="D2400">
        <v>2032356165</v>
      </c>
      <c r="E2400" t="s">
        <v>781</v>
      </c>
      <c r="F2400" t="s">
        <v>73</v>
      </c>
      <c r="G2400" t="s">
        <v>51</v>
      </c>
      <c r="H2400" t="s">
        <v>80</v>
      </c>
      <c r="I2400" t="s">
        <v>373</v>
      </c>
      <c r="J2400" t="s">
        <v>374</v>
      </c>
      <c r="K2400">
        <v>878036</v>
      </c>
      <c r="L2400" t="s">
        <v>782</v>
      </c>
      <c r="M2400" t="s">
        <v>783</v>
      </c>
      <c r="N2400" t="s">
        <v>57</v>
      </c>
      <c r="O2400" s="1">
        <v>45992</v>
      </c>
      <c r="Q2400" s="1">
        <v>46023</v>
      </c>
      <c r="R2400" s="2">
        <v>11.02</v>
      </c>
      <c r="S2400">
        <v>1</v>
      </c>
      <c r="T2400" t="s">
        <v>58</v>
      </c>
      <c r="U2400" t="s">
        <v>59</v>
      </c>
      <c r="V2400" s="3">
        <v>0.7</v>
      </c>
      <c r="W2400" s="2">
        <v>0</v>
      </c>
      <c r="X2400">
        <v>0</v>
      </c>
      <c r="Y2400" t="s">
        <v>60</v>
      </c>
      <c r="Z2400" t="s">
        <v>61</v>
      </c>
      <c r="AA2400">
        <v>6</v>
      </c>
      <c r="AB2400" s="2">
        <v>46.26</v>
      </c>
      <c r="AC2400" s="2">
        <v>0</v>
      </c>
      <c r="AD2400" s="3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7.71</v>
      </c>
      <c r="AM2400" s="2">
        <v>0</v>
      </c>
      <c r="AN2400" s="2">
        <v>46.26</v>
      </c>
      <c r="AO2400" s="2">
        <v>0</v>
      </c>
      <c r="AP2400" s="2">
        <v>0</v>
      </c>
      <c r="AQ2400" s="2">
        <v>0</v>
      </c>
    </row>
    <row r="2401" spans="1:43" x14ac:dyDescent="0.25">
      <c r="A2401" s="1">
        <v>45992</v>
      </c>
      <c r="B2401" t="s">
        <v>48</v>
      </c>
      <c r="C2401">
        <v>649163</v>
      </c>
      <c r="D2401">
        <v>2032356559</v>
      </c>
      <c r="E2401" t="s">
        <v>1335</v>
      </c>
      <c r="F2401" t="s">
        <v>2247</v>
      </c>
      <c r="G2401" t="s">
        <v>51</v>
      </c>
      <c r="H2401" t="s">
        <v>256</v>
      </c>
      <c r="I2401" t="s">
        <v>373</v>
      </c>
      <c r="J2401" t="s">
        <v>374</v>
      </c>
      <c r="K2401">
        <v>767312</v>
      </c>
      <c r="L2401" t="s">
        <v>413</v>
      </c>
      <c r="M2401" t="s">
        <v>414</v>
      </c>
      <c r="N2401" t="s">
        <v>57</v>
      </c>
      <c r="O2401" s="1">
        <v>45992</v>
      </c>
      <c r="Q2401" s="1">
        <v>46023</v>
      </c>
      <c r="R2401" s="2">
        <v>68.61</v>
      </c>
      <c r="S2401">
        <v>1</v>
      </c>
      <c r="T2401" t="s">
        <v>58</v>
      </c>
      <c r="U2401" t="s">
        <v>59</v>
      </c>
      <c r="V2401" s="3">
        <v>0.7</v>
      </c>
      <c r="W2401" s="2">
        <v>0</v>
      </c>
      <c r="X2401">
        <v>0</v>
      </c>
      <c r="Y2401" t="s">
        <v>60</v>
      </c>
      <c r="Z2401" t="s">
        <v>61</v>
      </c>
      <c r="AA2401">
        <v>6</v>
      </c>
      <c r="AB2401" s="2">
        <v>288.18</v>
      </c>
      <c r="AC2401" s="2">
        <v>0</v>
      </c>
      <c r="AD2401" s="3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48.03</v>
      </c>
      <c r="AM2401" s="2">
        <v>0</v>
      </c>
      <c r="AN2401" s="2">
        <v>288.18</v>
      </c>
      <c r="AO2401" s="2">
        <v>0</v>
      </c>
      <c r="AP2401" s="2">
        <v>0</v>
      </c>
      <c r="AQ2401" s="2">
        <v>0</v>
      </c>
    </row>
    <row r="2402" spans="1:43" x14ac:dyDescent="0.25">
      <c r="A2402" s="1">
        <v>45992</v>
      </c>
      <c r="B2402" t="s">
        <v>48</v>
      </c>
      <c r="C2402">
        <v>649163</v>
      </c>
      <c r="D2402">
        <v>2032357316</v>
      </c>
      <c r="E2402" t="s">
        <v>821</v>
      </c>
      <c r="F2402" t="s">
        <v>822</v>
      </c>
      <c r="G2402" t="s">
        <v>51</v>
      </c>
      <c r="H2402" t="s">
        <v>83</v>
      </c>
      <c r="I2402" t="s">
        <v>373</v>
      </c>
      <c r="J2402" t="s">
        <v>433</v>
      </c>
      <c r="K2402">
        <v>894525</v>
      </c>
      <c r="L2402" t="s">
        <v>84</v>
      </c>
      <c r="M2402" t="s">
        <v>85</v>
      </c>
      <c r="N2402" t="s">
        <v>57</v>
      </c>
      <c r="O2402" s="1">
        <v>46023</v>
      </c>
      <c r="Q2402" s="1">
        <v>46054</v>
      </c>
      <c r="R2402" s="2">
        <v>29.33</v>
      </c>
      <c r="S2402">
        <v>1</v>
      </c>
      <c r="T2402" t="s">
        <v>58</v>
      </c>
      <c r="U2402" t="s">
        <v>59</v>
      </c>
      <c r="V2402" s="3">
        <v>0.9</v>
      </c>
      <c r="W2402" s="2">
        <v>0</v>
      </c>
      <c r="X2402">
        <v>0</v>
      </c>
      <c r="Y2402" t="s">
        <v>60</v>
      </c>
      <c r="Z2402" t="s">
        <v>61</v>
      </c>
      <c r="AA2402">
        <v>6</v>
      </c>
      <c r="AB2402" s="2">
        <v>158.4</v>
      </c>
      <c r="AC2402" s="2">
        <v>0</v>
      </c>
      <c r="AD2402" s="3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26.4</v>
      </c>
      <c r="AM2402" s="2">
        <v>0</v>
      </c>
      <c r="AN2402" s="2">
        <v>158.4</v>
      </c>
      <c r="AO2402" s="2">
        <v>0</v>
      </c>
      <c r="AP2402" s="2">
        <v>0</v>
      </c>
      <c r="AQ2402" s="2">
        <v>0</v>
      </c>
    </row>
    <row r="2403" spans="1:43" x14ac:dyDescent="0.25">
      <c r="A2403" s="1">
        <v>45992</v>
      </c>
      <c r="B2403" t="s">
        <v>48</v>
      </c>
      <c r="C2403">
        <v>649163</v>
      </c>
      <c r="D2403">
        <v>2032364788</v>
      </c>
      <c r="E2403" t="s">
        <v>2176</v>
      </c>
      <c r="F2403" t="s">
        <v>2248</v>
      </c>
      <c r="G2403" t="s">
        <v>51</v>
      </c>
      <c r="H2403" t="s">
        <v>256</v>
      </c>
      <c r="I2403" t="s">
        <v>373</v>
      </c>
      <c r="J2403" t="s">
        <v>374</v>
      </c>
      <c r="K2403">
        <v>767312</v>
      </c>
      <c r="L2403" t="s">
        <v>413</v>
      </c>
      <c r="M2403" t="s">
        <v>414</v>
      </c>
      <c r="N2403" t="s">
        <v>57</v>
      </c>
      <c r="O2403" s="1">
        <v>45992</v>
      </c>
      <c r="Q2403" s="1">
        <v>46023</v>
      </c>
      <c r="R2403" s="2">
        <v>68.61</v>
      </c>
      <c r="S2403">
        <v>1</v>
      </c>
      <c r="T2403" t="s">
        <v>58</v>
      </c>
      <c r="U2403" t="s">
        <v>59</v>
      </c>
      <c r="V2403" s="3">
        <v>0.7</v>
      </c>
      <c r="W2403" s="2">
        <v>0</v>
      </c>
      <c r="X2403">
        <v>0</v>
      </c>
      <c r="Y2403" t="s">
        <v>60</v>
      </c>
      <c r="Z2403" t="s">
        <v>61</v>
      </c>
      <c r="AA2403">
        <v>6</v>
      </c>
      <c r="AB2403" s="2">
        <v>288.18</v>
      </c>
      <c r="AC2403" s="2">
        <v>0</v>
      </c>
      <c r="AD2403" s="3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48.03</v>
      </c>
      <c r="AM2403" s="2">
        <v>0</v>
      </c>
      <c r="AN2403" s="2">
        <v>288.18</v>
      </c>
      <c r="AO2403" s="2">
        <v>0</v>
      </c>
      <c r="AP2403" s="2">
        <v>0</v>
      </c>
      <c r="AQ2403" s="2">
        <v>0</v>
      </c>
    </row>
    <row r="2404" spans="1:43" x14ac:dyDescent="0.25">
      <c r="A2404" s="1">
        <v>45992</v>
      </c>
      <c r="B2404" t="s">
        <v>48</v>
      </c>
      <c r="C2404">
        <v>649163</v>
      </c>
      <c r="D2404">
        <v>2032365017</v>
      </c>
      <c r="E2404" t="s">
        <v>784</v>
      </c>
      <c r="F2404" t="s">
        <v>288</v>
      </c>
      <c r="G2404" t="s">
        <v>51</v>
      </c>
      <c r="H2404" t="s">
        <v>83</v>
      </c>
      <c r="I2404" t="s">
        <v>373</v>
      </c>
      <c r="J2404" t="s">
        <v>374</v>
      </c>
      <c r="K2404">
        <v>824076</v>
      </c>
      <c r="L2404" t="s">
        <v>510</v>
      </c>
      <c r="M2404" t="s">
        <v>511</v>
      </c>
      <c r="N2404" t="s">
        <v>57</v>
      </c>
      <c r="O2404" s="1">
        <v>45992</v>
      </c>
      <c r="Q2404" s="1">
        <v>46023</v>
      </c>
      <c r="R2404" s="2">
        <v>28</v>
      </c>
      <c r="S2404">
        <v>1</v>
      </c>
      <c r="T2404" t="s">
        <v>58</v>
      </c>
      <c r="U2404" t="s">
        <v>59</v>
      </c>
      <c r="V2404" s="3">
        <v>0.7</v>
      </c>
      <c r="W2404" s="2">
        <v>0</v>
      </c>
      <c r="X2404">
        <v>0</v>
      </c>
      <c r="Y2404" t="s">
        <v>60</v>
      </c>
      <c r="Z2404" t="s">
        <v>61</v>
      </c>
      <c r="AA2404">
        <v>6</v>
      </c>
      <c r="AB2404" s="2">
        <v>117.6</v>
      </c>
      <c r="AC2404" s="2">
        <v>0</v>
      </c>
      <c r="AD2404" s="3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19.600000000000001</v>
      </c>
      <c r="AM2404" s="2">
        <v>0</v>
      </c>
      <c r="AN2404" s="2">
        <v>117.6</v>
      </c>
      <c r="AO2404" s="2">
        <v>0</v>
      </c>
      <c r="AP2404" s="2">
        <v>0</v>
      </c>
      <c r="AQ2404" s="2">
        <v>0</v>
      </c>
    </row>
    <row r="2405" spans="1:43" x14ac:dyDescent="0.25">
      <c r="A2405" s="1">
        <v>45992</v>
      </c>
      <c r="B2405" t="s">
        <v>48</v>
      </c>
      <c r="C2405">
        <v>649163</v>
      </c>
      <c r="D2405">
        <v>2032365741</v>
      </c>
      <c r="E2405" t="s">
        <v>787</v>
      </c>
      <c r="F2405" t="s">
        <v>788</v>
      </c>
      <c r="G2405" t="s">
        <v>51</v>
      </c>
      <c r="H2405" t="s">
        <v>83</v>
      </c>
      <c r="I2405" t="s">
        <v>373</v>
      </c>
      <c r="J2405" t="s">
        <v>374</v>
      </c>
      <c r="K2405">
        <v>812782</v>
      </c>
      <c r="L2405" t="s">
        <v>128</v>
      </c>
      <c r="M2405" t="s">
        <v>129</v>
      </c>
      <c r="N2405" t="s">
        <v>57</v>
      </c>
      <c r="O2405" s="1">
        <v>45992</v>
      </c>
      <c r="Q2405" s="1">
        <v>46023</v>
      </c>
      <c r="R2405" s="2">
        <v>28.9</v>
      </c>
      <c r="S2405">
        <v>1</v>
      </c>
      <c r="T2405" t="s">
        <v>58</v>
      </c>
      <c r="U2405" t="s">
        <v>59</v>
      </c>
      <c r="V2405" s="3">
        <v>0.7</v>
      </c>
      <c r="W2405" s="2">
        <v>0</v>
      </c>
      <c r="X2405">
        <v>0</v>
      </c>
      <c r="Y2405" t="s">
        <v>60</v>
      </c>
      <c r="Z2405" t="s">
        <v>61</v>
      </c>
      <c r="AA2405">
        <v>6</v>
      </c>
      <c r="AB2405" s="2">
        <v>121.38</v>
      </c>
      <c r="AC2405" s="2">
        <v>0</v>
      </c>
      <c r="AD2405" s="3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20.23</v>
      </c>
      <c r="AM2405" s="2">
        <v>0</v>
      </c>
      <c r="AN2405" s="2">
        <v>121.38</v>
      </c>
      <c r="AO2405" s="2">
        <v>0</v>
      </c>
      <c r="AP2405" s="2">
        <v>0</v>
      </c>
      <c r="AQ2405" s="2">
        <v>0</v>
      </c>
    </row>
    <row r="2406" spans="1:43" x14ac:dyDescent="0.25">
      <c r="A2406" s="1">
        <v>45992</v>
      </c>
      <c r="B2406" t="s">
        <v>48</v>
      </c>
      <c r="C2406">
        <v>649163</v>
      </c>
      <c r="D2406">
        <v>2032365997</v>
      </c>
      <c r="E2406" t="s">
        <v>91</v>
      </c>
      <c r="F2406" t="s">
        <v>92</v>
      </c>
      <c r="G2406" t="s">
        <v>51</v>
      </c>
      <c r="H2406" t="s">
        <v>93</v>
      </c>
      <c r="I2406" t="s">
        <v>373</v>
      </c>
      <c r="J2406" t="s">
        <v>374</v>
      </c>
      <c r="K2406">
        <v>673059</v>
      </c>
      <c r="L2406" t="s">
        <v>65</v>
      </c>
      <c r="M2406" t="s">
        <v>66</v>
      </c>
      <c r="N2406" t="s">
        <v>57</v>
      </c>
      <c r="O2406" s="1">
        <v>46023</v>
      </c>
      <c r="Q2406" s="1">
        <v>46054</v>
      </c>
      <c r="R2406" s="2">
        <v>26.82</v>
      </c>
      <c r="S2406">
        <v>1</v>
      </c>
      <c r="T2406" t="s">
        <v>58</v>
      </c>
      <c r="U2406" t="s">
        <v>59</v>
      </c>
      <c r="V2406" s="3">
        <v>0.7</v>
      </c>
      <c r="W2406" s="2">
        <v>0</v>
      </c>
      <c r="X2406">
        <v>0</v>
      </c>
      <c r="Y2406" t="s">
        <v>60</v>
      </c>
      <c r="Z2406" t="s">
        <v>61</v>
      </c>
      <c r="AA2406">
        <v>6</v>
      </c>
      <c r="AB2406" s="2">
        <v>112.62</v>
      </c>
      <c r="AC2406" s="2">
        <v>0</v>
      </c>
      <c r="AD2406" s="3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18.77</v>
      </c>
      <c r="AM2406" s="2">
        <v>0</v>
      </c>
      <c r="AN2406" s="2">
        <v>112.62</v>
      </c>
      <c r="AO2406" s="2">
        <v>0</v>
      </c>
      <c r="AP2406" s="2">
        <v>0</v>
      </c>
      <c r="AQ2406" s="2">
        <v>0</v>
      </c>
    </row>
    <row r="2407" spans="1:43" x14ac:dyDescent="0.25">
      <c r="A2407" s="1">
        <v>45992</v>
      </c>
      <c r="B2407" t="s">
        <v>48</v>
      </c>
      <c r="C2407">
        <v>649163</v>
      </c>
      <c r="D2407">
        <v>2032365999</v>
      </c>
      <c r="E2407" t="s">
        <v>91</v>
      </c>
      <c r="F2407" t="s">
        <v>92</v>
      </c>
      <c r="G2407" t="s">
        <v>51</v>
      </c>
      <c r="H2407" t="s">
        <v>93</v>
      </c>
      <c r="I2407" t="s">
        <v>373</v>
      </c>
      <c r="J2407" t="s">
        <v>566</v>
      </c>
      <c r="K2407">
        <v>673059</v>
      </c>
      <c r="L2407" t="s">
        <v>65</v>
      </c>
      <c r="M2407" t="s">
        <v>66</v>
      </c>
      <c r="N2407" t="s">
        <v>57</v>
      </c>
      <c r="O2407" s="1">
        <v>46023</v>
      </c>
      <c r="Q2407" s="1">
        <v>46054</v>
      </c>
      <c r="R2407" s="2">
        <v>25.73</v>
      </c>
      <c r="S2407">
        <v>1</v>
      </c>
      <c r="T2407" t="s">
        <v>58</v>
      </c>
      <c r="U2407" t="s">
        <v>59</v>
      </c>
      <c r="V2407" s="3">
        <v>0.7</v>
      </c>
      <c r="W2407" s="2">
        <v>0</v>
      </c>
      <c r="X2407">
        <v>0</v>
      </c>
      <c r="Y2407" t="s">
        <v>60</v>
      </c>
      <c r="Z2407" t="s">
        <v>61</v>
      </c>
      <c r="AA2407">
        <v>6</v>
      </c>
      <c r="AB2407" s="2">
        <v>108.06</v>
      </c>
      <c r="AC2407" s="2">
        <v>0</v>
      </c>
      <c r="AD2407" s="3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18.010000000000002</v>
      </c>
      <c r="AM2407" s="2">
        <v>0</v>
      </c>
      <c r="AN2407" s="2">
        <v>108.06</v>
      </c>
      <c r="AO2407" s="2">
        <v>0</v>
      </c>
      <c r="AP2407" s="2">
        <v>0</v>
      </c>
      <c r="AQ2407" s="2">
        <v>0</v>
      </c>
    </row>
    <row r="2408" spans="1:43" x14ac:dyDescent="0.25">
      <c r="A2408" s="1">
        <v>45992</v>
      </c>
      <c r="B2408" t="s">
        <v>48</v>
      </c>
      <c r="C2408">
        <v>649163</v>
      </c>
      <c r="D2408">
        <v>2032366614</v>
      </c>
      <c r="E2408" t="s">
        <v>621</v>
      </c>
      <c r="F2408" t="s">
        <v>223</v>
      </c>
      <c r="G2408" t="s">
        <v>51</v>
      </c>
      <c r="H2408" t="s">
        <v>83</v>
      </c>
      <c r="I2408" t="s">
        <v>373</v>
      </c>
      <c r="J2408" t="s">
        <v>374</v>
      </c>
      <c r="K2408">
        <v>824062</v>
      </c>
      <c r="L2408" t="s">
        <v>355</v>
      </c>
      <c r="M2408" t="s">
        <v>356</v>
      </c>
      <c r="N2408" t="s">
        <v>57</v>
      </c>
      <c r="O2408" s="1">
        <v>45988</v>
      </c>
      <c r="Q2408" s="1">
        <v>46018</v>
      </c>
      <c r="R2408" s="2">
        <v>32.200000000000003</v>
      </c>
      <c r="S2408">
        <v>1</v>
      </c>
      <c r="T2408" t="s">
        <v>58</v>
      </c>
      <c r="U2408" t="s">
        <v>59</v>
      </c>
      <c r="V2408" s="3">
        <v>0.7</v>
      </c>
      <c r="W2408" s="2">
        <v>0</v>
      </c>
      <c r="X2408">
        <v>0</v>
      </c>
      <c r="Y2408" t="s">
        <v>60</v>
      </c>
      <c r="Z2408" t="s">
        <v>61</v>
      </c>
      <c r="AA2408">
        <v>6</v>
      </c>
      <c r="AB2408" s="2">
        <v>135.24</v>
      </c>
      <c r="AC2408" s="2">
        <v>0</v>
      </c>
      <c r="AD2408" s="3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22.54</v>
      </c>
      <c r="AM2408" s="2">
        <v>0</v>
      </c>
      <c r="AN2408" s="2">
        <v>135.24</v>
      </c>
      <c r="AO2408" s="2">
        <v>0</v>
      </c>
      <c r="AP2408" s="2">
        <v>0</v>
      </c>
      <c r="AQ2408" s="2">
        <v>0</v>
      </c>
    </row>
    <row r="2409" spans="1:43" x14ac:dyDescent="0.25">
      <c r="A2409" s="1">
        <v>45992</v>
      </c>
      <c r="B2409" t="s">
        <v>48</v>
      </c>
      <c r="C2409">
        <v>649163</v>
      </c>
      <c r="D2409">
        <v>2032366763</v>
      </c>
      <c r="E2409" t="s">
        <v>850</v>
      </c>
      <c r="F2409" t="s">
        <v>851</v>
      </c>
      <c r="G2409" t="s">
        <v>51</v>
      </c>
      <c r="H2409" t="s">
        <v>83</v>
      </c>
      <c r="I2409" t="s">
        <v>373</v>
      </c>
      <c r="J2409" t="s">
        <v>374</v>
      </c>
      <c r="K2409">
        <v>823350</v>
      </c>
      <c r="L2409" t="s">
        <v>116</v>
      </c>
      <c r="M2409" t="s">
        <v>417</v>
      </c>
      <c r="N2409" t="s">
        <v>57</v>
      </c>
      <c r="O2409" s="1">
        <v>45992</v>
      </c>
      <c r="Q2409" s="1">
        <v>46023</v>
      </c>
      <c r="R2409" s="2">
        <v>11.5</v>
      </c>
      <c r="S2409">
        <v>1</v>
      </c>
      <c r="T2409" t="s">
        <v>58</v>
      </c>
      <c r="U2409" t="s">
        <v>59</v>
      </c>
      <c r="V2409" s="3">
        <v>0.7</v>
      </c>
      <c r="W2409" s="2">
        <v>0</v>
      </c>
      <c r="X2409">
        <v>0</v>
      </c>
      <c r="Y2409" t="s">
        <v>60</v>
      </c>
      <c r="Z2409" t="s">
        <v>61</v>
      </c>
      <c r="AA2409">
        <v>6</v>
      </c>
      <c r="AB2409" s="2">
        <v>48.3</v>
      </c>
      <c r="AC2409" s="2">
        <v>0</v>
      </c>
      <c r="AD2409" s="3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8.0500000000000007</v>
      </c>
      <c r="AM2409" s="2">
        <v>0</v>
      </c>
      <c r="AN2409" s="2">
        <v>48.3</v>
      </c>
      <c r="AO2409" s="2">
        <v>0</v>
      </c>
      <c r="AP2409" s="2">
        <v>0</v>
      </c>
      <c r="AQ2409" s="2">
        <v>0</v>
      </c>
    </row>
    <row r="2410" spans="1:43" x14ac:dyDescent="0.25">
      <c r="A2410" s="1">
        <v>45992</v>
      </c>
      <c r="B2410" t="s">
        <v>48</v>
      </c>
      <c r="C2410">
        <v>649163</v>
      </c>
      <c r="D2410">
        <v>2032371854</v>
      </c>
      <c r="E2410" t="s">
        <v>2249</v>
      </c>
      <c r="F2410" t="s">
        <v>893</v>
      </c>
      <c r="G2410" t="s">
        <v>51</v>
      </c>
      <c r="H2410" t="s">
        <v>169</v>
      </c>
      <c r="I2410" t="s">
        <v>373</v>
      </c>
      <c r="J2410" t="s">
        <v>374</v>
      </c>
      <c r="K2410">
        <v>812656</v>
      </c>
      <c r="L2410" t="s">
        <v>469</v>
      </c>
      <c r="M2410" t="s">
        <v>470</v>
      </c>
      <c r="N2410" t="s">
        <v>57</v>
      </c>
      <c r="O2410" s="1">
        <v>46023</v>
      </c>
      <c r="Q2410" s="1">
        <v>46054</v>
      </c>
      <c r="R2410" s="2">
        <v>26.66</v>
      </c>
      <c r="S2410">
        <v>1</v>
      </c>
      <c r="T2410" t="s">
        <v>58</v>
      </c>
      <c r="U2410" t="s">
        <v>59</v>
      </c>
      <c r="V2410" s="3">
        <v>0.7</v>
      </c>
      <c r="W2410" s="2">
        <v>0</v>
      </c>
      <c r="X2410">
        <v>0</v>
      </c>
      <c r="Y2410" t="s">
        <v>60</v>
      </c>
      <c r="Z2410" t="s">
        <v>61</v>
      </c>
      <c r="AA2410">
        <v>6</v>
      </c>
      <c r="AB2410" s="2">
        <v>111.96</v>
      </c>
      <c r="AC2410" s="2">
        <v>0</v>
      </c>
      <c r="AD2410" s="3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18.66</v>
      </c>
      <c r="AM2410" s="2">
        <v>0</v>
      </c>
      <c r="AN2410" s="2">
        <v>111.96</v>
      </c>
      <c r="AO2410" s="2">
        <v>0</v>
      </c>
      <c r="AP2410" s="2">
        <v>0</v>
      </c>
      <c r="AQ2410" s="2">
        <v>0</v>
      </c>
    </row>
    <row r="2411" spans="1:43" x14ac:dyDescent="0.25">
      <c r="A2411" s="1">
        <v>45992</v>
      </c>
      <c r="B2411" t="s">
        <v>48</v>
      </c>
      <c r="C2411">
        <v>649163</v>
      </c>
      <c r="D2411">
        <v>2032375647</v>
      </c>
      <c r="E2411" t="s">
        <v>2250</v>
      </c>
      <c r="F2411" t="s">
        <v>2251</v>
      </c>
      <c r="G2411" t="s">
        <v>51</v>
      </c>
      <c r="H2411" t="s">
        <v>559</v>
      </c>
      <c r="I2411" t="s">
        <v>373</v>
      </c>
      <c r="J2411" t="s">
        <v>374</v>
      </c>
      <c r="K2411">
        <v>877182</v>
      </c>
      <c r="L2411" t="s">
        <v>1818</v>
      </c>
      <c r="M2411" t="s">
        <v>1819</v>
      </c>
      <c r="N2411" t="s">
        <v>57</v>
      </c>
      <c r="O2411" s="1">
        <v>45992</v>
      </c>
      <c r="Q2411" s="1">
        <v>46023</v>
      </c>
      <c r="R2411" s="2">
        <v>143</v>
      </c>
      <c r="S2411">
        <v>1</v>
      </c>
      <c r="T2411" t="s">
        <v>58</v>
      </c>
      <c r="U2411" t="s">
        <v>59</v>
      </c>
      <c r="V2411" s="3">
        <v>0.7</v>
      </c>
      <c r="W2411" s="2">
        <v>0</v>
      </c>
      <c r="X2411">
        <v>0</v>
      </c>
      <c r="Y2411" t="s">
        <v>60</v>
      </c>
      <c r="Z2411" t="s">
        <v>61</v>
      </c>
      <c r="AA2411">
        <v>6</v>
      </c>
      <c r="AB2411" s="2">
        <v>600.6</v>
      </c>
      <c r="AC2411" s="2">
        <v>0</v>
      </c>
      <c r="AD2411" s="3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100.1</v>
      </c>
      <c r="AM2411" s="2">
        <v>0</v>
      </c>
      <c r="AN2411" s="2">
        <v>600.6</v>
      </c>
      <c r="AO2411" s="2">
        <v>0</v>
      </c>
      <c r="AP2411" s="2">
        <v>0</v>
      </c>
      <c r="AQ2411" s="2">
        <v>0</v>
      </c>
    </row>
    <row r="2412" spans="1:43" x14ac:dyDescent="0.25">
      <c r="A2412" s="1">
        <v>45992</v>
      </c>
      <c r="B2412" t="s">
        <v>48</v>
      </c>
      <c r="C2412">
        <v>649163</v>
      </c>
      <c r="D2412">
        <v>2032376876</v>
      </c>
      <c r="E2412" t="s">
        <v>790</v>
      </c>
      <c r="F2412" t="s">
        <v>791</v>
      </c>
      <c r="G2412" t="s">
        <v>51</v>
      </c>
      <c r="H2412" t="s">
        <v>83</v>
      </c>
      <c r="I2412" t="s">
        <v>373</v>
      </c>
      <c r="J2412" t="s">
        <v>374</v>
      </c>
      <c r="K2412">
        <v>824062</v>
      </c>
      <c r="L2412" t="s">
        <v>355</v>
      </c>
      <c r="M2412" t="s">
        <v>356</v>
      </c>
      <c r="N2412" t="s">
        <v>57</v>
      </c>
      <c r="O2412" s="1">
        <v>46023</v>
      </c>
      <c r="Q2412" s="1">
        <v>46054</v>
      </c>
      <c r="R2412" s="2">
        <v>27.5</v>
      </c>
      <c r="S2412">
        <v>1</v>
      </c>
      <c r="T2412" t="s">
        <v>58</v>
      </c>
      <c r="U2412" t="s">
        <v>59</v>
      </c>
      <c r="V2412" s="3">
        <v>0.7</v>
      </c>
      <c r="W2412" s="2">
        <v>0</v>
      </c>
      <c r="X2412">
        <v>0</v>
      </c>
      <c r="Y2412" t="s">
        <v>60</v>
      </c>
      <c r="Z2412" t="s">
        <v>61</v>
      </c>
      <c r="AA2412">
        <v>6</v>
      </c>
      <c r="AB2412" s="2">
        <v>115.5</v>
      </c>
      <c r="AC2412" s="2">
        <v>0</v>
      </c>
      <c r="AD2412" s="3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19.25</v>
      </c>
      <c r="AM2412" s="2">
        <v>0</v>
      </c>
      <c r="AN2412" s="2">
        <v>115.5</v>
      </c>
      <c r="AO2412" s="2">
        <v>0</v>
      </c>
      <c r="AP2412" s="2">
        <v>0</v>
      </c>
      <c r="AQ2412" s="2">
        <v>0</v>
      </c>
    </row>
    <row r="2413" spans="1:43" x14ac:dyDescent="0.25">
      <c r="A2413" s="1">
        <v>45992</v>
      </c>
      <c r="B2413" t="s">
        <v>48</v>
      </c>
      <c r="C2413">
        <v>649163</v>
      </c>
      <c r="D2413">
        <v>2032377140</v>
      </c>
      <c r="E2413" t="s">
        <v>752</v>
      </c>
      <c r="F2413" t="s">
        <v>223</v>
      </c>
      <c r="G2413" t="s">
        <v>51</v>
      </c>
      <c r="H2413" t="s">
        <v>83</v>
      </c>
      <c r="I2413" t="s">
        <v>373</v>
      </c>
      <c r="J2413" t="s">
        <v>374</v>
      </c>
      <c r="K2413">
        <v>820873</v>
      </c>
      <c r="L2413" t="s">
        <v>106</v>
      </c>
      <c r="M2413" t="s">
        <v>107</v>
      </c>
      <c r="N2413" t="s">
        <v>57</v>
      </c>
      <c r="O2413" s="1">
        <v>45988</v>
      </c>
      <c r="Q2413" s="1">
        <v>46018</v>
      </c>
      <c r="R2413" s="2">
        <v>39.25</v>
      </c>
      <c r="S2413">
        <v>1</v>
      </c>
      <c r="T2413" t="s">
        <v>58</v>
      </c>
      <c r="U2413" t="s">
        <v>59</v>
      </c>
      <c r="V2413" s="3">
        <v>0.7</v>
      </c>
      <c r="W2413" s="2">
        <v>0</v>
      </c>
      <c r="X2413">
        <v>0</v>
      </c>
      <c r="Y2413" t="s">
        <v>60</v>
      </c>
      <c r="Z2413" t="s">
        <v>61</v>
      </c>
      <c r="AA2413">
        <v>6</v>
      </c>
      <c r="AB2413" s="2">
        <v>164.88</v>
      </c>
      <c r="AC2413" s="2">
        <v>0</v>
      </c>
      <c r="AD2413" s="3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27.48</v>
      </c>
      <c r="AM2413" s="2">
        <v>0</v>
      </c>
      <c r="AN2413" s="2">
        <v>164.88</v>
      </c>
      <c r="AO2413" s="2">
        <v>0</v>
      </c>
      <c r="AP2413" s="2">
        <v>0</v>
      </c>
      <c r="AQ2413" s="2">
        <v>0</v>
      </c>
    </row>
    <row r="2414" spans="1:43" x14ac:dyDescent="0.25">
      <c r="A2414" s="1">
        <v>45992</v>
      </c>
      <c r="B2414" t="s">
        <v>48</v>
      </c>
      <c r="C2414">
        <v>649163</v>
      </c>
      <c r="D2414">
        <v>2032377273</v>
      </c>
      <c r="E2414" t="s">
        <v>792</v>
      </c>
      <c r="F2414" t="s">
        <v>105</v>
      </c>
      <c r="G2414" t="s">
        <v>51</v>
      </c>
      <c r="H2414" t="s">
        <v>83</v>
      </c>
      <c r="I2414" t="s">
        <v>373</v>
      </c>
      <c r="J2414" t="s">
        <v>374</v>
      </c>
      <c r="K2414">
        <v>823350</v>
      </c>
      <c r="L2414" t="s">
        <v>116</v>
      </c>
      <c r="M2414" t="s">
        <v>417</v>
      </c>
      <c r="N2414" t="s">
        <v>57</v>
      </c>
      <c r="O2414" s="1">
        <v>45992</v>
      </c>
      <c r="Q2414" s="1">
        <v>46023</v>
      </c>
      <c r="R2414" s="2">
        <v>96</v>
      </c>
      <c r="S2414">
        <v>1</v>
      </c>
      <c r="T2414" t="s">
        <v>58</v>
      </c>
      <c r="U2414" t="s">
        <v>59</v>
      </c>
      <c r="V2414" s="3">
        <v>0.7</v>
      </c>
      <c r="W2414" s="2">
        <v>0</v>
      </c>
      <c r="X2414">
        <v>0</v>
      </c>
      <c r="Y2414" t="s">
        <v>60</v>
      </c>
      <c r="Z2414" t="s">
        <v>61</v>
      </c>
      <c r="AA2414">
        <v>6</v>
      </c>
      <c r="AB2414" s="2">
        <v>403.2</v>
      </c>
      <c r="AC2414" s="2">
        <v>0</v>
      </c>
      <c r="AD2414" s="3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67.2</v>
      </c>
      <c r="AM2414" s="2">
        <v>0</v>
      </c>
      <c r="AN2414" s="2">
        <v>403.2</v>
      </c>
      <c r="AO2414" s="2">
        <v>0</v>
      </c>
      <c r="AP2414" s="2">
        <v>0</v>
      </c>
      <c r="AQ2414" s="2">
        <v>0</v>
      </c>
    </row>
    <row r="2415" spans="1:43" x14ac:dyDescent="0.25">
      <c r="A2415" s="1">
        <v>45992</v>
      </c>
      <c r="B2415" t="s">
        <v>48</v>
      </c>
      <c r="C2415">
        <v>649163</v>
      </c>
      <c r="D2415">
        <v>2032380585</v>
      </c>
      <c r="E2415" t="s">
        <v>2252</v>
      </c>
      <c r="F2415" t="s">
        <v>2253</v>
      </c>
      <c r="G2415" t="s">
        <v>51</v>
      </c>
      <c r="H2415" t="s">
        <v>83</v>
      </c>
      <c r="I2415" t="s">
        <v>373</v>
      </c>
      <c r="J2415" t="s">
        <v>374</v>
      </c>
      <c r="K2415">
        <v>766747</v>
      </c>
      <c r="L2415" t="s">
        <v>385</v>
      </c>
      <c r="M2415" t="s">
        <v>386</v>
      </c>
      <c r="N2415" t="s">
        <v>57</v>
      </c>
      <c r="O2415" s="1">
        <v>45992</v>
      </c>
      <c r="Q2415" s="1">
        <v>46023</v>
      </c>
      <c r="R2415" s="2">
        <v>111.07</v>
      </c>
      <c r="S2415">
        <v>1</v>
      </c>
      <c r="T2415" t="s">
        <v>58</v>
      </c>
      <c r="U2415" t="s">
        <v>59</v>
      </c>
      <c r="V2415" s="3">
        <v>0.7</v>
      </c>
      <c r="W2415" s="2">
        <v>0</v>
      </c>
      <c r="X2415">
        <v>0</v>
      </c>
      <c r="Y2415" t="s">
        <v>60</v>
      </c>
      <c r="Z2415" t="s">
        <v>61</v>
      </c>
      <c r="AA2415">
        <v>6</v>
      </c>
      <c r="AB2415" s="2">
        <v>466.5</v>
      </c>
      <c r="AC2415" s="2">
        <v>0</v>
      </c>
      <c r="AD2415" s="3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77.75</v>
      </c>
      <c r="AM2415" s="2">
        <v>0</v>
      </c>
      <c r="AN2415" s="2">
        <v>466.5</v>
      </c>
      <c r="AO2415" s="2">
        <v>0</v>
      </c>
      <c r="AP2415" s="2">
        <v>0</v>
      </c>
      <c r="AQ2415" s="2">
        <v>0</v>
      </c>
    </row>
    <row r="2416" spans="1:43" x14ac:dyDescent="0.25">
      <c r="A2416" s="1">
        <v>45992</v>
      </c>
      <c r="B2416" t="s">
        <v>48</v>
      </c>
      <c r="C2416">
        <v>649163</v>
      </c>
      <c r="D2416">
        <v>2032382407</v>
      </c>
      <c r="E2416" t="s">
        <v>793</v>
      </c>
      <c r="F2416" t="s">
        <v>127</v>
      </c>
      <c r="G2416" t="s">
        <v>51</v>
      </c>
      <c r="H2416" t="s">
        <v>83</v>
      </c>
      <c r="I2416" t="s">
        <v>373</v>
      </c>
      <c r="J2416" t="s">
        <v>374</v>
      </c>
      <c r="K2416">
        <v>824062</v>
      </c>
      <c r="L2416" t="s">
        <v>355</v>
      </c>
      <c r="M2416" t="s">
        <v>356</v>
      </c>
      <c r="N2416" t="s">
        <v>57</v>
      </c>
      <c r="O2416" s="1">
        <v>46023</v>
      </c>
      <c r="Q2416" s="1">
        <v>46054</v>
      </c>
      <c r="R2416" s="2">
        <v>22</v>
      </c>
      <c r="S2416">
        <v>1</v>
      </c>
      <c r="T2416" t="s">
        <v>58</v>
      </c>
      <c r="U2416" t="s">
        <v>59</v>
      </c>
      <c r="V2416" s="3">
        <v>0.7</v>
      </c>
      <c r="W2416" s="2">
        <v>0</v>
      </c>
      <c r="X2416">
        <v>0</v>
      </c>
      <c r="Y2416" t="s">
        <v>60</v>
      </c>
      <c r="Z2416" t="s">
        <v>61</v>
      </c>
      <c r="AA2416">
        <v>6</v>
      </c>
      <c r="AB2416" s="2">
        <v>92.4</v>
      </c>
      <c r="AC2416" s="2">
        <v>0</v>
      </c>
      <c r="AD2416" s="3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15.4</v>
      </c>
      <c r="AM2416" s="2">
        <v>0</v>
      </c>
      <c r="AN2416" s="2">
        <v>92.4</v>
      </c>
      <c r="AO2416" s="2">
        <v>0</v>
      </c>
      <c r="AP2416" s="2">
        <v>0</v>
      </c>
      <c r="AQ2416" s="2">
        <v>0</v>
      </c>
    </row>
    <row r="2417" spans="1:43" x14ac:dyDescent="0.25">
      <c r="A2417" s="1">
        <v>45992</v>
      </c>
      <c r="B2417" t="s">
        <v>48</v>
      </c>
      <c r="C2417">
        <v>649163</v>
      </c>
      <c r="D2417">
        <v>2032384112</v>
      </c>
      <c r="E2417" t="s">
        <v>2254</v>
      </c>
      <c r="F2417" t="s">
        <v>2255</v>
      </c>
      <c r="G2417" t="s">
        <v>51</v>
      </c>
      <c r="H2417" t="s">
        <v>339</v>
      </c>
      <c r="I2417" t="s">
        <v>373</v>
      </c>
      <c r="J2417" t="s">
        <v>374</v>
      </c>
      <c r="K2417">
        <v>813184</v>
      </c>
      <c r="L2417" t="s">
        <v>340</v>
      </c>
      <c r="M2417" t="s">
        <v>341</v>
      </c>
      <c r="N2417" t="s">
        <v>57</v>
      </c>
      <c r="O2417" s="1">
        <v>45988</v>
      </c>
      <c r="Q2417" s="1">
        <v>46018</v>
      </c>
      <c r="R2417" s="2">
        <v>49.46</v>
      </c>
      <c r="S2417">
        <v>1</v>
      </c>
      <c r="T2417" t="s">
        <v>58</v>
      </c>
      <c r="U2417" t="s">
        <v>59</v>
      </c>
      <c r="V2417" s="3">
        <v>0.7</v>
      </c>
      <c r="W2417" s="2">
        <v>0</v>
      </c>
      <c r="X2417">
        <v>0</v>
      </c>
      <c r="Y2417" t="s">
        <v>60</v>
      </c>
      <c r="Z2417" t="s">
        <v>61</v>
      </c>
      <c r="AA2417">
        <v>6</v>
      </c>
      <c r="AB2417" s="2">
        <v>207.72</v>
      </c>
      <c r="AC2417" s="2">
        <v>0</v>
      </c>
      <c r="AD2417" s="3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34.619999999999997</v>
      </c>
      <c r="AM2417" s="2">
        <v>0</v>
      </c>
      <c r="AN2417" s="2">
        <v>207.72</v>
      </c>
      <c r="AO2417" s="2">
        <v>0</v>
      </c>
      <c r="AP2417" s="2">
        <v>0</v>
      </c>
      <c r="AQ2417" s="2">
        <v>0</v>
      </c>
    </row>
    <row r="2418" spans="1:43" x14ac:dyDescent="0.25">
      <c r="A2418" s="1">
        <v>45992</v>
      </c>
      <c r="B2418" t="s">
        <v>48</v>
      </c>
      <c r="C2418">
        <v>649163</v>
      </c>
      <c r="D2418">
        <v>2032387292</v>
      </c>
      <c r="E2418" t="s">
        <v>104</v>
      </c>
      <c r="F2418" t="s">
        <v>2256</v>
      </c>
      <c r="G2418" t="s">
        <v>51</v>
      </c>
      <c r="H2418" t="s">
        <v>83</v>
      </c>
      <c r="I2418" t="s">
        <v>373</v>
      </c>
      <c r="J2418" t="s">
        <v>374</v>
      </c>
      <c r="K2418">
        <v>814033</v>
      </c>
      <c r="L2418" t="s">
        <v>501</v>
      </c>
      <c r="M2418" t="s">
        <v>502</v>
      </c>
      <c r="N2418" t="s">
        <v>57</v>
      </c>
      <c r="O2418" s="1">
        <v>45992</v>
      </c>
      <c r="Q2418" s="1">
        <v>46023</v>
      </c>
      <c r="R2418" s="2">
        <v>124.72</v>
      </c>
      <c r="S2418">
        <v>1</v>
      </c>
      <c r="T2418" t="s">
        <v>58</v>
      </c>
      <c r="U2418" t="s">
        <v>59</v>
      </c>
      <c r="V2418" s="3">
        <v>0.7</v>
      </c>
      <c r="W2418" s="2">
        <v>0</v>
      </c>
      <c r="X2418">
        <v>0</v>
      </c>
      <c r="Y2418" t="s">
        <v>60</v>
      </c>
      <c r="Z2418" t="s">
        <v>61</v>
      </c>
      <c r="AA2418">
        <v>6</v>
      </c>
      <c r="AB2418" s="2">
        <v>523.79999999999995</v>
      </c>
      <c r="AC2418" s="2">
        <v>0</v>
      </c>
      <c r="AD2418" s="3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87.3</v>
      </c>
      <c r="AM2418" s="2">
        <v>0</v>
      </c>
      <c r="AN2418" s="2">
        <v>523.79999999999995</v>
      </c>
      <c r="AO2418" s="2">
        <v>0</v>
      </c>
      <c r="AP2418" s="2">
        <v>0</v>
      </c>
      <c r="AQ2418" s="2">
        <v>0</v>
      </c>
    </row>
    <row r="2419" spans="1:43" x14ac:dyDescent="0.25">
      <c r="A2419" s="1">
        <v>45992</v>
      </c>
      <c r="B2419" t="s">
        <v>48</v>
      </c>
      <c r="C2419">
        <v>649163</v>
      </c>
      <c r="D2419">
        <v>2032389269</v>
      </c>
      <c r="E2419" t="s">
        <v>2257</v>
      </c>
      <c r="F2419" t="s">
        <v>2256</v>
      </c>
      <c r="G2419" t="s">
        <v>51</v>
      </c>
      <c r="H2419" t="s">
        <v>83</v>
      </c>
      <c r="I2419" t="s">
        <v>373</v>
      </c>
      <c r="J2419" t="s">
        <v>374</v>
      </c>
      <c r="K2419">
        <v>766422</v>
      </c>
      <c r="L2419" t="s">
        <v>267</v>
      </c>
      <c r="M2419" t="s">
        <v>114</v>
      </c>
      <c r="N2419" t="s">
        <v>57</v>
      </c>
      <c r="O2419" s="1">
        <v>45992</v>
      </c>
      <c r="Q2419" s="1">
        <v>46023</v>
      </c>
      <c r="R2419" s="2">
        <v>124.72</v>
      </c>
      <c r="S2419">
        <v>1</v>
      </c>
      <c r="T2419" t="s">
        <v>58</v>
      </c>
      <c r="U2419" t="s">
        <v>59</v>
      </c>
      <c r="V2419" s="3">
        <v>0.7</v>
      </c>
      <c r="W2419" s="2">
        <v>0</v>
      </c>
      <c r="X2419">
        <v>0</v>
      </c>
      <c r="Y2419" t="s">
        <v>60</v>
      </c>
      <c r="Z2419" t="s">
        <v>61</v>
      </c>
      <c r="AA2419">
        <v>6</v>
      </c>
      <c r="AB2419" s="2">
        <v>523.79999999999995</v>
      </c>
      <c r="AC2419" s="2">
        <v>0</v>
      </c>
      <c r="AD2419" s="3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87.3</v>
      </c>
      <c r="AM2419" s="2">
        <v>0</v>
      </c>
      <c r="AN2419" s="2">
        <v>523.79999999999995</v>
      </c>
      <c r="AO2419" s="2">
        <v>0</v>
      </c>
      <c r="AP2419" s="2">
        <v>0</v>
      </c>
      <c r="AQ2419" s="2">
        <v>0</v>
      </c>
    </row>
    <row r="2420" spans="1:43" x14ac:dyDescent="0.25">
      <c r="A2420" s="1">
        <v>45992</v>
      </c>
      <c r="B2420" t="s">
        <v>48</v>
      </c>
      <c r="C2420">
        <v>649163</v>
      </c>
      <c r="D2420">
        <v>2032389608</v>
      </c>
      <c r="E2420" t="s">
        <v>794</v>
      </c>
      <c r="F2420" t="s">
        <v>711</v>
      </c>
      <c r="G2420" t="s">
        <v>51</v>
      </c>
      <c r="H2420" t="s">
        <v>83</v>
      </c>
      <c r="I2420" t="s">
        <v>373</v>
      </c>
      <c r="J2420" t="s">
        <v>374</v>
      </c>
      <c r="K2420">
        <v>823350</v>
      </c>
      <c r="L2420" t="s">
        <v>116</v>
      </c>
      <c r="M2420" t="s">
        <v>417</v>
      </c>
      <c r="N2420" t="s">
        <v>57</v>
      </c>
      <c r="O2420" s="1">
        <v>45992</v>
      </c>
      <c r="Q2420" s="1">
        <v>46023</v>
      </c>
      <c r="R2420" s="2">
        <v>109.2</v>
      </c>
      <c r="S2420">
        <v>1</v>
      </c>
      <c r="T2420" t="s">
        <v>58</v>
      </c>
      <c r="U2420" t="s">
        <v>59</v>
      </c>
      <c r="V2420" s="3">
        <v>0.7</v>
      </c>
      <c r="W2420" s="2">
        <v>0</v>
      </c>
      <c r="X2420">
        <v>0</v>
      </c>
      <c r="Y2420" t="s">
        <v>60</v>
      </c>
      <c r="Z2420" t="s">
        <v>61</v>
      </c>
      <c r="AA2420">
        <v>6</v>
      </c>
      <c r="AB2420" s="2">
        <v>458.64</v>
      </c>
      <c r="AC2420" s="2">
        <v>0</v>
      </c>
      <c r="AD2420" s="3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76.44</v>
      </c>
      <c r="AM2420" s="2">
        <v>0</v>
      </c>
      <c r="AN2420" s="2">
        <v>458.64</v>
      </c>
      <c r="AO2420" s="2">
        <v>0</v>
      </c>
      <c r="AP2420" s="2">
        <v>0</v>
      </c>
      <c r="AQ2420" s="2">
        <v>0</v>
      </c>
    </row>
    <row r="2421" spans="1:43" x14ac:dyDescent="0.25">
      <c r="A2421" s="1">
        <v>45992</v>
      </c>
      <c r="B2421" t="s">
        <v>48</v>
      </c>
      <c r="C2421">
        <v>649163</v>
      </c>
      <c r="D2421">
        <v>2032391413</v>
      </c>
      <c r="E2421" t="s">
        <v>2258</v>
      </c>
      <c r="F2421" t="s">
        <v>1132</v>
      </c>
      <c r="G2421" t="s">
        <v>51</v>
      </c>
      <c r="H2421" t="s">
        <v>339</v>
      </c>
      <c r="I2421" t="s">
        <v>373</v>
      </c>
      <c r="J2421" t="s">
        <v>374</v>
      </c>
      <c r="K2421">
        <v>792847</v>
      </c>
      <c r="L2421" t="s">
        <v>600</v>
      </c>
      <c r="M2421" t="s">
        <v>601</v>
      </c>
      <c r="N2421" t="s">
        <v>57</v>
      </c>
      <c r="O2421" s="1">
        <v>45992</v>
      </c>
      <c r="Q2421" s="1">
        <v>46023</v>
      </c>
      <c r="R2421" s="2">
        <v>37.81</v>
      </c>
      <c r="S2421">
        <v>1</v>
      </c>
      <c r="T2421" t="s">
        <v>58</v>
      </c>
      <c r="U2421" t="s">
        <v>59</v>
      </c>
      <c r="V2421" s="3">
        <v>0.7</v>
      </c>
      <c r="W2421" s="2">
        <v>0</v>
      </c>
      <c r="X2421">
        <v>0</v>
      </c>
      <c r="Y2421" t="s">
        <v>60</v>
      </c>
      <c r="Z2421" t="s">
        <v>61</v>
      </c>
      <c r="AA2421">
        <v>6</v>
      </c>
      <c r="AB2421" s="2">
        <v>158.82</v>
      </c>
      <c r="AC2421" s="2">
        <v>0</v>
      </c>
      <c r="AD2421" s="3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26.47</v>
      </c>
      <c r="AM2421" s="2">
        <v>0</v>
      </c>
      <c r="AN2421" s="2">
        <v>158.82</v>
      </c>
      <c r="AO2421" s="2">
        <v>0</v>
      </c>
      <c r="AP2421" s="2">
        <v>0</v>
      </c>
      <c r="AQ2421" s="2">
        <v>0</v>
      </c>
    </row>
    <row r="2422" spans="1:43" x14ac:dyDescent="0.25">
      <c r="A2422" s="1">
        <v>45992</v>
      </c>
      <c r="B2422" t="s">
        <v>48</v>
      </c>
      <c r="C2422">
        <v>649163</v>
      </c>
      <c r="D2422">
        <v>2032393909</v>
      </c>
      <c r="E2422" t="s">
        <v>2259</v>
      </c>
      <c r="F2422" t="s">
        <v>2260</v>
      </c>
      <c r="G2422" t="s">
        <v>51</v>
      </c>
      <c r="H2422" t="s">
        <v>112</v>
      </c>
      <c r="I2422" t="s">
        <v>373</v>
      </c>
      <c r="J2422" t="s">
        <v>374</v>
      </c>
      <c r="K2422">
        <v>822733</v>
      </c>
      <c r="L2422" t="s">
        <v>1487</v>
      </c>
      <c r="M2422" t="s">
        <v>1488</v>
      </c>
      <c r="N2422" t="s">
        <v>57</v>
      </c>
      <c r="O2422" s="1">
        <v>45989</v>
      </c>
      <c r="Q2422" s="1">
        <v>46019</v>
      </c>
      <c r="R2422" s="2">
        <v>31.28</v>
      </c>
      <c r="S2422">
        <v>1</v>
      </c>
      <c r="T2422" t="s">
        <v>58</v>
      </c>
      <c r="U2422" t="s">
        <v>59</v>
      </c>
      <c r="V2422" s="3">
        <v>0.7</v>
      </c>
      <c r="W2422" s="2">
        <v>0</v>
      </c>
      <c r="X2422">
        <v>0</v>
      </c>
      <c r="Y2422" t="s">
        <v>60</v>
      </c>
      <c r="Z2422" t="s">
        <v>61</v>
      </c>
      <c r="AA2422">
        <v>6</v>
      </c>
      <c r="AB2422" s="2">
        <v>131.4</v>
      </c>
      <c r="AC2422" s="2">
        <v>0</v>
      </c>
      <c r="AD2422" s="3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21.9</v>
      </c>
      <c r="AM2422" s="2">
        <v>0</v>
      </c>
      <c r="AN2422" s="2">
        <v>131.4</v>
      </c>
      <c r="AO2422" s="2">
        <v>0</v>
      </c>
      <c r="AP2422" s="2">
        <v>0</v>
      </c>
      <c r="AQ2422" s="2">
        <v>0</v>
      </c>
    </row>
    <row r="2423" spans="1:43" x14ac:dyDescent="0.25">
      <c r="A2423" s="1">
        <v>45992</v>
      </c>
      <c r="B2423" t="s">
        <v>48</v>
      </c>
      <c r="C2423">
        <v>649163</v>
      </c>
      <c r="D2423">
        <v>2032397590</v>
      </c>
      <c r="E2423" t="s">
        <v>795</v>
      </c>
      <c r="F2423" t="s">
        <v>292</v>
      </c>
      <c r="G2423" t="s">
        <v>51</v>
      </c>
      <c r="H2423" t="s">
        <v>83</v>
      </c>
      <c r="I2423" t="s">
        <v>373</v>
      </c>
      <c r="J2423" t="s">
        <v>374</v>
      </c>
      <c r="K2423">
        <v>766747</v>
      </c>
      <c r="L2423" t="s">
        <v>385</v>
      </c>
      <c r="M2423" t="s">
        <v>386</v>
      </c>
      <c r="N2423" t="s">
        <v>57</v>
      </c>
      <c r="O2423" s="1">
        <v>46023</v>
      </c>
      <c r="Q2423" s="1">
        <v>46054</v>
      </c>
      <c r="R2423" s="2">
        <v>28.9</v>
      </c>
      <c r="S2423">
        <v>1</v>
      </c>
      <c r="T2423" t="s">
        <v>58</v>
      </c>
      <c r="U2423" t="s">
        <v>59</v>
      </c>
      <c r="V2423" s="3">
        <v>0.7</v>
      </c>
      <c r="W2423" s="2">
        <v>0</v>
      </c>
      <c r="X2423">
        <v>0</v>
      </c>
      <c r="Y2423" t="s">
        <v>60</v>
      </c>
      <c r="Z2423" t="s">
        <v>61</v>
      </c>
      <c r="AA2423">
        <v>6</v>
      </c>
      <c r="AB2423" s="2">
        <v>121.38</v>
      </c>
      <c r="AC2423" s="2">
        <v>0</v>
      </c>
      <c r="AD2423" s="3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20.23</v>
      </c>
      <c r="AM2423" s="2">
        <v>0</v>
      </c>
      <c r="AN2423" s="2">
        <v>121.38</v>
      </c>
      <c r="AO2423" s="2">
        <v>0</v>
      </c>
      <c r="AP2423" s="2">
        <v>0</v>
      </c>
      <c r="AQ2423" s="2">
        <v>0</v>
      </c>
    </row>
    <row r="2424" spans="1:43" x14ac:dyDescent="0.25">
      <c r="A2424" s="1">
        <v>45992</v>
      </c>
      <c r="B2424" t="s">
        <v>48</v>
      </c>
      <c r="C2424">
        <v>649163</v>
      </c>
      <c r="D2424">
        <v>2032398126</v>
      </c>
      <c r="E2424" t="s">
        <v>145</v>
      </c>
      <c r="F2424" t="s">
        <v>79</v>
      </c>
      <c r="G2424" t="s">
        <v>51</v>
      </c>
      <c r="H2424" t="s">
        <v>339</v>
      </c>
      <c r="I2424" t="s">
        <v>373</v>
      </c>
      <c r="J2424" t="s">
        <v>374</v>
      </c>
      <c r="K2424">
        <v>813184</v>
      </c>
      <c r="L2424" t="s">
        <v>340</v>
      </c>
      <c r="M2424" t="s">
        <v>341</v>
      </c>
      <c r="N2424" t="s">
        <v>57</v>
      </c>
      <c r="O2424" s="1">
        <v>45990</v>
      </c>
      <c r="Q2424" s="1">
        <v>46020</v>
      </c>
      <c r="R2424" s="2">
        <v>93.74</v>
      </c>
      <c r="S2424">
        <v>1</v>
      </c>
      <c r="T2424" t="s">
        <v>58</v>
      </c>
      <c r="U2424" t="s">
        <v>59</v>
      </c>
      <c r="V2424" s="3">
        <v>0.7</v>
      </c>
      <c r="W2424" s="2">
        <v>0</v>
      </c>
      <c r="X2424">
        <v>0</v>
      </c>
      <c r="Y2424" t="s">
        <v>60</v>
      </c>
      <c r="Z2424" t="s">
        <v>61</v>
      </c>
      <c r="AA2424">
        <v>6</v>
      </c>
      <c r="AB2424" s="2">
        <v>393.72</v>
      </c>
      <c r="AC2424" s="2">
        <v>0</v>
      </c>
      <c r="AD2424" s="3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65.62</v>
      </c>
      <c r="AM2424" s="2">
        <v>0</v>
      </c>
      <c r="AN2424" s="2">
        <v>393.72</v>
      </c>
      <c r="AO2424" s="2">
        <v>0</v>
      </c>
      <c r="AP2424" s="2">
        <v>0</v>
      </c>
      <c r="AQ2424" s="2">
        <v>0</v>
      </c>
    </row>
    <row r="2425" spans="1:43" x14ac:dyDescent="0.25">
      <c r="A2425" s="1">
        <v>45992</v>
      </c>
      <c r="B2425" t="s">
        <v>48</v>
      </c>
      <c r="C2425">
        <v>649163</v>
      </c>
      <c r="D2425">
        <v>2032399466</v>
      </c>
      <c r="E2425" t="s">
        <v>796</v>
      </c>
      <c r="F2425" t="s">
        <v>320</v>
      </c>
      <c r="G2425" t="s">
        <v>51</v>
      </c>
      <c r="H2425" t="s">
        <v>125</v>
      </c>
      <c r="I2425" t="s">
        <v>373</v>
      </c>
      <c r="J2425" t="s">
        <v>374</v>
      </c>
      <c r="K2425">
        <v>673059</v>
      </c>
      <c r="L2425" t="s">
        <v>65</v>
      </c>
      <c r="M2425" t="s">
        <v>66</v>
      </c>
      <c r="N2425" t="s">
        <v>57</v>
      </c>
      <c r="O2425" s="1">
        <v>46023</v>
      </c>
      <c r="Q2425" s="1">
        <v>46054</v>
      </c>
      <c r="R2425" s="2">
        <v>45</v>
      </c>
      <c r="S2425">
        <v>1</v>
      </c>
      <c r="T2425" t="s">
        <v>58</v>
      </c>
      <c r="U2425" t="s">
        <v>59</v>
      </c>
      <c r="V2425" s="3">
        <v>0.7</v>
      </c>
      <c r="W2425" s="2">
        <v>0</v>
      </c>
      <c r="X2425">
        <v>0</v>
      </c>
      <c r="Y2425" t="s">
        <v>60</v>
      </c>
      <c r="Z2425" t="s">
        <v>61</v>
      </c>
      <c r="AA2425">
        <v>6</v>
      </c>
      <c r="AB2425" s="2">
        <v>189</v>
      </c>
      <c r="AC2425" s="2">
        <v>0</v>
      </c>
      <c r="AD2425" s="3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31.5</v>
      </c>
      <c r="AM2425" s="2">
        <v>0</v>
      </c>
      <c r="AN2425" s="2">
        <v>189</v>
      </c>
      <c r="AO2425" s="2">
        <v>0</v>
      </c>
      <c r="AP2425" s="2">
        <v>0</v>
      </c>
      <c r="AQ2425" s="2">
        <v>0</v>
      </c>
    </row>
    <row r="2426" spans="1:43" x14ac:dyDescent="0.25">
      <c r="A2426" s="1">
        <v>45992</v>
      </c>
      <c r="B2426" t="s">
        <v>48</v>
      </c>
      <c r="C2426">
        <v>649163</v>
      </c>
      <c r="D2426">
        <v>2032403421</v>
      </c>
      <c r="E2426" t="s">
        <v>797</v>
      </c>
      <c r="F2426" t="s">
        <v>386</v>
      </c>
      <c r="G2426" t="s">
        <v>51</v>
      </c>
      <c r="H2426" t="s">
        <v>80</v>
      </c>
      <c r="I2426" t="s">
        <v>373</v>
      </c>
      <c r="J2426" t="s">
        <v>374</v>
      </c>
      <c r="K2426">
        <v>673059</v>
      </c>
      <c r="L2426" t="s">
        <v>65</v>
      </c>
      <c r="M2426" t="s">
        <v>66</v>
      </c>
      <c r="N2426" t="s">
        <v>57</v>
      </c>
      <c r="O2426" s="1">
        <v>46023</v>
      </c>
      <c r="Q2426" s="1">
        <v>46054</v>
      </c>
      <c r="R2426" s="2">
        <v>100.95</v>
      </c>
      <c r="S2426">
        <v>1</v>
      </c>
      <c r="T2426" t="s">
        <v>58</v>
      </c>
      <c r="U2426" t="s">
        <v>59</v>
      </c>
      <c r="V2426" s="3">
        <v>0.7</v>
      </c>
      <c r="W2426" s="2">
        <v>0</v>
      </c>
      <c r="X2426">
        <v>0</v>
      </c>
      <c r="Y2426" t="s">
        <v>60</v>
      </c>
      <c r="Z2426" t="s">
        <v>61</v>
      </c>
      <c r="AA2426">
        <v>6</v>
      </c>
      <c r="AB2426" s="2">
        <v>423.96</v>
      </c>
      <c r="AC2426" s="2">
        <v>0</v>
      </c>
      <c r="AD2426" s="3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70.66</v>
      </c>
      <c r="AM2426" s="2">
        <v>0</v>
      </c>
      <c r="AN2426" s="2">
        <v>423.96</v>
      </c>
      <c r="AO2426" s="2">
        <v>0</v>
      </c>
      <c r="AP2426" s="2">
        <v>0</v>
      </c>
      <c r="AQ2426" s="2">
        <v>0</v>
      </c>
    </row>
    <row r="2427" spans="1:43" x14ac:dyDescent="0.25">
      <c r="A2427" s="1">
        <v>45992</v>
      </c>
      <c r="B2427" t="s">
        <v>48</v>
      </c>
      <c r="C2427">
        <v>649163</v>
      </c>
      <c r="D2427">
        <v>2032403422</v>
      </c>
      <c r="E2427" t="s">
        <v>797</v>
      </c>
      <c r="F2427" t="s">
        <v>386</v>
      </c>
      <c r="G2427" t="s">
        <v>51</v>
      </c>
      <c r="H2427" t="s">
        <v>80</v>
      </c>
      <c r="I2427" t="s">
        <v>373</v>
      </c>
      <c r="J2427" t="s">
        <v>566</v>
      </c>
      <c r="K2427">
        <v>673059</v>
      </c>
      <c r="L2427" t="s">
        <v>65</v>
      </c>
      <c r="M2427" t="s">
        <v>66</v>
      </c>
      <c r="N2427" t="s">
        <v>57</v>
      </c>
      <c r="O2427" s="1">
        <v>46023</v>
      </c>
      <c r="Q2427" s="1">
        <v>46054</v>
      </c>
      <c r="R2427" s="2">
        <v>25.73</v>
      </c>
      <c r="S2427">
        <v>1</v>
      </c>
      <c r="T2427" t="s">
        <v>58</v>
      </c>
      <c r="U2427" t="s">
        <v>59</v>
      </c>
      <c r="V2427" s="3">
        <v>0.7</v>
      </c>
      <c r="W2427" s="2">
        <v>0</v>
      </c>
      <c r="X2427">
        <v>0</v>
      </c>
      <c r="Y2427" t="s">
        <v>60</v>
      </c>
      <c r="Z2427" t="s">
        <v>61</v>
      </c>
      <c r="AA2427">
        <v>6</v>
      </c>
      <c r="AB2427" s="2">
        <v>108.06</v>
      </c>
      <c r="AC2427" s="2">
        <v>0</v>
      </c>
      <c r="AD2427" s="3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18.010000000000002</v>
      </c>
      <c r="AM2427" s="2">
        <v>0</v>
      </c>
      <c r="AN2427" s="2">
        <v>108.06</v>
      </c>
      <c r="AO2427" s="2">
        <v>0</v>
      </c>
      <c r="AP2427" s="2">
        <v>0</v>
      </c>
      <c r="AQ2427" s="2">
        <v>0</v>
      </c>
    </row>
    <row r="2428" spans="1:43" x14ac:dyDescent="0.25">
      <c r="A2428" s="1">
        <v>45992</v>
      </c>
      <c r="B2428" t="s">
        <v>48</v>
      </c>
      <c r="C2428">
        <v>649163</v>
      </c>
      <c r="D2428">
        <v>2032404923</v>
      </c>
      <c r="E2428" t="s">
        <v>798</v>
      </c>
      <c r="F2428" t="s">
        <v>799</v>
      </c>
      <c r="G2428" t="s">
        <v>51</v>
      </c>
      <c r="H2428" t="s">
        <v>452</v>
      </c>
      <c r="I2428" t="s">
        <v>373</v>
      </c>
      <c r="J2428" t="s">
        <v>374</v>
      </c>
      <c r="K2428">
        <v>823350</v>
      </c>
      <c r="L2428" t="s">
        <v>116</v>
      </c>
      <c r="M2428" t="s">
        <v>417</v>
      </c>
      <c r="N2428" t="s">
        <v>57</v>
      </c>
      <c r="O2428" s="1">
        <v>45992</v>
      </c>
      <c r="Q2428" s="1">
        <v>46023</v>
      </c>
      <c r="R2428" s="2">
        <v>143.38</v>
      </c>
      <c r="S2428">
        <v>1</v>
      </c>
      <c r="T2428" t="s">
        <v>58</v>
      </c>
      <c r="U2428" t="s">
        <v>59</v>
      </c>
      <c r="V2428" s="3">
        <v>0.7</v>
      </c>
      <c r="W2428" s="2">
        <v>0</v>
      </c>
      <c r="X2428">
        <v>0</v>
      </c>
      <c r="Y2428" t="s">
        <v>60</v>
      </c>
      <c r="Z2428" t="s">
        <v>61</v>
      </c>
      <c r="AA2428">
        <v>6</v>
      </c>
      <c r="AB2428" s="2">
        <v>602.22</v>
      </c>
      <c r="AC2428" s="2">
        <v>0</v>
      </c>
      <c r="AD2428" s="3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100.37</v>
      </c>
      <c r="AM2428" s="2">
        <v>0</v>
      </c>
      <c r="AN2428" s="2">
        <v>602.22</v>
      </c>
      <c r="AO2428" s="2">
        <v>0</v>
      </c>
      <c r="AP2428" s="2">
        <v>0</v>
      </c>
      <c r="AQ2428" s="2">
        <v>0</v>
      </c>
    </row>
    <row r="2429" spans="1:43" x14ac:dyDescent="0.25">
      <c r="A2429" s="1">
        <v>45992</v>
      </c>
      <c r="B2429" t="s">
        <v>48</v>
      </c>
      <c r="C2429">
        <v>649163</v>
      </c>
      <c r="D2429">
        <v>2032406021</v>
      </c>
      <c r="E2429" t="s">
        <v>2261</v>
      </c>
      <c r="F2429" t="s">
        <v>2262</v>
      </c>
      <c r="G2429" t="s">
        <v>51</v>
      </c>
      <c r="H2429" t="s">
        <v>83</v>
      </c>
      <c r="I2429" t="s">
        <v>373</v>
      </c>
      <c r="J2429" t="s">
        <v>374</v>
      </c>
      <c r="K2429">
        <v>893408</v>
      </c>
      <c r="L2429" t="s">
        <v>1510</v>
      </c>
      <c r="M2429" t="s">
        <v>1511</v>
      </c>
      <c r="N2429" t="s">
        <v>57</v>
      </c>
      <c r="O2429" s="1">
        <v>45990</v>
      </c>
      <c r="Q2429" s="1">
        <v>46020</v>
      </c>
      <c r="R2429" s="2">
        <v>58.24</v>
      </c>
      <c r="S2429">
        <v>1</v>
      </c>
      <c r="T2429" t="s">
        <v>58</v>
      </c>
      <c r="U2429" t="s">
        <v>59</v>
      </c>
      <c r="V2429" s="3">
        <v>0.7</v>
      </c>
      <c r="W2429" s="2">
        <v>0</v>
      </c>
      <c r="X2429">
        <v>0</v>
      </c>
      <c r="Y2429" t="s">
        <v>60</v>
      </c>
      <c r="Z2429" t="s">
        <v>61</v>
      </c>
      <c r="AA2429">
        <v>6</v>
      </c>
      <c r="AB2429" s="2">
        <v>244.62</v>
      </c>
      <c r="AC2429" s="2">
        <v>0</v>
      </c>
      <c r="AD2429" s="3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40.770000000000003</v>
      </c>
      <c r="AM2429" s="2">
        <v>0</v>
      </c>
      <c r="AN2429" s="2">
        <v>244.62</v>
      </c>
      <c r="AO2429" s="2">
        <v>0</v>
      </c>
      <c r="AP2429" s="2">
        <v>0</v>
      </c>
      <c r="AQ2429" s="2">
        <v>0</v>
      </c>
    </row>
    <row r="2430" spans="1:43" x14ac:dyDescent="0.25">
      <c r="A2430" s="1">
        <v>45992</v>
      </c>
      <c r="B2430" t="s">
        <v>48</v>
      </c>
      <c r="C2430">
        <v>649163</v>
      </c>
      <c r="D2430">
        <v>2032408861</v>
      </c>
      <c r="E2430" t="s">
        <v>1802</v>
      </c>
      <c r="F2430" t="s">
        <v>1073</v>
      </c>
      <c r="G2430" t="s">
        <v>51</v>
      </c>
      <c r="H2430" t="s">
        <v>83</v>
      </c>
      <c r="I2430" t="s">
        <v>373</v>
      </c>
      <c r="J2430" t="s">
        <v>433</v>
      </c>
      <c r="K2430">
        <v>894525</v>
      </c>
      <c r="L2430" t="s">
        <v>84</v>
      </c>
      <c r="M2430" t="s">
        <v>85</v>
      </c>
      <c r="N2430" t="s">
        <v>57</v>
      </c>
      <c r="O2430" s="1">
        <v>46023</v>
      </c>
      <c r="Q2430" s="1">
        <v>46054</v>
      </c>
      <c r="R2430" s="2">
        <v>53.67</v>
      </c>
      <c r="S2430">
        <v>1</v>
      </c>
      <c r="T2430" t="s">
        <v>58</v>
      </c>
      <c r="U2430" t="s">
        <v>59</v>
      </c>
      <c r="V2430" s="3">
        <v>0.9</v>
      </c>
      <c r="W2430" s="2">
        <v>0</v>
      </c>
      <c r="X2430">
        <v>0</v>
      </c>
      <c r="Y2430" t="s">
        <v>60</v>
      </c>
      <c r="Z2430" t="s">
        <v>61</v>
      </c>
      <c r="AA2430">
        <v>6</v>
      </c>
      <c r="AB2430" s="2">
        <v>289.8</v>
      </c>
      <c r="AC2430" s="2">
        <v>0</v>
      </c>
      <c r="AD2430" s="3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48.3</v>
      </c>
      <c r="AM2430" s="2">
        <v>0</v>
      </c>
      <c r="AN2430" s="2">
        <v>289.8</v>
      </c>
      <c r="AO2430" s="2">
        <v>0</v>
      </c>
      <c r="AP2430" s="2">
        <v>0</v>
      </c>
      <c r="AQ2430" s="2">
        <v>0</v>
      </c>
    </row>
    <row r="2431" spans="1:43" x14ac:dyDescent="0.25">
      <c r="A2431" s="1">
        <v>45992</v>
      </c>
      <c r="B2431" t="s">
        <v>48</v>
      </c>
      <c r="C2431">
        <v>649163</v>
      </c>
      <c r="D2431">
        <v>2032409394</v>
      </c>
      <c r="E2431" t="s">
        <v>2263</v>
      </c>
      <c r="F2431" t="s">
        <v>246</v>
      </c>
      <c r="G2431" t="s">
        <v>51</v>
      </c>
      <c r="H2431" t="s">
        <v>83</v>
      </c>
      <c r="I2431" t="s">
        <v>373</v>
      </c>
      <c r="J2431" t="s">
        <v>374</v>
      </c>
      <c r="K2431">
        <v>893408</v>
      </c>
      <c r="L2431" t="s">
        <v>1510</v>
      </c>
      <c r="M2431" t="s">
        <v>1511</v>
      </c>
      <c r="N2431" t="s">
        <v>57</v>
      </c>
      <c r="O2431" s="1">
        <v>45990</v>
      </c>
      <c r="Q2431" s="1">
        <v>46020</v>
      </c>
      <c r="R2431" s="2">
        <v>150.77000000000001</v>
      </c>
      <c r="S2431">
        <v>1</v>
      </c>
      <c r="T2431" t="s">
        <v>58</v>
      </c>
      <c r="U2431" t="s">
        <v>59</v>
      </c>
      <c r="V2431" s="3">
        <v>0.7</v>
      </c>
      <c r="W2431" s="2">
        <v>0</v>
      </c>
      <c r="X2431">
        <v>0</v>
      </c>
      <c r="Y2431" t="s">
        <v>60</v>
      </c>
      <c r="Z2431" t="s">
        <v>61</v>
      </c>
      <c r="AA2431">
        <v>6</v>
      </c>
      <c r="AB2431" s="2">
        <v>633.24</v>
      </c>
      <c r="AC2431" s="2">
        <v>0</v>
      </c>
      <c r="AD2431" s="3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105.54</v>
      </c>
      <c r="AM2431" s="2">
        <v>0</v>
      </c>
      <c r="AN2431" s="2">
        <v>633.24</v>
      </c>
      <c r="AO2431" s="2">
        <v>0</v>
      </c>
      <c r="AP2431" s="2">
        <v>0</v>
      </c>
      <c r="AQ2431" s="2">
        <v>0</v>
      </c>
    </row>
    <row r="2432" spans="1:43" x14ac:dyDescent="0.25">
      <c r="A2432" s="1">
        <v>45992</v>
      </c>
      <c r="B2432" t="s">
        <v>48</v>
      </c>
      <c r="C2432">
        <v>649163</v>
      </c>
      <c r="D2432">
        <v>2032413963</v>
      </c>
      <c r="E2432" t="s">
        <v>801</v>
      </c>
      <c r="F2432" t="s">
        <v>679</v>
      </c>
      <c r="G2432" t="s">
        <v>51</v>
      </c>
      <c r="H2432" t="s">
        <v>83</v>
      </c>
      <c r="I2432" t="s">
        <v>373</v>
      </c>
      <c r="J2432" t="s">
        <v>374</v>
      </c>
      <c r="K2432">
        <v>823350</v>
      </c>
      <c r="L2432" t="s">
        <v>116</v>
      </c>
      <c r="M2432" t="s">
        <v>417</v>
      </c>
      <c r="N2432" t="s">
        <v>57</v>
      </c>
      <c r="O2432" s="1">
        <v>45992</v>
      </c>
      <c r="Q2432" s="1">
        <v>46023</v>
      </c>
      <c r="R2432" s="2">
        <v>142.22999999999999</v>
      </c>
      <c r="S2432">
        <v>1</v>
      </c>
      <c r="T2432" t="s">
        <v>58</v>
      </c>
      <c r="U2432" t="s">
        <v>59</v>
      </c>
      <c r="V2432" s="3">
        <v>0.7</v>
      </c>
      <c r="W2432" s="2">
        <v>0</v>
      </c>
      <c r="X2432">
        <v>0</v>
      </c>
      <c r="Y2432" t="s">
        <v>60</v>
      </c>
      <c r="Z2432" t="s">
        <v>61</v>
      </c>
      <c r="AA2432">
        <v>6</v>
      </c>
      <c r="AB2432" s="2">
        <v>597.36</v>
      </c>
      <c r="AC2432" s="2">
        <v>0</v>
      </c>
      <c r="AD2432" s="3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99.56</v>
      </c>
      <c r="AM2432" s="2">
        <v>0</v>
      </c>
      <c r="AN2432" s="2">
        <v>597.36</v>
      </c>
      <c r="AO2432" s="2">
        <v>0</v>
      </c>
      <c r="AP2432" s="2">
        <v>0</v>
      </c>
      <c r="AQ2432" s="2">
        <v>0</v>
      </c>
    </row>
    <row r="2433" spans="1:43" x14ac:dyDescent="0.25">
      <c r="A2433" s="1">
        <v>45992</v>
      </c>
      <c r="B2433" t="s">
        <v>48</v>
      </c>
      <c r="C2433">
        <v>649163</v>
      </c>
      <c r="D2433">
        <v>2032416256</v>
      </c>
      <c r="E2433" t="s">
        <v>2264</v>
      </c>
      <c r="F2433" t="s">
        <v>92</v>
      </c>
      <c r="G2433" t="s">
        <v>51</v>
      </c>
      <c r="H2433" t="s">
        <v>83</v>
      </c>
      <c r="I2433" t="s">
        <v>373</v>
      </c>
      <c r="J2433" t="s">
        <v>374</v>
      </c>
      <c r="K2433">
        <v>767312</v>
      </c>
      <c r="L2433" t="s">
        <v>413</v>
      </c>
      <c r="M2433" t="s">
        <v>414</v>
      </c>
      <c r="N2433" t="s">
        <v>57</v>
      </c>
      <c r="O2433" s="1">
        <v>45992</v>
      </c>
      <c r="Q2433" s="1">
        <v>46023</v>
      </c>
      <c r="R2433" s="2">
        <v>124.72</v>
      </c>
      <c r="S2433">
        <v>1</v>
      </c>
      <c r="T2433" t="s">
        <v>58</v>
      </c>
      <c r="U2433" t="s">
        <v>59</v>
      </c>
      <c r="V2433" s="3">
        <v>0.7</v>
      </c>
      <c r="W2433" s="2">
        <v>0</v>
      </c>
      <c r="X2433">
        <v>0</v>
      </c>
      <c r="Y2433" t="s">
        <v>60</v>
      </c>
      <c r="Z2433" t="s">
        <v>61</v>
      </c>
      <c r="AA2433">
        <v>6</v>
      </c>
      <c r="AB2433" s="2">
        <v>523.79999999999995</v>
      </c>
      <c r="AC2433" s="2">
        <v>0</v>
      </c>
      <c r="AD2433" s="3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87.3</v>
      </c>
      <c r="AM2433" s="2">
        <v>0</v>
      </c>
      <c r="AN2433" s="2">
        <v>523.79999999999995</v>
      </c>
      <c r="AO2433" s="2">
        <v>0</v>
      </c>
      <c r="AP2433" s="2">
        <v>0</v>
      </c>
      <c r="AQ2433" s="2">
        <v>0</v>
      </c>
    </row>
    <row r="2434" spans="1:43" x14ac:dyDescent="0.25">
      <c r="A2434" s="1">
        <v>45992</v>
      </c>
      <c r="B2434" t="s">
        <v>48</v>
      </c>
      <c r="C2434">
        <v>649163</v>
      </c>
      <c r="D2434">
        <v>2032418090</v>
      </c>
      <c r="E2434" t="s">
        <v>2265</v>
      </c>
      <c r="F2434" t="s">
        <v>2266</v>
      </c>
      <c r="G2434" t="s">
        <v>51</v>
      </c>
      <c r="H2434" t="s">
        <v>339</v>
      </c>
      <c r="I2434" t="s">
        <v>373</v>
      </c>
      <c r="J2434" t="s">
        <v>374</v>
      </c>
      <c r="K2434">
        <v>822723</v>
      </c>
      <c r="L2434" t="s">
        <v>604</v>
      </c>
      <c r="M2434" t="s">
        <v>605</v>
      </c>
      <c r="N2434" t="s">
        <v>57</v>
      </c>
      <c r="O2434" s="1">
        <v>45992</v>
      </c>
      <c r="Q2434" s="1">
        <v>46023</v>
      </c>
      <c r="R2434" s="2">
        <v>143</v>
      </c>
      <c r="S2434">
        <v>1</v>
      </c>
      <c r="T2434" t="s">
        <v>58</v>
      </c>
      <c r="U2434" t="s">
        <v>59</v>
      </c>
      <c r="V2434" s="3">
        <v>0.7</v>
      </c>
      <c r="W2434" s="2">
        <v>0</v>
      </c>
      <c r="X2434">
        <v>0</v>
      </c>
      <c r="Y2434" t="s">
        <v>60</v>
      </c>
      <c r="Z2434" t="s">
        <v>61</v>
      </c>
      <c r="AA2434">
        <v>6</v>
      </c>
      <c r="AB2434" s="2">
        <v>600.6</v>
      </c>
      <c r="AC2434" s="2">
        <v>0</v>
      </c>
      <c r="AD2434" s="3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100.1</v>
      </c>
      <c r="AM2434" s="2">
        <v>0</v>
      </c>
      <c r="AN2434" s="2">
        <v>600.6</v>
      </c>
      <c r="AO2434" s="2">
        <v>0</v>
      </c>
      <c r="AP2434" s="2">
        <v>0</v>
      </c>
      <c r="AQ2434" s="2">
        <v>0</v>
      </c>
    </row>
    <row r="2435" spans="1:43" x14ac:dyDescent="0.25">
      <c r="A2435" s="1">
        <v>45992</v>
      </c>
      <c r="B2435" t="s">
        <v>48</v>
      </c>
      <c r="C2435">
        <v>649163</v>
      </c>
      <c r="D2435">
        <v>2032418219</v>
      </c>
      <c r="E2435" t="s">
        <v>857</v>
      </c>
      <c r="F2435" t="s">
        <v>858</v>
      </c>
      <c r="G2435" t="s">
        <v>51</v>
      </c>
      <c r="H2435" t="s">
        <v>339</v>
      </c>
      <c r="I2435" t="s">
        <v>373</v>
      </c>
      <c r="J2435" t="s">
        <v>374</v>
      </c>
      <c r="K2435">
        <v>756418</v>
      </c>
      <c r="L2435" t="s">
        <v>195</v>
      </c>
      <c r="M2435" t="s">
        <v>196</v>
      </c>
      <c r="N2435" t="s">
        <v>57</v>
      </c>
      <c r="O2435" s="1">
        <v>45991</v>
      </c>
      <c r="Q2435" s="1">
        <v>46021</v>
      </c>
      <c r="R2435" s="2">
        <v>28</v>
      </c>
      <c r="S2435">
        <v>1</v>
      </c>
      <c r="T2435" t="s">
        <v>58</v>
      </c>
      <c r="U2435" t="s">
        <v>59</v>
      </c>
      <c r="V2435" s="3">
        <v>0.7</v>
      </c>
      <c r="W2435" s="2">
        <v>0</v>
      </c>
      <c r="X2435">
        <v>0</v>
      </c>
      <c r="Y2435" t="s">
        <v>60</v>
      </c>
      <c r="Z2435" t="s">
        <v>61</v>
      </c>
      <c r="AA2435">
        <v>6</v>
      </c>
      <c r="AB2435" s="2">
        <v>117.6</v>
      </c>
      <c r="AC2435" s="2">
        <v>0</v>
      </c>
      <c r="AD2435" s="3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19.600000000000001</v>
      </c>
      <c r="AM2435" s="2">
        <v>0</v>
      </c>
      <c r="AN2435" s="2">
        <v>117.6</v>
      </c>
      <c r="AO2435" s="2">
        <v>0</v>
      </c>
      <c r="AP2435" s="2">
        <v>0</v>
      </c>
      <c r="AQ2435" s="2">
        <v>0</v>
      </c>
    </row>
    <row r="2436" spans="1:43" x14ac:dyDescent="0.25">
      <c r="A2436" s="1">
        <v>45992</v>
      </c>
      <c r="B2436" t="s">
        <v>48</v>
      </c>
      <c r="C2436">
        <v>649163</v>
      </c>
      <c r="D2436">
        <v>2032418220</v>
      </c>
      <c r="E2436" t="s">
        <v>857</v>
      </c>
      <c r="F2436" t="s">
        <v>858</v>
      </c>
      <c r="G2436" t="s">
        <v>51</v>
      </c>
      <c r="H2436" t="s">
        <v>339</v>
      </c>
      <c r="I2436" t="s">
        <v>373</v>
      </c>
      <c r="J2436" t="s">
        <v>433</v>
      </c>
      <c r="K2436">
        <v>756418</v>
      </c>
      <c r="L2436" t="s">
        <v>195</v>
      </c>
      <c r="M2436" t="s">
        <v>196</v>
      </c>
      <c r="N2436" t="s">
        <v>57</v>
      </c>
      <c r="O2436" s="1">
        <v>45991</v>
      </c>
      <c r="Q2436" s="1">
        <v>46021</v>
      </c>
      <c r="R2436" s="2">
        <v>43.81</v>
      </c>
      <c r="S2436">
        <v>1</v>
      </c>
      <c r="T2436" t="s">
        <v>58</v>
      </c>
      <c r="U2436" t="s">
        <v>59</v>
      </c>
      <c r="V2436" s="3">
        <v>0.9</v>
      </c>
      <c r="W2436" s="2">
        <v>0</v>
      </c>
      <c r="X2436">
        <v>0</v>
      </c>
      <c r="Y2436" t="s">
        <v>60</v>
      </c>
      <c r="Z2436" t="s">
        <v>61</v>
      </c>
      <c r="AA2436">
        <v>6</v>
      </c>
      <c r="AB2436" s="2">
        <v>236.58</v>
      </c>
      <c r="AC2436" s="2">
        <v>0</v>
      </c>
      <c r="AD2436" s="3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39.43</v>
      </c>
      <c r="AM2436" s="2">
        <v>0</v>
      </c>
      <c r="AN2436" s="2">
        <v>236.58</v>
      </c>
      <c r="AO2436" s="2">
        <v>0</v>
      </c>
      <c r="AP2436" s="2">
        <v>0</v>
      </c>
      <c r="AQ2436" s="2">
        <v>0</v>
      </c>
    </row>
    <row r="2437" spans="1:43" x14ac:dyDescent="0.25">
      <c r="A2437" s="1">
        <v>45992</v>
      </c>
      <c r="B2437" t="s">
        <v>48</v>
      </c>
      <c r="C2437">
        <v>649163</v>
      </c>
      <c r="D2437">
        <v>2032420525</v>
      </c>
      <c r="E2437" t="s">
        <v>859</v>
      </c>
      <c r="F2437" t="s">
        <v>860</v>
      </c>
      <c r="G2437" t="s">
        <v>51</v>
      </c>
      <c r="H2437" t="s">
        <v>83</v>
      </c>
      <c r="I2437" t="s">
        <v>373</v>
      </c>
      <c r="J2437" t="s">
        <v>374</v>
      </c>
      <c r="K2437">
        <v>806645</v>
      </c>
      <c r="L2437" t="s">
        <v>855</v>
      </c>
      <c r="M2437" t="s">
        <v>856</v>
      </c>
      <c r="N2437" t="s">
        <v>57</v>
      </c>
      <c r="O2437" s="1">
        <v>45992</v>
      </c>
      <c r="Q2437" s="1">
        <v>46023</v>
      </c>
      <c r="R2437" s="2">
        <v>19</v>
      </c>
      <c r="S2437">
        <v>1</v>
      </c>
      <c r="T2437" t="s">
        <v>58</v>
      </c>
      <c r="U2437" t="s">
        <v>59</v>
      </c>
      <c r="V2437" s="3">
        <v>0.7</v>
      </c>
      <c r="W2437" s="2">
        <v>0</v>
      </c>
      <c r="X2437">
        <v>0</v>
      </c>
      <c r="Y2437" t="s">
        <v>60</v>
      </c>
      <c r="Z2437" t="s">
        <v>61</v>
      </c>
      <c r="AA2437">
        <v>6</v>
      </c>
      <c r="AB2437" s="2">
        <v>79.8</v>
      </c>
      <c r="AC2437" s="2">
        <v>0</v>
      </c>
      <c r="AD2437" s="3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13.3</v>
      </c>
      <c r="AM2437" s="2">
        <v>0</v>
      </c>
      <c r="AN2437" s="2">
        <v>79.8</v>
      </c>
      <c r="AO2437" s="2">
        <v>0</v>
      </c>
      <c r="AP2437" s="2">
        <v>0</v>
      </c>
      <c r="AQ2437" s="2">
        <v>0</v>
      </c>
    </row>
    <row r="2438" spans="1:43" x14ac:dyDescent="0.25">
      <c r="A2438" s="1">
        <v>45992</v>
      </c>
      <c r="B2438" t="s">
        <v>48</v>
      </c>
      <c r="C2438">
        <v>649163</v>
      </c>
      <c r="D2438">
        <v>2032420609</v>
      </c>
      <c r="E2438" t="s">
        <v>859</v>
      </c>
      <c r="F2438" t="s">
        <v>2267</v>
      </c>
      <c r="G2438" t="s">
        <v>51</v>
      </c>
      <c r="H2438" t="s">
        <v>83</v>
      </c>
      <c r="I2438" t="s">
        <v>373</v>
      </c>
      <c r="J2438" t="s">
        <v>374</v>
      </c>
      <c r="K2438">
        <v>806645</v>
      </c>
      <c r="L2438" t="s">
        <v>855</v>
      </c>
      <c r="M2438" t="s">
        <v>856</v>
      </c>
      <c r="N2438" t="s">
        <v>57</v>
      </c>
      <c r="O2438" s="1">
        <v>45992</v>
      </c>
      <c r="Q2438" s="1">
        <v>46023</v>
      </c>
      <c r="R2438" s="2">
        <v>34</v>
      </c>
      <c r="S2438">
        <v>1</v>
      </c>
      <c r="T2438" t="s">
        <v>58</v>
      </c>
      <c r="U2438" t="s">
        <v>59</v>
      </c>
      <c r="V2438" s="3">
        <v>0.7</v>
      </c>
      <c r="W2438" s="2">
        <v>0</v>
      </c>
      <c r="X2438">
        <v>0</v>
      </c>
      <c r="Y2438" t="s">
        <v>60</v>
      </c>
      <c r="Z2438" t="s">
        <v>61</v>
      </c>
      <c r="AA2438">
        <v>6</v>
      </c>
      <c r="AB2438" s="2">
        <v>142.80000000000001</v>
      </c>
      <c r="AC2438" s="2">
        <v>0</v>
      </c>
      <c r="AD2438" s="3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23.8</v>
      </c>
      <c r="AM2438" s="2">
        <v>0</v>
      </c>
      <c r="AN2438" s="2">
        <v>142.80000000000001</v>
      </c>
      <c r="AO2438" s="2">
        <v>0</v>
      </c>
      <c r="AP2438" s="2">
        <v>0</v>
      </c>
      <c r="AQ2438" s="2">
        <v>0</v>
      </c>
    </row>
    <row r="2439" spans="1:43" x14ac:dyDescent="0.25">
      <c r="A2439" s="1">
        <v>45992</v>
      </c>
      <c r="B2439" t="s">
        <v>48</v>
      </c>
      <c r="C2439">
        <v>649163</v>
      </c>
      <c r="D2439">
        <v>2032421055</v>
      </c>
      <c r="E2439" t="s">
        <v>2268</v>
      </c>
      <c r="F2439" t="s">
        <v>592</v>
      </c>
      <c r="G2439" t="s">
        <v>51</v>
      </c>
      <c r="H2439" t="s">
        <v>80</v>
      </c>
      <c r="I2439" t="s">
        <v>373</v>
      </c>
      <c r="J2439" t="s">
        <v>374</v>
      </c>
      <c r="K2439">
        <v>822733</v>
      </c>
      <c r="L2439" t="s">
        <v>1487</v>
      </c>
      <c r="M2439" t="s">
        <v>1488</v>
      </c>
      <c r="N2439" t="s">
        <v>57</v>
      </c>
      <c r="O2439" s="1">
        <v>45992</v>
      </c>
      <c r="Q2439" s="1">
        <v>46023</v>
      </c>
      <c r="R2439" s="2">
        <v>33.979999999999997</v>
      </c>
      <c r="S2439">
        <v>1</v>
      </c>
      <c r="T2439" t="s">
        <v>58</v>
      </c>
      <c r="U2439" t="s">
        <v>59</v>
      </c>
      <c r="V2439" s="3">
        <v>0.7</v>
      </c>
      <c r="W2439" s="2">
        <v>0</v>
      </c>
      <c r="X2439">
        <v>0</v>
      </c>
      <c r="Y2439" t="s">
        <v>60</v>
      </c>
      <c r="Z2439" t="s">
        <v>61</v>
      </c>
      <c r="AA2439">
        <v>6</v>
      </c>
      <c r="AB2439" s="2">
        <v>142.74</v>
      </c>
      <c r="AC2439" s="2">
        <v>0</v>
      </c>
      <c r="AD2439" s="3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23.79</v>
      </c>
      <c r="AM2439" s="2">
        <v>0</v>
      </c>
      <c r="AN2439" s="2">
        <v>142.74</v>
      </c>
      <c r="AO2439" s="2">
        <v>0</v>
      </c>
      <c r="AP2439" s="2">
        <v>0</v>
      </c>
      <c r="AQ2439" s="2">
        <v>0</v>
      </c>
    </row>
    <row r="2440" spans="1:43" x14ac:dyDescent="0.25">
      <c r="A2440" s="1">
        <v>45992</v>
      </c>
      <c r="B2440" t="s">
        <v>48</v>
      </c>
      <c r="C2440">
        <v>649163</v>
      </c>
      <c r="D2440">
        <v>2032421288</v>
      </c>
      <c r="E2440" t="s">
        <v>2269</v>
      </c>
      <c r="F2440" t="s">
        <v>2270</v>
      </c>
      <c r="G2440" t="s">
        <v>51</v>
      </c>
      <c r="H2440" t="s">
        <v>83</v>
      </c>
      <c r="I2440" t="s">
        <v>373</v>
      </c>
      <c r="J2440" t="s">
        <v>374</v>
      </c>
      <c r="K2440">
        <v>806645</v>
      </c>
      <c r="L2440" t="s">
        <v>855</v>
      </c>
      <c r="M2440" t="s">
        <v>856</v>
      </c>
      <c r="N2440" t="s">
        <v>57</v>
      </c>
      <c r="O2440" s="1">
        <v>45992</v>
      </c>
      <c r="Q2440" s="1">
        <v>46023</v>
      </c>
      <c r="R2440" s="2">
        <v>84.16</v>
      </c>
      <c r="S2440">
        <v>1</v>
      </c>
      <c r="T2440" t="s">
        <v>58</v>
      </c>
      <c r="U2440" t="s">
        <v>59</v>
      </c>
      <c r="V2440" s="3">
        <v>0.7</v>
      </c>
      <c r="W2440" s="2">
        <v>0</v>
      </c>
      <c r="X2440">
        <v>0</v>
      </c>
      <c r="Y2440" t="s">
        <v>60</v>
      </c>
      <c r="Z2440" t="s">
        <v>61</v>
      </c>
      <c r="AA2440">
        <v>6</v>
      </c>
      <c r="AB2440" s="2">
        <v>353.46</v>
      </c>
      <c r="AC2440" s="2">
        <v>0</v>
      </c>
      <c r="AD2440" s="3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58.91</v>
      </c>
      <c r="AM2440" s="2">
        <v>0</v>
      </c>
      <c r="AN2440" s="2">
        <v>353.46</v>
      </c>
      <c r="AO2440" s="2">
        <v>0</v>
      </c>
      <c r="AP2440" s="2">
        <v>0</v>
      </c>
      <c r="AQ2440" s="2">
        <v>0</v>
      </c>
    </row>
    <row r="2441" spans="1:43" x14ac:dyDescent="0.25">
      <c r="A2441" s="1">
        <v>45992</v>
      </c>
      <c r="B2441" t="s">
        <v>48</v>
      </c>
      <c r="C2441">
        <v>649163</v>
      </c>
      <c r="D2441">
        <v>2032421378</v>
      </c>
      <c r="E2441" t="s">
        <v>2271</v>
      </c>
      <c r="F2441" t="s">
        <v>2272</v>
      </c>
      <c r="G2441" t="s">
        <v>51</v>
      </c>
      <c r="H2441" t="s">
        <v>161</v>
      </c>
      <c r="I2441" t="s">
        <v>373</v>
      </c>
      <c r="J2441" t="s">
        <v>374</v>
      </c>
      <c r="K2441">
        <v>767312</v>
      </c>
      <c r="L2441" t="s">
        <v>413</v>
      </c>
      <c r="M2441" t="s">
        <v>414</v>
      </c>
      <c r="N2441" t="s">
        <v>57</v>
      </c>
      <c r="O2441" s="1">
        <v>46023</v>
      </c>
      <c r="Q2441" s="1">
        <v>46054</v>
      </c>
      <c r="R2441" s="2">
        <v>34</v>
      </c>
      <c r="S2441">
        <v>1</v>
      </c>
      <c r="T2441" t="s">
        <v>58</v>
      </c>
      <c r="U2441" t="s">
        <v>59</v>
      </c>
      <c r="V2441" s="3">
        <v>0.7</v>
      </c>
      <c r="W2441" s="2">
        <v>0</v>
      </c>
      <c r="X2441">
        <v>0</v>
      </c>
      <c r="Y2441" t="s">
        <v>60</v>
      </c>
      <c r="Z2441" t="s">
        <v>61</v>
      </c>
      <c r="AA2441">
        <v>6</v>
      </c>
      <c r="AB2441" s="2">
        <v>142.80000000000001</v>
      </c>
      <c r="AC2441" s="2">
        <v>0</v>
      </c>
      <c r="AD2441" s="3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23.8</v>
      </c>
      <c r="AM2441" s="2">
        <v>0</v>
      </c>
      <c r="AN2441" s="2">
        <v>142.80000000000001</v>
      </c>
      <c r="AO2441" s="2">
        <v>0</v>
      </c>
      <c r="AP2441" s="2">
        <v>0</v>
      </c>
      <c r="AQ2441" s="2">
        <v>0</v>
      </c>
    </row>
    <row r="2442" spans="1:43" x14ac:dyDescent="0.25">
      <c r="A2442" s="1">
        <v>45992</v>
      </c>
      <c r="B2442" t="s">
        <v>48</v>
      </c>
      <c r="C2442">
        <v>649163</v>
      </c>
      <c r="D2442">
        <v>2032424063</v>
      </c>
      <c r="E2442" t="s">
        <v>1777</v>
      </c>
      <c r="F2442" t="s">
        <v>2273</v>
      </c>
      <c r="G2442" t="s">
        <v>51</v>
      </c>
      <c r="H2442" t="s">
        <v>112</v>
      </c>
      <c r="I2442" t="s">
        <v>373</v>
      </c>
      <c r="J2442" t="s">
        <v>374</v>
      </c>
      <c r="K2442">
        <v>822733</v>
      </c>
      <c r="L2442" t="s">
        <v>1487</v>
      </c>
      <c r="M2442" t="s">
        <v>1488</v>
      </c>
      <c r="N2442" t="s">
        <v>57</v>
      </c>
      <c r="O2442" s="1">
        <v>45992</v>
      </c>
      <c r="Q2442" s="1">
        <v>46023</v>
      </c>
      <c r="R2442" s="2">
        <v>31.28</v>
      </c>
      <c r="S2442">
        <v>1</v>
      </c>
      <c r="T2442" t="s">
        <v>58</v>
      </c>
      <c r="U2442" t="s">
        <v>59</v>
      </c>
      <c r="V2442" s="3">
        <v>0.7</v>
      </c>
      <c r="W2442" s="2">
        <v>0</v>
      </c>
      <c r="X2442">
        <v>0</v>
      </c>
      <c r="Y2442" t="s">
        <v>60</v>
      </c>
      <c r="Z2442" t="s">
        <v>61</v>
      </c>
      <c r="AA2442">
        <v>6</v>
      </c>
      <c r="AB2442" s="2">
        <v>131.4</v>
      </c>
      <c r="AC2442" s="2">
        <v>0</v>
      </c>
      <c r="AD2442" s="3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21.9</v>
      </c>
      <c r="AM2442" s="2">
        <v>0</v>
      </c>
      <c r="AN2442" s="2">
        <v>131.4</v>
      </c>
      <c r="AO2442" s="2">
        <v>0</v>
      </c>
      <c r="AP2442" s="2">
        <v>0</v>
      </c>
      <c r="AQ2442" s="2">
        <v>0</v>
      </c>
    </row>
    <row r="2443" spans="1:43" x14ac:dyDescent="0.25">
      <c r="A2443" s="1">
        <v>45992</v>
      </c>
      <c r="B2443" t="s">
        <v>48</v>
      </c>
      <c r="C2443">
        <v>649163</v>
      </c>
      <c r="D2443">
        <v>2032426589</v>
      </c>
      <c r="E2443" t="s">
        <v>2274</v>
      </c>
      <c r="F2443" t="s">
        <v>2275</v>
      </c>
      <c r="G2443" t="s">
        <v>51</v>
      </c>
      <c r="H2443" t="s">
        <v>83</v>
      </c>
      <c r="I2443" t="s">
        <v>373</v>
      </c>
      <c r="J2443" t="s">
        <v>433</v>
      </c>
      <c r="K2443">
        <v>807212</v>
      </c>
      <c r="L2443" t="s">
        <v>381</v>
      </c>
      <c r="M2443" t="s">
        <v>382</v>
      </c>
      <c r="N2443" t="s">
        <v>57</v>
      </c>
      <c r="O2443" s="1">
        <v>45992</v>
      </c>
      <c r="Q2443" s="1">
        <v>46023</v>
      </c>
      <c r="R2443" s="2">
        <v>47.08</v>
      </c>
      <c r="S2443">
        <v>1</v>
      </c>
      <c r="T2443" t="s">
        <v>58</v>
      </c>
      <c r="U2443" t="s">
        <v>59</v>
      </c>
      <c r="V2443" s="3">
        <v>0.9</v>
      </c>
      <c r="W2443" s="2">
        <v>0</v>
      </c>
      <c r="X2443">
        <v>0</v>
      </c>
      <c r="Y2443" t="s">
        <v>60</v>
      </c>
      <c r="Z2443" t="s">
        <v>61</v>
      </c>
      <c r="AA2443">
        <v>6</v>
      </c>
      <c r="AB2443" s="2">
        <v>254.22</v>
      </c>
      <c r="AC2443" s="2">
        <v>0</v>
      </c>
      <c r="AD2443" s="3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42.37</v>
      </c>
      <c r="AM2443" s="2">
        <v>0</v>
      </c>
      <c r="AN2443" s="2">
        <v>254.22</v>
      </c>
      <c r="AO2443" s="2">
        <v>0</v>
      </c>
      <c r="AP2443" s="2">
        <v>0</v>
      </c>
      <c r="AQ2443" s="2">
        <v>0</v>
      </c>
    </row>
    <row r="2444" spans="1:43" x14ac:dyDescent="0.25">
      <c r="A2444" s="1">
        <v>45992</v>
      </c>
      <c r="B2444" t="s">
        <v>48</v>
      </c>
      <c r="C2444">
        <v>649163</v>
      </c>
      <c r="D2444">
        <v>2031409836</v>
      </c>
      <c r="E2444" t="s">
        <v>802</v>
      </c>
      <c r="F2444" t="s">
        <v>296</v>
      </c>
      <c r="G2444" t="s">
        <v>51</v>
      </c>
      <c r="H2444" t="s">
        <v>206</v>
      </c>
      <c r="I2444" t="s">
        <v>1837</v>
      </c>
      <c r="J2444" t="s">
        <v>1844</v>
      </c>
      <c r="K2444">
        <v>874230</v>
      </c>
      <c r="L2444" t="s">
        <v>522</v>
      </c>
      <c r="M2444" t="s">
        <v>523</v>
      </c>
      <c r="N2444" t="s">
        <v>57</v>
      </c>
      <c r="O2444" s="1">
        <v>45992</v>
      </c>
      <c r="Q2444" s="1">
        <v>46023</v>
      </c>
      <c r="R2444" s="2">
        <v>262.20999999999998</v>
      </c>
      <c r="S2444">
        <v>1</v>
      </c>
      <c r="T2444" t="s">
        <v>58</v>
      </c>
      <c r="U2444" t="s">
        <v>805</v>
      </c>
      <c r="V2444" s="3">
        <v>0.19</v>
      </c>
      <c r="W2444" s="2">
        <v>0</v>
      </c>
      <c r="X2444">
        <v>0</v>
      </c>
      <c r="Y2444" t="s">
        <v>60</v>
      </c>
      <c r="Z2444" t="s">
        <v>61</v>
      </c>
      <c r="AA2444">
        <v>3</v>
      </c>
      <c r="AB2444" s="2">
        <v>149.46</v>
      </c>
      <c r="AC2444" s="2">
        <v>0</v>
      </c>
      <c r="AD2444" s="3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49.82</v>
      </c>
      <c r="AM2444" s="2">
        <v>0</v>
      </c>
      <c r="AN2444" s="2">
        <v>149.46</v>
      </c>
      <c r="AO2444" s="2">
        <v>0</v>
      </c>
      <c r="AP2444" s="2">
        <v>0</v>
      </c>
      <c r="AQ2444" s="2">
        <v>0</v>
      </c>
    </row>
    <row r="2445" spans="1:43" x14ac:dyDescent="0.25">
      <c r="A2445" s="1">
        <v>45992</v>
      </c>
      <c r="B2445" t="s">
        <v>48</v>
      </c>
      <c r="C2445">
        <v>649163</v>
      </c>
      <c r="D2445">
        <v>2031992521</v>
      </c>
      <c r="E2445" t="s">
        <v>111</v>
      </c>
      <c r="F2445" t="s">
        <v>73</v>
      </c>
      <c r="G2445" t="s">
        <v>51</v>
      </c>
      <c r="H2445" t="s">
        <v>112</v>
      </c>
      <c r="I2445" t="s">
        <v>1837</v>
      </c>
      <c r="J2445" t="s">
        <v>1840</v>
      </c>
      <c r="K2445">
        <v>651818</v>
      </c>
      <c r="L2445" t="s">
        <v>113</v>
      </c>
      <c r="M2445" t="s">
        <v>114</v>
      </c>
      <c r="N2445" t="s">
        <v>57</v>
      </c>
      <c r="O2445" s="1">
        <v>45992</v>
      </c>
      <c r="Q2445" s="1">
        <v>46023</v>
      </c>
      <c r="R2445" s="2">
        <v>733.19</v>
      </c>
      <c r="S2445">
        <v>1</v>
      </c>
      <c r="T2445" t="s">
        <v>58</v>
      </c>
      <c r="U2445" t="s">
        <v>814</v>
      </c>
      <c r="V2445" s="3">
        <v>0.28999999999999998</v>
      </c>
      <c r="W2445" s="2">
        <v>0</v>
      </c>
      <c r="X2445">
        <v>0</v>
      </c>
      <c r="Y2445" t="s">
        <v>60</v>
      </c>
      <c r="Z2445" t="s">
        <v>61</v>
      </c>
      <c r="AA2445">
        <v>6</v>
      </c>
      <c r="AB2445" s="2">
        <v>1275.78</v>
      </c>
      <c r="AC2445" s="2">
        <v>0</v>
      </c>
      <c r="AD2445" s="3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212.63</v>
      </c>
      <c r="AM2445" s="2">
        <v>0</v>
      </c>
      <c r="AN2445" s="2">
        <v>1275.78</v>
      </c>
      <c r="AO2445" s="2">
        <v>0</v>
      </c>
      <c r="AP2445" s="2">
        <v>0</v>
      </c>
      <c r="AQ2445" s="2">
        <v>0</v>
      </c>
    </row>
    <row r="2446" spans="1:43" x14ac:dyDescent="0.25">
      <c r="A2446" s="1">
        <v>45992</v>
      </c>
      <c r="B2446" t="s">
        <v>48</v>
      </c>
      <c r="C2446">
        <v>649163</v>
      </c>
      <c r="D2446">
        <v>2032080464</v>
      </c>
      <c r="E2446" t="s">
        <v>733</v>
      </c>
      <c r="F2446" t="s">
        <v>414</v>
      </c>
      <c r="G2446" t="s">
        <v>51</v>
      </c>
      <c r="H2446" t="s">
        <v>372</v>
      </c>
      <c r="I2446" t="s">
        <v>1837</v>
      </c>
      <c r="J2446" t="s">
        <v>2276</v>
      </c>
      <c r="K2446">
        <v>824062</v>
      </c>
      <c r="L2446" t="s">
        <v>355</v>
      </c>
      <c r="M2446" t="s">
        <v>356</v>
      </c>
      <c r="N2446" t="s">
        <v>57</v>
      </c>
      <c r="O2446" s="1">
        <v>45992</v>
      </c>
      <c r="Q2446" s="1">
        <v>46023</v>
      </c>
      <c r="R2446" s="2">
        <v>9.9499999999999993</v>
      </c>
      <c r="S2446">
        <v>1</v>
      </c>
      <c r="T2446" t="s">
        <v>58</v>
      </c>
      <c r="U2446" t="s">
        <v>810</v>
      </c>
      <c r="V2446" s="3">
        <v>0.28999999999999998</v>
      </c>
      <c r="W2446" s="2">
        <v>0</v>
      </c>
      <c r="X2446">
        <v>0</v>
      </c>
      <c r="Y2446" t="s">
        <v>60</v>
      </c>
      <c r="Z2446" t="s">
        <v>61</v>
      </c>
      <c r="AA2446">
        <v>6</v>
      </c>
      <c r="AB2446" s="2">
        <v>17.34</v>
      </c>
      <c r="AC2446" s="2">
        <v>0</v>
      </c>
      <c r="AD2446" s="3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2.89</v>
      </c>
      <c r="AM2446" s="2">
        <v>0</v>
      </c>
      <c r="AN2446" s="2">
        <v>17.34</v>
      </c>
      <c r="AO2446" s="2">
        <v>0</v>
      </c>
      <c r="AP2446" s="2">
        <v>0</v>
      </c>
      <c r="AQ2446" s="2">
        <v>0</v>
      </c>
    </row>
    <row r="2447" spans="1:43" x14ac:dyDescent="0.25">
      <c r="A2447" s="1">
        <v>45992</v>
      </c>
      <c r="B2447" t="s">
        <v>48</v>
      </c>
      <c r="C2447">
        <v>649163</v>
      </c>
      <c r="D2447">
        <v>2032080465</v>
      </c>
      <c r="E2447" t="s">
        <v>733</v>
      </c>
      <c r="F2447" t="s">
        <v>414</v>
      </c>
      <c r="G2447" t="s">
        <v>51</v>
      </c>
      <c r="H2447" t="s">
        <v>372</v>
      </c>
      <c r="I2447" t="s">
        <v>1837</v>
      </c>
      <c r="J2447" t="s">
        <v>2276</v>
      </c>
      <c r="K2447">
        <v>824062</v>
      </c>
      <c r="L2447" t="s">
        <v>355</v>
      </c>
      <c r="M2447" t="s">
        <v>356</v>
      </c>
      <c r="N2447" t="s">
        <v>57</v>
      </c>
      <c r="O2447" s="1">
        <v>45992</v>
      </c>
      <c r="Q2447" s="1">
        <v>46023</v>
      </c>
      <c r="R2447" s="2">
        <v>5</v>
      </c>
      <c r="S2447">
        <v>1</v>
      </c>
      <c r="T2447" t="s">
        <v>58</v>
      </c>
      <c r="U2447" t="s">
        <v>810</v>
      </c>
      <c r="V2447" s="3">
        <v>0.28999999999999998</v>
      </c>
      <c r="W2447" s="2">
        <v>0</v>
      </c>
      <c r="X2447">
        <v>0</v>
      </c>
      <c r="Y2447" t="s">
        <v>60</v>
      </c>
      <c r="Z2447" t="s">
        <v>61</v>
      </c>
      <c r="AA2447">
        <v>6</v>
      </c>
      <c r="AB2447" s="2">
        <v>8.6999999999999993</v>
      </c>
      <c r="AC2447" s="2">
        <v>0</v>
      </c>
      <c r="AD2447" s="3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1.45</v>
      </c>
      <c r="AM2447" s="2">
        <v>0</v>
      </c>
      <c r="AN2447" s="2">
        <v>8.6999999999999993</v>
      </c>
      <c r="AO2447" s="2">
        <v>0</v>
      </c>
      <c r="AP2447" s="2">
        <v>0</v>
      </c>
      <c r="AQ2447" s="2">
        <v>0</v>
      </c>
    </row>
    <row r="2448" spans="1:43" x14ac:dyDescent="0.25">
      <c r="A2448" s="1">
        <v>45992</v>
      </c>
      <c r="B2448" t="s">
        <v>48</v>
      </c>
      <c r="C2448">
        <v>649163</v>
      </c>
      <c r="D2448">
        <v>2032080466</v>
      </c>
      <c r="E2448" t="s">
        <v>733</v>
      </c>
      <c r="F2448" t="s">
        <v>414</v>
      </c>
      <c r="G2448" t="s">
        <v>51</v>
      </c>
      <c r="H2448" t="s">
        <v>372</v>
      </c>
      <c r="I2448" t="s">
        <v>1837</v>
      </c>
      <c r="J2448" t="s">
        <v>2039</v>
      </c>
      <c r="K2448">
        <v>824062</v>
      </c>
      <c r="L2448" t="s">
        <v>355</v>
      </c>
      <c r="M2448" t="s">
        <v>356</v>
      </c>
      <c r="N2448" t="s">
        <v>57</v>
      </c>
      <c r="O2448" s="1">
        <v>45992</v>
      </c>
      <c r="Q2448" s="1">
        <v>46023</v>
      </c>
      <c r="R2448" s="2">
        <v>660.03</v>
      </c>
      <c r="S2448">
        <v>1</v>
      </c>
      <c r="T2448" t="s">
        <v>58</v>
      </c>
      <c r="U2448" t="s">
        <v>810</v>
      </c>
      <c r="V2448" s="3">
        <v>0.28999999999999998</v>
      </c>
      <c r="W2448" s="2">
        <v>0</v>
      </c>
      <c r="X2448">
        <v>0</v>
      </c>
      <c r="Y2448" t="s">
        <v>60</v>
      </c>
      <c r="Z2448" t="s">
        <v>61</v>
      </c>
      <c r="AA2448">
        <v>6</v>
      </c>
      <c r="AB2448" s="2">
        <v>1148.46</v>
      </c>
      <c r="AC2448" s="2">
        <v>0</v>
      </c>
      <c r="AD2448" s="3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191.41</v>
      </c>
      <c r="AM2448" s="2">
        <v>0</v>
      </c>
      <c r="AN2448" s="2">
        <v>1148.46</v>
      </c>
      <c r="AO2448" s="2">
        <v>0</v>
      </c>
      <c r="AP2448" s="2">
        <v>0</v>
      </c>
      <c r="AQ2448" s="2">
        <v>0</v>
      </c>
    </row>
    <row r="2449" spans="1:43" x14ac:dyDescent="0.25">
      <c r="A2449" s="1">
        <v>45992</v>
      </c>
      <c r="B2449" t="s">
        <v>48</v>
      </c>
      <c r="C2449">
        <v>649163</v>
      </c>
      <c r="D2449">
        <v>2032136583</v>
      </c>
      <c r="E2449" t="s">
        <v>811</v>
      </c>
      <c r="F2449" t="s">
        <v>812</v>
      </c>
      <c r="G2449" t="s">
        <v>51</v>
      </c>
      <c r="H2449" t="s">
        <v>265</v>
      </c>
      <c r="I2449" t="s">
        <v>1837</v>
      </c>
      <c r="J2449" t="s">
        <v>2277</v>
      </c>
      <c r="K2449">
        <v>877790</v>
      </c>
      <c r="L2449" t="s">
        <v>534</v>
      </c>
      <c r="M2449" t="s">
        <v>535</v>
      </c>
      <c r="N2449" t="s">
        <v>57</v>
      </c>
      <c r="O2449" s="1">
        <v>45992</v>
      </c>
      <c r="Q2449" s="1">
        <v>46023</v>
      </c>
      <c r="R2449" s="2">
        <v>289.39999999999998</v>
      </c>
      <c r="S2449">
        <v>1</v>
      </c>
      <c r="T2449" t="s">
        <v>58</v>
      </c>
      <c r="U2449" t="s">
        <v>814</v>
      </c>
      <c r="V2449" s="3">
        <v>0.19</v>
      </c>
      <c r="W2449" s="2">
        <v>0</v>
      </c>
      <c r="X2449">
        <v>0</v>
      </c>
      <c r="Y2449" t="s">
        <v>60</v>
      </c>
      <c r="Z2449" t="s">
        <v>61</v>
      </c>
      <c r="AA2449">
        <v>6</v>
      </c>
      <c r="AB2449" s="2">
        <v>329.94</v>
      </c>
      <c r="AC2449" s="2">
        <v>0</v>
      </c>
      <c r="AD2449" s="3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54.99</v>
      </c>
      <c r="AM2449" s="2">
        <v>0</v>
      </c>
      <c r="AN2449" s="2">
        <v>329.94</v>
      </c>
      <c r="AO2449" s="2">
        <v>0</v>
      </c>
      <c r="AP2449" s="2">
        <v>0</v>
      </c>
      <c r="AQ2449" s="2">
        <v>0</v>
      </c>
    </row>
    <row r="2450" spans="1:43" x14ac:dyDescent="0.25">
      <c r="A2450" s="1">
        <v>45992</v>
      </c>
      <c r="B2450" t="s">
        <v>48</v>
      </c>
      <c r="C2450">
        <v>649163</v>
      </c>
      <c r="D2450">
        <v>2032220271</v>
      </c>
      <c r="E2450" t="s">
        <v>752</v>
      </c>
      <c r="F2450" t="s">
        <v>626</v>
      </c>
      <c r="G2450" t="s">
        <v>51</v>
      </c>
      <c r="H2450" t="s">
        <v>80</v>
      </c>
      <c r="I2450" t="s">
        <v>1837</v>
      </c>
      <c r="J2450" t="s">
        <v>1840</v>
      </c>
      <c r="K2450">
        <v>651818</v>
      </c>
      <c r="L2450" t="s">
        <v>113</v>
      </c>
      <c r="M2450" t="s">
        <v>114</v>
      </c>
      <c r="N2450" t="s">
        <v>57</v>
      </c>
      <c r="O2450" s="1">
        <v>45992</v>
      </c>
      <c r="Q2450" s="1">
        <v>46023</v>
      </c>
      <c r="R2450" s="2">
        <v>1550.54</v>
      </c>
      <c r="S2450">
        <v>1</v>
      </c>
      <c r="T2450" t="s">
        <v>58</v>
      </c>
      <c r="U2450" t="s">
        <v>814</v>
      </c>
      <c r="V2450" s="3">
        <v>0.28999999999999998</v>
      </c>
      <c r="W2450" s="2">
        <v>0</v>
      </c>
      <c r="X2450">
        <v>0</v>
      </c>
      <c r="Y2450" t="s">
        <v>60</v>
      </c>
      <c r="Z2450" t="s">
        <v>61</v>
      </c>
      <c r="AA2450">
        <v>6</v>
      </c>
      <c r="AB2450" s="2">
        <v>2697.96</v>
      </c>
      <c r="AC2450" s="2">
        <v>0</v>
      </c>
      <c r="AD2450" s="3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449.66</v>
      </c>
      <c r="AM2450" s="2">
        <v>0</v>
      </c>
      <c r="AN2450" s="2">
        <v>2697.96</v>
      </c>
      <c r="AO2450" s="2">
        <v>0</v>
      </c>
      <c r="AP2450" s="2">
        <v>0</v>
      </c>
      <c r="AQ2450" s="2">
        <v>0</v>
      </c>
    </row>
    <row r="2451" spans="1:43" x14ac:dyDescent="0.25">
      <c r="A2451" s="1">
        <v>45992</v>
      </c>
      <c r="B2451" t="s">
        <v>48</v>
      </c>
      <c r="C2451">
        <v>649163</v>
      </c>
      <c r="D2451">
        <v>2032227498</v>
      </c>
      <c r="E2451" t="s">
        <v>2278</v>
      </c>
      <c r="F2451" t="s">
        <v>983</v>
      </c>
      <c r="G2451" t="s">
        <v>51</v>
      </c>
      <c r="H2451" t="s">
        <v>306</v>
      </c>
      <c r="I2451" t="s">
        <v>1837</v>
      </c>
      <c r="J2451" t="s">
        <v>2279</v>
      </c>
      <c r="K2451">
        <v>862109</v>
      </c>
      <c r="L2451" t="s">
        <v>662</v>
      </c>
      <c r="M2451" t="s">
        <v>663</v>
      </c>
      <c r="N2451" t="s">
        <v>57</v>
      </c>
      <c r="O2451" s="1">
        <v>45992</v>
      </c>
      <c r="Q2451" s="1">
        <v>46023</v>
      </c>
      <c r="R2451" s="2">
        <v>9.9499999999999993</v>
      </c>
      <c r="S2451">
        <v>1</v>
      </c>
      <c r="T2451" t="s">
        <v>58</v>
      </c>
      <c r="U2451" t="s">
        <v>814</v>
      </c>
      <c r="V2451" s="3">
        <v>0.27</v>
      </c>
      <c r="W2451" s="2">
        <v>0</v>
      </c>
      <c r="X2451">
        <v>0</v>
      </c>
      <c r="Y2451" t="s">
        <v>60</v>
      </c>
      <c r="Z2451" t="s">
        <v>61</v>
      </c>
      <c r="AA2451">
        <v>6</v>
      </c>
      <c r="AB2451" s="2">
        <v>16.14</v>
      </c>
      <c r="AC2451" s="2">
        <v>0</v>
      </c>
      <c r="AD2451" s="3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2.69</v>
      </c>
      <c r="AM2451" s="2">
        <v>0</v>
      </c>
      <c r="AN2451" s="2">
        <v>16.14</v>
      </c>
      <c r="AO2451" s="2">
        <v>0</v>
      </c>
      <c r="AP2451" s="2">
        <v>0</v>
      </c>
      <c r="AQ2451" s="2">
        <v>0</v>
      </c>
    </row>
    <row r="2452" spans="1:43" x14ac:dyDescent="0.25">
      <c r="A2452" s="1">
        <v>45992</v>
      </c>
      <c r="B2452" t="s">
        <v>48</v>
      </c>
      <c r="C2452">
        <v>649163</v>
      </c>
      <c r="D2452">
        <v>2032227499</v>
      </c>
      <c r="E2452" t="s">
        <v>2278</v>
      </c>
      <c r="F2452" t="s">
        <v>983</v>
      </c>
      <c r="G2452" t="s">
        <v>51</v>
      </c>
      <c r="H2452" t="s">
        <v>306</v>
      </c>
      <c r="I2452" t="s">
        <v>1837</v>
      </c>
      <c r="J2452" t="s">
        <v>2279</v>
      </c>
      <c r="K2452">
        <v>862109</v>
      </c>
      <c r="L2452" t="s">
        <v>662</v>
      </c>
      <c r="M2452" t="s">
        <v>663</v>
      </c>
      <c r="N2452" t="s">
        <v>57</v>
      </c>
      <c r="O2452" s="1">
        <v>45992</v>
      </c>
      <c r="Q2452" s="1">
        <v>46023</v>
      </c>
      <c r="R2452" s="2">
        <v>5</v>
      </c>
      <c r="S2452">
        <v>1</v>
      </c>
      <c r="T2452" t="s">
        <v>58</v>
      </c>
      <c r="U2452" t="s">
        <v>814</v>
      </c>
      <c r="V2452" s="3">
        <v>0.27</v>
      </c>
      <c r="W2452" s="2">
        <v>0</v>
      </c>
      <c r="X2452">
        <v>0</v>
      </c>
      <c r="Y2452" t="s">
        <v>60</v>
      </c>
      <c r="Z2452" t="s">
        <v>61</v>
      </c>
      <c r="AA2452">
        <v>6</v>
      </c>
      <c r="AB2452" s="2">
        <v>8.1</v>
      </c>
      <c r="AC2452" s="2">
        <v>0</v>
      </c>
      <c r="AD2452" s="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1.35</v>
      </c>
      <c r="AM2452" s="2">
        <v>0</v>
      </c>
      <c r="AN2452" s="2">
        <v>8.1</v>
      </c>
      <c r="AO2452" s="2">
        <v>0</v>
      </c>
      <c r="AP2452" s="2">
        <v>0</v>
      </c>
      <c r="AQ2452" s="2">
        <v>0</v>
      </c>
    </row>
    <row r="2453" spans="1:43" x14ac:dyDescent="0.25">
      <c r="A2453" s="1">
        <v>45992</v>
      </c>
      <c r="B2453" t="s">
        <v>48</v>
      </c>
      <c r="C2453">
        <v>649163</v>
      </c>
      <c r="D2453">
        <v>2032227500</v>
      </c>
      <c r="E2453" t="s">
        <v>2278</v>
      </c>
      <c r="F2453" t="s">
        <v>983</v>
      </c>
      <c r="G2453" t="s">
        <v>51</v>
      </c>
      <c r="H2453" t="s">
        <v>306</v>
      </c>
      <c r="I2453" t="s">
        <v>1837</v>
      </c>
      <c r="J2453" t="s">
        <v>2280</v>
      </c>
      <c r="K2453">
        <v>862109</v>
      </c>
      <c r="L2453" t="s">
        <v>662</v>
      </c>
      <c r="M2453" t="s">
        <v>663</v>
      </c>
      <c r="N2453" t="s">
        <v>57</v>
      </c>
      <c r="O2453" s="1">
        <v>45992</v>
      </c>
      <c r="Q2453" s="1">
        <v>46023</v>
      </c>
      <c r="R2453" s="2">
        <v>195.4</v>
      </c>
      <c r="S2453">
        <v>1</v>
      </c>
      <c r="T2453" t="s">
        <v>58</v>
      </c>
      <c r="U2453" t="s">
        <v>814</v>
      </c>
      <c r="V2453" s="3">
        <v>0.27</v>
      </c>
      <c r="W2453" s="2">
        <v>0</v>
      </c>
      <c r="X2453">
        <v>0</v>
      </c>
      <c r="Y2453" t="s">
        <v>60</v>
      </c>
      <c r="Z2453" t="s">
        <v>61</v>
      </c>
      <c r="AA2453">
        <v>6</v>
      </c>
      <c r="AB2453" s="2">
        <v>316.56</v>
      </c>
      <c r="AC2453" s="2">
        <v>0</v>
      </c>
      <c r="AD2453" s="3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52.76</v>
      </c>
      <c r="AM2453" s="2">
        <v>0</v>
      </c>
      <c r="AN2453" s="2">
        <v>316.56</v>
      </c>
      <c r="AO2453" s="2">
        <v>0</v>
      </c>
      <c r="AP2453" s="2">
        <v>0</v>
      </c>
      <c r="AQ2453" s="2">
        <v>0</v>
      </c>
    </row>
    <row r="2454" spans="1:43" x14ac:dyDescent="0.25">
      <c r="A2454" s="1">
        <v>45992</v>
      </c>
      <c r="B2454" t="s">
        <v>48</v>
      </c>
      <c r="C2454">
        <v>649163</v>
      </c>
      <c r="D2454">
        <v>2032335448</v>
      </c>
      <c r="E2454" t="s">
        <v>819</v>
      </c>
      <c r="F2454" t="s">
        <v>280</v>
      </c>
      <c r="G2454" t="s">
        <v>51</v>
      </c>
      <c r="H2454" t="s">
        <v>265</v>
      </c>
      <c r="I2454" t="s">
        <v>1837</v>
      </c>
      <c r="J2454" t="s">
        <v>2277</v>
      </c>
      <c r="K2454">
        <v>877790</v>
      </c>
      <c r="L2454" t="s">
        <v>534</v>
      </c>
      <c r="M2454" t="s">
        <v>535</v>
      </c>
      <c r="N2454" t="s">
        <v>57</v>
      </c>
      <c r="O2454" s="1">
        <v>45992</v>
      </c>
      <c r="Q2454" s="1">
        <v>46023</v>
      </c>
      <c r="R2454" s="2">
        <v>1282.83</v>
      </c>
      <c r="S2454">
        <v>1</v>
      </c>
      <c r="T2454" t="s">
        <v>58</v>
      </c>
      <c r="U2454" t="s">
        <v>814</v>
      </c>
      <c r="V2454" s="3">
        <v>0.19</v>
      </c>
      <c r="W2454" s="2">
        <v>0</v>
      </c>
      <c r="X2454">
        <v>0</v>
      </c>
      <c r="Y2454" t="s">
        <v>60</v>
      </c>
      <c r="Z2454" t="s">
        <v>61</v>
      </c>
      <c r="AA2454">
        <v>6</v>
      </c>
      <c r="AB2454" s="2">
        <v>1462.44</v>
      </c>
      <c r="AC2454" s="2">
        <v>0</v>
      </c>
      <c r="AD2454" s="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243.74</v>
      </c>
      <c r="AM2454" s="2">
        <v>0</v>
      </c>
      <c r="AN2454" s="2">
        <v>1462.44</v>
      </c>
      <c r="AO2454" s="2">
        <v>0</v>
      </c>
      <c r="AP2454" s="2">
        <v>0</v>
      </c>
      <c r="AQ2454" s="2">
        <v>0</v>
      </c>
    </row>
    <row r="2455" spans="1:43" x14ac:dyDescent="0.25">
      <c r="A2455" s="1">
        <v>45992</v>
      </c>
      <c r="B2455" t="s">
        <v>48</v>
      </c>
      <c r="C2455">
        <v>649163</v>
      </c>
      <c r="D2455">
        <v>2032335449</v>
      </c>
      <c r="E2455" t="s">
        <v>819</v>
      </c>
      <c r="F2455" t="s">
        <v>280</v>
      </c>
      <c r="G2455" t="s">
        <v>51</v>
      </c>
      <c r="H2455" t="s">
        <v>265</v>
      </c>
      <c r="I2455" t="s">
        <v>1837</v>
      </c>
      <c r="J2455" t="s">
        <v>2281</v>
      </c>
      <c r="K2455">
        <v>877790</v>
      </c>
      <c r="L2455" t="s">
        <v>534</v>
      </c>
      <c r="M2455" t="s">
        <v>535</v>
      </c>
      <c r="N2455" t="s">
        <v>57</v>
      </c>
      <c r="O2455" s="1">
        <v>45992</v>
      </c>
      <c r="Q2455" s="1">
        <v>46023</v>
      </c>
      <c r="R2455" s="2">
        <v>9.9499999999999993</v>
      </c>
      <c r="S2455">
        <v>1</v>
      </c>
      <c r="T2455" t="s">
        <v>58</v>
      </c>
      <c r="U2455" t="s">
        <v>814</v>
      </c>
      <c r="V2455" s="3">
        <v>0.19</v>
      </c>
      <c r="W2455" s="2">
        <v>0</v>
      </c>
      <c r="X2455">
        <v>0</v>
      </c>
      <c r="Y2455" t="s">
        <v>60</v>
      </c>
      <c r="Z2455" t="s">
        <v>61</v>
      </c>
      <c r="AA2455">
        <v>6</v>
      </c>
      <c r="AB2455" s="2">
        <v>11.34</v>
      </c>
      <c r="AC2455" s="2">
        <v>0</v>
      </c>
      <c r="AD2455" s="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1.89</v>
      </c>
      <c r="AM2455" s="2">
        <v>0</v>
      </c>
      <c r="AN2455" s="2">
        <v>11.34</v>
      </c>
      <c r="AO2455" s="2">
        <v>0</v>
      </c>
      <c r="AP2455" s="2">
        <v>0</v>
      </c>
      <c r="AQ2455" s="2">
        <v>0</v>
      </c>
    </row>
    <row r="2456" spans="1:43" x14ac:dyDescent="0.25">
      <c r="A2456" s="1">
        <v>45992</v>
      </c>
      <c r="B2456" t="s">
        <v>48</v>
      </c>
      <c r="C2456">
        <v>649163</v>
      </c>
      <c r="D2456">
        <v>2032415713</v>
      </c>
      <c r="E2456" t="s">
        <v>823</v>
      </c>
      <c r="F2456" t="s">
        <v>824</v>
      </c>
      <c r="G2456" t="s">
        <v>51</v>
      </c>
      <c r="H2456" t="s">
        <v>256</v>
      </c>
      <c r="I2456" t="s">
        <v>1837</v>
      </c>
      <c r="J2456" t="s">
        <v>2055</v>
      </c>
      <c r="K2456">
        <v>651818</v>
      </c>
      <c r="L2456" t="s">
        <v>113</v>
      </c>
      <c r="M2456" t="s">
        <v>114</v>
      </c>
      <c r="N2456" t="s">
        <v>57</v>
      </c>
      <c r="O2456" s="1">
        <v>45992</v>
      </c>
      <c r="Q2456" s="1">
        <v>46023</v>
      </c>
      <c r="R2456" s="2">
        <v>711.13</v>
      </c>
      <c r="S2456">
        <v>1</v>
      </c>
      <c r="T2456" t="s">
        <v>58</v>
      </c>
      <c r="U2456" t="s">
        <v>805</v>
      </c>
      <c r="V2456" s="3">
        <v>0.24</v>
      </c>
      <c r="W2456" s="2">
        <v>0</v>
      </c>
      <c r="X2456">
        <v>0</v>
      </c>
      <c r="Y2456" t="s">
        <v>60</v>
      </c>
      <c r="Z2456" t="s">
        <v>61</v>
      </c>
      <c r="AA2456">
        <v>3</v>
      </c>
      <c r="AB2456" s="2">
        <v>512.01</v>
      </c>
      <c r="AC2456" s="2">
        <v>0</v>
      </c>
      <c r="AD2456" s="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170.67</v>
      </c>
      <c r="AM2456" s="2">
        <v>0</v>
      </c>
      <c r="AN2456" s="2">
        <v>512.01</v>
      </c>
      <c r="AO2456" s="2">
        <v>0</v>
      </c>
      <c r="AP2456" s="2">
        <v>0</v>
      </c>
      <c r="AQ2456" s="2">
        <v>0</v>
      </c>
    </row>
    <row r="2457" spans="1:43" x14ac:dyDescent="0.25">
      <c r="A2457" s="1">
        <v>45992</v>
      </c>
      <c r="B2457" t="s">
        <v>48</v>
      </c>
      <c r="C2457">
        <v>649163</v>
      </c>
      <c r="D2457">
        <v>2032416674</v>
      </c>
      <c r="E2457" t="s">
        <v>823</v>
      </c>
      <c r="F2457" t="s">
        <v>826</v>
      </c>
      <c r="G2457" t="s">
        <v>51</v>
      </c>
      <c r="H2457" t="s">
        <v>256</v>
      </c>
      <c r="I2457" t="s">
        <v>1837</v>
      </c>
      <c r="J2457" t="s">
        <v>2039</v>
      </c>
      <c r="K2457">
        <v>651818</v>
      </c>
      <c r="L2457" t="s">
        <v>113</v>
      </c>
      <c r="M2457" t="s">
        <v>114</v>
      </c>
      <c r="N2457" t="s">
        <v>57</v>
      </c>
      <c r="O2457" s="1">
        <v>45992</v>
      </c>
      <c r="Q2457" s="1">
        <v>46023</v>
      </c>
      <c r="R2457" s="2">
        <v>976</v>
      </c>
      <c r="S2457">
        <v>1</v>
      </c>
      <c r="T2457" t="s">
        <v>58</v>
      </c>
      <c r="U2457" t="s">
        <v>805</v>
      </c>
      <c r="V2457" s="3">
        <v>0.28999999999999998</v>
      </c>
      <c r="W2457" s="2">
        <v>0</v>
      </c>
      <c r="X2457">
        <v>0</v>
      </c>
      <c r="Y2457" t="s">
        <v>60</v>
      </c>
      <c r="Z2457" t="s">
        <v>61</v>
      </c>
      <c r="AA2457">
        <v>3</v>
      </c>
      <c r="AB2457" s="2">
        <v>849.12</v>
      </c>
      <c r="AC2457" s="2">
        <v>0</v>
      </c>
      <c r="AD2457" s="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283.04000000000002</v>
      </c>
      <c r="AM2457" s="2">
        <v>0</v>
      </c>
      <c r="AN2457" s="2">
        <v>849.12</v>
      </c>
      <c r="AO2457" s="2">
        <v>0</v>
      </c>
      <c r="AP2457" s="2">
        <v>0</v>
      </c>
      <c r="AQ2457" s="2">
        <v>0</v>
      </c>
    </row>
    <row r="2458" spans="1:43" s="14" customFormat="1" x14ac:dyDescent="0.25">
      <c r="A2458" s="13">
        <v>45992</v>
      </c>
      <c r="B2458" s="14" t="s">
        <v>48</v>
      </c>
      <c r="C2458" s="14">
        <v>649163</v>
      </c>
      <c r="D2458" s="14">
        <v>2032418091</v>
      </c>
      <c r="E2458" s="14" t="s">
        <v>2265</v>
      </c>
      <c r="F2458" s="14" t="s">
        <v>2266</v>
      </c>
      <c r="G2458" s="14" t="s">
        <v>51</v>
      </c>
      <c r="H2458" s="14" t="s">
        <v>339</v>
      </c>
      <c r="I2458" s="14" t="s">
        <v>1837</v>
      </c>
      <c r="J2458" s="14" t="s">
        <v>2039</v>
      </c>
      <c r="K2458" s="14">
        <v>822723</v>
      </c>
      <c r="L2458" s="14" t="s">
        <v>604</v>
      </c>
      <c r="M2458" s="14" t="s">
        <v>605</v>
      </c>
      <c r="N2458" s="14" t="s">
        <v>57</v>
      </c>
      <c r="O2458" s="13">
        <v>45992</v>
      </c>
      <c r="Q2458" s="13">
        <v>46023</v>
      </c>
      <c r="R2458" s="15">
        <v>9646</v>
      </c>
      <c r="S2458" s="14">
        <v>1</v>
      </c>
      <c r="T2458" s="14" t="s">
        <v>58</v>
      </c>
      <c r="U2458" s="14" t="s">
        <v>767</v>
      </c>
      <c r="V2458" s="16">
        <v>0.28999999999999998</v>
      </c>
      <c r="W2458" s="15">
        <v>0</v>
      </c>
      <c r="X2458" s="14">
        <v>0</v>
      </c>
      <c r="Y2458" s="14" t="s">
        <v>60</v>
      </c>
      <c r="Z2458" s="14" t="s">
        <v>61</v>
      </c>
      <c r="AA2458" s="14">
        <v>0</v>
      </c>
      <c r="AB2458" s="15">
        <v>0</v>
      </c>
      <c r="AC2458" s="15">
        <v>0</v>
      </c>
      <c r="AD2458" s="16">
        <v>0</v>
      </c>
      <c r="AE2458" s="15">
        <v>0</v>
      </c>
      <c r="AF2458" s="15">
        <v>0</v>
      </c>
      <c r="AG2458" s="15">
        <v>0</v>
      </c>
      <c r="AH2458" s="15">
        <v>0</v>
      </c>
      <c r="AI2458" s="15">
        <v>0</v>
      </c>
      <c r="AJ2458" s="15">
        <v>0</v>
      </c>
      <c r="AK2458" s="15">
        <v>0</v>
      </c>
      <c r="AL2458" s="15">
        <v>0</v>
      </c>
      <c r="AM2458" s="15">
        <v>2797.34</v>
      </c>
      <c r="AN2458" s="15">
        <v>2797.34</v>
      </c>
      <c r="AO2458" s="15">
        <v>0</v>
      </c>
      <c r="AP2458" s="15">
        <v>0</v>
      </c>
      <c r="AQ2458" s="15">
        <v>0</v>
      </c>
    </row>
    <row r="2459" spans="1:43" s="14" customFormat="1" x14ac:dyDescent="0.25">
      <c r="A2459" s="13">
        <v>45992</v>
      </c>
      <c r="B2459" s="14" t="s">
        <v>48</v>
      </c>
      <c r="C2459" s="14">
        <v>649163</v>
      </c>
      <c r="D2459" s="14">
        <v>2032418092</v>
      </c>
      <c r="E2459" s="14" t="s">
        <v>2265</v>
      </c>
      <c r="F2459" s="14" t="s">
        <v>2266</v>
      </c>
      <c r="G2459" s="14" t="s">
        <v>51</v>
      </c>
      <c r="H2459" s="14" t="s">
        <v>339</v>
      </c>
      <c r="I2459" s="14" t="s">
        <v>1837</v>
      </c>
      <c r="J2459" s="14" t="s">
        <v>2276</v>
      </c>
      <c r="K2459" s="14">
        <v>822723</v>
      </c>
      <c r="L2459" s="14" t="s">
        <v>604</v>
      </c>
      <c r="M2459" s="14" t="s">
        <v>605</v>
      </c>
      <c r="N2459" s="14" t="s">
        <v>57</v>
      </c>
      <c r="O2459" s="13">
        <v>45992</v>
      </c>
      <c r="Q2459" s="13">
        <v>46023</v>
      </c>
      <c r="R2459" s="15">
        <v>9.9499999999999993</v>
      </c>
      <c r="S2459" s="14">
        <v>1</v>
      </c>
      <c r="T2459" s="14" t="s">
        <v>58</v>
      </c>
      <c r="U2459" s="14" t="s">
        <v>767</v>
      </c>
      <c r="V2459" s="16">
        <v>0.28999999999999998</v>
      </c>
      <c r="W2459" s="15">
        <v>0</v>
      </c>
      <c r="X2459" s="14">
        <v>0</v>
      </c>
      <c r="Y2459" s="14" t="s">
        <v>60</v>
      </c>
      <c r="Z2459" s="14" t="s">
        <v>61</v>
      </c>
      <c r="AA2459" s="14">
        <v>0</v>
      </c>
      <c r="AB2459" s="15">
        <v>0</v>
      </c>
      <c r="AC2459" s="15">
        <v>0</v>
      </c>
      <c r="AD2459" s="16">
        <v>0</v>
      </c>
      <c r="AE2459" s="15">
        <v>0</v>
      </c>
      <c r="AF2459" s="15">
        <v>0</v>
      </c>
      <c r="AG2459" s="15">
        <v>0</v>
      </c>
      <c r="AH2459" s="15">
        <v>0</v>
      </c>
      <c r="AI2459" s="15">
        <v>0</v>
      </c>
      <c r="AJ2459" s="15">
        <v>0</v>
      </c>
      <c r="AK2459" s="15">
        <v>0</v>
      </c>
      <c r="AL2459" s="15">
        <v>0</v>
      </c>
      <c r="AM2459" s="15">
        <v>2.89</v>
      </c>
      <c r="AN2459" s="15">
        <v>2.89</v>
      </c>
      <c r="AO2459" s="15">
        <v>0</v>
      </c>
      <c r="AP2459" s="15">
        <v>0</v>
      </c>
      <c r="AQ2459" s="15">
        <v>0</v>
      </c>
    </row>
    <row r="2460" spans="1:43" s="14" customFormat="1" x14ac:dyDescent="0.25">
      <c r="A2460" s="13">
        <v>45992</v>
      </c>
      <c r="B2460" s="14" t="s">
        <v>48</v>
      </c>
      <c r="C2460" s="14">
        <v>649163</v>
      </c>
      <c r="D2460" s="14">
        <v>2032418093</v>
      </c>
      <c r="E2460" s="14" t="s">
        <v>2265</v>
      </c>
      <c r="F2460" s="14" t="s">
        <v>2266</v>
      </c>
      <c r="G2460" s="14" t="s">
        <v>51</v>
      </c>
      <c r="H2460" s="14" t="s">
        <v>339</v>
      </c>
      <c r="I2460" s="14" t="s">
        <v>1837</v>
      </c>
      <c r="J2460" s="14" t="s">
        <v>2276</v>
      </c>
      <c r="K2460" s="14">
        <v>822723</v>
      </c>
      <c r="L2460" s="14" t="s">
        <v>604</v>
      </c>
      <c r="M2460" s="14" t="s">
        <v>605</v>
      </c>
      <c r="N2460" s="14" t="s">
        <v>57</v>
      </c>
      <c r="O2460" s="13">
        <v>45992</v>
      </c>
      <c r="Q2460" s="13">
        <v>46023</v>
      </c>
      <c r="R2460" s="15">
        <v>5</v>
      </c>
      <c r="S2460" s="14">
        <v>1</v>
      </c>
      <c r="T2460" s="14" t="s">
        <v>58</v>
      </c>
      <c r="U2460" s="14" t="s">
        <v>767</v>
      </c>
      <c r="V2460" s="16">
        <v>0.28999999999999998</v>
      </c>
      <c r="W2460" s="15">
        <v>0</v>
      </c>
      <c r="X2460" s="14">
        <v>0</v>
      </c>
      <c r="Y2460" s="14" t="s">
        <v>60</v>
      </c>
      <c r="Z2460" s="14" t="s">
        <v>61</v>
      </c>
      <c r="AA2460" s="14">
        <v>0</v>
      </c>
      <c r="AB2460" s="15">
        <v>0</v>
      </c>
      <c r="AC2460" s="15">
        <v>0</v>
      </c>
      <c r="AD2460" s="16">
        <v>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0</v>
      </c>
      <c r="AK2460" s="15">
        <v>0</v>
      </c>
      <c r="AL2460" s="15">
        <v>0</v>
      </c>
      <c r="AM2460" s="15">
        <v>1.45</v>
      </c>
      <c r="AN2460" s="15">
        <v>1.45</v>
      </c>
      <c r="AO2460" s="15">
        <v>0</v>
      </c>
      <c r="AP2460" s="15">
        <v>0</v>
      </c>
      <c r="AQ2460" s="15">
        <v>0</v>
      </c>
    </row>
    <row r="2461" spans="1:43" x14ac:dyDescent="0.25">
      <c r="A2461" s="1">
        <v>45992</v>
      </c>
      <c r="B2461" t="s">
        <v>48</v>
      </c>
      <c r="C2461">
        <v>649163</v>
      </c>
      <c r="D2461">
        <v>2031965806</v>
      </c>
      <c r="E2461" t="s">
        <v>2282</v>
      </c>
      <c r="F2461" t="s">
        <v>2283</v>
      </c>
      <c r="G2461" t="s">
        <v>51</v>
      </c>
      <c r="H2461" t="s">
        <v>265</v>
      </c>
      <c r="I2461" t="s">
        <v>2058</v>
      </c>
      <c r="J2461" t="s">
        <v>2059</v>
      </c>
      <c r="K2461">
        <v>877790</v>
      </c>
      <c r="L2461" t="s">
        <v>534</v>
      </c>
      <c r="M2461" t="s">
        <v>535</v>
      </c>
      <c r="N2461" t="s">
        <v>57</v>
      </c>
      <c r="O2461" s="1">
        <v>45992</v>
      </c>
      <c r="Q2461" s="1">
        <v>46023</v>
      </c>
      <c r="R2461" s="2">
        <v>133.13</v>
      </c>
      <c r="S2461">
        <v>1</v>
      </c>
      <c r="T2461" t="s">
        <v>58</v>
      </c>
      <c r="U2461" t="s">
        <v>59</v>
      </c>
      <c r="V2461" s="3">
        <v>0.47</v>
      </c>
      <c r="W2461" s="2">
        <v>0</v>
      </c>
      <c r="X2461">
        <v>0</v>
      </c>
      <c r="Y2461" t="s">
        <v>60</v>
      </c>
      <c r="Z2461" t="s">
        <v>61</v>
      </c>
      <c r="AA2461">
        <v>6</v>
      </c>
      <c r="AB2461" s="2">
        <v>375.42</v>
      </c>
      <c r="AC2461" s="2">
        <v>0</v>
      </c>
      <c r="AD2461" s="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62.57</v>
      </c>
      <c r="AM2461" s="2">
        <v>0</v>
      </c>
      <c r="AN2461" s="2">
        <v>375.42</v>
      </c>
      <c r="AO2461" s="2">
        <v>0</v>
      </c>
      <c r="AP2461" s="2">
        <v>0</v>
      </c>
      <c r="AQ2461" s="2">
        <v>0</v>
      </c>
    </row>
    <row r="2462" spans="1:43" x14ac:dyDescent="0.25">
      <c r="A2462" s="1">
        <v>45992</v>
      </c>
      <c r="B2462" t="s">
        <v>48</v>
      </c>
      <c r="C2462">
        <v>649163</v>
      </c>
      <c r="D2462">
        <v>2032225181</v>
      </c>
      <c r="E2462" t="s">
        <v>2284</v>
      </c>
      <c r="F2462" t="s">
        <v>2285</v>
      </c>
      <c r="G2462" t="s">
        <v>51</v>
      </c>
      <c r="H2462" t="s">
        <v>206</v>
      </c>
      <c r="I2462" t="s">
        <v>2058</v>
      </c>
      <c r="J2462" t="s">
        <v>2059</v>
      </c>
      <c r="K2462">
        <v>893473</v>
      </c>
      <c r="L2462" t="s">
        <v>2231</v>
      </c>
      <c r="M2462" t="s">
        <v>2232</v>
      </c>
      <c r="N2462" t="s">
        <v>57</v>
      </c>
      <c r="O2462" s="1">
        <v>45992</v>
      </c>
      <c r="Q2462" s="1">
        <v>46023</v>
      </c>
      <c r="R2462" s="2">
        <v>80.540000000000006</v>
      </c>
      <c r="S2462">
        <v>1</v>
      </c>
      <c r="T2462" t="s">
        <v>58</v>
      </c>
      <c r="U2462" t="s">
        <v>59</v>
      </c>
      <c r="V2462" s="3">
        <v>0.47</v>
      </c>
      <c r="W2462" s="2">
        <v>0</v>
      </c>
      <c r="X2462">
        <v>0</v>
      </c>
      <c r="Y2462" t="s">
        <v>60</v>
      </c>
      <c r="Z2462" t="s">
        <v>61</v>
      </c>
      <c r="AA2462">
        <v>6</v>
      </c>
      <c r="AB2462" s="2">
        <v>227.1</v>
      </c>
      <c r="AC2462" s="2">
        <v>0</v>
      </c>
      <c r="AD2462" s="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37.85</v>
      </c>
      <c r="AM2462" s="2">
        <v>0</v>
      </c>
      <c r="AN2462" s="2">
        <v>227.1</v>
      </c>
      <c r="AO2462" s="2">
        <v>0</v>
      </c>
      <c r="AP2462" s="2">
        <v>0</v>
      </c>
      <c r="AQ2462" s="2">
        <v>0</v>
      </c>
    </row>
    <row r="2463" spans="1:43" x14ac:dyDescent="0.25">
      <c r="A2463" s="1">
        <v>45992</v>
      </c>
      <c r="B2463" t="s">
        <v>48</v>
      </c>
      <c r="C2463">
        <v>649163</v>
      </c>
      <c r="D2463">
        <v>2016701243</v>
      </c>
      <c r="E2463" t="s">
        <v>1431</v>
      </c>
      <c r="F2463" t="s">
        <v>626</v>
      </c>
      <c r="G2463" t="s">
        <v>51</v>
      </c>
      <c r="H2463" t="s">
        <v>93</v>
      </c>
      <c r="I2463" t="s">
        <v>53</v>
      </c>
      <c r="J2463" t="s">
        <v>54</v>
      </c>
      <c r="K2463">
        <v>649793</v>
      </c>
      <c r="L2463" t="s">
        <v>65</v>
      </c>
      <c r="M2463" t="s">
        <v>1002</v>
      </c>
      <c r="N2463" t="s">
        <v>57</v>
      </c>
      <c r="O2463" s="1">
        <v>44927</v>
      </c>
      <c r="Q2463" s="1">
        <v>46023</v>
      </c>
      <c r="R2463" s="2">
        <v>75.75</v>
      </c>
      <c r="S2463">
        <v>1</v>
      </c>
      <c r="T2463" t="s">
        <v>58</v>
      </c>
      <c r="U2463" t="s">
        <v>134</v>
      </c>
      <c r="V2463" s="4">
        <v>6.5000000000000002E-2</v>
      </c>
      <c r="W2463" s="2">
        <v>0</v>
      </c>
      <c r="X2463">
        <v>0</v>
      </c>
      <c r="Y2463" t="s">
        <v>135</v>
      </c>
      <c r="Z2463" t="s">
        <v>136</v>
      </c>
      <c r="AA2463">
        <v>0</v>
      </c>
      <c r="AB2463" s="2">
        <v>0</v>
      </c>
      <c r="AC2463" s="2">
        <v>0</v>
      </c>
      <c r="AD2463" s="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4.92</v>
      </c>
      <c r="AN2463" s="2">
        <v>4.92</v>
      </c>
      <c r="AO2463" s="2">
        <v>0</v>
      </c>
      <c r="AP2463" s="2">
        <v>0</v>
      </c>
      <c r="AQ2463" s="2">
        <v>0</v>
      </c>
    </row>
    <row r="2464" spans="1:43" x14ac:dyDescent="0.25">
      <c r="A2464" s="1">
        <v>45992</v>
      </c>
      <c r="B2464" t="s">
        <v>48</v>
      </c>
      <c r="C2464">
        <v>649163</v>
      </c>
      <c r="D2464">
        <v>2016826732</v>
      </c>
      <c r="E2464" t="s">
        <v>2286</v>
      </c>
      <c r="F2464" t="s">
        <v>221</v>
      </c>
      <c r="G2464" t="s">
        <v>51</v>
      </c>
      <c r="H2464" t="s">
        <v>52</v>
      </c>
      <c r="I2464" t="s">
        <v>53</v>
      </c>
      <c r="J2464" t="s">
        <v>54</v>
      </c>
      <c r="K2464">
        <v>649164</v>
      </c>
      <c r="L2464" t="s">
        <v>76</v>
      </c>
      <c r="M2464" t="s">
        <v>77</v>
      </c>
      <c r="N2464" t="s">
        <v>57</v>
      </c>
      <c r="O2464" s="1">
        <v>44896</v>
      </c>
      <c r="Q2464" s="1">
        <v>46023</v>
      </c>
      <c r="R2464" s="2">
        <v>92.55</v>
      </c>
      <c r="S2464">
        <v>1</v>
      </c>
      <c r="T2464" t="s">
        <v>58</v>
      </c>
      <c r="U2464" t="s">
        <v>134</v>
      </c>
      <c r="V2464" s="4">
        <v>6.5000000000000002E-2</v>
      </c>
      <c r="W2464" s="2">
        <v>0</v>
      </c>
      <c r="X2464">
        <v>0</v>
      </c>
      <c r="Y2464" t="s">
        <v>135</v>
      </c>
      <c r="Z2464" t="s">
        <v>136</v>
      </c>
      <c r="AA2464">
        <v>0</v>
      </c>
      <c r="AB2464" s="2">
        <v>0</v>
      </c>
      <c r="AC2464" s="2">
        <v>0</v>
      </c>
      <c r="AD2464" s="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6.02</v>
      </c>
      <c r="AN2464" s="2">
        <v>6.02</v>
      </c>
      <c r="AO2464" s="2">
        <v>0</v>
      </c>
      <c r="AP2464" s="2">
        <v>0</v>
      </c>
      <c r="AQ2464" s="2">
        <v>0</v>
      </c>
    </row>
    <row r="2465" spans="1:43" x14ac:dyDescent="0.25">
      <c r="A2465" s="1">
        <v>45992</v>
      </c>
      <c r="B2465" t="s">
        <v>48</v>
      </c>
      <c r="C2465">
        <v>649163</v>
      </c>
      <c r="D2465">
        <v>2016878800</v>
      </c>
      <c r="E2465" t="s">
        <v>207</v>
      </c>
      <c r="F2465" t="s">
        <v>1382</v>
      </c>
      <c r="G2465" t="s">
        <v>51</v>
      </c>
      <c r="H2465" t="s">
        <v>125</v>
      </c>
      <c r="I2465" t="s">
        <v>53</v>
      </c>
      <c r="J2465" t="s">
        <v>928</v>
      </c>
      <c r="K2465">
        <v>652037</v>
      </c>
      <c r="L2465" t="s">
        <v>71</v>
      </c>
      <c r="M2465" t="s">
        <v>99</v>
      </c>
      <c r="N2465" t="s">
        <v>57</v>
      </c>
      <c r="O2465" s="1">
        <v>44896</v>
      </c>
      <c r="Q2465" s="1">
        <v>46023</v>
      </c>
      <c r="R2465" s="2">
        <v>141.87</v>
      </c>
      <c r="S2465">
        <v>1</v>
      </c>
      <c r="T2465" t="s">
        <v>58</v>
      </c>
      <c r="U2465" t="s">
        <v>134</v>
      </c>
      <c r="V2465" s="4">
        <v>6.5000000000000002E-2</v>
      </c>
      <c r="W2465" s="2">
        <v>0</v>
      </c>
      <c r="X2465">
        <v>0</v>
      </c>
      <c r="Y2465" t="s">
        <v>135</v>
      </c>
      <c r="Z2465" t="s">
        <v>136</v>
      </c>
      <c r="AA2465">
        <v>0</v>
      </c>
      <c r="AB2465" s="2">
        <v>0</v>
      </c>
      <c r="AC2465" s="2">
        <v>0</v>
      </c>
      <c r="AD2465" s="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9.2200000000000006</v>
      </c>
      <c r="AN2465" s="2">
        <v>9.2200000000000006</v>
      </c>
      <c r="AO2465" s="2">
        <v>0</v>
      </c>
      <c r="AP2465" s="2">
        <v>0</v>
      </c>
      <c r="AQ2465" s="2">
        <v>0</v>
      </c>
    </row>
    <row r="2466" spans="1:43" x14ac:dyDescent="0.25">
      <c r="A2466" s="1">
        <v>45992</v>
      </c>
      <c r="B2466" t="s">
        <v>48</v>
      </c>
      <c r="C2466">
        <v>649163</v>
      </c>
      <c r="D2466">
        <v>2016935978</v>
      </c>
      <c r="E2466" t="s">
        <v>289</v>
      </c>
      <c r="F2466" t="s">
        <v>1500</v>
      </c>
      <c r="G2466" t="s">
        <v>51</v>
      </c>
      <c r="H2466" t="s">
        <v>52</v>
      </c>
      <c r="I2466" t="s">
        <v>53</v>
      </c>
      <c r="J2466" t="s">
        <v>54</v>
      </c>
      <c r="K2466">
        <v>649164</v>
      </c>
      <c r="L2466" t="s">
        <v>76</v>
      </c>
      <c r="M2466" t="s">
        <v>77</v>
      </c>
      <c r="N2466" t="s">
        <v>57</v>
      </c>
      <c r="O2466" s="1">
        <v>44927</v>
      </c>
      <c r="Q2466" s="1">
        <v>46023</v>
      </c>
      <c r="R2466" s="2">
        <v>92.55</v>
      </c>
      <c r="S2466">
        <v>1</v>
      </c>
      <c r="T2466" t="s">
        <v>58</v>
      </c>
      <c r="U2466" t="s">
        <v>134</v>
      </c>
      <c r="V2466" s="4">
        <v>6.5000000000000002E-2</v>
      </c>
      <c r="W2466" s="2">
        <v>0</v>
      </c>
      <c r="X2466">
        <v>0</v>
      </c>
      <c r="Y2466" t="s">
        <v>135</v>
      </c>
      <c r="Z2466" t="s">
        <v>136</v>
      </c>
      <c r="AA2466">
        <v>0</v>
      </c>
      <c r="AB2466" s="2">
        <v>0</v>
      </c>
      <c r="AC2466" s="2">
        <v>0</v>
      </c>
      <c r="AD2466" s="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6.02</v>
      </c>
      <c r="AN2466" s="2">
        <v>6.02</v>
      </c>
      <c r="AO2466" s="2">
        <v>0</v>
      </c>
      <c r="AP2466" s="2">
        <v>0</v>
      </c>
      <c r="AQ2466" s="2">
        <v>0</v>
      </c>
    </row>
    <row r="2467" spans="1:43" x14ac:dyDescent="0.25">
      <c r="A2467" s="1">
        <v>45992</v>
      </c>
      <c r="B2467" t="s">
        <v>48</v>
      </c>
      <c r="C2467">
        <v>649163</v>
      </c>
      <c r="D2467">
        <v>2016942371</v>
      </c>
      <c r="E2467" t="s">
        <v>2287</v>
      </c>
      <c r="F2467" t="s">
        <v>2288</v>
      </c>
      <c r="G2467" t="s">
        <v>51</v>
      </c>
      <c r="H2467" t="s">
        <v>52</v>
      </c>
      <c r="I2467" t="s">
        <v>53</v>
      </c>
      <c r="J2467" t="s">
        <v>918</v>
      </c>
      <c r="K2467">
        <v>649247</v>
      </c>
      <c r="L2467" t="s">
        <v>172</v>
      </c>
      <c r="M2467" t="s">
        <v>173</v>
      </c>
      <c r="N2467" t="s">
        <v>57</v>
      </c>
      <c r="O2467" s="1">
        <v>44927</v>
      </c>
      <c r="Q2467" s="1">
        <v>46023</v>
      </c>
      <c r="R2467" s="2">
        <v>69.260000000000005</v>
      </c>
      <c r="S2467">
        <v>1</v>
      </c>
      <c r="T2467" t="s">
        <v>58</v>
      </c>
      <c r="U2467" t="s">
        <v>134</v>
      </c>
      <c r="V2467" s="4">
        <v>6.5000000000000002E-2</v>
      </c>
      <c r="W2467" s="2">
        <v>0</v>
      </c>
      <c r="X2467">
        <v>0</v>
      </c>
      <c r="Y2467" t="s">
        <v>135</v>
      </c>
      <c r="Z2467" t="s">
        <v>136</v>
      </c>
      <c r="AA2467">
        <v>0</v>
      </c>
      <c r="AB2467" s="2">
        <v>0</v>
      </c>
      <c r="AC2467" s="2">
        <v>0</v>
      </c>
      <c r="AD2467" s="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4.5</v>
      </c>
      <c r="AN2467" s="2">
        <v>4.5</v>
      </c>
      <c r="AO2467" s="2">
        <v>0</v>
      </c>
      <c r="AP2467" s="2">
        <v>0</v>
      </c>
      <c r="AQ2467" s="2">
        <v>0</v>
      </c>
    </row>
    <row r="2468" spans="1:43" x14ac:dyDescent="0.25">
      <c r="A2468" s="1">
        <v>45992</v>
      </c>
      <c r="B2468" t="s">
        <v>48</v>
      </c>
      <c r="C2468">
        <v>649163</v>
      </c>
      <c r="D2468">
        <v>2016954034</v>
      </c>
      <c r="E2468" t="s">
        <v>2289</v>
      </c>
      <c r="F2468" t="s">
        <v>2290</v>
      </c>
      <c r="G2468" t="s">
        <v>51</v>
      </c>
      <c r="H2468" t="s">
        <v>52</v>
      </c>
      <c r="I2468" t="s">
        <v>53</v>
      </c>
      <c r="J2468" t="s">
        <v>54</v>
      </c>
      <c r="K2468">
        <v>649164</v>
      </c>
      <c r="L2468" t="s">
        <v>76</v>
      </c>
      <c r="M2468" t="s">
        <v>77</v>
      </c>
      <c r="N2468" t="s">
        <v>57</v>
      </c>
      <c r="O2468" s="1">
        <v>44927</v>
      </c>
      <c r="Q2468" s="1">
        <v>46023</v>
      </c>
      <c r="R2468" s="2">
        <v>75.75</v>
      </c>
      <c r="S2468">
        <v>1</v>
      </c>
      <c r="T2468" t="s">
        <v>58</v>
      </c>
      <c r="U2468" t="s">
        <v>134</v>
      </c>
      <c r="V2468" s="4">
        <v>6.5000000000000002E-2</v>
      </c>
      <c r="W2468" s="2">
        <v>0</v>
      </c>
      <c r="X2468">
        <v>0</v>
      </c>
      <c r="Y2468" t="s">
        <v>135</v>
      </c>
      <c r="Z2468" t="s">
        <v>136</v>
      </c>
      <c r="AA2468">
        <v>0</v>
      </c>
      <c r="AB2468" s="2">
        <v>0</v>
      </c>
      <c r="AC2468" s="2">
        <v>0</v>
      </c>
      <c r="AD2468" s="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4.92</v>
      </c>
      <c r="AN2468" s="2">
        <v>4.92</v>
      </c>
      <c r="AO2468" s="2">
        <v>0</v>
      </c>
      <c r="AP2468" s="2">
        <v>0</v>
      </c>
      <c r="AQ2468" s="2">
        <v>0</v>
      </c>
    </row>
    <row r="2469" spans="1:43" x14ac:dyDescent="0.25">
      <c r="A2469" s="1">
        <v>45992</v>
      </c>
      <c r="B2469" t="s">
        <v>48</v>
      </c>
      <c r="C2469">
        <v>649163</v>
      </c>
      <c r="D2469">
        <v>2016961059</v>
      </c>
      <c r="E2469" t="s">
        <v>2291</v>
      </c>
      <c r="F2469" t="s">
        <v>160</v>
      </c>
      <c r="G2469" t="s">
        <v>51</v>
      </c>
      <c r="H2469" t="s">
        <v>52</v>
      </c>
      <c r="I2469" t="s">
        <v>53</v>
      </c>
      <c r="J2469" t="s">
        <v>54</v>
      </c>
      <c r="K2469">
        <v>649164</v>
      </c>
      <c r="L2469" t="s">
        <v>76</v>
      </c>
      <c r="M2469" t="s">
        <v>77</v>
      </c>
      <c r="N2469" t="s">
        <v>57</v>
      </c>
      <c r="O2469" s="1">
        <v>44927</v>
      </c>
      <c r="Q2469" s="1">
        <v>46023</v>
      </c>
      <c r="R2469" s="2">
        <v>75.75</v>
      </c>
      <c r="S2469">
        <v>1</v>
      </c>
      <c r="T2469" t="s">
        <v>58</v>
      </c>
      <c r="U2469" t="s">
        <v>134</v>
      </c>
      <c r="V2469" s="4">
        <v>6.5000000000000002E-2</v>
      </c>
      <c r="W2469" s="2">
        <v>0</v>
      </c>
      <c r="X2469">
        <v>0</v>
      </c>
      <c r="Y2469" t="s">
        <v>135</v>
      </c>
      <c r="Z2469" t="s">
        <v>136</v>
      </c>
      <c r="AA2469">
        <v>0</v>
      </c>
      <c r="AB2469" s="2">
        <v>0</v>
      </c>
      <c r="AC2469" s="2">
        <v>0</v>
      </c>
      <c r="AD2469" s="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4.92</v>
      </c>
      <c r="AN2469" s="2">
        <v>4.92</v>
      </c>
      <c r="AO2469" s="2">
        <v>0</v>
      </c>
      <c r="AP2469" s="2">
        <v>0</v>
      </c>
      <c r="AQ2469" s="2">
        <v>0</v>
      </c>
    </row>
    <row r="2470" spans="1:43" x14ac:dyDescent="0.25">
      <c r="A2470" s="1">
        <v>45992</v>
      </c>
      <c r="B2470" t="s">
        <v>48</v>
      </c>
      <c r="C2470">
        <v>649163</v>
      </c>
      <c r="D2470">
        <v>2016962103</v>
      </c>
      <c r="E2470" t="s">
        <v>2292</v>
      </c>
      <c r="F2470" t="s">
        <v>2293</v>
      </c>
      <c r="G2470" t="s">
        <v>51</v>
      </c>
      <c r="H2470" t="s">
        <v>52</v>
      </c>
      <c r="I2470" t="s">
        <v>53</v>
      </c>
      <c r="J2470" t="s">
        <v>918</v>
      </c>
      <c r="K2470">
        <v>650794</v>
      </c>
      <c r="L2470" t="s">
        <v>71</v>
      </c>
      <c r="M2470" t="s">
        <v>72</v>
      </c>
      <c r="N2470" t="s">
        <v>57</v>
      </c>
      <c r="O2470" s="1">
        <v>44927</v>
      </c>
      <c r="Q2470" s="1">
        <v>46023</v>
      </c>
      <c r="R2470" s="2">
        <v>86.14</v>
      </c>
      <c r="S2470">
        <v>1</v>
      </c>
      <c r="T2470" t="s">
        <v>58</v>
      </c>
      <c r="U2470" t="s">
        <v>134</v>
      </c>
      <c r="V2470" s="4">
        <v>6.5000000000000002E-2</v>
      </c>
      <c r="W2470" s="2">
        <v>0</v>
      </c>
      <c r="X2470">
        <v>0</v>
      </c>
      <c r="Y2470" t="s">
        <v>135</v>
      </c>
      <c r="Z2470" t="s">
        <v>136</v>
      </c>
      <c r="AA2470">
        <v>0</v>
      </c>
      <c r="AB2470" s="2">
        <v>0</v>
      </c>
      <c r="AC2470" s="2">
        <v>0</v>
      </c>
      <c r="AD2470" s="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5.6</v>
      </c>
      <c r="AN2470" s="2">
        <v>5.6</v>
      </c>
      <c r="AO2470" s="2">
        <v>0</v>
      </c>
      <c r="AP2470" s="2">
        <v>0</v>
      </c>
      <c r="AQ2470" s="2">
        <v>0</v>
      </c>
    </row>
    <row r="2471" spans="1:43" x14ac:dyDescent="0.25">
      <c r="A2471" s="1">
        <v>45992</v>
      </c>
      <c r="B2471" t="s">
        <v>48</v>
      </c>
      <c r="C2471">
        <v>649163</v>
      </c>
      <c r="D2471">
        <v>2016967774</v>
      </c>
      <c r="E2471" t="s">
        <v>1015</v>
      </c>
      <c r="F2471" t="s">
        <v>386</v>
      </c>
      <c r="G2471" t="s">
        <v>51</v>
      </c>
      <c r="H2471" t="s">
        <v>125</v>
      </c>
      <c r="I2471" t="s">
        <v>53</v>
      </c>
      <c r="J2471" t="s">
        <v>918</v>
      </c>
      <c r="K2471">
        <v>652037</v>
      </c>
      <c r="L2471" t="s">
        <v>71</v>
      </c>
      <c r="M2471" t="s">
        <v>99</v>
      </c>
      <c r="N2471" t="s">
        <v>57</v>
      </c>
      <c r="O2471" s="1">
        <v>44927</v>
      </c>
      <c r="Q2471" s="1">
        <v>46023</v>
      </c>
      <c r="R2471" s="2">
        <v>50.6</v>
      </c>
      <c r="S2471">
        <v>1</v>
      </c>
      <c r="T2471" t="s">
        <v>58</v>
      </c>
      <c r="U2471" t="s">
        <v>134</v>
      </c>
      <c r="V2471" s="4">
        <v>6.5000000000000002E-2</v>
      </c>
      <c r="W2471" s="2">
        <v>0</v>
      </c>
      <c r="X2471">
        <v>0</v>
      </c>
      <c r="Y2471" t="s">
        <v>135</v>
      </c>
      <c r="Z2471" t="s">
        <v>136</v>
      </c>
      <c r="AA2471">
        <v>0</v>
      </c>
      <c r="AB2471" s="2">
        <v>0</v>
      </c>
      <c r="AC2471" s="2">
        <v>0</v>
      </c>
      <c r="AD2471" s="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3.29</v>
      </c>
      <c r="AN2471" s="2">
        <v>3.29</v>
      </c>
      <c r="AO2471" s="2">
        <v>0</v>
      </c>
      <c r="AP2471" s="2">
        <v>0</v>
      </c>
      <c r="AQ2471" s="2">
        <v>0</v>
      </c>
    </row>
    <row r="2472" spans="1:43" x14ac:dyDescent="0.25">
      <c r="A2472" s="1">
        <v>45992</v>
      </c>
      <c r="B2472" t="s">
        <v>48</v>
      </c>
      <c r="C2472">
        <v>649163</v>
      </c>
      <c r="D2472">
        <v>2017052528</v>
      </c>
      <c r="E2472" t="s">
        <v>2294</v>
      </c>
      <c r="F2472" t="s">
        <v>563</v>
      </c>
      <c r="G2472" t="s">
        <v>51</v>
      </c>
      <c r="H2472" t="s">
        <v>52</v>
      </c>
      <c r="I2472" t="s">
        <v>53</v>
      </c>
      <c r="J2472" t="s">
        <v>54</v>
      </c>
      <c r="K2472">
        <v>649164</v>
      </c>
      <c r="L2472" t="s">
        <v>76</v>
      </c>
      <c r="M2472" t="s">
        <v>77</v>
      </c>
      <c r="N2472" t="s">
        <v>57</v>
      </c>
      <c r="O2472" s="1">
        <v>44927</v>
      </c>
      <c r="Q2472" s="1">
        <v>46023</v>
      </c>
      <c r="R2472" s="2">
        <v>52.69</v>
      </c>
      <c r="S2472">
        <v>1</v>
      </c>
      <c r="T2472" t="s">
        <v>58</v>
      </c>
      <c r="U2472" t="s">
        <v>134</v>
      </c>
      <c r="V2472" s="4">
        <v>6.5000000000000002E-2</v>
      </c>
      <c r="W2472" s="2">
        <v>0</v>
      </c>
      <c r="X2472">
        <v>0</v>
      </c>
      <c r="Y2472" t="s">
        <v>135</v>
      </c>
      <c r="Z2472" t="s">
        <v>136</v>
      </c>
      <c r="AA2472">
        <v>0</v>
      </c>
      <c r="AB2472" s="2">
        <v>0</v>
      </c>
      <c r="AC2472" s="2">
        <v>0</v>
      </c>
      <c r="AD2472" s="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3.42</v>
      </c>
      <c r="AN2472" s="2">
        <v>3.42</v>
      </c>
      <c r="AO2472" s="2">
        <v>0</v>
      </c>
      <c r="AP2472" s="2">
        <v>0</v>
      </c>
      <c r="AQ2472" s="2">
        <v>0</v>
      </c>
    </row>
    <row r="2473" spans="1:43" x14ac:dyDescent="0.25">
      <c r="A2473" s="1">
        <v>45992</v>
      </c>
      <c r="B2473" t="s">
        <v>48</v>
      </c>
      <c r="C2473">
        <v>649163</v>
      </c>
      <c r="D2473">
        <v>2017077532</v>
      </c>
      <c r="E2473" t="s">
        <v>1387</v>
      </c>
      <c r="F2473" t="s">
        <v>472</v>
      </c>
      <c r="G2473" t="s">
        <v>51</v>
      </c>
      <c r="H2473" t="s">
        <v>52</v>
      </c>
      <c r="I2473" t="s">
        <v>53</v>
      </c>
      <c r="J2473" t="s">
        <v>54</v>
      </c>
      <c r="K2473">
        <v>649164</v>
      </c>
      <c r="L2473" t="s">
        <v>76</v>
      </c>
      <c r="M2473" t="s">
        <v>77</v>
      </c>
      <c r="N2473" t="s">
        <v>57</v>
      </c>
      <c r="O2473" s="1">
        <v>44927</v>
      </c>
      <c r="Q2473" s="1">
        <v>46023</v>
      </c>
      <c r="R2473" s="2">
        <v>52.69</v>
      </c>
      <c r="S2473">
        <v>1</v>
      </c>
      <c r="T2473" t="s">
        <v>58</v>
      </c>
      <c r="U2473" t="s">
        <v>134</v>
      </c>
      <c r="V2473" s="4">
        <v>6.5000000000000002E-2</v>
      </c>
      <c r="W2473" s="2">
        <v>0</v>
      </c>
      <c r="X2473">
        <v>0</v>
      </c>
      <c r="Y2473" t="s">
        <v>135</v>
      </c>
      <c r="Z2473" t="s">
        <v>136</v>
      </c>
      <c r="AA2473">
        <v>0</v>
      </c>
      <c r="AB2473" s="2">
        <v>0</v>
      </c>
      <c r="AC2473" s="2">
        <v>0</v>
      </c>
      <c r="AD2473" s="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3.42</v>
      </c>
      <c r="AN2473" s="2">
        <v>3.42</v>
      </c>
      <c r="AO2473" s="2">
        <v>0</v>
      </c>
      <c r="AP2473" s="2">
        <v>0</v>
      </c>
      <c r="AQ2473" s="2">
        <v>0</v>
      </c>
    </row>
    <row r="2474" spans="1:43" x14ac:dyDescent="0.25">
      <c r="A2474" s="1">
        <v>45992</v>
      </c>
      <c r="B2474" t="s">
        <v>48</v>
      </c>
      <c r="C2474">
        <v>649163</v>
      </c>
      <c r="D2474">
        <v>2017126555</v>
      </c>
      <c r="E2474" t="s">
        <v>2295</v>
      </c>
      <c r="F2474" t="s">
        <v>105</v>
      </c>
      <c r="G2474" t="s">
        <v>51</v>
      </c>
      <c r="H2474" t="s">
        <v>52</v>
      </c>
      <c r="I2474" t="s">
        <v>53</v>
      </c>
      <c r="J2474" t="s">
        <v>54</v>
      </c>
      <c r="K2474">
        <v>649164</v>
      </c>
      <c r="L2474" t="s">
        <v>76</v>
      </c>
      <c r="M2474" t="s">
        <v>77</v>
      </c>
      <c r="N2474" t="s">
        <v>57</v>
      </c>
      <c r="O2474" s="1">
        <v>44958</v>
      </c>
      <c r="Q2474" s="1">
        <v>46023</v>
      </c>
      <c r="R2474" s="2">
        <v>92.55</v>
      </c>
      <c r="S2474">
        <v>1</v>
      </c>
      <c r="T2474" t="s">
        <v>58</v>
      </c>
      <c r="U2474" t="s">
        <v>134</v>
      </c>
      <c r="V2474" s="4">
        <v>6.5000000000000002E-2</v>
      </c>
      <c r="W2474" s="2">
        <v>0</v>
      </c>
      <c r="X2474">
        <v>0</v>
      </c>
      <c r="Y2474" t="s">
        <v>135</v>
      </c>
      <c r="Z2474" t="s">
        <v>136</v>
      </c>
      <c r="AA2474">
        <v>0</v>
      </c>
      <c r="AB2474" s="2">
        <v>0</v>
      </c>
      <c r="AC2474" s="2">
        <v>0</v>
      </c>
      <c r="AD2474" s="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6.02</v>
      </c>
      <c r="AN2474" s="2">
        <v>6.02</v>
      </c>
      <c r="AO2474" s="2">
        <v>0</v>
      </c>
      <c r="AP2474" s="2">
        <v>0</v>
      </c>
      <c r="AQ2474" s="2">
        <v>0</v>
      </c>
    </row>
    <row r="2475" spans="1:43" x14ac:dyDescent="0.25">
      <c r="A2475" s="1">
        <v>45992</v>
      </c>
      <c r="B2475" t="s">
        <v>48</v>
      </c>
      <c r="C2475">
        <v>649163</v>
      </c>
      <c r="D2475">
        <v>2017340029</v>
      </c>
      <c r="E2475" t="s">
        <v>1388</v>
      </c>
      <c r="F2475" t="s">
        <v>863</v>
      </c>
      <c r="G2475" t="s">
        <v>51</v>
      </c>
      <c r="H2475" t="s">
        <v>52</v>
      </c>
      <c r="I2475" t="s">
        <v>53</v>
      </c>
      <c r="J2475" t="s">
        <v>928</v>
      </c>
      <c r="K2475">
        <v>652037</v>
      </c>
      <c r="L2475" t="s">
        <v>71</v>
      </c>
      <c r="M2475" t="s">
        <v>99</v>
      </c>
      <c r="N2475" t="s">
        <v>57</v>
      </c>
      <c r="O2475" s="1">
        <v>44958</v>
      </c>
      <c r="Q2475" s="1">
        <v>46023</v>
      </c>
      <c r="R2475" s="2">
        <v>71.69</v>
      </c>
      <c r="S2475">
        <v>1</v>
      </c>
      <c r="T2475" t="s">
        <v>58</v>
      </c>
      <c r="U2475" t="s">
        <v>134</v>
      </c>
      <c r="V2475" s="4">
        <v>6.5000000000000002E-2</v>
      </c>
      <c r="W2475" s="2">
        <v>0</v>
      </c>
      <c r="X2475">
        <v>0</v>
      </c>
      <c r="Y2475" t="s">
        <v>135</v>
      </c>
      <c r="Z2475" t="s">
        <v>136</v>
      </c>
      <c r="AA2475">
        <v>0</v>
      </c>
      <c r="AB2475" s="2">
        <v>0</v>
      </c>
      <c r="AC2475" s="2">
        <v>0</v>
      </c>
      <c r="AD2475" s="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4.66</v>
      </c>
      <c r="AN2475" s="2">
        <v>4.66</v>
      </c>
      <c r="AO2475" s="2">
        <v>0</v>
      </c>
      <c r="AP2475" s="2">
        <v>0</v>
      </c>
      <c r="AQ2475" s="2">
        <v>0</v>
      </c>
    </row>
    <row r="2476" spans="1:43" x14ac:dyDescent="0.25">
      <c r="A2476" s="1">
        <v>45992</v>
      </c>
      <c r="B2476" t="s">
        <v>48</v>
      </c>
      <c r="C2476">
        <v>649163</v>
      </c>
      <c r="D2476">
        <v>2017651215</v>
      </c>
      <c r="E2476" t="s">
        <v>1751</v>
      </c>
      <c r="F2476" t="s">
        <v>160</v>
      </c>
      <c r="G2476" t="s">
        <v>51</v>
      </c>
      <c r="H2476" t="s">
        <v>93</v>
      </c>
      <c r="I2476" t="s">
        <v>53</v>
      </c>
      <c r="J2476" t="s">
        <v>54</v>
      </c>
      <c r="K2476">
        <v>649793</v>
      </c>
      <c r="L2476" t="s">
        <v>65</v>
      </c>
      <c r="M2476" t="s">
        <v>1002</v>
      </c>
      <c r="N2476" t="s">
        <v>57</v>
      </c>
      <c r="O2476" s="1">
        <v>44986</v>
      </c>
      <c r="Q2476" s="1">
        <v>46023</v>
      </c>
      <c r="R2476" s="2">
        <v>52.69</v>
      </c>
      <c r="S2476">
        <v>1</v>
      </c>
      <c r="T2476" t="s">
        <v>58</v>
      </c>
      <c r="U2476" t="s">
        <v>134</v>
      </c>
      <c r="V2476" s="4">
        <v>6.5000000000000002E-2</v>
      </c>
      <c r="W2476" s="2">
        <v>0</v>
      </c>
      <c r="X2476">
        <v>0</v>
      </c>
      <c r="Y2476" t="s">
        <v>135</v>
      </c>
      <c r="Z2476" t="s">
        <v>136</v>
      </c>
      <c r="AA2476">
        <v>0</v>
      </c>
      <c r="AB2476" s="2">
        <v>0</v>
      </c>
      <c r="AC2476" s="2">
        <v>0</v>
      </c>
      <c r="AD2476" s="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3.42</v>
      </c>
      <c r="AN2476" s="2">
        <v>3.42</v>
      </c>
      <c r="AO2476" s="2">
        <v>0</v>
      </c>
      <c r="AP2476" s="2">
        <v>0</v>
      </c>
      <c r="AQ2476" s="2">
        <v>0</v>
      </c>
    </row>
    <row r="2477" spans="1:43" x14ac:dyDescent="0.25">
      <c r="A2477" s="1">
        <v>45992</v>
      </c>
      <c r="B2477" t="s">
        <v>48</v>
      </c>
      <c r="C2477">
        <v>649163</v>
      </c>
      <c r="D2477">
        <v>2018802741</v>
      </c>
      <c r="E2477" t="s">
        <v>2296</v>
      </c>
      <c r="F2477" t="s">
        <v>231</v>
      </c>
      <c r="G2477" t="s">
        <v>51</v>
      </c>
      <c r="H2477" t="s">
        <v>52</v>
      </c>
      <c r="I2477" t="s">
        <v>53</v>
      </c>
      <c r="J2477" t="s">
        <v>54</v>
      </c>
      <c r="K2477">
        <v>649164</v>
      </c>
      <c r="L2477" t="s">
        <v>76</v>
      </c>
      <c r="M2477" t="s">
        <v>77</v>
      </c>
      <c r="N2477" t="s">
        <v>57</v>
      </c>
      <c r="O2477" s="1">
        <v>45078</v>
      </c>
      <c r="Q2477" s="1">
        <v>46023</v>
      </c>
      <c r="R2477" s="2">
        <v>52.69</v>
      </c>
      <c r="S2477">
        <v>1</v>
      </c>
      <c r="T2477" t="s">
        <v>58</v>
      </c>
      <c r="U2477" t="s">
        <v>134</v>
      </c>
      <c r="V2477" s="4">
        <v>6.5000000000000002E-2</v>
      </c>
      <c r="W2477" s="2">
        <v>0</v>
      </c>
      <c r="X2477">
        <v>0</v>
      </c>
      <c r="Y2477" t="s">
        <v>135</v>
      </c>
      <c r="Z2477" t="s">
        <v>136</v>
      </c>
      <c r="AA2477">
        <v>0</v>
      </c>
      <c r="AB2477" s="2">
        <v>0</v>
      </c>
      <c r="AC2477" s="2">
        <v>0</v>
      </c>
      <c r="AD2477" s="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3.42</v>
      </c>
      <c r="AN2477" s="2">
        <v>3.42</v>
      </c>
      <c r="AO2477" s="2">
        <v>0</v>
      </c>
      <c r="AP2477" s="2">
        <v>0</v>
      </c>
      <c r="AQ2477" s="2">
        <v>0</v>
      </c>
    </row>
    <row r="2478" spans="1:43" x14ac:dyDescent="0.25">
      <c r="A2478" s="1">
        <v>45992</v>
      </c>
      <c r="B2478" t="s">
        <v>48</v>
      </c>
      <c r="C2478">
        <v>649163</v>
      </c>
      <c r="D2478">
        <v>2019154309</v>
      </c>
      <c r="E2478" t="s">
        <v>2297</v>
      </c>
      <c r="F2478" t="s">
        <v>916</v>
      </c>
      <c r="G2478" t="s">
        <v>51</v>
      </c>
      <c r="H2478" t="s">
        <v>52</v>
      </c>
      <c r="I2478" t="s">
        <v>53</v>
      </c>
      <c r="J2478" t="s">
        <v>54</v>
      </c>
      <c r="K2478">
        <v>649247</v>
      </c>
      <c r="L2478" t="s">
        <v>172</v>
      </c>
      <c r="M2478" t="s">
        <v>173</v>
      </c>
      <c r="N2478" t="s">
        <v>57</v>
      </c>
      <c r="O2478" s="1">
        <v>45108</v>
      </c>
      <c r="Q2478" s="1">
        <v>46023</v>
      </c>
      <c r="R2478" s="2">
        <v>55.41</v>
      </c>
      <c r="S2478">
        <v>1</v>
      </c>
      <c r="T2478" t="s">
        <v>58</v>
      </c>
      <c r="U2478" t="s">
        <v>134</v>
      </c>
      <c r="V2478" s="4">
        <v>6.5000000000000002E-2</v>
      </c>
      <c r="W2478" s="2">
        <v>0</v>
      </c>
      <c r="X2478">
        <v>0</v>
      </c>
      <c r="Y2478" t="s">
        <v>135</v>
      </c>
      <c r="Z2478" t="s">
        <v>136</v>
      </c>
      <c r="AA2478">
        <v>0</v>
      </c>
      <c r="AB2478" s="2">
        <v>0</v>
      </c>
      <c r="AC2478" s="2">
        <v>0</v>
      </c>
      <c r="AD2478" s="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3.6</v>
      </c>
      <c r="AN2478" s="2">
        <v>3.6</v>
      </c>
      <c r="AO2478" s="2">
        <v>0</v>
      </c>
      <c r="AP2478" s="2">
        <v>0</v>
      </c>
      <c r="AQ2478" s="2">
        <v>0</v>
      </c>
    </row>
    <row r="2479" spans="1:43" x14ac:dyDescent="0.25">
      <c r="A2479" s="1">
        <v>45992</v>
      </c>
      <c r="B2479" t="s">
        <v>48</v>
      </c>
      <c r="C2479">
        <v>649163</v>
      </c>
      <c r="D2479">
        <v>2019754489</v>
      </c>
      <c r="E2479" t="s">
        <v>2298</v>
      </c>
      <c r="F2479" t="s">
        <v>364</v>
      </c>
      <c r="G2479" t="s">
        <v>51</v>
      </c>
      <c r="H2479" t="s">
        <v>52</v>
      </c>
      <c r="I2479" t="s">
        <v>53</v>
      </c>
      <c r="J2479" t="s">
        <v>54</v>
      </c>
      <c r="K2479">
        <v>649164</v>
      </c>
      <c r="L2479" t="s">
        <v>76</v>
      </c>
      <c r="M2479" t="s">
        <v>77</v>
      </c>
      <c r="N2479" t="s">
        <v>57</v>
      </c>
      <c r="O2479" s="1">
        <v>45170</v>
      </c>
      <c r="Q2479" s="1">
        <v>46023</v>
      </c>
      <c r="R2479" s="2">
        <v>52.69</v>
      </c>
      <c r="S2479">
        <v>1</v>
      </c>
      <c r="T2479" t="s">
        <v>58</v>
      </c>
      <c r="U2479" t="s">
        <v>134</v>
      </c>
      <c r="V2479" s="4">
        <v>6.5000000000000002E-2</v>
      </c>
      <c r="W2479" s="2">
        <v>0</v>
      </c>
      <c r="X2479">
        <v>0</v>
      </c>
      <c r="Y2479" t="s">
        <v>135</v>
      </c>
      <c r="Z2479" t="s">
        <v>136</v>
      </c>
      <c r="AA2479">
        <v>0</v>
      </c>
      <c r="AB2479" s="2">
        <v>0</v>
      </c>
      <c r="AC2479" s="2">
        <v>0</v>
      </c>
      <c r="AD2479" s="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3.42</v>
      </c>
      <c r="AN2479" s="2">
        <v>3.42</v>
      </c>
      <c r="AO2479" s="2">
        <v>0</v>
      </c>
      <c r="AP2479" s="2">
        <v>0</v>
      </c>
      <c r="AQ2479" s="2">
        <v>0</v>
      </c>
    </row>
    <row r="2480" spans="1:43" x14ac:dyDescent="0.25">
      <c r="A2480" s="1">
        <v>45992</v>
      </c>
      <c r="B2480" t="s">
        <v>48</v>
      </c>
      <c r="C2480">
        <v>649163</v>
      </c>
      <c r="D2480">
        <v>2019890906</v>
      </c>
      <c r="E2480" t="s">
        <v>2299</v>
      </c>
      <c r="F2480" t="s">
        <v>160</v>
      </c>
      <c r="G2480" t="s">
        <v>51</v>
      </c>
      <c r="H2480" t="s">
        <v>52</v>
      </c>
      <c r="I2480" t="s">
        <v>53</v>
      </c>
      <c r="J2480" t="s">
        <v>54</v>
      </c>
      <c r="K2480">
        <v>678320</v>
      </c>
      <c r="L2480" t="s">
        <v>1651</v>
      </c>
      <c r="M2480" t="s">
        <v>176</v>
      </c>
      <c r="N2480" t="s">
        <v>57</v>
      </c>
      <c r="O2480" s="1">
        <v>45170</v>
      </c>
      <c r="Q2480" s="1">
        <v>46023</v>
      </c>
      <c r="R2480" s="2">
        <v>75.75</v>
      </c>
      <c r="S2480">
        <v>1</v>
      </c>
      <c r="T2480" t="s">
        <v>58</v>
      </c>
      <c r="U2480" t="s">
        <v>134</v>
      </c>
      <c r="V2480" s="4">
        <v>6.5000000000000002E-2</v>
      </c>
      <c r="W2480" s="2">
        <v>0</v>
      </c>
      <c r="X2480">
        <v>0</v>
      </c>
      <c r="Y2480" t="s">
        <v>135</v>
      </c>
      <c r="Z2480" t="s">
        <v>136</v>
      </c>
      <c r="AA2480">
        <v>0</v>
      </c>
      <c r="AB2480" s="2">
        <v>0</v>
      </c>
      <c r="AC2480" s="2">
        <v>0</v>
      </c>
      <c r="AD2480" s="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4.92</v>
      </c>
      <c r="AN2480" s="2">
        <v>4.92</v>
      </c>
      <c r="AO2480" s="2">
        <v>0</v>
      </c>
      <c r="AP2480" s="2">
        <v>0</v>
      </c>
      <c r="AQ2480" s="2">
        <v>0</v>
      </c>
    </row>
    <row r="2481" spans="1:43" x14ac:dyDescent="0.25">
      <c r="A2481" s="1">
        <v>45992</v>
      </c>
      <c r="B2481" t="s">
        <v>48</v>
      </c>
      <c r="C2481">
        <v>649163</v>
      </c>
      <c r="D2481">
        <v>2020262360</v>
      </c>
      <c r="E2481" t="s">
        <v>1664</v>
      </c>
      <c r="F2481" t="s">
        <v>1665</v>
      </c>
      <c r="G2481" t="s">
        <v>51</v>
      </c>
      <c r="H2481" t="s">
        <v>52</v>
      </c>
      <c r="I2481" t="s">
        <v>53</v>
      </c>
      <c r="J2481" t="s">
        <v>54</v>
      </c>
      <c r="K2481">
        <v>652037</v>
      </c>
      <c r="L2481" t="s">
        <v>71</v>
      </c>
      <c r="M2481" t="s">
        <v>99</v>
      </c>
      <c r="N2481" t="s">
        <v>57</v>
      </c>
      <c r="O2481" s="1">
        <v>45200</v>
      </c>
      <c r="Q2481" s="1">
        <v>46023</v>
      </c>
      <c r="R2481" s="2">
        <v>69.5</v>
      </c>
      <c r="S2481">
        <v>1</v>
      </c>
      <c r="T2481" t="s">
        <v>58</v>
      </c>
      <c r="U2481" t="s">
        <v>134</v>
      </c>
      <c r="V2481" s="4">
        <v>6.5000000000000002E-2</v>
      </c>
      <c r="W2481" s="2">
        <v>0</v>
      </c>
      <c r="X2481">
        <v>0</v>
      </c>
      <c r="Y2481" t="s">
        <v>135</v>
      </c>
      <c r="Z2481" t="s">
        <v>136</v>
      </c>
      <c r="AA2481">
        <v>0</v>
      </c>
      <c r="AB2481" s="2">
        <v>0</v>
      </c>
      <c r="AC2481" s="2">
        <v>0</v>
      </c>
      <c r="AD2481" s="3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4.5199999999999996</v>
      </c>
      <c r="AN2481" s="2">
        <v>4.5199999999999996</v>
      </c>
      <c r="AO2481" s="2">
        <v>0</v>
      </c>
      <c r="AP2481" s="2">
        <v>0</v>
      </c>
      <c r="AQ2481" s="2">
        <v>0</v>
      </c>
    </row>
    <row r="2482" spans="1:43" x14ac:dyDescent="0.25">
      <c r="A2482" s="1">
        <v>45992</v>
      </c>
      <c r="B2482" t="s">
        <v>48</v>
      </c>
      <c r="C2482">
        <v>649163</v>
      </c>
      <c r="D2482">
        <v>2020393565</v>
      </c>
      <c r="E2482" t="s">
        <v>1994</v>
      </c>
      <c r="F2482" t="s">
        <v>1995</v>
      </c>
      <c r="G2482" t="s">
        <v>51</v>
      </c>
      <c r="H2482" t="s">
        <v>351</v>
      </c>
      <c r="I2482" t="s">
        <v>53</v>
      </c>
      <c r="J2482" t="s">
        <v>54</v>
      </c>
      <c r="K2482">
        <v>673059</v>
      </c>
      <c r="L2482" t="s">
        <v>65</v>
      </c>
      <c r="M2482" t="s">
        <v>66</v>
      </c>
      <c r="N2482" t="s">
        <v>57</v>
      </c>
      <c r="O2482" s="1">
        <v>45231</v>
      </c>
      <c r="Q2482" s="1">
        <v>46023</v>
      </c>
      <c r="R2482" s="2">
        <v>75.75</v>
      </c>
      <c r="S2482">
        <v>1</v>
      </c>
      <c r="T2482" t="s">
        <v>58</v>
      </c>
      <c r="U2482" t="s">
        <v>134</v>
      </c>
      <c r="V2482" s="4">
        <v>6.5000000000000002E-2</v>
      </c>
      <c r="W2482" s="2">
        <v>0</v>
      </c>
      <c r="X2482">
        <v>0</v>
      </c>
      <c r="Y2482" t="s">
        <v>135</v>
      </c>
      <c r="Z2482" t="s">
        <v>136</v>
      </c>
      <c r="AA2482">
        <v>0</v>
      </c>
      <c r="AB2482" s="2">
        <v>0</v>
      </c>
      <c r="AC2482" s="2">
        <v>0</v>
      </c>
      <c r="AD2482" s="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4.92</v>
      </c>
      <c r="AN2482" s="2">
        <v>4.92</v>
      </c>
      <c r="AO2482" s="2">
        <v>0</v>
      </c>
      <c r="AP2482" s="2">
        <v>0</v>
      </c>
      <c r="AQ2482" s="2">
        <v>0</v>
      </c>
    </row>
    <row r="2483" spans="1:43" x14ac:dyDescent="0.25">
      <c r="A2483" s="1">
        <v>45992</v>
      </c>
      <c r="B2483" t="s">
        <v>48</v>
      </c>
      <c r="C2483">
        <v>649163</v>
      </c>
      <c r="D2483">
        <v>2020579247</v>
      </c>
      <c r="E2483" t="s">
        <v>2300</v>
      </c>
      <c r="F2483" t="s">
        <v>975</v>
      </c>
      <c r="G2483" t="s">
        <v>51</v>
      </c>
      <c r="H2483" t="s">
        <v>52</v>
      </c>
      <c r="I2483" t="s">
        <v>53</v>
      </c>
      <c r="J2483" t="s">
        <v>54</v>
      </c>
      <c r="K2483">
        <v>650794</v>
      </c>
      <c r="L2483" t="s">
        <v>71</v>
      </c>
      <c r="M2483" t="s">
        <v>72</v>
      </c>
      <c r="N2483" t="s">
        <v>57</v>
      </c>
      <c r="O2483" s="1">
        <v>45231</v>
      </c>
      <c r="Q2483" s="1">
        <v>46023</v>
      </c>
      <c r="R2483" s="2">
        <v>55.41</v>
      </c>
      <c r="S2483">
        <v>1</v>
      </c>
      <c r="T2483" t="s">
        <v>58</v>
      </c>
      <c r="U2483" t="s">
        <v>134</v>
      </c>
      <c r="V2483" s="4">
        <v>6.5000000000000002E-2</v>
      </c>
      <c r="W2483" s="2">
        <v>0</v>
      </c>
      <c r="X2483">
        <v>0</v>
      </c>
      <c r="Y2483" t="s">
        <v>135</v>
      </c>
      <c r="Z2483" t="s">
        <v>136</v>
      </c>
      <c r="AA2483">
        <v>0</v>
      </c>
      <c r="AB2483" s="2">
        <v>0</v>
      </c>
      <c r="AC2483" s="2">
        <v>0</v>
      </c>
      <c r="AD2483" s="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3.6</v>
      </c>
      <c r="AN2483" s="2">
        <v>3.6</v>
      </c>
      <c r="AO2483" s="2">
        <v>0</v>
      </c>
      <c r="AP2483" s="2">
        <v>0</v>
      </c>
      <c r="AQ2483" s="2">
        <v>0</v>
      </c>
    </row>
    <row r="2484" spans="1:43" x14ac:dyDescent="0.25">
      <c r="A2484" s="1">
        <v>45992</v>
      </c>
      <c r="B2484" t="s">
        <v>48</v>
      </c>
      <c r="C2484">
        <v>649163</v>
      </c>
      <c r="D2484">
        <v>2020706450</v>
      </c>
      <c r="E2484" t="s">
        <v>62</v>
      </c>
      <c r="F2484" t="s">
        <v>63</v>
      </c>
      <c r="G2484" t="s">
        <v>51</v>
      </c>
      <c r="H2484" t="s">
        <v>64</v>
      </c>
      <c r="I2484" t="s">
        <v>53</v>
      </c>
      <c r="J2484" t="s">
        <v>54</v>
      </c>
      <c r="K2484">
        <v>673059</v>
      </c>
      <c r="L2484" t="s">
        <v>65</v>
      </c>
      <c r="M2484" t="s">
        <v>66</v>
      </c>
      <c r="N2484" t="s">
        <v>57</v>
      </c>
      <c r="O2484" s="1">
        <v>45261</v>
      </c>
      <c r="Q2484" s="1">
        <v>46023</v>
      </c>
      <c r="R2484" s="2">
        <v>52.69</v>
      </c>
      <c r="S2484">
        <v>1</v>
      </c>
      <c r="T2484" t="s">
        <v>58</v>
      </c>
      <c r="U2484" t="s">
        <v>134</v>
      </c>
      <c r="V2484" s="4">
        <v>6.5000000000000002E-2</v>
      </c>
      <c r="W2484" s="2">
        <v>0</v>
      </c>
      <c r="X2484">
        <v>0</v>
      </c>
      <c r="Y2484" t="s">
        <v>135</v>
      </c>
      <c r="Z2484" t="s">
        <v>136</v>
      </c>
      <c r="AA2484">
        <v>0</v>
      </c>
      <c r="AB2484" s="2">
        <v>0</v>
      </c>
      <c r="AC2484" s="2">
        <v>0</v>
      </c>
      <c r="AD2484" s="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3.42</v>
      </c>
      <c r="AN2484" s="2">
        <v>3.42</v>
      </c>
      <c r="AO2484" s="2">
        <v>0</v>
      </c>
      <c r="AP2484" s="2">
        <v>0</v>
      </c>
      <c r="AQ2484" s="2">
        <v>0</v>
      </c>
    </row>
    <row r="2485" spans="1:43" x14ac:dyDescent="0.25">
      <c r="A2485" s="1">
        <v>45992</v>
      </c>
      <c r="B2485" t="s">
        <v>48</v>
      </c>
      <c r="C2485">
        <v>649163</v>
      </c>
      <c r="D2485">
        <v>2020713016</v>
      </c>
      <c r="E2485" t="s">
        <v>1673</v>
      </c>
      <c r="F2485" t="s">
        <v>1674</v>
      </c>
      <c r="G2485" t="s">
        <v>51</v>
      </c>
      <c r="H2485" t="s">
        <v>64</v>
      </c>
      <c r="I2485" t="s">
        <v>53</v>
      </c>
      <c r="J2485" t="s">
        <v>54</v>
      </c>
      <c r="K2485">
        <v>652037</v>
      </c>
      <c r="L2485" t="s">
        <v>71</v>
      </c>
      <c r="M2485" t="s">
        <v>99</v>
      </c>
      <c r="N2485" t="s">
        <v>57</v>
      </c>
      <c r="O2485" s="1">
        <v>45261</v>
      </c>
      <c r="Q2485" s="1">
        <v>46023</v>
      </c>
      <c r="R2485" s="2">
        <v>52.69</v>
      </c>
      <c r="S2485">
        <v>1</v>
      </c>
      <c r="T2485" t="s">
        <v>58</v>
      </c>
      <c r="U2485" t="s">
        <v>134</v>
      </c>
      <c r="V2485" s="4">
        <v>6.5000000000000002E-2</v>
      </c>
      <c r="W2485" s="2">
        <v>0</v>
      </c>
      <c r="X2485">
        <v>0</v>
      </c>
      <c r="Y2485" t="s">
        <v>135</v>
      </c>
      <c r="Z2485" t="s">
        <v>136</v>
      </c>
      <c r="AA2485">
        <v>0</v>
      </c>
      <c r="AB2485" s="2">
        <v>0</v>
      </c>
      <c r="AC2485" s="2">
        <v>0</v>
      </c>
      <c r="AD2485" s="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3.42</v>
      </c>
      <c r="AN2485" s="2">
        <v>3.42</v>
      </c>
      <c r="AO2485" s="2">
        <v>0</v>
      </c>
      <c r="AP2485" s="2">
        <v>0</v>
      </c>
      <c r="AQ2485" s="2">
        <v>0</v>
      </c>
    </row>
    <row r="2486" spans="1:43" x14ac:dyDescent="0.25">
      <c r="A2486" s="1">
        <v>45992</v>
      </c>
      <c r="B2486" t="s">
        <v>48</v>
      </c>
      <c r="C2486">
        <v>649163</v>
      </c>
      <c r="D2486">
        <v>2020862648</v>
      </c>
      <c r="E2486" t="s">
        <v>1180</v>
      </c>
      <c r="F2486" t="s">
        <v>142</v>
      </c>
      <c r="G2486" t="s">
        <v>51</v>
      </c>
      <c r="H2486" t="s">
        <v>80</v>
      </c>
      <c r="I2486" t="s">
        <v>53</v>
      </c>
      <c r="J2486" t="s">
        <v>54</v>
      </c>
      <c r="K2486">
        <v>673059</v>
      </c>
      <c r="L2486" t="s">
        <v>65</v>
      </c>
      <c r="M2486" t="s">
        <v>66</v>
      </c>
      <c r="N2486" t="s">
        <v>57</v>
      </c>
      <c r="O2486" s="1">
        <v>45292</v>
      </c>
      <c r="Q2486" s="1">
        <v>46023</v>
      </c>
      <c r="R2486" s="2">
        <v>52.69</v>
      </c>
      <c r="S2486">
        <v>1</v>
      </c>
      <c r="T2486" t="s">
        <v>58</v>
      </c>
      <c r="U2486" t="s">
        <v>134</v>
      </c>
      <c r="V2486" s="4">
        <v>6.5000000000000002E-2</v>
      </c>
      <c r="W2486" s="2">
        <v>0</v>
      </c>
      <c r="X2486">
        <v>0</v>
      </c>
      <c r="Y2486" t="s">
        <v>135</v>
      </c>
      <c r="Z2486" t="s">
        <v>136</v>
      </c>
      <c r="AA2486">
        <v>0</v>
      </c>
      <c r="AB2486" s="2">
        <v>0</v>
      </c>
      <c r="AC2486" s="2">
        <v>0</v>
      </c>
      <c r="AD2486" s="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3.42</v>
      </c>
      <c r="AN2486" s="2">
        <v>3.42</v>
      </c>
      <c r="AO2486" s="2">
        <v>0</v>
      </c>
      <c r="AP2486" s="2">
        <v>0</v>
      </c>
      <c r="AQ2486" s="2">
        <v>0</v>
      </c>
    </row>
    <row r="2487" spans="1:43" x14ac:dyDescent="0.25">
      <c r="A2487" s="1">
        <v>45992</v>
      </c>
      <c r="B2487" t="s">
        <v>48</v>
      </c>
      <c r="C2487">
        <v>649163</v>
      </c>
      <c r="D2487">
        <v>2020889841</v>
      </c>
      <c r="E2487" t="s">
        <v>2301</v>
      </c>
      <c r="F2487" t="s">
        <v>262</v>
      </c>
      <c r="G2487" t="s">
        <v>51</v>
      </c>
      <c r="H2487" t="s">
        <v>52</v>
      </c>
      <c r="I2487" t="s">
        <v>53</v>
      </c>
      <c r="J2487" t="s">
        <v>54</v>
      </c>
      <c r="K2487">
        <v>728134</v>
      </c>
      <c r="L2487" t="s">
        <v>1682</v>
      </c>
      <c r="M2487" t="s">
        <v>213</v>
      </c>
      <c r="N2487" t="s">
        <v>57</v>
      </c>
      <c r="O2487" s="1">
        <v>45292</v>
      </c>
      <c r="Q2487" s="1">
        <v>46023</v>
      </c>
      <c r="R2487" s="2">
        <v>75.75</v>
      </c>
      <c r="S2487">
        <v>1</v>
      </c>
      <c r="T2487" t="s">
        <v>58</v>
      </c>
      <c r="U2487" t="s">
        <v>134</v>
      </c>
      <c r="V2487" s="4">
        <v>6.5000000000000002E-2</v>
      </c>
      <c r="W2487" s="2">
        <v>0</v>
      </c>
      <c r="X2487">
        <v>0</v>
      </c>
      <c r="Y2487" t="s">
        <v>135</v>
      </c>
      <c r="Z2487" t="s">
        <v>136</v>
      </c>
      <c r="AA2487">
        <v>0</v>
      </c>
      <c r="AB2487" s="2">
        <v>0</v>
      </c>
      <c r="AC2487" s="2">
        <v>0</v>
      </c>
      <c r="AD2487" s="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4.92</v>
      </c>
      <c r="AN2487" s="2">
        <v>4.92</v>
      </c>
      <c r="AO2487" s="2">
        <v>0</v>
      </c>
      <c r="AP2487" s="2">
        <v>0</v>
      </c>
      <c r="AQ2487" s="2">
        <v>0</v>
      </c>
    </row>
    <row r="2488" spans="1:43" x14ac:dyDescent="0.25">
      <c r="A2488" s="1">
        <v>45992</v>
      </c>
      <c r="B2488" t="s">
        <v>48</v>
      </c>
      <c r="C2488">
        <v>649163</v>
      </c>
      <c r="D2488">
        <v>2020940467</v>
      </c>
      <c r="E2488" t="s">
        <v>2302</v>
      </c>
      <c r="F2488" t="s">
        <v>262</v>
      </c>
      <c r="G2488" t="s">
        <v>51</v>
      </c>
      <c r="H2488" t="s">
        <v>52</v>
      </c>
      <c r="I2488" t="s">
        <v>53</v>
      </c>
      <c r="J2488" t="s">
        <v>928</v>
      </c>
      <c r="K2488">
        <v>650218</v>
      </c>
      <c r="L2488" t="s">
        <v>55</v>
      </c>
      <c r="M2488" t="s">
        <v>56</v>
      </c>
      <c r="N2488" t="s">
        <v>57</v>
      </c>
      <c r="O2488" s="1">
        <v>45261</v>
      </c>
      <c r="Q2488" s="1">
        <v>46023</v>
      </c>
      <c r="R2488" s="2">
        <v>105.84</v>
      </c>
      <c r="S2488">
        <v>1</v>
      </c>
      <c r="T2488" t="s">
        <v>58</v>
      </c>
      <c r="U2488" t="s">
        <v>134</v>
      </c>
      <c r="V2488" s="4">
        <v>6.5000000000000002E-2</v>
      </c>
      <c r="W2488" s="2">
        <v>0</v>
      </c>
      <c r="X2488">
        <v>0</v>
      </c>
      <c r="Y2488" t="s">
        <v>135</v>
      </c>
      <c r="Z2488" t="s">
        <v>136</v>
      </c>
      <c r="AA2488">
        <v>0</v>
      </c>
      <c r="AB2488" s="2">
        <v>0</v>
      </c>
      <c r="AC2488" s="2">
        <v>0</v>
      </c>
      <c r="AD2488" s="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6.88</v>
      </c>
      <c r="AN2488" s="2">
        <v>6.88</v>
      </c>
      <c r="AO2488" s="2">
        <v>0</v>
      </c>
      <c r="AP2488" s="2">
        <v>0</v>
      </c>
      <c r="AQ2488" s="2">
        <v>0</v>
      </c>
    </row>
    <row r="2489" spans="1:43" x14ac:dyDescent="0.25">
      <c r="A2489" s="1">
        <v>45992</v>
      </c>
      <c r="B2489" t="s">
        <v>48</v>
      </c>
      <c r="C2489">
        <v>649163</v>
      </c>
      <c r="D2489">
        <v>2020950689</v>
      </c>
      <c r="E2489" t="s">
        <v>1680</v>
      </c>
      <c r="F2489" t="s">
        <v>144</v>
      </c>
      <c r="G2489" t="s">
        <v>51</v>
      </c>
      <c r="H2489" t="s">
        <v>52</v>
      </c>
      <c r="I2489" t="s">
        <v>53</v>
      </c>
      <c r="J2489" t="s">
        <v>54</v>
      </c>
      <c r="K2489">
        <v>649164</v>
      </c>
      <c r="L2489" t="s">
        <v>76</v>
      </c>
      <c r="M2489" t="s">
        <v>77</v>
      </c>
      <c r="N2489" t="s">
        <v>57</v>
      </c>
      <c r="O2489" s="1">
        <v>45292</v>
      </c>
      <c r="Q2489" s="1">
        <v>46023</v>
      </c>
      <c r="R2489" s="2">
        <v>92.55</v>
      </c>
      <c r="S2489">
        <v>1</v>
      </c>
      <c r="T2489" t="s">
        <v>58</v>
      </c>
      <c r="U2489" t="s">
        <v>134</v>
      </c>
      <c r="V2489" s="4">
        <v>6.5000000000000002E-2</v>
      </c>
      <c r="W2489" s="2">
        <v>0</v>
      </c>
      <c r="X2489">
        <v>0</v>
      </c>
      <c r="Y2489" t="s">
        <v>135</v>
      </c>
      <c r="Z2489" t="s">
        <v>136</v>
      </c>
      <c r="AA2489">
        <v>0</v>
      </c>
      <c r="AB2489" s="2">
        <v>0</v>
      </c>
      <c r="AC2489" s="2">
        <v>0</v>
      </c>
      <c r="AD2489" s="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6.02</v>
      </c>
      <c r="AN2489" s="2">
        <v>6.02</v>
      </c>
      <c r="AO2489" s="2">
        <v>0</v>
      </c>
      <c r="AP2489" s="2">
        <v>0</v>
      </c>
      <c r="AQ2489" s="2">
        <v>0</v>
      </c>
    </row>
    <row r="2490" spans="1:43" x14ac:dyDescent="0.25">
      <c r="A2490" s="1">
        <v>45992</v>
      </c>
      <c r="B2490" t="s">
        <v>48</v>
      </c>
      <c r="C2490">
        <v>649163</v>
      </c>
      <c r="D2490">
        <v>2020955026</v>
      </c>
      <c r="E2490" t="s">
        <v>2014</v>
      </c>
      <c r="F2490" t="s">
        <v>2015</v>
      </c>
      <c r="G2490" t="s">
        <v>51</v>
      </c>
      <c r="H2490" t="s">
        <v>169</v>
      </c>
      <c r="I2490" t="s">
        <v>53</v>
      </c>
      <c r="J2490" t="s">
        <v>928</v>
      </c>
      <c r="K2490">
        <v>652037</v>
      </c>
      <c r="L2490" t="s">
        <v>71</v>
      </c>
      <c r="M2490" t="s">
        <v>99</v>
      </c>
      <c r="N2490" t="s">
        <v>57</v>
      </c>
      <c r="O2490" s="1">
        <v>45261</v>
      </c>
      <c r="Q2490" s="1">
        <v>46023</v>
      </c>
      <c r="R2490" s="2">
        <v>42.96</v>
      </c>
      <c r="S2490">
        <v>1</v>
      </c>
      <c r="T2490" t="s">
        <v>58</v>
      </c>
      <c r="U2490" t="s">
        <v>134</v>
      </c>
      <c r="V2490" s="4">
        <v>6.5000000000000002E-2</v>
      </c>
      <c r="W2490" s="2">
        <v>0</v>
      </c>
      <c r="X2490">
        <v>0</v>
      </c>
      <c r="Y2490" t="s">
        <v>135</v>
      </c>
      <c r="Z2490" t="s">
        <v>136</v>
      </c>
      <c r="AA2490">
        <v>0</v>
      </c>
      <c r="AB2490" s="2">
        <v>0</v>
      </c>
      <c r="AC2490" s="2">
        <v>0</v>
      </c>
      <c r="AD2490" s="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2.79</v>
      </c>
      <c r="AN2490" s="2">
        <v>2.79</v>
      </c>
      <c r="AO2490" s="2">
        <v>0</v>
      </c>
      <c r="AP2490" s="2">
        <v>0</v>
      </c>
      <c r="AQ2490" s="2">
        <v>0</v>
      </c>
    </row>
    <row r="2491" spans="1:43" x14ac:dyDescent="0.25">
      <c r="A2491" s="1">
        <v>45992</v>
      </c>
      <c r="B2491" t="s">
        <v>48</v>
      </c>
      <c r="C2491">
        <v>649163</v>
      </c>
      <c r="D2491">
        <v>2020956079</v>
      </c>
      <c r="E2491" t="s">
        <v>1214</v>
      </c>
      <c r="F2491" t="s">
        <v>2303</v>
      </c>
      <c r="G2491" t="s">
        <v>51</v>
      </c>
      <c r="H2491" t="s">
        <v>52</v>
      </c>
      <c r="I2491" t="s">
        <v>53</v>
      </c>
      <c r="J2491" t="s">
        <v>54</v>
      </c>
      <c r="K2491">
        <v>649164</v>
      </c>
      <c r="L2491" t="s">
        <v>76</v>
      </c>
      <c r="M2491" t="s">
        <v>77</v>
      </c>
      <c r="N2491" t="s">
        <v>57</v>
      </c>
      <c r="O2491" s="1">
        <v>45261</v>
      </c>
      <c r="Q2491" s="1">
        <v>46023</v>
      </c>
      <c r="R2491" s="2">
        <v>75.75</v>
      </c>
      <c r="S2491">
        <v>1</v>
      </c>
      <c r="T2491" t="s">
        <v>58</v>
      </c>
      <c r="U2491" t="s">
        <v>134</v>
      </c>
      <c r="V2491" s="4">
        <v>6.5000000000000002E-2</v>
      </c>
      <c r="W2491" s="2">
        <v>0</v>
      </c>
      <c r="X2491">
        <v>0</v>
      </c>
      <c r="Y2491" t="s">
        <v>135</v>
      </c>
      <c r="Z2491" t="s">
        <v>136</v>
      </c>
      <c r="AA2491">
        <v>0</v>
      </c>
      <c r="AB2491" s="2">
        <v>0</v>
      </c>
      <c r="AC2491" s="2">
        <v>0</v>
      </c>
      <c r="AD2491" s="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4.92</v>
      </c>
      <c r="AN2491" s="2">
        <v>4.92</v>
      </c>
      <c r="AO2491" s="2">
        <v>0</v>
      </c>
      <c r="AP2491" s="2">
        <v>0</v>
      </c>
      <c r="AQ2491" s="2">
        <v>0</v>
      </c>
    </row>
    <row r="2492" spans="1:43" x14ac:dyDescent="0.25">
      <c r="A2492" s="1">
        <v>45992</v>
      </c>
      <c r="B2492" t="s">
        <v>48</v>
      </c>
      <c r="C2492">
        <v>649163</v>
      </c>
      <c r="D2492">
        <v>2021020943</v>
      </c>
      <c r="E2492" t="s">
        <v>1642</v>
      </c>
      <c r="F2492" t="s">
        <v>1643</v>
      </c>
      <c r="G2492" t="s">
        <v>51</v>
      </c>
      <c r="H2492" t="s">
        <v>52</v>
      </c>
      <c r="I2492" t="s">
        <v>53</v>
      </c>
      <c r="J2492" t="s">
        <v>54</v>
      </c>
      <c r="K2492">
        <v>649247</v>
      </c>
      <c r="L2492" t="s">
        <v>172</v>
      </c>
      <c r="M2492" t="s">
        <v>173</v>
      </c>
      <c r="N2492" t="s">
        <v>57</v>
      </c>
      <c r="O2492" s="1">
        <v>45292</v>
      </c>
      <c r="Q2492" s="1">
        <v>46023</v>
      </c>
      <c r="R2492" s="2">
        <v>56.69</v>
      </c>
      <c r="S2492">
        <v>1</v>
      </c>
      <c r="T2492" t="s">
        <v>58</v>
      </c>
      <c r="U2492" t="s">
        <v>134</v>
      </c>
      <c r="V2492" s="4">
        <v>6.5000000000000002E-2</v>
      </c>
      <c r="W2492" s="2">
        <v>0</v>
      </c>
      <c r="X2492">
        <v>0</v>
      </c>
      <c r="Y2492" t="s">
        <v>135</v>
      </c>
      <c r="Z2492" t="s">
        <v>136</v>
      </c>
      <c r="AA2492">
        <v>0</v>
      </c>
      <c r="AB2492" s="2">
        <v>0</v>
      </c>
      <c r="AC2492" s="2">
        <v>0</v>
      </c>
      <c r="AD2492" s="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3.68</v>
      </c>
      <c r="AN2492" s="2">
        <v>3.68</v>
      </c>
      <c r="AO2492" s="2">
        <v>0</v>
      </c>
      <c r="AP2492" s="2">
        <v>0</v>
      </c>
      <c r="AQ2492" s="2">
        <v>0</v>
      </c>
    </row>
    <row r="2493" spans="1:43" x14ac:dyDescent="0.25">
      <c r="A2493" s="1">
        <v>45992</v>
      </c>
      <c r="B2493" t="s">
        <v>48</v>
      </c>
      <c r="C2493">
        <v>649163</v>
      </c>
      <c r="D2493">
        <v>2021024047</v>
      </c>
      <c r="E2493" t="s">
        <v>694</v>
      </c>
      <c r="F2493" t="s">
        <v>2018</v>
      </c>
      <c r="G2493" t="s">
        <v>51</v>
      </c>
      <c r="H2493" t="s">
        <v>52</v>
      </c>
      <c r="I2493" t="s">
        <v>53</v>
      </c>
      <c r="J2493" t="s">
        <v>54</v>
      </c>
      <c r="K2493">
        <v>649164</v>
      </c>
      <c r="L2493" t="s">
        <v>76</v>
      </c>
      <c r="M2493" t="s">
        <v>77</v>
      </c>
      <c r="N2493" t="s">
        <v>57</v>
      </c>
      <c r="O2493" s="1">
        <v>45292</v>
      </c>
      <c r="Q2493" s="1">
        <v>46023</v>
      </c>
      <c r="R2493" s="2">
        <v>75.75</v>
      </c>
      <c r="S2493">
        <v>1</v>
      </c>
      <c r="T2493" t="s">
        <v>58</v>
      </c>
      <c r="U2493" t="s">
        <v>134</v>
      </c>
      <c r="V2493" s="4">
        <v>6.5000000000000002E-2</v>
      </c>
      <c r="W2493" s="2">
        <v>0</v>
      </c>
      <c r="X2493">
        <v>0</v>
      </c>
      <c r="Y2493" t="s">
        <v>135</v>
      </c>
      <c r="Z2493" t="s">
        <v>136</v>
      </c>
      <c r="AA2493">
        <v>0</v>
      </c>
      <c r="AB2493" s="2">
        <v>0</v>
      </c>
      <c r="AC2493" s="2">
        <v>0</v>
      </c>
      <c r="AD2493" s="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4.92</v>
      </c>
      <c r="AN2493" s="2">
        <v>4.92</v>
      </c>
      <c r="AO2493" s="2">
        <v>0</v>
      </c>
      <c r="AP2493" s="2">
        <v>0</v>
      </c>
      <c r="AQ2493" s="2">
        <v>0</v>
      </c>
    </row>
    <row r="2494" spans="1:43" x14ac:dyDescent="0.25">
      <c r="A2494" s="1">
        <v>45992</v>
      </c>
      <c r="B2494" t="s">
        <v>48</v>
      </c>
      <c r="C2494">
        <v>649163</v>
      </c>
      <c r="D2494">
        <v>2021039741</v>
      </c>
      <c r="E2494" t="s">
        <v>141</v>
      </c>
      <c r="F2494" t="s">
        <v>296</v>
      </c>
      <c r="G2494" t="s">
        <v>51</v>
      </c>
      <c r="H2494" t="s">
        <v>52</v>
      </c>
      <c r="I2494" t="s">
        <v>53</v>
      </c>
      <c r="J2494" t="s">
        <v>928</v>
      </c>
      <c r="K2494">
        <v>650218</v>
      </c>
      <c r="L2494" t="s">
        <v>55</v>
      </c>
      <c r="M2494" t="s">
        <v>56</v>
      </c>
      <c r="N2494" t="s">
        <v>57</v>
      </c>
      <c r="O2494" s="1">
        <v>45292</v>
      </c>
      <c r="Q2494" s="1">
        <v>46023</v>
      </c>
      <c r="R2494" s="2">
        <v>152.6</v>
      </c>
      <c r="S2494">
        <v>1</v>
      </c>
      <c r="T2494" t="s">
        <v>58</v>
      </c>
      <c r="U2494" t="s">
        <v>134</v>
      </c>
      <c r="V2494" s="4">
        <v>6.5000000000000002E-2</v>
      </c>
      <c r="W2494" s="2">
        <v>0</v>
      </c>
      <c r="X2494">
        <v>0</v>
      </c>
      <c r="Y2494" t="s">
        <v>135</v>
      </c>
      <c r="Z2494" t="s">
        <v>136</v>
      </c>
      <c r="AA2494">
        <v>0</v>
      </c>
      <c r="AB2494" s="2">
        <v>0</v>
      </c>
      <c r="AC2494" s="2">
        <v>0</v>
      </c>
      <c r="AD2494" s="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9.92</v>
      </c>
      <c r="AN2494" s="2">
        <v>9.92</v>
      </c>
      <c r="AO2494" s="2">
        <v>0</v>
      </c>
      <c r="AP2494" s="2">
        <v>0</v>
      </c>
      <c r="AQ2494" s="2">
        <v>0</v>
      </c>
    </row>
    <row r="2495" spans="1:43" x14ac:dyDescent="0.25">
      <c r="A2495" s="1">
        <v>45992</v>
      </c>
      <c r="B2495" t="s">
        <v>48</v>
      </c>
      <c r="C2495">
        <v>649163</v>
      </c>
      <c r="D2495">
        <v>2021088505</v>
      </c>
      <c r="E2495" t="s">
        <v>2304</v>
      </c>
      <c r="F2495" t="s">
        <v>2305</v>
      </c>
      <c r="G2495" t="s">
        <v>51</v>
      </c>
      <c r="H2495" t="s">
        <v>52</v>
      </c>
      <c r="I2495" t="s">
        <v>53</v>
      </c>
      <c r="J2495" t="s">
        <v>54</v>
      </c>
      <c r="K2495">
        <v>650218</v>
      </c>
      <c r="L2495" t="s">
        <v>55</v>
      </c>
      <c r="M2495" t="s">
        <v>56</v>
      </c>
      <c r="N2495" t="s">
        <v>57</v>
      </c>
      <c r="O2495" s="1">
        <v>45292</v>
      </c>
      <c r="Q2495" s="1">
        <v>46023</v>
      </c>
      <c r="R2495" s="2">
        <v>92.55</v>
      </c>
      <c r="S2495">
        <v>1</v>
      </c>
      <c r="T2495" t="s">
        <v>58</v>
      </c>
      <c r="U2495" t="s">
        <v>134</v>
      </c>
      <c r="V2495" s="4">
        <v>6.5000000000000002E-2</v>
      </c>
      <c r="W2495" s="2">
        <v>0</v>
      </c>
      <c r="X2495">
        <v>0</v>
      </c>
      <c r="Y2495" t="s">
        <v>135</v>
      </c>
      <c r="Z2495" t="s">
        <v>136</v>
      </c>
      <c r="AA2495">
        <v>0</v>
      </c>
      <c r="AB2495" s="2">
        <v>0</v>
      </c>
      <c r="AC2495" s="2">
        <v>0</v>
      </c>
      <c r="AD2495" s="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6.02</v>
      </c>
      <c r="AN2495" s="2">
        <v>6.02</v>
      </c>
      <c r="AO2495" s="2">
        <v>0</v>
      </c>
      <c r="AP2495" s="2">
        <v>0</v>
      </c>
      <c r="AQ2495" s="2">
        <v>0</v>
      </c>
    </row>
    <row r="2496" spans="1:43" x14ac:dyDescent="0.25">
      <c r="A2496" s="1">
        <v>45992</v>
      </c>
      <c r="B2496" t="s">
        <v>48</v>
      </c>
      <c r="C2496">
        <v>649163</v>
      </c>
      <c r="D2496">
        <v>2021114709</v>
      </c>
      <c r="E2496" t="s">
        <v>898</v>
      </c>
      <c r="F2496" t="s">
        <v>2306</v>
      </c>
      <c r="G2496" t="s">
        <v>51</v>
      </c>
      <c r="H2496" t="s">
        <v>98</v>
      </c>
      <c r="I2496" t="s">
        <v>53</v>
      </c>
      <c r="J2496" t="s">
        <v>918</v>
      </c>
      <c r="K2496">
        <v>652037</v>
      </c>
      <c r="L2496" t="s">
        <v>71</v>
      </c>
      <c r="M2496" t="s">
        <v>99</v>
      </c>
      <c r="N2496" t="s">
        <v>57</v>
      </c>
      <c r="O2496" s="1">
        <v>45292</v>
      </c>
      <c r="Q2496" s="1">
        <v>46023</v>
      </c>
      <c r="R2496" s="2">
        <v>97.45</v>
      </c>
      <c r="S2496">
        <v>1</v>
      </c>
      <c r="T2496" t="s">
        <v>58</v>
      </c>
      <c r="U2496" t="s">
        <v>134</v>
      </c>
      <c r="V2496" s="4">
        <v>6.5000000000000002E-2</v>
      </c>
      <c r="W2496" s="2">
        <v>0</v>
      </c>
      <c r="X2496">
        <v>0</v>
      </c>
      <c r="Y2496" t="s">
        <v>135</v>
      </c>
      <c r="Z2496" t="s">
        <v>136</v>
      </c>
      <c r="AA2496">
        <v>0</v>
      </c>
      <c r="AB2496" s="2">
        <v>0</v>
      </c>
      <c r="AC2496" s="2">
        <v>0</v>
      </c>
      <c r="AD2496" s="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6.33</v>
      </c>
      <c r="AN2496" s="2">
        <v>6.33</v>
      </c>
      <c r="AO2496" s="2">
        <v>0</v>
      </c>
      <c r="AP2496" s="2">
        <v>0</v>
      </c>
      <c r="AQ2496" s="2">
        <v>0</v>
      </c>
    </row>
    <row r="2497" spans="1:43" x14ac:dyDescent="0.25">
      <c r="A2497" s="1">
        <v>45992</v>
      </c>
      <c r="B2497" t="s">
        <v>48</v>
      </c>
      <c r="C2497">
        <v>649163</v>
      </c>
      <c r="D2497">
        <v>2021116471</v>
      </c>
      <c r="E2497" t="s">
        <v>2024</v>
      </c>
      <c r="F2497" t="s">
        <v>1083</v>
      </c>
      <c r="G2497" t="s">
        <v>51</v>
      </c>
      <c r="H2497" t="s">
        <v>52</v>
      </c>
      <c r="I2497" t="s">
        <v>53</v>
      </c>
      <c r="J2497" t="s">
        <v>928</v>
      </c>
      <c r="K2497">
        <v>649164</v>
      </c>
      <c r="L2497" t="s">
        <v>76</v>
      </c>
      <c r="M2497" t="s">
        <v>77</v>
      </c>
      <c r="N2497" t="s">
        <v>57</v>
      </c>
      <c r="O2497" s="1">
        <v>45292</v>
      </c>
      <c r="Q2497" s="1">
        <v>46023</v>
      </c>
      <c r="R2497" s="2">
        <v>68.52</v>
      </c>
      <c r="S2497">
        <v>1</v>
      </c>
      <c r="T2497" t="s">
        <v>58</v>
      </c>
      <c r="U2497" t="s">
        <v>134</v>
      </c>
      <c r="V2497" s="4">
        <v>6.5000000000000002E-2</v>
      </c>
      <c r="W2497" s="2">
        <v>0</v>
      </c>
      <c r="X2497">
        <v>0</v>
      </c>
      <c r="Y2497" t="s">
        <v>135</v>
      </c>
      <c r="Z2497" t="s">
        <v>136</v>
      </c>
      <c r="AA2497">
        <v>0</v>
      </c>
      <c r="AB2497" s="2">
        <v>0</v>
      </c>
      <c r="AC2497" s="2">
        <v>0</v>
      </c>
      <c r="AD2497" s="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4.45</v>
      </c>
      <c r="AN2497" s="2">
        <v>4.45</v>
      </c>
      <c r="AO2497" s="2">
        <v>0</v>
      </c>
      <c r="AP2497" s="2">
        <v>0</v>
      </c>
      <c r="AQ2497" s="2">
        <v>0</v>
      </c>
    </row>
    <row r="2498" spans="1:43" x14ac:dyDescent="0.25">
      <c r="A2498" s="1">
        <v>45992</v>
      </c>
      <c r="B2498" t="s">
        <v>48</v>
      </c>
      <c r="C2498">
        <v>649163</v>
      </c>
      <c r="D2498">
        <v>2021122906</v>
      </c>
      <c r="E2498" t="s">
        <v>2307</v>
      </c>
      <c r="F2498" t="s">
        <v>2308</v>
      </c>
      <c r="G2498" t="s">
        <v>51</v>
      </c>
      <c r="H2498" t="s">
        <v>52</v>
      </c>
      <c r="I2498" t="s">
        <v>53</v>
      </c>
      <c r="J2498" t="s">
        <v>54</v>
      </c>
      <c r="K2498">
        <v>649164</v>
      </c>
      <c r="L2498" t="s">
        <v>76</v>
      </c>
      <c r="M2498" t="s">
        <v>77</v>
      </c>
      <c r="N2498" t="s">
        <v>57</v>
      </c>
      <c r="O2498" s="1">
        <v>45292</v>
      </c>
      <c r="Q2498" s="1">
        <v>46023</v>
      </c>
      <c r="R2498" s="2">
        <v>75.75</v>
      </c>
      <c r="S2498">
        <v>1</v>
      </c>
      <c r="T2498" t="s">
        <v>58</v>
      </c>
      <c r="U2498" t="s">
        <v>134</v>
      </c>
      <c r="V2498" s="4">
        <v>6.5000000000000002E-2</v>
      </c>
      <c r="W2498" s="2">
        <v>0</v>
      </c>
      <c r="X2498">
        <v>0</v>
      </c>
      <c r="Y2498" t="s">
        <v>135</v>
      </c>
      <c r="Z2498" t="s">
        <v>136</v>
      </c>
      <c r="AA2498">
        <v>0</v>
      </c>
      <c r="AB2498" s="2">
        <v>0</v>
      </c>
      <c r="AC2498" s="2">
        <v>0</v>
      </c>
      <c r="AD2498" s="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4.92</v>
      </c>
      <c r="AN2498" s="2">
        <v>4.92</v>
      </c>
      <c r="AO2498" s="2">
        <v>0</v>
      </c>
      <c r="AP2498" s="2">
        <v>0</v>
      </c>
      <c r="AQ2498" s="2">
        <v>0</v>
      </c>
    </row>
    <row r="2499" spans="1:43" x14ac:dyDescent="0.25">
      <c r="A2499" s="1">
        <v>45992</v>
      </c>
      <c r="B2499" t="s">
        <v>48</v>
      </c>
      <c r="C2499">
        <v>649163</v>
      </c>
      <c r="D2499">
        <v>2021124358</v>
      </c>
      <c r="E2499" t="s">
        <v>2309</v>
      </c>
      <c r="F2499" t="s">
        <v>2310</v>
      </c>
      <c r="G2499" t="s">
        <v>51</v>
      </c>
      <c r="H2499" t="s">
        <v>52</v>
      </c>
      <c r="I2499" t="s">
        <v>53</v>
      </c>
      <c r="J2499" t="s">
        <v>54</v>
      </c>
      <c r="K2499">
        <v>649164</v>
      </c>
      <c r="L2499" t="s">
        <v>76</v>
      </c>
      <c r="M2499" t="s">
        <v>77</v>
      </c>
      <c r="N2499" t="s">
        <v>57</v>
      </c>
      <c r="O2499" s="1">
        <v>45292</v>
      </c>
      <c r="Q2499" s="1">
        <v>46023</v>
      </c>
      <c r="R2499" s="2">
        <v>52.69</v>
      </c>
      <c r="S2499">
        <v>1</v>
      </c>
      <c r="T2499" t="s">
        <v>58</v>
      </c>
      <c r="U2499" t="s">
        <v>134</v>
      </c>
      <c r="V2499" s="4">
        <v>6.5000000000000002E-2</v>
      </c>
      <c r="W2499" s="2">
        <v>0</v>
      </c>
      <c r="X2499">
        <v>0</v>
      </c>
      <c r="Y2499" t="s">
        <v>135</v>
      </c>
      <c r="Z2499" t="s">
        <v>136</v>
      </c>
      <c r="AA2499">
        <v>0</v>
      </c>
      <c r="AB2499" s="2">
        <v>0</v>
      </c>
      <c r="AC2499" s="2">
        <v>0</v>
      </c>
      <c r="AD2499" s="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3.42</v>
      </c>
      <c r="AN2499" s="2">
        <v>3.42</v>
      </c>
      <c r="AO2499" s="2">
        <v>0</v>
      </c>
      <c r="AP2499" s="2">
        <v>0</v>
      </c>
      <c r="AQ2499" s="2">
        <v>0</v>
      </c>
    </row>
    <row r="2500" spans="1:43" x14ac:dyDescent="0.25">
      <c r="A2500" s="1">
        <v>45992</v>
      </c>
      <c r="B2500" t="s">
        <v>48</v>
      </c>
      <c r="C2500">
        <v>649163</v>
      </c>
      <c r="D2500">
        <v>2021131137</v>
      </c>
      <c r="E2500" t="s">
        <v>1740</v>
      </c>
      <c r="F2500" t="s">
        <v>105</v>
      </c>
      <c r="G2500" t="s">
        <v>51</v>
      </c>
      <c r="H2500" t="s">
        <v>64</v>
      </c>
      <c r="I2500" t="s">
        <v>53</v>
      </c>
      <c r="J2500" t="s">
        <v>54</v>
      </c>
      <c r="K2500">
        <v>673059</v>
      </c>
      <c r="L2500" t="s">
        <v>65</v>
      </c>
      <c r="M2500" t="s">
        <v>66</v>
      </c>
      <c r="N2500" t="s">
        <v>57</v>
      </c>
      <c r="O2500" s="1">
        <v>45292</v>
      </c>
      <c r="Q2500" s="1">
        <v>46023</v>
      </c>
      <c r="R2500" s="2">
        <v>75.75</v>
      </c>
      <c r="S2500">
        <v>1</v>
      </c>
      <c r="T2500" t="s">
        <v>58</v>
      </c>
      <c r="U2500" t="s">
        <v>134</v>
      </c>
      <c r="V2500" s="4">
        <v>6.5000000000000002E-2</v>
      </c>
      <c r="W2500" s="2">
        <v>0</v>
      </c>
      <c r="X2500">
        <v>0</v>
      </c>
      <c r="Y2500" t="s">
        <v>135</v>
      </c>
      <c r="Z2500" t="s">
        <v>136</v>
      </c>
      <c r="AA2500">
        <v>0</v>
      </c>
      <c r="AB2500" s="2">
        <v>0</v>
      </c>
      <c r="AC2500" s="2">
        <v>0</v>
      </c>
      <c r="AD2500" s="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4.92</v>
      </c>
      <c r="AN2500" s="2">
        <v>4.92</v>
      </c>
      <c r="AO2500" s="2">
        <v>0</v>
      </c>
      <c r="AP2500" s="2">
        <v>0</v>
      </c>
      <c r="AQ2500" s="2">
        <v>0</v>
      </c>
    </row>
    <row r="2501" spans="1:43" x14ac:dyDescent="0.25">
      <c r="A2501" s="1">
        <v>45992</v>
      </c>
      <c r="B2501" t="s">
        <v>48</v>
      </c>
      <c r="C2501">
        <v>649163</v>
      </c>
      <c r="D2501">
        <v>2021515733</v>
      </c>
      <c r="E2501" t="s">
        <v>2063</v>
      </c>
      <c r="F2501" t="s">
        <v>370</v>
      </c>
      <c r="G2501" t="s">
        <v>51</v>
      </c>
      <c r="H2501" t="s">
        <v>52</v>
      </c>
      <c r="I2501" t="s">
        <v>53</v>
      </c>
      <c r="J2501" t="s">
        <v>54</v>
      </c>
      <c r="K2501">
        <v>649247</v>
      </c>
      <c r="L2501" t="s">
        <v>172</v>
      </c>
      <c r="M2501" t="s">
        <v>173</v>
      </c>
      <c r="N2501" t="s">
        <v>57</v>
      </c>
      <c r="O2501" s="1">
        <v>45315</v>
      </c>
      <c r="Q2501" s="1">
        <v>46015</v>
      </c>
      <c r="R2501" s="2">
        <v>42.45</v>
      </c>
      <c r="S2501">
        <v>1</v>
      </c>
      <c r="T2501" t="s">
        <v>58</v>
      </c>
      <c r="U2501" t="s">
        <v>134</v>
      </c>
      <c r="V2501" s="4">
        <v>6.5000000000000002E-2</v>
      </c>
      <c r="W2501" s="2">
        <v>0</v>
      </c>
      <c r="X2501">
        <v>0</v>
      </c>
      <c r="Y2501" t="s">
        <v>135</v>
      </c>
      <c r="Z2501" t="s">
        <v>136</v>
      </c>
      <c r="AA2501">
        <v>0</v>
      </c>
      <c r="AB2501" s="2">
        <v>0</v>
      </c>
      <c r="AC2501" s="2">
        <v>0</v>
      </c>
      <c r="AD2501" s="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2.76</v>
      </c>
      <c r="AN2501" s="2">
        <v>2.76</v>
      </c>
      <c r="AO2501" s="2">
        <v>0</v>
      </c>
      <c r="AP2501" s="2">
        <v>0</v>
      </c>
      <c r="AQ2501" s="2">
        <v>0</v>
      </c>
    </row>
    <row r="2502" spans="1:43" x14ac:dyDescent="0.25">
      <c r="A2502" s="1">
        <v>45992</v>
      </c>
      <c r="B2502" t="s">
        <v>48</v>
      </c>
      <c r="C2502">
        <v>649163</v>
      </c>
      <c r="D2502">
        <v>2021764695</v>
      </c>
      <c r="E2502" t="s">
        <v>2311</v>
      </c>
      <c r="F2502" t="s">
        <v>628</v>
      </c>
      <c r="G2502" t="s">
        <v>51</v>
      </c>
      <c r="H2502" t="s">
        <v>52</v>
      </c>
      <c r="I2502" t="s">
        <v>53</v>
      </c>
      <c r="J2502" t="s">
        <v>54</v>
      </c>
      <c r="K2502">
        <v>649164</v>
      </c>
      <c r="L2502" t="s">
        <v>76</v>
      </c>
      <c r="M2502" t="s">
        <v>77</v>
      </c>
      <c r="N2502" t="s">
        <v>57</v>
      </c>
      <c r="O2502" s="1">
        <v>45352</v>
      </c>
      <c r="Q2502" s="1">
        <v>46023</v>
      </c>
      <c r="R2502" s="2">
        <v>52.69</v>
      </c>
      <c r="S2502">
        <v>1</v>
      </c>
      <c r="T2502" t="s">
        <v>58</v>
      </c>
      <c r="U2502" t="s">
        <v>134</v>
      </c>
      <c r="V2502" s="4">
        <v>6.5000000000000002E-2</v>
      </c>
      <c r="W2502" s="2">
        <v>0</v>
      </c>
      <c r="X2502">
        <v>0</v>
      </c>
      <c r="Y2502" t="s">
        <v>135</v>
      </c>
      <c r="Z2502" t="s">
        <v>136</v>
      </c>
      <c r="AA2502">
        <v>0</v>
      </c>
      <c r="AB2502" s="2">
        <v>0</v>
      </c>
      <c r="AC2502" s="2">
        <v>0</v>
      </c>
      <c r="AD2502" s="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3.42</v>
      </c>
      <c r="AN2502" s="2">
        <v>3.42</v>
      </c>
      <c r="AO2502" s="2">
        <v>0</v>
      </c>
      <c r="AP2502" s="2">
        <v>0</v>
      </c>
      <c r="AQ2502" s="2">
        <v>0</v>
      </c>
    </row>
    <row r="2503" spans="1:43" x14ac:dyDescent="0.25">
      <c r="A2503" s="1">
        <v>45992</v>
      </c>
      <c r="B2503" t="s">
        <v>48</v>
      </c>
      <c r="C2503">
        <v>649163</v>
      </c>
      <c r="D2503">
        <v>2021799015</v>
      </c>
      <c r="E2503" t="s">
        <v>1695</v>
      </c>
      <c r="F2503" t="s">
        <v>1696</v>
      </c>
      <c r="G2503" t="s">
        <v>51</v>
      </c>
      <c r="H2503" t="s">
        <v>265</v>
      </c>
      <c r="I2503" t="s">
        <v>53</v>
      </c>
      <c r="J2503" t="s">
        <v>928</v>
      </c>
      <c r="K2503">
        <v>673059</v>
      </c>
      <c r="L2503" t="s">
        <v>65</v>
      </c>
      <c r="M2503" t="s">
        <v>66</v>
      </c>
      <c r="N2503" t="s">
        <v>57</v>
      </c>
      <c r="O2503" s="1">
        <v>45352</v>
      </c>
      <c r="Q2503" s="1">
        <v>46023</v>
      </c>
      <c r="R2503" s="2">
        <v>30.55</v>
      </c>
      <c r="S2503">
        <v>1</v>
      </c>
      <c r="T2503" t="s">
        <v>58</v>
      </c>
      <c r="U2503" t="s">
        <v>134</v>
      </c>
      <c r="V2503" s="4">
        <v>6.5000000000000002E-2</v>
      </c>
      <c r="W2503" s="2">
        <v>0</v>
      </c>
      <c r="X2503">
        <v>0</v>
      </c>
      <c r="Y2503" t="s">
        <v>135</v>
      </c>
      <c r="Z2503" t="s">
        <v>136</v>
      </c>
      <c r="AA2503">
        <v>0</v>
      </c>
      <c r="AB2503" s="2">
        <v>0</v>
      </c>
      <c r="AC2503" s="2">
        <v>0</v>
      </c>
      <c r="AD2503" s="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1.99</v>
      </c>
      <c r="AN2503" s="2">
        <v>1.99</v>
      </c>
      <c r="AO2503" s="2">
        <v>0</v>
      </c>
      <c r="AP2503" s="2">
        <v>0</v>
      </c>
      <c r="AQ2503" s="2">
        <v>0</v>
      </c>
    </row>
    <row r="2504" spans="1:43" x14ac:dyDescent="0.25">
      <c r="A2504" s="1">
        <v>45992</v>
      </c>
      <c r="B2504" t="s">
        <v>48</v>
      </c>
      <c r="C2504">
        <v>649163</v>
      </c>
      <c r="D2504">
        <v>2031750289</v>
      </c>
      <c r="E2504" t="s">
        <v>690</v>
      </c>
      <c r="F2504" t="s">
        <v>350</v>
      </c>
      <c r="G2504" t="s">
        <v>51</v>
      </c>
      <c r="H2504" t="s">
        <v>452</v>
      </c>
      <c r="I2504" t="s">
        <v>102</v>
      </c>
      <c r="J2504" t="s">
        <v>764</v>
      </c>
      <c r="K2504">
        <v>753748</v>
      </c>
      <c r="L2504" t="s">
        <v>258</v>
      </c>
      <c r="M2504" t="s">
        <v>131</v>
      </c>
      <c r="N2504" t="s">
        <v>57</v>
      </c>
      <c r="O2504" s="1">
        <v>45962</v>
      </c>
      <c r="Q2504" s="1">
        <v>46023</v>
      </c>
      <c r="R2504" s="2">
        <v>146.25</v>
      </c>
      <c r="S2504">
        <v>1</v>
      </c>
      <c r="T2504" t="s">
        <v>58</v>
      </c>
      <c r="U2504" t="s">
        <v>59</v>
      </c>
      <c r="V2504" s="3">
        <v>0.75</v>
      </c>
      <c r="W2504" s="2">
        <v>0</v>
      </c>
      <c r="X2504">
        <v>0</v>
      </c>
      <c r="Y2504" t="s">
        <v>60</v>
      </c>
      <c r="Z2504" t="s">
        <v>136</v>
      </c>
      <c r="AA2504">
        <v>0</v>
      </c>
      <c r="AB2504" s="2">
        <v>0</v>
      </c>
      <c r="AC2504" s="2">
        <v>0</v>
      </c>
      <c r="AD2504" s="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109.69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</row>
    <row r="2505" spans="1:43" x14ac:dyDescent="0.25">
      <c r="A2505" s="1">
        <v>45992</v>
      </c>
      <c r="B2505" t="s">
        <v>48</v>
      </c>
      <c r="C2505">
        <v>649163</v>
      </c>
      <c r="D2505">
        <v>2031760072</v>
      </c>
      <c r="E2505" t="s">
        <v>1663</v>
      </c>
      <c r="F2505" t="s">
        <v>1782</v>
      </c>
      <c r="G2505" t="s">
        <v>51</v>
      </c>
      <c r="H2505" t="s">
        <v>399</v>
      </c>
      <c r="I2505" t="s">
        <v>102</v>
      </c>
      <c r="J2505" t="s">
        <v>738</v>
      </c>
      <c r="K2505">
        <v>823068</v>
      </c>
      <c r="L2505" t="s">
        <v>401</v>
      </c>
      <c r="M2505" t="s">
        <v>402</v>
      </c>
      <c r="N2505" t="s">
        <v>57</v>
      </c>
      <c r="O2505" s="1">
        <v>45962</v>
      </c>
      <c r="Q2505" s="1">
        <v>46023</v>
      </c>
      <c r="R2505" s="2">
        <v>113.13</v>
      </c>
      <c r="S2505">
        <v>1</v>
      </c>
      <c r="T2505" t="s">
        <v>58</v>
      </c>
      <c r="U2505" t="s">
        <v>59</v>
      </c>
      <c r="V2505" s="3">
        <v>0.9</v>
      </c>
      <c r="W2505" s="2">
        <v>0</v>
      </c>
      <c r="X2505">
        <v>0</v>
      </c>
      <c r="Y2505" t="s">
        <v>60</v>
      </c>
      <c r="Z2505" t="s">
        <v>136</v>
      </c>
      <c r="AA2505">
        <v>0</v>
      </c>
      <c r="AB2505" s="2">
        <v>0</v>
      </c>
      <c r="AC2505" s="2">
        <v>0</v>
      </c>
      <c r="AD2505" s="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101.82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</row>
    <row r="2506" spans="1:43" x14ac:dyDescent="0.25">
      <c r="A2506" s="1">
        <v>45992</v>
      </c>
      <c r="B2506" t="s">
        <v>48</v>
      </c>
      <c r="C2506">
        <v>649163</v>
      </c>
      <c r="D2506">
        <v>2031761352</v>
      </c>
      <c r="E2506" t="s">
        <v>2312</v>
      </c>
      <c r="F2506" t="s">
        <v>127</v>
      </c>
      <c r="G2506" t="s">
        <v>51</v>
      </c>
      <c r="H2506" t="s">
        <v>399</v>
      </c>
      <c r="I2506" t="s">
        <v>102</v>
      </c>
      <c r="J2506" t="s">
        <v>738</v>
      </c>
      <c r="K2506">
        <v>652037</v>
      </c>
      <c r="L2506" t="s">
        <v>71</v>
      </c>
      <c r="M2506" t="s">
        <v>99</v>
      </c>
      <c r="N2506" t="s">
        <v>57</v>
      </c>
      <c r="O2506" s="1">
        <v>45962</v>
      </c>
      <c r="Q2506" s="1">
        <v>46023</v>
      </c>
      <c r="R2506" s="2">
        <v>26.98</v>
      </c>
      <c r="S2506">
        <v>1</v>
      </c>
      <c r="T2506" t="s">
        <v>58</v>
      </c>
      <c r="U2506" t="s">
        <v>59</v>
      </c>
      <c r="V2506" s="3">
        <v>0.9</v>
      </c>
      <c r="W2506" s="2">
        <v>0</v>
      </c>
      <c r="X2506">
        <v>0</v>
      </c>
      <c r="Y2506" t="s">
        <v>60</v>
      </c>
      <c r="Z2506" t="s">
        <v>136</v>
      </c>
      <c r="AA2506">
        <v>0</v>
      </c>
      <c r="AB2506" s="2">
        <v>0</v>
      </c>
      <c r="AC2506" s="2">
        <v>0</v>
      </c>
      <c r="AD2506" s="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24.28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</row>
    <row r="2507" spans="1:43" x14ac:dyDescent="0.25">
      <c r="A2507" s="1">
        <v>45992</v>
      </c>
      <c r="B2507" t="s">
        <v>48</v>
      </c>
      <c r="C2507">
        <v>649163</v>
      </c>
      <c r="D2507">
        <v>2031778288</v>
      </c>
      <c r="E2507" t="s">
        <v>1783</v>
      </c>
      <c r="F2507" t="s">
        <v>1224</v>
      </c>
      <c r="G2507" t="s">
        <v>51</v>
      </c>
      <c r="H2507" t="s">
        <v>110</v>
      </c>
      <c r="I2507" t="s">
        <v>102</v>
      </c>
      <c r="J2507" t="s">
        <v>103</v>
      </c>
      <c r="K2507">
        <v>753748</v>
      </c>
      <c r="L2507" t="s">
        <v>258</v>
      </c>
      <c r="M2507" t="s">
        <v>131</v>
      </c>
      <c r="N2507" t="s">
        <v>57</v>
      </c>
      <c r="O2507" s="1">
        <v>45962</v>
      </c>
      <c r="Q2507" s="1">
        <v>46023</v>
      </c>
      <c r="R2507" s="2">
        <v>36.31</v>
      </c>
      <c r="S2507">
        <v>1</v>
      </c>
      <c r="T2507" t="s">
        <v>58</v>
      </c>
      <c r="U2507" t="s">
        <v>59</v>
      </c>
      <c r="V2507" s="3">
        <v>0.75</v>
      </c>
      <c r="W2507" s="2">
        <v>0</v>
      </c>
      <c r="X2507">
        <v>0</v>
      </c>
      <c r="Y2507" t="s">
        <v>60</v>
      </c>
      <c r="Z2507" t="s">
        <v>136</v>
      </c>
      <c r="AA2507">
        <v>0</v>
      </c>
      <c r="AB2507" s="2">
        <v>0</v>
      </c>
      <c r="AC2507" s="2">
        <v>0</v>
      </c>
      <c r="AD2507" s="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27.23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</row>
    <row r="2508" spans="1:43" x14ac:dyDescent="0.25">
      <c r="A2508" s="1">
        <v>45992</v>
      </c>
      <c r="B2508" t="s">
        <v>48</v>
      </c>
      <c r="C2508">
        <v>649163</v>
      </c>
      <c r="D2508">
        <v>2031793341</v>
      </c>
      <c r="E2508" t="s">
        <v>1787</v>
      </c>
      <c r="F2508" t="s">
        <v>163</v>
      </c>
      <c r="G2508" t="s">
        <v>51</v>
      </c>
      <c r="H2508" t="s">
        <v>399</v>
      </c>
      <c r="I2508" t="s">
        <v>102</v>
      </c>
      <c r="J2508" t="s">
        <v>738</v>
      </c>
      <c r="K2508">
        <v>823068</v>
      </c>
      <c r="L2508" t="s">
        <v>401</v>
      </c>
      <c r="M2508" t="s">
        <v>402</v>
      </c>
      <c r="N2508" t="s">
        <v>57</v>
      </c>
      <c r="O2508" s="1">
        <v>45962</v>
      </c>
      <c r="Q2508" s="1">
        <v>46023</v>
      </c>
      <c r="R2508" s="2">
        <v>68.11</v>
      </c>
      <c r="S2508">
        <v>1</v>
      </c>
      <c r="T2508" t="s">
        <v>58</v>
      </c>
      <c r="U2508" t="s">
        <v>59</v>
      </c>
      <c r="V2508" s="3">
        <v>0.9</v>
      </c>
      <c r="W2508" s="2">
        <v>0</v>
      </c>
      <c r="X2508">
        <v>0</v>
      </c>
      <c r="Y2508" t="s">
        <v>60</v>
      </c>
      <c r="Z2508" t="s">
        <v>136</v>
      </c>
      <c r="AA2508">
        <v>0</v>
      </c>
      <c r="AB2508" s="2">
        <v>0</v>
      </c>
      <c r="AC2508" s="2">
        <v>0</v>
      </c>
      <c r="AD2508" s="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61.3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</row>
    <row r="2509" spans="1:43" x14ac:dyDescent="0.25">
      <c r="A2509" s="1">
        <v>45992</v>
      </c>
      <c r="B2509" t="s">
        <v>48</v>
      </c>
      <c r="C2509">
        <v>649163</v>
      </c>
      <c r="D2509">
        <v>2031795289</v>
      </c>
      <c r="E2509" t="s">
        <v>1788</v>
      </c>
      <c r="F2509" t="s">
        <v>1668</v>
      </c>
      <c r="G2509" t="s">
        <v>51</v>
      </c>
      <c r="H2509" t="s">
        <v>399</v>
      </c>
      <c r="I2509" t="s">
        <v>102</v>
      </c>
      <c r="J2509" t="s">
        <v>738</v>
      </c>
      <c r="K2509">
        <v>823068</v>
      </c>
      <c r="L2509" t="s">
        <v>401</v>
      </c>
      <c r="M2509" t="s">
        <v>402</v>
      </c>
      <c r="N2509" t="s">
        <v>57</v>
      </c>
      <c r="O2509" s="1">
        <v>45962</v>
      </c>
      <c r="Q2509" s="1">
        <v>46023</v>
      </c>
      <c r="R2509" s="2">
        <v>31.21</v>
      </c>
      <c r="S2509">
        <v>1</v>
      </c>
      <c r="T2509" t="s">
        <v>58</v>
      </c>
      <c r="U2509" t="s">
        <v>59</v>
      </c>
      <c r="V2509" s="3">
        <v>0.9</v>
      </c>
      <c r="W2509" s="2">
        <v>0</v>
      </c>
      <c r="X2509">
        <v>0</v>
      </c>
      <c r="Y2509" t="s">
        <v>60</v>
      </c>
      <c r="Z2509" t="s">
        <v>136</v>
      </c>
      <c r="AA2509">
        <v>0</v>
      </c>
      <c r="AB2509" s="2">
        <v>0</v>
      </c>
      <c r="AC2509" s="2">
        <v>0</v>
      </c>
      <c r="AD2509" s="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28.09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</row>
    <row r="2510" spans="1:43" x14ac:dyDescent="0.25">
      <c r="A2510" s="1">
        <v>45992</v>
      </c>
      <c r="B2510" t="s">
        <v>48</v>
      </c>
      <c r="C2510">
        <v>649163</v>
      </c>
      <c r="D2510">
        <v>2031798613</v>
      </c>
      <c r="E2510" t="s">
        <v>935</v>
      </c>
      <c r="F2510" t="s">
        <v>1624</v>
      </c>
      <c r="G2510" t="s">
        <v>51</v>
      </c>
      <c r="H2510" t="s">
        <v>372</v>
      </c>
      <c r="I2510" t="s">
        <v>102</v>
      </c>
      <c r="J2510" t="s">
        <v>738</v>
      </c>
      <c r="K2510">
        <v>822865</v>
      </c>
      <c r="L2510" t="s">
        <v>389</v>
      </c>
      <c r="M2510" t="s">
        <v>390</v>
      </c>
      <c r="N2510" t="s">
        <v>57</v>
      </c>
      <c r="O2510" s="1">
        <v>45963</v>
      </c>
      <c r="Q2510" s="1">
        <v>46024</v>
      </c>
      <c r="R2510" s="2">
        <v>30.09</v>
      </c>
      <c r="S2510">
        <v>1</v>
      </c>
      <c r="T2510" t="s">
        <v>58</v>
      </c>
      <c r="U2510" t="s">
        <v>59</v>
      </c>
      <c r="V2510" s="3">
        <v>0.9</v>
      </c>
      <c r="W2510" s="2">
        <v>0</v>
      </c>
      <c r="X2510">
        <v>0</v>
      </c>
      <c r="Y2510" t="s">
        <v>60</v>
      </c>
      <c r="Z2510" t="s">
        <v>136</v>
      </c>
      <c r="AA2510">
        <v>0</v>
      </c>
      <c r="AB2510" s="2">
        <v>0</v>
      </c>
      <c r="AC2510" s="2">
        <v>0</v>
      </c>
      <c r="AD2510" s="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27.08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</row>
    <row r="2511" spans="1:43" x14ac:dyDescent="0.25">
      <c r="A2511" s="1">
        <v>45992</v>
      </c>
      <c r="B2511" t="s">
        <v>48</v>
      </c>
      <c r="C2511">
        <v>649163</v>
      </c>
      <c r="D2511">
        <v>2031806666</v>
      </c>
      <c r="E2511" t="s">
        <v>1391</v>
      </c>
      <c r="F2511" t="s">
        <v>1129</v>
      </c>
      <c r="G2511" t="s">
        <v>51</v>
      </c>
      <c r="H2511" t="s">
        <v>93</v>
      </c>
      <c r="I2511" t="s">
        <v>102</v>
      </c>
      <c r="J2511" t="s">
        <v>121</v>
      </c>
      <c r="K2511">
        <v>673059</v>
      </c>
      <c r="L2511" t="s">
        <v>65</v>
      </c>
      <c r="M2511" t="s">
        <v>66</v>
      </c>
      <c r="N2511" t="s">
        <v>57</v>
      </c>
      <c r="O2511" s="1">
        <v>45962</v>
      </c>
      <c r="Q2511" s="1">
        <v>46023</v>
      </c>
      <c r="R2511" s="2">
        <v>178.95</v>
      </c>
      <c r="S2511">
        <v>1</v>
      </c>
      <c r="T2511" t="s">
        <v>58</v>
      </c>
      <c r="U2511" t="s">
        <v>59</v>
      </c>
      <c r="V2511" s="3">
        <v>0.65</v>
      </c>
      <c r="W2511" s="2">
        <v>0</v>
      </c>
      <c r="X2511">
        <v>0</v>
      </c>
      <c r="Y2511" t="s">
        <v>60</v>
      </c>
      <c r="Z2511" t="s">
        <v>136</v>
      </c>
      <c r="AA2511">
        <v>0</v>
      </c>
      <c r="AB2511" s="2">
        <v>0</v>
      </c>
      <c r="AC2511" s="2">
        <v>0</v>
      </c>
      <c r="AD2511" s="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116.32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</row>
    <row r="2512" spans="1:43" x14ac:dyDescent="0.25">
      <c r="A2512" s="1">
        <v>45992</v>
      </c>
      <c r="B2512" t="s">
        <v>48</v>
      </c>
      <c r="C2512">
        <v>649163</v>
      </c>
      <c r="D2512">
        <v>2031807527</v>
      </c>
      <c r="E2512" t="s">
        <v>1789</v>
      </c>
      <c r="F2512" t="s">
        <v>601</v>
      </c>
      <c r="G2512" t="s">
        <v>51</v>
      </c>
      <c r="H2512" t="s">
        <v>169</v>
      </c>
      <c r="I2512" t="s">
        <v>102</v>
      </c>
      <c r="J2512" t="s">
        <v>103</v>
      </c>
      <c r="K2512">
        <v>753748</v>
      </c>
      <c r="L2512" t="s">
        <v>258</v>
      </c>
      <c r="M2512" t="s">
        <v>131</v>
      </c>
      <c r="N2512" t="s">
        <v>57</v>
      </c>
      <c r="O2512" s="1">
        <v>45962</v>
      </c>
      <c r="Q2512" s="1">
        <v>46023</v>
      </c>
      <c r="R2512" s="2">
        <v>44.5</v>
      </c>
      <c r="S2512">
        <v>1</v>
      </c>
      <c r="T2512" t="s">
        <v>58</v>
      </c>
      <c r="U2512" t="s">
        <v>59</v>
      </c>
      <c r="V2512" s="3">
        <v>0.75</v>
      </c>
      <c r="W2512" s="2">
        <v>0</v>
      </c>
      <c r="X2512">
        <v>0</v>
      </c>
      <c r="Y2512" t="s">
        <v>60</v>
      </c>
      <c r="Z2512" t="s">
        <v>136</v>
      </c>
      <c r="AA2512">
        <v>0</v>
      </c>
      <c r="AB2512" s="2">
        <v>0</v>
      </c>
      <c r="AC2512" s="2">
        <v>0</v>
      </c>
      <c r="AD2512" s="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33.380000000000003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</row>
    <row r="2513" spans="1:43" x14ac:dyDescent="0.25">
      <c r="A2513" s="1">
        <v>45992</v>
      </c>
      <c r="B2513" t="s">
        <v>48</v>
      </c>
      <c r="C2513">
        <v>649163</v>
      </c>
      <c r="D2513">
        <v>2031818852</v>
      </c>
      <c r="E2513" t="s">
        <v>386</v>
      </c>
      <c r="F2513" t="s">
        <v>2054</v>
      </c>
      <c r="G2513" t="s">
        <v>51</v>
      </c>
      <c r="H2513" t="s">
        <v>265</v>
      </c>
      <c r="I2513" t="s">
        <v>102</v>
      </c>
      <c r="J2513" t="s">
        <v>103</v>
      </c>
      <c r="K2513">
        <v>877790</v>
      </c>
      <c r="L2513" t="s">
        <v>534</v>
      </c>
      <c r="M2513" t="s">
        <v>535</v>
      </c>
      <c r="N2513" t="s">
        <v>57</v>
      </c>
      <c r="O2513" s="1">
        <v>45962</v>
      </c>
      <c r="Q2513" s="1">
        <v>46023</v>
      </c>
      <c r="R2513" s="2">
        <v>90.93</v>
      </c>
      <c r="S2513">
        <v>1</v>
      </c>
      <c r="T2513" t="s">
        <v>58</v>
      </c>
      <c r="U2513" t="s">
        <v>59</v>
      </c>
      <c r="V2513" s="3">
        <v>0.75</v>
      </c>
      <c r="W2513" s="2">
        <v>0</v>
      </c>
      <c r="X2513">
        <v>0</v>
      </c>
      <c r="Y2513" t="s">
        <v>60</v>
      </c>
      <c r="Z2513" t="s">
        <v>136</v>
      </c>
      <c r="AA2513">
        <v>0</v>
      </c>
      <c r="AB2513" s="2">
        <v>0</v>
      </c>
      <c r="AC2513" s="2">
        <v>0</v>
      </c>
      <c r="AD2513" s="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68.2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</row>
    <row r="2514" spans="1:43" x14ac:dyDescent="0.25">
      <c r="A2514" s="1">
        <v>45992</v>
      </c>
      <c r="B2514" t="s">
        <v>48</v>
      </c>
      <c r="C2514">
        <v>649163</v>
      </c>
      <c r="D2514">
        <v>2031829970</v>
      </c>
      <c r="E2514" t="s">
        <v>1794</v>
      </c>
      <c r="F2514" t="s">
        <v>1795</v>
      </c>
      <c r="G2514" t="s">
        <v>51</v>
      </c>
      <c r="H2514" t="s">
        <v>399</v>
      </c>
      <c r="I2514" t="s">
        <v>102</v>
      </c>
      <c r="J2514" t="s">
        <v>738</v>
      </c>
      <c r="K2514">
        <v>823068</v>
      </c>
      <c r="L2514" t="s">
        <v>401</v>
      </c>
      <c r="M2514" t="s">
        <v>402</v>
      </c>
      <c r="N2514" t="s">
        <v>57</v>
      </c>
      <c r="O2514" s="1">
        <v>45962</v>
      </c>
      <c r="Q2514" s="1">
        <v>46023</v>
      </c>
      <c r="R2514" s="2">
        <v>160.25</v>
      </c>
      <c r="S2514">
        <v>1</v>
      </c>
      <c r="T2514" t="s">
        <v>58</v>
      </c>
      <c r="U2514" t="s">
        <v>59</v>
      </c>
      <c r="V2514" s="3">
        <v>0.9</v>
      </c>
      <c r="W2514" s="2">
        <v>0</v>
      </c>
      <c r="X2514">
        <v>0</v>
      </c>
      <c r="Y2514" t="s">
        <v>60</v>
      </c>
      <c r="Z2514" t="s">
        <v>136</v>
      </c>
      <c r="AA2514">
        <v>0</v>
      </c>
      <c r="AB2514" s="2">
        <v>0</v>
      </c>
      <c r="AC2514" s="2">
        <v>0</v>
      </c>
      <c r="AD2514" s="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144.22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</row>
    <row r="2515" spans="1:43" x14ac:dyDescent="0.25">
      <c r="A2515" s="1">
        <v>45992</v>
      </c>
      <c r="B2515" t="s">
        <v>48</v>
      </c>
      <c r="C2515">
        <v>649163</v>
      </c>
      <c r="D2515">
        <v>2031846773</v>
      </c>
      <c r="E2515" t="s">
        <v>2313</v>
      </c>
      <c r="F2515" t="s">
        <v>331</v>
      </c>
      <c r="G2515" t="s">
        <v>51</v>
      </c>
      <c r="H2515" t="s">
        <v>256</v>
      </c>
      <c r="I2515" t="s">
        <v>102</v>
      </c>
      <c r="J2515" t="s">
        <v>103</v>
      </c>
      <c r="K2515">
        <v>753748</v>
      </c>
      <c r="L2515" t="s">
        <v>258</v>
      </c>
      <c r="M2515" t="s">
        <v>131</v>
      </c>
      <c r="N2515" t="s">
        <v>57</v>
      </c>
      <c r="O2515" s="1">
        <v>45962</v>
      </c>
      <c r="Q2515" s="1">
        <v>46023</v>
      </c>
      <c r="R2515" s="2">
        <v>161.83000000000001</v>
      </c>
      <c r="S2515">
        <v>1</v>
      </c>
      <c r="T2515" t="s">
        <v>58</v>
      </c>
      <c r="U2515" t="s">
        <v>59</v>
      </c>
      <c r="V2515" s="3">
        <v>0.75</v>
      </c>
      <c r="W2515" s="2">
        <v>0</v>
      </c>
      <c r="X2515">
        <v>0</v>
      </c>
      <c r="Y2515" t="s">
        <v>60</v>
      </c>
      <c r="Z2515" t="s">
        <v>136</v>
      </c>
      <c r="AA2515">
        <v>0</v>
      </c>
      <c r="AB2515" s="2">
        <v>0</v>
      </c>
      <c r="AC2515" s="2">
        <v>0</v>
      </c>
      <c r="AD2515" s="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121.37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</row>
    <row r="2516" spans="1:43" x14ac:dyDescent="0.25">
      <c r="A2516" s="1">
        <v>45992</v>
      </c>
      <c r="B2516" t="s">
        <v>48</v>
      </c>
      <c r="C2516">
        <v>649163</v>
      </c>
      <c r="D2516">
        <v>2031848655</v>
      </c>
      <c r="E2516" t="s">
        <v>1627</v>
      </c>
      <c r="F2516" t="s">
        <v>129</v>
      </c>
      <c r="G2516" t="s">
        <v>51</v>
      </c>
      <c r="H2516" t="s">
        <v>452</v>
      </c>
      <c r="I2516" t="s">
        <v>102</v>
      </c>
      <c r="J2516" t="s">
        <v>738</v>
      </c>
      <c r="K2516">
        <v>753748</v>
      </c>
      <c r="L2516" t="s">
        <v>258</v>
      </c>
      <c r="M2516" t="s">
        <v>131</v>
      </c>
      <c r="N2516" t="s">
        <v>57</v>
      </c>
      <c r="O2516" s="1">
        <v>45962</v>
      </c>
      <c r="Q2516" s="1">
        <v>46023</v>
      </c>
      <c r="R2516" s="2">
        <v>81.63</v>
      </c>
      <c r="S2516">
        <v>1</v>
      </c>
      <c r="T2516" t="s">
        <v>58</v>
      </c>
      <c r="U2516" t="s">
        <v>59</v>
      </c>
      <c r="V2516" s="3">
        <v>0.9</v>
      </c>
      <c r="W2516" s="2">
        <v>0</v>
      </c>
      <c r="X2516">
        <v>0</v>
      </c>
      <c r="Y2516" t="s">
        <v>60</v>
      </c>
      <c r="Z2516" t="s">
        <v>136</v>
      </c>
      <c r="AA2516">
        <v>0</v>
      </c>
      <c r="AB2516" s="2">
        <v>0</v>
      </c>
      <c r="AC2516" s="2">
        <v>0</v>
      </c>
      <c r="AD2516" s="3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73.47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</row>
    <row r="2517" spans="1:43" x14ac:dyDescent="0.25">
      <c r="A2517" s="1">
        <v>45992</v>
      </c>
      <c r="B2517" t="s">
        <v>48</v>
      </c>
      <c r="C2517">
        <v>649163</v>
      </c>
      <c r="D2517">
        <v>2031863172</v>
      </c>
      <c r="E2517" t="s">
        <v>1799</v>
      </c>
      <c r="F2517" t="s">
        <v>1800</v>
      </c>
      <c r="G2517" t="s">
        <v>51</v>
      </c>
      <c r="H2517" t="s">
        <v>110</v>
      </c>
      <c r="I2517" t="s">
        <v>102</v>
      </c>
      <c r="J2517" t="s">
        <v>738</v>
      </c>
      <c r="K2517">
        <v>753748</v>
      </c>
      <c r="L2517" t="s">
        <v>258</v>
      </c>
      <c r="M2517" t="s">
        <v>131</v>
      </c>
      <c r="N2517" t="s">
        <v>57</v>
      </c>
      <c r="O2517" s="1">
        <v>45962</v>
      </c>
      <c r="Q2517" s="1">
        <v>46023</v>
      </c>
      <c r="R2517" s="2">
        <v>179.88</v>
      </c>
      <c r="S2517">
        <v>1</v>
      </c>
      <c r="T2517" t="s">
        <v>58</v>
      </c>
      <c r="U2517" t="s">
        <v>59</v>
      </c>
      <c r="V2517" s="3">
        <v>0.9</v>
      </c>
      <c r="W2517" s="2">
        <v>0</v>
      </c>
      <c r="X2517">
        <v>0</v>
      </c>
      <c r="Y2517" t="s">
        <v>60</v>
      </c>
      <c r="Z2517" t="s">
        <v>136</v>
      </c>
      <c r="AA2517">
        <v>0</v>
      </c>
      <c r="AB2517" s="2">
        <v>0</v>
      </c>
      <c r="AC2517" s="2">
        <v>0</v>
      </c>
      <c r="AD2517" s="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161.88999999999999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</row>
    <row r="2518" spans="1:43" x14ac:dyDescent="0.25">
      <c r="A2518" s="1">
        <v>45992</v>
      </c>
      <c r="B2518" t="s">
        <v>48</v>
      </c>
      <c r="C2518">
        <v>649163</v>
      </c>
      <c r="D2518">
        <v>2031866741</v>
      </c>
      <c r="E2518" t="s">
        <v>1801</v>
      </c>
      <c r="F2518" t="s">
        <v>1802</v>
      </c>
      <c r="G2518" t="s">
        <v>51</v>
      </c>
      <c r="H2518" t="s">
        <v>452</v>
      </c>
      <c r="I2518" t="s">
        <v>102</v>
      </c>
      <c r="J2518" t="s">
        <v>764</v>
      </c>
      <c r="K2518">
        <v>753748</v>
      </c>
      <c r="L2518" t="s">
        <v>258</v>
      </c>
      <c r="M2518" t="s">
        <v>131</v>
      </c>
      <c r="N2518" t="s">
        <v>57</v>
      </c>
      <c r="O2518" s="1">
        <v>45962</v>
      </c>
      <c r="Q2518" s="1">
        <v>46023</v>
      </c>
      <c r="R2518" s="2">
        <v>194.88</v>
      </c>
      <c r="S2518">
        <v>1</v>
      </c>
      <c r="T2518" t="s">
        <v>58</v>
      </c>
      <c r="U2518" t="s">
        <v>59</v>
      </c>
      <c r="V2518" s="3">
        <v>0.75</v>
      </c>
      <c r="W2518" s="2">
        <v>0</v>
      </c>
      <c r="X2518">
        <v>0</v>
      </c>
      <c r="Y2518" t="s">
        <v>60</v>
      </c>
      <c r="Z2518" t="s">
        <v>136</v>
      </c>
      <c r="AA2518">
        <v>0</v>
      </c>
      <c r="AB2518" s="2">
        <v>0</v>
      </c>
      <c r="AC2518" s="2">
        <v>0</v>
      </c>
      <c r="AD2518" s="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146.16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</row>
    <row r="2519" spans="1:43" x14ac:dyDescent="0.25">
      <c r="A2519" s="1">
        <v>45992</v>
      </c>
      <c r="B2519" t="s">
        <v>48</v>
      </c>
      <c r="C2519">
        <v>649163</v>
      </c>
      <c r="D2519">
        <v>2031888388</v>
      </c>
      <c r="E2519" t="s">
        <v>1808</v>
      </c>
      <c r="F2519" t="s">
        <v>131</v>
      </c>
      <c r="G2519" t="s">
        <v>51</v>
      </c>
      <c r="H2519" t="s">
        <v>399</v>
      </c>
      <c r="I2519" t="s">
        <v>102</v>
      </c>
      <c r="J2519" t="s">
        <v>738</v>
      </c>
      <c r="K2519">
        <v>823068</v>
      </c>
      <c r="L2519" t="s">
        <v>401</v>
      </c>
      <c r="M2519" t="s">
        <v>402</v>
      </c>
      <c r="N2519" t="s">
        <v>57</v>
      </c>
      <c r="O2519" s="1">
        <v>45962</v>
      </c>
      <c r="Q2519" s="1">
        <v>46023</v>
      </c>
      <c r="R2519" s="2">
        <v>132.21</v>
      </c>
      <c r="S2519">
        <v>1</v>
      </c>
      <c r="T2519" t="s">
        <v>58</v>
      </c>
      <c r="U2519" t="s">
        <v>59</v>
      </c>
      <c r="V2519" s="3">
        <v>0.9</v>
      </c>
      <c r="W2519" s="2">
        <v>0</v>
      </c>
      <c r="X2519">
        <v>0</v>
      </c>
      <c r="Y2519" t="s">
        <v>60</v>
      </c>
      <c r="Z2519" t="s">
        <v>136</v>
      </c>
      <c r="AA2519">
        <v>0</v>
      </c>
      <c r="AB2519" s="2">
        <v>0</v>
      </c>
      <c r="AC2519" s="2">
        <v>0</v>
      </c>
      <c r="AD2519" s="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118.99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</row>
    <row r="2520" spans="1:43" x14ac:dyDescent="0.25">
      <c r="A2520" s="1">
        <v>45992</v>
      </c>
      <c r="B2520" t="s">
        <v>48</v>
      </c>
      <c r="C2520">
        <v>649163</v>
      </c>
      <c r="D2520">
        <v>2031903817</v>
      </c>
      <c r="E2520" t="s">
        <v>1628</v>
      </c>
      <c r="F2520" t="s">
        <v>628</v>
      </c>
      <c r="G2520" t="s">
        <v>51</v>
      </c>
      <c r="H2520" t="s">
        <v>120</v>
      </c>
      <c r="I2520" t="s">
        <v>102</v>
      </c>
      <c r="J2520" t="s">
        <v>121</v>
      </c>
      <c r="K2520">
        <v>824082</v>
      </c>
      <c r="L2520" t="s">
        <v>531</v>
      </c>
      <c r="M2520" t="s">
        <v>532</v>
      </c>
      <c r="N2520" t="s">
        <v>57</v>
      </c>
      <c r="O2520" s="1">
        <v>45962</v>
      </c>
      <c r="Q2520" s="1">
        <v>46023</v>
      </c>
      <c r="R2520" s="2">
        <v>77.16</v>
      </c>
      <c r="S2520">
        <v>1</v>
      </c>
      <c r="T2520" t="s">
        <v>58</v>
      </c>
      <c r="U2520" t="s">
        <v>59</v>
      </c>
      <c r="V2520" s="3">
        <v>0.65</v>
      </c>
      <c r="W2520" s="2">
        <v>0</v>
      </c>
      <c r="X2520">
        <v>0</v>
      </c>
      <c r="Y2520" t="s">
        <v>60</v>
      </c>
      <c r="Z2520" t="s">
        <v>136</v>
      </c>
      <c r="AA2520">
        <v>0</v>
      </c>
      <c r="AB2520" s="2">
        <v>0</v>
      </c>
      <c r="AC2520" s="2">
        <v>0</v>
      </c>
      <c r="AD2520" s="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50.15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</row>
    <row r="2521" spans="1:43" x14ac:dyDescent="0.25">
      <c r="A2521" s="1">
        <v>45992</v>
      </c>
      <c r="B2521" t="s">
        <v>48</v>
      </c>
      <c r="C2521">
        <v>649163</v>
      </c>
      <c r="D2521">
        <v>2031916576</v>
      </c>
      <c r="E2521" t="s">
        <v>1370</v>
      </c>
      <c r="F2521" t="s">
        <v>1371</v>
      </c>
      <c r="G2521" t="s">
        <v>51</v>
      </c>
      <c r="H2521" t="s">
        <v>256</v>
      </c>
      <c r="I2521" t="s">
        <v>102</v>
      </c>
      <c r="J2521" t="s">
        <v>764</v>
      </c>
      <c r="K2521">
        <v>651818</v>
      </c>
      <c r="L2521" t="s">
        <v>113</v>
      </c>
      <c r="M2521" t="s">
        <v>114</v>
      </c>
      <c r="N2521" t="s">
        <v>57</v>
      </c>
      <c r="O2521" s="1">
        <v>45962</v>
      </c>
      <c r="Q2521" s="1">
        <v>46023</v>
      </c>
      <c r="R2521" s="2">
        <v>132.5</v>
      </c>
      <c r="S2521">
        <v>1</v>
      </c>
      <c r="T2521" t="s">
        <v>58</v>
      </c>
      <c r="U2521" t="s">
        <v>59</v>
      </c>
      <c r="V2521" s="3">
        <v>0.75</v>
      </c>
      <c r="W2521" s="2">
        <v>0</v>
      </c>
      <c r="X2521">
        <v>0</v>
      </c>
      <c r="Y2521" t="s">
        <v>60</v>
      </c>
      <c r="Z2521" t="s">
        <v>136</v>
      </c>
      <c r="AA2521">
        <v>0</v>
      </c>
      <c r="AB2521" s="2">
        <v>0</v>
      </c>
      <c r="AC2521" s="2">
        <v>0</v>
      </c>
      <c r="AD2521" s="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99.38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</row>
    <row r="2522" spans="1:43" x14ac:dyDescent="0.25">
      <c r="A2522" s="1">
        <v>45992</v>
      </c>
      <c r="B2522" t="s">
        <v>48</v>
      </c>
      <c r="C2522">
        <v>649163</v>
      </c>
      <c r="D2522">
        <v>2031923193</v>
      </c>
      <c r="E2522" t="s">
        <v>1810</v>
      </c>
      <c r="F2522" t="s">
        <v>249</v>
      </c>
      <c r="G2522" t="s">
        <v>51</v>
      </c>
      <c r="H2522" t="s">
        <v>80</v>
      </c>
      <c r="I2522" t="s">
        <v>102</v>
      </c>
      <c r="J2522" t="s">
        <v>103</v>
      </c>
      <c r="K2522">
        <v>651818</v>
      </c>
      <c r="L2522" t="s">
        <v>113</v>
      </c>
      <c r="M2522" t="s">
        <v>114</v>
      </c>
      <c r="N2522" t="s">
        <v>57</v>
      </c>
      <c r="O2522" s="1">
        <v>45966</v>
      </c>
      <c r="Q2522" s="1">
        <v>46027</v>
      </c>
      <c r="R2522" s="2">
        <v>74.77</v>
      </c>
      <c r="S2522">
        <v>1</v>
      </c>
      <c r="T2522" t="s">
        <v>58</v>
      </c>
      <c r="U2522" t="s">
        <v>59</v>
      </c>
      <c r="V2522" s="3">
        <v>0.75</v>
      </c>
      <c r="W2522" s="2">
        <v>0</v>
      </c>
      <c r="X2522">
        <v>0</v>
      </c>
      <c r="Y2522" t="s">
        <v>60</v>
      </c>
      <c r="Z2522" t="s">
        <v>136</v>
      </c>
      <c r="AA2522">
        <v>0</v>
      </c>
      <c r="AB2522" s="2">
        <v>0</v>
      </c>
      <c r="AC2522" s="2">
        <v>0</v>
      </c>
      <c r="AD2522" s="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56.08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</row>
    <row r="2523" spans="1:43" x14ac:dyDescent="0.25">
      <c r="A2523" s="1">
        <v>45992</v>
      </c>
      <c r="B2523" t="s">
        <v>48</v>
      </c>
      <c r="C2523">
        <v>649163</v>
      </c>
      <c r="D2523">
        <v>2031925603</v>
      </c>
      <c r="E2523" t="s">
        <v>1811</v>
      </c>
      <c r="F2523" t="s">
        <v>1812</v>
      </c>
      <c r="G2523" t="s">
        <v>51</v>
      </c>
      <c r="H2523" t="s">
        <v>80</v>
      </c>
      <c r="I2523" t="s">
        <v>102</v>
      </c>
      <c r="J2523" t="s">
        <v>103</v>
      </c>
      <c r="K2523">
        <v>651818</v>
      </c>
      <c r="L2523" t="s">
        <v>113</v>
      </c>
      <c r="M2523" t="s">
        <v>114</v>
      </c>
      <c r="N2523" t="s">
        <v>57</v>
      </c>
      <c r="O2523" s="1">
        <v>45962</v>
      </c>
      <c r="Q2523" s="1">
        <v>46023</v>
      </c>
      <c r="R2523" s="2">
        <v>50.98</v>
      </c>
      <c r="S2523">
        <v>1</v>
      </c>
      <c r="T2523" t="s">
        <v>58</v>
      </c>
      <c r="U2523" t="s">
        <v>59</v>
      </c>
      <c r="V2523" s="3">
        <v>0.75</v>
      </c>
      <c r="W2523" s="2">
        <v>0</v>
      </c>
      <c r="X2523">
        <v>0</v>
      </c>
      <c r="Y2523" t="s">
        <v>60</v>
      </c>
      <c r="Z2523" t="s">
        <v>136</v>
      </c>
      <c r="AA2523">
        <v>0</v>
      </c>
      <c r="AB2523" s="2">
        <v>0</v>
      </c>
      <c r="AC2523" s="2">
        <v>0</v>
      </c>
      <c r="AD2523" s="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38.24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</row>
    <row r="2524" spans="1:43" x14ac:dyDescent="0.25">
      <c r="A2524" s="1">
        <v>45992</v>
      </c>
      <c r="B2524" t="s">
        <v>48</v>
      </c>
      <c r="C2524">
        <v>649163</v>
      </c>
      <c r="D2524">
        <v>2031930874</v>
      </c>
      <c r="E2524" t="s">
        <v>1813</v>
      </c>
      <c r="F2524" t="s">
        <v>269</v>
      </c>
      <c r="G2524" t="s">
        <v>51</v>
      </c>
      <c r="H2524" t="s">
        <v>169</v>
      </c>
      <c r="I2524" t="s">
        <v>102</v>
      </c>
      <c r="J2524" t="s">
        <v>738</v>
      </c>
      <c r="K2524">
        <v>753748</v>
      </c>
      <c r="L2524" t="s">
        <v>258</v>
      </c>
      <c r="M2524" t="s">
        <v>131</v>
      </c>
      <c r="N2524" t="s">
        <v>57</v>
      </c>
      <c r="O2524" s="1">
        <v>45962</v>
      </c>
      <c r="Q2524" s="1">
        <v>46023</v>
      </c>
      <c r="R2524" s="2">
        <v>139.25</v>
      </c>
      <c r="S2524">
        <v>1</v>
      </c>
      <c r="T2524" t="s">
        <v>58</v>
      </c>
      <c r="U2524" t="s">
        <v>59</v>
      </c>
      <c r="V2524" s="3">
        <v>0.9</v>
      </c>
      <c r="W2524" s="2">
        <v>0</v>
      </c>
      <c r="X2524">
        <v>0</v>
      </c>
      <c r="Y2524" t="s">
        <v>60</v>
      </c>
      <c r="Z2524" t="s">
        <v>136</v>
      </c>
      <c r="AA2524">
        <v>0</v>
      </c>
      <c r="AB2524" s="2">
        <v>0</v>
      </c>
      <c r="AC2524" s="2">
        <v>0</v>
      </c>
      <c r="AD2524" s="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125.32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</row>
    <row r="2525" spans="1:43" x14ac:dyDescent="0.25">
      <c r="A2525" s="1">
        <v>45992</v>
      </c>
      <c r="B2525" t="s">
        <v>48</v>
      </c>
      <c r="C2525">
        <v>649163</v>
      </c>
      <c r="D2525">
        <v>2031961591</v>
      </c>
      <c r="E2525" t="s">
        <v>1424</v>
      </c>
      <c r="F2525" t="s">
        <v>1425</v>
      </c>
      <c r="G2525" t="s">
        <v>51</v>
      </c>
      <c r="H2525" t="s">
        <v>120</v>
      </c>
      <c r="I2525" t="s">
        <v>102</v>
      </c>
      <c r="J2525" t="s">
        <v>121</v>
      </c>
      <c r="K2525">
        <v>816021</v>
      </c>
      <c r="L2525" t="s">
        <v>122</v>
      </c>
      <c r="M2525" t="s">
        <v>123</v>
      </c>
      <c r="N2525" t="s">
        <v>57</v>
      </c>
      <c r="O2525" s="1">
        <v>45965</v>
      </c>
      <c r="Q2525" s="1">
        <v>46026</v>
      </c>
      <c r="R2525" s="2">
        <v>18.28</v>
      </c>
      <c r="S2525">
        <v>1</v>
      </c>
      <c r="T2525" t="s">
        <v>58</v>
      </c>
      <c r="U2525" t="s">
        <v>59</v>
      </c>
      <c r="V2525" s="3">
        <v>0.65</v>
      </c>
      <c r="W2525" s="2">
        <v>0</v>
      </c>
      <c r="X2525">
        <v>0</v>
      </c>
      <c r="Y2525" t="s">
        <v>60</v>
      </c>
      <c r="Z2525" t="s">
        <v>136</v>
      </c>
      <c r="AA2525">
        <v>0</v>
      </c>
      <c r="AB2525" s="2">
        <v>0</v>
      </c>
      <c r="AC2525" s="2">
        <v>0</v>
      </c>
      <c r="AD2525" s="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11.88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</row>
    <row r="2526" spans="1:43" x14ac:dyDescent="0.25">
      <c r="A2526" s="1">
        <v>45992</v>
      </c>
      <c r="B2526" t="s">
        <v>48</v>
      </c>
      <c r="C2526">
        <v>649163</v>
      </c>
      <c r="D2526">
        <v>2031962198</v>
      </c>
      <c r="E2526" t="s">
        <v>661</v>
      </c>
      <c r="F2526" t="s">
        <v>68</v>
      </c>
      <c r="G2526" t="s">
        <v>51</v>
      </c>
      <c r="H2526" t="s">
        <v>83</v>
      </c>
      <c r="I2526" t="s">
        <v>102</v>
      </c>
      <c r="J2526" t="s">
        <v>103</v>
      </c>
      <c r="K2526">
        <v>824062</v>
      </c>
      <c r="L2526" t="s">
        <v>355</v>
      </c>
      <c r="M2526" t="s">
        <v>356</v>
      </c>
      <c r="N2526" t="s">
        <v>57</v>
      </c>
      <c r="O2526" s="1">
        <v>45965</v>
      </c>
      <c r="Q2526" s="1">
        <v>46026</v>
      </c>
      <c r="R2526" s="2">
        <v>76.08</v>
      </c>
      <c r="S2526">
        <v>1</v>
      </c>
      <c r="T2526" t="s">
        <v>58</v>
      </c>
      <c r="U2526" t="s">
        <v>59</v>
      </c>
      <c r="V2526" s="3">
        <v>0.75</v>
      </c>
      <c r="W2526" s="2">
        <v>0</v>
      </c>
      <c r="X2526">
        <v>0</v>
      </c>
      <c r="Y2526" t="s">
        <v>60</v>
      </c>
      <c r="Z2526" t="s">
        <v>136</v>
      </c>
      <c r="AA2526">
        <v>0</v>
      </c>
      <c r="AB2526" s="2">
        <v>0</v>
      </c>
      <c r="AC2526" s="2">
        <v>0</v>
      </c>
      <c r="AD2526" s="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57.06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</row>
    <row r="2527" spans="1:43" x14ac:dyDescent="0.25">
      <c r="A2527" s="1">
        <v>45992</v>
      </c>
      <c r="B2527" t="s">
        <v>48</v>
      </c>
      <c r="C2527">
        <v>649163</v>
      </c>
      <c r="D2527">
        <v>2031962199</v>
      </c>
      <c r="E2527" t="s">
        <v>661</v>
      </c>
      <c r="F2527" t="s">
        <v>68</v>
      </c>
      <c r="G2527" t="s">
        <v>51</v>
      </c>
      <c r="H2527" t="s">
        <v>83</v>
      </c>
      <c r="I2527" t="s">
        <v>102</v>
      </c>
      <c r="J2527" t="s">
        <v>738</v>
      </c>
      <c r="K2527">
        <v>824062</v>
      </c>
      <c r="L2527" t="s">
        <v>355</v>
      </c>
      <c r="M2527" t="s">
        <v>356</v>
      </c>
      <c r="N2527" t="s">
        <v>57</v>
      </c>
      <c r="O2527" s="1">
        <v>45965</v>
      </c>
      <c r="Q2527" s="1">
        <v>46026</v>
      </c>
      <c r="R2527" s="2">
        <v>191.17</v>
      </c>
      <c r="S2527">
        <v>1</v>
      </c>
      <c r="T2527" t="s">
        <v>58</v>
      </c>
      <c r="U2527" t="s">
        <v>59</v>
      </c>
      <c r="V2527" s="3">
        <v>0.9</v>
      </c>
      <c r="W2527" s="2">
        <v>0</v>
      </c>
      <c r="X2527">
        <v>0</v>
      </c>
      <c r="Y2527" t="s">
        <v>60</v>
      </c>
      <c r="Z2527" t="s">
        <v>136</v>
      </c>
      <c r="AA2527">
        <v>0</v>
      </c>
      <c r="AB2527" s="2">
        <v>0</v>
      </c>
      <c r="AC2527" s="2">
        <v>0</v>
      </c>
      <c r="AD2527" s="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172.05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</row>
    <row r="2528" spans="1:43" x14ac:dyDescent="0.25">
      <c r="A2528" s="1">
        <v>45992</v>
      </c>
      <c r="B2528" t="s">
        <v>48</v>
      </c>
      <c r="C2528">
        <v>649163</v>
      </c>
      <c r="D2528">
        <v>2031979450</v>
      </c>
      <c r="E2528" t="s">
        <v>1826</v>
      </c>
      <c r="F2528" t="s">
        <v>859</v>
      </c>
      <c r="G2528" t="s">
        <v>51</v>
      </c>
      <c r="H2528" t="s">
        <v>83</v>
      </c>
      <c r="I2528" t="s">
        <v>102</v>
      </c>
      <c r="J2528" t="s">
        <v>764</v>
      </c>
      <c r="K2528">
        <v>812782</v>
      </c>
      <c r="L2528" t="s">
        <v>128</v>
      </c>
      <c r="M2528" t="s">
        <v>129</v>
      </c>
      <c r="N2528" t="s">
        <v>57</v>
      </c>
      <c r="O2528" s="1">
        <v>45966</v>
      </c>
      <c r="Q2528" s="1">
        <v>46027</v>
      </c>
      <c r="R2528" s="2">
        <v>253.35</v>
      </c>
      <c r="S2528">
        <v>1</v>
      </c>
      <c r="T2528" t="s">
        <v>58</v>
      </c>
      <c r="U2528" t="s">
        <v>59</v>
      </c>
      <c r="V2528" s="3">
        <v>0.75</v>
      </c>
      <c r="W2528" s="2">
        <v>0</v>
      </c>
      <c r="X2528">
        <v>0</v>
      </c>
      <c r="Y2528" t="s">
        <v>60</v>
      </c>
      <c r="Z2528" t="s">
        <v>136</v>
      </c>
      <c r="AA2528">
        <v>0</v>
      </c>
      <c r="AB2528" s="2">
        <v>0</v>
      </c>
      <c r="AC2528" s="2">
        <v>0</v>
      </c>
      <c r="AD2528" s="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190.01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</row>
    <row r="2529" spans="1:43" x14ac:dyDescent="0.25">
      <c r="A2529" s="1">
        <v>45992</v>
      </c>
      <c r="B2529" t="s">
        <v>48</v>
      </c>
      <c r="C2529">
        <v>649163</v>
      </c>
      <c r="D2529">
        <v>2031991054</v>
      </c>
      <c r="E2529" t="s">
        <v>993</v>
      </c>
      <c r="F2529" t="s">
        <v>95</v>
      </c>
      <c r="G2529" t="s">
        <v>51</v>
      </c>
      <c r="H2529" t="s">
        <v>407</v>
      </c>
      <c r="I2529" t="s">
        <v>102</v>
      </c>
      <c r="J2529" t="s">
        <v>103</v>
      </c>
      <c r="K2529">
        <v>856824</v>
      </c>
      <c r="L2529" t="s">
        <v>457</v>
      </c>
      <c r="M2529" t="s">
        <v>458</v>
      </c>
      <c r="N2529" t="s">
        <v>57</v>
      </c>
      <c r="O2529" s="1">
        <v>45966</v>
      </c>
      <c r="Q2529" s="1">
        <v>46027</v>
      </c>
      <c r="R2529" s="2">
        <v>74.08</v>
      </c>
      <c r="S2529">
        <v>1</v>
      </c>
      <c r="T2529" t="s">
        <v>58</v>
      </c>
      <c r="U2529" t="s">
        <v>59</v>
      </c>
      <c r="V2529" s="3">
        <v>0.75</v>
      </c>
      <c r="W2529" s="2">
        <v>0</v>
      </c>
      <c r="X2529">
        <v>0</v>
      </c>
      <c r="Y2529" t="s">
        <v>60</v>
      </c>
      <c r="Z2529" t="s">
        <v>136</v>
      </c>
      <c r="AA2529">
        <v>0</v>
      </c>
      <c r="AB2529" s="2">
        <v>0</v>
      </c>
      <c r="AC2529" s="2">
        <v>0</v>
      </c>
      <c r="AD2529" s="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55.56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</row>
    <row r="2530" spans="1:43" x14ac:dyDescent="0.25">
      <c r="A2530" s="1">
        <v>45992</v>
      </c>
      <c r="B2530" t="s">
        <v>48</v>
      </c>
      <c r="C2530">
        <v>649163</v>
      </c>
      <c r="D2530">
        <v>2025664130</v>
      </c>
      <c r="E2530" t="s">
        <v>2314</v>
      </c>
      <c r="F2530" t="s">
        <v>833</v>
      </c>
      <c r="G2530" t="s">
        <v>51</v>
      </c>
      <c r="H2530" t="s">
        <v>80</v>
      </c>
      <c r="I2530" t="s">
        <v>373</v>
      </c>
      <c r="J2530" t="s">
        <v>400</v>
      </c>
      <c r="K2530">
        <v>673059</v>
      </c>
      <c r="L2530" t="s">
        <v>65</v>
      </c>
      <c r="M2530" t="s">
        <v>66</v>
      </c>
      <c r="N2530" t="s">
        <v>57</v>
      </c>
      <c r="O2530" s="1">
        <v>45658</v>
      </c>
      <c r="Q2530" s="1">
        <v>46023</v>
      </c>
      <c r="R2530" s="2">
        <v>25.73</v>
      </c>
      <c r="S2530">
        <v>1</v>
      </c>
      <c r="T2530" t="s">
        <v>58</v>
      </c>
      <c r="U2530" t="s">
        <v>134</v>
      </c>
      <c r="V2530" s="3">
        <v>0.7</v>
      </c>
      <c r="W2530" s="2">
        <v>0</v>
      </c>
      <c r="X2530">
        <v>0</v>
      </c>
      <c r="Y2530" t="s">
        <v>60</v>
      </c>
      <c r="Z2530" t="s">
        <v>136</v>
      </c>
      <c r="AA2530">
        <v>0</v>
      </c>
      <c r="AB2530" s="2">
        <v>0</v>
      </c>
      <c r="AC2530" s="2">
        <v>0</v>
      </c>
      <c r="AD2530" s="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18.010000000000002</v>
      </c>
      <c r="AN2530" s="2">
        <v>18.010000000000002</v>
      </c>
      <c r="AO2530" s="2">
        <v>0</v>
      </c>
      <c r="AP2530" s="2">
        <v>0</v>
      </c>
      <c r="AQ2530" s="2">
        <v>0</v>
      </c>
    </row>
    <row r="2531" spans="1:43" x14ac:dyDescent="0.25">
      <c r="A2531" s="1">
        <v>45992</v>
      </c>
      <c r="B2531" t="s">
        <v>48</v>
      </c>
      <c r="C2531">
        <v>649163</v>
      </c>
      <c r="D2531">
        <v>2025671472</v>
      </c>
      <c r="E2531" t="s">
        <v>2034</v>
      </c>
      <c r="F2531" t="s">
        <v>2315</v>
      </c>
      <c r="G2531" t="s">
        <v>51</v>
      </c>
      <c r="H2531" t="s">
        <v>83</v>
      </c>
      <c r="I2531" t="s">
        <v>373</v>
      </c>
      <c r="J2531" t="s">
        <v>374</v>
      </c>
      <c r="K2531">
        <v>766747</v>
      </c>
      <c r="L2531" t="s">
        <v>385</v>
      </c>
      <c r="M2531" t="s">
        <v>386</v>
      </c>
      <c r="N2531" t="s">
        <v>57</v>
      </c>
      <c r="O2531" s="1">
        <v>45658</v>
      </c>
      <c r="Q2531" s="1">
        <v>46023</v>
      </c>
      <c r="R2531" s="2">
        <v>61.08</v>
      </c>
      <c r="S2531">
        <v>1</v>
      </c>
      <c r="T2531" t="s">
        <v>58</v>
      </c>
      <c r="U2531" t="s">
        <v>134</v>
      </c>
      <c r="V2531" s="3">
        <v>0.7</v>
      </c>
      <c r="W2531" s="2">
        <v>0</v>
      </c>
      <c r="X2531">
        <v>0</v>
      </c>
      <c r="Y2531" t="s">
        <v>60</v>
      </c>
      <c r="Z2531" t="s">
        <v>136</v>
      </c>
      <c r="AA2531">
        <v>0</v>
      </c>
      <c r="AB2531" s="2">
        <v>0</v>
      </c>
      <c r="AC2531" s="2">
        <v>0</v>
      </c>
      <c r="AD2531" s="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42.76</v>
      </c>
      <c r="AN2531" s="2">
        <v>42.76</v>
      </c>
      <c r="AO2531" s="2">
        <v>0</v>
      </c>
      <c r="AP2531" s="2">
        <v>0</v>
      </c>
      <c r="AQ2531" s="2">
        <v>0</v>
      </c>
    </row>
    <row r="2532" spans="1:43" x14ac:dyDescent="0.25">
      <c r="A2532" s="1">
        <v>45992</v>
      </c>
      <c r="B2532" t="s">
        <v>48</v>
      </c>
      <c r="C2532">
        <v>649163</v>
      </c>
      <c r="D2532">
        <v>2025672000</v>
      </c>
      <c r="E2532" t="s">
        <v>2316</v>
      </c>
      <c r="F2532" t="s">
        <v>1474</v>
      </c>
      <c r="G2532" t="s">
        <v>51</v>
      </c>
      <c r="H2532" t="s">
        <v>206</v>
      </c>
      <c r="I2532" t="s">
        <v>373</v>
      </c>
      <c r="J2532" t="s">
        <v>374</v>
      </c>
      <c r="K2532">
        <v>673059</v>
      </c>
      <c r="L2532" t="s">
        <v>65</v>
      </c>
      <c r="M2532" t="s">
        <v>66</v>
      </c>
      <c r="N2532" t="s">
        <v>57</v>
      </c>
      <c r="O2532" s="1">
        <v>45627</v>
      </c>
      <c r="Q2532" s="1">
        <v>46023</v>
      </c>
      <c r="R2532" s="2">
        <v>65.44</v>
      </c>
      <c r="S2532">
        <v>1</v>
      </c>
      <c r="T2532" t="s">
        <v>58</v>
      </c>
      <c r="U2532" t="s">
        <v>134</v>
      </c>
      <c r="V2532" s="3">
        <v>0.15</v>
      </c>
      <c r="W2532" s="2">
        <v>0</v>
      </c>
      <c r="X2532">
        <v>0</v>
      </c>
      <c r="Y2532" t="s">
        <v>135</v>
      </c>
      <c r="Z2532" t="s">
        <v>136</v>
      </c>
      <c r="AA2532">
        <v>0</v>
      </c>
      <c r="AB2532" s="2">
        <v>0</v>
      </c>
      <c r="AC2532" s="2">
        <v>0</v>
      </c>
      <c r="AD2532" s="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9.82</v>
      </c>
      <c r="AN2532" s="2">
        <v>9.82</v>
      </c>
      <c r="AO2532" s="2">
        <v>0</v>
      </c>
      <c r="AP2532" s="2">
        <v>0</v>
      </c>
      <c r="AQ2532" s="2">
        <v>0</v>
      </c>
    </row>
    <row r="2533" spans="1:43" x14ac:dyDescent="0.25">
      <c r="A2533" s="1">
        <v>45992</v>
      </c>
      <c r="B2533" t="s">
        <v>48</v>
      </c>
      <c r="C2533">
        <v>649163</v>
      </c>
      <c r="D2533">
        <v>2025680918</v>
      </c>
      <c r="E2533" t="s">
        <v>1289</v>
      </c>
      <c r="F2533" t="s">
        <v>405</v>
      </c>
      <c r="G2533" t="s">
        <v>51</v>
      </c>
      <c r="H2533" t="s">
        <v>372</v>
      </c>
      <c r="I2533" t="s">
        <v>373</v>
      </c>
      <c r="J2533" t="s">
        <v>374</v>
      </c>
      <c r="K2533">
        <v>673059</v>
      </c>
      <c r="L2533" t="s">
        <v>65</v>
      </c>
      <c r="M2533" t="s">
        <v>66</v>
      </c>
      <c r="N2533" t="s">
        <v>57</v>
      </c>
      <c r="O2533" s="1">
        <v>45658</v>
      </c>
      <c r="Q2533" s="1">
        <v>46023</v>
      </c>
      <c r="R2533" s="2">
        <v>91.25</v>
      </c>
      <c r="S2533">
        <v>1</v>
      </c>
      <c r="T2533" t="s">
        <v>58</v>
      </c>
      <c r="U2533" t="s">
        <v>134</v>
      </c>
      <c r="V2533" s="3">
        <v>0.7</v>
      </c>
      <c r="W2533" s="2">
        <v>0</v>
      </c>
      <c r="X2533">
        <v>0</v>
      </c>
      <c r="Y2533" t="s">
        <v>60</v>
      </c>
      <c r="Z2533" t="s">
        <v>136</v>
      </c>
      <c r="AA2533">
        <v>0</v>
      </c>
      <c r="AB2533" s="2">
        <v>0</v>
      </c>
      <c r="AC2533" s="2">
        <v>0</v>
      </c>
      <c r="AD2533" s="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63.88</v>
      </c>
      <c r="AN2533" s="2">
        <v>63.88</v>
      </c>
      <c r="AO2533" s="2">
        <v>0</v>
      </c>
      <c r="AP2533" s="2">
        <v>0</v>
      </c>
      <c r="AQ2533" s="2">
        <v>0</v>
      </c>
    </row>
    <row r="2534" spans="1:43" x14ac:dyDescent="0.25">
      <c r="A2534" s="1">
        <v>45992</v>
      </c>
      <c r="B2534" t="s">
        <v>48</v>
      </c>
      <c r="C2534">
        <v>649163</v>
      </c>
      <c r="D2534">
        <v>2025680919</v>
      </c>
      <c r="E2534" t="s">
        <v>1289</v>
      </c>
      <c r="F2534" t="s">
        <v>405</v>
      </c>
      <c r="G2534" t="s">
        <v>51</v>
      </c>
      <c r="H2534" t="s">
        <v>372</v>
      </c>
      <c r="I2534" t="s">
        <v>373</v>
      </c>
      <c r="J2534" t="s">
        <v>400</v>
      </c>
      <c r="K2534">
        <v>673059</v>
      </c>
      <c r="L2534" t="s">
        <v>65</v>
      </c>
      <c r="M2534" t="s">
        <v>66</v>
      </c>
      <c r="N2534" t="s">
        <v>57</v>
      </c>
      <c r="O2534" s="1">
        <v>45658</v>
      </c>
      <c r="Q2534" s="1">
        <v>46023</v>
      </c>
      <c r="R2534" s="2">
        <v>51.46</v>
      </c>
      <c r="S2534">
        <v>1</v>
      </c>
      <c r="T2534" t="s">
        <v>58</v>
      </c>
      <c r="U2534" t="s">
        <v>134</v>
      </c>
      <c r="V2534" s="3">
        <v>0.7</v>
      </c>
      <c r="W2534" s="2">
        <v>0</v>
      </c>
      <c r="X2534">
        <v>0</v>
      </c>
      <c r="Y2534" t="s">
        <v>60</v>
      </c>
      <c r="Z2534" t="s">
        <v>136</v>
      </c>
      <c r="AA2534">
        <v>0</v>
      </c>
      <c r="AB2534" s="2">
        <v>0</v>
      </c>
      <c r="AC2534" s="2">
        <v>0</v>
      </c>
      <c r="AD2534" s="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36.020000000000003</v>
      </c>
      <c r="AN2534" s="2">
        <v>36.020000000000003</v>
      </c>
      <c r="AO2534" s="2">
        <v>0</v>
      </c>
      <c r="AP2534" s="2">
        <v>0</v>
      </c>
      <c r="AQ2534" s="2">
        <v>0</v>
      </c>
    </row>
    <row r="2535" spans="1:43" x14ac:dyDescent="0.25">
      <c r="A2535" s="1">
        <v>45992</v>
      </c>
      <c r="B2535" t="s">
        <v>48</v>
      </c>
      <c r="C2535">
        <v>649163</v>
      </c>
      <c r="D2535">
        <v>2025681746</v>
      </c>
      <c r="E2535" t="s">
        <v>220</v>
      </c>
      <c r="F2535" t="s">
        <v>221</v>
      </c>
      <c r="G2535" t="s">
        <v>51</v>
      </c>
      <c r="H2535" t="s">
        <v>120</v>
      </c>
      <c r="I2535" t="s">
        <v>373</v>
      </c>
      <c r="J2535" t="s">
        <v>374</v>
      </c>
      <c r="K2535">
        <v>796984</v>
      </c>
      <c r="L2535" t="s">
        <v>222</v>
      </c>
      <c r="M2535" t="s">
        <v>223</v>
      </c>
      <c r="N2535" t="s">
        <v>57</v>
      </c>
      <c r="O2535" s="1">
        <v>45627</v>
      </c>
      <c r="Q2535" s="1">
        <v>46023</v>
      </c>
      <c r="R2535" s="2">
        <v>8.49</v>
      </c>
      <c r="S2535">
        <v>1</v>
      </c>
      <c r="T2535" t="s">
        <v>58</v>
      </c>
      <c r="U2535" t="s">
        <v>134</v>
      </c>
      <c r="V2535" s="3">
        <v>0.15</v>
      </c>
      <c r="W2535" s="2">
        <v>0</v>
      </c>
      <c r="X2535">
        <v>0</v>
      </c>
      <c r="Y2535" t="s">
        <v>135</v>
      </c>
      <c r="Z2535" t="s">
        <v>136</v>
      </c>
      <c r="AA2535">
        <v>0</v>
      </c>
      <c r="AB2535" s="2">
        <v>0</v>
      </c>
      <c r="AC2535" s="2">
        <v>0</v>
      </c>
      <c r="AD2535" s="3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1.27</v>
      </c>
      <c r="AN2535" s="2">
        <v>1.27</v>
      </c>
      <c r="AO2535" s="2">
        <v>0</v>
      </c>
      <c r="AP2535" s="2">
        <v>0</v>
      </c>
      <c r="AQ2535" s="2">
        <v>0</v>
      </c>
    </row>
    <row r="2536" spans="1:43" x14ac:dyDescent="0.25">
      <c r="A2536" s="1">
        <v>45992</v>
      </c>
      <c r="B2536" t="s">
        <v>48</v>
      </c>
      <c r="C2536">
        <v>649163</v>
      </c>
      <c r="D2536">
        <v>2025689181</v>
      </c>
      <c r="E2536" t="s">
        <v>224</v>
      </c>
      <c r="F2536" t="s">
        <v>225</v>
      </c>
      <c r="G2536" t="s">
        <v>51</v>
      </c>
      <c r="H2536" t="s">
        <v>120</v>
      </c>
      <c r="I2536" t="s">
        <v>373</v>
      </c>
      <c r="J2536" t="s">
        <v>374</v>
      </c>
      <c r="K2536">
        <v>796984</v>
      </c>
      <c r="L2536" t="s">
        <v>222</v>
      </c>
      <c r="M2536" t="s">
        <v>223</v>
      </c>
      <c r="N2536" t="s">
        <v>57</v>
      </c>
      <c r="O2536" s="1">
        <v>45627</v>
      </c>
      <c r="Q2536" s="1">
        <v>46023</v>
      </c>
      <c r="R2536" s="2">
        <v>9.1</v>
      </c>
      <c r="S2536">
        <v>1</v>
      </c>
      <c r="T2536" t="s">
        <v>58</v>
      </c>
      <c r="U2536" t="s">
        <v>134</v>
      </c>
      <c r="V2536" s="3">
        <v>0.15</v>
      </c>
      <c r="W2536" s="2">
        <v>0</v>
      </c>
      <c r="X2536">
        <v>0</v>
      </c>
      <c r="Y2536" t="s">
        <v>135</v>
      </c>
      <c r="Z2536" t="s">
        <v>136</v>
      </c>
      <c r="AA2536">
        <v>0</v>
      </c>
      <c r="AB2536" s="2">
        <v>0</v>
      </c>
      <c r="AC2536" s="2">
        <v>0</v>
      </c>
      <c r="AD2536" s="3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1.36</v>
      </c>
      <c r="AN2536" s="2">
        <v>1.36</v>
      </c>
      <c r="AO2536" s="2">
        <v>0</v>
      </c>
      <c r="AP2536" s="2">
        <v>0</v>
      </c>
      <c r="AQ2536" s="2">
        <v>0</v>
      </c>
    </row>
    <row r="2537" spans="1:43" x14ac:dyDescent="0.25">
      <c r="A2537" s="1">
        <v>45992</v>
      </c>
      <c r="B2537" t="s">
        <v>48</v>
      </c>
      <c r="C2537">
        <v>649163</v>
      </c>
      <c r="D2537">
        <v>2025692119</v>
      </c>
      <c r="E2537" t="s">
        <v>226</v>
      </c>
      <c r="F2537" t="s">
        <v>227</v>
      </c>
      <c r="G2537" t="s">
        <v>51</v>
      </c>
      <c r="H2537" t="s">
        <v>120</v>
      </c>
      <c r="I2537" t="s">
        <v>373</v>
      </c>
      <c r="J2537" t="s">
        <v>374</v>
      </c>
      <c r="K2537">
        <v>796984</v>
      </c>
      <c r="L2537" t="s">
        <v>222</v>
      </c>
      <c r="M2537" t="s">
        <v>223</v>
      </c>
      <c r="N2537" t="s">
        <v>57</v>
      </c>
      <c r="O2537" s="1">
        <v>45658</v>
      </c>
      <c r="Q2537" s="1">
        <v>46023</v>
      </c>
      <c r="R2537" s="2">
        <v>18.28</v>
      </c>
      <c r="S2537">
        <v>1</v>
      </c>
      <c r="T2537" t="s">
        <v>58</v>
      </c>
      <c r="U2537" t="s">
        <v>134</v>
      </c>
      <c r="V2537" s="3">
        <v>0.7</v>
      </c>
      <c r="W2537" s="2">
        <v>0</v>
      </c>
      <c r="X2537">
        <v>0</v>
      </c>
      <c r="Y2537" t="s">
        <v>60</v>
      </c>
      <c r="Z2537" t="s">
        <v>136</v>
      </c>
      <c r="AA2537">
        <v>0</v>
      </c>
      <c r="AB2537" s="2">
        <v>0</v>
      </c>
      <c r="AC2537" s="2">
        <v>0</v>
      </c>
      <c r="AD2537" s="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12.8</v>
      </c>
      <c r="AN2537" s="2">
        <v>12.8</v>
      </c>
      <c r="AO2537" s="2">
        <v>0</v>
      </c>
      <c r="AP2537" s="2">
        <v>0</v>
      </c>
      <c r="AQ2537" s="2">
        <v>0</v>
      </c>
    </row>
    <row r="2538" spans="1:43" x14ac:dyDescent="0.25">
      <c r="A2538" s="1">
        <v>45992</v>
      </c>
      <c r="B2538" t="s">
        <v>48</v>
      </c>
      <c r="C2538">
        <v>649163</v>
      </c>
      <c r="D2538">
        <v>2025697326</v>
      </c>
      <c r="E2538" t="s">
        <v>2317</v>
      </c>
      <c r="F2538" t="s">
        <v>808</v>
      </c>
      <c r="G2538" t="s">
        <v>51</v>
      </c>
      <c r="H2538" t="s">
        <v>83</v>
      </c>
      <c r="I2538" t="s">
        <v>373</v>
      </c>
      <c r="J2538" t="s">
        <v>374</v>
      </c>
      <c r="K2538">
        <v>766747</v>
      </c>
      <c r="L2538" t="s">
        <v>385</v>
      </c>
      <c r="M2538" t="s">
        <v>386</v>
      </c>
      <c r="N2538" t="s">
        <v>57</v>
      </c>
      <c r="O2538" s="1">
        <v>45658</v>
      </c>
      <c r="Q2538" s="1">
        <v>46023</v>
      </c>
      <c r="R2538" s="2">
        <v>129.79</v>
      </c>
      <c r="S2538">
        <v>1</v>
      </c>
      <c r="T2538" t="s">
        <v>58</v>
      </c>
      <c r="U2538" t="s">
        <v>134</v>
      </c>
      <c r="V2538" s="3">
        <v>0.7</v>
      </c>
      <c r="W2538" s="2">
        <v>0</v>
      </c>
      <c r="X2538">
        <v>0</v>
      </c>
      <c r="Y2538" t="s">
        <v>60</v>
      </c>
      <c r="Z2538" t="s">
        <v>136</v>
      </c>
      <c r="AA2538">
        <v>0</v>
      </c>
      <c r="AB2538" s="2">
        <v>0</v>
      </c>
      <c r="AC2538" s="2">
        <v>0</v>
      </c>
      <c r="AD2538" s="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90.85</v>
      </c>
      <c r="AN2538" s="2">
        <v>90.85</v>
      </c>
      <c r="AO2538" s="2">
        <v>0</v>
      </c>
      <c r="AP2538" s="2">
        <v>0</v>
      </c>
      <c r="AQ2538" s="2">
        <v>0</v>
      </c>
    </row>
    <row r="2539" spans="1:43" x14ac:dyDescent="0.25">
      <c r="A2539" s="1">
        <v>45992</v>
      </c>
      <c r="B2539" t="s">
        <v>48</v>
      </c>
      <c r="C2539">
        <v>649163</v>
      </c>
      <c r="D2539">
        <v>2025708053</v>
      </c>
      <c r="E2539" t="s">
        <v>230</v>
      </c>
      <c r="F2539" t="s">
        <v>231</v>
      </c>
      <c r="G2539" t="s">
        <v>51</v>
      </c>
      <c r="H2539" t="s">
        <v>120</v>
      </c>
      <c r="I2539" t="s">
        <v>373</v>
      </c>
      <c r="J2539" t="s">
        <v>374</v>
      </c>
      <c r="K2539">
        <v>796984</v>
      </c>
      <c r="L2539" t="s">
        <v>222</v>
      </c>
      <c r="M2539" t="s">
        <v>223</v>
      </c>
      <c r="N2539" t="s">
        <v>57</v>
      </c>
      <c r="O2539" s="1">
        <v>45658</v>
      </c>
      <c r="Q2539" s="1">
        <v>46023</v>
      </c>
      <c r="R2539" s="2">
        <v>18.2</v>
      </c>
      <c r="S2539">
        <v>1</v>
      </c>
      <c r="T2539" t="s">
        <v>58</v>
      </c>
      <c r="U2539" t="s">
        <v>134</v>
      </c>
      <c r="V2539" s="3">
        <v>0.7</v>
      </c>
      <c r="W2539" s="2">
        <v>0</v>
      </c>
      <c r="X2539">
        <v>0</v>
      </c>
      <c r="Y2539" t="s">
        <v>60</v>
      </c>
      <c r="Z2539" t="s">
        <v>136</v>
      </c>
      <c r="AA2539">
        <v>0</v>
      </c>
      <c r="AB2539" s="2">
        <v>0</v>
      </c>
      <c r="AC2539" s="2">
        <v>0</v>
      </c>
      <c r="AD2539" s="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12.74</v>
      </c>
      <c r="AN2539" s="2">
        <v>12.74</v>
      </c>
      <c r="AO2539" s="2">
        <v>0</v>
      </c>
      <c r="AP2539" s="2">
        <v>0</v>
      </c>
      <c r="AQ2539" s="2">
        <v>0</v>
      </c>
    </row>
    <row r="2540" spans="1:43" x14ac:dyDescent="0.25">
      <c r="A2540" s="1">
        <v>45992</v>
      </c>
      <c r="B2540" t="s">
        <v>48</v>
      </c>
      <c r="C2540">
        <v>649163</v>
      </c>
      <c r="D2540">
        <v>2025708054</v>
      </c>
      <c r="E2540" t="s">
        <v>230</v>
      </c>
      <c r="F2540" t="s">
        <v>231</v>
      </c>
      <c r="G2540" t="s">
        <v>51</v>
      </c>
      <c r="H2540" t="s">
        <v>120</v>
      </c>
      <c r="I2540" t="s">
        <v>373</v>
      </c>
      <c r="J2540" t="s">
        <v>400</v>
      </c>
      <c r="K2540">
        <v>796984</v>
      </c>
      <c r="L2540" t="s">
        <v>222</v>
      </c>
      <c r="M2540" t="s">
        <v>223</v>
      </c>
      <c r="N2540" t="s">
        <v>57</v>
      </c>
      <c r="O2540" s="1">
        <v>45658</v>
      </c>
      <c r="Q2540" s="1">
        <v>46023</v>
      </c>
      <c r="R2540" s="2">
        <v>12.6</v>
      </c>
      <c r="S2540">
        <v>1</v>
      </c>
      <c r="T2540" t="s">
        <v>58</v>
      </c>
      <c r="U2540" t="s">
        <v>134</v>
      </c>
      <c r="V2540" s="3">
        <v>0.7</v>
      </c>
      <c r="W2540" s="2">
        <v>0</v>
      </c>
      <c r="X2540">
        <v>0</v>
      </c>
      <c r="Y2540" t="s">
        <v>60</v>
      </c>
      <c r="Z2540" t="s">
        <v>136</v>
      </c>
      <c r="AA2540">
        <v>0</v>
      </c>
      <c r="AB2540" s="2">
        <v>0</v>
      </c>
      <c r="AC2540" s="2">
        <v>0</v>
      </c>
      <c r="AD2540" s="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8.82</v>
      </c>
      <c r="AN2540" s="2">
        <v>8.82</v>
      </c>
      <c r="AO2540" s="2">
        <v>0</v>
      </c>
      <c r="AP2540" s="2">
        <v>0</v>
      </c>
      <c r="AQ2540" s="2">
        <v>0</v>
      </c>
    </row>
    <row r="2541" spans="1:43" x14ac:dyDescent="0.25">
      <c r="A2541" s="1">
        <v>45992</v>
      </c>
      <c r="B2541" t="s">
        <v>48</v>
      </c>
      <c r="C2541">
        <v>649163</v>
      </c>
      <c r="D2541">
        <v>2025724768</v>
      </c>
      <c r="E2541" t="s">
        <v>1256</v>
      </c>
      <c r="F2541" t="s">
        <v>1291</v>
      </c>
      <c r="G2541" t="s">
        <v>51</v>
      </c>
      <c r="H2541" t="s">
        <v>585</v>
      </c>
      <c r="I2541" t="s">
        <v>373</v>
      </c>
      <c r="J2541" t="s">
        <v>374</v>
      </c>
      <c r="K2541">
        <v>753748</v>
      </c>
      <c r="L2541" t="s">
        <v>258</v>
      </c>
      <c r="M2541" t="s">
        <v>131</v>
      </c>
      <c r="N2541" t="s">
        <v>57</v>
      </c>
      <c r="O2541" s="1">
        <v>45658</v>
      </c>
      <c r="Q2541" s="1">
        <v>46023</v>
      </c>
      <c r="R2541" s="2">
        <v>34</v>
      </c>
      <c r="S2541">
        <v>1</v>
      </c>
      <c r="T2541" t="s">
        <v>58</v>
      </c>
      <c r="U2541" t="s">
        <v>134</v>
      </c>
      <c r="V2541" s="3">
        <v>0.7</v>
      </c>
      <c r="W2541" s="2">
        <v>0</v>
      </c>
      <c r="X2541">
        <v>0</v>
      </c>
      <c r="Y2541" t="s">
        <v>60</v>
      </c>
      <c r="Z2541" t="s">
        <v>136</v>
      </c>
      <c r="AA2541">
        <v>0</v>
      </c>
      <c r="AB2541" s="2">
        <v>0</v>
      </c>
      <c r="AC2541" s="2">
        <v>0</v>
      </c>
      <c r="AD2541" s="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23.8</v>
      </c>
      <c r="AN2541" s="2">
        <v>23.8</v>
      </c>
      <c r="AO2541" s="2">
        <v>0</v>
      </c>
      <c r="AP2541" s="2">
        <v>0</v>
      </c>
      <c r="AQ2541" s="2">
        <v>0</v>
      </c>
    </row>
    <row r="2542" spans="1:43" x14ac:dyDescent="0.25">
      <c r="A2542" s="1">
        <v>45992</v>
      </c>
      <c r="B2542" t="s">
        <v>48</v>
      </c>
      <c r="C2542">
        <v>649163</v>
      </c>
      <c r="D2542">
        <v>2025732467</v>
      </c>
      <c r="E2542" t="s">
        <v>1163</v>
      </c>
      <c r="F2542" t="s">
        <v>512</v>
      </c>
      <c r="G2542" t="s">
        <v>51</v>
      </c>
      <c r="H2542" t="s">
        <v>372</v>
      </c>
      <c r="I2542" t="s">
        <v>373</v>
      </c>
      <c r="J2542" t="s">
        <v>374</v>
      </c>
      <c r="K2542">
        <v>673059</v>
      </c>
      <c r="L2542" t="s">
        <v>65</v>
      </c>
      <c r="M2542" t="s">
        <v>66</v>
      </c>
      <c r="N2542" t="s">
        <v>57</v>
      </c>
      <c r="O2542" s="1">
        <v>45658</v>
      </c>
      <c r="Q2542" s="1">
        <v>46023</v>
      </c>
      <c r="R2542" s="2">
        <v>51.08</v>
      </c>
      <c r="S2542">
        <v>1</v>
      </c>
      <c r="T2542" t="s">
        <v>58</v>
      </c>
      <c r="U2542" t="s">
        <v>134</v>
      </c>
      <c r="V2542" s="3">
        <v>0.7</v>
      </c>
      <c r="W2542" s="2">
        <v>0</v>
      </c>
      <c r="X2542">
        <v>0</v>
      </c>
      <c r="Y2542" t="s">
        <v>60</v>
      </c>
      <c r="Z2542" t="s">
        <v>136</v>
      </c>
      <c r="AA2542">
        <v>0</v>
      </c>
      <c r="AB2542" s="2">
        <v>0</v>
      </c>
      <c r="AC2542" s="2">
        <v>0</v>
      </c>
      <c r="AD2542" s="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35.76</v>
      </c>
      <c r="AN2542" s="2">
        <v>35.76</v>
      </c>
      <c r="AO2542" s="2">
        <v>0</v>
      </c>
      <c r="AP2542" s="2">
        <v>0</v>
      </c>
      <c r="AQ2542" s="2">
        <v>0</v>
      </c>
    </row>
    <row r="2543" spans="1:43" x14ac:dyDescent="0.25">
      <c r="A2543" s="1">
        <v>45992</v>
      </c>
      <c r="B2543" t="s">
        <v>48</v>
      </c>
      <c r="C2543">
        <v>649163</v>
      </c>
      <c r="D2543">
        <v>2025732468</v>
      </c>
      <c r="E2543" t="s">
        <v>1163</v>
      </c>
      <c r="F2543" t="s">
        <v>512</v>
      </c>
      <c r="G2543" t="s">
        <v>51</v>
      </c>
      <c r="H2543" t="s">
        <v>372</v>
      </c>
      <c r="I2543" t="s">
        <v>373</v>
      </c>
      <c r="J2543" t="s">
        <v>400</v>
      </c>
      <c r="K2543">
        <v>673059</v>
      </c>
      <c r="L2543" t="s">
        <v>65</v>
      </c>
      <c r="M2543" t="s">
        <v>66</v>
      </c>
      <c r="N2543" t="s">
        <v>57</v>
      </c>
      <c r="O2543" s="1">
        <v>45658</v>
      </c>
      <c r="Q2543" s="1">
        <v>46023</v>
      </c>
      <c r="R2543" s="2">
        <v>25.73</v>
      </c>
      <c r="S2543">
        <v>1</v>
      </c>
      <c r="T2543" t="s">
        <v>58</v>
      </c>
      <c r="U2543" t="s">
        <v>134</v>
      </c>
      <c r="V2543" s="3">
        <v>0.7</v>
      </c>
      <c r="W2543" s="2">
        <v>0</v>
      </c>
      <c r="X2543">
        <v>0</v>
      </c>
      <c r="Y2543" t="s">
        <v>60</v>
      </c>
      <c r="Z2543" t="s">
        <v>136</v>
      </c>
      <c r="AA2543">
        <v>0</v>
      </c>
      <c r="AB2543" s="2">
        <v>0</v>
      </c>
      <c r="AC2543" s="2">
        <v>0</v>
      </c>
      <c r="AD2543" s="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18.010000000000002</v>
      </c>
      <c r="AN2543" s="2">
        <v>18.010000000000002</v>
      </c>
      <c r="AO2543" s="2">
        <v>0</v>
      </c>
      <c r="AP2543" s="2">
        <v>0</v>
      </c>
      <c r="AQ2543" s="2">
        <v>0</v>
      </c>
    </row>
    <row r="2544" spans="1:43" x14ac:dyDescent="0.25">
      <c r="A2544" s="1">
        <v>45992</v>
      </c>
      <c r="B2544" t="s">
        <v>48</v>
      </c>
      <c r="C2544">
        <v>649163</v>
      </c>
      <c r="D2544">
        <v>2025737626</v>
      </c>
      <c r="E2544" t="s">
        <v>2318</v>
      </c>
      <c r="F2544" t="s">
        <v>863</v>
      </c>
      <c r="G2544" t="s">
        <v>51</v>
      </c>
      <c r="H2544" t="s">
        <v>83</v>
      </c>
      <c r="I2544" t="s">
        <v>373</v>
      </c>
      <c r="J2544" t="s">
        <v>374</v>
      </c>
      <c r="K2544">
        <v>766747</v>
      </c>
      <c r="L2544" t="s">
        <v>385</v>
      </c>
      <c r="M2544" t="s">
        <v>386</v>
      </c>
      <c r="N2544" t="s">
        <v>57</v>
      </c>
      <c r="O2544" s="1">
        <v>45627</v>
      </c>
      <c r="Q2544" s="1">
        <v>46023</v>
      </c>
      <c r="R2544" s="2">
        <v>41.02</v>
      </c>
      <c r="S2544">
        <v>1</v>
      </c>
      <c r="T2544" t="s">
        <v>58</v>
      </c>
      <c r="U2544" t="s">
        <v>134</v>
      </c>
      <c r="V2544" s="3">
        <v>0.15</v>
      </c>
      <c r="W2544" s="2">
        <v>0</v>
      </c>
      <c r="X2544">
        <v>0</v>
      </c>
      <c r="Y2544" t="s">
        <v>135</v>
      </c>
      <c r="Z2544" t="s">
        <v>136</v>
      </c>
      <c r="AA2544">
        <v>0</v>
      </c>
      <c r="AB2544" s="2">
        <v>0</v>
      </c>
      <c r="AC2544" s="2">
        <v>0</v>
      </c>
      <c r="AD2544" s="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6.15</v>
      </c>
      <c r="AN2544" s="2">
        <v>6.15</v>
      </c>
      <c r="AO2544" s="2">
        <v>0</v>
      </c>
      <c r="AP2544" s="2">
        <v>0</v>
      </c>
      <c r="AQ2544" s="2">
        <v>0</v>
      </c>
    </row>
    <row r="2545" spans="1:43" x14ac:dyDescent="0.25">
      <c r="A2545" s="1">
        <v>45992</v>
      </c>
      <c r="B2545" t="s">
        <v>48</v>
      </c>
      <c r="C2545">
        <v>649163</v>
      </c>
      <c r="D2545">
        <v>2025739811</v>
      </c>
      <c r="E2545" t="s">
        <v>404</v>
      </c>
      <c r="F2545" t="s">
        <v>144</v>
      </c>
      <c r="G2545" t="s">
        <v>51</v>
      </c>
      <c r="H2545" t="s">
        <v>83</v>
      </c>
      <c r="I2545" t="s">
        <v>373</v>
      </c>
      <c r="J2545" t="s">
        <v>374</v>
      </c>
      <c r="K2545">
        <v>673059</v>
      </c>
      <c r="L2545" t="s">
        <v>65</v>
      </c>
      <c r="M2545" t="s">
        <v>66</v>
      </c>
      <c r="N2545" t="s">
        <v>57</v>
      </c>
      <c r="O2545" s="1">
        <v>45627</v>
      </c>
      <c r="Q2545" s="1">
        <v>46023</v>
      </c>
      <c r="R2545" s="2">
        <v>160.91999999999999</v>
      </c>
      <c r="S2545">
        <v>1</v>
      </c>
      <c r="T2545" t="s">
        <v>58</v>
      </c>
      <c r="U2545" t="s">
        <v>134</v>
      </c>
      <c r="V2545" s="3">
        <v>0.15</v>
      </c>
      <c r="W2545" s="2">
        <v>0</v>
      </c>
      <c r="X2545">
        <v>0</v>
      </c>
      <c r="Y2545" t="s">
        <v>135</v>
      </c>
      <c r="Z2545" t="s">
        <v>136</v>
      </c>
      <c r="AA2545">
        <v>0</v>
      </c>
      <c r="AB2545" s="2">
        <v>0</v>
      </c>
      <c r="AC2545" s="2">
        <v>0</v>
      </c>
      <c r="AD2545" s="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24.14</v>
      </c>
      <c r="AN2545" s="2">
        <v>24.14</v>
      </c>
      <c r="AO2545" s="2">
        <v>0</v>
      </c>
      <c r="AP2545" s="2">
        <v>0</v>
      </c>
      <c r="AQ2545" s="2">
        <v>0</v>
      </c>
    </row>
    <row r="2546" spans="1:43" x14ac:dyDescent="0.25">
      <c r="A2546" s="1">
        <v>45992</v>
      </c>
      <c r="B2546" t="s">
        <v>48</v>
      </c>
      <c r="C2546">
        <v>649163</v>
      </c>
      <c r="D2546">
        <v>2025744317</v>
      </c>
      <c r="E2546" t="s">
        <v>1292</v>
      </c>
      <c r="F2546" t="s">
        <v>808</v>
      </c>
      <c r="G2546" t="s">
        <v>51</v>
      </c>
      <c r="H2546" t="s">
        <v>339</v>
      </c>
      <c r="I2546" t="s">
        <v>373</v>
      </c>
      <c r="J2546" t="s">
        <v>374</v>
      </c>
      <c r="K2546">
        <v>753748</v>
      </c>
      <c r="L2546" t="s">
        <v>258</v>
      </c>
      <c r="M2546" t="s">
        <v>131</v>
      </c>
      <c r="N2546" t="s">
        <v>57</v>
      </c>
      <c r="O2546" s="1">
        <v>45658</v>
      </c>
      <c r="Q2546" s="1">
        <v>46023</v>
      </c>
      <c r="R2546" s="2">
        <v>113.17</v>
      </c>
      <c r="S2546">
        <v>1</v>
      </c>
      <c r="T2546" t="s">
        <v>58</v>
      </c>
      <c r="U2546" t="s">
        <v>134</v>
      </c>
      <c r="V2546" s="3">
        <v>0.7</v>
      </c>
      <c r="W2546" s="2">
        <v>0</v>
      </c>
      <c r="X2546">
        <v>0</v>
      </c>
      <c r="Y2546" t="s">
        <v>60</v>
      </c>
      <c r="Z2546" t="s">
        <v>136</v>
      </c>
      <c r="AA2546">
        <v>0</v>
      </c>
      <c r="AB2546" s="2">
        <v>0</v>
      </c>
      <c r="AC2546" s="2">
        <v>0</v>
      </c>
      <c r="AD2546" s="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79.22</v>
      </c>
      <c r="AN2546" s="2">
        <v>79.22</v>
      </c>
      <c r="AO2546" s="2">
        <v>0</v>
      </c>
      <c r="AP2546" s="2">
        <v>0</v>
      </c>
      <c r="AQ2546" s="2">
        <v>0</v>
      </c>
    </row>
    <row r="2547" spans="1:43" x14ac:dyDescent="0.25">
      <c r="A2547" s="1">
        <v>45992</v>
      </c>
      <c r="B2547" t="s">
        <v>48</v>
      </c>
      <c r="C2547">
        <v>649163</v>
      </c>
      <c r="D2547">
        <v>2025748109</v>
      </c>
      <c r="E2547" t="s">
        <v>2078</v>
      </c>
      <c r="F2547" t="s">
        <v>176</v>
      </c>
      <c r="G2547" t="s">
        <v>51</v>
      </c>
      <c r="H2547" t="s">
        <v>125</v>
      </c>
      <c r="I2547" t="s">
        <v>373</v>
      </c>
      <c r="J2547" t="s">
        <v>374</v>
      </c>
      <c r="K2547">
        <v>673059</v>
      </c>
      <c r="L2547" t="s">
        <v>65</v>
      </c>
      <c r="M2547" t="s">
        <v>66</v>
      </c>
      <c r="N2547" t="s">
        <v>57</v>
      </c>
      <c r="O2547" s="1">
        <v>45627</v>
      </c>
      <c r="Q2547" s="1">
        <v>46023</v>
      </c>
      <c r="R2547" s="2">
        <v>73.28</v>
      </c>
      <c r="S2547">
        <v>1</v>
      </c>
      <c r="T2547" t="s">
        <v>58</v>
      </c>
      <c r="U2547" t="s">
        <v>134</v>
      </c>
      <c r="V2547" s="3">
        <v>0.15</v>
      </c>
      <c r="W2547" s="2">
        <v>0</v>
      </c>
      <c r="X2547">
        <v>0</v>
      </c>
      <c r="Y2547" t="s">
        <v>135</v>
      </c>
      <c r="Z2547" t="s">
        <v>136</v>
      </c>
      <c r="AA2547">
        <v>0</v>
      </c>
      <c r="AB2547" s="2">
        <v>0</v>
      </c>
      <c r="AC2547" s="2">
        <v>0</v>
      </c>
      <c r="AD2547" s="3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10.99</v>
      </c>
      <c r="AN2547" s="2">
        <v>10.99</v>
      </c>
      <c r="AO2547" s="2">
        <v>0</v>
      </c>
      <c r="AP2547" s="2">
        <v>0</v>
      </c>
      <c r="AQ2547" s="2">
        <v>0</v>
      </c>
    </row>
    <row r="2548" spans="1:43" x14ac:dyDescent="0.25">
      <c r="A2548" s="1">
        <v>45992</v>
      </c>
      <c r="B2548" t="s">
        <v>48</v>
      </c>
      <c r="C2548">
        <v>649163</v>
      </c>
      <c r="D2548">
        <v>2025757000</v>
      </c>
      <c r="E2548" t="s">
        <v>2319</v>
      </c>
      <c r="F2548" t="s">
        <v>405</v>
      </c>
      <c r="G2548" t="s">
        <v>51</v>
      </c>
      <c r="H2548" t="s">
        <v>83</v>
      </c>
      <c r="I2548" t="s">
        <v>373</v>
      </c>
      <c r="J2548" t="s">
        <v>374</v>
      </c>
      <c r="K2548">
        <v>766747</v>
      </c>
      <c r="L2548" t="s">
        <v>385</v>
      </c>
      <c r="M2548" t="s">
        <v>386</v>
      </c>
      <c r="N2548" t="s">
        <v>57</v>
      </c>
      <c r="O2548" s="1">
        <v>45658</v>
      </c>
      <c r="Q2548" s="1">
        <v>46023</v>
      </c>
      <c r="R2548" s="2">
        <v>121.06</v>
      </c>
      <c r="S2548">
        <v>1</v>
      </c>
      <c r="T2548" t="s">
        <v>58</v>
      </c>
      <c r="U2548" t="s">
        <v>134</v>
      </c>
      <c r="V2548" s="3">
        <v>0.7</v>
      </c>
      <c r="W2548" s="2">
        <v>0</v>
      </c>
      <c r="X2548">
        <v>0</v>
      </c>
      <c r="Y2548" t="s">
        <v>60</v>
      </c>
      <c r="Z2548" t="s">
        <v>136</v>
      </c>
      <c r="AA2548">
        <v>0</v>
      </c>
      <c r="AB2548" s="2">
        <v>0</v>
      </c>
      <c r="AC2548" s="2">
        <v>0</v>
      </c>
      <c r="AD2548" s="3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84.74</v>
      </c>
      <c r="AN2548" s="2">
        <v>84.74</v>
      </c>
      <c r="AO2548" s="2">
        <v>0</v>
      </c>
      <c r="AP2548" s="2">
        <v>0</v>
      </c>
      <c r="AQ2548" s="2">
        <v>0</v>
      </c>
    </row>
    <row r="2549" spans="1:43" x14ac:dyDescent="0.25">
      <c r="A2549" s="1">
        <v>45992</v>
      </c>
      <c r="B2549" t="s">
        <v>48</v>
      </c>
      <c r="C2549">
        <v>649163</v>
      </c>
      <c r="D2549">
        <v>2025757706</v>
      </c>
      <c r="E2549" t="s">
        <v>1293</v>
      </c>
      <c r="F2549" t="s">
        <v>405</v>
      </c>
      <c r="G2549" t="s">
        <v>51</v>
      </c>
      <c r="H2549" t="s">
        <v>256</v>
      </c>
      <c r="I2549" t="s">
        <v>373</v>
      </c>
      <c r="J2549" t="s">
        <v>374</v>
      </c>
      <c r="K2549">
        <v>753748</v>
      </c>
      <c r="L2549" t="s">
        <v>258</v>
      </c>
      <c r="M2549" t="s">
        <v>131</v>
      </c>
      <c r="N2549" t="s">
        <v>57</v>
      </c>
      <c r="O2549" s="1">
        <v>45658</v>
      </c>
      <c r="Q2549" s="1">
        <v>46023</v>
      </c>
      <c r="R2549" s="2">
        <v>253.68</v>
      </c>
      <c r="S2549">
        <v>1</v>
      </c>
      <c r="T2549" t="s">
        <v>58</v>
      </c>
      <c r="U2549" t="s">
        <v>134</v>
      </c>
      <c r="V2549" s="3">
        <v>0.7</v>
      </c>
      <c r="W2549" s="2">
        <v>0</v>
      </c>
      <c r="X2549">
        <v>0</v>
      </c>
      <c r="Y2549" t="s">
        <v>60</v>
      </c>
      <c r="Z2549" t="s">
        <v>136</v>
      </c>
      <c r="AA2549">
        <v>0</v>
      </c>
      <c r="AB2549" s="2">
        <v>0</v>
      </c>
      <c r="AC2549" s="2">
        <v>0</v>
      </c>
      <c r="AD2549" s="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177.58</v>
      </c>
      <c r="AN2549" s="2">
        <v>177.58</v>
      </c>
      <c r="AO2549" s="2">
        <v>0</v>
      </c>
      <c r="AP2549" s="2">
        <v>0</v>
      </c>
      <c r="AQ2549" s="2">
        <v>0</v>
      </c>
    </row>
    <row r="2550" spans="1:43" x14ac:dyDescent="0.25">
      <c r="A2550" s="1">
        <v>45992</v>
      </c>
      <c r="B2550" t="s">
        <v>48</v>
      </c>
      <c r="C2550">
        <v>649163</v>
      </c>
      <c r="D2550">
        <v>2025759188</v>
      </c>
      <c r="E2550" t="s">
        <v>1294</v>
      </c>
      <c r="F2550" t="s">
        <v>631</v>
      </c>
      <c r="G2550" t="s">
        <v>51</v>
      </c>
      <c r="H2550" t="s">
        <v>648</v>
      </c>
      <c r="I2550" t="s">
        <v>373</v>
      </c>
      <c r="J2550" t="s">
        <v>374</v>
      </c>
      <c r="K2550">
        <v>753748</v>
      </c>
      <c r="L2550" t="s">
        <v>258</v>
      </c>
      <c r="M2550" t="s">
        <v>131</v>
      </c>
      <c r="N2550" t="s">
        <v>57</v>
      </c>
      <c r="O2550" s="1">
        <v>45658</v>
      </c>
      <c r="Q2550" s="1">
        <v>46023</v>
      </c>
      <c r="R2550" s="2">
        <v>36.81</v>
      </c>
      <c r="S2550">
        <v>1</v>
      </c>
      <c r="T2550" t="s">
        <v>58</v>
      </c>
      <c r="U2550" t="s">
        <v>134</v>
      </c>
      <c r="V2550" s="3">
        <v>0.7</v>
      </c>
      <c r="W2550" s="2">
        <v>0</v>
      </c>
      <c r="X2550">
        <v>0</v>
      </c>
      <c r="Y2550" t="s">
        <v>60</v>
      </c>
      <c r="Z2550" t="s">
        <v>136</v>
      </c>
      <c r="AA2550">
        <v>0</v>
      </c>
      <c r="AB2550" s="2">
        <v>0</v>
      </c>
      <c r="AC2550" s="2">
        <v>0</v>
      </c>
      <c r="AD2550" s="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25.77</v>
      </c>
      <c r="AN2550" s="2">
        <v>25.77</v>
      </c>
      <c r="AO2550" s="2">
        <v>0</v>
      </c>
      <c r="AP2550" s="2">
        <v>0</v>
      </c>
      <c r="AQ2550" s="2">
        <v>0</v>
      </c>
    </row>
    <row r="2551" spans="1:43" x14ac:dyDescent="0.25">
      <c r="A2551" s="1">
        <v>45992</v>
      </c>
      <c r="B2551" t="s">
        <v>48</v>
      </c>
      <c r="C2551">
        <v>649163</v>
      </c>
      <c r="D2551">
        <v>2025768994</v>
      </c>
      <c r="E2551" t="s">
        <v>1295</v>
      </c>
      <c r="F2551" t="s">
        <v>1296</v>
      </c>
      <c r="G2551" t="s">
        <v>51</v>
      </c>
      <c r="H2551" t="s">
        <v>112</v>
      </c>
      <c r="I2551" t="s">
        <v>373</v>
      </c>
      <c r="J2551" t="s">
        <v>374</v>
      </c>
      <c r="K2551">
        <v>753748</v>
      </c>
      <c r="L2551" t="s">
        <v>258</v>
      </c>
      <c r="M2551" t="s">
        <v>131</v>
      </c>
      <c r="N2551" t="s">
        <v>57</v>
      </c>
      <c r="O2551" s="1">
        <v>45658</v>
      </c>
      <c r="Q2551" s="1">
        <v>46023</v>
      </c>
      <c r="R2551" s="2">
        <v>43.3</v>
      </c>
      <c r="S2551">
        <v>1</v>
      </c>
      <c r="T2551" t="s">
        <v>58</v>
      </c>
      <c r="U2551" t="s">
        <v>134</v>
      </c>
      <c r="V2551" s="3">
        <v>0.7</v>
      </c>
      <c r="W2551" s="2">
        <v>0</v>
      </c>
      <c r="X2551">
        <v>0</v>
      </c>
      <c r="Y2551" t="s">
        <v>60</v>
      </c>
      <c r="Z2551" t="s">
        <v>136</v>
      </c>
      <c r="AA2551">
        <v>0</v>
      </c>
      <c r="AB2551" s="2">
        <v>0</v>
      </c>
      <c r="AC2551" s="2">
        <v>0</v>
      </c>
      <c r="AD2551" s="3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30.31</v>
      </c>
      <c r="AN2551" s="2">
        <v>30.31</v>
      </c>
      <c r="AO2551" s="2">
        <v>0</v>
      </c>
      <c r="AP2551" s="2">
        <v>0</v>
      </c>
      <c r="AQ2551" s="2">
        <v>0</v>
      </c>
    </row>
    <row r="2552" spans="1:43" x14ac:dyDescent="0.25">
      <c r="A2552" s="1">
        <v>45992</v>
      </c>
      <c r="B2552" t="s">
        <v>48</v>
      </c>
      <c r="C2552">
        <v>649163</v>
      </c>
      <c r="D2552">
        <v>2025774756</v>
      </c>
      <c r="E2552" t="s">
        <v>1297</v>
      </c>
      <c r="F2552" t="s">
        <v>1182</v>
      </c>
      <c r="G2552" t="s">
        <v>51</v>
      </c>
      <c r="H2552" t="s">
        <v>256</v>
      </c>
      <c r="I2552" t="s">
        <v>373</v>
      </c>
      <c r="J2552" t="s">
        <v>400</v>
      </c>
      <c r="K2552">
        <v>673059</v>
      </c>
      <c r="L2552" t="s">
        <v>65</v>
      </c>
      <c r="M2552" t="s">
        <v>66</v>
      </c>
      <c r="N2552" t="s">
        <v>57</v>
      </c>
      <c r="O2552" s="1">
        <v>45658</v>
      </c>
      <c r="Q2552" s="1">
        <v>46023</v>
      </c>
      <c r="R2552" s="2">
        <v>25.73</v>
      </c>
      <c r="S2552">
        <v>1</v>
      </c>
      <c r="T2552" t="s">
        <v>58</v>
      </c>
      <c r="U2552" t="s">
        <v>134</v>
      </c>
      <c r="V2552" s="3">
        <v>0.7</v>
      </c>
      <c r="W2552" s="2">
        <v>0</v>
      </c>
      <c r="X2552">
        <v>0</v>
      </c>
      <c r="Y2552" t="s">
        <v>60</v>
      </c>
      <c r="Z2552" t="s">
        <v>136</v>
      </c>
      <c r="AA2552">
        <v>0</v>
      </c>
      <c r="AB2552" s="2">
        <v>0</v>
      </c>
      <c r="AC2552" s="2">
        <v>0</v>
      </c>
      <c r="AD2552" s="3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18.010000000000002</v>
      </c>
      <c r="AN2552" s="2">
        <v>18.010000000000002</v>
      </c>
      <c r="AO2552" s="2">
        <v>0</v>
      </c>
      <c r="AP2552" s="2">
        <v>0</v>
      </c>
      <c r="AQ2552" s="2">
        <v>0</v>
      </c>
    </row>
    <row r="2553" spans="1:43" x14ac:dyDescent="0.25">
      <c r="A2553" s="1">
        <v>45992</v>
      </c>
      <c r="B2553" t="s">
        <v>48</v>
      </c>
      <c r="C2553">
        <v>649163</v>
      </c>
      <c r="D2553">
        <v>2025774757</v>
      </c>
      <c r="E2553" t="s">
        <v>1297</v>
      </c>
      <c r="F2553" t="s">
        <v>1182</v>
      </c>
      <c r="G2553" t="s">
        <v>51</v>
      </c>
      <c r="H2553" t="s">
        <v>256</v>
      </c>
      <c r="I2553" t="s">
        <v>373</v>
      </c>
      <c r="J2553" t="s">
        <v>374</v>
      </c>
      <c r="K2553">
        <v>673059</v>
      </c>
      <c r="L2553" t="s">
        <v>65</v>
      </c>
      <c r="M2553" t="s">
        <v>66</v>
      </c>
      <c r="N2553" t="s">
        <v>57</v>
      </c>
      <c r="O2553" s="1">
        <v>45658</v>
      </c>
      <c r="Q2553" s="1">
        <v>46023</v>
      </c>
      <c r="R2553" s="2">
        <v>72.400000000000006</v>
      </c>
      <c r="S2553">
        <v>1</v>
      </c>
      <c r="T2553" t="s">
        <v>58</v>
      </c>
      <c r="U2553" t="s">
        <v>134</v>
      </c>
      <c r="V2553" s="3">
        <v>0.7</v>
      </c>
      <c r="W2553" s="2">
        <v>0</v>
      </c>
      <c r="X2553">
        <v>0</v>
      </c>
      <c r="Y2553" t="s">
        <v>60</v>
      </c>
      <c r="Z2553" t="s">
        <v>136</v>
      </c>
      <c r="AA2553">
        <v>0</v>
      </c>
      <c r="AB2553" s="2">
        <v>0</v>
      </c>
      <c r="AC2553" s="2">
        <v>0</v>
      </c>
      <c r="AD2553" s="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50.68</v>
      </c>
      <c r="AN2553" s="2">
        <v>50.68</v>
      </c>
      <c r="AO2553" s="2">
        <v>0</v>
      </c>
      <c r="AP2553" s="2">
        <v>0</v>
      </c>
      <c r="AQ2553" s="2">
        <v>0</v>
      </c>
    </row>
    <row r="2554" spans="1:43" x14ac:dyDescent="0.25">
      <c r="A2554" s="1">
        <v>45992</v>
      </c>
      <c r="B2554" t="s">
        <v>48</v>
      </c>
      <c r="C2554">
        <v>649163</v>
      </c>
      <c r="D2554">
        <v>2025775259</v>
      </c>
      <c r="E2554" t="s">
        <v>1297</v>
      </c>
      <c r="F2554" t="s">
        <v>223</v>
      </c>
      <c r="G2554" t="s">
        <v>51</v>
      </c>
      <c r="H2554" t="s">
        <v>256</v>
      </c>
      <c r="I2554" t="s">
        <v>373</v>
      </c>
      <c r="J2554" t="s">
        <v>400</v>
      </c>
      <c r="K2554">
        <v>673059</v>
      </c>
      <c r="L2554" t="s">
        <v>65</v>
      </c>
      <c r="M2554" t="s">
        <v>66</v>
      </c>
      <c r="N2554" t="s">
        <v>57</v>
      </c>
      <c r="O2554" s="1">
        <v>45658</v>
      </c>
      <c r="Q2554" s="1">
        <v>46023</v>
      </c>
      <c r="R2554" s="2">
        <v>59.8</v>
      </c>
      <c r="S2554">
        <v>1</v>
      </c>
      <c r="T2554" t="s">
        <v>58</v>
      </c>
      <c r="U2554" t="s">
        <v>134</v>
      </c>
      <c r="V2554" s="3">
        <v>0.7</v>
      </c>
      <c r="W2554" s="2">
        <v>0</v>
      </c>
      <c r="X2554">
        <v>0</v>
      </c>
      <c r="Y2554" t="s">
        <v>60</v>
      </c>
      <c r="Z2554" t="s">
        <v>136</v>
      </c>
      <c r="AA2554">
        <v>0</v>
      </c>
      <c r="AB2554" s="2">
        <v>0</v>
      </c>
      <c r="AC2554" s="2">
        <v>0</v>
      </c>
      <c r="AD2554" s="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41.86</v>
      </c>
      <c r="AN2554" s="2">
        <v>41.86</v>
      </c>
      <c r="AO2554" s="2">
        <v>0</v>
      </c>
      <c r="AP2554" s="2">
        <v>0</v>
      </c>
      <c r="AQ2554" s="2">
        <v>0</v>
      </c>
    </row>
    <row r="2555" spans="1:43" x14ac:dyDescent="0.25">
      <c r="A2555" s="1">
        <v>45992</v>
      </c>
      <c r="B2555" t="s">
        <v>48</v>
      </c>
      <c r="C2555">
        <v>649163</v>
      </c>
      <c r="D2555">
        <v>2025775260</v>
      </c>
      <c r="E2555" t="s">
        <v>1297</v>
      </c>
      <c r="F2555" t="s">
        <v>223</v>
      </c>
      <c r="G2555" t="s">
        <v>51</v>
      </c>
      <c r="H2555" t="s">
        <v>256</v>
      </c>
      <c r="I2555" t="s">
        <v>373</v>
      </c>
      <c r="J2555" t="s">
        <v>374</v>
      </c>
      <c r="K2555">
        <v>673059</v>
      </c>
      <c r="L2555" t="s">
        <v>65</v>
      </c>
      <c r="M2555" t="s">
        <v>66</v>
      </c>
      <c r="N2555" t="s">
        <v>57</v>
      </c>
      <c r="O2555" s="1">
        <v>45658</v>
      </c>
      <c r="Q2555" s="1">
        <v>46023</v>
      </c>
      <c r="R2555" s="2">
        <v>141.47</v>
      </c>
      <c r="S2555">
        <v>1</v>
      </c>
      <c r="T2555" t="s">
        <v>58</v>
      </c>
      <c r="U2555" t="s">
        <v>134</v>
      </c>
      <c r="V2555" s="3">
        <v>0.7</v>
      </c>
      <c r="W2555" s="2">
        <v>0</v>
      </c>
      <c r="X2555">
        <v>0</v>
      </c>
      <c r="Y2555" t="s">
        <v>60</v>
      </c>
      <c r="Z2555" t="s">
        <v>136</v>
      </c>
      <c r="AA2555">
        <v>0</v>
      </c>
      <c r="AB2555" s="2">
        <v>0</v>
      </c>
      <c r="AC2555" s="2">
        <v>0</v>
      </c>
      <c r="AD2555" s="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99.03</v>
      </c>
      <c r="AN2555" s="2">
        <v>99.03</v>
      </c>
      <c r="AO2555" s="2">
        <v>0</v>
      </c>
      <c r="AP2555" s="2">
        <v>0</v>
      </c>
      <c r="AQ2555" s="2">
        <v>0</v>
      </c>
    </row>
    <row r="2556" spans="1:43" x14ac:dyDescent="0.25">
      <c r="A2556" s="1">
        <v>45992</v>
      </c>
      <c r="B2556" t="s">
        <v>48</v>
      </c>
      <c r="C2556">
        <v>649163</v>
      </c>
      <c r="D2556">
        <v>2025787181</v>
      </c>
      <c r="E2556" t="s">
        <v>234</v>
      </c>
      <c r="F2556" t="s">
        <v>235</v>
      </c>
      <c r="G2556" t="s">
        <v>51</v>
      </c>
      <c r="H2556" t="s">
        <v>120</v>
      </c>
      <c r="I2556" t="s">
        <v>373</v>
      </c>
      <c r="J2556" t="s">
        <v>408</v>
      </c>
      <c r="K2556">
        <v>796984</v>
      </c>
      <c r="L2556" t="s">
        <v>222</v>
      </c>
      <c r="M2556" t="s">
        <v>223</v>
      </c>
      <c r="N2556" t="s">
        <v>57</v>
      </c>
      <c r="O2556" s="1">
        <v>45627</v>
      </c>
      <c r="Q2556" s="1">
        <v>46023</v>
      </c>
      <c r="R2556" s="2">
        <v>38</v>
      </c>
      <c r="S2556">
        <v>1</v>
      </c>
      <c r="T2556" t="s">
        <v>58</v>
      </c>
      <c r="U2556" t="s">
        <v>134</v>
      </c>
      <c r="V2556" s="3">
        <v>0.09</v>
      </c>
      <c r="W2556" s="2">
        <v>0</v>
      </c>
      <c r="X2556">
        <v>0</v>
      </c>
      <c r="Y2556" t="s">
        <v>135</v>
      </c>
      <c r="Z2556" t="s">
        <v>136</v>
      </c>
      <c r="AA2556">
        <v>0</v>
      </c>
      <c r="AB2556" s="2">
        <v>0</v>
      </c>
      <c r="AC2556" s="2">
        <v>0</v>
      </c>
      <c r="AD2556" s="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3.42</v>
      </c>
      <c r="AN2556" s="2">
        <v>3.42</v>
      </c>
      <c r="AO2556" s="2">
        <v>0</v>
      </c>
      <c r="AP2556" s="2">
        <v>0</v>
      </c>
      <c r="AQ2556" s="2">
        <v>0</v>
      </c>
    </row>
    <row r="2557" spans="1:43" x14ac:dyDescent="0.25">
      <c r="A2557" s="1">
        <v>45992</v>
      </c>
      <c r="B2557" t="s">
        <v>48</v>
      </c>
      <c r="C2557">
        <v>649163</v>
      </c>
      <c r="D2557">
        <v>2025787183</v>
      </c>
      <c r="E2557" t="s">
        <v>234</v>
      </c>
      <c r="F2557" t="s">
        <v>235</v>
      </c>
      <c r="G2557" t="s">
        <v>51</v>
      </c>
      <c r="H2557" t="s">
        <v>120</v>
      </c>
      <c r="I2557" t="s">
        <v>373</v>
      </c>
      <c r="J2557" t="s">
        <v>374</v>
      </c>
      <c r="K2557">
        <v>796984</v>
      </c>
      <c r="L2557" t="s">
        <v>222</v>
      </c>
      <c r="M2557" t="s">
        <v>223</v>
      </c>
      <c r="N2557" t="s">
        <v>57</v>
      </c>
      <c r="O2557" s="1">
        <v>45627</v>
      </c>
      <c r="Q2557" s="1">
        <v>46023</v>
      </c>
      <c r="R2557" s="2">
        <v>29.2</v>
      </c>
      <c r="S2557">
        <v>1</v>
      </c>
      <c r="T2557" t="s">
        <v>58</v>
      </c>
      <c r="U2557" t="s">
        <v>134</v>
      </c>
      <c r="V2557" s="3">
        <v>0.15</v>
      </c>
      <c r="W2557" s="2">
        <v>0</v>
      </c>
      <c r="X2557">
        <v>0</v>
      </c>
      <c r="Y2557" t="s">
        <v>135</v>
      </c>
      <c r="Z2557" t="s">
        <v>136</v>
      </c>
      <c r="AA2557">
        <v>0</v>
      </c>
      <c r="AB2557" s="2">
        <v>0</v>
      </c>
      <c r="AC2557" s="2">
        <v>0</v>
      </c>
      <c r="AD2557" s="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4.38</v>
      </c>
      <c r="AN2557" s="2">
        <v>4.38</v>
      </c>
      <c r="AO2557" s="2">
        <v>0</v>
      </c>
      <c r="AP2557" s="2">
        <v>0</v>
      </c>
      <c r="AQ2557" s="2">
        <v>0</v>
      </c>
    </row>
    <row r="2558" spans="1:43" x14ac:dyDescent="0.25">
      <c r="A2558" s="1">
        <v>45992</v>
      </c>
      <c r="B2558" t="s">
        <v>48</v>
      </c>
      <c r="C2558">
        <v>649163</v>
      </c>
      <c r="D2558">
        <v>2025789862</v>
      </c>
      <c r="E2558" t="s">
        <v>1298</v>
      </c>
      <c r="F2558" t="s">
        <v>160</v>
      </c>
      <c r="G2558" t="s">
        <v>51</v>
      </c>
      <c r="H2558" t="s">
        <v>120</v>
      </c>
      <c r="I2558" t="s">
        <v>373</v>
      </c>
      <c r="J2558" t="s">
        <v>374</v>
      </c>
      <c r="K2558">
        <v>796984</v>
      </c>
      <c r="L2558" t="s">
        <v>222</v>
      </c>
      <c r="M2558" t="s">
        <v>223</v>
      </c>
      <c r="N2558" t="s">
        <v>57</v>
      </c>
      <c r="O2558" s="1">
        <v>45627</v>
      </c>
      <c r="Q2558" s="1">
        <v>46023</v>
      </c>
      <c r="R2558" s="2">
        <v>9.1</v>
      </c>
      <c r="S2558">
        <v>1</v>
      </c>
      <c r="T2558" t="s">
        <v>58</v>
      </c>
      <c r="U2558" t="s">
        <v>134</v>
      </c>
      <c r="V2558" s="3">
        <v>0.15</v>
      </c>
      <c r="W2558" s="2">
        <v>0</v>
      </c>
      <c r="X2558">
        <v>0</v>
      </c>
      <c r="Y2558" t="s">
        <v>135</v>
      </c>
      <c r="Z2558" t="s">
        <v>136</v>
      </c>
      <c r="AA2558">
        <v>0</v>
      </c>
      <c r="AB2558" s="2">
        <v>0</v>
      </c>
      <c r="AC2558" s="2">
        <v>0</v>
      </c>
      <c r="AD2558" s="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1.36</v>
      </c>
      <c r="AN2558" s="2">
        <v>1.36</v>
      </c>
      <c r="AO2558" s="2">
        <v>0</v>
      </c>
      <c r="AP2558" s="2">
        <v>0</v>
      </c>
      <c r="AQ2558" s="2">
        <v>0</v>
      </c>
    </row>
    <row r="2559" spans="1:43" x14ac:dyDescent="0.25">
      <c r="A2559" s="1">
        <v>45992</v>
      </c>
      <c r="B2559" t="s">
        <v>48</v>
      </c>
      <c r="C2559">
        <v>649163</v>
      </c>
      <c r="D2559">
        <v>2025795544</v>
      </c>
      <c r="E2559" t="s">
        <v>1299</v>
      </c>
      <c r="F2559" t="s">
        <v>97</v>
      </c>
      <c r="G2559" t="s">
        <v>51</v>
      </c>
      <c r="H2559" t="s">
        <v>80</v>
      </c>
      <c r="I2559" t="s">
        <v>373</v>
      </c>
      <c r="J2559" t="s">
        <v>400</v>
      </c>
      <c r="K2559">
        <v>673059</v>
      </c>
      <c r="L2559" t="s">
        <v>65</v>
      </c>
      <c r="M2559" t="s">
        <v>66</v>
      </c>
      <c r="N2559" t="s">
        <v>57</v>
      </c>
      <c r="O2559" s="1">
        <v>45658</v>
      </c>
      <c r="Q2559" s="1">
        <v>46023</v>
      </c>
      <c r="R2559" s="2">
        <v>25.73</v>
      </c>
      <c r="S2559">
        <v>1</v>
      </c>
      <c r="T2559" t="s">
        <v>58</v>
      </c>
      <c r="U2559" t="s">
        <v>134</v>
      </c>
      <c r="V2559" s="3">
        <v>0.7</v>
      </c>
      <c r="W2559" s="2">
        <v>0</v>
      </c>
      <c r="X2559">
        <v>0</v>
      </c>
      <c r="Y2559" t="s">
        <v>60</v>
      </c>
      <c r="Z2559" t="s">
        <v>136</v>
      </c>
      <c r="AA2559">
        <v>0</v>
      </c>
      <c r="AB2559" s="2">
        <v>0</v>
      </c>
      <c r="AC2559" s="2">
        <v>0</v>
      </c>
      <c r="AD2559" s="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18.010000000000002</v>
      </c>
      <c r="AN2559" s="2">
        <v>18.010000000000002</v>
      </c>
      <c r="AO2559" s="2">
        <v>0</v>
      </c>
      <c r="AP2559" s="2">
        <v>0</v>
      </c>
      <c r="AQ2559" s="2">
        <v>0</v>
      </c>
    </row>
    <row r="2560" spans="1:43" x14ac:dyDescent="0.25">
      <c r="A2560" s="1">
        <v>45992</v>
      </c>
      <c r="B2560" t="s">
        <v>48</v>
      </c>
      <c r="C2560">
        <v>649163</v>
      </c>
      <c r="D2560">
        <v>2025795546</v>
      </c>
      <c r="E2560" t="s">
        <v>1299</v>
      </c>
      <c r="F2560" t="s">
        <v>97</v>
      </c>
      <c r="G2560" t="s">
        <v>51</v>
      </c>
      <c r="H2560" t="s">
        <v>80</v>
      </c>
      <c r="I2560" t="s">
        <v>373</v>
      </c>
      <c r="J2560" t="s">
        <v>374</v>
      </c>
      <c r="K2560">
        <v>673059</v>
      </c>
      <c r="L2560" t="s">
        <v>65</v>
      </c>
      <c r="M2560" t="s">
        <v>66</v>
      </c>
      <c r="N2560" t="s">
        <v>57</v>
      </c>
      <c r="O2560" s="1">
        <v>45658</v>
      </c>
      <c r="Q2560" s="1">
        <v>46023</v>
      </c>
      <c r="R2560" s="2">
        <v>31.23</v>
      </c>
      <c r="S2560">
        <v>1</v>
      </c>
      <c r="T2560" t="s">
        <v>58</v>
      </c>
      <c r="U2560" t="s">
        <v>134</v>
      </c>
      <c r="V2560" s="3">
        <v>0.7</v>
      </c>
      <c r="W2560" s="2">
        <v>0</v>
      </c>
      <c r="X2560">
        <v>0</v>
      </c>
      <c r="Y2560" t="s">
        <v>60</v>
      </c>
      <c r="Z2560" t="s">
        <v>136</v>
      </c>
      <c r="AA2560">
        <v>0</v>
      </c>
      <c r="AB2560" s="2">
        <v>0</v>
      </c>
      <c r="AC2560" s="2">
        <v>0</v>
      </c>
      <c r="AD2560" s="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21.86</v>
      </c>
      <c r="AN2560" s="2">
        <v>21.86</v>
      </c>
      <c r="AO2560" s="2">
        <v>0</v>
      </c>
      <c r="AP2560" s="2">
        <v>0</v>
      </c>
      <c r="AQ2560" s="2">
        <v>0</v>
      </c>
    </row>
    <row r="2561" spans="1:43" x14ac:dyDescent="0.25">
      <c r="A2561" s="1">
        <v>45992</v>
      </c>
      <c r="B2561" t="s">
        <v>48</v>
      </c>
      <c r="C2561">
        <v>649163</v>
      </c>
      <c r="D2561">
        <v>2025802085</v>
      </c>
      <c r="E2561" t="s">
        <v>1300</v>
      </c>
      <c r="F2561" t="s">
        <v>296</v>
      </c>
      <c r="G2561" t="s">
        <v>51</v>
      </c>
      <c r="H2561" t="s">
        <v>206</v>
      </c>
      <c r="I2561" t="s">
        <v>373</v>
      </c>
      <c r="J2561" t="s">
        <v>400</v>
      </c>
      <c r="K2561">
        <v>673059</v>
      </c>
      <c r="L2561" t="s">
        <v>65</v>
      </c>
      <c r="M2561" t="s">
        <v>66</v>
      </c>
      <c r="N2561" t="s">
        <v>57</v>
      </c>
      <c r="O2561" s="1">
        <v>45627</v>
      </c>
      <c r="Q2561" s="1">
        <v>46023</v>
      </c>
      <c r="R2561" s="2">
        <v>21.44</v>
      </c>
      <c r="S2561">
        <v>1</v>
      </c>
      <c r="T2561" t="s">
        <v>58</v>
      </c>
      <c r="U2561" t="s">
        <v>134</v>
      </c>
      <c r="V2561" s="3">
        <v>0.15</v>
      </c>
      <c r="W2561" s="2">
        <v>0</v>
      </c>
      <c r="X2561">
        <v>0</v>
      </c>
      <c r="Y2561" t="s">
        <v>135</v>
      </c>
      <c r="Z2561" t="s">
        <v>136</v>
      </c>
      <c r="AA2561">
        <v>0</v>
      </c>
      <c r="AB2561" s="2">
        <v>0</v>
      </c>
      <c r="AC2561" s="2">
        <v>0</v>
      </c>
      <c r="AD2561" s="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3.22</v>
      </c>
      <c r="AN2561" s="2">
        <v>3.22</v>
      </c>
      <c r="AO2561" s="2">
        <v>0</v>
      </c>
      <c r="AP2561" s="2">
        <v>0</v>
      </c>
      <c r="AQ2561" s="2">
        <v>0</v>
      </c>
    </row>
    <row r="2562" spans="1:43" x14ac:dyDescent="0.25">
      <c r="A2562" s="1">
        <v>45992</v>
      </c>
      <c r="B2562" t="s">
        <v>48</v>
      </c>
      <c r="C2562">
        <v>649163</v>
      </c>
      <c r="D2562">
        <v>2025802086</v>
      </c>
      <c r="E2562" t="s">
        <v>1300</v>
      </c>
      <c r="F2562" t="s">
        <v>296</v>
      </c>
      <c r="G2562" t="s">
        <v>51</v>
      </c>
      <c r="H2562" t="s">
        <v>206</v>
      </c>
      <c r="I2562" t="s">
        <v>373</v>
      </c>
      <c r="J2562" t="s">
        <v>374</v>
      </c>
      <c r="K2562">
        <v>673059</v>
      </c>
      <c r="L2562" t="s">
        <v>65</v>
      </c>
      <c r="M2562" t="s">
        <v>66</v>
      </c>
      <c r="N2562" t="s">
        <v>57</v>
      </c>
      <c r="O2562" s="1">
        <v>45627</v>
      </c>
      <c r="Q2562" s="1">
        <v>46023</v>
      </c>
      <c r="R2562" s="2">
        <v>98.08</v>
      </c>
      <c r="S2562">
        <v>1</v>
      </c>
      <c r="T2562" t="s">
        <v>58</v>
      </c>
      <c r="U2562" t="s">
        <v>134</v>
      </c>
      <c r="V2562" s="3">
        <v>0.15</v>
      </c>
      <c r="W2562" s="2">
        <v>0</v>
      </c>
      <c r="X2562">
        <v>0</v>
      </c>
      <c r="Y2562" t="s">
        <v>135</v>
      </c>
      <c r="Z2562" t="s">
        <v>136</v>
      </c>
      <c r="AA2562">
        <v>0</v>
      </c>
      <c r="AB2562" s="2">
        <v>0</v>
      </c>
      <c r="AC2562" s="2">
        <v>0</v>
      </c>
      <c r="AD2562" s="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14.71</v>
      </c>
      <c r="AN2562" s="2">
        <v>14.71</v>
      </c>
      <c r="AO2562" s="2">
        <v>0</v>
      </c>
      <c r="AP2562" s="2">
        <v>0</v>
      </c>
      <c r="AQ2562" s="2">
        <v>0</v>
      </c>
    </row>
    <row r="2563" spans="1:43" x14ac:dyDescent="0.25">
      <c r="A2563" s="1">
        <v>45992</v>
      </c>
      <c r="B2563" t="s">
        <v>48</v>
      </c>
      <c r="C2563">
        <v>649163</v>
      </c>
      <c r="D2563">
        <v>2025806240</v>
      </c>
      <c r="E2563" t="s">
        <v>564</v>
      </c>
      <c r="F2563" t="s">
        <v>1301</v>
      </c>
      <c r="G2563" t="s">
        <v>51</v>
      </c>
      <c r="H2563" t="s">
        <v>1250</v>
      </c>
      <c r="I2563" t="s">
        <v>373</v>
      </c>
      <c r="J2563" t="s">
        <v>374</v>
      </c>
      <c r="K2563">
        <v>753748</v>
      </c>
      <c r="L2563" t="s">
        <v>258</v>
      </c>
      <c r="M2563" t="s">
        <v>131</v>
      </c>
      <c r="N2563" t="s">
        <v>57</v>
      </c>
      <c r="O2563" s="1">
        <v>45658</v>
      </c>
      <c r="Q2563" s="1">
        <v>46023</v>
      </c>
      <c r="R2563" s="2">
        <v>36.58</v>
      </c>
      <c r="S2563">
        <v>1</v>
      </c>
      <c r="T2563" t="s">
        <v>58</v>
      </c>
      <c r="U2563" t="s">
        <v>134</v>
      </c>
      <c r="V2563" s="3">
        <v>0.7</v>
      </c>
      <c r="W2563" s="2">
        <v>0</v>
      </c>
      <c r="X2563">
        <v>0</v>
      </c>
      <c r="Y2563" t="s">
        <v>60</v>
      </c>
      <c r="Z2563" t="s">
        <v>136</v>
      </c>
      <c r="AA2563">
        <v>0</v>
      </c>
      <c r="AB2563" s="2">
        <v>0</v>
      </c>
      <c r="AC2563" s="2">
        <v>0</v>
      </c>
      <c r="AD2563" s="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25.61</v>
      </c>
      <c r="AN2563" s="2">
        <v>25.61</v>
      </c>
      <c r="AO2563" s="2">
        <v>0</v>
      </c>
      <c r="AP2563" s="2">
        <v>0</v>
      </c>
      <c r="AQ2563" s="2">
        <v>0</v>
      </c>
    </row>
    <row r="2564" spans="1:43" x14ac:dyDescent="0.25">
      <c r="A2564" s="1">
        <v>45992</v>
      </c>
      <c r="B2564" t="s">
        <v>48</v>
      </c>
      <c r="C2564">
        <v>649163</v>
      </c>
      <c r="D2564">
        <v>2025810344</v>
      </c>
      <c r="E2564" t="s">
        <v>1302</v>
      </c>
      <c r="F2564" t="s">
        <v>1303</v>
      </c>
      <c r="G2564" t="s">
        <v>51</v>
      </c>
      <c r="H2564" t="s">
        <v>256</v>
      </c>
      <c r="I2564" t="s">
        <v>373</v>
      </c>
      <c r="J2564" t="s">
        <v>374</v>
      </c>
      <c r="K2564">
        <v>753748</v>
      </c>
      <c r="L2564" t="s">
        <v>258</v>
      </c>
      <c r="M2564" t="s">
        <v>131</v>
      </c>
      <c r="N2564" t="s">
        <v>57</v>
      </c>
      <c r="O2564" s="1">
        <v>45658</v>
      </c>
      <c r="Q2564" s="1">
        <v>46023</v>
      </c>
      <c r="R2564" s="2">
        <v>31</v>
      </c>
      <c r="S2564">
        <v>1</v>
      </c>
      <c r="T2564" t="s">
        <v>58</v>
      </c>
      <c r="U2564" t="s">
        <v>134</v>
      </c>
      <c r="V2564" s="3">
        <v>0.7</v>
      </c>
      <c r="W2564" s="2">
        <v>0</v>
      </c>
      <c r="X2564">
        <v>0</v>
      </c>
      <c r="Y2564" t="s">
        <v>60</v>
      </c>
      <c r="Z2564" t="s">
        <v>136</v>
      </c>
      <c r="AA2564">
        <v>0</v>
      </c>
      <c r="AB2564" s="2">
        <v>0</v>
      </c>
      <c r="AC2564" s="2">
        <v>0</v>
      </c>
      <c r="AD2564" s="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21.7</v>
      </c>
      <c r="AN2564" s="2">
        <v>21.7</v>
      </c>
      <c r="AO2564" s="2">
        <v>0</v>
      </c>
      <c r="AP2564" s="2">
        <v>0</v>
      </c>
      <c r="AQ2564" s="2">
        <v>0</v>
      </c>
    </row>
    <row r="2565" spans="1:43" x14ac:dyDescent="0.25">
      <c r="A2565" s="1">
        <v>45992</v>
      </c>
      <c r="B2565" t="s">
        <v>48</v>
      </c>
      <c r="C2565">
        <v>649163</v>
      </c>
      <c r="D2565">
        <v>2025817504</v>
      </c>
      <c r="E2565" t="s">
        <v>1304</v>
      </c>
      <c r="F2565" t="s">
        <v>151</v>
      </c>
      <c r="G2565" t="s">
        <v>51</v>
      </c>
      <c r="H2565" t="s">
        <v>120</v>
      </c>
      <c r="I2565" t="s">
        <v>373</v>
      </c>
      <c r="J2565" t="s">
        <v>374</v>
      </c>
      <c r="K2565">
        <v>796984</v>
      </c>
      <c r="L2565" t="s">
        <v>222</v>
      </c>
      <c r="M2565" t="s">
        <v>223</v>
      </c>
      <c r="N2565" t="s">
        <v>57</v>
      </c>
      <c r="O2565" s="1">
        <v>45658</v>
      </c>
      <c r="Q2565" s="1">
        <v>46023</v>
      </c>
      <c r="R2565" s="2">
        <v>18.28</v>
      </c>
      <c r="S2565">
        <v>1</v>
      </c>
      <c r="T2565" t="s">
        <v>58</v>
      </c>
      <c r="U2565" t="s">
        <v>134</v>
      </c>
      <c r="V2565" s="3">
        <v>0.7</v>
      </c>
      <c r="W2565" s="2">
        <v>0</v>
      </c>
      <c r="X2565">
        <v>0</v>
      </c>
      <c r="Y2565" t="s">
        <v>60</v>
      </c>
      <c r="Z2565" t="s">
        <v>136</v>
      </c>
      <c r="AA2565">
        <v>0</v>
      </c>
      <c r="AB2565" s="2">
        <v>0</v>
      </c>
      <c r="AC2565" s="2">
        <v>0</v>
      </c>
      <c r="AD2565" s="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12.8</v>
      </c>
      <c r="AN2565" s="2">
        <v>12.8</v>
      </c>
      <c r="AO2565" s="2">
        <v>0</v>
      </c>
      <c r="AP2565" s="2">
        <v>0</v>
      </c>
      <c r="AQ2565" s="2">
        <v>0</v>
      </c>
    </row>
    <row r="2566" spans="1:43" x14ac:dyDescent="0.25">
      <c r="A2566" s="1">
        <v>45992</v>
      </c>
      <c r="B2566" t="s">
        <v>48</v>
      </c>
      <c r="C2566">
        <v>649163</v>
      </c>
      <c r="D2566">
        <v>2025819739</v>
      </c>
      <c r="E2566" t="s">
        <v>1305</v>
      </c>
      <c r="F2566" t="s">
        <v>1306</v>
      </c>
      <c r="G2566" t="s">
        <v>51</v>
      </c>
      <c r="H2566" t="s">
        <v>648</v>
      </c>
      <c r="I2566" t="s">
        <v>373</v>
      </c>
      <c r="J2566" t="s">
        <v>374</v>
      </c>
      <c r="K2566">
        <v>767312</v>
      </c>
      <c r="L2566" t="s">
        <v>413</v>
      </c>
      <c r="M2566" t="s">
        <v>414</v>
      </c>
      <c r="N2566" t="s">
        <v>57</v>
      </c>
      <c r="O2566" s="1">
        <v>45627</v>
      </c>
      <c r="Q2566" s="1">
        <v>46023</v>
      </c>
      <c r="R2566" s="2">
        <v>35.06</v>
      </c>
      <c r="S2566">
        <v>1</v>
      </c>
      <c r="T2566" t="s">
        <v>58</v>
      </c>
      <c r="U2566" t="s">
        <v>134</v>
      </c>
      <c r="V2566" s="3">
        <v>0.15</v>
      </c>
      <c r="W2566" s="2">
        <v>0</v>
      </c>
      <c r="X2566">
        <v>0</v>
      </c>
      <c r="Y2566" t="s">
        <v>135</v>
      </c>
      <c r="Z2566" t="s">
        <v>136</v>
      </c>
      <c r="AA2566">
        <v>0</v>
      </c>
      <c r="AB2566" s="2">
        <v>0</v>
      </c>
      <c r="AC2566" s="2">
        <v>0</v>
      </c>
      <c r="AD2566" s="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5.26</v>
      </c>
      <c r="AN2566" s="2">
        <v>5.26</v>
      </c>
      <c r="AO2566" s="2">
        <v>0</v>
      </c>
      <c r="AP2566" s="2">
        <v>0</v>
      </c>
      <c r="AQ2566" s="2">
        <v>0</v>
      </c>
    </row>
    <row r="2567" spans="1:43" x14ac:dyDescent="0.25">
      <c r="A2567" s="1">
        <v>45992</v>
      </c>
      <c r="B2567" t="s">
        <v>48</v>
      </c>
      <c r="C2567">
        <v>649163</v>
      </c>
      <c r="D2567">
        <v>2025820106</v>
      </c>
      <c r="E2567" t="s">
        <v>1305</v>
      </c>
      <c r="F2567" t="s">
        <v>2320</v>
      </c>
      <c r="G2567" t="s">
        <v>51</v>
      </c>
      <c r="H2567" t="s">
        <v>648</v>
      </c>
      <c r="I2567" t="s">
        <v>373</v>
      </c>
      <c r="J2567" t="s">
        <v>433</v>
      </c>
      <c r="K2567">
        <v>767312</v>
      </c>
      <c r="L2567" t="s">
        <v>413</v>
      </c>
      <c r="M2567" t="s">
        <v>414</v>
      </c>
      <c r="N2567" t="s">
        <v>57</v>
      </c>
      <c r="O2567" s="1">
        <v>45627</v>
      </c>
      <c r="Q2567" s="1">
        <v>46023</v>
      </c>
      <c r="R2567" s="2">
        <v>51.63</v>
      </c>
      <c r="S2567">
        <v>1</v>
      </c>
      <c r="T2567" t="s">
        <v>58</v>
      </c>
      <c r="U2567" t="s">
        <v>134</v>
      </c>
      <c r="V2567" s="3">
        <v>0.1</v>
      </c>
      <c r="W2567" s="2">
        <v>0</v>
      </c>
      <c r="X2567">
        <v>0</v>
      </c>
      <c r="Y2567" t="s">
        <v>135</v>
      </c>
      <c r="Z2567" t="s">
        <v>136</v>
      </c>
      <c r="AA2567">
        <v>0</v>
      </c>
      <c r="AB2567" s="2">
        <v>0</v>
      </c>
      <c r="AC2567" s="2">
        <v>0</v>
      </c>
      <c r="AD2567" s="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5.16</v>
      </c>
      <c r="AN2567" s="2">
        <v>5.16</v>
      </c>
      <c r="AO2567" s="2">
        <v>0</v>
      </c>
      <c r="AP2567" s="2">
        <v>0</v>
      </c>
      <c r="AQ2567" s="2">
        <v>0</v>
      </c>
    </row>
    <row r="2568" spans="1:43" x14ac:dyDescent="0.25">
      <c r="A2568" s="1">
        <v>45992</v>
      </c>
      <c r="B2568" t="s">
        <v>48</v>
      </c>
      <c r="C2568">
        <v>649163</v>
      </c>
      <c r="D2568">
        <v>2025821392</v>
      </c>
      <c r="E2568" t="s">
        <v>1307</v>
      </c>
      <c r="F2568" t="s">
        <v>144</v>
      </c>
      <c r="G2568" t="s">
        <v>51</v>
      </c>
      <c r="H2568" t="s">
        <v>80</v>
      </c>
      <c r="I2568" t="s">
        <v>373</v>
      </c>
      <c r="J2568" t="s">
        <v>374</v>
      </c>
      <c r="K2568">
        <v>673059</v>
      </c>
      <c r="L2568" t="s">
        <v>65</v>
      </c>
      <c r="M2568" t="s">
        <v>66</v>
      </c>
      <c r="N2568" t="s">
        <v>57</v>
      </c>
      <c r="O2568" s="1">
        <v>45658</v>
      </c>
      <c r="Q2568" s="1">
        <v>46023</v>
      </c>
      <c r="R2568" s="2">
        <v>35.36</v>
      </c>
      <c r="S2568">
        <v>1</v>
      </c>
      <c r="T2568" t="s">
        <v>58</v>
      </c>
      <c r="U2568" t="s">
        <v>134</v>
      </c>
      <c r="V2568" s="3">
        <v>0.7</v>
      </c>
      <c r="W2568" s="2">
        <v>0</v>
      </c>
      <c r="X2568">
        <v>0</v>
      </c>
      <c r="Y2568" t="s">
        <v>60</v>
      </c>
      <c r="Z2568" t="s">
        <v>136</v>
      </c>
      <c r="AA2568">
        <v>0</v>
      </c>
      <c r="AB2568" s="2">
        <v>0</v>
      </c>
      <c r="AC2568" s="2">
        <v>0</v>
      </c>
      <c r="AD2568" s="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24.75</v>
      </c>
      <c r="AN2568" s="2">
        <v>24.75</v>
      </c>
      <c r="AO2568" s="2">
        <v>0</v>
      </c>
      <c r="AP2568" s="2">
        <v>0</v>
      </c>
      <c r="AQ2568" s="2">
        <v>0</v>
      </c>
    </row>
    <row r="2569" spans="1:43" x14ac:dyDescent="0.25">
      <c r="A2569" s="1">
        <v>45992</v>
      </c>
      <c r="B2569" t="s">
        <v>48</v>
      </c>
      <c r="C2569">
        <v>649163</v>
      </c>
      <c r="D2569">
        <v>2025821393</v>
      </c>
      <c r="E2569" t="s">
        <v>1307</v>
      </c>
      <c r="F2569" t="s">
        <v>144</v>
      </c>
      <c r="G2569" t="s">
        <v>51</v>
      </c>
      <c r="H2569" t="s">
        <v>80</v>
      </c>
      <c r="I2569" t="s">
        <v>373</v>
      </c>
      <c r="J2569" t="s">
        <v>400</v>
      </c>
      <c r="K2569">
        <v>673059</v>
      </c>
      <c r="L2569" t="s">
        <v>65</v>
      </c>
      <c r="M2569" t="s">
        <v>66</v>
      </c>
      <c r="N2569" t="s">
        <v>57</v>
      </c>
      <c r="O2569" s="1">
        <v>45658</v>
      </c>
      <c r="Q2569" s="1">
        <v>46023</v>
      </c>
      <c r="R2569" s="2">
        <v>25.73</v>
      </c>
      <c r="S2569">
        <v>1</v>
      </c>
      <c r="T2569" t="s">
        <v>58</v>
      </c>
      <c r="U2569" t="s">
        <v>134</v>
      </c>
      <c r="V2569" s="3">
        <v>0.7</v>
      </c>
      <c r="W2569" s="2">
        <v>0</v>
      </c>
      <c r="X2569">
        <v>0</v>
      </c>
      <c r="Y2569" t="s">
        <v>60</v>
      </c>
      <c r="Z2569" t="s">
        <v>136</v>
      </c>
      <c r="AA2569">
        <v>0</v>
      </c>
      <c r="AB2569" s="2">
        <v>0</v>
      </c>
      <c r="AC2569" s="2">
        <v>0</v>
      </c>
      <c r="AD2569" s="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18.010000000000002</v>
      </c>
      <c r="AN2569" s="2">
        <v>18.010000000000002</v>
      </c>
      <c r="AO2569" s="2">
        <v>0</v>
      </c>
      <c r="AP2569" s="2">
        <v>0</v>
      </c>
      <c r="AQ2569" s="2">
        <v>0</v>
      </c>
    </row>
    <row r="2570" spans="1:43" x14ac:dyDescent="0.25">
      <c r="A2570" s="1">
        <v>45992</v>
      </c>
      <c r="B2570" t="s">
        <v>48</v>
      </c>
      <c r="C2570">
        <v>649163</v>
      </c>
      <c r="D2570">
        <v>2025821650</v>
      </c>
      <c r="E2570" t="s">
        <v>1308</v>
      </c>
      <c r="F2570" t="s">
        <v>1083</v>
      </c>
      <c r="G2570" t="s">
        <v>51</v>
      </c>
      <c r="H2570" t="s">
        <v>80</v>
      </c>
      <c r="I2570" t="s">
        <v>373</v>
      </c>
      <c r="J2570" t="s">
        <v>374</v>
      </c>
      <c r="K2570">
        <v>753748</v>
      </c>
      <c r="L2570" t="s">
        <v>258</v>
      </c>
      <c r="M2570" t="s">
        <v>131</v>
      </c>
      <c r="N2570" t="s">
        <v>57</v>
      </c>
      <c r="O2570" s="1">
        <v>45658</v>
      </c>
      <c r="Q2570" s="1">
        <v>46023</v>
      </c>
      <c r="R2570" s="2">
        <v>53.02</v>
      </c>
      <c r="S2570">
        <v>1</v>
      </c>
      <c r="T2570" t="s">
        <v>58</v>
      </c>
      <c r="U2570" t="s">
        <v>134</v>
      </c>
      <c r="V2570" s="3">
        <v>0.7</v>
      </c>
      <c r="W2570" s="2">
        <v>0</v>
      </c>
      <c r="X2570">
        <v>0</v>
      </c>
      <c r="Y2570" t="s">
        <v>60</v>
      </c>
      <c r="Z2570" t="s">
        <v>136</v>
      </c>
      <c r="AA2570">
        <v>0</v>
      </c>
      <c r="AB2570" s="2">
        <v>0</v>
      </c>
      <c r="AC2570" s="2">
        <v>0</v>
      </c>
      <c r="AD2570" s="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37.11</v>
      </c>
      <c r="AN2570" s="2">
        <v>37.11</v>
      </c>
      <c r="AO2570" s="2">
        <v>0</v>
      </c>
      <c r="AP2570" s="2">
        <v>0</v>
      </c>
      <c r="AQ2570" s="2">
        <v>0</v>
      </c>
    </row>
    <row r="2571" spans="1:43" x14ac:dyDescent="0.25">
      <c r="A2571" s="1">
        <v>45992</v>
      </c>
      <c r="B2571" t="s">
        <v>48</v>
      </c>
      <c r="C2571">
        <v>649163</v>
      </c>
      <c r="D2571">
        <v>2025822311</v>
      </c>
      <c r="E2571" t="s">
        <v>1308</v>
      </c>
      <c r="F2571" t="s">
        <v>1309</v>
      </c>
      <c r="G2571" t="s">
        <v>51</v>
      </c>
      <c r="H2571" t="s">
        <v>80</v>
      </c>
      <c r="I2571" t="s">
        <v>373</v>
      </c>
      <c r="J2571" t="s">
        <v>433</v>
      </c>
      <c r="K2571">
        <v>753748</v>
      </c>
      <c r="L2571" t="s">
        <v>258</v>
      </c>
      <c r="M2571" t="s">
        <v>131</v>
      </c>
      <c r="N2571" t="s">
        <v>57</v>
      </c>
      <c r="O2571" s="1">
        <v>45658</v>
      </c>
      <c r="Q2571" s="1">
        <v>46023</v>
      </c>
      <c r="R2571" s="2">
        <v>21.83</v>
      </c>
      <c r="S2571">
        <v>1</v>
      </c>
      <c r="T2571" t="s">
        <v>58</v>
      </c>
      <c r="U2571" t="s">
        <v>134</v>
      </c>
      <c r="V2571" s="3">
        <v>0.9</v>
      </c>
      <c r="W2571" s="2">
        <v>0</v>
      </c>
      <c r="X2571">
        <v>0</v>
      </c>
      <c r="Y2571" t="s">
        <v>60</v>
      </c>
      <c r="Z2571" t="s">
        <v>136</v>
      </c>
      <c r="AA2571">
        <v>0</v>
      </c>
      <c r="AB2571" s="2">
        <v>0</v>
      </c>
      <c r="AC2571" s="2">
        <v>0</v>
      </c>
      <c r="AD2571" s="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19.649999999999999</v>
      </c>
      <c r="AN2571" s="2">
        <v>19.649999999999999</v>
      </c>
      <c r="AO2571" s="2">
        <v>0</v>
      </c>
      <c r="AP2571" s="2">
        <v>0</v>
      </c>
      <c r="AQ2571" s="2">
        <v>0</v>
      </c>
    </row>
    <row r="2572" spans="1:43" x14ac:dyDescent="0.25">
      <c r="A2572" s="1">
        <v>45992</v>
      </c>
      <c r="B2572" t="s">
        <v>48</v>
      </c>
      <c r="C2572">
        <v>649163</v>
      </c>
      <c r="D2572">
        <v>2025822313</v>
      </c>
      <c r="E2572" t="s">
        <v>1308</v>
      </c>
      <c r="F2572" t="s">
        <v>1309</v>
      </c>
      <c r="G2572" t="s">
        <v>51</v>
      </c>
      <c r="H2572" t="s">
        <v>80</v>
      </c>
      <c r="I2572" t="s">
        <v>373</v>
      </c>
      <c r="J2572" t="s">
        <v>374</v>
      </c>
      <c r="K2572">
        <v>753748</v>
      </c>
      <c r="L2572" t="s">
        <v>258</v>
      </c>
      <c r="M2572" t="s">
        <v>131</v>
      </c>
      <c r="N2572" t="s">
        <v>57</v>
      </c>
      <c r="O2572" s="1">
        <v>45658</v>
      </c>
      <c r="Q2572" s="1">
        <v>46023</v>
      </c>
      <c r="R2572" s="2">
        <v>18.350000000000001</v>
      </c>
      <c r="S2572">
        <v>1</v>
      </c>
      <c r="T2572" t="s">
        <v>58</v>
      </c>
      <c r="U2572" t="s">
        <v>134</v>
      </c>
      <c r="V2572" s="3">
        <v>0.7</v>
      </c>
      <c r="W2572" s="2">
        <v>0</v>
      </c>
      <c r="X2572">
        <v>0</v>
      </c>
      <c r="Y2572" t="s">
        <v>60</v>
      </c>
      <c r="Z2572" t="s">
        <v>136</v>
      </c>
      <c r="AA2572">
        <v>0</v>
      </c>
      <c r="AB2572" s="2">
        <v>0</v>
      </c>
      <c r="AC2572" s="2">
        <v>0</v>
      </c>
      <c r="AD2572" s="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12.84</v>
      </c>
      <c r="AN2572" s="2">
        <v>12.84</v>
      </c>
      <c r="AO2572" s="2">
        <v>0</v>
      </c>
      <c r="AP2572" s="2">
        <v>0</v>
      </c>
      <c r="AQ2572" s="2">
        <v>0</v>
      </c>
    </row>
    <row r="2573" spans="1:43" x14ac:dyDescent="0.25">
      <c r="A2573" s="1">
        <v>45992</v>
      </c>
      <c r="B2573" t="s">
        <v>48</v>
      </c>
      <c r="C2573">
        <v>649163</v>
      </c>
      <c r="D2573">
        <v>2025826504</v>
      </c>
      <c r="E2573" t="s">
        <v>1310</v>
      </c>
      <c r="F2573" t="s">
        <v>1311</v>
      </c>
      <c r="G2573" t="s">
        <v>51</v>
      </c>
      <c r="H2573" t="s">
        <v>648</v>
      </c>
      <c r="I2573" t="s">
        <v>373</v>
      </c>
      <c r="J2573" t="s">
        <v>374</v>
      </c>
      <c r="K2573">
        <v>753748</v>
      </c>
      <c r="L2573" t="s">
        <v>258</v>
      </c>
      <c r="M2573" t="s">
        <v>131</v>
      </c>
      <c r="N2573" t="s">
        <v>57</v>
      </c>
      <c r="O2573" s="1">
        <v>45658</v>
      </c>
      <c r="Q2573" s="1">
        <v>46023</v>
      </c>
      <c r="R2573" s="2">
        <v>114</v>
      </c>
      <c r="S2573">
        <v>1</v>
      </c>
      <c r="T2573" t="s">
        <v>58</v>
      </c>
      <c r="U2573" t="s">
        <v>134</v>
      </c>
      <c r="V2573" s="3">
        <v>0.7</v>
      </c>
      <c r="W2573" s="2">
        <v>0</v>
      </c>
      <c r="X2573">
        <v>0</v>
      </c>
      <c r="Y2573" t="s">
        <v>60</v>
      </c>
      <c r="Z2573" t="s">
        <v>136</v>
      </c>
      <c r="AA2573">
        <v>0</v>
      </c>
      <c r="AB2573" s="2">
        <v>0</v>
      </c>
      <c r="AC2573" s="2">
        <v>0</v>
      </c>
      <c r="AD2573" s="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79.8</v>
      </c>
      <c r="AN2573" s="2">
        <v>79.8</v>
      </c>
      <c r="AO2573" s="2">
        <v>0</v>
      </c>
      <c r="AP2573" s="2">
        <v>0</v>
      </c>
      <c r="AQ2573" s="2">
        <v>0</v>
      </c>
    </row>
    <row r="2574" spans="1:43" x14ac:dyDescent="0.25">
      <c r="A2574" s="1">
        <v>45992</v>
      </c>
      <c r="B2574" t="s">
        <v>48</v>
      </c>
      <c r="C2574">
        <v>649163</v>
      </c>
      <c r="D2574">
        <v>2025830359</v>
      </c>
      <c r="E2574" t="s">
        <v>640</v>
      </c>
      <c r="F2574" t="s">
        <v>223</v>
      </c>
      <c r="G2574" t="s">
        <v>51</v>
      </c>
      <c r="H2574" t="s">
        <v>112</v>
      </c>
      <c r="I2574" t="s">
        <v>373</v>
      </c>
      <c r="J2574" t="s">
        <v>374</v>
      </c>
      <c r="K2574">
        <v>753748</v>
      </c>
      <c r="L2574" t="s">
        <v>258</v>
      </c>
      <c r="M2574" t="s">
        <v>131</v>
      </c>
      <c r="N2574" t="s">
        <v>57</v>
      </c>
      <c r="O2574" s="1">
        <v>45658</v>
      </c>
      <c r="Q2574" s="1">
        <v>46023</v>
      </c>
      <c r="R2574" s="2">
        <v>29.1</v>
      </c>
      <c r="S2574">
        <v>1</v>
      </c>
      <c r="T2574" t="s">
        <v>58</v>
      </c>
      <c r="U2574" t="s">
        <v>134</v>
      </c>
      <c r="V2574" s="3">
        <v>0.7</v>
      </c>
      <c r="W2574" s="2">
        <v>0</v>
      </c>
      <c r="X2574">
        <v>0</v>
      </c>
      <c r="Y2574" t="s">
        <v>60</v>
      </c>
      <c r="Z2574" t="s">
        <v>136</v>
      </c>
      <c r="AA2574">
        <v>0</v>
      </c>
      <c r="AB2574" s="2">
        <v>0</v>
      </c>
      <c r="AC2574" s="2">
        <v>0</v>
      </c>
      <c r="AD2574" s="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20.37</v>
      </c>
      <c r="AN2574" s="2">
        <v>20.37</v>
      </c>
      <c r="AO2574" s="2">
        <v>0</v>
      </c>
      <c r="AP2574" s="2">
        <v>0</v>
      </c>
      <c r="AQ2574" s="2">
        <v>0</v>
      </c>
    </row>
    <row r="2575" spans="1:43" x14ac:dyDescent="0.25">
      <c r="A2575" s="1">
        <v>45992</v>
      </c>
      <c r="B2575" t="s">
        <v>48</v>
      </c>
      <c r="C2575">
        <v>649163</v>
      </c>
      <c r="D2575">
        <v>2025831089</v>
      </c>
      <c r="E2575" t="s">
        <v>1312</v>
      </c>
      <c r="F2575" t="s">
        <v>1313</v>
      </c>
      <c r="G2575" t="s">
        <v>51</v>
      </c>
      <c r="H2575" t="s">
        <v>80</v>
      </c>
      <c r="I2575" t="s">
        <v>373</v>
      </c>
      <c r="J2575" t="s">
        <v>433</v>
      </c>
      <c r="K2575">
        <v>673059</v>
      </c>
      <c r="L2575" t="s">
        <v>65</v>
      </c>
      <c r="M2575" t="s">
        <v>66</v>
      </c>
      <c r="N2575" t="s">
        <v>57</v>
      </c>
      <c r="O2575" s="1">
        <v>45658</v>
      </c>
      <c r="Q2575" s="1">
        <v>46023</v>
      </c>
      <c r="R2575" s="2">
        <v>95.08</v>
      </c>
      <c r="S2575">
        <v>1</v>
      </c>
      <c r="T2575" t="s">
        <v>58</v>
      </c>
      <c r="U2575" t="s">
        <v>134</v>
      </c>
      <c r="V2575" s="3">
        <v>0.9</v>
      </c>
      <c r="W2575" s="2">
        <v>0</v>
      </c>
      <c r="X2575">
        <v>0</v>
      </c>
      <c r="Y2575" t="s">
        <v>60</v>
      </c>
      <c r="Z2575" t="s">
        <v>136</v>
      </c>
      <c r="AA2575">
        <v>0</v>
      </c>
      <c r="AB2575" s="2">
        <v>0</v>
      </c>
      <c r="AC2575" s="2">
        <v>0</v>
      </c>
      <c r="AD2575" s="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85.57</v>
      </c>
      <c r="AN2575" s="2">
        <v>85.57</v>
      </c>
      <c r="AO2575" s="2">
        <v>0</v>
      </c>
      <c r="AP2575" s="2">
        <v>0</v>
      </c>
      <c r="AQ2575" s="2">
        <v>0</v>
      </c>
    </row>
    <row r="2576" spans="1:43" x14ac:dyDescent="0.25">
      <c r="A2576" s="1">
        <v>45992</v>
      </c>
      <c r="B2576" t="s">
        <v>48</v>
      </c>
      <c r="C2576">
        <v>649163</v>
      </c>
      <c r="D2576">
        <v>2025831091</v>
      </c>
      <c r="E2576" t="s">
        <v>1312</v>
      </c>
      <c r="F2576" t="s">
        <v>1313</v>
      </c>
      <c r="G2576" t="s">
        <v>51</v>
      </c>
      <c r="H2576" t="s">
        <v>80</v>
      </c>
      <c r="I2576" t="s">
        <v>373</v>
      </c>
      <c r="J2576" t="s">
        <v>374</v>
      </c>
      <c r="K2576">
        <v>673059</v>
      </c>
      <c r="L2576" t="s">
        <v>65</v>
      </c>
      <c r="M2576" t="s">
        <v>66</v>
      </c>
      <c r="N2576" t="s">
        <v>57</v>
      </c>
      <c r="O2576" s="1">
        <v>45658</v>
      </c>
      <c r="Q2576" s="1">
        <v>46023</v>
      </c>
      <c r="R2576" s="2">
        <v>70.989999999999995</v>
      </c>
      <c r="S2576">
        <v>1</v>
      </c>
      <c r="T2576" t="s">
        <v>58</v>
      </c>
      <c r="U2576" t="s">
        <v>134</v>
      </c>
      <c r="V2576" s="3">
        <v>0.7</v>
      </c>
      <c r="W2576" s="2">
        <v>0</v>
      </c>
      <c r="X2576">
        <v>0</v>
      </c>
      <c r="Y2576" t="s">
        <v>60</v>
      </c>
      <c r="Z2576" t="s">
        <v>136</v>
      </c>
      <c r="AA2576">
        <v>0</v>
      </c>
      <c r="AB2576" s="2">
        <v>0</v>
      </c>
      <c r="AC2576" s="2">
        <v>0</v>
      </c>
      <c r="AD2576" s="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49.69</v>
      </c>
      <c r="AN2576" s="2">
        <v>49.69</v>
      </c>
      <c r="AO2576" s="2">
        <v>0</v>
      </c>
      <c r="AP2576" s="2">
        <v>0</v>
      </c>
      <c r="AQ2576" s="2">
        <v>0</v>
      </c>
    </row>
    <row r="2577" spans="1:43" x14ac:dyDescent="0.25">
      <c r="A2577" s="1">
        <v>45992</v>
      </c>
      <c r="B2577" t="s">
        <v>48</v>
      </c>
      <c r="C2577">
        <v>649163</v>
      </c>
      <c r="D2577">
        <v>2025831417</v>
      </c>
      <c r="E2577" t="s">
        <v>1312</v>
      </c>
      <c r="F2577" t="s">
        <v>1314</v>
      </c>
      <c r="G2577" t="s">
        <v>51</v>
      </c>
      <c r="H2577" t="s">
        <v>80</v>
      </c>
      <c r="I2577" t="s">
        <v>373</v>
      </c>
      <c r="J2577" t="s">
        <v>400</v>
      </c>
      <c r="K2577">
        <v>673059</v>
      </c>
      <c r="L2577" t="s">
        <v>65</v>
      </c>
      <c r="M2577" t="s">
        <v>66</v>
      </c>
      <c r="N2577" t="s">
        <v>57</v>
      </c>
      <c r="O2577" s="1">
        <v>45658</v>
      </c>
      <c r="Q2577" s="1">
        <v>46023</v>
      </c>
      <c r="R2577" s="2">
        <v>25.73</v>
      </c>
      <c r="S2577">
        <v>1</v>
      </c>
      <c r="T2577" t="s">
        <v>58</v>
      </c>
      <c r="U2577" t="s">
        <v>134</v>
      </c>
      <c r="V2577" s="3">
        <v>0.7</v>
      </c>
      <c r="W2577" s="2">
        <v>0</v>
      </c>
      <c r="X2577">
        <v>0</v>
      </c>
      <c r="Y2577" t="s">
        <v>60</v>
      </c>
      <c r="Z2577" t="s">
        <v>136</v>
      </c>
      <c r="AA2577">
        <v>0</v>
      </c>
      <c r="AB2577" s="2">
        <v>0</v>
      </c>
      <c r="AC2577" s="2">
        <v>0</v>
      </c>
      <c r="AD2577" s="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18.010000000000002</v>
      </c>
      <c r="AN2577" s="2">
        <v>18.010000000000002</v>
      </c>
      <c r="AO2577" s="2">
        <v>0</v>
      </c>
      <c r="AP2577" s="2">
        <v>0</v>
      </c>
      <c r="AQ2577" s="2">
        <v>0</v>
      </c>
    </row>
    <row r="2578" spans="1:43" x14ac:dyDescent="0.25">
      <c r="A2578" s="1">
        <v>45992</v>
      </c>
      <c r="B2578" t="s">
        <v>48</v>
      </c>
      <c r="C2578">
        <v>649163</v>
      </c>
      <c r="D2578">
        <v>2025831418</v>
      </c>
      <c r="E2578" t="s">
        <v>1312</v>
      </c>
      <c r="F2578" t="s">
        <v>1314</v>
      </c>
      <c r="G2578" t="s">
        <v>51</v>
      </c>
      <c r="H2578" t="s">
        <v>80</v>
      </c>
      <c r="I2578" t="s">
        <v>373</v>
      </c>
      <c r="J2578" t="s">
        <v>374</v>
      </c>
      <c r="K2578">
        <v>673059</v>
      </c>
      <c r="L2578" t="s">
        <v>65</v>
      </c>
      <c r="M2578" t="s">
        <v>66</v>
      </c>
      <c r="N2578" t="s">
        <v>57</v>
      </c>
      <c r="O2578" s="1">
        <v>45658</v>
      </c>
      <c r="Q2578" s="1">
        <v>46023</v>
      </c>
      <c r="R2578" s="2">
        <v>13.95</v>
      </c>
      <c r="S2578">
        <v>1</v>
      </c>
      <c r="T2578" t="s">
        <v>58</v>
      </c>
      <c r="U2578" t="s">
        <v>134</v>
      </c>
      <c r="V2578" s="3">
        <v>0.7</v>
      </c>
      <c r="W2578" s="2">
        <v>0</v>
      </c>
      <c r="X2578">
        <v>0</v>
      </c>
      <c r="Y2578" t="s">
        <v>60</v>
      </c>
      <c r="Z2578" t="s">
        <v>136</v>
      </c>
      <c r="AA2578">
        <v>0</v>
      </c>
      <c r="AB2578" s="2">
        <v>0</v>
      </c>
      <c r="AC2578" s="2">
        <v>0</v>
      </c>
      <c r="AD2578" s="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9.76</v>
      </c>
      <c r="AN2578" s="2">
        <v>9.76</v>
      </c>
      <c r="AO2578" s="2">
        <v>0</v>
      </c>
      <c r="AP2578" s="2">
        <v>0</v>
      </c>
      <c r="AQ2578" s="2">
        <v>0</v>
      </c>
    </row>
    <row r="2579" spans="1:43" x14ac:dyDescent="0.25">
      <c r="A2579" s="1">
        <v>45992</v>
      </c>
      <c r="B2579" t="s">
        <v>48</v>
      </c>
      <c r="C2579">
        <v>649163</v>
      </c>
      <c r="D2579">
        <v>2025832042</v>
      </c>
      <c r="E2579" t="s">
        <v>1315</v>
      </c>
      <c r="F2579" t="s">
        <v>1316</v>
      </c>
      <c r="G2579" t="s">
        <v>51</v>
      </c>
      <c r="H2579" t="s">
        <v>256</v>
      </c>
      <c r="I2579" t="s">
        <v>373</v>
      </c>
      <c r="J2579" t="s">
        <v>433</v>
      </c>
      <c r="K2579">
        <v>651818</v>
      </c>
      <c r="L2579" t="s">
        <v>113</v>
      </c>
      <c r="M2579" t="s">
        <v>114</v>
      </c>
      <c r="N2579" t="s">
        <v>57</v>
      </c>
      <c r="O2579" s="1">
        <v>45627</v>
      </c>
      <c r="Q2579" s="1">
        <v>46023</v>
      </c>
      <c r="R2579" s="2">
        <v>51.63</v>
      </c>
      <c r="S2579">
        <v>1</v>
      </c>
      <c r="T2579" t="s">
        <v>58</v>
      </c>
      <c r="U2579" t="s">
        <v>134</v>
      </c>
      <c r="V2579" s="3">
        <v>0.1</v>
      </c>
      <c r="W2579" s="2">
        <v>0</v>
      </c>
      <c r="X2579">
        <v>0</v>
      </c>
      <c r="Y2579" t="s">
        <v>135</v>
      </c>
      <c r="Z2579" t="s">
        <v>136</v>
      </c>
      <c r="AA2579">
        <v>0</v>
      </c>
      <c r="AB2579" s="2">
        <v>0</v>
      </c>
      <c r="AC2579" s="2">
        <v>0</v>
      </c>
      <c r="AD2579" s="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5.16</v>
      </c>
      <c r="AN2579" s="2">
        <v>5.16</v>
      </c>
      <c r="AO2579" s="2">
        <v>0</v>
      </c>
      <c r="AP2579" s="2">
        <v>0</v>
      </c>
      <c r="AQ2579" s="2">
        <v>0</v>
      </c>
    </row>
    <row r="2580" spans="1:43" x14ac:dyDescent="0.25">
      <c r="A2580" s="1">
        <v>45992</v>
      </c>
      <c r="B2580" t="s">
        <v>48</v>
      </c>
      <c r="C2580">
        <v>649163</v>
      </c>
      <c r="D2580">
        <v>2025845088</v>
      </c>
      <c r="E2580" t="s">
        <v>2321</v>
      </c>
      <c r="F2580" t="s">
        <v>1132</v>
      </c>
      <c r="G2580" t="s">
        <v>51</v>
      </c>
      <c r="H2580" t="s">
        <v>52</v>
      </c>
      <c r="I2580" t="s">
        <v>373</v>
      </c>
      <c r="J2580" t="s">
        <v>400</v>
      </c>
      <c r="K2580">
        <v>649164</v>
      </c>
      <c r="L2580" t="s">
        <v>76</v>
      </c>
      <c r="M2580" t="s">
        <v>77</v>
      </c>
      <c r="N2580" t="s">
        <v>57</v>
      </c>
      <c r="O2580" s="1">
        <v>45658</v>
      </c>
      <c r="Q2580" s="1">
        <v>46023</v>
      </c>
      <c r="R2580" s="2">
        <v>51.46</v>
      </c>
      <c r="S2580">
        <v>1</v>
      </c>
      <c r="T2580" t="s">
        <v>58</v>
      </c>
      <c r="U2580" t="s">
        <v>134</v>
      </c>
      <c r="V2580" s="3">
        <v>0.7</v>
      </c>
      <c r="W2580" s="2">
        <v>0</v>
      </c>
      <c r="X2580">
        <v>0</v>
      </c>
      <c r="Y2580" t="s">
        <v>60</v>
      </c>
      <c r="Z2580" t="s">
        <v>136</v>
      </c>
      <c r="AA2580">
        <v>0</v>
      </c>
      <c r="AB2580" s="2">
        <v>0</v>
      </c>
      <c r="AC2580" s="2">
        <v>0</v>
      </c>
      <c r="AD2580" s="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36.020000000000003</v>
      </c>
      <c r="AN2580" s="2">
        <v>36.020000000000003</v>
      </c>
      <c r="AO2580" s="2">
        <v>0</v>
      </c>
      <c r="AP2580" s="2">
        <v>0</v>
      </c>
      <c r="AQ2580" s="2">
        <v>0</v>
      </c>
    </row>
    <row r="2581" spans="1:43" x14ac:dyDescent="0.25">
      <c r="A2581" s="1">
        <v>45992</v>
      </c>
      <c r="B2581" t="s">
        <v>48</v>
      </c>
      <c r="C2581">
        <v>649163</v>
      </c>
      <c r="D2581">
        <v>2025845319</v>
      </c>
      <c r="E2581" t="s">
        <v>2322</v>
      </c>
      <c r="F2581" t="s">
        <v>425</v>
      </c>
      <c r="G2581" t="s">
        <v>51</v>
      </c>
      <c r="H2581" t="s">
        <v>265</v>
      </c>
      <c r="I2581" t="s">
        <v>373</v>
      </c>
      <c r="J2581" t="s">
        <v>374</v>
      </c>
      <c r="K2581">
        <v>673059</v>
      </c>
      <c r="L2581" t="s">
        <v>65</v>
      </c>
      <c r="M2581" t="s">
        <v>66</v>
      </c>
      <c r="N2581" t="s">
        <v>57</v>
      </c>
      <c r="O2581" s="1">
        <v>45658</v>
      </c>
      <c r="Q2581" s="1">
        <v>46023</v>
      </c>
      <c r="R2581" s="2">
        <v>73.94</v>
      </c>
      <c r="S2581">
        <v>1</v>
      </c>
      <c r="T2581" t="s">
        <v>58</v>
      </c>
      <c r="U2581" t="s">
        <v>134</v>
      </c>
      <c r="V2581" s="3">
        <v>0.7</v>
      </c>
      <c r="W2581" s="2">
        <v>0</v>
      </c>
      <c r="X2581">
        <v>0</v>
      </c>
      <c r="Y2581" t="s">
        <v>60</v>
      </c>
      <c r="Z2581" t="s">
        <v>136</v>
      </c>
      <c r="AA2581">
        <v>0</v>
      </c>
      <c r="AB2581" s="2">
        <v>0</v>
      </c>
      <c r="AC2581" s="2">
        <v>0</v>
      </c>
      <c r="AD2581" s="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51.76</v>
      </c>
      <c r="AN2581" s="2">
        <v>51.76</v>
      </c>
      <c r="AO2581" s="2">
        <v>0</v>
      </c>
      <c r="AP2581" s="2">
        <v>0</v>
      </c>
      <c r="AQ2581" s="2">
        <v>0</v>
      </c>
    </row>
    <row r="2582" spans="1:43" x14ac:dyDescent="0.25">
      <c r="A2582" s="1">
        <v>45992</v>
      </c>
      <c r="B2582" t="s">
        <v>48</v>
      </c>
      <c r="C2582">
        <v>649163</v>
      </c>
      <c r="D2582">
        <v>2025845320</v>
      </c>
      <c r="E2582" t="s">
        <v>2322</v>
      </c>
      <c r="F2582" t="s">
        <v>425</v>
      </c>
      <c r="G2582" t="s">
        <v>51</v>
      </c>
      <c r="H2582" t="s">
        <v>265</v>
      </c>
      <c r="I2582" t="s">
        <v>373</v>
      </c>
      <c r="J2582" t="s">
        <v>400</v>
      </c>
      <c r="K2582">
        <v>673059</v>
      </c>
      <c r="L2582" t="s">
        <v>65</v>
      </c>
      <c r="M2582" t="s">
        <v>66</v>
      </c>
      <c r="N2582" t="s">
        <v>57</v>
      </c>
      <c r="O2582" s="1">
        <v>45658</v>
      </c>
      <c r="Q2582" s="1">
        <v>46023</v>
      </c>
      <c r="R2582" s="2">
        <v>8.3699999999999992</v>
      </c>
      <c r="S2582">
        <v>1</v>
      </c>
      <c r="T2582" t="s">
        <v>58</v>
      </c>
      <c r="U2582" t="s">
        <v>134</v>
      </c>
      <c r="V2582" s="3">
        <v>0.7</v>
      </c>
      <c r="W2582" s="2">
        <v>0</v>
      </c>
      <c r="X2582">
        <v>0</v>
      </c>
      <c r="Y2582" t="s">
        <v>60</v>
      </c>
      <c r="Z2582" t="s">
        <v>136</v>
      </c>
      <c r="AA2582">
        <v>0</v>
      </c>
      <c r="AB2582" s="2">
        <v>0</v>
      </c>
      <c r="AC2582" s="2">
        <v>0</v>
      </c>
      <c r="AD2582" s="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5.86</v>
      </c>
      <c r="AN2582" s="2">
        <v>5.86</v>
      </c>
      <c r="AO2582" s="2">
        <v>0</v>
      </c>
      <c r="AP2582" s="2">
        <v>0</v>
      </c>
      <c r="AQ2582" s="2">
        <v>0</v>
      </c>
    </row>
    <row r="2583" spans="1:43" x14ac:dyDescent="0.25">
      <c r="A2583" s="1">
        <v>45992</v>
      </c>
      <c r="B2583" t="s">
        <v>48</v>
      </c>
      <c r="C2583">
        <v>649163</v>
      </c>
      <c r="D2583">
        <v>2025847341</v>
      </c>
      <c r="E2583" t="s">
        <v>1317</v>
      </c>
      <c r="F2583" t="s">
        <v>1318</v>
      </c>
      <c r="G2583" t="s">
        <v>51</v>
      </c>
      <c r="H2583" t="s">
        <v>80</v>
      </c>
      <c r="I2583" t="s">
        <v>373</v>
      </c>
      <c r="J2583" t="s">
        <v>374</v>
      </c>
      <c r="K2583">
        <v>767312</v>
      </c>
      <c r="L2583" t="s">
        <v>413</v>
      </c>
      <c r="M2583" t="s">
        <v>414</v>
      </c>
      <c r="N2583" t="s">
        <v>57</v>
      </c>
      <c r="O2583" s="1">
        <v>45658</v>
      </c>
      <c r="Q2583" s="1">
        <v>46023</v>
      </c>
      <c r="R2583" s="2">
        <v>49.56</v>
      </c>
      <c r="S2583">
        <v>1</v>
      </c>
      <c r="T2583" t="s">
        <v>58</v>
      </c>
      <c r="U2583" t="s">
        <v>134</v>
      </c>
      <c r="V2583" s="3">
        <v>0.7</v>
      </c>
      <c r="W2583" s="2">
        <v>0</v>
      </c>
      <c r="X2583">
        <v>0</v>
      </c>
      <c r="Y2583" t="s">
        <v>60</v>
      </c>
      <c r="Z2583" t="s">
        <v>136</v>
      </c>
      <c r="AA2583">
        <v>0</v>
      </c>
      <c r="AB2583" s="2">
        <v>0</v>
      </c>
      <c r="AC2583" s="2">
        <v>0</v>
      </c>
      <c r="AD2583" s="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34.69</v>
      </c>
      <c r="AN2583" s="2">
        <v>34.69</v>
      </c>
      <c r="AO2583" s="2">
        <v>0</v>
      </c>
      <c r="AP2583" s="2">
        <v>0</v>
      </c>
      <c r="AQ2583" s="2">
        <v>0</v>
      </c>
    </row>
    <row r="2584" spans="1:43" x14ac:dyDescent="0.25">
      <c r="A2584" s="1">
        <v>45992</v>
      </c>
      <c r="B2584" t="s">
        <v>48</v>
      </c>
      <c r="C2584">
        <v>649163</v>
      </c>
      <c r="D2584">
        <v>2025847342</v>
      </c>
      <c r="E2584" t="s">
        <v>1317</v>
      </c>
      <c r="F2584" t="s">
        <v>1318</v>
      </c>
      <c r="G2584" t="s">
        <v>51</v>
      </c>
      <c r="H2584" t="s">
        <v>80</v>
      </c>
      <c r="I2584" t="s">
        <v>373</v>
      </c>
      <c r="J2584" t="s">
        <v>433</v>
      </c>
      <c r="K2584">
        <v>767312</v>
      </c>
      <c r="L2584" t="s">
        <v>413</v>
      </c>
      <c r="M2584" t="s">
        <v>414</v>
      </c>
      <c r="N2584" t="s">
        <v>57</v>
      </c>
      <c r="O2584" s="1">
        <v>45658</v>
      </c>
      <c r="Q2584" s="1">
        <v>46023</v>
      </c>
      <c r="R2584" s="2">
        <v>15.02</v>
      </c>
      <c r="S2584">
        <v>1</v>
      </c>
      <c r="T2584" t="s">
        <v>58</v>
      </c>
      <c r="U2584" t="s">
        <v>134</v>
      </c>
      <c r="V2584" s="3">
        <v>0.9</v>
      </c>
      <c r="W2584" s="2">
        <v>0</v>
      </c>
      <c r="X2584">
        <v>0</v>
      </c>
      <c r="Y2584" t="s">
        <v>60</v>
      </c>
      <c r="Z2584" t="s">
        <v>136</v>
      </c>
      <c r="AA2584">
        <v>0</v>
      </c>
      <c r="AB2584" s="2">
        <v>0</v>
      </c>
      <c r="AC2584" s="2">
        <v>0</v>
      </c>
      <c r="AD2584" s="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13.52</v>
      </c>
      <c r="AN2584" s="2">
        <v>13.52</v>
      </c>
      <c r="AO2584" s="2">
        <v>0</v>
      </c>
      <c r="AP2584" s="2">
        <v>0</v>
      </c>
      <c r="AQ2584" s="2">
        <v>0</v>
      </c>
    </row>
    <row r="2585" spans="1:43" x14ac:dyDescent="0.25">
      <c r="A2585" s="1">
        <v>45992</v>
      </c>
      <c r="B2585" t="s">
        <v>48</v>
      </c>
      <c r="C2585">
        <v>649163</v>
      </c>
      <c r="D2585">
        <v>2025847721</v>
      </c>
      <c r="E2585" t="s">
        <v>1319</v>
      </c>
      <c r="F2585" t="s">
        <v>358</v>
      </c>
      <c r="G2585" t="s">
        <v>51</v>
      </c>
      <c r="H2585" t="s">
        <v>120</v>
      </c>
      <c r="I2585" t="s">
        <v>373</v>
      </c>
      <c r="J2585" t="s">
        <v>374</v>
      </c>
      <c r="K2585">
        <v>796984</v>
      </c>
      <c r="L2585" t="s">
        <v>222</v>
      </c>
      <c r="M2585" t="s">
        <v>223</v>
      </c>
      <c r="N2585" t="s">
        <v>57</v>
      </c>
      <c r="O2585" s="1">
        <v>45627</v>
      </c>
      <c r="Q2585" s="1">
        <v>46023</v>
      </c>
      <c r="R2585" s="2">
        <v>19.489999999999998</v>
      </c>
      <c r="S2585">
        <v>1</v>
      </c>
      <c r="T2585" t="s">
        <v>58</v>
      </c>
      <c r="U2585" t="s">
        <v>134</v>
      </c>
      <c r="V2585" s="3">
        <v>0.15</v>
      </c>
      <c r="W2585" s="2">
        <v>0</v>
      </c>
      <c r="X2585">
        <v>0</v>
      </c>
      <c r="Y2585" t="s">
        <v>135</v>
      </c>
      <c r="Z2585" t="s">
        <v>136</v>
      </c>
      <c r="AA2585">
        <v>0</v>
      </c>
      <c r="AB2585" s="2">
        <v>0</v>
      </c>
      <c r="AC2585" s="2">
        <v>0</v>
      </c>
      <c r="AD2585" s="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2.92</v>
      </c>
      <c r="AN2585" s="2">
        <v>2.92</v>
      </c>
      <c r="AO2585" s="2">
        <v>0</v>
      </c>
      <c r="AP2585" s="2">
        <v>0</v>
      </c>
      <c r="AQ2585" s="2">
        <v>0</v>
      </c>
    </row>
    <row r="2586" spans="1:43" x14ac:dyDescent="0.25">
      <c r="A2586" s="1">
        <v>45992</v>
      </c>
      <c r="B2586" t="s">
        <v>48</v>
      </c>
      <c r="C2586">
        <v>649163</v>
      </c>
      <c r="D2586">
        <v>2025848222</v>
      </c>
      <c r="E2586" t="s">
        <v>2323</v>
      </c>
      <c r="F2586" t="s">
        <v>692</v>
      </c>
      <c r="G2586" t="s">
        <v>51</v>
      </c>
      <c r="H2586" t="s">
        <v>83</v>
      </c>
      <c r="I2586" t="s">
        <v>373</v>
      </c>
      <c r="J2586" t="s">
        <v>374</v>
      </c>
      <c r="K2586">
        <v>766747</v>
      </c>
      <c r="L2586" t="s">
        <v>385</v>
      </c>
      <c r="M2586" t="s">
        <v>386</v>
      </c>
      <c r="N2586" t="s">
        <v>57</v>
      </c>
      <c r="O2586" s="1">
        <v>45658</v>
      </c>
      <c r="Q2586" s="1">
        <v>46023</v>
      </c>
      <c r="R2586" s="2">
        <v>11.5</v>
      </c>
      <c r="S2586">
        <v>1</v>
      </c>
      <c r="T2586" t="s">
        <v>58</v>
      </c>
      <c r="U2586" t="s">
        <v>134</v>
      </c>
      <c r="V2586" s="3">
        <v>0.7</v>
      </c>
      <c r="W2586" s="2">
        <v>0</v>
      </c>
      <c r="X2586">
        <v>0</v>
      </c>
      <c r="Y2586" t="s">
        <v>60</v>
      </c>
      <c r="Z2586" t="s">
        <v>136</v>
      </c>
      <c r="AA2586">
        <v>0</v>
      </c>
      <c r="AB2586" s="2">
        <v>0</v>
      </c>
      <c r="AC2586" s="2">
        <v>0</v>
      </c>
      <c r="AD2586" s="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8.0500000000000007</v>
      </c>
      <c r="AN2586" s="2">
        <v>8.0500000000000007</v>
      </c>
      <c r="AO2586" s="2">
        <v>0</v>
      </c>
      <c r="AP2586" s="2">
        <v>0</v>
      </c>
      <c r="AQ2586" s="2">
        <v>0</v>
      </c>
    </row>
    <row r="2587" spans="1:43" x14ac:dyDescent="0.25">
      <c r="A2587" s="1">
        <v>45992</v>
      </c>
      <c r="B2587" t="s">
        <v>48</v>
      </c>
      <c r="C2587">
        <v>649163</v>
      </c>
      <c r="D2587">
        <v>2025850402</v>
      </c>
      <c r="E2587" t="s">
        <v>212</v>
      </c>
      <c r="F2587" t="s">
        <v>1320</v>
      </c>
      <c r="G2587" t="s">
        <v>51</v>
      </c>
      <c r="H2587" t="s">
        <v>80</v>
      </c>
      <c r="I2587" t="s">
        <v>373</v>
      </c>
      <c r="J2587" t="s">
        <v>374</v>
      </c>
      <c r="K2587">
        <v>767312</v>
      </c>
      <c r="L2587" t="s">
        <v>413</v>
      </c>
      <c r="M2587" t="s">
        <v>414</v>
      </c>
      <c r="N2587" t="s">
        <v>57</v>
      </c>
      <c r="O2587" s="1">
        <v>45658</v>
      </c>
      <c r="Q2587" s="1">
        <v>46023</v>
      </c>
      <c r="R2587" s="2">
        <v>11.02</v>
      </c>
      <c r="S2587">
        <v>1</v>
      </c>
      <c r="T2587" t="s">
        <v>58</v>
      </c>
      <c r="U2587" t="s">
        <v>134</v>
      </c>
      <c r="V2587" s="3">
        <v>0.7</v>
      </c>
      <c r="W2587" s="2">
        <v>0</v>
      </c>
      <c r="X2587">
        <v>0</v>
      </c>
      <c r="Y2587" t="s">
        <v>60</v>
      </c>
      <c r="Z2587" t="s">
        <v>136</v>
      </c>
      <c r="AA2587">
        <v>0</v>
      </c>
      <c r="AB2587" s="2">
        <v>0</v>
      </c>
      <c r="AC2587" s="2">
        <v>0</v>
      </c>
      <c r="AD2587" s="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7.71</v>
      </c>
      <c r="AN2587" s="2">
        <v>7.71</v>
      </c>
      <c r="AO2587" s="2">
        <v>0</v>
      </c>
      <c r="AP2587" s="2">
        <v>0</v>
      </c>
      <c r="AQ2587" s="2">
        <v>0</v>
      </c>
    </row>
    <row r="2588" spans="1:43" x14ac:dyDescent="0.25">
      <c r="A2588" s="1">
        <v>45992</v>
      </c>
      <c r="B2588" t="s">
        <v>48</v>
      </c>
      <c r="C2588">
        <v>649163</v>
      </c>
      <c r="D2588">
        <v>2025855383</v>
      </c>
      <c r="E2588" t="s">
        <v>1321</v>
      </c>
      <c r="F2588" t="s">
        <v>90</v>
      </c>
      <c r="G2588" t="s">
        <v>51</v>
      </c>
      <c r="H2588" t="s">
        <v>256</v>
      </c>
      <c r="I2588" t="s">
        <v>373</v>
      </c>
      <c r="J2588" t="s">
        <v>374</v>
      </c>
      <c r="K2588">
        <v>753748</v>
      </c>
      <c r="L2588" t="s">
        <v>258</v>
      </c>
      <c r="M2588" t="s">
        <v>131</v>
      </c>
      <c r="N2588" t="s">
        <v>57</v>
      </c>
      <c r="O2588" s="1">
        <v>45658</v>
      </c>
      <c r="Q2588" s="1">
        <v>46023</v>
      </c>
      <c r="R2588" s="2">
        <v>163.43</v>
      </c>
      <c r="S2588">
        <v>1</v>
      </c>
      <c r="T2588" t="s">
        <v>58</v>
      </c>
      <c r="U2588" t="s">
        <v>134</v>
      </c>
      <c r="V2588" s="3">
        <v>0.7</v>
      </c>
      <c r="W2588" s="2">
        <v>0</v>
      </c>
      <c r="X2588">
        <v>0</v>
      </c>
      <c r="Y2588" t="s">
        <v>60</v>
      </c>
      <c r="Z2588" t="s">
        <v>136</v>
      </c>
      <c r="AA2588">
        <v>0</v>
      </c>
      <c r="AB2588" s="2">
        <v>0</v>
      </c>
      <c r="AC2588" s="2">
        <v>0</v>
      </c>
      <c r="AD2588" s="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114.4</v>
      </c>
      <c r="AN2588" s="2">
        <v>114.4</v>
      </c>
      <c r="AO2588" s="2">
        <v>0</v>
      </c>
      <c r="AP2588" s="2">
        <v>0</v>
      </c>
      <c r="AQ2588" s="2">
        <v>0</v>
      </c>
    </row>
    <row r="2589" spans="1:43" x14ac:dyDescent="0.25">
      <c r="A2589" s="1">
        <v>45992</v>
      </c>
      <c r="B2589" t="s">
        <v>48</v>
      </c>
      <c r="C2589">
        <v>649163</v>
      </c>
      <c r="D2589">
        <v>2025870691</v>
      </c>
      <c r="E2589" t="s">
        <v>1322</v>
      </c>
      <c r="F2589" t="s">
        <v>1323</v>
      </c>
      <c r="G2589" t="s">
        <v>51</v>
      </c>
      <c r="H2589" t="s">
        <v>372</v>
      </c>
      <c r="I2589" t="s">
        <v>373</v>
      </c>
      <c r="J2589" t="s">
        <v>374</v>
      </c>
      <c r="K2589">
        <v>673059</v>
      </c>
      <c r="L2589" t="s">
        <v>65</v>
      </c>
      <c r="M2589" t="s">
        <v>66</v>
      </c>
      <c r="N2589" t="s">
        <v>57</v>
      </c>
      <c r="O2589" s="1">
        <v>45658</v>
      </c>
      <c r="Q2589" s="1">
        <v>46023</v>
      </c>
      <c r="R2589" s="2">
        <v>31.28</v>
      </c>
      <c r="S2589">
        <v>1</v>
      </c>
      <c r="T2589" t="s">
        <v>58</v>
      </c>
      <c r="U2589" t="s">
        <v>134</v>
      </c>
      <c r="V2589" s="3">
        <v>0.7</v>
      </c>
      <c r="W2589" s="2">
        <v>0</v>
      </c>
      <c r="X2589">
        <v>0</v>
      </c>
      <c r="Y2589" t="s">
        <v>60</v>
      </c>
      <c r="Z2589" t="s">
        <v>136</v>
      </c>
      <c r="AA2589">
        <v>0</v>
      </c>
      <c r="AB2589" s="2">
        <v>0</v>
      </c>
      <c r="AC2589" s="2">
        <v>0</v>
      </c>
      <c r="AD2589" s="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21.9</v>
      </c>
      <c r="AN2589" s="2">
        <v>21.9</v>
      </c>
      <c r="AO2589" s="2">
        <v>0</v>
      </c>
      <c r="AP2589" s="2">
        <v>0</v>
      </c>
      <c r="AQ2589" s="2">
        <v>0</v>
      </c>
    </row>
    <row r="2590" spans="1:43" x14ac:dyDescent="0.25">
      <c r="A2590" s="1">
        <v>45992</v>
      </c>
      <c r="B2590" t="s">
        <v>48</v>
      </c>
      <c r="C2590">
        <v>649163</v>
      </c>
      <c r="D2590">
        <v>2025870692</v>
      </c>
      <c r="E2590" t="s">
        <v>1322</v>
      </c>
      <c r="F2590" t="s">
        <v>1323</v>
      </c>
      <c r="G2590" t="s">
        <v>51</v>
      </c>
      <c r="H2590" t="s">
        <v>372</v>
      </c>
      <c r="I2590" t="s">
        <v>373</v>
      </c>
      <c r="J2590" t="s">
        <v>400</v>
      </c>
      <c r="K2590">
        <v>673059</v>
      </c>
      <c r="L2590" t="s">
        <v>65</v>
      </c>
      <c r="M2590" t="s">
        <v>66</v>
      </c>
      <c r="N2590" t="s">
        <v>57</v>
      </c>
      <c r="O2590" s="1">
        <v>45658</v>
      </c>
      <c r="Q2590" s="1">
        <v>46023</v>
      </c>
      <c r="R2590" s="2">
        <v>25.73</v>
      </c>
      <c r="S2590">
        <v>1</v>
      </c>
      <c r="T2590" t="s">
        <v>58</v>
      </c>
      <c r="U2590" t="s">
        <v>134</v>
      </c>
      <c r="V2590" s="3">
        <v>0.7</v>
      </c>
      <c r="W2590" s="2">
        <v>0</v>
      </c>
      <c r="X2590">
        <v>0</v>
      </c>
      <c r="Y2590" t="s">
        <v>60</v>
      </c>
      <c r="Z2590" t="s">
        <v>136</v>
      </c>
      <c r="AA2590">
        <v>0</v>
      </c>
      <c r="AB2590" s="2">
        <v>0</v>
      </c>
      <c r="AC2590" s="2">
        <v>0</v>
      </c>
      <c r="AD2590" s="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18.010000000000002</v>
      </c>
      <c r="AN2590" s="2">
        <v>18.010000000000002</v>
      </c>
      <c r="AO2590" s="2">
        <v>0</v>
      </c>
      <c r="AP2590" s="2">
        <v>0</v>
      </c>
      <c r="AQ2590" s="2">
        <v>0</v>
      </c>
    </row>
    <row r="2591" spans="1:43" x14ac:dyDescent="0.25">
      <c r="A2591" s="1">
        <v>45992</v>
      </c>
      <c r="B2591" t="s">
        <v>48</v>
      </c>
      <c r="C2591">
        <v>649163</v>
      </c>
      <c r="D2591">
        <v>2025875987</v>
      </c>
      <c r="E2591" t="s">
        <v>1324</v>
      </c>
      <c r="F2591" t="s">
        <v>1325</v>
      </c>
      <c r="G2591" t="s">
        <v>51</v>
      </c>
      <c r="H2591" t="s">
        <v>412</v>
      </c>
      <c r="I2591" t="s">
        <v>373</v>
      </c>
      <c r="J2591" t="s">
        <v>433</v>
      </c>
      <c r="K2591">
        <v>767312</v>
      </c>
      <c r="L2591" t="s">
        <v>413</v>
      </c>
      <c r="M2591" t="s">
        <v>414</v>
      </c>
      <c r="N2591" t="s">
        <v>57</v>
      </c>
      <c r="O2591" s="1">
        <v>45627</v>
      </c>
      <c r="Q2591" s="1">
        <v>46023</v>
      </c>
      <c r="R2591" s="2">
        <v>55.4</v>
      </c>
      <c r="S2591">
        <v>1</v>
      </c>
      <c r="T2591" t="s">
        <v>58</v>
      </c>
      <c r="U2591" t="s">
        <v>134</v>
      </c>
      <c r="V2591" s="3">
        <v>0.1</v>
      </c>
      <c r="W2591" s="2">
        <v>0</v>
      </c>
      <c r="X2591">
        <v>0</v>
      </c>
      <c r="Y2591" t="s">
        <v>135</v>
      </c>
      <c r="Z2591" t="s">
        <v>136</v>
      </c>
      <c r="AA2591">
        <v>0</v>
      </c>
      <c r="AB2591" s="2">
        <v>0</v>
      </c>
      <c r="AC2591" s="2">
        <v>0</v>
      </c>
      <c r="AD2591" s="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5.54</v>
      </c>
      <c r="AN2591" s="2">
        <v>5.54</v>
      </c>
      <c r="AO2591" s="2">
        <v>0</v>
      </c>
      <c r="AP2591" s="2">
        <v>0</v>
      </c>
      <c r="AQ2591" s="2">
        <v>0</v>
      </c>
    </row>
    <row r="2592" spans="1:43" x14ac:dyDescent="0.25">
      <c r="A2592" s="1">
        <v>45992</v>
      </c>
      <c r="B2592" t="s">
        <v>48</v>
      </c>
      <c r="C2592">
        <v>649163</v>
      </c>
      <c r="D2592">
        <v>2025890613</v>
      </c>
      <c r="E2592" t="s">
        <v>239</v>
      </c>
      <c r="F2592" t="s">
        <v>240</v>
      </c>
      <c r="G2592" t="s">
        <v>51</v>
      </c>
      <c r="H2592" t="s">
        <v>120</v>
      </c>
      <c r="I2592" t="s">
        <v>373</v>
      </c>
      <c r="J2592" t="s">
        <v>374</v>
      </c>
      <c r="K2592">
        <v>796984</v>
      </c>
      <c r="L2592" t="s">
        <v>222</v>
      </c>
      <c r="M2592" t="s">
        <v>223</v>
      </c>
      <c r="N2592" t="s">
        <v>57</v>
      </c>
      <c r="O2592" s="1">
        <v>45627</v>
      </c>
      <c r="Q2592" s="1">
        <v>46023</v>
      </c>
      <c r="R2592" s="2">
        <v>18.2</v>
      </c>
      <c r="S2592">
        <v>1</v>
      </c>
      <c r="T2592" t="s">
        <v>58</v>
      </c>
      <c r="U2592" t="s">
        <v>134</v>
      </c>
      <c r="V2592" s="3">
        <v>0.15</v>
      </c>
      <c r="W2592" s="2">
        <v>0</v>
      </c>
      <c r="X2592">
        <v>0</v>
      </c>
      <c r="Y2592" t="s">
        <v>135</v>
      </c>
      <c r="Z2592" t="s">
        <v>136</v>
      </c>
      <c r="AA2592">
        <v>0</v>
      </c>
      <c r="AB2592" s="2">
        <v>0</v>
      </c>
      <c r="AC2592" s="2">
        <v>0</v>
      </c>
      <c r="AD2592" s="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2.73</v>
      </c>
      <c r="AN2592" s="2">
        <v>2.73</v>
      </c>
      <c r="AO2592" s="2">
        <v>0</v>
      </c>
      <c r="AP2592" s="2">
        <v>0</v>
      </c>
      <c r="AQ2592" s="2">
        <v>0</v>
      </c>
    </row>
    <row r="2593" spans="1:43" x14ac:dyDescent="0.25">
      <c r="A2593" s="1">
        <v>45992</v>
      </c>
      <c r="B2593" t="s">
        <v>48</v>
      </c>
      <c r="C2593">
        <v>649163</v>
      </c>
      <c r="D2593">
        <v>2025894962</v>
      </c>
      <c r="E2593" t="s">
        <v>2324</v>
      </c>
      <c r="F2593" t="s">
        <v>431</v>
      </c>
      <c r="G2593" t="s">
        <v>51</v>
      </c>
      <c r="H2593" t="s">
        <v>64</v>
      </c>
      <c r="I2593" t="s">
        <v>373</v>
      </c>
      <c r="J2593" t="s">
        <v>374</v>
      </c>
      <c r="K2593">
        <v>673059</v>
      </c>
      <c r="L2593" t="s">
        <v>65</v>
      </c>
      <c r="M2593" t="s">
        <v>66</v>
      </c>
      <c r="N2593" t="s">
        <v>57</v>
      </c>
      <c r="O2593" s="1">
        <v>45658</v>
      </c>
      <c r="Q2593" s="1">
        <v>46023</v>
      </c>
      <c r="R2593" s="2">
        <v>23.25</v>
      </c>
      <c r="S2593">
        <v>1</v>
      </c>
      <c r="T2593" t="s">
        <v>58</v>
      </c>
      <c r="U2593" t="s">
        <v>134</v>
      </c>
      <c r="V2593" s="3">
        <v>0.7</v>
      </c>
      <c r="W2593" s="2">
        <v>0</v>
      </c>
      <c r="X2593">
        <v>0</v>
      </c>
      <c r="Y2593" t="s">
        <v>60</v>
      </c>
      <c r="Z2593" t="s">
        <v>136</v>
      </c>
      <c r="AA2593">
        <v>0</v>
      </c>
      <c r="AB2593" s="2">
        <v>0</v>
      </c>
      <c r="AC2593" s="2">
        <v>0</v>
      </c>
      <c r="AD2593" s="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16.28</v>
      </c>
      <c r="AN2593" s="2">
        <v>16.28</v>
      </c>
      <c r="AO2593" s="2">
        <v>0</v>
      </c>
      <c r="AP2593" s="2">
        <v>0</v>
      </c>
      <c r="AQ2593" s="2">
        <v>0</v>
      </c>
    </row>
    <row r="2594" spans="1:43" x14ac:dyDescent="0.25">
      <c r="A2594" s="1">
        <v>45992</v>
      </c>
      <c r="B2594" t="s">
        <v>48</v>
      </c>
      <c r="C2594">
        <v>649163</v>
      </c>
      <c r="D2594">
        <v>2025900492</v>
      </c>
      <c r="E2594" t="s">
        <v>1326</v>
      </c>
      <c r="F2594" t="s">
        <v>1327</v>
      </c>
      <c r="G2594" t="s">
        <v>51</v>
      </c>
      <c r="H2594" t="s">
        <v>83</v>
      </c>
      <c r="I2594" t="s">
        <v>373</v>
      </c>
      <c r="J2594" t="s">
        <v>374</v>
      </c>
      <c r="K2594">
        <v>792847</v>
      </c>
      <c r="L2594" t="s">
        <v>600</v>
      </c>
      <c r="M2594" t="s">
        <v>601</v>
      </c>
      <c r="N2594" t="s">
        <v>57</v>
      </c>
      <c r="O2594" s="1">
        <v>45658</v>
      </c>
      <c r="Q2594" s="1">
        <v>46023</v>
      </c>
      <c r="R2594" s="2">
        <v>51</v>
      </c>
      <c r="S2594">
        <v>1</v>
      </c>
      <c r="T2594" t="s">
        <v>58</v>
      </c>
      <c r="U2594" t="s">
        <v>134</v>
      </c>
      <c r="V2594" s="3">
        <v>0.7</v>
      </c>
      <c r="W2594" s="2">
        <v>0</v>
      </c>
      <c r="X2594">
        <v>0</v>
      </c>
      <c r="Y2594" t="s">
        <v>60</v>
      </c>
      <c r="Z2594" t="s">
        <v>136</v>
      </c>
      <c r="AA2594">
        <v>0</v>
      </c>
      <c r="AB2594" s="2">
        <v>0</v>
      </c>
      <c r="AC2594" s="2">
        <v>0</v>
      </c>
      <c r="AD2594" s="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35.700000000000003</v>
      </c>
      <c r="AN2594" s="2">
        <v>35.700000000000003</v>
      </c>
      <c r="AO2594" s="2">
        <v>0</v>
      </c>
      <c r="AP2594" s="2">
        <v>0</v>
      </c>
      <c r="AQ2594" s="2">
        <v>0</v>
      </c>
    </row>
    <row r="2595" spans="1:43" x14ac:dyDescent="0.25">
      <c r="A2595" s="1">
        <v>45992</v>
      </c>
      <c r="B2595" t="s">
        <v>48</v>
      </c>
      <c r="C2595">
        <v>649163</v>
      </c>
      <c r="D2595">
        <v>2029725271</v>
      </c>
      <c r="E2595" t="s">
        <v>730</v>
      </c>
      <c r="F2595" t="s">
        <v>1919</v>
      </c>
      <c r="G2595" t="s">
        <v>51</v>
      </c>
      <c r="H2595" t="s">
        <v>98</v>
      </c>
      <c r="I2595" t="s">
        <v>102</v>
      </c>
      <c r="J2595" t="s">
        <v>738</v>
      </c>
      <c r="K2595">
        <v>673059</v>
      </c>
      <c r="L2595" t="s">
        <v>65</v>
      </c>
      <c r="M2595" t="s">
        <v>66</v>
      </c>
      <c r="N2595" t="s">
        <v>57</v>
      </c>
      <c r="O2595" s="1">
        <v>45839</v>
      </c>
      <c r="Q2595" s="1">
        <v>46023</v>
      </c>
      <c r="R2595" s="2">
        <v>63.5</v>
      </c>
      <c r="S2595">
        <v>1</v>
      </c>
      <c r="T2595" t="s">
        <v>58</v>
      </c>
      <c r="U2595" t="s">
        <v>134</v>
      </c>
      <c r="V2595" s="3">
        <v>0.9</v>
      </c>
      <c r="W2595" s="2">
        <v>0</v>
      </c>
      <c r="X2595">
        <v>0</v>
      </c>
      <c r="Y2595" t="s">
        <v>60</v>
      </c>
      <c r="Z2595" t="s">
        <v>136</v>
      </c>
      <c r="AA2595">
        <v>0</v>
      </c>
      <c r="AB2595" s="2">
        <v>0</v>
      </c>
      <c r="AC2595" s="2">
        <v>0</v>
      </c>
      <c r="AD2595" s="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57.15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</row>
    <row r="2596" spans="1:43" x14ac:dyDescent="0.25">
      <c r="A2596" s="1">
        <v>45992</v>
      </c>
      <c r="B2596" t="s">
        <v>48</v>
      </c>
      <c r="C2596">
        <v>649163</v>
      </c>
      <c r="D2596">
        <v>2029740724</v>
      </c>
      <c r="E2596" t="s">
        <v>563</v>
      </c>
      <c r="F2596" t="s">
        <v>1542</v>
      </c>
      <c r="G2596" t="s">
        <v>51</v>
      </c>
      <c r="H2596" t="s">
        <v>265</v>
      </c>
      <c r="I2596" t="s">
        <v>102</v>
      </c>
      <c r="J2596" t="s">
        <v>738</v>
      </c>
      <c r="K2596">
        <v>877790</v>
      </c>
      <c r="L2596" t="s">
        <v>534</v>
      </c>
      <c r="M2596" t="s">
        <v>535</v>
      </c>
      <c r="N2596" t="s">
        <v>57</v>
      </c>
      <c r="O2596" s="1">
        <v>45840</v>
      </c>
      <c r="Q2596" s="1">
        <v>46024</v>
      </c>
      <c r="R2596" s="2">
        <v>71.5</v>
      </c>
      <c r="S2596">
        <v>1</v>
      </c>
      <c r="T2596" t="s">
        <v>58</v>
      </c>
      <c r="U2596" t="s">
        <v>134</v>
      </c>
      <c r="V2596" s="3">
        <v>0.9</v>
      </c>
      <c r="W2596" s="2">
        <v>0</v>
      </c>
      <c r="X2596">
        <v>0</v>
      </c>
      <c r="Y2596" t="s">
        <v>60</v>
      </c>
      <c r="Z2596" t="s">
        <v>136</v>
      </c>
      <c r="AA2596">
        <v>0</v>
      </c>
      <c r="AB2596" s="2">
        <v>0</v>
      </c>
      <c r="AC2596" s="2">
        <v>0</v>
      </c>
      <c r="AD2596" s="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64.349999999999994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</row>
    <row r="2597" spans="1:43" x14ac:dyDescent="0.25">
      <c r="A2597" s="1">
        <v>45992</v>
      </c>
      <c r="B2597" t="s">
        <v>48</v>
      </c>
      <c r="C2597">
        <v>649163</v>
      </c>
      <c r="D2597">
        <v>2029756250</v>
      </c>
      <c r="E2597" t="s">
        <v>533</v>
      </c>
      <c r="F2597" t="s">
        <v>1933</v>
      </c>
      <c r="G2597" t="s">
        <v>51</v>
      </c>
      <c r="H2597" t="s">
        <v>399</v>
      </c>
      <c r="I2597" t="s">
        <v>102</v>
      </c>
      <c r="J2597" t="s">
        <v>738</v>
      </c>
      <c r="K2597">
        <v>823068</v>
      </c>
      <c r="L2597" t="s">
        <v>401</v>
      </c>
      <c r="M2597" t="s">
        <v>402</v>
      </c>
      <c r="N2597" t="s">
        <v>57</v>
      </c>
      <c r="O2597" s="1">
        <v>45843</v>
      </c>
      <c r="Q2597" s="1">
        <v>46027</v>
      </c>
      <c r="R2597" s="2">
        <v>31.19</v>
      </c>
      <c r="S2597">
        <v>1</v>
      </c>
      <c r="T2597" t="s">
        <v>58</v>
      </c>
      <c r="U2597" t="s">
        <v>134</v>
      </c>
      <c r="V2597" s="3">
        <v>0.9</v>
      </c>
      <c r="W2597" s="2">
        <v>0</v>
      </c>
      <c r="X2597">
        <v>0</v>
      </c>
      <c r="Y2597" t="s">
        <v>60</v>
      </c>
      <c r="Z2597" t="s">
        <v>136</v>
      </c>
      <c r="AA2597">
        <v>0</v>
      </c>
      <c r="AB2597" s="2">
        <v>0</v>
      </c>
      <c r="AC2597" s="2">
        <v>0</v>
      </c>
      <c r="AD2597" s="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28.07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</row>
    <row r="2598" spans="1:43" x14ac:dyDescent="0.25">
      <c r="A2598" s="1">
        <v>45992</v>
      </c>
      <c r="B2598" t="s">
        <v>48</v>
      </c>
      <c r="C2598">
        <v>649163</v>
      </c>
      <c r="D2598">
        <v>2029758271</v>
      </c>
      <c r="E2598" t="s">
        <v>1934</v>
      </c>
      <c r="F2598" t="s">
        <v>1935</v>
      </c>
      <c r="G2598" t="s">
        <v>51</v>
      </c>
      <c r="H2598" t="s">
        <v>206</v>
      </c>
      <c r="I2598" t="s">
        <v>102</v>
      </c>
      <c r="J2598" t="s">
        <v>764</v>
      </c>
      <c r="K2598">
        <v>673059</v>
      </c>
      <c r="L2598" t="s">
        <v>65</v>
      </c>
      <c r="M2598" t="s">
        <v>66</v>
      </c>
      <c r="N2598" t="s">
        <v>57</v>
      </c>
      <c r="O2598" s="1">
        <v>45870</v>
      </c>
      <c r="Q2598" s="1">
        <v>46023</v>
      </c>
      <c r="R2598" s="2">
        <v>108.55</v>
      </c>
      <c r="S2598">
        <v>1</v>
      </c>
      <c r="T2598" t="s">
        <v>58</v>
      </c>
      <c r="U2598" t="s">
        <v>134</v>
      </c>
      <c r="V2598" s="3">
        <v>0.75</v>
      </c>
      <c r="W2598" s="2">
        <v>0</v>
      </c>
      <c r="X2598">
        <v>0</v>
      </c>
      <c r="Y2598" t="s">
        <v>60</v>
      </c>
      <c r="Z2598" t="s">
        <v>136</v>
      </c>
      <c r="AA2598">
        <v>0</v>
      </c>
      <c r="AB2598" s="2">
        <v>0</v>
      </c>
      <c r="AC2598" s="2">
        <v>0</v>
      </c>
      <c r="AD2598" s="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81.41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</row>
    <row r="2599" spans="1:43" x14ac:dyDescent="0.25">
      <c r="A2599" s="1">
        <v>45992</v>
      </c>
      <c r="B2599" t="s">
        <v>48</v>
      </c>
      <c r="C2599">
        <v>649163</v>
      </c>
      <c r="D2599">
        <v>2029759740</v>
      </c>
      <c r="E2599" t="s">
        <v>1938</v>
      </c>
      <c r="F2599" t="s">
        <v>1939</v>
      </c>
      <c r="G2599" t="s">
        <v>51</v>
      </c>
      <c r="H2599" t="s">
        <v>80</v>
      </c>
      <c r="I2599" t="s">
        <v>102</v>
      </c>
      <c r="J2599" t="s">
        <v>734</v>
      </c>
      <c r="K2599">
        <v>673059</v>
      </c>
      <c r="L2599" t="s">
        <v>65</v>
      </c>
      <c r="M2599" t="s">
        <v>66</v>
      </c>
      <c r="N2599" t="s">
        <v>57</v>
      </c>
      <c r="O2599" s="1">
        <v>45841</v>
      </c>
      <c r="Q2599" s="1">
        <v>46025</v>
      </c>
      <c r="R2599" s="2">
        <v>21.03</v>
      </c>
      <c r="S2599">
        <v>1</v>
      </c>
      <c r="T2599" t="s">
        <v>58</v>
      </c>
      <c r="U2599" t="s">
        <v>134</v>
      </c>
      <c r="V2599" s="3">
        <v>0.75</v>
      </c>
      <c r="W2599" s="2">
        <v>0</v>
      </c>
      <c r="X2599">
        <v>0</v>
      </c>
      <c r="Y2599" t="s">
        <v>60</v>
      </c>
      <c r="Z2599" t="s">
        <v>136</v>
      </c>
      <c r="AA2599">
        <v>0</v>
      </c>
      <c r="AB2599" s="2">
        <v>0</v>
      </c>
      <c r="AC2599" s="2">
        <v>0</v>
      </c>
      <c r="AD2599" s="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15.77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</row>
    <row r="2600" spans="1:43" x14ac:dyDescent="0.25">
      <c r="A2600" s="1">
        <v>45992</v>
      </c>
      <c r="B2600" t="s">
        <v>48</v>
      </c>
      <c r="C2600">
        <v>649163</v>
      </c>
      <c r="D2600">
        <v>2029761816</v>
      </c>
      <c r="E2600" t="s">
        <v>1544</v>
      </c>
      <c r="F2600" t="s">
        <v>1545</v>
      </c>
      <c r="G2600" t="s">
        <v>51</v>
      </c>
      <c r="H2600" t="s">
        <v>372</v>
      </c>
      <c r="I2600" t="s">
        <v>102</v>
      </c>
      <c r="J2600" t="s">
        <v>103</v>
      </c>
      <c r="K2600">
        <v>812782</v>
      </c>
      <c r="L2600" t="s">
        <v>128</v>
      </c>
      <c r="M2600" t="s">
        <v>129</v>
      </c>
      <c r="N2600" t="s">
        <v>57</v>
      </c>
      <c r="O2600" s="1">
        <v>45841</v>
      </c>
      <c r="Q2600" s="1">
        <v>46025</v>
      </c>
      <c r="R2600" s="2">
        <v>9.85</v>
      </c>
      <c r="S2600">
        <v>1</v>
      </c>
      <c r="T2600" t="s">
        <v>58</v>
      </c>
      <c r="U2600" t="s">
        <v>134</v>
      </c>
      <c r="V2600" s="3">
        <v>0.75</v>
      </c>
      <c r="W2600" s="2">
        <v>0</v>
      </c>
      <c r="X2600">
        <v>0</v>
      </c>
      <c r="Y2600" t="s">
        <v>60</v>
      </c>
      <c r="Z2600" t="s">
        <v>136</v>
      </c>
      <c r="AA2600">
        <v>0</v>
      </c>
      <c r="AB2600" s="2">
        <v>0</v>
      </c>
      <c r="AC2600" s="2">
        <v>0</v>
      </c>
      <c r="AD2600" s="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7.39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</row>
    <row r="2601" spans="1:43" x14ac:dyDescent="0.25">
      <c r="A2601" s="1">
        <v>45992</v>
      </c>
      <c r="B2601" t="s">
        <v>48</v>
      </c>
      <c r="C2601">
        <v>649163</v>
      </c>
      <c r="D2601">
        <v>2029875650</v>
      </c>
      <c r="E2601" t="s">
        <v>414</v>
      </c>
      <c r="F2601" t="s">
        <v>733</v>
      </c>
      <c r="G2601" t="s">
        <v>51</v>
      </c>
      <c r="H2601" t="s">
        <v>372</v>
      </c>
      <c r="I2601" t="s">
        <v>102</v>
      </c>
      <c r="J2601" t="s">
        <v>738</v>
      </c>
      <c r="K2601">
        <v>824062</v>
      </c>
      <c r="L2601" t="s">
        <v>355</v>
      </c>
      <c r="M2601" t="s">
        <v>356</v>
      </c>
      <c r="N2601" t="s">
        <v>57</v>
      </c>
      <c r="O2601" s="1">
        <v>45870</v>
      </c>
      <c r="Q2601" s="1">
        <v>46023</v>
      </c>
      <c r="R2601" s="2">
        <v>157.61000000000001</v>
      </c>
      <c r="S2601">
        <v>1</v>
      </c>
      <c r="T2601" t="s">
        <v>58</v>
      </c>
      <c r="U2601" t="s">
        <v>134</v>
      </c>
      <c r="V2601" s="3">
        <v>0.9</v>
      </c>
      <c r="W2601" s="2">
        <v>0</v>
      </c>
      <c r="X2601">
        <v>0</v>
      </c>
      <c r="Y2601" t="s">
        <v>60</v>
      </c>
      <c r="Z2601" t="s">
        <v>136</v>
      </c>
      <c r="AA2601">
        <v>0</v>
      </c>
      <c r="AB2601" s="2">
        <v>0</v>
      </c>
      <c r="AC2601" s="2">
        <v>0</v>
      </c>
      <c r="AD2601" s="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141.85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</row>
    <row r="2602" spans="1:43" x14ac:dyDescent="0.25">
      <c r="A2602" s="1">
        <v>45992</v>
      </c>
      <c r="B2602" t="s">
        <v>48</v>
      </c>
      <c r="C2602">
        <v>649163</v>
      </c>
      <c r="D2602">
        <v>2029887594</v>
      </c>
      <c r="E2602" t="s">
        <v>1370</v>
      </c>
      <c r="F2602" t="s">
        <v>198</v>
      </c>
      <c r="G2602" t="s">
        <v>51</v>
      </c>
      <c r="H2602" t="s">
        <v>256</v>
      </c>
      <c r="I2602" t="s">
        <v>102</v>
      </c>
      <c r="J2602" t="s">
        <v>738</v>
      </c>
      <c r="K2602">
        <v>753748</v>
      </c>
      <c r="L2602" t="s">
        <v>258</v>
      </c>
      <c r="M2602" t="s">
        <v>131</v>
      </c>
      <c r="N2602" t="s">
        <v>57</v>
      </c>
      <c r="O2602" s="1">
        <v>45870</v>
      </c>
      <c r="Q2602" s="1">
        <v>46023</v>
      </c>
      <c r="R2602" s="2">
        <v>305.58</v>
      </c>
      <c r="S2602">
        <v>1</v>
      </c>
      <c r="T2602" t="s">
        <v>58</v>
      </c>
      <c r="U2602" t="s">
        <v>134</v>
      </c>
      <c r="V2602" s="3">
        <v>0.9</v>
      </c>
      <c r="W2602" s="2">
        <v>0</v>
      </c>
      <c r="X2602">
        <v>0</v>
      </c>
      <c r="Y2602" t="s">
        <v>60</v>
      </c>
      <c r="Z2602" t="s">
        <v>136</v>
      </c>
      <c r="AA2602">
        <v>0</v>
      </c>
      <c r="AB2602" s="2">
        <v>0</v>
      </c>
      <c r="AC2602" s="2">
        <v>0</v>
      </c>
      <c r="AD2602" s="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275.02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</row>
    <row r="2603" spans="1:43" x14ac:dyDescent="0.25">
      <c r="A2603" s="1">
        <v>45992</v>
      </c>
      <c r="B2603" t="s">
        <v>48</v>
      </c>
      <c r="C2603">
        <v>649163</v>
      </c>
      <c r="D2603">
        <v>2029954062</v>
      </c>
      <c r="E2603" t="s">
        <v>114</v>
      </c>
      <c r="F2603" t="s">
        <v>1951</v>
      </c>
      <c r="G2603" t="s">
        <v>51</v>
      </c>
      <c r="H2603" t="s">
        <v>80</v>
      </c>
      <c r="I2603" t="s">
        <v>102</v>
      </c>
      <c r="J2603" t="s">
        <v>734</v>
      </c>
      <c r="K2603">
        <v>673059</v>
      </c>
      <c r="L2603" t="s">
        <v>65</v>
      </c>
      <c r="M2603" t="s">
        <v>66</v>
      </c>
      <c r="N2603" t="s">
        <v>57</v>
      </c>
      <c r="O2603" s="1">
        <v>45870</v>
      </c>
      <c r="Q2603" s="1">
        <v>46023</v>
      </c>
      <c r="R2603" s="2">
        <v>41.64</v>
      </c>
      <c r="S2603">
        <v>1</v>
      </c>
      <c r="T2603" t="s">
        <v>58</v>
      </c>
      <c r="U2603" t="s">
        <v>134</v>
      </c>
      <c r="V2603" s="3">
        <v>0.75</v>
      </c>
      <c r="W2603" s="2">
        <v>0</v>
      </c>
      <c r="X2603">
        <v>0</v>
      </c>
      <c r="Y2603" t="s">
        <v>60</v>
      </c>
      <c r="Z2603" t="s">
        <v>136</v>
      </c>
      <c r="AA2603">
        <v>0</v>
      </c>
      <c r="AB2603" s="2">
        <v>0</v>
      </c>
      <c r="AC2603" s="2">
        <v>0</v>
      </c>
      <c r="AD2603" s="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31.23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</row>
    <row r="2604" spans="1:43" x14ac:dyDescent="0.25">
      <c r="A2604" s="1">
        <v>45992</v>
      </c>
      <c r="B2604" t="s">
        <v>48</v>
      </c>
      <c r="C2604">
        <v>649163</v>
      </c>
      <c r="D2604">
        <v>2029962419</v>
      </c>
      <c r="E2604" t="s">
        <v>68</v>
      </c>
      <c r="F2604" t="s">
        <v>1550</v>
      </c>
      <c r="G2604" t="s">
        <v>51</v>
      </c>
      <c r="H2604" t="s">
        <v>372</v>
      </c>
      <c r="I2604" t="s">
        <v>102</v>
      </c>
      <c r="J2604" t="s">
        <v>103</v>
      </c>
      <c r="K2604">
        <v>816021</v>
      </c>
      <c r="L2604" t="s">
        <v>122</v>
      </c>
      <c r="M2604" t="s">
        <v>123</v>
      </c>
      <c r="N2604" t="s">
        <v>57</v>
      </c>
      <c r="O2604" s="1">
        <v>45870</v>
      </c>
      <c r="Q2604" s="1">
        <v>46023</v>
      </c>
      <c r="R2604" s="2">
        <v>86.14</v>
      </c>
      <c r="S2604">
        <v>1</v>
      </c>
      <c r="T2604" t="s">
        <v>58</v>
      </c>
      <c r="U2604" t="s">
        <v>134</v>
      </c>
      <c r="V2604" s="3">
        <v>0.75</v>
      </c>
      <c r="W2604" s="2">
        <v>0</v>
      </c>
      <c r="X2604">
        <v>0</v>
      </c>
      <c r="Y2604" t="s">
        <v>60</v>
      </c>
      <c r="Z2604" t="s">
        <v>136</v>
      </c>
      <c r="AA2604">
        <v>0</v>
      </c>
      <c r="AB2604" s="2">
        <v>0</v>
      </c>
      <c r="AC2604" s="2">
        <v>0</v>
      </c>
      <c r="AD2604" s="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64.599999999999994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</row>
    <row r="2605" spans="1:43" x14ac:dyDescent="0.25">
      <c r="A2605" s="1">
        <v>45992</v>
      </c>
      <c r="B2605" t="s">
        <v>48</v>
      </c>
      <c r="C2605">
        <v>649163</v>
      </c>
      <c r="D2605">
        <v>2029985834</v>
      </c>
      <c r="E2605" t="s">
        <v>631</v>
      </c>
      <c r="F2605" t="s">
        <v>1196</v>
      </c>
      <c r="G2605" t="s">
        <v>51</v>
      </c>
      <c r="H2605" t="s">
        <v>120</v>
      </c>
      <c r="I2605" t="s">
        <v>102</v>
      </c>
      <c r="J2605" t="s">
        <v>121</v>
      </c>
      <c r="K2605">
        <v>816021</v>
      </c>
      <c r="L2605" t="s">
        <v>122</v>
      </c>
      <c r="M2605" t="s">
        <v>123</v>
      </c>
      <c r="N2605" t="s">
        <v>57</v>
      </c>
      <c r="O2605" s="1">
        <v>45870</v>
      </c>
      <c r="Q2605" s="1">
        <v>46023</v>
      </c>
      <c r="R2605" s="2">
        <v>96.73</v>
      </c>
      <c r="S2605">
        <v>1</v>
      </c>
      <c r="T2605" t="s">
        <v>58</v>
      </c>
      <c r="U2605" t="s">
        <v>134</v>
      </c>
      <c r="V2605" s="3">
        <v>0.65</v>
      </c>
      <c r="W2605" s="2">
        <v>0</v>
      </c>
      <c r="X2605">
        <v>0</v>
      </c>
      <c r="Y2605" t="s">
        <v>60</v>
      </c>
      <c r="Z2605" t="s">
        <v>136</v>
      </c>
      <c r="AA2605">
        <v>0</v>
      </c>
      <c r="AB2605" s="2">
        <v>0</v>
      </c>
      <c r="AC2605" s="2">
        <v>0</v>
      </c>
      <c r="AD2605" s="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62.87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</row>
    <row r="2606" spans="1:43" x14ac:dyDescent="0.25">
      <c r="A2606" s="1">
        <v>45992</v>
      </c>
      <c r="B2606" t="s">
        <v>48</v>
      </c>
      <c r="C2606">
        <v>649163</v>
      </c>
      <c r="D2606">
        <v>2029988590</v>
      </c>
      <c r="E2606" t="s">
        <v>1619</v>
      </c>
      <c r="F2606" t="s">
        <v>1675</v>
      </c>
      <c r="G2606" t="s">
        <v>51</v>
      </c>
      <c r="H2606" t="s">
        <v>372</v>
      </c>
      <c r="I2606" t="s">
        <v>102</v>
      </c>
      <c r="J2606" t="s">
        <v>734</v>
      </c>
      <c r="K2606">
        <v>673059</v>
      </c>
      <c r="L2606" t="s">
        <v>65</v>
      </c>
      <c r="M2606" t="s">
        <v>66</v>
      </c>
      <c r="N2606" t="s">
        <v>57</v>
      </c>
      <c r="O2606" s="1">
        <v>45870</v>
      </c>
      <c r="Q2606" s="1">
        <v>46023</v>
      </c>
      <c r="R2606" s="2">
        <v>94.83</v>
      </c>
      <c r="S2606">
        <v>1</v>
      </c>
      <c r="T2606" t="s">
        <v>58</v>
      </c>
      <c r="U2606" t="s">
        <v>134</v>
      </c>
      <c r="V2606" s="3">
        <v>0.75</v>
      </c>
      <c r="W2606" s="2">
        <v>0</v>
      </c>
      <c r="X2606">
        <v>0</v>
      </c>
      <c r="Y2606" t="s">
        <v>60</v>
      </c>
      <c r="Z2606" t="s">
        <v>136</v>
      </c>
      <c r="AA2606">
        <v>0</v>
      </c>
      <c r="AB2606" s="2">
        <v>0</v>
      </c>
      <c r="AC2606" s="2">
        <v>0</v>
      </c>
      <c r="AD2606" s="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71.12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</row>
    <row r="2607" spans="1:43" x14ac:dyDescent="0.25">
      <c r="A2607" s="1">
        <v>45992</v>
      </c>
      <c r="B2607" t="s">
        <v>48</v>
      </c>
      <c r="C2607">
        <v>649163</v>
      </c>
      <c r="D2607">
        <v>2030027171</v>
      </c>
      <c r="E2607" t="s">
        <v>1266</v>
      </c>
      <c r="F2607" t="s">
        <v>1956</v>
      </c>
      <c r="G2607" t="s">
        <v>51</v>
      </c>
      <c r="H2607" t="s">
        <v>339</v>
      </c>
      <c r="I2607" t="s">
        <v>102</v>
      </c>
      <c r="J2607" t="s">
        <v>103</v>
      </c>
      <c r="K2607">
        <v>856163</v>
      </c>
      <c r="L2607" t="s">
        <v>116</v>
      </c>
      <c r="M2607" t="s">
        <v>117</v>
      </c>
      <c r="N2607" t="s">
        <v>57</v>
      </c>
      <c r="O2607" s="1">
        <v>45870</v>
      </c>
      <c r="Q2607" s="1">
        <v>46023</v>
      </c>
      <c r="R2607" s="2">
        <v>68.25</v>
      </c>
      <c r="S2607">
        <v>1</v>
      </c>
      <c r="T2607" t="s">
        <v>58</v>
      </c>
      <c r="U2607" t="s">
        <v>134</v>
      </c>
      <c r="V2607" s="3">
        <v>0.75</v>
      </c>
      <c r="W2607" s="2">
        <v>0</v>
      </c>
      <c r="X2607">
        <v>0</v>
      </c>
      <c r="Y2607" t="s">
        <v>60</v>
      </c>
      <c r="Z2607" t="s">
        <v>136</v>
      </c>
      <c r="AA2607">
        <v>0</v>
      </c>
      <c r="AB2607" s="2">
        <v>0</v>
      </c>
      <c r="AC2607" s="2">
        <v>0</v>
      </c>
      <c r="AD2607" s="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51.19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</row>
    <row r="2608" spans="1:43" x14ac:dyDescent="0.25">
      <c r="A2608" s="1">
        <v>45992</v>
      </c>
      <c r="B2608" t="s">
        <v>48</v>
      </c>
      <c r="C2608">
        <v>649163</v>
      </c>
      <c r="D2608">
        <v>2030032830</v>
      </c>
      <c r="E2608" t="s">
        <v>1958</v>
      </c>
      <c r="F2608" t="s">
        <v>1959</v>
      </c>
      <c r="G2608" t="s">
        <v>51</v>
      </c>
      <c r="H2608" t="s">
        <v>83</v>
      </c>
      <c r="I2608" t="s">
        <v>102</v>
      </c>
      <c r="J2608" t="s">
        <v>764</v>
      </c>
      <c r="K2608">
        <v>816021</v>
      </c>
      <c r="L2608" t="s">
        <v>122</v>
      </c>
      <c r="M2608" t="s">
        <v>123</v>
      </c>
      <c r="N2608" t="s">
        <v>57</v>
      </c>
      <c r="O2608" s="1">
        <v>45870</v>
      </c>
      <c r="Q2608" s="1">
        <v>46023</v>
      </c>
      <c r="R2608" s="2">
        <v>21.4</v>
      </c>
      <c r="S2608">
        <v>1</v>
      </c>
      <c r="T2608" t="s">
        <v>58</v>
      </c>
      <c r="U2608" t="s">
        <v>134</v>
      </c>
      <c r="V2608" s="3">
        <v>0.75</v>
      </c>
      <c r="W2608" s="2">
        <v>0</v>
      </c>
      <c r="X2608">
        <v>0</v>
      </c>
      <c r="Y2608" t="s">
        <v>60</v>
      </c>
      <c r="Z2608" t="s">
        <v>136</v>
      </c>
      <c r="AA2608">
        <v>0</v>
      </c>
      <c r="AB2608" s="2">
        <v>0</v>
      </c>
      <c r="AC2608" s="2">
        <v>0</v>
      </c>
      <c r="AD2608" s="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16.05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</row>
    <row r="2609" spans="1:43" x14ac:dyDescent="0.25">
      <c r="A2609" s="1">
        <v>45992</v>
      </c>
      <c r="B2609" t="s">
        <v>48</v>
      </c>
      <c r="C2609">
        <v>649163</v>
      </c>
      <c r="D2609">
        <v>2030069421</v>
      </c>
      <c r="E2609" t="s">
        <v>538</v>
      </c>
      <c r="F2609" t="s">
        <v>1962</v>
      </c>
      <c r="G2609" t="s">
        <v>51</v>
      </c>
      <c r="H2609" t="s">
        <v>83</v>
      </c>
      <c r="I2609" t="s">
        <v>102</v>
      </c>
      <c r="J2609" t="s">
        <v>738</v>
      </c>
      <c r="K2609">
        <v>824062</v>
      </c>
      <c r="L2609" t="s">
        <v>355</v>
      </c>
      <c r="M2609" t="s">
        <v>356</v>
      </c>
      <c r="N2609" t="s">
        <v>57</v>
      </c>
      <c r="O2609" s="1">
        <v>45870</v>
      </c>
      <c r="Q2609" s="1">
        <v>46023</v>
      </c>
      <c r="R2609" s="2">
        <v>71.83</v>
      </c>
      <c r="S2609">
        <v>1</v>
      </c>
      <c r="T2609" t="s">
        <v>58</v>
      </c>
      <c r="U2609" t="s">
        <v>134</v>
      </c>
      <c r="V2609" s="3">
        <v>0.9</v>
      </c>
      <c r="W2609" s="2">
        <v>0</v>
      </c>
      <c r="X2609">
        <v>0</v>
      </c>
      <c r="Y2609" t="s">
        <v>60</v>
      </c>
      <c r="Z2609" t="s">
        <v>136</v>
      </c>
      <c r="AA2609">
        <v>0</v>
      </c>
      <c r="AB2609" s="2">
        <v>0</v>
      </c>
      <c r="AC2609" s="2">
        <v>0</v>
      </c>
      <c r="AD2609" s="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64.650000000000006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</row>
    <row r="2610" spans="1:43" x14ac:dyDescent="0.25">
      <c r="A2610" s="1">
        <v>45992</v>
      </c>
      <c r="B2610" t="s">
        <v>48</v>
      </c>
      <c r="C2610">
        <v>649163</v>
      </c>
      <c r="D2610">
        <v>2030071687</v>
      </c>
      <c r="E2610" t="s">
        <v>213</v>
      </c>
      <c r="F2610" t="s">
        <v>1056</v>
      </c>
      <c r="G2610" t="s">
        <v>51</v>
      </c>
      <c r="H2610" t="s">
        <v>83</v>
      </c>
      <c r="I2610" t="s">
        <v>102</v>
      </c>
      <c r="J2610" t="s">
        <v>103</v>
      </c>
      <c r="K2610">
        <v>792847</v>
      </c>
      <c r="L2610" t="s">
        <v>600</v>
      </c>
      <c r="M2610" t="s">
        <v>601</v>
      </c>
      <c r="N2610" t="s">
        <v>57</v>
      </c>
      <c r="O2610" s="1">
        <v>45870</v>
      </c>
      <c r="Q2610" s="1">
        <v>46023</v>
      </c>
      <c r="R2610" s="2">
        <v>174.01</v>
      </c>
      <c r="S2610">
        <v>1</v>
      </c>
      <c r="T2610" t="s">
        <v>58</v>
      </c>
      <c r="U2610" t="s">
        <v>134</v>
      </c>
      <c r="V2610" s="3">
        <v>0.75</v>
      </c>
      <c r="W2610" s="2">
        <v>0</v>
      </c>
      <c r="X2610">
        <v>0</v>
      </c>
      <c r="Y2610" t="s">
        <v>60</v>
      </c>
      <c r="Z2610" t="s">
        <v>136</v>
      </c>
      <c r="AA2610">
        <v>0</v>
      </c>
      <c r="AB2610" s="2">
        <v>0</v>
      </c>
      <c r="AC2610" s="2">
        <v>0</v>
      </c>
      <c r="AD2610" s="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130.51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</row>
    <row r="2611" spans="1:43" x14ac:dyDescent="0.25">
      <c r="A2611" s="1">
        <v>45992</v>
      </c>
      <c r="B2611" t="s">
        <v>48</v>
      </c>
      <c r="C2611">
        <v>649163</v>
      </c>
      <c r="D2611">
        <v>2030074179</v>
      </c>
      <c r="E2611" t="s">
        <v>90</v>
      </c>
      <c r="F2611" t="s">
        <v>1963</v>
      </c>
      <c r="G2611" t="s">
        <v>51</v>
      </c>
      <c r="H2611" t="s">
        <v>339</v>
      </c>
      <c r="I2611" t="s">
        <v>102</v>
      </c>
      <c r="J2611" t="s">
        <v>103</v>
      </c>
      <c r="K2611">
        <v>673059</v>
      </c>
      <c r="L2611" t="s">
        <v>65</v>
      </c>
      <c r="M2611" t="s">
        <v>66</v>
      </c>
      <c r="N2611" t="s">
        <v>57</v>
      </c>
      <c r="O2611" s="1">
        <v>45870</v>
      </c>
      <c r="Q2611" s="1">
        <v>46023</v>
      </c>
      <c r="R2611" s="2">
        <v>70.55</v>
      </c>
      <c r="S2611">
        <v>1</v>
      </c>
      <c r="T2611" t="s">
        <v>58</v>
      </c>
      <c r="U2611" t="s">
        <v>134</v>
      </c>
      <c r="V2611" s="3">
        <v>0.75</v>
      </c>
      <c r="W2611" s="2">
        <v>0</v>
      </c>
      <c r="X2611">
        <v>0</v>
      </c>
      <c r="Y2611" t="s">
        <v>60</v>
      </c>
      <c r="Z2611" t="s">
        <v>136</v>
      </c>
      <c r="AA2611">
        <v>0</v>
      </c>
      <c r="AB2611" s="2">
        <v>0</v>
      </c>
      <c r="AC2611" s="2">
        <v>0</v>
      </c>
      <c r="AD2611" s="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52.91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</row>
    <row r="2612" spans="1:43" x14ac:dyDescent="0.25">
      <c r="A2612" s="1">
        <v>45992</v>
      </c>
      <c r="B2612" t="s">
        <v>48</v>
      </c>
      <c r="C2612">
        <v>649163</v>
      </c>
      <c r="D2612">
        <v>2030074690</v>
      </c>
      <c r="E2612" t="s">
        <v>73</v>
      </c>
      <c r="F2612" t="s">
        <v>1964</v>
      </c>
      <c r="G2612" t="s">
        <v>51</v>
      </c>
      <c r="H2612" t="s">
        <v>83</v>
      </c>
      <c r="I2612" t="s">
        <v>102</v>
      </c>
      <c r="J2612" t="s">
        <v>103</v>
      </c>
      <c r="K2612">
        <v>651818</v>
      </c>
      <c r="L2612" t="s">
        <v>113</v>
      </c>
      <c r="M2612" t="s">
        <v>114</v>
      </c>
      <c r="N2612" t="s">
        <v>57</v>
      </c>
      <c r="O2612" s="1">
        <v>45870</v>
      </c>
      <c r="Q2612" s="1">
        <v>46023</v>
      </c>
      <c r="R2612" s="2">
        <v>138.94999999999999</v>
      </c>
      <c r="S2612">
        <v>1</v>
      </c>
      <c r="T2612" t="s">
        <v>58</v>
      </c>
      <c r="U2612" t="s">
        <v>134</v>
      </c>
      <c r="V2612" s="3">
        <v>0.75</v>
      </c>
      <c r="W2612" s="2">
        <v>0</v>
      </c>
      <c r="X2612">
        <v>0</v>
      </c>
      <c r="Y2612" t="s">
        <v>60</v>
      </c>
      <c r="Z2612" t="s">
        <v>136</v>
      </c>
      <c r="AA2612">
        <v>0</v>
      </c>
      <c r="AB2612" s="2">
        <v>0</v>
      </c>
      <c r="AC2612" s="2">
        <v>0</v>
      </c>
      <c r="AD2612" s="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104.21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</row>
    <row r="2613" spans="1:43" x14ac:dyDescent="0.25">
      <c r="A2613" s="1">
        <v>45992</v>
      </c>
      <c r="B2613" t="s">
        <v>48</v>
      </c>
      <c r="C2613">
        <v>649163</v>
      </c>
      <c r="D2613">
        <v>2030084951</v>
      </c>
      <c r="E2613" t="s">
        <v>1558</v>
      </c>
      <c r="F2613" t="s">
        <v>1559</v>
      </c>
      <c r="G2613" t="s">
        <v>51</v>
      </c>
      <c r="H2613" t="s">
        <v>83</v>
      </c>
      <c r="I2613" t="s">
        <v>102</v>
      </c>
      <c r="J2613" t="s">
        <v>103</v>
      </c>
      <c r="K2613">
        <v>824076</v>
      </c>
      <c r="L2613" t="s">
        <v>510</v>
      </c>
      <c r="M2613" t="s">
        <v>511</v>
      </c>
      <c r="N2613" t="s">
        <v>57</v>
      </c>
      <c r="O2613" s="1">
        <v>45870</v>
      </c>
      <c r="Q2613" s="1">
        <v>46023</v>
      </c>
      <c r="R2613" s="2">
        <v>36.01</v>
      </c>
      <c r="S2613">
        <v>1</v>
      </c>
      <c r="T2613" t="s">
        <v>58</v>
      </c>
      <c r="U2613" t="s">
        <v>134</v>
      </c>
      <c r="V2613" s="3">
        <v>0.75</v>
      </c>
      <c r="W2613" s="2">
        <v>0</v>
      </c>
      <c r="X2613">
        <v>0</v>
      </c>
      <c r="Y2613" t="s">
        <v>60</v>
      </c>
      <c r="Z2613" t="s">
        <v>136</v>
      </c>
      <c r="AA2613">
        <v>0</v>
      </c>
      <c r="AB2613" s="2">
        <v>0</v>
      </c>
      <c r="AC2613" s="2">
        <v>0</v>
      </c>
      <c r="AD2613" s="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27.01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</row>
    <row r="2614" spans="1:43" x14ac:dyDescent="0.25">
      <c r="A2614" s="1">
        <v>45992</v>
      </c>
      <c r="B2614" t="s">
        <v>48</v>
      </c>
      <c r="C2614">
        <v>649163</v>
      </c>
      <c r="D2614">
        <v>2030090548</v>
      </c>
      <c r="E2614" t="s">
        <v>348</v>
      </c>
      <c r="F2614" t="s">
        <v>258</v>
      </c>
      <c r="G2614" t="s">
        <v>51</v>
      </c>
      <c r="H2614" t="s">
        <v>125</v>
      </c>
      <c r="I2614" t="s">
        <v>102</v>
      </c>
      <c r="J2614" t="s">
        <v>103</v>
      </c>
      <c r="K2614">
        <v>673059</v>
      </c>
      <c r="L2614" t="s">
        <v>65</v>
      </c>
      <c r="M2614" t="s">
        <v>66</v>
      </c>
      <c r="N2614" t="s">
        <v>57</v>
      </c>
      <c r="O2614" s="1">
        <v>45870</v>
      </c>
      <c r="Q2614" s="1">
        <v>46023</v>
      </c>
      <c r="R2614" s="2">
        <v>20.5</v>
      </c>
      <c r="S2614">
        <v>1</v>
      </c>
      <c r="T2614" t="s">
        <v>58</v>
      </c>
      <c r="U2614" t="s">
        <v>134</v>
      </c>
      <c r="V2614" s="3">
        <v>0.75</v>
      </c>
      <c r="W2614" s="2">
        <v>0</v>
      </c>
      <c r="X2614">
        <v>0</v>
      </c>
      <c r="Y2614" t="s">
        <v>60</v>
      </c>
      <c r="Z2614" t="s">
        <v>136</v>
      </c>
      <c r="AA2614">
        <v>0</v>
      </c>
      <c r="AB2614" s="2">
        <v>0</v>
      </c>
      <c r="AC2614" s="2">
        <v>0</v>
      </c>
      <c r="AD2614" s="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15.38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</row>
    <row r="2615" spans="1:43" x14ac:dyDescent="0.25">
      <c r="A2615" s="1">
        <v>45992</v>
      </c>
      <c r="B2615" t="s">
        <v>48</v>
      </c>
      <c r="C2615">
        <v>649163</v>
      </c>
      <c r="D2615">
        <v>2030100065</v>
      </c>
      <c r="E2615" t="s">
        <v>331</v>
      </c>
      <c r="F2615" t="s">
        <v>1966</v>
      </c>
      <c r="G2615" t="s">
        <v>51</v>
      </c>
      <c r="H2615" t="s">
        <v>83</v>
      </c>
      <c r="I2615" t="s">
        <v>102</v>
      </c>
      <c r="J2615" t="s">
        <v>103</v>
      </c>
      <c r="K2615">
        <v>856824</v>
      </c>
      <c r="L2615" t="s">
        <v>457</v>
      </c>
      <c r="M2615" t="s">
        <v>458</v>
      </c>
      <c r="N2615" t="s">
        <v>57</v>
      </c>
      <c r="O2615" s="1">
        <v>45870</v>
      </c>
      <c r="Q2615" s="1">
        <v>46023</v>
      </c>
      <c r="R2615" s="2">
        <v>21.78</v>
      </c>
      <c r="S2615">
        <v>1</v>
      </c>
      <c r="T2615" t="s">
        <v>58</v>
      </c>
      <c r="U2615" t="s">
        <v>134</v>
      </c>
      <c r="V2615" s="3">
        <v>0.75</v>
      </c>
      <c r="W2615" s="2">
        <v>0</v>
      </c>
      <c r="X2615">
        <v>0</v>
      </c>
      <c r="Y2615" t="s">
        <v>60</v>
      </c>
      <c r="Z2615" t="s">
        <v>136</v>
      </c>
      <c r="AA2615">
        <v>0</v>
      </c>
      <c r="AB2615" s="2">
        <v>0</v>
      </c>
      <c r="AC2615" s="2">
        <v>0</v>
      </c>
      <c r="AD2615" s="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16.34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</row>
    <row r="2616" spans="1:43" x14ac:dyDescent="0.25">
      <c r="A2616" s="1">
        <v>45992</v>
      </c>
      <c r="B2616" t="s">
        <v>48</v>
      </c>
      <c r="C2616">
        <v>649163</v>
      </c>
      <c r="D2616">
        <v>2030127212</v>
      </c>
      <c r="E2616" t="s">
        <v>470</v>
      </c>
      <c r="F2616" t="s">
        <v>1973</v>
      </c>
      <c r="G2616" t="s">
        <v>51</v>
      </c>
      <c r="H2616" t="s">
        <v>206</v>
      </c>
      <c r="I2616" t="s">
        <v>102</v>
      </c>
      <c r="J2616" t="s">
        <v>103</v>
      </c>
      <c r="K2616">
        <v>874230</v>
      </c>
      <c r="L2616" t="s">
        <v>522</v>
      </c>
      <c r="M2616" t="s">
        <v>523</v>
      </c>
      <c r="N2616" t="s">
        <v>57</v>
      </c>
      <c r="O2616" s="1">
        <v>45870</v>
      </c>
      <c r="Q2616" s="1">
        <v>46023</v>
      </c>
      <c r="R2616" s="2">
        <v>86.14</v>
      </c>
      <c r="S2616">
        <v>1</v>
      </c>
      <c r="T2616" t="s">
        <v>58</v>
      </c>
      <c r="U2616" t="s">
        <v>134</v>
      </c>
      <c r="V2616" s="3">
        <v>0.75</v>
      </c>
      <c r="W2616" s="2">
        <v>0</v>
      </c>
      <c r="X2616">
        <v>0</v>
      </c>
      <c r="Y2616" t="s">
        <v>60</v>
      </c>
      <c r="Z2616" t="s">
        <v>136</v>
      </c>
      <c r="AA2616">
        <v>0</v>
      </c>
      <c r="AB2616" s="2">
        <v>0</v>
      </c>
      <c r="AC2616" s="2">
        <v>0</v>
      </c>
      <c r="AD2616" s="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64.599999999999994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</row>
    <row r="2617" spans="1:43" x14ac:dyDescent="0.25">
      <c r="A2617" s="1">
        <v>45992</v>
      </c>
      <c r="B2617" t="s">
        <v>48</v>
      </c>
      <c r="C2617">
        <v>649163</v>
      </c>
      <c r="D2617">
        <v>2030137894</v>
      </c>
      <c r="E2617" t="s">
        <v>1976</v>
      </c>
      <c r="F2617" t="s">
        <v>1977</v>
      </c>
      <c r="G2617" t="s">
        <v>51</v>
      </c>
      <c r="H2617" t="s">
        <v>399</v>
      </c>
      <c r="I2617" t="s">
        <v>102</v>
      </c>
      <c r="J2617" t="s">
        <v>738</v>
      </c>
      <c r="K2617">
        <v>823068</v>
      </c>
      <c r="L2617" t="s">
        <v>401</v>
      </c>
      <c r="M2617" t="s">
        <v>402</v>
      </c>
      <c r="N2617" t="s">
        <v>57</v>
      </c>
      <c r="O2617" s="1">
        <v>45870</v>
      </c>
      <c r="Q2617" s="1">
        <v>46023</v>
      </c>
      <c r="R2617" s="2">
        <v>17.37</v>
      </c>
      <c r="S2617">
        <v>1</v>
      </c>
      <c r="T2617" t="s">
        <v>58</v>
      </c>
      <c r="U2617" t="s">
        <v>134</v>
      </c>
      <c r="V2617" s="3">
        <v>0.9</v>
      </c>
      <c r="W2617" s="2">
        <v>0</v>
      </c>
      <c r="X2617">
        <v>0</v>
      </c>
      <c r="Y2617" t="s">
        <v>60</v>
      </c>
      <c r="Z2617" t="s">
        <v>136</v>
      </c>
      <c r="AA2617">
        <v>0</v>
      </c>
      <c r="AB2617" s="2">
        <v>0</v>
      </c>
      <c r="AC2617" s="2">
        <v>0</v>
      </c>
      <c r="AD2617" s="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15.63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</row>
    <row r="2618" spans="1:43" x14ac:dyDescent="0.25">
      <c r="A2618" s="1">
        <v>45992</v>
      </c>
      <c r="B2618" t="s">
        <v>48</v>
      </c>
      <c r="C2618">
        <v>649163</v>
      </c>
      <c r="D2618">
        <v>2030146373</v>
      </c>
      <c r="E2618" t="s">
        <v>2325</v>
      </c>
      <c r="F2618" t="s">
        <v>661</v>
      </c>
      <c r="G2618" t="s">
        <v>51</v>
      </c>
      <c r="H2618" t="s">
        <v>399</v>
      </c>
      <c r="I2618" t="s">
        <v>102</v>
      </c>
      <c r="J2618" t="s">
        <v>738</v>
      </c>
      <c r="K2618">
        <v>652037</v>
      </c>
      <c r="L2618" t="s">
        <v>71</v>
      </c>
      <c r="M2618" t="s">
        <v>99</v>
      </c>
      <c r="N2618" t="s">
        <v>57</v>
      </c>
      <c r="O2618" s="1">
        <v>45870</v>
      </c>
      <c r="Q2618" s="1">
        <v>46023</v>
      </c>
      <c r="R2618" s="2">
        <v>97.5</v>
      </c>
      <c r="S2618">
        <v>1</v>
      </c>
      <c r="T2618" t="s">
        <v>58</v>
      </c>
      <c r="U2618" t="s">
        <v>134</v>
      </c>
      <c r="V2618" s="3">
        <v>0.9</v>
      </c>
      <c r="W2618" s="2">
        <v>0</v>
      </c>
      <c r="X2618">
        <v>0</v>
      </c>
      <c r="Y2618" t="s">
        <v>60</v>
      </c>
      <c r="Z2618" t="s">
        <v>136</v>
      </c>
      <c r="AA2618">
        <v>0</v>
      </c>
      <c r="AB2618" s="2">
        <v>0</v>
      </c>
      <c r="AC2618" s="2">
        <v>0</v>
      </c>
      <c r="AD2618" s="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87.75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</row>
    <row r="2619" spans="1:43" x14ac:dyDescent="0.25">
      <c r="A2619" s="1">
        <v>45992</v>
      </c>
      <c r="B2619" t="s">
        <v>48</v>
      </c>
      <c r="C2619">
        <v>649163</v>
      </c>
      <c r="D2619">
        <v>2030147203</v>
      </c>
      <c r="E2619" t="s">
        <v>1412</v>
      </c>
      <c r="F2619" t="s">
        <v>1978</v>
      </c>
      <c r="G2619" t="s">
        <v>51</v>
      </c>
      <c r="H2619" t="s">
        <v>399</v>
      </c>
      <c r="I2619" t="s">
        <v>102</v>
      </c>
      <c r="J2619" t="s">
        <v>738</v>
      </c>
      <c r="K2619">
        <v>823068</v>
      </c>
      <c r="L2619" t="s">
        <v>401</v>
      </c>
      <c r="M2619" t="s">
        <v>402</v>
      </c>
      <c r="N2619" t="s">
        <v>57</v>
      </c>
      <c r="O2619" s="1">
        <v>45870</v>
      </c>
      <c r="Q2619" s="1">
        <v>46023</v>
      </c>
      <c r="R2619" s="2">
        <v>52.33</v>
      </c>
      <c r="S2619">
        <v>1</v>
      </c>
      <c r="T2619" t="s">
        <v>58</v>
      </c>
      <c r="U2619" t="s">
        <v>134</v>
      </c>
      <c r="V2619" s="3">
        <v>0.9</v>
      </c>
      <c r="W2619" s="2">
        <v>0</v>
      </c>
      <c r="X2619">
        <v>0</v>
      </c>
      <c r="Y2619" t="s">
        <v>60</v>
      </c>
      <c r="Z2619" t="s">
        <v>136</v>
      </c>
      <c r="AA2619">
        <v>0</v>
      </c>
      <c r="AB2619" s="2">
        <v>0</v>
      </c>
      <c r="AC2619" s="2">
        <v>0</v>
      </c>
      <c r="AD2619" s="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47.1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</row>
    <row r="2620" spans="1:43" x14ac:dyDescent="0.25">
      <c r="A2620" s="1">
        <v>45992</v>
      </c>
      <c r="B2620" t="s">
        <v>48</v>
      </c>
      <c r="C2620">
        <v>649163</v>
      </c>
      <c r="D2620">
        <v>2030177911</v>
      </c>
      <c r="E2620" t="s">
        <v>370</v>
      </c>
      <c r="F2620" t="s">
        <v>371</v>
      </c>
      <c r="G2620" t="s">
        <v>51</v>
      </c>
      <c r="H2620" t="s">
        <v>372</v>
      </c>
      <c r="I2620" t="s">
        <v>102</v>
      </c>
      <c r="J2620" t="s">
        <v>734</v>
      </c>
      <c r="K2620">
        <v>673059</v>
      </c>
      <c r="L2620" t="s">
        <v>65</v>
      </c>
      <c r="M2620" t="s">
        <v>66</v>
      </c>
      <c r="N2620" t="s">
        <v>57</v>
      </c>
      <c r="O2620" s="1">
        <v>45870</v>
      </c>
      <c r="Q2620" s="1">
        <v>46023</v>
      </c>
      <c r="R2620" s="2">
        <v>34.450000000000003</v>
      </c>
      <c r="S2620">
        <v>1</v>
      </c>
      <c r="T2620" t="s">
        <v>58</v>
      </c>
      <c r="U2620" t="s">
        <v>134</v>
      </c>
      <c r="V2620" s="3">
        <v>0.75</v>
      </c>
      <c r="W2620" s="2">
        <v>0</v>
      </c>
      <c r="X2620">
        <v>0</v>
      </c>
      <c r="Y2620" t="s">
        <v>60</v>
      </c>
      <c r="Z2620" t="s">
        <v>136</v>
      </c>
      <c r="AA2620">
        <v>0</v>
      </c>
      <c r="AB2620" s="2">
        <v>0</v>
      </c>
      <c r="AC2620" s="2">
        <v>0</v>
      </c>
      <c r="AD2620" s="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25.84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</row>
    <row r="2621" spans="1:43" x14ac:dyDescent="0.25">
      <c r="A2621" s="1">
        <v>45992</v>
      </c>
      <c r="B2621" t="s">
        <v>48</v>
      </c>
      <c r="C2621">
        <v>649163</v>
      </c>
      <c r="D2621">
        <v>2030194092</v>
      </c>
      <c r="E2621" t="s">
        <v>397</v>
      </c>
      <c r="F2621" t="s">
        <v>398</v>
      </c>
      <c r="G2621" t="s">
        <v>51</v>
      </c>
      <c r="H2621" t="s">
        <v>399</v>
      </c>
      <c r="I2621" t="s">
        <v>102</v>
      </c>
      <c r="J2621" t="s">
        <v>738</v>
      </c>
      <c r="K2621">
        <v>823068</v>
      </c>
      <c r="L2621" t="s">
        <v>401</v>
      </c>
      <c r="M2621" t="s">
        <v>402</v>
      </c>
      <c r="N2621" t="s">
        <v>57</v>
      </c>
      <c r="O2621" s="1">
        <v>45870</v>
      </c>
      <c r="Q2621" s="1">
        <v>46023</v>
      </c>
      <c r="R2621" s="2">
        <v>162.37</v>
      </c>
      <c r="S2621">
        <v>1</v>
      </c>
      <c r="T2621" t="s">
        <v>58</v>
      </c>
      <c r="U2621" t="s">
        <v>134</v>
      </c>
      <c r="V2621" s="3">
        <v>0.9</v>
      </c>
      <c r="W2621" s="2">
        <v>0</v>
      </c>
      <c r="X2621">
        <v>0</v>
      </c>
      <c r="Y2621" t="s">
        <v>60</v>
      </c>
      <c r="Z2621" t="s">
        <v>136</v>
      </c>
      <c r="AA2621">
        <v>0</v>
      </c>
      <c r="AB2621" s="2">
        <v>0</v>
      </c>
      <c r="AC2621" s="2">
        <v>0</v>
      </c>
      <c r="AD2621" s="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146.13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</row>
    <row r="2622" spans="1:43" x14ac:dyDescent="0.25">
      <c r="A2622" s="1">
        <v>45992</v>
      </c>
      <c r="B2622" t="s">
        <v>48</v>
      </c>
      <c r="C2622">
        <v>649163</v>
      </c>
      <c r="D2622">
        <v>2030199399</v>
      </c>
      <c r="E2622" t="s">
        <v>403</v>
      </c>
      <c r="F2622" t="s">
        <v>404</v>
      </c>
      <c r="G2622" t="s">
        <v>51</v>
      </c>
      <c r="H2622" t="s">
        <v>120</v>
      </c>
      <c r="I2622" t="s">
        <v>102</v>
      </c>
      <c r="J2622" t="s">
        <v>103</v>
      </c>
      <c r="K2622">
        <v>816021</v>
      </c>
      <c r="L2622" t="s">
        <v>122</v>
      </c>
      <c r="M2622" t="s">
        <v>123</v>
      </c>
      <c r="N2622" t="s">
        <v>57</v>
      </c>
      <c r="O2622" s="1">
        <v>45870</v>
      </c>
      <c r="Q2622" s="1">
        <v>46023</v>
      </c>
      <c r="R2622" s="2">
        <v>7.66</v>
      </c>
      <c r="S2622">
        <v>1</v>
      </c>
      <c r="T2622" t="s">
        <v>58</v>
      </c>
      <c r="U2622" t="s">
        <v>134</v>
      </c>
      <c r="V2622" s="3">
        <v>0.75</v>
      </c>
      <c r="W2622" s="2">
        <v>0</v>
      </c>
      <c r="X2622">
        <v>0</v>
      </c>
      <c r="Y2622" t="s">
        <v>60</v>
      </c>
      <c r="Z2622" t="s">
        <v>136</v>
      </c>
      <c r="AA2622">
        <v>0</v>
      </c>
      <c r="AB2622" s="2">
        <v>0</v>
      </c>
      <c r="AC2622" s="2">
        <v>0</v>
      </c>
      <c r="AD2622" s="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5.74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</row>
    <row r="2623" spans="1:43" x14ac:dyDescent="0.25">
      <c r="A2623" s="1">
        <v>45992</v>
      </c>
      <c r="B2623" t="s">
        <v>48</v>
      </c>
      <c r="C2623">
        <v>649163</v>
      </c>
      <c r="D2623">
        <v>2030199536</v>
      </c>
      <c r="E2623" t="s">
        <v>405</v>
      </c>
      <c r="F2623" t="s">
        <v>406</v>
      </c>
      <c r="G2623" t="s">
        <v>51</v>
      </c>
      <c r="H2623" t="s">
        <v>407</v>
      </c>
      <c r="I2623" t="s">
        <v>102</v>
      </c>
      <c r="J2623" t="s">
        <v>103</v>
      </c>
      <c r="K2623">
        <v>756418</v>
      </c>
      <c r="L2623" t="s">
        <v>195</v>
      </c>
      <c r="M2623" t="s">
        <v>196</v>
      </c>
      <c r="N2623" t="s">
        <v>57</v>
      </c>
      <c r="O2623" s="1">
        <v>45868</v>
      </c>
      <c r="Q2623" s="1">
        <v>46021</v>
      </c>
      <c r="R2623" s="2">
        <v>152.33000000000001</v>
      </c>
      <c r="S2623">
        <v>1</v>
      </c>
      <c r="T2623" t="s">
        <v>58</v>
      </c>
      <c r="U2623" t="s">
        <v>134</v>
      </c>
      <c r="V2623" s="3">
        <v>0.75</v>
      </c>
      <c r="W2623" s="2">
        <v>0</v>
      </c>
      <c r="X2623">
        <v>0</v>
      </c>
      <c r="Y2623" t="s">
        <v>60</v>
      </c>
      <c r="Z2623" t="s">
        <v>136</v>
      </c>
      <c r="AA2623">
        <v>0</v>
      </c>
      <c r="AB2623" s="2">
        <v>0</v>
      </c>
      <c r="AC2623" s="2">
        <v>0</v>
      </c>
      <c r="AD2623" s="3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114.25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</row>
    <row r="2624" spans="1:43" x14ac:dyDescent="0.25">
      <c r="A2624" s="1">
        <v>45992</v>
      </c>
      <c r="B2624" t="s">
        <v>48</v>
      </c>
      <c r="C2624">
        <v>649163</v>
      </c>
      <c r="D2624">
        <v>2030208530</v>
      </c>
      <c r="E2624" t="s">
        <v>2326</v>
      </c>
      <c r="F2624" t="s">
        <v>2327</v>
      </c>
      <c r="G2624" t="s">
        <v>51</v>
      </c>
      <c r="H2624" t="s">
        <v>407</v>
      </c>
      <c r="I2624" t="s">
        <v>102</v>
      </c>
      <c r="J2624" t="s">
        <v>103</v>
      </c>
      <c r="K2624">
        <v>812782</v>
      </c>
      <c r="L2624" t="s">
        <v>128</v>
      </c>
      <c r="M2624" t="s">
        <v>129</v>
      </c>
      <c r="N2624" t="s">
        <v>57</v>
      </c>
      <c r="O2624" s="1">
        <v>45870</v>
      </c>
      <c r="Q2624" s="1">
        <v>46023</v>
      </c>
      <c r="R2624" s="2">
        <v>51.6</v>
      </c>
      <c r="S2624">
        <v>1</v>
      </c>
      <c r="T2624" t="s">
        <v>58</v>
      </c>
      <c r="U2624" t="s">
        <v>134</v>
      </c>
      <c r="V2624" s="3">
        <v>0.75</v>
      </c>
      <c r="W2624" s="2">
        <v>0</v>
      </c>
      <c r="X2624">
        <v>0</v>
      </c>
      <c r="Y2624" t="s">
        <v>60</v>
      </c>
      <c r="Z2624" t="s">
        <v>136</v>
      </c>
      <c r="AA2624">
        <v>0</v>
      </c>
      <c r="AB2624" s="2">
        <v>0</v>
      </c>
      <c r="AC2624" s="2">
        <v>0</v>
      </c>
      <c r="AD2624" s="3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38.700000000000003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</row>
    <row r="2625" spans="1:43" x14ac:dyDescent="0.25">
      <c r="A2625" s="1">
        <v>45992</v>
      </c>
      <c r="B2625" t="s">
        <v>48</v>
      </c>
      <c r="C2625">
        <v>649163</v>
      </c>
      <c r="D2625">
        <v>2030215068</v>
      </c>
      <c r="E2625" t="s">
        <v>418</v>
      </c>
      <c r="F2625" t="s">
        <v>419</v>
      </c>
      <c r="G2625" t="s">
        <v>51</v>
      </c>
      <c r="H2625" t="s">
        <v>399</v>
      </c>
      <c r="I2625" t="s">
        <v>102</v>
      </c>
      <c r="J2625" t="s">
        <v>738</v>
      </c>
      <c r="K2625">
        <v>823068</v>
      </c>
      <c r="L2625" t="s">
        <v>401</v>
      </c>
      <c r="M2625" t="s">
        <v>402</v>
      </c>
      <c r="N2625" t="s">
        <v>57</v>
      </c>
      <c r="O2625" s="1">
        <v>45870</v>
      </c>
      <c r="Q2625" s="1">
        <v>46023</v>
      </c>
      <c r="R2625" s="2">
        <v>169.32</v>
      </c>
      <c r="S2625">
        <v>1</v>
      </c>
      <c r="T2625" t="s">
        <v>58</v>
      </c>
      <c r="U2625" t="s">
        <v>134</v>
      </c>
      <c r="V2625" s="3">
        <v>0.9</v>
      </c>
      <c r="W2625" s="2">
        <v>0</v>
      </c>
      <c r="X2625">
        <v>0</v>
      </c>
      <c r="Y2625" t="s">
        <v>60</v>
      </c>
      <c r="Z2625" t="s">
        <v>136</v>
      </c>
      <c r="AA2625">
        <v>0</v>
      </c>
      <c r="AB2625" s="2">
        <v>0</v>
      </c>
      <c r="AC2625" s="2">
        <v>0</v>
      </c>
      <c r="AD2625" s="3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152.38999999999999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</row>
    <row r="2626" spans="1:43" x14ac:dyDescent="0.25">
      <c r="A2626" s="1">
        <v>45992</v>
      </c>
      <c r="B2626" t="s">
        <v>48</v>
      </c>
      <c r="C2626">
        <v>649163</v>
      </c>
      <c r="D2626">
        <v>2030220182</v>
      </c>
      <c r="E2626" t="s">
        <v>318</v>
      </c>
      <c r="F2626" t="s">
        <v>424</v>
      </c>
      <c r="G2626" t="s">
        <v>51</v>
      </c>
      <c r="H2626" t="s">
        <v>110</v>
      </c>
      <c r="I2626" t="s">
        <v>102</v>
      </c>
      <c r="J2626" t="s">
        <v>103</v>
      </c>
      <c r="K2626">
        <v>673059</v>
      </c>
      <c r="L2626" t="s">
        <v>65</v>
      </c>
      <c r="M2626" t="s">
        <v>66</v>
      </c>
      <c r="N2626" t="s">
        <v>57</v>
      </c>
      <c r="O2626" s="1">
        <v>45870</v>
      </c>
      <c r="Q2626" s="1">
        <v>46023</v>
      </c>
      <c r="R2626" s="2">
        <v>13.42</v>
      </c>
      <c r="S2626">
        <v>1</v>
      </c>
      <c r="T2626" t="s">
        <v>58</v>
      </c>
      <c r="U2626" t="s">
        <v>134</v>
      </c>
      <c r="V2626" s="3">
        <v>0.75</v>
      </c>
      <c r="W2626" s="2">
        <v>0</v>
      </c>
      <c r="X2626">
        <v>0</v>
      </c>
      <c r="Y2626" t="s">
        <v>60</v>
      </c>
      <c r="Z2626" t="s">
        <v>136</v>
      </c>
      <c r="AA2626">
        <v>0</v>
      </c>
      <c r="AB2626" s="2">
        <v>0</v>
      </c>
      <c r="AC2626" s="2">
        <v>0</v>
      </c>
      <c r="AD2626" s="3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10.06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</row>
    <row r="2627" spans="1:43" x14ac:dyDescent="0.25">
      <c r="A2627" s="1">
        <v>45992</v>
      </c>
      <c r="B2627" t="s">
        <v>48</v>
      </c>
      <c r="C2627">
        <v>649163</v>
      </c>
      <c r="D2627">
        <v>2030221959</v>
      </c>
      <c r="E2627" t="s">
        <v>425</v>
      </c>
      <c r="F2627" t="s">
        <v>426</v>
      </c>
      <c r="G2627" t="s">
        <v>51</v>
      </c>
      <c r="H2627" t="s">
        <v>120</v>
      </c>
      <c r="I2627" t="s">
        <v>102</v>
      </c>
      <c r="J2627" t="s">
        <v>103</v>
      </c>
      <c r="K2627">
        <v>816021</v>
      </c>
      <c r="L2627" t="s">
        <v>122</v>
      </c>
      <c r="M2627" t="s">
        <v>123</v>
      </c>
      <c r="N2627" t="s">
        <v>57</v>
      </c>
      <c r="O2627" s="1">
        <v>45870</v>
      </c>
      <c r="Q2627" s="1">
        <v>46023</v>
      </c>
      <c r="R2627" s="2">
        <v>42.85</v>
      </c>
      <c r="S2627">
        <v>1</v>
      </c>
      <c r="T2627" t="s">
        <v>58</v>
      </c>
      <c r="U2627" t="s">
        <v>134</v>
      </c>
      <c r="V2627" s="3">
        <v>0.75</v>
      </c>
      <c r="W2627" s="2">
        <v>0</v>
      </c>
      <c r="X2627">
        <v>0</v>
      </c>
      <c r="Y2627" t="s">
        <v>60</v>
      </c>
      <c r="Z2627" t="s">
        <v>136</v>
      </c>
      <c r="AA2627">
        <v>0</v>
      </c>
      <c r="AB2627" s="2">
        <v>0</v>
      </c>
      <c r="AC2627" s="2">
        <v>0</v>
      </c>
      <c r="AD2627" s="3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32.14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</row>
    <row r="2628" spans="1:43" x14ac:dyDescent="0.25">
      <c r="A2628" s="1">
        <v>45992</v>
      </c>
      <c r="B2628" t="s">
        <v>48</v>
      </c>
      <c r="C2628">
        <v>649163</v>
      </c>
      <c r="D2628">
        <v>2030231315</v>
      </c>
      <c r="E2628" t="s">
        <v>1569</v>
      </c>
      <c r="F2628" t="s">
        <v>447</v>
      </c>
      <c r="G2628" t="s">
        <v>51</v>
      </c>
      <c r="H2628" t="s">
        <v>504</v>
      </c>
      <c r="I2628" t="s">
        <v>102</v>
      </c>
      <c r="J2628" t="s">
        <v>738</v>
      </c>
      <c r="K2628">
        <v>753748</v>
      </c>
      <c r="L2628" t="s">
        <v>258</v>
      </c>
      <c r="M2628" t="s">
        <v>131</v>
      </c>
      <c r="N2628" t="s">
        <v>57</v>
      </c>
      <c r="O2628" s="1">
        <v>45870</v>
      </c>
      <c r="Q2628" s="1">
        <v>46023</v>
      </c>
      <c r="R2628" s="2">
        <v>165.37</v>
      </c>
      <c r="S2628">
        <v>1</v>
      </c>
      <c r="T2628" t="s">
        <v>58</v>
      </c>
      <c r="U2628" t="s">
        <v>134</v>
      </c>
      <c r="V2628" s="3">
        <v>0.9</v>
      </c>
      <c r="W2628" s="2">
        <v>0</v>
      </c>
      <c r="X2628">
        <v>0</v>
      </c>
      <c r="Y2628" t="s">
        <v>60</v>
      </c>
      <c r="Z2628" t="s">
        <v>136</v>
      </c>
      <c r="AA2628">
        <v>0</v>
      </c>
      <c r="AB2628" s="2">
        <v>0</v>
      </c>
      <c r="AC2628" s="2">
        <v>0</v>
      </c>
      <c r="AD2628" s="3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148.83000000000001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</row>
    <row r="2629" spans="1:43" x14ac:dyDescent="0.25">
      <c r="A2629" s="1">
        <v>45992</v>
      </c>
      <c r="B2629" t="s">
        <v>48</v>
      </c>
      <c r="C2629">
        <v>649163</v>
      </c>
      <c r="D2629">
        <v>2030232070</v>
      </c>
      <c r="E2629" t="s">
        <v>2328</v>
      </c>
      <c r="F2629" t="s">
        <v>2329</v>
      </c>
      <c r="G2629" t="s">
        <v>51</v>
      </c>
      <c r="H2629" t="s">
        <v>648</v>
      </c>
      <c r="I2629" t="s">
        <v>102</v>
      </c>
      <c r="J2629" t="s">
        <v>738</v>
      </c>
      <c r="K2629">
        <v>753748</v>
      </c>
      <c r="L2629" t="s">
        <v>258</v>
      </c>
      <c r="M2629" t="s">
        <v>131</v>
      </c>
      <c r="N2629" t="s">
        <v>57</v>
      </c>
      <c r="O2629" s="1">
        <v>45870</v>
      </c>
      <c r="Q2629" s="1">
        <v>46023</v>
      </c>
      <c r="R2629" s="2">
        <v>260.01</v>
      </c>
      <c r="S2629">
        <v>1</v>
      </c>
      <c r="T2629" t="s">
        <v>58</v>
      </c>
      <c r="U2629" t="s">
        <v>134</v>
      </c>
      <c r="V2629" s="3">
        <v>0.9</v>
      </c>
      <c r="W2629" s="2">
        <v>0</v>
      </c>
      <c r="X2629">
        <v>0</v>
      </c>
      <c r="Y2629" t="s">
        <v>60</v>
      </c>
      <c r="Z2629" t="s">
        <v>136</v>
      </c>
      <c r="AA2629">
        <v>0</v>
      </c>
      <c r="AB2629" s="2">
        <v>0</v>
      </c>
      <c r="AC2629" s="2">
        <v>0</v>
      </c>
      <c r="AD2629" s="3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234.01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</row>
    <row r="2630" spans="1:43" x14ac:dyDescent="0.25">
      <c r="A2630" s="1">
        <v>45992</v>
      </c>
      <c r="B2630" t="s">
        <v>48</v>
      </c>
      <c r="C2630">
        <v>649163</v>
      </c>
      <c r="D2630">
        <v>2030239836</v>
      </c>
      <c r="E2630" t="s">
        <v>315</v>
      </c>
      <c r="F2630" t="s">
        <v>436</v>
      </c>
      <c r="G2630" t="s">
        <v>51</v>
      </c>
      <c r="H2630" t="s">
        <v>372</v>
      </c>
      <c r="I2630" t="s">
        <v>102</v>
      </c>
      <c r="J2630" t="s">
        <v>103</v>
      </c>
      <c r="K2630">
        <v>812782</v>
      </c>
      <c r="L2630" t="s">
        <v>128</v>
      </c>
      <c r="M2630" t="s">
        <v>129</v>
      </c>
      <c r="N2630" t="s">
        <v>57</v>
      </c>
      <c r="O2630" s="1">
        <v>45870</v>
      </c>
      <c r="Q2630" s="1">
        <v>46023</v>
      </c>
      <c r="R2630" s="2">
        <v>66.73</v>
      </c>
      <c r="S2630">
        <v>1</v>
      </c>
      <c r="T2630" t="s">
        <v>58</v>
      </c>
      <c r="U2630" t="s">
        <v>134</v>
      </c>
      <c r="V2630" s="3">
        <v>0.75</v>
      </c>
      <c r="W2630" s="2">
        <v>0</v>
      </c>
      <c r="X2630">
        <v>0</v>
      </c>
      <c r="Y2630" t="s">
        <v>60</v>
      </c>
      <c r="Z2630" t="s">
        <v>136</v>
      </c>
      <c r="AA2630">
        <v>0</v>
      </c>
      <c r="AB2630" s="2">
        <v>0</v>
      </c>
      <c r="AC2630" s="2">
        <v>0</v>
      </c>
      <c r="AD2630" s="3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50.05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</row>
    <row r="2631" spans="1:43" x14ac:dyDescent="0.25">
      <c r="A2631" s="1">
        <v>45992</v>
      </c>
      <c r="B2631" t="s">
        <v>48</v>
      </c>
      <c r="C2631">
        <v>649163</v>
      </c>
      <c r="D2631">
        <v>2030240511</v>
      </c>
      <c r="E2631" t="s">
        <v>437</v>
      </c>
      <c r="F2631" t="s">
        <v>438</v>
      </c>
      <c r="G2631" t="s">
        <v>51</v>
      </c>
      <c r="H2631" t="s">
        <v>412</v>
      </c>
      <c r="I2631" t="s">
        <v>102</v>
      </c>
      <c r="J2631" t="s">
        <v>764</v>
      </c>
      <c r="K2631">
        <v>753748</v>
      </c>
      <c r="L2631" t="s">
        <v>258</v>
      </c>
      <c r="M2631" t="s">
        <v>131</v>
      </c>
      <c r="N2631" t="s">
        <v>57</v>
      </c>
      <c r="O2631" s="1">
        <v>45870</v>
      </c>
      <c r="Q2631" s="1">
        <v>46023</v>
      </c>
      <c r="R2631" s="2">
        <v>182.28</v>
      </c>
      <c r="S2631">
        <v>1</v>
      </c>
      <c r="T2631" t="s">
        <v>58</v>
      </c>
      <c r="U2631" t="s">
        <v>134</v>
      </c>
      <c r="V2631" s="3">
        <v>0.75</v>
      </c>
      <c r="W2631" s="2">
        <v>0</v>
      </c>
      <c r="X2631">
        <v>0</v>
      </c>
      <c r="Y2631" t="s">
        <v>60</v>
      </c>
      <c r="Z2631" t="s">
        <v>136</v>
      </c>
      <c r="AA2631">
        <v>0</v>
      </c>
      <c r="AB2631" s="2">
        <v>0</v>
      </c>
      <c r="AC2631" s="2">
        <v>0</v>
      </c>
      <c r="AD2631" s="3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136.71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</row>
    <row r="2632" spans="1:43" x14ac:dyDescent="0.25">
      <c r="A2632" s="1">
        <v>45992</v>
      </c>
      <c r="B2632" t="s">
        <v>48</v>
      </c>
      <c r="C2632">
        <v>649163</v>
      </c>
      <c r="D2632">
        <v>2030243691</v>
      </c>
      <c r="E2632" t="s">
        <v>431</v>
      </c>
      <c r="F2632" t="s">
        <v>441</v>
      </c>
      <c r="G2632" t="s">
        <v>51</v>
      </c>
      <c r="H2632" t="s">
        <v>80</v>
      </c>
      <c r="I2632" t="s">
        <v>102</v>
      </c>
      <c r="J2632" t="s">
        <v>103</v>
      </c>
      <c r="K2632">
        <v>673059</v>
      </c>
      <c r="L2632" t="s">
        <v>65</v>
      </c>
      <c r="M2632" t="s">
        <v>66</v>
      </c>
      <c r="N2632" t="s">
        <v>57</v>
      </c>
      <c r="O2632" s="1">
        <v>45870</v>
      </c>
      <c r="Q2632" s="1">
        <v>46023</v>
      </c>
      <c r="R2632" s="2">
        <v>79.180000000000007</v>
      </c>
      <c r="S2632">
        <v>1</v>
      </c>
      <c r="T2632" t="s">
        <v>58</v>
      </c>
      <c r="U2632" t="s">
        <v>134</v>
      </c>
      <c r="V2632" s="3">
        <v>0.75</v>
      </c>
      <c r="W2632" s="2">
        <v>0</v>
      </c>
      <c r="X2632">
        <v>0</v>
      </c>
      <c r="Y2632" t="s">
        <v>60</v>
      </c>
      <c r="Z2632" t="s">
        <v>136</v>
      </c>
      <c r="AA2632">
        <v>0</v>
      </c>
      <c r="AB2632" s="2">
        <v>0</v>
      </c>
      <c r="AC2632" s="2">
        <v>0</v>
      </c>
      <c r="AD2632" s="3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59.38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</row>
    <row r="2633" spans="1:43" x14ac:dyDescent="0.25">
      <c r="A2633" s="1">
        <v>45992</v>
      </c>
      <c r="B2633" t="s">
        <v>48</v>
      </c>
      <c r="C2633">
        <v>649163</v>
      </c>
      <c r="D2633">
        <v>2030250109</v>
      </c>
      <c r="E2633" t="s">
        <v>444</v>
      </c>
      <c r="F2633" t="s">
        <v>445</v>
      </c>
      <c r="G2633" t="s">
        <v>51</v>
      </c>
      <c r="H2633" t="s">
        <v>256</v>
      </c>
      <c r="I2633" t="s">
        <v>102</v>
      </c>
      <c r="J2633" t="s">
        <v>103</v>
      </c>
      <c r="K2633">
        <v>856163</v>
      </c>
      <c r="L2633" t="s">
        <v>116</v>
      </c>
      <c r="M2633" t="s">
        <v>117</v>
      </c>
      <c r="N2633" t="s">
        <v>57</v>
      </c>
      <c r="O2633" s="1">
        <v>45870</v>
      </c>
      <c r="Q2633" s="1">
        <v>46023</v>
      </c>
      <c r="R2633" s="2">
        <v>58.93</v>
      </c>
      <c r="S2633">
        <v>1</v>
      </c>
      <c r="T2633" t="s">
        <v>58</v>
      </c>
      <c r="U2633" t="s">
        <v>134</v>
      </c>
      <c r="V2633" s="3">
        <v>0.75</v>
      </c>
      <c r="W2633" s="2">
        <v>0</v>
      </c>
      <c r="X2633">
        <v>0</v>
      </c>
      <c r="Y2633" t="s">
        <v>60</v>
      </c>
      <c r="Z2633" t="s">
        <v>136</v>
      </c>
      <c r="AA2633">
        <v>0</v>
      </c>
      <c r="AB2633" s="2">
        <v>0</v>
      </c>
      <c r="AC2633" s="2">
        <v>0</v>
      </c>
      <c r="AD2633" s="3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44.2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</row>
    <row r="2634" spans="1:43" x14ac:dyDescent="0.25">
      <c r="A2634" s="1">
        <v>45992</v>
      </c>
      <c r="B2634" t="s">
        <v>48</v>
      </c>
      <c r="C2634">
        <v>649163</v>
      </c>
      <c r="D2634">
        <v>2030257378</v>
      </c>
      <c r="E2634" t="s">
        <v>450</v>
      </c>
      <c r="F2634" t="s">
        <v>451</v>
      </c>
      <c r="G2634" t="s">
        <v>51</v>
      </c>
      <c r="H2634" t="s">
        <v>452</v>
      </c>
      <c r="I2634" t="s">
        <v>102</v>
      </c>
      <c r="J2634" t="s">
        <v>103</v>
      </c>
      <c r="K2634">
        <v>823350</v>
      </c>
      <c r="L2634" t="s">
        <v>116</v>
      </c>
      <c r="M2634" t="s">
        <v>417</v>
      </c>
      <c r="N2634" t="s">
        <v>57</v>
      </c>
      <c r="O2634" s="1">
        <v>45870</v>
      </c>
      <c r="Q2634" s="1">
        <v>46023</v>
      </c>
      <c r="R2634" s="2">
        <v>78.849999999999994</v>
      </c>
      <c r="S2634">
        <v>1</v>
      </c>
      <c r="T2634" t="s">
        <v>58</v>
      </c>
      <c r="U2634" t="s">
        <v>134</v>
      </c>
      <c r="V2634" s="3">
        <v>0.75</v>
      </c>
      <c r="W2634" s="2">
        <v>0</v>
      </c>
      <c r="X2634">
        <v>0</v>
      </c>
      <c r="Y2634" t="s">
        <v>60</v>
      </c>
      <c r="Z2634" t="s">
        <v>136</v>
      </c>
      <c r="AA2634">
        <v>0</v>
      </c>
      <c r="AB2634" s="2">
        <v>0</v>
      </c>
      <c r="AC2634" s="2">
        <v>0</v>
      </c>
      <c r="AD2634" s="3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59.14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</row>
    <row r="2635" spans="1:43" x14ac:dyDescent="0.25">
      <c r="A2635" s="1">
        <v>45992</v>
      </c>
      <c r="B2635" t="s">
        <v>48</v>
      </c>
      <c r="C2635">
        <v>649163</v>
      </c>
      <c r="D2635">
        <v>2030259634</v>
      </c>
      <c r="E2635" t="s">
        <v>453</v>
      </c>
      <c r="F2635" t="s">
        <v>454</v>
      </c>
      <c r="G2635" t="s">
        <v>51</v>
      </c>
      <c r="H2635" t="s">
        <v>399</v>
      </c>
      <c r="I2635" t="s">
        <v>102</v>
      </c>
      <c r="J2635" t="s">
        <v>738</v>
      </c>
      <c r="K2635">
        <v>823068</v>
      </c>
      <c r="L2635" t="s">
        <v>401</v>
      </c>
      <c r="M2635" t="s">
        <v>402</v>
      </c>
      <c r="N2635" t="s">
        <v>57</v>
      </c>
      <c r="O2635" s="1">
        <v>45871</v>
      </c>
      <c r="Q2635" s="1">
        <v>46024</v>
      </c>
      <c r="R2635" s="2">
        <v>129.13999999999999</v>
      </c>
      <c r="S2635">
        <v>1</v>
      </c>
      <c r="T2635" t="s">
        <v>58</v>
      </c>
      <c r="U2635" t="s">
        <v>134</v>
      </c>
      <c r="V2635" s="3">
        <v>0.9</v>
      </c>
      <c r="W2635" s="2">
        <v>0</v>
      </c>
      <c r="X2635">
        <v>0</v>
      </c>
      <c r="Y2635" t="s">
        <v>60</v>
      </c>
      <c r="Z2635" t="s">
        <v>136</v>
      </c>
      <c r="AA2635">
        <v>0</v>
      </c>
      <c r="AB2635" s="2">
        <v>0</v>
      </c>
      <c r="AC2635" s="2">
        <v>0</v>
      </c>
      <c r="AD2635" s="3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116.23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</row>
    <row r="2636" spans="1:43" x14ac:dyDescent="0.25">
      <c r="A2636" s="1">
        <v>45992</v>
      </c>
      <c r="B2636" t="s">
        <v>48</v>
      </c>
      <c r="C2636">
        <v>649163</v>
      </c>
      <c r="D2636">
        <v>2030261121</v>
      </c>
      <c r="E2636" t="s">
        <v>383</v>
      </c>
      <c r="F2636" t="s">
        <v>459</v>
      </c>
      <c r="G2636" t="s">
        <v>51</v>
      </c>
      <c r="H2636" t="s">
        <v>399</v>
      </c>
      <c r="I2636" t="s">
        <v>102</v>
      </c>
      <c r="J2636" t="s">
        <v>738</v>
      </c>
      <c r="K2636">
        <v>823068</v>
      </c>
      <c r="L2636" t="s">
        <v>401</v>
      </c>
      <c r="M2636" t="s">
        <v>402</v>
      </c>
      <c r="N2636" t="s">
        <v>57</v>
      </c>
      <c r="O2636" s="1">
        <v>45871</v>
      </c>
      <c r="Q2636" s="1">
        <v>46024</v>
      </c>
      <c r="R2636" s="2">
        <v>149.66999999999999</v>
      </c>
      <c r="S2636">
        <v>1</v>
      </c>
      <c r="T2636" t="s">
        <v>58</v>
      </c>
      <c r="U2636" t="s">
        <v>134</v>
      </c>
      <c r="V2636" s="3">
        <v>0.9</v>
      </c>
      <c r="W2636" s="2">
        <v>0</v>
      </c>
      <c r="X2636">
        <v>0</v>
      </c>
      <c r="Y2636" t="s">
        <v>60</v>
      </c>
      <c r="Z2636" t="s">
        <v>136</v>
      </c>
      <c r="AA2636">
        <v>0</v>
      </c>
      <c r="AB2636" s="2">
        <v>0</v>
      </c>
      <c r="AC2636" s="2">
        <v>0</v>
      </c>
      <c r="AD2636" s="3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134.69999999999999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</row>
    <row r="2637" spans="1:43" x14ac:dyDescent="0.25">
      <c r="A2637" s="1">
        <v>45992</v>
      </c>
      <c r="B2637" t="s">
        <v>48</v>
      </c>
      <c r="C2637">
        <v>649163</v>
      </c>
      <c r="D2637">
        <v>2030297552</v>
      </c>
      <c r="E2637" t="s">
        <v>464</v>
      </c>
      <c r="F2637" t="s">
        <v>66</v>
      </c>
      <c r="G2637" t="s">
        <v>51</v>
      </c>
      <c r="H2637" t="s">
        <v>256</v>
      </c>
      <c r="I2637" t="s">
        <v>102</v>
      </c>
      <c r="J2637" t="s">
        <v>103</v>
      </c>
      <c r="K2637">
        <v>856163</v>
      </c>
      <c r="L2637" t="s">
        <v>116</v>
      </c>
      <c r="M2637" t="s">
        <v>117</v>
      </c>
      <c r="N2637" t="s">
        <v>57</v>
      </c>
      <c r="O2637" s="1">
        <v>45901</v>
      </c>
      <c r="Q2637" s="1">
        <v>46023</v>
      </c>
      <c r="R2637" s="2">
        <v>17.170000000000002</v>
      </c>
      <c r="S2637">
        <v>1</v>
      </c>
      <c r="T2637" t="s">
        <v>58</v>
      </c>
      <c r="U2637" t="s">
        <v>134</v>
      </c>
      <c r="V2637" s="3">
        <v>0.75</v>
      </c>
      <c r="W2637" s="2">
        <v>0</v>
      </c>
      <c r="X2637">
        <v>0</v>
      </c>
      <c r="Y2637" t="s">
        <v>60</v>
      </c>
      <c r="Z2637" t="s">
        <v>136</v>
      </c>
      <c r="AA2637">
        <v>0</v>
      </c>
      <c r="AB2637" s="2">
        <v>0</v>
      </c>
      <c r="AC2637" s="2">
        <v>0</v>
      </c>
      <c r="AD2637" s="3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12.88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</row>
    <row r="2638" spans="1:43" x14ac:dyDescent="0.25">
      <c r="A2638" s="1">
        <v>45992</v>
      </c>
      <c r="B2638" t="s">
        <v>48</v>
      </c>
      <c r="C2638">
        <v>649163</v>
      </c>
      <c r="D2638">
        <v>2030305373</v>
      </c>
      <c r="E2638" t="s">
        <v>465</v>
      </c>
      <c r="F2638" t="s">
        <v>466</v>
      </c>
      <c r="G2638" t="s">
        <v>51</v>
      </c>
      <c r="H2638" t="s">
        <v>399</v>
      </c>
      <c r="I2638" t="s">
        <v>102</v>
      </c>
      <c r="J2638" t="s">
        <v>738</v>
      </c>
      <c r="K2638">
        <v>823068</v>
      </c>
      <c r="L2638" t="s">
        <v>401</v>
      </c>
      <c r="M2638" t="s">
        <v>402</v>
      </c>
      <c r="N2638" t="s">
        <v>57</v>
      </c>
      <c r="O2638" s="1">
        <v>45874</v>
      </c>
      <c r="Q2638" s="1">
        <v>46027</v>
      </c>
      <c r="R2638" s="2">
        <v>166.73</v>
      </c>
      <c r="S2638">
        <v>1</v>
      </c>
      <c r="T2638" t="s">
        <v>58</v>
      </c>
      <c r="U2638" t="s">
        <v>134</v>
      </c>
      <c r="V2638" s="3">
        <v>0.9</v>
      </c>
      <c r="W2638" s="2">
        <v>0</v>
      </c>
      <c r="X2638">
        <v>0</v>
      </c>
      <c r="Y2638" t="s">
        <v>60</v>
      </c>
      <c r="Z2638" t="s">
        <v>136</v>
      </c>
      <c r="AA2638">
        <v>0</v>
      </c>
      <c r="AB2638" s="2">
        <v>0</v>
      </c>
      <c r="AC2638" s="2">
        <v>0</v>
      </c>
      <c r="AD2638" s="3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150.06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</row>
    <row r="2639" spans="1:43" x14ac:dyDescent="0.25">
      <c r="A2639" s="1">
        <v>45992</v>
      </c>
      <c r="B2639" t="s">
        <v>48</v>
      </c>
      <c r="C2639">
        <v>649163</v>
      </c>
      <c r="D2639">
        <v>2030309854</v>
      </c>
      <c r="E2639" t="s">
        <v>2330</v>
      </c>
      <c r="F2639" t="s">
        <v>2331</v>
      </c>
      <c r="G2639" t="s">
        <v>51</v>
      </c>
      <c r="H2639" t="s">
        <v>112</v>
      </c>
      <c r="I2639" t="s">
        <v>102</v>
      </c>
      <c r="J2639" t="s">
        <v>764</v>
      </c>
      <c r="K2639">
        <v>753748</v>
      </c>
      <c r="L2639" t="s">
        <v>258</v>
      </c>
      <c r="M2639" t="s">
        <v>131</v>
      </c>
      <c r="N2639" t="s">
        <v>57</v>
      </c>
      <c r="O2639" s="1">
        <v>45901</v>
      </c>
      <c r="Q2639" s="1">
        <v>46023</v>
      </c>
      <c r="R2639" s="2">
        <v>181.25</v>
      </c>
      <c r="S2639">
        <v>1</v>
      </c>
      <c r="T2639" t="s">
        <v>58</v>
      </c>
      <c r="U2639" t="s">
        <v>134</v>
      </c>
      <c r="V2639" s="3">
        <v>0.75</v>
      </c>
      <c r="W2639" s="2">
        <v>0</v>
      </c>
      <c r="X2639">
        <v>0</v>
      </c>
      <c r="Y2639" t="s">
        <v>60</v>
      </c>
      <c r="Z2639" t="s">
        <v>136</v>
      </c>
      <c r="AA2639">
        <v>0</v>
      </c>
      <c r="AB2639" s="2">
        <v>0</v>
      </c>
      <c r="AC2639" s="2">
        <v>0</v>
      </c>
      <c r="AD2639" s="3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135.94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</row>
    <row r="2640" spans="1:43" x14ac:dyDescent="0.25">
      <c r="A2640" s="1">
        <v>45992</v>
      </c>
      <c r="B2640" t="s">
        <v>48</v>
      </c>
      <c r="C2640">
        <v>649163</v>
      </c>
      <c r="D2640">
        <v>2030312928</v>
      </c>
      <c r="E2640" t="s">
        <v>518</v>
      </c>
      <c r="F2640" t="s">
        <v>251</v>
      </c>
      <c r="G2640" t="s">
        <v>51</v>
      </c>
      <c r="H2640" t="s">
        <v>2332</v>
      </c>
      <c r="I2640" t="s">
        <v>102</v>
      </c>
      <c r="J2640" t="s">
        <v>738</v>
      </c>
      <c r="K2640">
        <v>652037</v>
      </c>
      <c r="L2640" t="s">
        <v>71</v>
      </c>
      <c r="M2640" t="s">
        <v>99</v>
      </c>
      <c r="N2640" t="s">
        <v>57</v>
      </c>
      <c r="O2640" s="1">
        <v>45874</v>
      </c>
      <c r="Q2640" s="1">
        <v>46027</v>
      </c>
      <c r="R2640" s="2">
        <v>44.18</v>
      </c>
      <c r="S2640">
        <v>1</v>
      </c>
      <c r="T2640" t="s">
        <v>58</v>
      </c>
      <c r="U2640" t="s">
        <v>134</v>
      </c>
      <c r="V2640" s="3">
        <v>0.9</v>
      </c>
      <c r="W2640" s="2">
        <v>0</v>
      </c>
      <c r="X2640">
        <v>0</v>
      </c>
      <c r="Y2640" t="s">
        <v>60</v>
      </c>
      <c r="Z2640" t="s">
        <v>136</v>
      </c>
      <c r="AA2640">
        <v>0</v>
      </c>
      <c r="AB2640" s="2">
        <v>0</v>
      </c>
      <c r="AC2640" s="2">
        <v>0</v>
      </c>
      <c r="AD2640" s="3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39.76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</row>
    <row r="2641" spans="1:43" x14ac:dyDescent="0.25">
      <c r="A2641" s="1">
        <v>45992</v>
      </c>
      <c r="B2641" t="s">
        <v>48</v>
      </c>
      <c r="C2641">
        <v>649163</v>
      </c>
      <c r="D2641">
        <v>2030340158</v>
      </c>
      <c r="E2641" t="s">
        <v>472</v>
      </c>
      <c r="F2641" t="s">
        <v>473</v>
      </c>
      <c r="G2641" t="s">
        <v>51</v>
      </c>
      <c r="H2641" t="s">
        <v>354</v>
      </c>
      <c r="I2641" t="s">
        <v>102</v>
      </c>
      <c r="J2641" t="s">
        <v>738</v>
      </c>
      <c r="K2641">
        <v>673059</v>
      </c>
      <c r="L2641" t="s">
        <v>65</v>
      </c>
      <c r="M2641" t="s">
        <v>66</v>
      </c>
      <c r="N2641" t="s">
        <v>57</v>
      </c>
      <c r="O2641" s="1">
        <v>45901</v>
      </c>
      <c r="Q2641" s="1">
        <v>46023</v>
      </c>
      <c r="R2641" s="2">
        <v>96.5</v>
      </c>
      <c r="S2641">
        <v>1</v>
      </c>
      <c r="T2641" t="s">
        <v>58</v>
      </c>
      <c r="U2641" t="s">
        <v>134</v>
      </c>
      <c r="V2641" s="3">
        <v>0.9</v>
      </c>
      <c r="W2641" s="2">
        <v>0</v>
      </c>
      <c r="X2641">
        <v>0</v>
      </c>
      <c r="Y2641" t="s">
        <v>60</v>
      </c>
      <c r="Z2641" t="s">
        <v>136</v>
      </c>
      <c r="AA2641">
        <v>0</v>
      </c>
      <c r="AB2641" s="2">
        <v>0</v>
      </c>
      <c r="AC2641" s="2">
        <v>0</v>
      </c>
      <c r="AD2641" s="3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86.85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</row>
    <row r="2642" spans="1:43" x14ac:dyDescent="0.25">
      <c r="A2642" s="1">
        <v>45992</v>
      </c>
      <c r="B2642" t="s">
        <v>48</v>
      </c>
      <c r="C2642">
        <v>649163</v>
      </c>
      <c r="D2642">
        <v>2030372675</v>
      </c>
      <c r="E2642" t="s">
        <v>1538</v>
      </c>
      <c r="F2642" t="s">
        <v>1575</v>
      </c>
      <c r="G2642" t="s">
        <v>51</v>
      </c>
      <c r="H2642" t="s">
        <v>83</v>
      </c>
      <c r="I2642" t="s">
        <v>102</v>
      </c>
      <c r="J2642" t="s">
        <v>738</v>
      </c>
      <c r="K2642">
        <v>824062</v>
      </c>
      <c r="L2642" t="s">
        <v>355</v>
      </c>
      <c r="M2642" t="s">
        <v>356</v>
      </c>
      <c r="N2642" t="s">
        <v>57</v>
      </c>
      <c r="O2642" s="1">
        <v>45901</v>
      </c>
      <c r="Q2642" s="1">
        <v>46023</v>
      </c>
      <c r="R2642" s="2">
        <v>156.38</v>
      </c>
      <c r="S2642">
        <v>1</v>
      </c>
      <c r="T2642" t="s">
        <v>58</v>
      </c>
      <c r="U2642" t="s">
        <v>134</v>
      </c>
      <c r="V2642" s="3">
        <v>0.9</v>
      </c>
      <c r="W2642" s="2">
        <v>0</v>
      </c>
      <c r="X2642">
        <v>0</v>
      </c>
      <c r="Y2642" t="s">
        <v>60</v>
      </c>
      <c r="Z2642" t="s">
        <v>136</v>
      </c>
      <c r="AA2642">
        <v>0</v>
      </c>
      <c r="AB2642" s="2">
        <v>0</v>
      </c>
      <c r="AC2642" s="2">
        <v>0</v>
      </c>
      <c r="AD2642" s="3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140.74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</row>
    <row r="2643" spans="1:43" x14ac:dyDescent="0.25">
      <c r="A2643" s="1">
        <v>45992</v>
      </c>
      <c r="B2643" t="s">
        <v>48</v>
      </c>
      <c r="C2643">
        <v>649163</v>
      </c>
      <c r="D2643">
        <v>2030383550</v>
      </c>
      <c r="E2643" t="s">
        <v>2333</v>
      </c>
      <c r="F2643" t="s">
        <v>1753</v>
      </c>
      <c r="G2643" t="s">
        <v>51</v>
      </c>
      <c r="H2643" t="s">
        <v>161</v>
      </c>
      <c r="I2643" t="s">
        <v>102</v>
      </c>
      <c r="J2643" t="s">
        <v>103</v>
      </c>
      <c r="K2643">
        <v>753748</v>
      </c>
      <c r="L2643" t="s">
        <v>258</v>
      </c>
      <c r="M2643" t="s">
        <v>131</v>
      </c>
      <c r="N2643" t="s">
        <v>57</v>
      </c>
      <c r="O2643" s="1">
        <v>45901</v>
      </c>
      <c r="Q2643" s="1">
        <v>46023</v>
      </c>
      <c r="R2643" s="2">
        <v>75.13</v>
      </c>
      <c r="S2643">
        <v>1</v>
      </c>
      <c r="T2643" t="s">
        <v>58</v>
      </c>
      <c r="U2643" t="s">
        <v>134</v>
      </c>
      <c r="V2643" s="3">
        <v>0.75</v>
      </c>
      <c r="W2643" s="2">
        <v>0</v>
      </c>
      <c r="X2643">
        <v>0</v>
      </c>
      <c r="Y2643" t="s">
        <v>60</v>
      </c>
      <c r="Z2643" t="s">
        <v>136</v>
      </c>
      <c r="AA2643">
        <v>0</v>
      </c>
      <c r="AB2643" s="2">
        <v>0</v>
      </c>
      <c r="AC2643" s="2">
        <v>0</v>
      </c>
      <c r="AD2643" s="3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56.35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</row>
    <row r="2644" spans="1:43" x14ac:dyDescent="0.25">
      <c r="A2644" s="1">
        <v>45992</v>
      </c>
      <c r="B2644" t="s">
        <v>48</v>
      </c>
      <c r="C2644">
        <v>649163</v>
      </c>
      <c r="D2644">
        <v>2030387513</v>
      </c>
      <c r="E2644" t="s">
        <v>358</v>
      </c>
      <c r="F2644" t="s">
        <v>983</v>
      </c>
      <c r="G2644" t="s">
        <v>51</v>
      </c>
      <c r="H2644" t="s">
        <v>399</v>
      </c>
      <c r="I2644" t="s">
        <v>102</v>
      </c>
      <c r="J2644" t="s">
        <v>738</v>
      </c>
      <c r="K2644">
        <v>823068</v>
      </c>
      <c r="L2644" t="s">
        <v>401</v>
      </c>
      <c r="M2644" t="s">
        <v>402</v>
      </c>
      <c r="N2644" t="s">
        <v>57</v>
      </c>
      <c r="O2644" s="1">
        <v>45903</v>
      </c>
      <c r="Q2644" s="1">
        <v>46025</v>
      </c>
      <c r="R2644" s="2">
        <v>19.850000000000001</v>
      </c>
      <c r="S2644">
        <v>1</v>
      </c>
      <c r="T2644" t="s">
        <v>58</v>
      </c>
      <c r="U2644" t="s">
        <v>134</v>
      </c>
      <c r="V2644" s="3">
        <v>0.9</v>
      </c>
      <c r="W2644" s="2">
        <v>0</v>
      </c>
      <c r="X2644">
        <v>0</v>
      </c>
      <c r="Y2644" t="s">
        <v>60</v>
      </c>
      <c r="Z2644" t="s">
        <v>136</v>
      </c>
      <c r="AA2644">
        <v>0</v>
      </c>
      <c r="AB2644" s="2">
        <v>0</v>
      </c>
      <c r="AC2644" s="2">
        <v>0</v>
      </c>
      <c r="AD2644" s="3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17.86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</row>
    <row r="2645" spans="1:43" x14ac:dyDescent="0.25">
      <c r="A2645" s="1">
        <v>45992</v>
      </c>
      <c r="B2645" t="s">
        <v>48</v>
      </c>
      <c r="C2645">
        <v>649163</v>
      </c>
      <c r="D2645">
        <v>2030392318</v>
      </c>
      <c r="E2645" t="s">
        <v>2251</v>
      </c>
      <c r="F2645" t="s">
        <v>2334</v>
      </c>
      <c r="G2645" t="s">
        <v>51</v>
      </c>
      <c r="H2645" t="s">
        <v>256</v>
      </c>
      <c r="I2645" t="s">
        <v>102</v>
      </c>
      <c r="J2645" t="s">
        <v>103</v>
      </c>
      <c r="K2645">
        <v>856824</v>
      </c>
      <c r="L2645" t="s">
        <v>457</v>
      </c>
      <c r="M2645" t="s">
        <v>458</v>
      </c>
      <c r="N2645" t="s">
        <v>57</v>
      </c>
      <c r="O2645" s="1">
        <v>45901</v>
      </c>
      <c r="Q2645" s="1">
        <v>46023</v>
      </c>
      <c r="R2645" s="2">
        <v>40.880000000000003</v>
      </c>
      <c r="S2645">
        <v>1</v>
      </c>
      <c r="T2645" t="s">
        <v>58</v>
      </c>
      <c r="U2645" t="s">
        <v>134</v>
      </c>
      <c r="V2645" s="3">
        <v>0.75</v>
      </c>
      <c r="W2645" s="2">
        <v>0</v>
      </c>
      <c r="X2645">
        <v>0</v>
      </c>
      <c r="Y2645" t="s">
        <v>60</v>
      </c>
      <c r="Z2645" t="s">
        <v>136</v>
      </c>
      <c r="AA2645">
        <v>0</v>
      </c>
      <c r="AB2645" s="2">
        <v>0</v>
      </c>
      <c r="AC2645" s="2">
        <v>0</v>
      </c>
      <c r="AD2645" s="3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30.66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</row>
    <row r="2646" spans="1:43" x14ac:dyDescent="0.25">
      <c r="A2646" s="1">
        <v>45992</v>
      </c>
      <c r="B2646" t="s">
        <v>48</v>
      </c>
      <c r="C2646">
        <v>649163</v>
      </c>
      <c r="D2646">
        <v>2030397202</v>
      </c>
      <c r="E2646" t="s">
        <v>114</v>
      </c>
      <c r="F2646" t="s">
        <v>536</v>
      </c>
      <c r="G2646" t="s">
        <v>51</v>
      </c>
      <c r="H2646" t="s">
        <v>399</v>
      </c>
      <c r="I2646" t="s">
        <v>102</v>
      </c>
      <c r="J2646" t="s">
        <v>738</v>
      </c>
      <c r="K2646">
        <v>652037</v>
      </c>
      <c r="L2646" t="s">
        <v>71</v>
      </c>
      <c r="M2646" t="s">
        <v>99</v>
      </c>
      <c r="N2646" t="s">
        <v>57</v>
      </c>
      <c r="O2646" s="1">
        <v>45901</v>
      </c>
      <c r="Q2646" s="1">
        <v>46023</v>
      </c>
      <c r="R2646" s="2">
        <v>138.61000000000001</v>
      </c>
      <c r="S2646">
        <v>1</v>
      </c>
      <c r="T2646" t="s">
        <v>58</v>
      </c>
      <c r="U2646" t="s">
        <v>134</v>
      </c>
      <c r="V2646" s="3">
        <v>0.9</v>
      </c>
      <c r="W2646" s="2">
        <v>0</v>
      </c>
      <c r="X2646">
        <v>0</v>
      </c>
      <c r="Y2646" t="s">
        <v>60</v>
      </c>
      <c r="Z2646" t="s">
        <v>136</v>
      </c>
      <c r="AA2646">
        <v>0</v>
      </c>
      <c r="AB2646" s="2">
        <v>0</v>
      </c>
      <c r="AC2646" s="2">
        <v>0</v>
      </c>
      <c r="AD2646" s="3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124.75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</row>
    <row r="2647" spans="1:43" x14ac:dyDescent="0.25">
      <c r="A2647" s="1">
        <v>45992</v>
      </c>
      <c r="B2647" t="s">
        <v>48</v>
      </c>
      <c r="C2647">
        <v>649163</v>
      </c>
      <c r="D2647">
        <v>2030441837</v>
      </c>
      <c r="E2647" t="s">
        <v>317</v>
      </c>
      <c r="F2647" t="s">
        <v>512</v>
      </c>
      <c r="G2647" t="s">
        <v>51</v>
      </c>
      <c r="H2647" t="s">
        <v>407</v>
      </c>
      <c r="I2647" t="s">
        <v>102</v>
      </c>
      <c r="J2647" t="s">
        <v>103</v>
      </c>
      <c r="K2647">
        <v>856824</v>
      </c>
      <c r="L2647" t="s">
        <v>457</v>
      </c>
      <c r="M2647" t="s">
        <v>458</v>
      </c>
      <c r="N2647" t="s">
        <v>57</v>
      </c>
      <c r="O2647" s="1">
        <v>45901</v>
      </c>
      <c r="Q2647" s="1">
        <v>46023</v>
      </c>
      <c r="R2647" s="2">
        <v>18.07</v>
      </c>
      <c r="S2647">
        <v>1</v>
      </c>
      <c r="T2647" t="s">
        <v>58</v>
      </c>
      <c r="U2647" t="s">
        <v>134</v>
      </c>
      <c r="V2647" s="3">
        <v>0.75</v>
      </c>
      <c r="W2647" s="2">
        <v>0</v>
      </c>
      <c r="X2647">
        <v>0</v>
      </c>
      <c r="Y2647" t="s">
        <v>60</v>
      </c>
      <c r="Z2647" t="s">
        <v>136</v>
      </c>
      <c r="AA2647">
        <v>0</v>
      </c>
      <c r="AB2647" s="2">
        <v>0</v>
      </c>
      <c r="AC2647" s="2">
        <v>0</v>
      </c>
      <c r="AD2647" s="3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13.55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</row>
    <row r="2648" spans="1:43" x14ac:dyDescent="0.25">
      <c r="A2648" s="1">
        <v>45992</v>
      </c>
      <c r="B2648" t="s">
        <v>48</v>
      </c>
      <c r="C2648">
        <v>649163</v>
      </c>
      <c r="D2648">
        <v>2030443772</v>
      </c>
      <c r="E2648" t="s">
        <v>358</v>
      </c>
      <c r="F2648" t="s">
        <v>2335</v>
      </c>
      <c r="G2648" t="s">
        <v>51</v>
      </c>
      <c r="H2648" t="s">
        <v>110</v>
      </c>
      <c r="I2648" t="s">
        <v>102</v>
      </c>
      <c r="J2648" t="s">
        <v>738</v>
      </c>
      <c r="K2648">
        <v>753748</v>
      </c>
      <c r="L2648" t="s">
        <v>258</v>
      </c>
      <c r="M2648" t="s">
        <v>131</v>
      </c>
      <c r="N2648" t="s">
        <v>57</v>
      </c>
      <c r="O2648" s="1">
        <v>45901</v>
      </c>
      <c r="Q2648" s="1">
        <v>46023</v>
      </c>
      <c r="R2648" s="2">
        <v>101.91</v>
      </c>
      <c r="S2648">
        <v>1</v>
      </c>
      <c r="T2648" t="s">
        <v>58</v>
      </c>
      <c r="U2648" t="s">
        <v>134</v>
      </c>
      <c r="V2648" s="3">
        <v>0.9</v>
      </c>
      <c r="W2648" s="2">
        <v>0</v>
      </c>
      <c r="X2648">
        <v>0</v>
      </c>
      <c r="Y2648" t="s">
        <v>60</v>
      </c>
      <c r="Z2648" t="s">
        <v>136</v>
      </c>
      <c r="AA2648">
        <v>0</v>
      </c>
      <c r="AB2648" s="2">
        <v>0</v>
      </c>
      <c r="AC2648" s="2">
        <v>0</v>
      </c>
      <c r="AD2648" s="3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91.72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</row>
    <row r="2649" spans="1:43" x14ac:dyDescent="0.25">
      <c r="A2649" s="1">
        <v>45992</v>
      </c>
      <c r="B2649" t="s">
        <v>48</v>
      </c>
      <c r="C2649">
        <v>649163</v>
      </c>
      <c r="D2649">
        <v>2030453213</v>
      </c>
      <c r="E2649" t="s">
        <v>1576</v>
      </c>
      <c r="F2649" t="s">
        <v>1577</v>
      </c>
      <c r="G2649" t="s">
        <v>51</v>
      </c>
      <c r="H2649" t="s">
        <v>80</v>
      </c>
      <c r="I2649" t="s">
        <v>102</v>
      </c>
      <c r="J2649" t="s">
        <v>121</v>
      </c>
      <c r="K2649">
        <v>812782</v>
      </c>
      <c r="L2649" t="s">
        <v>128</v>
      </c>
      <c r="M2649" t="s">
        <v>129</v>
      </c>
      <c r="N2649" t="s">
        <v>57</v>
      </c>
      <c r="O2649" s="1">
        <v>45931</v>
      </c>
      <c r="Q2649" s="1">
        <v>46023</v>
      </c>
      <c r="R2649" s="2">
        <v>18.46</v>
      </c>
      <c r="S2649">
        <v>1</v>
      </c>
      <c r="T2649" t="s">
        <v>58</v>
      </c>
      <c r="U2649" t="s">
        <v>59</v>
      </c>
      <c r="V2649" s="3">
        <v>0.65</v>
      </c>
      <c r="W2649" s="2">
        <v>0</v>
      </c>
      <c r="X2649">
        <v>0</v>
      </c>
      <c r="Y2649" t="s">
        <v>60</v>
      </c>
      <c r="Z2649" t="s">
        <v>136</v>
      </c>
      <c r="AA2649">
        <v>0</v>
      </c>
      <c r="AB2649" s="2">
        <v>0</v>
      </c>
      <c r="AC2649" s="2">
        <v>0</v>
      </c>
      <c r="AD2649" s="3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12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</row>
    <row r="2650" spans="1:43" x14ac:dyDescent="0.25">
      <c r="A2650" s="1">
        <v>45992</v>
      </c>
      <c r="B2650" t="s">
        <v>48</v>
      </c>
      <c r="C2650">
        <v>649163</v>
      </c>
      <c r="D2650">
        <v>2030468292</v>
      </c>
      <c r="E2650" t="s">
        <v>1032</v>
      </c>
      <c r="F2650" t="s">
        <v>2336</v>
      </c>
      <c r="G2650" t="s">
        <v>51</v>
      </c>
      <c r="H2650" t="s">
        <v>452</v>
      </c>
      <c r="I2650" t="s">
        <v>102</v>
      </c>
      <c r="J2650" t="s">
        <v>103</v>
      </c>
      <c r="K2650">
        <v>753748</v>
      </c>
      <c r="L2650" t="s">
        <v>258</v>
      </c>
      <c r="M2650" t="s">
        <v>131</v>
      </c>
      <c r="N2650" t="s">
        <v>57</v>
      </c>
      <c r="O2650" s="1">
        <v>45901</v>
      </c>
      <c r="Q2650" s="1">
        <v>46023</v>
      </c>
      <c r="R2650" s="2">
        <v>69.91</v>
      </c>
      <c r="S2650">
        <v>1</v>
      </c>
      <c r="T2650" t="s">
        <v>58</v>
      </c>
      <c r="U2650" t="s">
        <v>134</v>
      </c>
      <c r="V2650" s="3">
        <v>0.75</v>
      </c>
      <c r="W2650" s="2">
        <v>0</v>
      </c>
      <c r="X2650">
        <v>0</v>
      </c>
      <c r="Y2650" t="s">
        <v>60</v>
      </c>
      <c r="Z2650" t="s">
        <v>136</v>
      </c>
      <c r="AA2650">
        <v>0</v>
      </c>
      <c r="AB2650" s="2">
        <v>0</v>
      </c>
      <c r="AC2650" s="2">
        <v>0</v>
      </c>
      <c r="AD2650" s="3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52.43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</row>
    <row r="2651" spans="1:43" x14ac:dyDescent="0.25">
      <c r="A2651" s="1">
        <v>45992</v>
      </c>
      <c r="B2651" t="s">
        <v>48</v>
      </c>
      <c r="C2651">
        <v>649163</v>
      </c>
      <c r="D2651">
        <v>2030469036</v>
      </c>
      <c r="E2651" t="s">
        <v>2337</v>
      </c>
      <c r="F2651" t="s">
        <v>92</v>
      </c>
      <c r="G2651" t="s">
        <v>51</v>
      </c>
      <c r="H2651" t="s">
        <v>83</v>
      </c>
      <c r="I2651" t="s">
        <v>102</v>
      </c>
      <c r="J2651" t="s">
        <v>103</v>
      </c>
      <c r="K2651">
        <v>820873</v>
      </c>
      <c r="L2651" t="s">
        <v>106</v>
      </c>
      <c r="M2651" t="s">
        <v>107</v>
      </c>
      <c r="N2651" t="s">
        <v>57</v>
      </c>
      <c r="O2651" s="1">
        <v>45905</v>
      </c>
      <c r="Q2651" s="1">
        <v>46027</v>
      </c>
      <c r="R2651" s="2">
        <v>170.31</v>
      </c>
      <c r="S2651">
        <v>1</v>
      </c>
      <c r="T2651" t="s">
        <v>58</v>
      </c>
      <c r="U2651" t="s">
        <v>134</v>
      </c>
      <c r="V2651" s="3">
        <v>0.75</v>
      </c>
      <c r="W2651" s="2">
        <v>0</v>
      </c>
      <c r="X2651">
        <v>0</v>
      </c>
      <c r="Y2651" t="s">
        <v>60</v>
      </c>
      <c r="Z2651" t="s">
        <v>136</v>
      </c>
      <c r="AA2651">
        <v>0</v>
      </c>
      <c r="AB2651" s="2">
        <v>0</v>
      </c>
      <c r="AC2651" s="2">
        <v>0</v>
      </c>
      <c r="AD2651" s="3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127.73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</row>
    <row r="2652" spans="1:43" x14ac:dyDescent="0.25">
      <c r="A2652" s="1">
        <v>45992</v>
      </c>
      <c r="B2652" t="s">
        <v>48</v>
      </c>
      <c r="C2652">
        <v>649163</v>
      </c>
      <c r="D2652">
        <v>2030469387</v>
      </c>
      <c r="E2652" t="s">
        <v>2338</v>
      </c>
      <c r="F2652" t="s">
        <v>2339</v>
      </c>
      <c r="G2652" t="s">
        <v>51</v>
      </c>
      <c r="H2652" t="s">
        <v>399</v>
      </c>
      <c r="I2652" t="s">
        <v>102</v>
      </c>
      <c r="J2652" t="s">
        <v>738</v>
      </c>
      <c r="K2652">
        <v>823068</v>
      </c>
      <c r="L2652" t="s">
        <v>401</v>
      </c>
      <c r="M2652" t="s">
        <v>402</v>
      </c>
      <c r="N2652" t="s">
        <v>57</v>
      </c>
      <c r="O2652" s="1">
        <v>45901</v>
      </c>
      <c r="Q2652" s="1">
        <v>46023</v>
      </c>
      <c r="R2652" s="2">
        <v>35.17</v>
      </c>
      <c r="S2652">
        <v>1</v>
      </c>
      <c r="T2652" t="s">
        <v>58</v>
      </c>
      <c r="U2652" t="s">
        <v>134</v>
      </c>
      <c r="V2652" s="3">
        <v>0.9</v>
      </c>
      <c r="W2652" s="2">
        <v>0</v>
      </c>
      <c r="X2652">
        <v>0</v>
      </c>
      <c r="Y2652" t="s">
        <v>60</v>
      </c>
      <c r="Z2652" t="s">
        <v>136</v>
      </c>
      <c r="AA2652">
        <v>0</v>
      </c>
      <c r="AB2652" s="2">
        <v>0</v>
      </c>
      <c r="AC2652" s="2">
        <v>0</v>
      </c>
      <c r="AD2652" s="3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31.65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</row>
    <row r="2653" spans="1:43" x14ac:dyDescent="0.25">
      <c r="A2653" s="1">
        <v>45992</v>
      </c>
      <c r="B2653" t="s">
        <v>48</v>
      </c>
      <c r="C2653">
        <v>649163</v>
      </c>
      <c r="D2653">
        <v>2030489805</v>
      </c>
      <c r="E2653" t="s">
        <v>453</v>
      </c>
      <c r="F2653" t="s">
        <v>1062</v>
      </c>
      <c r="G2653" t="s">
        <v>51</v>
      </c>
      <c r="H2653" t="s">
        <v>120</v>
      </c>
      <c r="I2653" t="s">
        <v>102</v>
      </c>
      <c r="J2653" t="s">
        <v>738</v>
      </c>
      <c r="K2653">
        <v>816021</v>
      </c>
      <c r="L2653" t="s">
        <v>122</v>
      </c>
      <c r="M2653" t="s">
        <v>123</v>
      </c>
      <c r="N2653" t="s">
        <v>57</v>
      </c>
      <c r="O2653" s="1">
        <v>45901</v>
      </c>
      <c r="Q2653" s="1">
        <v>46023</v>
      </c>
      <c r="R2653" s="2">
        <v>42.82</v>
      </c>
      <c r="S2653">
        <v>1</v>
      </c>
      <c r="T2653" t="s">
        <v>58</v>
      </c>
      <c r="U2653" t="s">
        <v>134</v>
      </c>
      <c r="V2653" s="3">
        <v>0.9</v>
      </c>
      <c r="W2653" s="2">
        <v>0</v>
      </c>
      <c r="X2653">
        <v>0</v>
      </c>
      <c r="Y2653" t="s">
        <v>60</v>
      </c>
      <c r="Z2653" t="s">
        <v>136</v>
      </c>
      <c r="AA2653">
        <v>0</v>
      </c>
      <c r="AB2653" s="2">
        <v>0</v>
      </c>
      <c r="AC2653" s="2">
        <v>0</v>
      </c>
      <c r="AD2653" s="3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38.54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</row>
    <row r="2654" spans="1:43" x14ac:dyDescent="0.25">
      <c r="A2654" s="1">
        <v>45992</v>
      </c>
      <c r="B2654" t="s">
        <v>48</v>
      </c>
      <c r="C2654">
        <v>649163</v>
      </c>
      <c r="D2654">
        <v>2030493935</v>
      </c>
      <c r="E2654" t="s">
        <v>223</v>
      </c>
      <c r="F2654" t="s">
        <v>2340</v>
      </c>
      <c r="G2654" t="s">
        <v>51</v>
      </c>
      <c r="H2654" t="s">
        <v>80</v>
      </c>
      <c r="I2654" t="s">
        <v>102</v>
      </c>
      <c r="J2654" t="s">
        <v>103</v>
      </c>
      <c r="K2654">
        <v>673059</v>
      </c>
      <c r="L2654" t="s">
        <v>65</v>
      </c>
      <c r="M2654" t="s">
        <v>66</v>
      </c>
      <c r="N2654" t="s">
        <v>57</v>
      </c>
      <c r="O2654" s="1">
        <v>45901</v>
      </c>
      <c r="Q2654" s="1">
        <v>46023</v>
      </c>
      <c r="R2654" s="2">
        <v>88.54</v>
      </c>
      <c r="S2654">
        <v>1</v>
      </c>
      <c r="T2654" t="s">
        <v>58</v>
      </c>
      <c r="U2654" t="s">
        <v>134</v>
      </c>
      <c r="V2654" s="3">
        <v>0.75</v>
      </c>
      <c r="W2654" s="2">
        <v>0</v>
      </c>
      <c r="X2654">
        <v>0</v>
      </c>
      <c r="Y2654" t="s">
        <v>60</v>
      </c>
      <c r="Z2654" t="s">
        <v>136</v>
      </c>
      <c r="AA2654">
        <v>0</v>
      </c>
      <c r="AB2654" s="2">
        <v>0</v>
      </c>
      <c r="AC2654" s="2">
        <v>0</v>
      </c>
      <c r="AD2654" s="3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66.400000000000006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</row>
    <row r="2655" spans="1:43" x14ac:dyDescent="0.25">
      <c r="A2655" s="1">
        <v>45992</v>
      </c>
      <c r="B2655" t="s">
        <v>48</v>
      </c>
      <c r="C2655">
        <v>649163</v>
      </c>
      <c r="D2655">
        <v>2030500326</v>
      </c>
      <c r="E2655" t="s">
        <v>553</v>
      </c>
      <c r="F2655" t="s">
        <v>1742</v>
      </c>
      <c r="G2655" t="s">
        <v>51</v>
      </c>
      <c r="H2655" t="s">
        <v>399</v>
      </c>
      <c r="I2655" t="s">
        <v>102</v>
      </c>
      <c r="J2655" t="s">
        <v>738</v>
      </c>
      <c r="K2655">
        <v>823068</v>
      </c>
      <c r="L2655" t="s">
        <v>401</v>
      </c>
      <c r="M2655" t="s">
        <v>402</v>
      </c>
      <c r="N2655" t="s">
        <v>57</v>
      </c>
      <c r="O2655" s="1">
        <v>45901</v>
      </c>
      <c r="Q2655" s="1">
        <v>46023</v>
      </c>
      <c r="R2655" s="2">
        <v>52.06</v>
      </c>
      <c r="S2655">
        <v>1</v>
      </c>
      <c r="T2655" t="s">
        <v>58</v>
      </c>
      <c r="U2655" t="s">
        <v>134</v>
      </c>
      <c r="V2655" s="3">
        <v>0.9</v>
      </c>
      <c r="W2655" s="2">
        <v>0</v>
      </c>
      <c r="X2655">
        <v>0</v>
      </c>
      <c r="Y2655" t="s">
        <v>60</v>
      </c>
      <c r="Z2655" t="s">
        <v>136</v>
      </c>
      <c r="AA2655">
        <v>0</v>
      </c>
      <c r="AB2655" s="2">
        <v>0</v>
      </c>
      <c r="AC2655" s="2">
        <v>0</v>
      </c>
      <c r="AD2655" s="3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46.85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</row>
    <row r="2656" spans="1:43" x14ac:dyDescent="0.25">
      <c r="A2656" s="1">
        <v>45992</v>
      </c>
      <c r="B2656" t="s">
        <v>48</v>
      </c>
      <c r="C2656">
        <v>649163</v>
      </c>
      <c r="D2656">
        <v>2030500797</v>
      </c>
      <c r="E2656" t="s">
        <v>346</v>
      </c>
      <c r="F2656" t="s">
        <v>2341</v>
      </c>
      <c r="G2656" t="s">
        <v>51</v>
      </c>
      <c r="H2656" t="s">
        <v>83</v>
      </c>
      <c r="I2656" t="s">
        <v>102</v>
      </c>
      <c r="J2656" t="s">
        <v>738</v>
      </c>
      <c r="K2656">
        <v>673059</v>
      </c>
      <c r="L2656" t="s">
        <v>65</v>
      </c>
      <c r="M2656" t="s">
        <v>66</v>
      </c>
      <c r="N2656" t="s">
        <v>57</v>
      </c>
      <c r="O2656" s="1">
        <v>45901</v>
      </c>
      <c r="Q2656" s="1">
        <v>46023</v>
      </c>
      <c r="R2656" s="2">
        <v>68.08</v>
      </c>
      <c r="S2656">
        <v>1</v>
      </c>
      <c r="T2656" t="s">
        <v>58</v>
      </c>
      <c r="U2656" t="s">
        <v>134</v>
      </c>
      <c r="V2656" s="3">
        <v>0.9</v>
      </c>
      <c r="W2656" s="2">
        <v>0</v>
      </c>
      <c r="X2656">
        <v>0</v>
      </c>
      <c r="Y2656" t="s">
        <v>60</v>
      </c>
      <c r="Z2656" t="s">
        <v>136</v>
      </c>
      <c r="AA2656">
        <v>0</v>
      </c>
      <c r="AB2656" s="2">
        <v>0</v>
      </c>
      <c r="AC2656" s="2">
        <v>0</v>
      </c>
      <c r="AD2656" s="3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61.27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</row>
    <row r="2657" spans="1:43" x14ac:dyDescent="0.25">
      <c r="A2657" s="1">
        <v>45992</v>
      </c>
      <c r="B2657" t="s">
        <v>48</v>
      </c>
      <c r="C2657">
        <v>649163</v>
      </c>
      <c r="D2657">
        <v>2030552138</v>
      </c>
      <c r="E2657" t="s">
        <v>450</v>
      </c>
      <c r="F2657" t="s">
        <v>1583</v>
      </c>
      <c r="G2657" t="s">
        <v>51</v>
      </c>
      <c r="H2657" t="s">
        <v>206</v>
      </c>
      <c r="I2657" t="s">
        <v>102</v>
      </c>
      <c r="J2657" t="s">
        <v>764</v>
      </c>
      <c r="K2657">
        <v>874230</v>
      </c>
      <c r="L2657" t="s">
        <v>522</v>
      </c>
      <c r="M2657" t="s">
        <v>523</v>
      </c>
      <c r="N2657" t="s">
        <v>57</v>
      </c>
      <c r="O2657" s="1">
        <v>45901</v>
      </c>
      <c r="Q2657" s="1">
        <v>46023</v>
      </c>
      <c r="R2657" s="2">
        <v>20.6</v>
      </c>
      <c r="S2657">
        <v>1</v>
      </c>
      <c r="T2657" t="s">
        <v>58</v>
      </c>
      <c r="U2657" t="s">
        <v>134</v>
      </c>
      <c r="V2657" s="3">
        <v>0.75</v>
      </c>
      <c r="W2657" s="2">
        <v>0</v>
      </c>
      <c r="X2657">
        <v>0</v>
      </c>
      <c r="Y2657" t="s">
        <v>60</v>
      </c>
      <c r="Z2657" t="s">
        <v>136</v>
      </c>
      <c r="AA2657">
        <v>0</v>
      </c>
      <c r="AB2657" s="2">
        <v>0</v>
      </c>
      <c r="AC2657" s="2">
        <v>0</v>
      </c>
      <c r="AD2657" s="3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15.45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</row>
    <row r="2658" spans="1:43" x14ac:dyDescent="0.25">
      <c r="A2658" s="1">
        <v>45992</v>
      </c>
      <c r="B2658" t="s">
        <v>48</v>
      </c>
      <c r="C2658">
        <v>649163</v>
      </c>
      <c r="D2658">
        <v>2030570951</v>
      </c>
      <c r="E2658" t="s">
        <v>670</v>
      </c>
      <c r="F2658" t="s">
        <v>2342</v>
      </c>
      <c r="G2658" t="s">
        <v>51</v>
      </c>
      <c r="H2658" t="s">
        <v>83</v>
      </c>
      <c r="I2658" t="s">
        <v>102</v>
      </c>
      <c r="J2658" t="s">
        <v>103</v>
      </c>
      <c r="K2658">
        <v>856163</v>
      </c>
      <c r="L2658" t="s">
        <v>116</v>
      </c>
      <c r="M2658" t="s">
        <v>117</v>
      </c>
      <c r="N2658" t="s">
        <v>57</v>
      </c>
      <c r="O2658" s="1">
        <v>45901</v>
      </c>
      <c r="Q2658" s="1">
        <v>46023</v>
      </c>
      <c r="R2658" s="2">
        <v>90.76</v>
      </c>
      <c r="S2658">
        <v>1</v>
      </c>
      <c r="T2658" t="s">
        <v>58</v>
      </c>
      <c r="U2658" t="s">
        <v>134</v>
      </c>
      <c r="V2658" s="3">
        <v>0.75</v>
      </c>
      <c r="W2658" s="2">
        <v>0</v>
      </c>
      <c r="X2658">
        <v>0</v>
      </c>
      <c r="Y2658" t="s">
        <v>60</v>
      </c>
      <c r="Z2658" t="s">
        <v>136</v>
      </c>
      <c r="AA2658">
        <v>0</v>
      </c>
      <c r="AB2658" s="2">
        <v>0</v>
      </c>
      <c r="AC2658" s="2">
        <v>0</v>
      </c>
      <c r="AD2658" s="3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68.069999999999993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</row>
    <row r="2659" spans="1:43" x14ac:dyDescent="0.25">
      <c r="A2659" s="1">
        <v>45992</v>
      </c>
      <c r="B2659" t="s">
        <v>48</v>
      </c>
      <c r="C2659">
        <v>649163</v>
      </c>
      <c r="D2659">
        <v>2030583660</v>
      </c>
      <c r="E2659" t="s">
        <v>688</v>
      </c>
      <c r="F2659" t="s">
        <v>1586</v>
      </c>
      <c r="G2659" t="s">
        <v>51</v>
      </c>
      <c r="H2659" t="s">
        <v>256</v>
      </c>
      <c r="I2659" t="s">
        <v>102</v>
      </c>
      <c r="J2659" t="s">
        <v>738</v>
      </c>
      <c r="K2659">
        <v>753748</v>
      </c>
      <c r="L2659" t="s">
        <v>258</v>
      </c>
      <c r="M2659" t="s">
        <v>131</v>
      </c>
      <c r="N2659" t="s">
        <v>57</v>
      </c>
      <c r="O2659" s="1">
        <v>45901</v>
      </c>
      <c r="Q2659" s="1">
        <v>46023</v>
      </c>
      <c r="R2659" s="2">
        <v>208.88</v>
      </c>
      <c r="S2659">
        <v>1</v>
      </c>
      <c r="T2659" t="s">
        <v>58</v>
      </c>
      <c r="U2659" t="s">
        <v>134</v>
      </c>
      <c r="V2659" s="3">
        <v>0.9</v>
      </c>
      <c r="W2659" s="2">
        <v>0</v>
      </c>
      <c r="X2659">
        <v>0</v>
      </c>
      <c r="Y2659" t="s">
        <v>60</v>
      </c>
      <c r="Z2659" t="s">
        <v>136</v>
      </c>
      <c r="AA2659">
        <v>0</v>
      </c>
      <c r="AB2659" s="2">
        <v>0</v>
      </c>
      <c r="AC2659" s="2">
        <v>0</v>
      </c>
      <c r="AD2659" s="3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187.99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</row>
    <row r="2660" spans="1:43" x14ac:dyDescent="0.25">
      <c r="A2660" s="1">
        <v>45992</v>
      </c>
      <c r="B2660" t="s">
        <v>48</v>
      </c>
      <c r="C2660">
        <v>649163</v>
      </c>
      <c r="D2660">
        <v>2030590682</v>
      </c>
      <c r="E2660" t="s">
        <v>2343</v>
      </c>
      <c r="F2660" t="s">
        <v>2344</v>
      </c>
      <c r="G2660" t="s">
        <v>51</v>
      </c>
      <c r="H2660" t="s">
        <v>83</v>
      </c>
      <c r="I2660" t="s">
        <v>102</v>
      </c>
      <c r="J2660" t="s">
        <v>764</v>
      </c>
      <c r="K2660">
        <v>820873</v>
      </c>
      <c r="L2660" t="s">
        <v>106</v>
      </c>
      <c r="M2660" t="s">
        <v>107</v>
      </c>
      <c r="N2660" t="s">
        <v>57</v>
      </c>
      <c r="O2660" s="1">
        <v>45931</v>
      </c>
      <c r="Q2660" s="1">
        <v>46023</v>
      </c>
      <c r="R2660" s="2">
        <v>71.05</v>
      </c>
      <c r="S2660">
        <v>1</v>
      </c>
      <c r="T2660" t="s">
        <v>58</v>
      </c>
      <c r="U2660" t="s">
        <v>59</v>
      </c>
      <c r="V2660" s="3">
        <v>0.75</v>
      </c>
      <c r="W2660" s="2">
        <v>0</v>
      </c>
      <c r="X2660">
        <v>0</v>
      </c>
      <c r="Y2660" t="s">
        <v>60</v>
      </c>
      <c r="Z2660" t="s">
        <v>136</v>
      </c>
      <c r="AA2660">
        <v>0</v>
      </c>
      <c r="AB2660" s="2">
        <v>0</v>
      </c>
      <c r="AC2660" s="2">
        <v>0</v>
      </c>
      <c r="AD2660" s="3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53.29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</row>
    <row r="2661" spans="1:43" x14ac:dyDescent="0.25">
      <c r="A2661" s="1">
        <v>45992</v>
      </c>
      <c r="B2661" t="s">
        <v>48</v>
      </c>
      <c r="C2661">
        <v>649163</v>
      </c>
      <c r="D2661">
        <v>2030597036</v>
      </c>
      <c r="E2661" t="s">
        <v>405</v>
      </c>
      <c r="F2661" t="s">
        <v>2345</v>
      </c>
      <c r="G2661" t="s">
        <v>51</v>
      </c>
      <c r="H2661" t="s">
        <v>399</v>
      </c>
      <c r="I2661" t="s">
        <v>102</v>
      </c>
      <c r="J2661" t="s">
        <v>738</v>
      </c>
      <c r="K2661">
        <v>652037</v>
      </c>
      <c r="L2661" t="s">
        <v>71</v>
      </c>
      <c r="M2661" t="s">
        <v>99</v>
      </c>
      <c r="N2661" t="s">
        <v>57</v>
      </c>
      <c r="O2661" s="1">
        <v>45901</v>
      </c>
      <c r="Q2661" s="1">
        <v>46023</v>
      </c>
      <c r="R2661" s="2">
        <v>89.88</v>
      </c>
      <c r="S2661">
        <v>1</v>
      </c>
      <c r="T2661" t="s">
        <v>58</v>
      </c>
      <c r="U2661" t="s">
        <v>134</v>
      </c>
      <c r="V2661" s="3">
        <v>0.9</v>
      </c>
      <c r="W2661" s="2">
        <v>0</v>
      </c>
      <c r="X2661">
        <v>0</v>
      </c>
      <c r="Y2661" t="s">
        <v>60</v>
      </c>
      <c r="Z2661" t="s">
        <v>136</v>
      </c>
      <c r="AA2661">
        <v>0</v>
      </c>
      <c r="AB2661" s="2">
        <v>0</v>
      </c>
      <c r="AC2661" s="2">
        <v>0</v>
      </c>
      <c r="AD2661" s="3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80.89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</row>
    <row r="2662" spans="1:43" x14ac:dyDescent="0.25">
      <c r="A2662" s="1">
        <v>45992</v>
      </c>
      <c r="B2662" t="s">
        <v>48</v>
      </c>
      <c r="C2662">
        <v>649163</v>
      </c>
      <c r="D2662">
        <v>2030598136</v>
      </c>
      <c r="E2662" t="s">
        <v>1363</v>
      </c>
      <c r="F2662" t="s">
        <v>2346</v>
      </c>
      <c r="G2662" t="s">
        <v>51</v>
      </c>
      <c r="H2662" t="s">
        <v>407</v>
      </c>
      <c r="I2662" t="s">
        <v>102</v>
      </c>
      <c r="J2662" t="s">
        <v>103</v>
      </c>
      <c r="K2662">
        <v>856824</v>
      </c>
      <c r="L2662" t="s">
        <v>457</v>
      </c>
      <c r="M2662" t="s">
        <v>458</v>
      </c>
      <c r="N2662" t="s">
        <v>57</v>
      </c>
      <c r="O2662" s="1">
        <v>45931</v>
      </c>
      <c r="Q2662" s="1">
        <v>46023</v>
      </c>
      <c r="R2662" s="2">
        <v>39.880000000000003</v>
      </c>
      <c r="S2662">
        <v>1</v>
      </c>
      <c r="T2662" t="s">
        <v>58</v>
      </c>
      <c r="U2662" t="s">
        <v>134</v>
      </c>
      <c r="V2662" s="3">
        <v>0.75</v>
      </c>
      <c r="W2662" s="2">
        <v>0</v>
      </c>
      <c r="X2662">
        <v>0</v>
      </c>
      <c r="Y2662" t="s">
        <v>60</v>
      </c>
      <c r="Z2662" t="s">
        <v>136</v>
      </c>
      <c r="AA2662">
        <v>0</v>
      </c>
      <c r="AB2662" s="2">
        <v>0</v>
      </c>
      <c r="AC2662" s="2">
        <v>0</v>
      </c>
      <c r="AD2662" s="3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29.91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</row>
    <row r="2663" spans="1:43" x14ac:dyDescent="0.25">
      <c r="A2663" s="1">
        <v>45992</v>
      </c>
      <c r="B2663" t="s">
        <v>48</v>
      </c>
      <c r="C2663">
        <v>649163</v>
      </c>
      <c r="D2663">
        <v>2030609830</v>
      </c>
      <c r="E2663" t="s">
        <v>2347</v>
      </c>
      <c r="F2663" t="s">
        <v>635</v>
      </c>
      <c r="G2663" t="s">
        <v>51</v>
      </c>
      <c r="H2663" t="s">
        <v>452</v>
      </c>
      <c r="I2663" t="s">
        <v>102</v>
      </c>
      <c r="J2663" t="s">
        <v>738</v>
      </c>
      <c r="K2663">
        <v>753748</v>
      </c>
      <c r="L2663" t="s">
        <v>258</v>
      </c>
      <c r="M2663" t="s">
        <v>131</v>
      </c>
      <c r="N2663" t="s">
        <v>57</v>
      </c>
      <c r="O2663" s="1">
        <v>45931</v>
      </c>
      <c r="Q2663" s="1">
        <v>46023</v>
      </c>
      <c r="R2663" s="2">
        <v>226.44</v>
      </c>
      <c r="S2663">
        <v>1</v>
      </c>
      <c r="T2663" t="s">
        <v>58</v>
      </c>
      <c r="U2663" t="s">
        <v>59</v>
      </c>
      <c r="V2663" s="3">
        <v>0.9</v>
      </c>
      <c r="W2663" s="2">
        <v>0</v>
      </c>
      <c r="X2663">
        <v>0</v>
      </c>
      <c r="Y2663" t="s">
        <v>60</v>
      </c>
      <c r="Z2663" t="s">
        <v>136</v>
      </c>
      <c r="AA2663">
        <v>0</v>
      </c>
      <c r="AB2663" s="2">
        <v>0</v>
      </c>
      <c r="AC2663" s="2">
        <v>0</v>
      </c>
      <c r="AD2663" s="3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203.8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</row>
    <row r="2664" spans="1:43" x14ac:dyDescent="0.25">
      <c r="A2664" s="1">
        <v>45992</v>
      </c>
      <c r="B2664" t="s">
        <v>48</v>
      </c>
      <c r="C2664">
        <v>649163</v>
      </c>
      <c r="D2664">
        <v>2030638849</v>
      </c>
      <c r="E2664" t="s">
        <v>2348</v>
      </c>
      <c r="F2664" t="s">
        <v>2349</v>
      </c>
      <c r="G2664" t="s">
        <v>51</v>
      </c>
      <c r="H2664" t="s">
        <v>256</v>
      </c>
      <c r="I2664" t="s">
        <v>102</v>
      </c>
      <c r="J2664" t="s">
        <v>103</v>
      </c>
      <c r="K2664">
        <v>673059</v>
      </c>
      <c r="L2664" t="s">
        <v>65</v>
      </c>
      <c r="M2664" t="s">
        <v>66</v>
      </c>
      <c r="N2664" t="s">
        <v>57</v>
      </c>
      <c r="O2664" s="1">
        <v>45901</v>
      </c>
      <c r="Q2664" s="1">
        <v>46023</v>
      </c>
      <c r="R2664" s="2">
        <v>33.58</v>
      </c>
      <c r="S2664">
        <v>1</v>
      </c>
      <c r="T2664" t="s">
        <v>58</v>
      </c>
      <c r="U2664" t="s">
        <v>134</v>
      </c>
      <c r="V2664" s="3">
        <v>0.75</v>
      </c>
      <c r="W2664" s="2">
        <v>0</v>
      </c>
      <c r="X2664">
        <v>0</v>
      </c>
      <c r="Y2664" t="s">
        <v>60</v>
      </c>
      <c r="Z2664" t="s">
        <v>136</v>
      </c>
      <c r="AA2664">
        <v>0</v>
      </c>
      <c r="AB2664" s="2">
        <v>0</v>
      </c>
      <c r="AC2664" s="2">
        <v>0</v>
      </c>
      <c r="AD2664" s="3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25.18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</row>
    <row r="2665" spans="1:43" x14ac:dyDescent="0.25">
      <c r="A2665" s="1">
        <v>45992</v>
      </c>
      <c r="B2665" t="s">
        <v>48</v>
      </c>
      <c r="C2665">
        <v>649163</v>
      </c>
      <c r="D2665">
        <v>2030649785</v>
      </c>
      <c r="E2665" t="s">
        <v>866</v>
      </c>
      <c r="F2665" t="s">
        <v>2350</v>
      </c>
      <c r="G2665" t="s">
        <v>51</v>
      </c>
      <c r="H2665" t="s">
        <v>161</v>
      </c>
      <c r="I2665" t="s">
        <v>102</v>
      </c>
      <c r="J2665" t="s">
        <v>103</v>
      </c>
      <c r="K2665">
        <v>822733</v>
      </c>
      <c r="L2665" t="s">
        <v>1487</v>
      </c>
      <c r="M2665" t="s">
        <v>1488</v>
      </c>
      <c r="N2665" t="s">
        <v>57</v>
      </c>
      <c r="O2665" s="1">
        <v>45901</v>
      </c>
      <c r="Q2665" s="1">
        <v>46023</v>
      </c>
      <c r="R2665" s="2">
        <v>49.93</v>
      </c>
      <c r="S2665">
        <v>1</v>
      </c>
      <c r="T2665" t="s">
        <v>58</v>
      </c>
      <c r="U2665" t="s">
        <v>134</v>
      </c>
      <c r="V2665" s="3">
        <v>0.75</v>
      </c>
      <c r="W2665" s="2">
        <v>0</v>
      </c>
      <c r="X2665">
        <v>0</v>
      </c>
      <c r="Y2665" t="s">
        <v>60</v>
      </c>
      <c r="Z2665" t="s">
        <v>136</v>
      </c>
      <c r="AA2665">
        <v>0</v>
      </c>
      <c r="AB2665" s="2">
        <v>0</v>
      </c>
      <c r="AC2665" s="2">
        <v>0</v>
      </c>
      <c r="AD2665" s="3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37.450000000000003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</row>
    <row r="2666" spans="1:43" x14ac:dyDescent="0.25">
      <c r="A2666" s="1">
        <v>45992</v>
      </c>
      <c r="B2666" t="s">
        <v>48</v>
      </c>
      <c r="C2666">
        <v>649163</v>
      </c>
      <c r="D2666">
        <v>2030659852</v>
      </c>
      <c r="E2666" t="s">
        <v>97</v>
      </c>
      <c r="F2666" t="s">
        <v>1634</v>
      </c>
      <c r="G2666" t="s">
        <v>51</v>
      </c>
      <c r="H2666" t="s">
        <v>83</v>
      </c>
      <c r="I2666" t="s">
        <v>102</v>
      </c>
      <c r="J2666" t="s">
        <v>103</v>
      </c>
      <c r="K2666">
        <v>669316</v>
      </c>
      <c r="L2666" t="s">
        <v>691</v>
      </c>
      <c r="M2666" t="s">
        <v>692</v>
      </c>
      <c r="N2666" t="s">
        <v>57</v>
      </c>
      <c r="O2666" s="1">
        <v>45901</v>
      </c>
      <c r="Q2666" s="1">
        <v>46023</v>
      </c>
      <c r="R2666" s="2">
        <v>136.51</v>
      </c>
      <c r="S2666">
        <v>1</v>
      </c>
      <c r="T2666" t="s">
        <v>58</v>
      </c>
      <c r="U2666" t="s">
        <v>134</v>
      </c>
      <c r="V2666" s="3">
        <v>0.75</v>
      </c>
      <c r="W2666" s="2">
        <v>0</v>
      </c>
      <c r="X2666">
        <v>0</v>
      </c>
      <c r="Y2666" t="s">
        <v>60</v>
      </c>
      <c r="Z2666" t="s">
        <v>136</v>
      </c>
      <c r="AA2666">
        <v>0</v>
      </c>
      <c r="AB2666" s="2">
        <v>0</v>
      </c>
      <c r="AC2666" s="2">
        <v>0</v>
      </c>
      <c r="AD2666" s="3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102.38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</row>
    <row r="2667" spans="1:43" x14ac:dyDescent="0.25">
      <c r="A2667" s="1">
        <v>45992</v>
      </c>
      <c r="B2667" t="s">
        <v>48</v>
      </c>
      <c r="C2667">
        <v>649163</v>
      </c>
      <c r="D2667">
        <v>2030673649</v>
      </c>
      <c r="E2667" t="s">
        <v>305</v>
      </c>
      <c r="F2667" t="s">
        <v>1593</v>
      </c>
      <c r="G2667" t="s">
        <v>51</v>
      </c>
      <c r="H2667" t="s">
        <v>265</v>
      </c>
      <c r="I2667" t="s">
        <v>102</v>
      </c>
      <c r="J2667" t="s">
        <v>103</v>
      </c>
      <c r="K2667">
        <v>673059</v>
      </c>
      <c r="L2667" t="s">
        <v>65</v>
      </c>
      <c r="M2667" t="s">
        <v>66</v>
      </c>
      <c r="N2667" t="s">
        <v>57</v>
      </c>
      <c r="O2667" s="1">
        <v>45901</v>
      </c>
      <c r="Q2667" s="1">
        <v>46023</v>
      </c>
      <c r="R2667" s="2">
        <v>49.37</v>
      </c>
      <c r="S2667">
        <v>1</v>
      </c>
      <c r="T2667" t="s">
        <v>58</v>
      </c>
      <c r="U2667" t="s">
        <v>134</v>
      </c>
      <c r="V2667" s="3">
        <v>0.75</v>
      </c>
      <c r="W2667" s="2">
        <v>0</v>
      </c>
      <c r="X2667">
        <v>0</v>
      </c>
      <c r="Y2667" t="s">
        <v>60</v>
      </c>
      <c r="Z2667" t="s">
        <v>136</v>
      </c>
      <c r="AA2667">
        <v>0</v>
      </c>
      <c r="AB2667" s="2">
        <v>0</v>
      </c>
      <c r="AC2667" s="2">
        <v>0</v>
      </c>
      <c r="AD2667" s="3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37.03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</row>
    <row r="2668" spans="1:43" x14ac:dyDescent="0.25">
      <c r="A2668" s="1">
        <v>45992</v>
      </c>
      <c r="B2668" t="s">
        <v>48</v>
      </c>
      <c r="C2668">
        <v>649163</v>
      </c>
      <c r="D2668">
        <v>2030675167</v>
      </c>
      <c r="E2668" t="s">
        <v>1316</v>
      </c>
      <c r="F2668" t="s">
        <v>1594</v>
      </c>
      <c r="G2668" t="s">
        <v>51</v>
      </c>
      <c r="H2668" t="s">
        <v>93</v>
      </c>
      <c r="I2668" t="s">
        <v>102</v>
      </c>
      <c r="J2668" t="s">
        <v>734</v>
      </c>
      <c r="K2668">
        <v>823350</v>
      </c>
      <c r="L2668" t="s">
        <v>116</v>
      </c>
      <c r="M2668" t="s">
        <v>417</v>
      </c>
      <c r="N2668" t="s">
        <v>57</v>
      </c>
      <c r="O2668" s="1">
        <v>45901</v>
      </c>
      <c r="Q2668" s="1">
        <v>46023</v>
      </c>
      <c r="R2668" s="2">
        <v>25.65</v>
      </c>
      <c r="S2668">
        <v>1</v>
      </c>
      <c r="T2668" t="s">
        <v>58</v>
      </c>
      <c r="U2668" t="s">
        <v>134</v>
      </c>
      <c r="V2668" s="3">
        <v>0.75</v>
      </c>
      <c r="W2668" s="2">
        <v>0</v>
      </c>
      <c r="X2668">
        <v>0</v>
      </c>
      <c r="Y2668" t="s">
        <v>60</v>
      </c>
      <c r="Z2668" t="s">
        <v>136</v>
      </c>
      <c r="AA2668">
        <v>0</v>
      </c>
      <c r="AB2668" s="2">
        <v>0</v>
      </c>
      <c r="AC2668" s="2">
        <v>0</v>
      </c>
      <c r="AD2668" s="3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19.23</v>
      </c>
      <c r="AM2668" s="2">
        <v>0.01</v>
      </c>
      <c r="AN2668" s="2">
        <v>0.01</v>
      </c>
      <c r="AO2668" s="2">
        <v>0</v>
      </c>
      <c r="AP2668" s="2">
        <v>0</v>
      </c>
      <c r="AQ2668" s="2">
        <v>0</v>
      </c>
    </row>
    <row r="2669" spans="1:43" x14ac:dyDescent="0.25">
      <c r="A2669" s="1">
        <v>45992</v>
      </c>
      <c r="B2669" t="s">
        <v>48</v>
      </c>
      <c r="C2669">
        <v>649163</v>
      </c>
      <c r="D2669">
        <v>2030678355</v>
      </c>
      <c r="E2669" t="s">
        <v>1066</v>
      </c>
      <c r="F2669" t="s">
        <v>1067</v>
      </c>
      <c r="G2669" t="s">
        <v>51</v>
      </c>
      <c r="H2669" t="s">
        <v>120</v>
      </c>
      <c r="I2669" t="s">
        <v>102</v>
      </c>
      <c r="J2669" t="s">
        <v>738</v>
      </c>
      <c r="K2669">
        <v>816021</v>
      </c>
      <c r="L2669" t="s">
        <v>122</v>
      </c>
      <c r="M2669" t="s">
        <v>123</v>
      </c>
      <c r="N2669" t="s">
        <v>57</v>
      </c>
      <c r="O2669" s="1">
        <v>45901</v>
      </c>
      <c r="Q2669" s="1">
        <v>46023</v>
      </c>
      <c r="R2669" s="2">
        <v>24.59</v>
      </c>
      <c r="S2669">
        <v>1</v>
      </c>
      <c r="T2669" t="s">
        <v>58</v>
      </c>
      <c r="U2669" t="s">
        <v>134</v>
      </c>
      <c r="V2669" s="3">
        <v>0.9</v>
      </c>
      <c r="W2669" s="2">
        <v>0</v>
      </c>
      <c r="X2669">
        <v>0</v>
      </c>
      <c r="Y2669" t="s">
        <v>60</v>
      </c>
      <c r="Z2669" t="s">
        <v>136</v>
      </c>
      <c r="AA2669">
        <v>0</v>
      </c>
      <c r="AB2669" s="2">
        <v>0</v>
      </c>
      <c r="AC2669" s="2">
        <v>0</v>
      </c>
      <c r="AD2669" s="3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22.13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</row>
    <row r="2670" spans="1:43" x14ac:dyDescent="0.25">
      <c r="A2670" s="1">
        <v>45992</v>
      </c>
      <c r="B2670" t="s">
        <v>48</v>
      </c>
      <c r="C2670">
        <v>649163</v>
      </c>
      <c r="D2670">
        <v>2030678849</v>
      </c>
      <c r="E2670" t="s">
        <v>2351</v>
      </c>
      <c r="F2670" t="s">
        <v>2352</v>
      </c>
      <c r="G2670" t="s">
        <v>51</v>
      </c>
      <c r="H2670" t="s">
        <v>399</v>
      </c>
      <c r="I2670" t="s">
        <v>102</v>
      </c>
      <c r="J2670" t="s">
        <v>738</v>
      </c>
      <c r="K2670">
        <v>861933</v>
      </c>
      <c r="L2670" t="s">
        <v>2227</v>
      </c>
      <c r="M2670" t="s">
        <v>2228</v>
      </c>
      <c r="N2670" t="s">
        <v>57</v>
      </c>
      <c r="O2670" s="1">
        <v>45901</v>
      </c>
      <c r="Q2670" s="1">
        <v>46023</v>
      </c>
      <c r="R2670" s="2">
        <v>44.13</v>
      </c>
      <c r="S2670">
        <v>1</v>
      </c>
      <c r="T2670" t="s">
        <v>58</v>
      </c>
      <c r="U2670" t="s">
        <v>134</v>
      </c>
      <c r="V2670" s="3">
        <v>0.9</v>
      </c>
      <c r="W2670" s="2">
        <v>0</v>
      </c>
      <c r="X2670">
        <v>0</v>
      </c>
      <c r="Y2670" t="s">
        <v>60</v>
      </c>
      <c r="Z2670" t="s">
        <v>136</v>
      </c>
      <c r="AA2670">
        <v>0</v>
      </c>
      <c r="AB2670" s="2">
        <v>0</v>
      </c>
      <c r="AC2670" s="2">
        <v>0</v>
      </c>
      <c r="AD2670" s="3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39.72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</row>
    <row r="2671" spans="1:43" x14ac:dyDescent="0.25">
      <c r="A2671" s="1">
        <v>45992</v>
      </c>
      <c r="B2671" t="s">
        <v>48</v>
      </c>
      <c r="C2671">
        <v>649163</v>
      </c>
      <c r="D2671">
        <v>2030686026</v>
      </c>
      <c r="E2671" t="s">
        <v>1068</v>
      </c>
      <c r="F2671" t="s">
        <v>1069</v>
      </c>
      <c r="G2671" t="s">
        <v>51</v>
      </c>
      <c r="H2671" t="s">
        <v>120</v>
      </c>
      <c r="I2671" t="s">
        <v>102</v>
      </c>
      <c r="J2671" t="s">
        <v>738</v>
      </c>
      <c r="K2671">
        <v>816021</v>
      </c>
      <c r="L2671" t="s">
        <v>122</v>
      </c>
      <c r="M2671" t="s">
        <v>123</v>
      </c>
      <c r="N2671" t="s">
        <v>57</v>
      </c>
      <c r="O2671" s="1">
        <v>45901</v>
      </c>
      <c r="Q2671" s="1">
        <v>46023</v>
      </c>
      <c r="R2671" s="2">
        <v>39.17</v>
      </c>
      <c r="S2671">
        <v>1</v>
      </c>
      <c r="T2671" t="s">
        <v>58</v>
      </c>
      <c r="U2671" t="s">
        <v>134</v>
      </c>
      <c r="V2671" s="3">
        <v>0.9</v>
      </c>
      <c r="W2671" s="2">
        <v>0</v>
      </c>
      <c r="X2671">
        <v>0</v>
      </c>
      <c r="Y2671" t="s">
        <v>60</v>
      </c>
      <c r="Z2671" t="s">
        <v>136</v>
      </c>
      <c r="AA2671">
        <v>0</v>
      </c>
      <c r="AB2671" s="2">
        <v>0</v>
      </c>
      <c r="AC2671" s="2">
        <v>0</v>
      </c>
      <c r="AD2671" s="3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35.25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</row>
    <row r="2672" spans="1:43" x14ac:dyDescent="0.25">
      <c r="A2672" s="1">
        <v>45992</v>
      </c>
      <c r="B2672" t="s">
        <v>48</v>
      </c>
      <c r="C2672">
        <v>649163</v>
      </c>
      <c r="D2672">
        <v>2030686939</v>
      </c>
      <c r="E2672" t="s">
        <v>315</v>
      </c>
      <c r="F2672" t="s">
        <v>1070</v>
      </c>
      <c r="G2672" t="s">
        <v>51</v>
      </c>
      <c r="H2672" t="s">
        <v>120</v>
      </c>
      <c r="I2672" t="s">
        <v>102</v>
      </c>
      <c r="J2672" t="s">
        <v>738</v>
      </c>
      <c r="K2672">
        <v>816021</v>
      </c>
      <c r="L2672" t="s">
        <v>122</v>
      </c>
      <c r="M2672" t="s">
        <v>123</v>
      </c>
      <c r="N2672" t="s">
        <v>57</v>
      </c>
      <c r="O2672" s="1">
        <v>45901</v>
      </c>
      <c r="Q2672" s="1">
        <v>46023</v>
      </c>
      <c r="R2672" s="2">
        <v>31.5</v>
      </c>
      <c r="S2672">
        <v>1</v>
      </c>
      <c r="T2672" t="s">
        <v>58</v>
      </c>
      <c r="U2672" t="s">
        <v>134</v>
      </c>
      <c r="V2672" s="3">
        <v>0.9</v>
      </c>
      <c r="W2672" s="2">
        <v>0</v>
      </c>
      <c r="X2672">
        <v>0</v>
      </c>
      <c r="Y2672" t="s">
        <v>60</v>
      </c>
      <c r="Z2672" t="s">
        <v>136</v>
      </c>
      <c r="AA2672">
        <v>0</v>
      </c>
      <c r="AB2672" s="2">
        <v>0</v>
      </c>
      <c r="AC2672" s="2">
        <v>0</v>
      </c>
      <c r="AD2672" s="3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28.35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</row>
    <row r="2673" spans="1:43" x14ac:dyDescent="0.25">
      <c r="A2673" s="1">
        <v>45992</v>
      </c>
      <c r="B2673" t="s">
        <v>48</v>
      </c>
      <c r="C2673">
        <v>649163</v>
      </c>
      <c r="D2673">
        <v>2030687069</v>
      </c>
      <c r="E2673" t="s">
        <v>105</v>
      </c>
      <c r="F2673" t="s">
        <v>2353</v>
      </c>
      <c r="G2673" t="s">
        <v>51</v>
      </c>
      <c r="H2673" t="s">
        <v>206</v>
      </c>
      <c r="I2673" t="s">
        <v>102</v>
      </c>
      <c r="J2673" t="s">
        <v>103</v>
      </c>
      <c r="K2673">
        <v>874230</v>
      </c>
      <c r="L2673" t="s">
        <v>522</v>
      </c>
      <c r="M2673" t="s">
        <v>523</v>
      </c>
      <c r="N2673" t="s">
        <v>57</v>
      </c>
      <c r="O2673" s="1">
        <v>45901</v>
      </c>
      <c r="Q2673" s="1">
        <v>46023</v>
      </c>
      <c r="R2673" s="2">
        <v>40.4</v>
      </c>
      <c r="S2673">
        <v>1</v>
      </c>
      <c r="T2673" t="s">
        <v>58</v>
      </c>
      <c r="U2673" t="s">
        <v>134</v>
      </c>
      <c r="V2673" s="3">
        <v>0.75</v>
      </c>
      <c r="W2673" s="2">
        <v>0</v>
      </c>
      <c r="X2673">
        <v>0</v>
      </c>
      <c r="Y2673" t="s">
        <v>60</v>
      </c>
      <c r="Z2673" t="s">
        <v>136</v>
      </c>
      <c r="AA2673">
        <v>0</v>
      </c>
      <c r="AB2673" s="2">
        <v>0</v>
      </c>
      <c r="AC2673" s="2">
        <v>0</v>
      </c>
      <c r="AD2673" s="3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30.3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</row>
    <row r="2674" spans="1:43" x14ac:dyDescent="0.25">
      <c r="A2674" s="1">
        <v>45992</v>
      </c>
      <c r="B2674" t="s">
        <v>48</v>
      </c>
      <c r="C2674">
        <v>649163</v>
      </c>
      <c r="D2674">
        <v>2030688050</v>
      </c>
      <c r="E2674" t="s">
        <v>1037</v>
      </c>
      <c r="F2674" t="s">
        <v>2354</v>
      </c>
      <c r="G2674" t="s">
        <v>51</v>
      </c>
      <c r="H2674" t="s">
        <v>412</v>
      </c>
      <c r="I2674" t="s">
        <v>102</v>
      </c>
      <c r="J2674" t="s">
        <v>103</v>
      </c>
      <c r="K2674">
        <v>753748</v>
      </c>
      <c r="L2674" t="s">
        <v>258</v>
      </c>
      <c r="M2674" t="s">
        <v>131</v>
      </c>
      <c r="N2674" t="s">
        <v>57</v>
      </c>
      <c r="O2674" s="1">
        <v>45901</v>
      </c>
      <c r="Q2674" s="1">
        <v>46023</v>
      </c>
      <c r="R2674" s="2">
        <v>137.97999999999999</v>
      </c>
      <c r="S2674">
        <v>1</v>
      </c>
      <c r="T2674" t="s">
        <v>58</v>
      </c>
      <c r="U2674" t="s">
        <v>134</v>
      </c>
      <c r="V2674" s="3">
        <v>0.75</v>
      </c>
      <c r="W2674" s="2">
        <v>0</v>
      </c>
      <c r="X2674">
        <v>0</v>
      </c>
      <c r="Y2674" t="s">
        <v>60</v>
      </c>
      <c r="Z2674" t="s">
        <v>136</v>
      </c>
      <c r="AA2674">
        <v>0</v>
      </c>
      <c r="AB2674" s="2">
        <v>0</v>
      </c>
      <c r="AC2674" s="2">
        <v>0</v>
      </c>
      <c r="AD2674" s="3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103.48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</row>
    <row r="2675" spans="1:43" x14ac:dyDescent="0.25">
      <c r="A2675" s="1">
        <v>45992</v>
      </c>
      <c r="B2675" t="s">
        <v>48</v>
      </c>
      <c r="C2675">
        <v>649163</v>
      </c>
      <c r="D2675">
        <v>2030694348</v>
      </c>
      <c r="E2675" t="s">
        <v>924</v>
      </c>
      <c r="F2675" t="s">
        <v>2043</v>
      </c>
      <c r="G2675" t="s">
        <v>51</v>
      </c>
      <c r="H2675" t="s">
        <v>206</v>
      </c>
      <c r="I2675" t="s">
        <v>102</v>
      </c>
      <c r="J2675" t="s">
        <v>103</v>
      </c>
      <c r="K2675">
        <v>874230</v>
      </c>
      <c r="L2675" t="s">
        <v>522</v>
      </c>
      <c r="M2675" t="s">
        <v>523</v>
      </c>
      <c r="N2675" t="s">
        <v>57</v>
      </c>
      <c r="O2675" s="1">
        <v>45901</v>
      </c>
      <c r="Q2675" s="1">
        <v>46023</v>
      </c>
      <c r="R2675" s="2">
        <v>42.28</v>
      </c>
      <c r="S2675">
        <v>1</v>
      </c>
      <c r="T2675" t="s">
        <v>58</v>
      </c>
      <c r="U2675" t="s">
        <v>134</v>
      </c>
      <c r="V2675" s="3">
        <v>0.75</v>
      </c>
      <c r="W2675" s="2">
        <v>0</v>
      </c>
      <c r="X2675">
        <v>0</v>
      </c>
      <c r="Y2675" t="s">
        <v>60</v>
      </c>
      <c r="Z2675" t="s">
        <v>136</v>
      </c>
      <c r="AA2675">
        <v>0</v>
      </c>
      <c r="AB2675" s="2">
        <v>0</v>
      </c>
      <c r="AC2675" s="2">
        <v>0</v>
      </c>
      <c r="AD2675" s="3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31.71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</row>
    <row r="2676" spans="1:43" x14ac:dyDescent="0.25">
      <c r="A2676" s="1">
        <v>45992</v>
      </c>
      <c r="B2676" t="s">
        <v>48</v>
      </c>
      <c r="C2676">
        <v>649163</v>
      </c>
      <c r="D2676">
        <v>2030701199</v>
      </c>
      <c r="E2676" t="s">
        <v>704</v>
      </c>
      <c r="F2676" t="s">
        <v>2355</v>
      </c>
      <c r="G2676" t="s">
        <v>51</v>
      </c>
      <c r="H2676" t="s">
        <v>399</v>
      </c>
      <c r="I2676" t="s">
        <v>102</v>
      </c>
      <c r="J2676" t="s">
        <v>738</v>
      </c>
      <c r="K2676">
        <v>652037</v>
      </c>
      <c r="L2676" t="s">
        <v>71</v>
      </c>
      <c r="M2676" t="s">
        <v>99</v>
      </c>
      <c r="N2676" t="s">
        <v>57</v>
      </c>
      <c r="O2676" s="1">
        <v>45901</v>
      </c>
      <c r="Q2676" s="1">
        <v>46023</v>
      </c>
      <c r="R2676" s="2">
        <v>84.26</v>
      </c>
      <c r="S2676">
        <v>1</v>
      </c>
      <c r="T2676" t="s">
        <v>58</v>
      </c>
      <c r="U2676" t="s">
        <v>134</v>
      </c>
      <c r="V2676" s="3">
        <v>0.9</v>
      </c>
      <c r="W2676" s="2">
        <v>0</v>
      </c>
      <c r="X2676">
        <v>0</v>
      </c>
      <c r="Y2676" t="s">
        <v>60</v>
      </c>
      <c r="Z2676" t="s">
        <v>136</v>
      </c>
      <c r="AA2676">
        <v>0</v>
      </c>
      <c r="AB2676" s="2">
        <v>0</v>
      </c>
      <c r="AC2676" s="2">
        <v>0</v>
      </c>
      <c r="AD2676" s="3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75.83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</row>
    <row r="2677" spans="1:43" x14ac:dyDescent="0.25">
      <c r="A2677" s="1">
        <v>45992</v>
      </c>
      <c r="B2677" t="s">
        <v>48</v>
      </c>
      <c r="C2677">
        <v>649163</v>
      </c>
      <c r="D2677">
        <v>2030714656</v>
      </c>
      <c r="E2677" t="s">
        <v>1220</v>
      </c>
      <c r="F2677" t="s">
        <v>2356</v>
      </c>
      <c r="G2677" t="s">
        <v>51</v>
      </c>
      <c r="H2677" t="s">
        <v>407</v>
      </c>
      <c r="I2677" t="s">
        <v>102</v>
      </c>
      <c r="J2677" t="s">
        <v>103</v>
      </c>
      <c r="K2677">
        <v>856824</v>
      </c>
      <c r="L2677" t="s">
        <v>457</v>
      </c>
      <c r="M2677" t="s">
        <v>458</v>
      </c>
      <c r="N2677" t="s">
        <v>57</v>
      </c>
      <c r="O2677" s="1">
        <v>45901</v>
      </c>
      <c r="Q2677" s="1">
        <v>46023</v>
      </c>
      <c r="R2677" s="2">
        <v>195.58</v>
      </c>
      <c r="S2677">
        <v>1</v>
      </c>
      <c r="T2677" t="s">
        <v>58</v>
      </c>
      <c r="U2677" t="s">
        <v>134</v>
      </c>
      <c r="V2677" s="3">
        <v>0.75</v>
      </c>
      <c r="W2677" s="2">
        <v>0</v>
      </c>
      <c r="X2677">
        <v>0</v>
      </c>
      <c r="Y2677" t="s">
        <v>60</v>
      </c>
      <c r="Z2677" t="s">
        <v>136</v>
      </c>
      <c r="AA2677">
        <v>0</v>
      </c>
      <c r="AB2677" s="2">
        <v>0</v>
      </c>
      <c r="AC2677" s="2">
        <v>0</v>
      </c>
      <c r="AD2677" s="3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146.68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</row>
    <row r="2678" spans="1:43" x14ac:dyDescent="0.25">
      <c r="A2678" s="1">
        <v>45992</v>
      </c>
      <c r="B2678" t="s">
        <v>48</v>
      </c>
      <c r="C2678">
        <v>649163</v>
      </c>
      <c r="D2678">
        <v>2030718679</v>
      </c>
      <c r="E2678" t="s">
        <v>1596</v>
      </c>
      <c r="F2678" t="s">
        <v>1597</v>
      </c>
      <c r="G2678" t="s">
        <v>51</v>
      </c>
      <c r="H2678" t="s">
        <v>80</v>
      </c>
      <c r="I2678" t="s">
        <v>102</v>
      </c>
      <c r="J2678" t="s">
        <v>103</v>
      </c>
      <c r="K2678">
        <v>822865</v>
      </c>
      <c r="L2678" t="s">
        <v>389</v>
      </c>
      <c r="M2678" t="s">
        <v>390</v>
      </c>
      <c r="N2678" t="s">
        <v>57</v>
      </c>
      <c r="O2678" s="1">
        <v>45902</v>
      </c>
      <c r="Q2678" s="1">
        <v>46024</v>
      </c>
      <c r="R2678" s="2">
        <v>77.92</v>
      </c>
      <c r="S2678">
        <v>1</v>
      </c>
      <c r="T2678" t="s">
        <v>58</v>
      </c>
      <c r="U2678" t="s">
        <v>134</v>
      </c>
      <c r="V2678" s="3">
        <v>0.75</v>
      </c>
      <c r="W2678" s="2">
        <v>0</v>
      </c>
      <c r="X2678">
        <v>0</v>
      </c>
      <c r="Y2678" t="s">
        <v>60</v>
      </c>
      <c r="Z2678" t="s">
        <v>136</v>
      </c>
      <c r="AA2678">
        <v>0</v>
      </c>
      <c r="AB2678" s="2">
        <v>0</v>
      </c>
      <c r="AC2678" s="2">
        <v>0</v>
      </c>
      <c r="AD2678" s="3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58.44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</row>
    <row r="2679" spans="1:43" x14ac:dyDescent="0.25">
      <c r="A2679" s="1">
        <v>45992</v>
      </c>
      <c r="B2679" t="s">
        <v>48</v>
      </c>
      <c r="C2679">
        <v>649163</v>
      </c>
      <c r="D2679">
        <v>2030719605</v>
      </c>
      <c r="E2679" t="s">
        <v>731</v>
      </c>
      <c r="F2679" t="s">
        <v>238</v>
      </c>
      <c r="G2679" t="s">
        <v>51</v>
      </c>
      <c r="H2679" t="s">
        <v>83</v>
      </c>
      <c r="I2679" t="s">
        <v>102</v>
      </c>
      <c r="J2679" t="s">
        <v>103</v>
      </c>
      <c r="K2679">
        <v>673059</v>
      </c>
      <c r="L2679" t="s">
        <v>65</v>
      </c>
      <c r="M2679" t="s">
        <v>66</v>
      </c>
      <c r="N2679" t="s">
        <v>57</v>
      </c>
      <c r="O2679" s="1">
        <v>45931</v>
      </c>
      <c r="Q2679" s="1">
        <v>46023</v>
      </c>
      <c r="R2679" s="2">
        <v>16.54</v>
      </c>
      <c r="S2679">
        <v>1</v>
      </c>
      <c r="T2679" t="s">
        <v>58</v>
      </c>
      <c r="U2679" t="s">
        <v>59</v>
      </c>
      <c r="V2679" s="3">
        <v>0.75</v>
      </c>
      <c r="W2679" s="2">
        <v>0</v>
      </c>
      <c r="X2679">
        <v>0</v>
      </c>
      <c r="Y2679" t="s">
        <v>60</v>
      </c>
      <c r="Z2679" t="s">
        <v>136</v>
      </c>
      <c r="AA2679">
        <v>0</v>
      </c>
      <c r="AB2679" s="2">
        <v>0</v>
      </c>
      <c r="AC2679" s="2">
        <v>0</v>
      </c>
      <c r="AD2679" s="3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12.4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</row>
    <row r="2680" spans="1:43" x14ac:dyDescent="0.25">
      <c r="A2680" s="1">
        <v>45992</v>
      </c>
      <c r="B2680" t="s">
        <v>48</v>
      </c>
      <c r="C2680">
        <v>649163</v>
      </c>
      <c r="D2680">
        <v>2030720376</v>
      </c>
      <c r="E2680" t="s">
        <v>866</v>
      </c>
      <c r="F2680" t="s">
        <v>1598</v>
      </c>
      <c r="G2680" t="s">
        <v>51</v>
      </c>
      <c r="H2680" t="s">
        <v>120</v>
      </c>
      <c r="I2680" t="s">
        <v>102</v>
      </c>
      <c r="J2680" t="s">
        <v>121</v>
      </c>
      <c r="K2680">
        <v>816021</v>
      </c>
      <c r="L2680" t="s">
        <v>122</v>
      </c>
      <c r="M2680" t="s">
        <v>123</v>
      </c>
      <c r="N2680" t="s">
        <v>57</v>
      </c>
      <c r="O2680" s="1">
        <v>45901</v>
      </c>
      <c r="Q2680" s="1">
        <v>46023</v>
      </c>
      <c r="R2680" s="2">
        <v>59.03</v>
      </c>
      <c r="S2680">
        <v>1</v>
      </c>
      <c r="T2680" t="s">
        <v>58</v>
      </c>
      <c r="U2680" t="s">
        <v>134</v>
      </c>
      <c r="V2680" s="3">
        <v>0.65</v>
      </c>
      <c r="W2680" s="2">
        <v>0</v>
      </c>
      <c r="X2680">
        <v>0</v>
      </c>
      <c r="Y2680" t="s">
        <v>60</v>
      </c>
      <c r="Z2680" t="s">
        <v>136</v>
      </c>
      <c r="AA2680">
        <v>0</v>
      </c>
      <c r="AB2680" s="2">
        <v>0</v>
      </c>
      <c r="AC2680" s="2">
        <v>0</v>
      </c>
      <c r="AD2680" s="3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38.369999999999997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</row>
    <row r="2681" spans="1:43" x14ac:dyDescent="0.25">
      <c r="A2681" s="1">
        <v>45992</v>
      </c>
      <c r="B2681" t="s">
        <v>48</v>
      </c>
      <c r="C2681">
        <v>649163</v>
      </c>
      <c r="D2681">
        <v>2030733953</v>
      </c>
      <c r="E2681" t="s">
        <v>163</v>
      </c>
      <c r="F2681" t="s">
        <v>999</v>
      </c>
      <c r="G2681" t="s">
        <v>51</v>
      </c>
      <c r="H2681" t="s">
        <v>125</v>
      </c>
      <c r="I2681" t="s">
        <v>102</v>
      </c>
      <c r="J2681" t="s">
        <v>764</v>
      </c>
      <c r="K2681">
        <v>669316</v>
      </c>
      <c r="L2681" t="s">
        <v>691</v>
      </c>
      <c r="M2681" t="s">
        <v>692</v>
      </c>
      <c r="N2681" t="s">
        <v>57</v>
      </c>
      <c r="O2681" s="1">
        <v>45901</v>
      </c>
      <c r="Q2681" s="1">
        <v>46023</v>
      </c>
      <c r="R2681" s="2">
        <v>208.35</v>
      </c>
      <c r="S2681">
        <v>1</v>
      </c>
      <c r="T2681" t="s">
        <v>58</v>
      </c>
      <c r="U2681" t="s">
        <v>134</v>
      </c>
      <c r="V2681" s="3">
        <v>0.75</v>
      </c>
      <c r="W2681" s="2">
        <v>0</v>
      </c>
      <c r="X2681">
        <v>0</v>
      </c>
      <c r="Y2681" t="s">
        <v>60</v>
      </c>
      <c r="Z2681" t="s">
        <v>136</v>
      </c>
      <c r="AA2681">
        <v>0</v>
      </c>
      <c r="AB2681" s="2">
        <v>0</v>
      </c>
      <c r="AC2681" s="2">
        <v>0</v>
      </c>
      <c r="AD2681" s="3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156.26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</row>
    <row r="2682" spans="1:43" x14ac:dyDescent="0.25">
      <c r="A2682" s="1">
        <v>45992</v>
      </c>
      <c r="B2682" t="s">
        <v>48</v>
      </c>
      <c r="C2682">
        <v>649163</v>
      </c>
      <c r="D2682">
        <v>2030745204</v>
      </c>
      <c r="E2682" t="s">
        <v>661</v>
      </c>
      <c r="F2682" t="s">
        <v>851</v>
      </c>
      <c r="G2682" t="s">
        <v>51</v>
      </c>
      <c r="H2682" t="s">
        <v>256</v>
      </c>
      <c r="I2682" t="s">
        <v>102</v>
      </c>
      <c r="J2682" t="s">
        <v>103</v>
      </c>
      <c r="K2682">
        <v>792847</v>
      </c>
      <c r="L2682" t="s">
        <v>600</v>
      </c>
      <c r="M2682" t="s">
        <v>601</v>
      </c>
      <c r="N2682" t="s">
        <v>57</v>
      </c>
      <c r="O2682" s="1">
        <v>45905</v>
      </c>
      <c r="Q2682" s="1">
        <v>46027</v>
      </c>
      <c r="R2682" s="2">
        <v>41.23</v>
      </c>
      <c r="S2682">
        <v>1</v>
      </c>
      <c r="T2682" t="s">
        <v>58</v>
      </c>
      <c r="U2682" t="s">
        <v>134</v>
      </c>
      <c r="V2682" s="3">
        <v>0.75</v>
      </c>
      <c r="W2682" s="2">
        <v>0</v>
      </c>
      <c r="X2682">
        <v>0</v>
      </c>
      <c r="Y2682" t="s">
        <v>60</v>
      </c>
      <c r="Z2682" t="s">
        <v>136</v>
      </c>
      <c r="AA2682">
        <v>0</v>
      </c>
      <c r="AB2682" s="2">
        <v>0</v>
      </c>
      <c r="AC2682" s="2">
        <v>0</v>
      </c>
      <c r="AD2682" s="3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30.92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</row>
    <row r="2683" spans="1:43" x14ac:dyDescent="0.25">
      <c r="A2683" s="1">
        <v>45992</v>
      </c>
      <c r="B2683" t="s">
        <v>48</v>
      </c>
      <c r="C2683">
        <v>649163</v>
      </c>
      <c r="D2683">
        <v>2030770954</v>
      </c>
      <c r="E2683" t="s">
        <v>866</v>
      </c>
      <c r="F2683" t="s">
        <v>2357</v>
      </c>
      <c r="G2683" t="s">
        <v>51</v>
      </c>
      <c r="H2683" t="s">
        <v>399</v>
      </c>
      <c r="I2683" t="s">
        <v>102</v>
      </c>
      <c r="J2683" t="s">
        <v>738</v>
      </c>
      <c r="K2683">
        <v>652037</v>
      </c>
      <c r="L2683" t="s">
        <v>71</v>
      </c>
      <c r="M2683" t="s">
        <v>99</v>
      </c>
      <c r="N2683" t="s">
        <v>57</v>
      </c>
      <c r="O2683" s="1">
        <v>45901</v>
      </c>
      <c r="Q2683" s="1">
        <v>46023</v>
      </c>
      <c r="R2683" s="2">
        <v>192</v>
      </c>
      <c r="S2683">
        <v>1</v>
      </c>
      <c r="T2683" t="s">
        <v>58</v>
      </c>
      <c r="U2683" t="s">
        <v>134</v>
      </c>
      <c r="V2683" s="3">
        <v>0.9</v>
      </c>
      <c r="W2683" s="2">
        <v>0</v>
      </c>
      <c r="X2683">
        <v>0</v>
      </c>
      <c r="Y2683" t="s">
        <v>60</v>
      </c>
      <c r="Z2683" t="s">
        <v>136</v>
      </c>
      <c r="AA2683">
        <v>0</v>
      </c>
      <c r="AB2683" s="2">
        <v>0</v>
      </c>
      <c r="AC2683" s="2">
        <v>0</v>
      </c>
      <c r="AD2683" s="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172.8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</row>
    <row r="2684" spans="1:43" x14ac:dyDescent="0.25">
      <c r="A2684" s="1">
        <v>45992</v>
      </c>
      <c r="B2684" t="s">
        <v>48</v>
      </c>
      <c r="C2684">
        <v>649163</v>
      </c>
      <c r="D2684">
        <v>2030779110</v>
      </c>
      <c r="E2684" t="s">
        <v>231</v>
      </c>
      <c r="F2684" t="s">
        <v>2358</v>
      </c>
      <c r="G2684" t="s">
        <v>51</v>
      </c>
      <c r="H2684" t="s">
        <v>112</v>
      </c>
      <c r="I2684" t="s">
        <v>102</v>
      </c>
      <c r="J2684" t="s">
        <v>738</v>
      </c>
      <c r="K2684">
        <v>753748</v>
      </c>
      <c r="L2684" t="s">
        <v>258</v>
      </c>
      <c r="M2684" t="s">
        <v>131</v>
      </c>
      <c r="N2684" t="s">
        <v>57</v>
      </c>
      <c r="O2684" s="1">
        <v>45901</v>
      </c>
      <c r="Q2684" s="1">
        <v>46023</v>
      </c>
      <c r="R2684" s="2">
        <v>122.57</v>
      </c>
      <c r="S2684">
        <v>1</v>
      </c>
      <c r="T2684" t="s">
        <v>58</v>
      </c>
      <c r="U2684" t="s">
        <v>134</v>
      </c>
      <c r="V2684" s="3">
        <v>0.9</v>
      </c>
      <c r="W2684" s="2">
        <v>0</v>
      </c>
      <c r="X2684">
        <v>0</v>
      </c>
      <c r="Y2684" t="s">
        <v>60</v>
      </c>
      <c r="Z2684" t="s">
        <v>136</v>
      </c>
      <c r="AA2684">
        <v>0</v>
      </c>
      <c r="AB2684" s="2">
        <v>0</v>
      </c>
      <c r="AC2684" s="2">
        <v>0</v>
      </c>
      <c r="AD2684" s="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110.31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</row>
    <row r="2685" spans="1:43" x14ac:dyDescent="0.25">
      <c r="A2685" s="1">
        <v>45992</v>
      </c>
      <c r="B2685" t="s">
        <v>48</v>
      </c>
      <c r="C2685">
        <v>649163</v>
      </c>
      <c r="D2685">
        <v>2030779466</v>
      </c>
      <c r="E2685" t="s">
        <v>1600</v>
      </c>
      <c r="F2685" t="s">
        <v>1601</v>
      </c>
      <c r="G2685" t="s">
        <v>51</v>
      </c>
      <c r="H2685" t="s">
        <v>120</v>
      </c>
      <c r="I2685" t="s">
        <v>102</v>
      </c>
      <c r="J2685" t="s">
        <v>103</v>
      </c>
      <c r="K2685">
        <v>816021</v>
      </c>
      <c r="L2685" t="s">
        <v>122</v>
      </c>
      <c r="M2685" t="s">
        <v>123</v>
      </c>
      <c r="N2685" t="s">
        <v>57</v>
      </c>
      <c r="O2685" s="1">
        <v>45901</v>
      </c>
      <c r="Q2685" s="1">
        <v>46023</v>
      </c>
      <c r="R2685" s="2">
        <v>33.01</v>
      </c>
      <c r="S2685">
        <v>1</v>
      </c>
      <c r="T2685" t="s">
        <v>58</v>
      </c>
      <c r="U2685" t="s">
        <v>134</v>
      </c>
      <c r="V2685" s="3">
        <v>0.75</v>
      </c>
      <c r="W2685" s="2">
        <v>0</v>
      </c>
      <c r="X2685">
        <v>0</v>
      </c>
      <c r="Y2685" t="s">
        <v>60</v>
      </c>
      <c r="Z2685" t="s">
        <v>136</v>
      </c>
      <c r="AA2685">
        <v>0</v>
      </c>
      <c r="AB2685" s="2">
        <v>0</v>
      </c>
      <c r="AC2685" s="2">
        <v>0</v>
      </c>
      <c r="AD2685" s="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24.76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</row>
    <row r="2686" spans="1:43" x14ac:dyDescent="0.25">
      <c r="A2686" s="1">
        <v>45992</v>
      </c>
      <c r="B2686" t="s">
        <v>48</v>
      </c>
      <c r="C2686">
        <v>649163</v>
      </c>
      <c r="D2686">
        <v>2030788953</v>
      </c>
      <c r="E2686" t="s">
        <v>609</v>
      </c>
      <c r="F2686" t="s">
        <v>1605</v>
      </c>
      <c r="G2686" t="s">
        <v>51</v>
      </c>
      <c r="H2686" t="s">
        <v>120</v>
      </c>
      <c r="I2686" t="s">
        <v>102</v>
      </c>
      <c r="J2686" t="s">
        <v>121</v>
      </c>
      <c r="K2686">
        <v>816021</v>
      </c>
      <c r="L2686" t="s">
        <v>122</v>
      </c>
      <c r="M2686" t="s">
        <v>123</v>
      </c>
      <c r="N2686" t="s">
        <v>57</v>
      </c>
      <c r="O2686" s="1">
        <v>45901</v>
      </c>
      <c r="Q2686" s="1">
        <v>46023</v>
      </c>
      <c r="R2686" s="2">
        <v>9.3800000000000008</v>
      </c>
      <c r="S2686">
        <v>1</v>
      </c>
      <c r="T2686" t="s">
        <v>58</v>
      </c>
      <c r="U2686" t="s">
        <v>134</v>
      </c>
      <c r="V2686" s="3">
        <v>0.65</v>
      </c>
      <c r="W2686" s="2">
        <v>0</v>
      </c>
      <c r="X2686">
        <v>0</v>
      </c>
      <c r="Y2686" t="s">
        <v>60</v>
      </c>
      <c r="Z2686" t="s">
        <v>136</v>
      </c>
      <c r="AA2686">
        <v>0</v>
      </c>
      <c r="AB2686" s="2">
        <v>0</v>
      </c>
      <c r="AC2686" s="2">
        <v>0</v>
      </c>
      <c r="AD2686" s="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6.1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</row>
    <row r="2687" spans="1:43" x14ac:dyDescent="0.25">
      <c r="A2687" s="1">
        <v>45992</v>
      </c>
      <c r="B2687" t="s">
        <v>48</v>
      </c>
      <c r="C2687">
        <v>649163</v>
      </c>
      <c r="D2687">
        <v>2030801742</v>
      </c>
      <c r="E2687" t="s">
        <v>1607</v>
      </c>
      <c r="F2687" t="s">
        <v>1608</v>
      </c>
      <c r="G2687" t="s">
        <v>51</v>
      </c>
      <c r="H2687" t="s">
        <v>206</v>
      </c>
      <c r="I2687" t="s">
        <v>102</v>
      </c>
      <c r="J2687" t="s">
        <v>103</v>
      </c>
      <c r="K2687">
        <v>874230</v>
      </c>
      <c r="L2687" t="s">
        <v>522</v>
      </c>
      <c r="M2687" t="s">
        <v>523</v>
      </c>
      <c r="N2687" t="s">
        <v>57</v>
      </c>
      <c r="O2687" s="1">
        <v>45901</v>
      </c>
      <c r="Q2687" s="1">
        <v>46023</v>
      </c>
      <c r="R2687" s="2">
        <v>12.64</v>
      </c>
      <c r="S2687">
        <v>1</v>
      </c>
      <c r="T2687" t="s">
        <v>58</v>
      </c>
      <c r="U2687" t="s">
        <v>134</v>
      </c>
      <c r="V2687" s="3">
        <v>0.75</v>
      </c>
      <c r="W2687" s="2">
        <v>0</v>
      </c>
      <c r="X2687">
        <v>0</v>
      </c>
      <c r="Y2687" t="s">
        <v>60</v>
      </c>
      <c r="Z2687" t="s">
        <v>136</v>
      </c>
      <c r="AA2687">
        <v>0</v>
      </c>
      <c r="AB2687" s="2">
        <v>0</v>
      </c>
      <c r="AC2687" s="2">
        <v>0</v>
      </c>
      <c r="AD2687" s="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9.48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</row>
    <row r="2688" spans="1:43" x14ac:dyDescent="0.25">
      <c r="A2688" s="1">
        <v>45992</v>
      </c>
      <c r="B2688" t="s">
        <v>48</v>
      </c>
      <c r="C2688">
        <v>649163</v>
      </c>
      <c r="D2688">
        <v>2030804311</v>
      </c>
      <c r="E2688" t="s">
        <v>347</v>
      </c>
      <c r="F2688" t="s">
        <v>114</v>
      </c>
      <c r="G2688" t="s">
        <v>51</v>
      </c>
      <c r="H2688" t="s">
        <v>399</v>
      </c>
      <c r="I2688" t="s">
        <v>102</v>
      </c>
      <c r="J2688" t="s">
        <v>738</v>
      </c>
      <c r="K2688">
        <v>823068</v>
      </c>
      <c r="L2688" t="s">
        <v>401</v>
      </c>
      <c r="M2688" t="s">
        <v>402</v>
      </c>
      <c r="N2688" t="s">
        <v>57</v>
      </c>
      <c r="O2688" s="1">
        <v>45931</v>
      </c>
      <c r="Q2688" s="1">
        <v>46023</v>
      </c>
      <c r="R2688" s="2">
        <v>76.75</v>
      </c>
      <c r="S2688">
        <v>1</v>
      </c>
      <c r="T2688" t="s">
        <v>58</v>
      </c>
      <c r="U2688" t="s">
        <v>59</v>
      </c>
      <c r="V2688" s="3">
        <v>0.9</v>
      </c>
      <c r="W2688" s="2">
        <v>0</v>
      </c>
      <c r="X2688">
        <v>0</v>
      </c>
      <c r="Y2688" t="s">
        <v>60</v>
      </c>
      <c r="Z2688" t="s">
        <v>136</v>
      </c>
      <c r="AA2688">
        <v>0</v>
      </c>
      <c r="AB2688" s="2">
        <v>0</v>
      </c>
      <c r="AC2688" s="2">
        <v>0</v>
      </c>
      <c r="AD2688" s="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69.08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</row>
    <row r="2689" spans="1:44" x14ac:dyDescent="0.25">
      <c r="A2689" s="1">
        <v>45992</v>
      </c>
      <c r="B2689" t="s">
        <v>48</v>
      </c>
      <c r="C2689">
        <v>649163</v>
      </c>
      <c r="D2689">
        <v>2030806217</v>
      </c>
      <c r="E2689" t="s">
        <v>2359</v>
      </c>
      <c r="F2689" t="s">
        <v>262</v>
      </c>
      <c r="G2689" t="s">
        <v>51</v>
      </c>
      <c r="H2689" t="s">
        <v>452</v>
      </c>
      <c r="I2689" t="s">
        <v>102</v>
      </c>
      <c r="J2689" t="s">
        <v>103</v>
      </c>
      <c r="K2689">
        <v>753748</v>
      </c>
      <c r="L2689" t="s">
        <v>258</v>
      </c>
      <c r="M2689" t="s">
        <v>131</v>
      </c>
      <c r="N2689" t="s">
        <v>57</v>
      </c>
      <c r="O2689" s="1">
        <v>45962</v>
      </c>
      <c r="Q2689" s="1">
        <v>46023</v>
      </c>
      <c r="R2689" s="2">
        <v>167.68</v>
      </c>
      <c r="S2689">
        <v>1</v>
      </c>
      <c r="T2689" t="s">
        <v>58</v>
      </c>
      <c r="U2689" t="s">
        <v>59</v>
      </c>
      <c r="V2689" s="3">
        <v>0.75</v>
      </c>
      <c r="W2689" s="2">
        <v>0</v>
      </c>
      <c r="X2689">
        <v>0</v>
      </c>
      <c r="Y2689" t="s">
        <v>60</v>
      </c>
      <c r="Z2689" t="s">
        <v>136</v>
      </c>
      <c r="AA2689">
        <v>0</v>
      </c>
      <c r="AB2689" s="2">
        <v>0</v>
      </c>
      <c r="AC2689" s="2">
        <v>0</v>
      </c>
      <c r="AD2689" s="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125.76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</row>
    <row r="2690" spans="1:44" x14ac:dyDescent="0.25">
      <c r="A2690" s="1">
        <v>45992</v>
      </c>
      <c r="B2690" t="s">
        <v>48</v>
      </c>
      <c r="C2690">
        <v>649163</v>
      </c>
      <c r="D2690">
        <v>2030822047</v>
      </c>
      <c r="E2690" t="s">
        <v>2360</v>
      </c>
      <c r="F2690" t="s">
        <v>1082</v>
      </c>
      <c r="G2690" t="s">
        <v>51</v>
      </c>
      <c r="H2690" t="s">
        <v>399</v>
      </c>
      <c r="I2690" t="s">
        <v>102</v>
      </c>
      <c r="J2690" t="s">
        <v>738</v>
      </c>
      <c r="K2690">
        <v>823068</v>
      </c>
      <c r="L2690" t="s">
        <v>401</v>
      </c>
      <c r="M2690" t="s">
        <v>402</v>
      </c>
      <c r="N2690" t="s">
        <v>57</v>
      </c>
      <c r="O2690" s="1">
        <v>45931</v>
      </c>
      <c r="Q2690" s="1">
        <v>46023</v>
      </c>
      <c r="R2690" s="2">
        <v>86.33</v>
      </c>
      <c r="S2690">
        <v>1</v>
      </c>
      <c r="T2690" t="s">
        <v>58</v>
      </c>
      <c r="U2690" t="s">
        <v>134</v>
      </c>
      <c r="V2690" s="3">
        <v>0.9</v>
      </c>
      <c r="W2690" s="2">
        <v>0</v>
      </c>
      <c r="X2690">
        <v>0</v>
      </c>
      <c r="Y2690" t="s">
        <v>60</v>
      </c>
      <c r="Z2690" t="s">
        <v>136</v>
      </c>
      <c r="AA2690">
        <v>0</v>
      </c>
      <c r="AB2690" s="2">
        <v>0</v>
      </c>
      <c r="AC2690" s="2">
        <v>0</v>
      </c>
      <c r="AD2690" s="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77.7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</row>
    <row r="2691" spans="1:44" x14ac:dyDescent="0.25">
      <c r="A2691" s="1">
        <v>45992</v>
      </c>
      <c r="B2691" t="s">
        <v>48</v>
      </c>
      <c r="C2691">
        <v>649163</v>
      </c>
      <c r="D2691">
        <v>2030826636</v>
      </c>
      <c r="E2691" t="s">
        <v>1609</v>
      </c>
      <c r="F2691" t="s">
        <v>1610</v>
      </c>
      <c r="G2691" t="s">
        <v>51</v>
      </c>
      <c r="H2691" t="s">
        <v>452</v>
      </c>
      <c r="I2691" t="s">
        <v>102</v>
      </c>
      <c r="J2691" t="s">
        <v>103</v>
      </c>
      <c r="K2691">
        <v>823350</v>
      </c>
      <c r="L2691" t="s">
        <v>116</v>
      </c>
      <c r="M2691" t="s">
        <v>417</v>
      </c>
      <c r="N2691" t="s">
        <v>57</v>
      </c>
      <c r="O2691" s="1">
        <v>45905</v>
      </c>
      <c r="Q2691" s="1">
        <v>46027</v>
      </c>
      <c r="R2691" s="2">
        <v>13.09</v>
      </c>
      <c r="S2691">
        <v>1</v>
      </c>
      <c r="T2691" t="s">
        <v>58</v>
      </c>
      <c r="U2691" t="s">
        <v>134</v>
      </c>
      <c r="V2691" s="3">
        <v>0.75</v>
      </c>
      <c r="W2691" s="2">
        <v>0</v>
      </c>
      <c r="X2691">
        <v>0</v>
      </c>
      <c r="Y2691" t="s">
        <v>60</v>
      </c>
      <c r="Z2691" t="s">
        <v>136</v>
      </c>
      <c r="AA2691">
        <v>0</v>
      </c>
      <c r="AB2691" s="2">
        <v>0</v>
      </c>
      <c r="AC2691" s="2">
        <v>0</v>
      </c>
      <c r="AD2691" s="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9.82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</row>
    <row r="2692" spans="1:44" x14ac:dyDescent="0.25">
      <c r="A2692" s="1">
        <v>45992</v>
      </c>
      <c r="B2692" t="s">
        <v>48</v>
      </c>
      <c r="C2692">
        <v>649163</v>
      </c>
      <c r="D2692">
        <v>2030862126</v>
      </c>
      <c r="E2692" t="s">
        <v>536</v>
      </c>
      <c r="F2692" t="s">
        <v>874</v>
      </c>
      <c r="G2692" t="s">
        <v>51</v>
      </c>
      <c r="H2692" t="s">
        <v>265</v>
      </c>
      <c r="I2692" t="s">
        <v>102</v>
      </c>
      <c r="J2692" t="s">
        <v>738</v>
      </c>
      <c r="K2692">
        <v>877790</v>
      </c>
      <c r="L2692" t="s">
        <v>534</v>
      </c>
      <c r="M2692" t="s">
        <v>535</v>
      </c>
      <c r="N2692" t="s">
        <v>57</v>
      </c>
      <c r="O2692" s="1">
        <v>45904</v>
      </c>
      <c r="Q2692" s="1">
        <v>46026</v>
      </c>
      <c r="R2692" s="2">
        <v>20.11</v>
      </c>
      <c r="S2692">
        <v>1</v>
      </c>
      <c r="T2692" t="s">
        <v>58</v>
      </c>
      <c r="U2692" t="s">
        <v>134</v>
      </c>
      <c r="V2692" s="3">
        <v>0.9</v>
      </c>
      <c r="W2692" s="2">
        <v>0</v>
      </c>
      <c r="X2692">
        <v>0</v>
      </c>
      <c r="Y2692" t="s">
        <v>60</v>
      </c>
      <c r="Z2692" t="s">
        <v>136</v>
      </c>
      <c r="AA2692">
        <v>0</v>
      </c>
      <c r="AB2692" s="2">
        <v>0</v>
      </c>
      <c r="AC2692" s="2">
        <v>0</v>
      </c>
      <c r="AD2692" s="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18.100000000000001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</row>
    <row r="2693" spans="1:44" x14ac:dyDescent="0.25">
      <c r="A2693" s="1">
        <v>45992</v>
      </c>
      <c r="B2693" t="s">
        <v>48</v>
      </c>
      <c r="C2693">
        <v>649163</v>
      </c>
      <c r="D2693">
        <v>2030880778</v>
      </c>
      <c r="E2693" t="s">
        <v>901</v>
      </c>
      <c r="F2693" t="s">
        <v>2361</v>
      </c>
      <c r="G2693" t="s">
        <v>51</v>
      </c>
      <c r="H2693" t="s">
        <v>112</v>
      </c>
      <c r="I2693" t="s">
        <v>102</v>
      </c>
      <c r="J2693" t="s">
        <v>764</v>
      </c>
      <c r="K2693">
        <v>753748</v>
      </c>
      <c r="L2693" t="s">
        <v>258</v>
      </c>
      <c r="M2693" t="s">
        <v>131</v>
      </c>
      <c r="N2693" t="s">
        <v>57</v>
      </c>
      <c r="O2693" s="1">
        <v>45931</v>
      </c>
      <c r="Q2693" s="1">
        <v>46023</v>
      </c>
      <c r="R2693" s="2">
        <v>27.93</v>
      </c>
      <c r="S2693">
        <v>1</v>
      </c>
      <c r="T2693" t="s">
        <v>58</v>
      </c>
      <c r="U2693" t="s">
        <v>59</v>
      </c>
      <c r="V2693" s="3">
        <v>0.75</v>
      </c>
      <c r="W2693" s="2">
        <v>0</v>
      </c>
      <c r="X2693">
        <v>0</v>
      </c>
      <c r="Y2693" t="s">
        <v>60</v>
      </c>
      <c r="Z2693" t="s">
        <v>136</v>
      </c>
      <c r="AA2693">
        <v>0</v>
      </c>
      <c r="AB2693" s="2">
        <v>0</v>
      </c>
      <c r="AC2693" s="2">
        <v>0</v>
      </c>
      <c r="AD2693" s="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20.95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</row>
    <row r="2694" spans="1:44" x14ac:dyDescent="0.25">
      <c r="A2694" s="1">
        <v>45992</v>
      </c>
      <c r="B2694" t="s">
        <v>48</v>
      </c>
      <c r="C2694">
        <v>649163</v>
      </c>
      <c r="D2694">
        <v>2030898265</v>
      </c>
      <c r="E2694" t="s">
        <v>765</v>
      </c>
      <c r="F2694" t="s">
        <v>1802</v>
      </c>
      <c r="G2694" t="s">
        <v>51</v>
      </c>
      <c r="H2694" t="s">
        <v>399</v>
      </c>
      <c r="I2694" t="s">
        <v>102</v>
      </c>
      <c r="J2694" t="s">
        <v>738</v>
      </c>
      <c r="K2694">
        <v>823068</v>
      </c>
      <c r="L2694" t="s">
        <v>401</v>
      </c>
      <c r="M2694" t="s">
        <v>402</v>
      </c>
      <c r="N2694" t="s">
        <v>57</v>
      </c>
      <c r="O2694" s="1">
        <v>45931</v>
      </c>
      <c r="Q2694" s="1">
        <v>46023</v>
      </c>
      <c r="R2694" s="2">
        <v>78.88</v>
      </c>
      <c r="S2694">
        <v>1</v>
      </c>
      <c r="T2694" t="s">
        <v>58</v>
      </c>
      <c r="U2694" t="s">
        <v>59</v>
      </c>
      <c r="V2694" s="3">
        <v>0.9</v>
      </c>
      <c r="W2694" s="2">
        <v>0</v>
      </c>
      <c r="X2694">
        <v>0</v>
      </c>
      <c r="Y2694" t="s">
        <v>60</v>
      </c>
      <c r="Z2694" t="s">
        <v>136</v>
      </c>
      <c r="AA2694">
        <v>0</v>
      </c>
      <c r="AB2694" s="2">
        <v>0</v>
      </c>
      <c r="AC2694" s="2">
        <v>0</v>
      </c>
      <c r="AD2694" s="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70.989999999999995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</row>
    <row r="2695" spans="1:44" x14ac:dyDescent="0.25">
      <c r="A2695" s="1">
        <v>45992</v>
      </c>
      <c r="B2695" t="s">
        <v>2216</v>
      </c>
      <c r="C2695">
        <v>649163</v>
      </c>
      <c r="D2695">
        <v>2016868356</v>
      </c>
      <c r="E2695" t="s">
        <v>1381</v>
      </c>
      <c r="F2695" t="s">
        <v>114</v>
      </c>
      <c r="G2695" t="s">
        <v>51</v>
      </c>
      <c r="I2695" t="s">
        <v>479</v>
      </c>
      <c r="J2695" t="s">
        <v>480</v>
      </c>
      <c r="K2695">
        <v>649163</v>
      </c>
      <c r="L2695" t="s">
        <v>71</v>
      </c>
      <c r="M2695" t="s">
        <v>72</v>
      </c>
      <c r="N2695" t="s">
        <v>929</v>
      </c>
      <c r="O2695" s="1">
        <v>44885</v>
      </c>
      <c r="P2695" s="1">
        <v>45992</v>
      </c>
      <c r="R2695" s="2">
        <v>0</v>
      </c>
      <c r="AB2695" s="2">
        <v>0</v>
      </c>
      <c r="AC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t="s">
        <v>2223</v>
      </c>
    </row>
    <row r="2696" spans="1:44" x14ac:dyDescent="0.25">
      <c r="A2696" s="1">
        <v>45992</v>
      </c>
      <c r="B2696" t="s">
        <v>2216</v>
      </c>
      <c r="C2696">
        <v>649793</v>
      </c>
      <c r="D2696">
        <v>2016722210</v>
      </c>
      <c r="E2696" t="s">
        <v>955</v>
      </c>
      <c r="F2696" t="s">
        <v>184</v>
      </c>
      <c r="G2696" t="s">
        <v>51</v>
      </c>
      <c r="I2696" t="s">
        <v>373</v>
      </c>
      <c r="J2696" t="s">
        <v>374</v>
      </c>
      <c r="K2696">
        <v>649793</v>
      </c>
      <c r="L2696" t="s">
        <v>65</v>
      </c>
      <c r="M2696" t="s">
        <v>1002</v>
      </c>
      <c r="N2696" t="s">
        <v>929</v>
      </c>
      <c r="O2696" s="1">
        <v>44927</v>
      </c>
      <c r="P2696" s="1">
        <v>45992</v>
      </c>
      <c r="R2696" s="2">
        <v>0</v>
      </c>
      <c r="AB2696" s="2">
        <v>0</v>
      </c>
      <c r="AC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t="s">
        <v>2223</v>
      </c>
    </row>
    <row r="2697" spans="1:44" x14ac:dyDescent="0.25">
      <c r="A2697" s="1">
        <v>45992</v>
      </c>
      <c r="B2697" t="s">
        <v>2216</v>
      </c>
      <c r="C2697">
        <v>673059</v>
      </c>
      <c r="D2697">
        <v>2022251857</v>
      </c>
      <c r="E2697" t="s">
        <v>1385</v>
      </c>
      <c r="F2697" t="s">
        <v>231</v>
      </c>
      <c r="G2697" t="s">
        <v>51</v>
      </c>
      <c r="I2697" t="s">
        <v>102</v>
      </c>
      <c r="J2697" t="s">
        <v>764</v>
      </c>
      <c r="K2697">
        <v>673059</v>
      </c>
      <c r="L2697" t="s">
        <v>65</v>
      </c>
      <c r="M2697" t="s">
        <v>66</v>
      </c>
      <c r="N2697" t="s">
        <v>929</v>
      </c>
      <c r="O2697" s="1">
        <v>45383</v>
      </c>
      <c r="P2697" s="1">
        <v>45992</v>
      </c>
      <c r="R2697" s="2">
        <v>0</v>
      </c>
      <c r="AB2697" s="2">
        <v>0</v>
      </c>
      <c r="AC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t="s">
        <v>2223</v>
      </c>
    </row>
    <row r="2698" spans="1:44" x14ac:dyDescent="0.25">
      <c r="A2698" s="1">
        <v>45992</v>
      </c>
      <c r="B2698" t="s">
        <v>2216</v>
      </c>
      <c r="C2698">
        <v>649793</v>
      </c>
      <c r="D2698">
        <v>2016722211</v>
      </c>
      <c r="E2698" t="s">
        <v>955</v>
      </c>
      <c r="F2698" t="s">
        <v>184</v>
      </c>
      <c r="G2698" t="s">
        <v>51</v>
      </c>
      <c r="I2698" t="s">
        <v>373</v>
      </c>
      <c r="J2698" t="s">
        <v>400</v>
      </c>
      <c r="K2698">
        <v>649793</v>
      </c>
      <c r="L2698" t="s">
        <v>65</v>
      </c>
      <c r="M2698" t="s">
        <v>1002</v>
      </c>
      <c r="N2698" t="s">
        <v>929</v>
      </c>
      <c r="O2698" s="1">
        <v>44927</v>
      </c>
      <c r="P2698" s="1">
        <v>45992</v>
      </c>
      <c r="R2698" s="2">
        <v>0</v>
      </c>
      <c r="AB2698" s="2">
        <v>0</v>
      </c>
      <c r="AC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t="s">
        <v>2223</v>
      </c>
    </row>
    <row r="2699" spans="1:44" x14ac:dyDescent="0.25">
      <c r="A2699" s="1">
        <v>45992</v>
      </c>
      <c r="B2699" t="s">
        <v>2216</v>
      </c>
      <c r="C2699">
        <v>651818</v>
      </c>
      <c r="D2699">
        <v>2017008340</v>
      </c>
      <c r="E2699" t="s">
        <v>2362</v>
      </c>
      <c r="F2699" t="s">
        <v>721</v>
      </c>
      <c r="G2699" t="s">
        <v>51</v>
      </c>
      <c r="I2699" t="s">
        <v>373</v>
      </c>
      <c r="J2699" t="s">
        <v>400</v>
      </c>
      <c r="K2699">
        <v>651818</v>
      </c>
      <c r="L2699" t="s">
        <v>113</v>
      </c>
      <c r="M2699" t="s">
        <v>114</v>
      </c>
      <c r="N2699" t="s">
        <v>929</v>
      </c>
      <c r="O2699" s="1">
        <v>44927</v>
      </c>
      <c r="P2699" s="1">
        <v>45992</v>
      </c>
      <c r="R2699" s="2">
        <v>0</v>
      </c>
      <c r="AB2699" s="2">
        <v>0</v>
      </c>
      <c r="AC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t="s">
        <v>2223</v>
      </c>
    </row>
    <row r="2700" spans="1:44" x14ac:dyDescent="0.25">
      <c r="A2700" s="1">
        <v>45992</v>
      </c>
      <c r="B2700" t="s">
        <v>2216</v>
      </c>
      <c r="C2700">
        <v>651818</v>
      </c>
      <c r="D2700">
        <v>2021178706</v>
      </c>
      <c r="E2700" t="s">
        <v>2363</v>
      </c>
      <c r="F2700" t="s">
        <v>2364</v>
      </c>
      <c r="G2700" t="s">
        <v>51</v>
      </c>
      <c r="I2700" t="s">
        <v>803</v>
      </c>
      <c r="J2700" t="s">
        <v>817</v>
      </c>
      <c r="K2700">
        <v>651818</v>
      </c>
      <c r="L2700" t="s">
        <v>113</v>
      </c>
      <c r="M2700" t="s">
        <v>114</v>
      </c>
      <c r="N2700" t="s">
        <v>929</v>
      </c>
      <c r="O2700" s="1">
        <v>45295</v>
      </c>
      <c r="P2700" s="1">
        <v>45992</v>
      </c>
      <c r="R2700" s="2">
        <v>0</v>
      </c>
      <c r="AB2700" s="2">
        <v>0</v>
      </c>
      <c r="AC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t="s">
        <v>2223</v>
      </c>
    </row>
    <row r="2701" spans="1:44" x14ac:dyDescent="0.25">
      <c r="A2701" s="1">
        <v>45992</v>
      </c>
      <c r="B2701" t="s">
        <v>2216</v>
      </c>
      <c r="C2701">
        <v>649163</v>
      </c>
      <c r="D2701">
        <v>2024529137</v>
      </c>
      <c r="E2701" t="s">
        <v>1742</v>
      </c>
      <c r="F2701" t="s">
        <v>1221</v>
      </c>
      <c r="G2701" t="s">
        <v>51</v>
      </c>
      <c r="I2701" t="s">
        <v>373</v>
      </c>
      <c r="J2701" t="s">
        <v>374</v>
      </c>
      <c r="K2701">
        <v>649163</v>
      </c>
      <c r="L2701" t="s">
        <v>385</v>
      </c>
      <c r="M2701" t="s">
        <v>386</v>
      </c>
      <c r="N2701" t="s">
        <v>929</v>
      </c>
      <c r="O2701" s="1">
        <v>45541</v>
      </c>
      <c r="P2701" s="1">
        <v>45992</v>
      </c>
      <c r="R2701" s="2">
        <v>0</v>
      </c>
      <c r="AB2701" s="2">
        <v>0</v>
      </c>
      <c r="AC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t="s">
        <v>2223</v>
      </c>
    </row>
    <row r="2702" spans="1:44" x14ac:dyDescent="0.25">
      <c r="A2702" s="1">
        <v>45992</v>
      </c>
      <c r="B2702" t="s">
        <v>2216</v>
      </c>
      <c r="C2702">
        <v>649163</v>
      </c>
      <c r="D2702">
        <v>2024266937</v>
      </c>
      <c r="E2702" t="s">
        <v>1850</v>
      </c>
      <c r="F2702" t="s">
        <v>202</v>
      </c>
      <c r="G2702" t="s">
        <v>51</v>
      </c>
      <c r="I2702" t="s">
        <v>803</v>
      </c>
      <c r="J2702" t="s">
        <v>809</v>
      </c>
      <c r="K2702">
        <v>649163</v>
      </c>
      <c r="L2702" t="s">
        <v>422</v>
      </c>
      <c r="M2702" t="s">
        <v>423</v>
      </c>
      <c r="N2702" t="s">
        <v>929</v>
      </c>
      <c r="O2702" s="1">
        <v>45566</v>
      </c>
      <c r="P2702" s="1">
        <v>45992</v>
      </c>
      <c r="R2702" s="2">
        <v>0</v>
      </c>
      <c r="AB2702" s="2">
        <v>0</v>
      </c>
      <c r="AC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t="s">
        <v>2223</v>
      </c>
    </row>
    <row r="2703" spans="1:44" x14ac:dyDescent="0.25">
      <c r="A2703" s="1">
        <v>45992</v>
      </c>
      <c r="B2703" t="s">
        <v>2216</v>
      </c>
      <c r="C2703">
        <v>649163</v>
      </c>
      <c r="D2703">
        <v>2024529138</v>
      </c>
      <c r="E2703" t="s">
        <v>1742</v>
      </c>
      <c r="F2703" t="s">
        <v>1221</v>
      </c>
      <c r="G2703" t="s">
        <v>51</v>
      </c>
      <c r="I2703" t="s">
        <v>479</v>
      </c>
      <c r="J2703" t="s">
        <v>480</v>
      </c>
      <c r="K2703">
        <v>649163</v>
      </c>
      <c r="L2703" t="s">
        <v>385</v>
      </c>
      <c r="M2703" t="s">
        <v>386</v>
      </c>
      <c r="N2703" t="s">
        <v>929</v>
      </c>
      <c r="O2703" s="1">
        <v>45541</v>
      </c>
      <c r="P2703" s="1">
        <v>45992</v>
      </c>
      <c r="R2703" s="2">
        <v>0</v>
      </c>
      <c r="AB2703" s="2">
        <v>0</v>
      </c>
      <c r="AC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t="s">
        <v>2223</v>
      </c>
    </row>
    <row r="2704" spans="1:44" x14ac:dyDescent="0.25">
      <c r="A2704" s="1">
        <v>45992</v>
      </c>
      <c r="B2704" t="s">
        <v>2216</v>
      </c>
      <c r="C2704">
        <v>751867</v>
      </c>
      <c r="D2704">
        <v>2025103371</v>
      </c>
      <c r="E2704" t="s">
        <v>955</v>
      </c>
      <c r="F2704" t="s">
        <v>478</v>
      </c>
      <c r="G2704" t="s">
        <v>51</v>
      </c>
      <c r="I2704" t="s">
        <v>132</v>
      </c>
      <c r="J2704" t="s">
        <v>133</v>
      </c>
      <c r="K2704">
        <v>751867</v>
      </c>
      <c r="L2704" t="s">
        <v>162</v>
      </c>
      <c r="M2704" t="s">
        <v>163</v>
      </c>
      <c r="N2704" t="s">
        <v>929</v>
      </c>
      <c r="O2704" s="1">
        <v>45566</v>
      </c>
      <c r="P2704" s="1">
        <v>45992</v>
      </c>
      <c r="R2704" s="2">
        <v>0</v>
      </c>
      <c r="AB2704" s="2">
        <v>0</v>
      </c>
      <c r="AC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t="s">
        <v>2223</v>
      </c>
    </row>
    <row r="2705" spans="1:44" x14ac:dyDescent="0.25">
      <c r="A2705" s="1">
        <v>45992</v>
      </c>
      <c r="B2705" t="s">
        <v>2216</v>
      </c>
      <c r="C2705">
        <v>751867</v>
      </c>
      <c r="D2705">
        <v>2025103372</v>
      </c>
      <c r="E2705" t="s">
        <v>955</v>
      </c>
      <c r="F2705" t="s">
        <v>478</v>
      </c>
      <c r="G2705" t="s">
        <v>51</v>
      </c>
      <c r="I2705" t="s">
        <v>53</v>
      </c>
      <c r="J2705" t="s">
        <v>54</v>
      </c>
      <c r="K2705">
        <v>751867</v>
      </c>
      <c r="L2705" t="s">
        <v>162</v>
      </c>
      <c r="M2705" t="s">
        <v>163</v>
      </c>
      <c r="N2705" t="s">
        <v>929</v>
      </c>
      <c r="O2705" s="1">
        <v>45566</v>
      </c>
      <c r="P2705" s="1">
        <v>45992</v>
      </c>
      <c r="R2705" s="2">
        <v>0</v>
      </c>
      <c r="AB2705" s="2">
        <v>0</v>
      </c>
      <c r="AC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t="s">
        <v>2223</v>
      </c>
    </row>
    <row r="2706" spans="1:44" x14ac:dyDescent="0.25">
      <c r="A2706" s="1">
        <v>45992</v>
      </c>
      <c r="B2706" t="s">
        <v>2216</v>
      </c>
      <c r="C2706">
        <v>673059</v>
      </c>
      <c r="D2706">
        <v>2022251859</v>
      </c>
      <c r="E2706" t="s">
        <v>1385</v>
      </c>
      <c r="F2706" t="s">
        <v>231</v>
      </c>
      <c r="G2706" t="s">
        <v>51</v>
      </c>
      <c r="I2706" t="s">
        <v>373</v>
      </c>
      <c r="J2706" t="s">
        <v>400</v>
      </c>
      <c r="K2706">
        <v>673059</v>
      </c>
      <c r="L2706" t="s">
        <v>65</v>
      </c>
      <c r="M2706" t="s">
        <v>66</v>
      </c>
      <c r="N2706" t="s">
        <v>929</v>
      </c>
      <c r="O2706" s="1">
        <v>45383</v>
      </c>
      <c r="P2706" s="1">
        <v>45992</v>
      </c>
      <c r="R2706" s="2">
        <v>0</v>
      </c>
      <c r="AB2706" s="2">
        <v>0</v>
      </c>
      <c r="AC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t="s">
        <v>2223</v>
      </c>
    </row>
    <row r="2707" spans="1:44" x14ac:dyDescent="0.25">
      <c r="A2707" s="1">
        <v>45992</v>
      </c>
      <c r="B2707" t="s">
        <v>2216</v>
      </c>
      <c r="C2707">
        <v>673059</v>
      </c>
      <c r="D2707">
        <v>2023606924</v>
      </c>
      <c r="E2707" t="s">
        <v>1265</v>
      </c>
      <c r="F2707" t="s">
        <v>1266</v>
      </c>
      <c r="G2707" t="s">
        <v>51</v>
      </c>
      <c r="I2707" t="s">
        <v>479</v>
      </c>
      <c r="J2707" t="s">
        <v>480</v>
      </c>
      <c r="K2707">
        <v>673059</v>
      </c>
      <c r="L2707" t="s">
        <v>65</v>
      </c>
      <c r="M2707" t="s">
        <v>66</v>
      </c>
      <c r="N2707" t="s">
        <v>929</v>
      </c>
      <c r="O2707" s="1">
        <v>45505</v>
      </c>
      <c r="P2707" s="1">
        <v>45992</v>
      </c>
      <c r="R2707" s="2">
        <v>0</v>
      </c>
      <c r="AB2707" s="2">
        <v>0</v>
      </c>
      <c r="AC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t="s">
        <v>2223</v>
      </c>
    </row>
    <row r="2708" spans="1:44" x14ac:dyDescent="0.25">
      <c r="A2708" s="1">
        <v>45992</v>
      </c>
      <c r="B2708" t="s">
        <v>2216</v>
      </c>
      <c r="C2708">
        <v>673059</v>
      </c>
      <c r="D2708">
        <v>2022251858</v>
      </c>
      <c r="E2708" t="s">
        <v>1385</v>
      </c>
      <c r="F2708" t="s">
        <v>231</v>
      </c>
      <c r="G2708" t="s">
        <v>51</v>
      </c>
      <c r="I2708" t="s">
        <v>373</v>
      </c>
      <c r="J2708" t="s">
        <v>374</v>
      </c>
      <c r="K2708">
        <v>673059</v>
      </c>
      <c r="L2708" t="s">
        <v>65</v>
      </c>
      <c r="M2708" t="s">
        <v>66</v>
      </c>
      <c r="N2708" t="s">
        <v>929</v>
      </c>
      <c r="O2708" s="1">
        <v>45383</v>
      </c>
      <c r="P2708" s="1">
        <v>45992</v>
      </c>
      <c r="R2708" s="2">
        <v>0</v>
      </c>
      <c r="AB2708" s="2">
        <v>0</v>
      </c>
      <c r="AC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t="s">
        <v>2223</v>
      </c>
    </row>
    <row r="2709" spans="1:44" x14ac:dyDescent="0.25">
      <c r="A2709" s="1">
        <v>45992</v>
      </c>
      <c r="B2709" t="s">
        <v>2216</v>
      </c>
      <c r="C2709">
        <v>673059</v>
      </c>
      <c r="D2709">
        <v>2020683780</v>
      </c>
      <c r="E2709" t="s">
        <v>2001</v>
      </c>
      <c r="F2709" t="s">
        <v>2002</v>
      </c>
      <c r="G2709" t="s">
        <v>51</v>
      </c>
      <c r="I2709" t="s">
        <v>479</v>
      </c>
      <c r="J2709" t="s">
        <v>480</v>
      </c>
      <c r="K2709">
        <v>673059</v>
      </c>
      <c r="L2709" t="s">
        <v>65</v>
      </c>
      <c r="M2709" t="s">
        <v>66</v>
      </c>
      <c r="N2709" t="s">
        <v>929</v>
      </c>
      <c r="O2709" s="1">
        <v>45292</v>
      </c>
      <c r="P2709" s="1">
        <v>45992</v>
      </c>
      <c r="R2709" s="2">
        <v>0</v>
      </c>
      <c r="AB2709" s="2">
        <v>0</v>
      </c>
      <c r="AC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t="s">
        <v>2223</v>
      </c>
    </row>
    <row r="2710" spans="1:44" x14ac:dyDescent="0.25">
      <c r="A2710" s="1">
        <v>45992</v>
      </c>
      <c r="B2710" t="s">
        <v>2216</v>
      </c>
      <c r="C2710">
        <v>673059</v>
      </c>
      <c r="D2710">
        <v>2022251860</v>
      </c>
      <c r="E2710" t="s">
        <v>1385</v>
      </c>
      <c r="F2710" t="s">
        <v>231</v>
      </c>
      <c r="G2710" t="s">
        <v>51</v>
      </c>
      <c r="I2710" t="s">
        <v>479</v>
      </c>
      <c r="J2710" t="s">
        <v>480</v>
      </c>
      <c r="K2710">
        <v>673059</v>
      </c>
      <c r="L2710" t="s">
        <v>65</v>
      </c>
      <c r="M2710" t="s">
        <v>66</v>
      </c>
      <c r="N2710" t="s">
        <v>929</v>
      </c>
      <c r="O2710" s="1">
        <v>45383</v>
      </c>
      <c r="P2710" s="1">
        <v>45992</v>
      </c>
      <c r="R2710" s="2">
        <v>0</v>
      </c>
      <c r="AB2710" s="2">
        <v>0</v>
      </c>
      <c r="AC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t="s">
        <v>2223</v>
      </c>
    </row>
    <row r="2711" spans="1:44" x14ac:dyDescent="0.25">
      <c r="A2711" s="1">
        <v>45992</v>
      </c>
      <c r="B2711" t="s">
        <v>2216</v>
      </c>
      <c r="C2711">
        <v>767312</v>
      </c>
      <c r="D2711">
        <v>2024183079</v>
      </c>
      <c r="E2711" t="s">
        <v>2365</v>
      </c>
      <c r="F2711" t="s">
        <v>386</v>
      </c>
      <c r="G2711" t="s">
        <v>51</v>
      </c>
      <c r="I2711" t="s">
        <v>373</v>
      </c>
      <c r="J2711" t="s">
        <v>374</v>
      </c>
      <c r="K2711">
        <v>767312</v>
      </c>
      <c r="L2711" t="s">
        <v>413</v>
      </c>
      <c r="M2711" t="s">
        <v>414</v>
      </c>
      <c r="N2711" t="s">
        <v>929</v>
      </c>
      <c r="O2711" s="1">
        <v>45505</v>
      </c>
      <c r="P2711" s="1">
        <v>45992</v>
      </c>
      <c r="R2711" s="2">
        <v>0</v>
      </c>
      <c r="AB2711" s="2">
        <v>0</v>
      </c>
      <c r="AC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t="s">
        <v>2223</v>
      </c>
    </row>
    <row r="2712" spans="1:44" x14ac:dyDescent="0.25">
      <c r="A2712" s="1">
        <v>45992</v>
      </c>
      <c r="B2712" t="s">
        <v>2216</v>
      </c>
      <c r="C2712">
        <v>673059</v>
      </c>
      <c r="D2712">
        <v>2024690250</v>
      </c>
      <c r="E2712" t="s">
        <v>1745</v>
      </c>
      <c r="F2712" t="s">
        <v>386</v>
      </c>
      <c r="G2712" t="s">
        <v>51</v>
      </c>
      <c r="I2712" t="s">
        <v>373</v>
      </c>
      <c r="J2712" t="s">
        <v>400</v>
      </c>
      <c r="K2712">
        <v>673059</v>
      </c>
      <c r="L2712" t="s">
        <v>65</v>
      </c>
      <c r="M2712" t="s">
        <v>66</v>
      </c>
      <c r="N2712" t="s">
        <v>929</v>
      </c>
      <c r="O2712" s="1">
        <v>45566</v>
      </c>
      <c r="P2712" s="1">
        <v>45992</v>
      </c>
      <c r="R2712" s="2">
        <v>0</v>
      </c>
      <c r="AB2712" s="2">
        <v>0</v>
      </c>
      <c r="AC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t="s">
        <v>2223</v>
      </c>
    </row>
    <row r="2713" spans="1:44" x14ac:dyDescent="0.25">
      <c r="A2713" s="1">
        <v>45992</v>
      </c>
      <c r="B2713" t="s">
        <v>2216</v>
      </c>
      <c r="C2713">
        <v>767312</v>
      </c>
      <c r="D2713">
        <v>2024183078</v>
      </c>
      <c r="E2713" t="s">
        <v>2365</v>
      </c>
      <c r="F2713" t="s">
        <v>386</v>
      </c>
      <c r="G2713" t="s">
        <v>51</v>
      </c>
      <c r="I2713" t="s">
        <v>479</v>
      </c>
      <c r="J2713" t="s">
        <v>480</v>
      </c>
      <c r="K2713">
        <v>767312</v>
      </c>
      <c r="L2713" t="s">
        <v>413</v>
      </c>
      <c r="M2713" t="s">
        <v>414</v>
      </c>
      <c r="N2713" t="s">
        <v>929</v>
      </c>
      <c r="O2713" s="1">
        <v>45505</v>
      </c>
      <c r="P2713" s="1">
        <v>45992</v>
      </c>
      <c r="R2713" s="2">
        <v>0</v>
      </c>
      <c r="AB2713" s="2">
        <v>0</v>
      </c>
      <c r="AC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t="s">
        <v>2223</v>
      </c>
    </row>
    <row r="2714" spans="1:44" x14ac:dyDescent="0.25">
      <c r="A2714" s="1">
        <v>45992</v>
      </c>
      <c r="B2714" t="s">
        <v>2216</v>
      </c>
      <c r="C2714">
        <v>651818</v>
      </c>
      <c r="D2714">
        <v>2021178705</v>
      </c>
      <c r="E2714" t="s">
        <v>2363</v>
      </c>
      <c r="F2714" t="s">
        <v>2364</v>
      </c>
      <c r="G2714" t="s">
        <v>51</v>
      </c>
      <c r="I2714" t="s">
        <v>132</v>
      </c>
      <c r="J2714" t="s">
        <v>257</v>
      </c>
      <c r="K2714">
        <v>651818</v>
      </c>
      <c r="L2714" t="s">
        <v>113</v>
      </c>
      <c r="M2714" t="s">
        <v>114</v>
      </c>
      <c r="N2714" t="s">
        <v>929</v>
      </c>
      <c r="O2714" s="1">
        <v>45295</v>
      </c>
      <c r="P2714" s="1">
        <v>45992</v>
      </c>
      <c r="R2714" s="2">
        <v>0</v>
      </c>
      <c r="AB2714" s="2">
        <v>0</v>
      </c>
      <c r="AC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t="s">
        <v>2223</v>
      </c>
    </row>
    <row r="2715" spans="1:44" x14ac:dyDescent="0.25">
      <c r="A2715" s="1">
        <v>45992</v>
      </c>
      <c r="B2715" t="s">
        <v>2216</v>
      </c>
      <c r="C2715">
        <v>673059</v>
      </c>
      <c r="D2715">
        <v>2018582687</v>
      </c>
      <c r="E2715" t="s">
        <v>100</v>
      </c>
      <c r="F2715" t="s">
        <v>101</v>
      </c>
      <c r="G2715" t="s">
        <v>51</v>
      </c>
      <c r="I2715" t="s">
        <v>373</v>
      </c>
      <c r="J2715" t="s">
        <v>374</v>
      </c>
      <c r="K2715">
        <v>673059</v>
      </c>
      <c r="L2715" t="s">
        <v>65</v>
      </c>
      <c r="M2715" t="s">
        <v>66</v>
      </c>
      <c r="N2715" t="s">
        <v>929</v>
      </c>
      <c r="O2715" s="1">
        <v>45096</v>
      </c>
      <c r="P2715" s="1">
        <v>45992</v>
      </c>
      <c r="R2715" s="2">
        <v>0</v>
      </c>
      <c r="AB2715" s="2">
        <v>0</v>
      </c>
      <c r="AC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t="s">
        <v>2223</v>
      </c>
    </row>
    <row r="2716" spans="1:44" x14ac:dyDescent="0.25">
      <c r="A2716" s="1">
        <v>45992</v>
      </c>
      <c r="B2716" t="s">
        <v>2216</v>
      </c>
      <c r="C2716">
        <v>673059</v>
      </c>
      <c r="D2716">
        <v>2024690248</v>
      </c>
      <c r="E2716" t="s">
        <v>1745</v>
      </c>
      <c r="F2716" t="s">
        <v>386</v>
      </c>
      <c r="G2716" t="s">
        <v>51</v>
      </c>
      <c r="I2716" t="s">
        <v>102</v>
      </c>
      <c r="J2716" t="s">
        <v>764</v>
      </c>
      <c r="K2716">
        <v>673059</v>
      </c>
      <c r="L2716" t="s">
        <v>65</v>
      </c>
      <c r="M2716" t="s">
        <v>66</v>
      </c>
      <c r="N2716" t="s">
        <v>929</v>
      </c>
      <c r="O2716" s="1">
        <v>45566</v>
      </c>
      <c r="P2716" s="1">
        <v>45992</v>
      </c>
      <c r="R2716" s="2">
        <v>0</v>
      </c>
      <c r="AB2716" s="2">
        <v>0</v>
      </c>
      <c r="AC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t="s">
        <v>2223</v>
      </c>
    </row>
    <row r="2717" spans="1:44" x14ac:dyDescent="0.25">
      <c r="A2717" s="1">
        <v>45992</v>
      </c>
      <c r="B2717" t="s">
        <v>2216</v>
      </c>
      <c r="C2717">
        <v>650794</v>
      </c>
      <c r="D2717">
        <v>2016670253</v>
      </c>
      <c r="E2717" t="s">
        <v>2366</v>
      </c>
      <c r="F2717" t="s">
        <v>1425</v>
      </c>
      <c r="G2717" t="s">
        <v>51</v>
      </c>
      <c r="I2717" t="s">
        <v>53</v>
      </c>
      <c r="J2717" t="s">
        <v>928</v>
      </c>
      <c r="K2717">
        <v>650794</v>
      </c>
      <c r="L2717" t="s">
        <v>71</v>
      </c>
      <c r="M2717" t="s">
        <v>72</v>
      </c>
      <c r="N2717" t="s">
        <v>929</v>
      </c>
      <c r="O2717" s="1">
        <v>44863</v>
      </c>
      <c r="P2717" s="1">
        <v>45992</v>
      </c>
      <c r="R2717" s="2">
        <v>0</v>
      </c>
      <c r="AB2717" s="2">
        <v>0</v>
      </c>
      <c r="AC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t="s">
        <v>2223</v>
      </c>
    </row>
    <row r="2718" spans="1:44" x14ac:dyDescent="0.25">
      <c r="A2718" s="1">
        <v>45992</v>
      </c>
      <c r="B2718" t="s">
        <v>2216</v>
      </c>
      <c r="C2718">
        <v>650218</v>
      </c>
      <c r="D2718">
        <v>2020783044</v>
      </c>
      <c r="E2718" t="s">
        <v>2367</v>
      </c>
      <c r="F2718" t="s">
        <v>887</v>
      </c>
      <c r="G2718" t="s">
        <v>51</v>
      </c>
      <c r="I2718" t="s">
        <v>2368</v>
      </c>
      <c r="J2718" t="s">
        <v>2369</v>
      </c>
      <c r="K2718">
        <v>650218</v>
      </c>
      <c r="L2718" t="s">
        <v>55</v>
      </c>
      <c r="M2718" t="s">
        <v>56</v>
      </c>
      <c r="N2718" t="s">
        <v>929</v>
      </c>
      <c r="O2718" s="1">
        <v>45292</v>
      </c>
      <c r="P2718" s="1">
        <v>45992</v>
      </c>
      <c r="R2718" s="2">
        <v>0</v>
      </c>
      <c r="AB2718" s="2">
        <v>0</v>
      </c>
      <c r="AC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t="s">
        <v>2370</v>
      </c>
    </row>
    <row r="2719" spans="1:44" x14ac:dyDescent="0.25">
      <c r="A2719" s="1">
        <v>45992</v>
      </c>
      <c r="B2719" t="s">
        <v>2216</v>
      </c>
      <c r="C2719">
        <v>673059</v>
      </c>
      <c r="D2719">
        <v>2020689312</v>
      </c>
      <c r="E2719" t="s">
        <v>2371</v>
      </c>
      <c r="F2719" t="s">
        <v>425</v>
      </c>
      <c r="G2719" t="s">
        <v>51</v>
      </c>
      <c r="I2719" t="s">
        <v>373</v>
      </c>
      <c r="J2719" t="s">
        <v>374</v>
      </c>
      <c r="K2719">
        <v>673059</v>
      </c>
      <c r="L2719" t="s">
        <v>65</v>
      </c>
      <c r="M2719" t="s">
        <v>66</v>
      </c>
      <c r="N2719" t="s">
        <v>929</v>
      </c>
      <c r="O2719" s="1">
        <v>45292</v>
      </c>
      <c r="P2719" s="1">
        <v>45992</v>
      </c>
      <c r="R2719" s="2">
        <v>0</v>
      </c>
      <c r="AB2719" s="2">
        <v>0</v>
      </c>
      <c r="AC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t="s">
        <v>2223</v>
      </c>
    </row>
    <row r="2720" spans="1:44" x14ac:dyDescent="0.25">
      <c r="A2720" s="1">
        <v>45992</v>
      </c>
      <c r="B2720" t="s">
        <v>2216</v>
      </c>
      <c r="C2720">
        <v>673059</v>
      </c>
      <c r="D2720">
        <v>2024984937</v>
      </c>
      <c r="E2720" t="s">
        <v>731</v>
      </c>
      <c r="F2720" t="s">
        <v>732</v>
      </c>
      <c r="G2720" t="s">
        <v>51</v>
      </c>
      <c r="I2720" t="s">
        <v>373</v>
      </c>
      <c r="J2720" t="s">
        <v>374</v>
      </c>
      <c r="K2720">
        <v>673059</v>
      </c>
      <c r="L2720" t="s">
        <v>65</v>
      </c>
      <c r="M2720" t="s">
        <v>66</v>
      </c>
      <c r="N2720" t="s">
        <v>929</v>
      </c>
      <c r="O2720" s="1">
        <v>45575</v>
      </c>
      <c r="P2720" s="1">
        <v>45992</v>
      </c>
      <c r="R2720" s="2">
        <v>0</v>
      </c>
      <c r="AB2720" s="2">
        <v>0</v>
      </c>
      <c r="AC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t="s">
        <v>2223</v>
      </c>
    </row>
    <row r="2721" spans="1:44" x14ac:dyDescent="0.25">
      <c r="A2721" s="1">
        <v>45992</v>
      </c>
      <c r="B2721" t="s">
        <v>2216</v>
      </c>
      <c r="C2721">
        <v>778902</v>
      </c>
      <c r="D2721">
        <v>2025458289</v>
      </c>
      <c r="E2721" t="s">
        <v>2372</v>
      </c>
      <c r="F2721" t="s">
        <v>2373</v>
      </c>
      <c r="G2721" t="s">
        <v>51</v>
      </c>
      <c r="I2721" t="s">
        <v>373</v>
      </c>
      <c r="J2721" t="s">
        <v>374</v>
      </c>
      <c r="K2721">
        <v>778902</v>
      </c>
      <c r="L2721" t="s">
        <v>2158</v>
      </c>
      <c r="M2721" t="s">
        <v>609</v>
      </c>
      <c r="N2721" t="s">
        <v>929</v>
      </c>
      <c r="O2721" s="1">
        <v>45597</v>
      </c>
      <c r="P2721" s="1">
        <v>45992</v>
      </c>
      <c r="R2721" s="2">
        <v>0</v>
      </c>
      <c r="AB2721" s="2">
        <v>0</v>
      </c>
      <c r="AC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t="s">
        <v>2223</v>
      </c>
    </row>
    <row r="2722" spans="1:44" x14ac:dyDescent="0.25">
      <c r="A2722" s="1">
        <v>45992</v>
      </c>
      <c r="B2722" t="s">
        <v>2216</v>
      </c>
      <c r="C2722">
        <v>673059</v>
      </c>
      <c r="D2722">
        <v>2020689311</v>
      </c>
      <c r="E2722" t="s">
        <v>2371</v>
      </c>
      <c r="F2722" t="s">
        <v>425</v>
      </c>
      <c r="G2722" t="s">
        <v>51</v>
      </c>
      <c r="I2722" t="s">
        <v>102</v>
      </c>
      <c r="J2722" t="s">
        <v>764</v>
      </c>
      <c r="K2722">
        <v>673059</v>
      </c>
      <c r="L2722" t="s">
        <v>65</v>
      </c>
      <c r="M2722" t="s">
        <v>66</v>
      </c>
      <c r="N2722" t="s">
        <v>929</v>
      </c>
      <c r="O2722" s="1">
        <v>45292</v>
      </c>
      <c r="P2722" s="1">
        <v>45992</v>
      </c>
      <c r="R2722" s="2">
        <v>0</v>
      </c>
      <c r="AB2722" s="2">
        <v>0</v>
      </c>
      <c r="AC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t="s">
        <v>2223</v>
      </c>
    </row>
    <row r="2723" spans="1:44" x14ac:dyDescent="0.25">
      <c r="A2723" s="1">
        <v>45992</v>
      </c>
      <c r="B2723" t="s">
        <v>2216</v>
      </c>
      <c r="C2723">
        <v>649163</v>
      </c>
      <c r="D2723">
        <v>2020926732</v>
      </c>
      <c r="E2723" t="s">
        <v>1240</v>
      </c>
      <c r="F2723" t="s">
        <v>1241</v>
      </c>
      <c r="G2723" t="s">
        <v>51</v>
      </c>
      <c r="I2723" t="s">
        <v>373</v>
      </c>
      <c r="J2723" t="s">
        <v>400</v>
      </c>
      <c r="K2723">
        <v>649163</v>
      </c>
      <c r="L2723" t="s">
        <v>113</v>
      </c>
      <c r="M2723" t="s">
        <v>114</v>
      </c>
      <c r="N2723" t="s">
        <v>929</v>
      </c>
      <c r="O2723" s="1">
        <v>45295</v>
      </c>
      <c r="P2723" s="1">
        <v>45992</v>
      </c>
      <c r="R2723" s="2">
        <v>0</v>
      </c>
      <c r="AB2723" s="2">
        <v>0</v>
      </c>
      <c r="AC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t="s">
        <v>2223</v>
      </c>
    </row>
    <row r="2724" spans="1:44" x14ac:dyDescent="0.25">
      <c r="A2724" s="1">
        <v>45992</v>
      </c>
      <c r="B2724" t="s">
        <v>2216</v>
      </c>
      <c r="C2724">
        <v>649163</v>
      </c>
      <c r="D2724">
        <v>2020926731</v>
      </c>
      <c r="E2724" t="s">
        <v>1240</v>
      </c>
      <c r="F2724" t="s">
        <v>1241</v>
      </c>
      <c r="G2724" t="s">
        <v>51</v>
      </c>
      <c r="I2724" t="s">
        <v>102</v>
      </c>
      <c r="J2724" t="s">
        <v>738</v>
      </c>
      <c r="K2724">
        <v>649163</v>
      </c>
      <c r="L2724" t="s">
        <v>113</v>
      </c>
      <c r="M2724" t="s">
        <v>114</v>
      </c>
      <c r="N2724" t="s">
        <v>929</v>
      </c>
      <c r="O2724" s="1">
        <v>45295</v>
      </c>
      <c r="P2724" s="1">
        <v>45992</v>
      </c>
      <c r="R2724" s="2">
        <v>0</v>
      </c>
      <c r="AB2724" s="2">
        <v>0</v>
      </c>
      <c r="AC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t="s">
        <v>2223</v>
      </c>
    </row>
    <row r="2725" spans="1:44" x14ac:dyDescent="0.25">
      <c r="A2725" s="1">
        <v>45992</v>
      </c>
      <c r="B2725" t="s">
        <v>2216</v>
      </c>
      <c r="C2725">
        <v>649163</v>
      </c>
      <c r="D2725">
        <v>2025612850</v>
      </c>
      <c r="E2725" t="s">
        <v>2130</v>
      </c>
      <c r="F2725" t="s">
        <v>954</v>
      </c>
      <c r="G2725" t="s">
        <v>51</v>
      </c>
      <c r="I2725" t="s">
        <v>373</v>
      </c>
      <c r="J2725" t="s">
        <v>374</v>
      </c>
      <c r="K2725">
        <v>649163</v>
      </c>
      <c r="L2725" t="s">
        <v>113</v>
      </c>
      <c r="M2725" t="s">
        <v>114</v>
      </c>
      <c r="N2725" t="s">
        <v>929</v>
      </c>
      <c r="O2725" s="1">
        <v>45633</v>
      </c>
      <c r="P2725" s="1">
        <v>45992</v>
      </c>
      <c r="R2725" s="2">
        <v>0</v>
      </c>
      <c r="AB2725" s="2">
        <v>0</v>
      </c>
      <c r="AC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t="s">
        <v>2223</v>
      </c>
    </row>
    <row r="2726" spans="1:44" x14ac:dyDescent="0.25">
      <c r="A2726" s="1">
        <v>45992</v>
      </c>
      <c r="B2726" t="s">
        <v>2216</v>
      </c>
      <c r="C2726">
        <v>673059</v>
      </c>
      <c r="D2726">
        <v>2025850686</v>
      </c>
      <c r="E2726" t="s">
        <v>512</v>
      </c>
      <c r="F2726" t="s">
        <v>2374</v>
      </c>
      <c r="G2726" t="s">
        <v>51</v>
      </c>
      <c r="I2726" t="s">
        <v>102</v>
      </c>
      <c r="J2726" t="s">
        <v>121</v>
      </c>
      <c r="K2726">
        <v>673059</v>
      </c>
      <c r="L2726" t="s">
        <v>65</v>
      </c>
      <c r="M2726" t="s">
        <v>66</v>
      </c>
      <c r="N2726" t="s">
        <v>929</v>
      </c>
      <c r="O2726" s="1">
        <v>45658</v>
      </c>
      <c r="P2726" s="1">
        <v>45992</v>
      </c>
      <c r="R2726" s="2">
        <v>0</v>
      </c>
      <c r="AB2726" s="2">
        <v>0</v>
      </c>
      <c r="AC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t="s">
        <v>2223</v>
      </c>
    </row>
    <row r="2727" spans="1:44" x14ac:dyDescent="0.25">
      <c r="A2727" s="1">
        <v>45992</v>
      </c>
      <c r="B2727" t="s">
        <v>2216</v>
      </c>
      <c r="C2727">
        <v>673059</v>
      </c>
      <c r="D2727">
        <v>2025850684</v>
      </c>
      <c r="E2727" t="s">
        <v>512</v>
      </c>
      <c r="F2727" t="s">
        <v>2374</v>
      </c>
      <c r="G2727" t="s">
        <v>51</v>
      </c>
      <c r="I2727" t="s">
        <v>373</v>
      </c>
      <c r="J2727" t="s">
        <v>566</v>
      </c>
      <c r="K2727">
        <v>673059</v>
      </c>
      <c r="L2727" t="s">
        <v>65</v>
      </c>
      <c r="M2727" t="s">
        <v>66</v>
      </c>
      <c r="N2727" t="s">
        <v>929</v>
      </c>
      <c r="O2727" s="1">
        <v>45658</v>
      </c>
      <c r="P2727" s="1">
        <v>45992</v>
      </c>
      <c r="R2727" s="2">
        <v>0</v>
      </c>
      <c r="AB2727" s="2">
        <v>0</v>
      </c>
      <c r="AC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t="s">
        <v>2223</v>
      </c>
    </row>
    <row r="2728" spans="1:44" x14ac:dyDescent="0.25">
      <c r="A2728" s="1">
        <v>45992</v>
      </c>
      <c r="B2728" t="s">
        <v>2216</v>
      </c>
      <c r="C2728">
        <v>649163</v>
      </c>
      <c r="D2728">
        <v>2021613758</v>
      </c>
      <c r="E2728" t="s">
        <v>1257</v>
      </c>
      <c r="F2728" t="s">
        <v>866</v>
      </c>
      <c r="G2728" t="s">
        <v>51</v>
      </c>
      <c r="I2728" t="s">
        <v>102</v>
      </c>
      <c r="J2728" t="s">
        <v>738</v>
      </c>
      <c r="K2728">
        <v>649163</v>
      </c>
      <c r="L2728" t="s">
        <v>113</v>
      </c>
      <c r="M2728" t="s">
        <v>114</v>
      </c>
      <c r="N2728" t="s">
        <v>929</v>
      </c>
      <c r="O2728" s="1">
        <v>45328</v>
      </c>
      <c r="P2728" s="1">
        <v>45992</v>
      </c>
      <c r="R2728" s="2">
        <v>0</v>
      </c>
      <c r="AB2728" s="2">
        <v>0</v>
      </c>
      <c r="AC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t="s">
        <v>2223</v>
      </c>
    </row>
    <row r="2729" spans="1:44" x14ac:dyDescent="0.25">
      <c r="A2729" s="1">
        <v>45992</v>
      </c>
      <c r="B2729" t="s">
        <v>2216</v>
      </c>
      <c r="C2729">
        <v>673059</v>
      </c>
      <c r="D2729">
        <v>2025850687</v>
      </c>
      <c r="E2729" t="s">
        <v>512</v>
      </c>
      <c r="F2729" t="s">
        <v>2374</v>
      </c>
      <c r="G2729" t="s">
        <v>51</v>
      </c>
      <c r="I2729" t="s">
        <v>479</v>
      </c>
      <c r="J2729" t="s">
        <v>480</v>
      </c>
      <c r="K2729">
        <v>673059</v>
      </c>
      <c r="L2729" t="s">
        <v>65</v>
      </c>
      <c r="M2729" t="s">
        <v>66</v>
      </c>
      <c r="N2729" t="s">
        <v>929</v>
      </c>
      <c r="O2729" s="1">
        <v>45658</v>
      </c>
      <c r="P2729" s="1">
        <v>45992</v>
      </c>
      <c r="R2729" s="2">
        <v>0</v>
      </c>
      <c r="AB2729" s="2">
        <v>0</v>
      </c>
      <c r="AC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t="s">
        <v>2223</v>
      </c>
    </row>
    <row r="2730" spans="1:44" x14ac:dyDescent="0.25">
      <c r="A2730" s="1">
        <v>45992</v>
      </c>
      <c r="B2730" t="s">
        <v>2216</v>
      </c>
      <c r="C2730">
        <v>673059</v>
      </c>
      <c r="D2730">
        <v>2025850683</v>
      </c>
      <c r="E2730" t="s">
        <v>512</v>
      </c>
      <c r="F2730" t="s">
        <v>2374</v>
      </c>
      <c r="G2730" t="s">
        <v>51</v>
      </c>
      <c r="I2730" t="s">
        <v>373</v>
      </c>
      <c r="J2730" t="s">
        <v>374</v>
      </c>
      <c r="K2730">
        <v>673059</v>
      </c>
      <c r="L2730" t="s">
        <v>65</v>
      </c>
      <c r="M2730" t="s">
        <v>66</v>
      </c>
      <c r="N2730" t="s">
        <v>929</v>
      </c>
      <c r="O2730" s="1">
        <v>45658</v>
      </c>
      <c r="P2730" s="1">
        <v>45992</v>
      </c>
      <c r="R2730" s="2">
        <v>0</v>
      </c>
      <c r="AB2730" s="2">
        <v>0</v>
      </c>
      <c r="AC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t="s">
        <v>2223</v>
      </c>
    </row>
    <row r="2731" spans="1:44" x14ac:dyDescent="0.25">
      <c r="A2731" s="1">
        <v>45992</v>
      </c>
      <c r="B2731" t="s">
        <v>2216</v>
      </c>
      <c r="C2731">
        <v>673059</v>
      </c>
      <c r="D2731">
        <v>2025850685</v>
      </c>
      <c r="E2731" t="s">
        <v>512</v>
      </c>
      <c r="F2731" t="s">
        <v>2374</v>
      </c>
      <c r="G2731" t="s">
        <v>51</v>
      </c>
      <c r="I2731" t="s">
        <v>53</v>
      </c>
      <c r="J2731" t="s">
        <v>928</v>
      </c>
      <c r="K2731">
        <v>673059</v>
      </c>
      <c r="L2731" t="s">
        <v>65</v>
      </c>
      <c r="M2731" t="s">
        <v>66</v>
      </c>
      <c r="N2731" t="s">
        <v>929</v>
      </c>
      <c r="O2731" s="1">
        <v>45658</v>
      </c>
      <c r="P2731" s="1">
        <v>45992</v>
      </c>
      <c r="R2731" s="2">
        <v>0</v>
      </c>
      <c r="AB2731" s="2">
        <v>0</v>
      </c>
      <c r="AC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t="s">
        <v>2223</v>
      </c>
    </row>
    <row r="2732" spans="1:44" x14ac:dyDescent="0.25">
      <c r="A2732" s="1">
        <v>45992</v>
      </c>
      <c r="B2732" t="s">
        <v>2216</v>
      </c>
      <c r="C2732">
        <v>753748</v>
      </c>
      <c r="D2732">
        <v>2026133545</v>
      </c>
      <c r="E2732" t="s">
        <v>1360</v>
      </c>
      <c r="F2732" t="s">
        <v>160</v>
      </c>
      <c r="G2732" t="s">
        <v>51</v>
      </c>
      <c r="I2732" t="s">
        <v>373</v>
      </c>
      <c r="J2732" t="s">
        <v>374</v>
      </c>
      <c r="K2732">
        <v>753748</v>
      </c>
      <c r="L2732" t="s">
        <v>258</v>
      </c>
      <c r="M2732" t="s">
        <v>131</v>
      </c>
      <c r="N2732" t="s">
        <v>929</v>
      </c>
      <c r="O2732" s="1">
        <v>45658</v>
      </c>
      <c r="P2732" s="1">
        <v>45992</v>
      </c>
      <c r="R2732" s="2">
        <v>0</v>
      </c>
      <c r="AB2732" s="2">
        <v>0</v>
      </c>
      <c r="AC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t="s">
        <v>2223</v>
      </c>
    </row>
    <row r="2733" spans="1:44" x14ac:dyDescent="0.25">
      <c r="A2733" s="1">
        <v>45992</v>
      </c>
      <c r="B2733" t="s">
        <v>2216</v>
      </c>
      <c r="C2733">
        <v>753748</v>
      </c>
      <c r="D2733">
        <v>2026133546</v>
      </c>
      <c r="E2733" t="s">
        <v>1360</v>
      </c>
      <c r="F2733" t="s">
        <v>160</v>
      </c>
      <c r="G2733" t="s">
        <v>51</v>
      </c>
      <c r="I2733" t="s">
        <v>102</v>
      </c>
      <c r="J2733" t="s">
        <v>738</v>
      </c>
      <c r="K2733">
        <v>753748</v>
      </c>
      <c r="L2733" t="s">
        <v>258</v>
      </c>
      <c r="M2733" t="s">
        <v>131</v>
      </c>
      <c r="N2733" t="s">
        <v>929</v>
      </c>
      <c r="O2733" s="1">
        <v>45658</v>
      </c>
      <c r="P2733" s="1">
        <v>45992</v>
      </c>
      <c r="R2733" s="2">
        <v>0</v>
      </c>
      <c r="AB2733" s="2">
        <v>0</v>
      </c>
      <c r="AC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t="s">
        <v>2223</v>
      </c>
    </row>
    <row r="2734" spans="1:44" x14ac:dyDescent="0.25">
      <c r="A2734" s="1">
        <v>45992</v>
      </c>
      <c r="B2734" t="s">
        <v>2216</v>
      </c>
      <c r="C2734">
        <v>649163</v>
      </c>
      <c r="D2734">
        <v>2026102447</v>
      </c>
      <c r="E2734" t="s">
        <v>2375</v>
      </c>
      <c r="F2734" t="s">
        <v>386</v>
      </c>
      <c r="G2734" t="s">
        <v>51</v>
      </c>
      <c r="I2734" t="s">
        <v>479</v>
      </c>
      <c r="J2734" t="s">
        <v>480</v>
      </c>
      <c r="K2734">
        <v>649163</v>
      </c>
      <c r="L2734" t="s">
        <v>385</v>
      </c>
      <c r="M2734" t="s">
        <v>386</v>
      </c>
      <c r="N2734" t="s">
        <v>929</v>
      </c>
      <c r="O2734" s="1">
        <v>45658</v>
      </c>
      <c r="P2734" s="1">
        <v>45992</v>
      </c>
      <c r="R2734" s="2">
        <v>0</v>
      </c>
      <c r="AB2734" s="2">
        <v>0</v>
      </c>
      <c r="AC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t="s">
        <v>2223</v>
      </c>
    </row>
    <row r="2735" spans="1:44" x14ac:dyDescent="0.25">
      <c r="A2735" s="1">
        <v>45992</v>
      </c>
      <c r="B2735" t="s">
        <v>2216</v>
      </c>
      <c r="C2735">
        <v>649163</v>
      </c>
      <c r="D2735">
        <v>2026162867</v>
      </c>
      <c r="E2735" t="s">
        <v>2376</v>
      </c>
      <c r="F2735" t="s">
        <v>324</v>
      </c>
      <c r="G2735" t="s">
        <v>51</v>
      </c>
      <c r="I2735" t="s">
        <v>479</v>
      </c>
      <c r="J2735" t="s">
        <v>480</v>
      </c>
      <c r="K2735">
        <v>649163</v>
      </c>
      <c r="L2735" t="s">
        <v>1682</v>
      </c>
      <c r="M2735" t="s">
        <v>213</v>
      </c>
      <c r="N2735" t="s">
        <v>929</v>
      </c>
      <c r="O2735" s="1">
        <v>45658</v>
      </c>
      <c r="P2735" s="1">
        <v>45992</v>
      </c>
      <c r="R2735" s="2">
        <v>0</v>
      </c>
      <c r="AB2735" s="2">
        <v>0</v>
      </c>
      <c r="AC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t="s">
        <v>2223</v>
      </c>
    </row>
    <row r="2736" spans="1:44" x14ac:dyDescent="0.25">
      <c r="A2736" s="1">
        <v>45992</v>
      </c>
      <c r="B2736" t="s">
        <v>2216</v>
      </c>
      <c r="C2736">
        <v>728134</v>
      </c>
      <c r="D2736">
        <v>2026107909</v>
      </c>
      <c r="E2736" t="s">
        <v>1440</v>
      </c>
      <c r="F2736" t="s">
        <v>864</v>
      </c>
      <c r="G2736" t="s">
        <v>51</v>
      </c>
      <c r="I2736" t="s">
        <v>479</v>
      </c>
      <c r="J2736" t="s">
        <v>480</v>
      </c>
      <c r="K2736">
        <v>728134</v>
      </c>
      <c r="L2736" t="s">
        <v>1682</v>
      </c>
      <c r="M2736" t="s">
        <v>213</v>
      </c>
      <c r="N2736" t="s">
        <v>929</v>
      </c>
      <c r="O2736" s="1">
        <v>45658</v>
      </c>
      <c r="P2736" s="1">
        <v>45992</v>
      </c>
      <c r="R2736" s="2">
        <v>0</v>
      </c>
      <c r="AB2736" s="2">
        <v>0</v>
      </c>
      <c r="AC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t="s">
        <v>2223</v>
      </c>
    </row>
    <row r="2737" spans="1:44" x14ac:dyDescent="0.25">
      <c r="A2737" s="1">
        <v>45992</v>
      </c>
      <c r="B2737" t="s">
        <v>2216</v>
      </c>
      <c r="C2737">
        <v>649163</v>
      </c>
      <c r="D2737">
        <v>2026295211</v>
      </c>
      <c r="E2737" t="s">
        <v>765</v>
      </c>
      <c r="F2737" t="s">
        <v>97</v>
      </c>
      <c r="G2737" t="s">
        <v>51</v>
      </c>
      <c r="I2737" t="s">
        <v>102</v>
      </c>
      <c r="J2737" t="s">
        <v>121</v>
      </c>
      <c r="K2737">
        <v>649163</v>
      </c>
      <c r="L2737" t="s">
        <v>122</v>
      </c>
      <c r="M2737" t="s">
        <v>123</v>
      </c>
      <c r="N2737" t="s">
        <v>929</v>
      </c>
      <c r="O2737" s="1">
        <v>45650</v>
      </c>
      <c r="P2737" s="1">
        <v>45992</v>
      </c>
      <c r="R2737" s="2">
        <v>0</v>
      </c>
      <c r="AB2737" s="2">
        <v>0</v>
      </c>
      <c r="AC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t="s">
        <v>2223</v>
      </c>
    </row>
    <row r="2738" spans="1:44" x14ac:dyDescent="0.25">
      <c r="A2738" s="1">
        <v>45992</v>
      </c>
      <c r="B2738" t="s">
        <v>2216</v>
      </c>
      <c r="C2738">
        <v>753748</v>
      </c>
      <c r="D2738">
        <v>2025835918</v>
      </c>
      <c r="E2738" t="s">
        <v>2377</v>
      </c>
      <c r="F2738" t="s">
        <v>1954</v>
      </c>
      <c r="G2738" t="s">
        <v>51</v>
      </c>
      <c r="I2738" t="s">
        <v>373</v>
      </c>
      <c r="J2738" t="s">
        <v>374</v>
      </c>
      <c r="K2738">
        <v>753748</v>
      </c>
      <c r="L2738" t="s">
        <v>258</v>
      </c>
      <c r="M2738" t="s">
        <v>131</v>
      </c>
      <c r="N2738" t="s">
        <v>929</v>
      </c>
      <c r="O2738" s="1">
        <v>45658</v>
      </c>
      <c r="P2738" s="1">
        <v>45992</v>
      </c>
      <c r="R2738" s="2">
        <v>0</v>
      </c>
      <c r="AB2738" s="2">
        <v>0</v>
      </c>
      <c r="AC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t="s">
        <v>2223</v>
      </c>
    </row>
    <row r="2739" spans="1:44" x14ac:dyDescent="0.25">
      <c r="A2739" s="1">
        <v>45992</v>
      </c>
      <c r="B2739" t="s">
        <v>2216</v>
      </c>
      <c r="C2739">
        <v>813184</v>
      </c>
      <c r="D2739">
        <v>2026233209</v>
      </c>
      <c r="E2739" t="s">
        <v>935</v>
      </c>
      <c r="F2739" t="s">
        <v>2125</v>
      </c>
      <c r="G2739" t="s">
        <v>51</v>
      </c>
      <c r="I2739" t="s">
        <v>2368</v>
      </c>
      <c r="J2739" t="s">
        <v>2378</v>
      </c>
      <c r="K2739">
        <v>813184</v>
      </c>
      <c r="L2739" t="s">
        <v>340</v>
      </c>
      <c r="M2739" t="s">
        <v>341</v>
      </c>
      <c r="N2739" t="s">
        <v>929</v>
      </c>
      <c r="O2739" s="1">
        <v>45658</v>
      </c>
      <c r="P2739" s="1">
        <v>45992</v>
      </c>
      <c r="R2739" s="2">
        <v>0</v>
      </c>
      <c r="AB2739" s="2">
        <v>0</v>
      </c>
      <c r="AC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t="s">
        <v>2370</v>
      </c>
    </row>
    <row r="2740" spans="1:44" x14ac:dyDescent="0.25">
      <c r="A2740" s="1">
        <v>45992</v>
      </c>
      <c r="B2740" t="s">
        <v>2216</v>
      </c>
      <c r="C2740">
        <v>649163</v>
      </c>
      <c r="D2740">
        <v>2025934341</v>
      </c>
      <c r="E2740" t="s">
        <v>2379</v>
      </c>
      <c r="F2740" t="s">
        <v>916</v>
      </c>
      <c r="G2740" t="s">
        <v>51</v>
      </c>
      <c r="I2740" t="s">
        <v>479</v>
      </c>
      <c r="J2740" t="s">
        <v>480</v>
      </c>
      <c r="K2740">
        <v>649163</v>
      </c>
      <c r="L2740" t="s">
        <v>65</v>
      </c>
      <c r="M2740" t="s">
        <v>1002</v>
      </c>
      <c r="N2740" t="s">
        <v>929</v>
      </c>
      <c r="O2740" s="1">
        <v>45658</v>
      </c>
      <c r="P2740" s="1">
        <v>45992</v>
      </c>
      <c r="R2740" s="2">
        <v>0</v>
      </c>
      <c r="AB2740" s="2">
        <v>0</v>
      </c>
      <c r="AC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t="s">
        <v>2223</v>
      </c>
    </row>
    <row r="2741" spans="1:44" x14ac:dyDescent="0.25">
      <c r="A2741" s="1">
        <v>45992</v>
      </c>
      <c r="B2741" t="s">
        <v>2216</v>
      </c>
      <c r="C2741">
        <v>806645</v>
      </c>
      <c r="D2741">
        <v>2026226626</v>
      </c>
      <c r="E2741" t="s">
        <v>2380</v>
      </c>
      <c r="F2741" t="s">
        <v>246</v>
      </c>
      <c r="G2741" t="s">
        <v>51</v>
      </c>
      <c r="I2741" t="s">
        <v>373</v>
      </c>
      <c r="J2741" t="s">
        <v>374</v>
      </c>
      <c r="K2741">
        <v>806645</v>
      </c>
      <c r="L2741" t="s">
        <v>855</v>
      </c>
      <c r="M2741" t="s">
        <v>856</v>
      </c>
      <c r="N2741" t="s">
        <v>929</v>
      </c>
      <c r="O2741" s="1">
        <v>45658</v>
      </c>
      <c r="P2741" s="1">
        <v>45992</v>
      </c>
      <c r="R2741" s="2">
        <v>0</v>
      </c>
      <c r="AB2741" s="2">
        <v>0</v>
      </c>
      <c r="AC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t="s">
        <v>2223</v>
      </c>
    </row>
    <row r="2742" spans="1:44" x14ac:dyDescent="0.25">
      <c r="A2742" s="1">
        <v>45992</v>
      </c>
      <c r="B2742" t="s">
        <v>2216</v>
      </c>
      <c r="C2742">
        <v>751867</v>
      </c>
      <c r="D2742">
        <v>2026807809</v>
      </c>
      <c r="E2742" t="s">
        <v>980</v>
      </c>
      <c r="F2742" t="s">
        <v>609</v>
      </c>
      <c r="G2742" t="s">
        <v>51</v>
      </c>
      <c r="I2742" t="s">
        <v>53</v>
      </c>
      <c r="J2742" t="s">
        <v>54</v>
      </c>
      <c r="K2742">
        <v>751867</v>
      </c>
      <c r="L2742" t="s">
        <v>162</v>
      </c>
      <c r="M2742" t="s">
        <v>163</v>
      </c>
      <c r="N2742" t="s">
        <v>929</v>
      </c>
      <c r="O2742" s="1">
        <v>45689</v>
      </c>
      <c r="P2742" s="1">
        <v>45992</v>
      </c>
      <c r="R2742" s="2">
        <v>0</v>
      </c>
      <c r="AB2742" s="2">
        <v>0</v>
      </c>
      <c r="AC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t="s">
        <v>2223</v>
      </c>
    </row>
    <row r="2743" spans="1:44" x14ac:dyDescent="0.25">
      <c r="A2743" s="1">
        <v>45992</v>
      </c>
      <c r="B2743" t="s">
        <v>2216</v>
      </c>
      <c r="C2743">
        <v>751867</v>
      </c>
      <c r="D2743">
        <v>2026848726</v>
      </c>
      <c r="E2743" t="s">
        <v>2381</v>
      </c>
      <c r="F2743" t="s">
        <v>1042</v>
      </c>
      <c r="G2743" t="s">
        <v>51</v>
      </c>
      <c r="I2743" t="s">
        <v>53</v>
      </c>
      <c r="J2743" t="s">
        <v>54</v>
      </c>
      <c r="K2743">
        <v>751867</v>
      </c>
      <c r="L2743" t="s">
        <v>162</v>
      </c>
      <c r="M2743" t="s">
        <v>163</v>
      </c>
      <c r="N2743" t="s">
        <v>929</v>
      </c>
      <c r="O2743" s="1">
        <v>45689</v>
      </c>
      <c r="P2743" s="1">
        <v>45992</v>
      </c>
      <c r="R2743" s="2">
        <v>0</v>
      </c>
      <c r="AB2743" s="2">
        <v>0</v>
      </c>
      <c r="AC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t="s">
        <v>2223</v>
      </c>
    </row>
    <row r="2744" spans="1:44" x14ac:dyDescent="0.25">
      <c r="A2744" s="1">
        <v>45992</v>
      </c>
      <c r="B2744" t="s">
        <v>2216</v>
      </c>
      <c r="C2744">
        <v>673059</v>
      </c>
      <c r="D2744">
        <v>2026049205</v>
      </c>
      <c r="E2744" t="s">
        <v>67</v>
      </c>
      <c r="F2744" t="s">
        <v>68</v>
      </c>
      <c r="G2744" t="s">
        <v>51</v>
      </c>
      <c r="I2744" t="s">
        <v>53</v>
      </c>
      <c r="J2744" t="s">
        <v>928</v>
      </c>
      <c r="K2744">
        <v>673059</v>
      </c>
      <c r="L2744" t="s">
        <v>65</v>
      </c>
      <c r="M2744" t="s">
        <v>66</v>
      </c>
      <c r="N2744" t="s">
        <v>929</v>
      </c>
      <c r="O2744" s="1">
        <v>45658</v>
      </c>
      <c r="P2744" s="1">
        <v>45992</v>
      </c>
      <c r="R2744" s="2">
        <v>0</v>
      </c>
      <c r="AB2744" s="2">
        <v>0</v>
      </c>
      <c r="AC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t="s">
        <v>2223</v>
      </c>
    </row>
    <row r="2745" spans="1:44" x14ac:dyDescent="0.25">
      <c r="A2745" s="1">
        <v>45992</v>
      </c>
      <c r="B2745" t="s">
        <v>2216</v>
      </c>
      <c r="C2745">
        <v>753748</v>
      </c>
      <c r="D2745">
        <v>2026619727</v>
      </c>
      <c r="E2745" t="s">
        <v>993</v>
      </c>
      <c r="F2745" t="s">
        <v>68</v>
      </c>
      <c r="G2745" t="s">
        <v>51</v>
      </c>
      <c r="I2745" t="s">
        <v>373</v>
      </c>
      <c r="J2745" t="s">
        <v>374</v>
      </c>
      <c r="K2745">
        <v>753748</v>
      </c>
      <c r="L2745" t="s">
        <v>258</v>
      </c>
      <c r="M2745" t="s">
        <v>131</v>
      </c>
      <c r="N2745" t="s">
        <v>929</v>
      </c>
      <c r="O2745" s="1">
        <v>45689</v>
      </c>
      <c r="P2745" s="1">
        <v>45992</v>
      </c>
      <c r="R2745" s="2">
        <v>0</v>
      </c>
      <c r="AB2745" s="2">
        <v>0</v>
      </c>
      <c r="AC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t="s">
        <v>2223</v>
      </c>
    </row>
    <row r="2746" spans="1:44" x14ac:dyDescent="0.25">
      <c r="A2746" s="1">
        <v>45992</v>
      </c>
      <c r="B2746" t="s">
        <v>2216</v>
      </c>
      <c r="C2746">
        <v>651818</v>
      </c>
      <c r="D2746">
        <v>2026624654</v>
      </c>
      <c r="E2746" t="s">
        <v>752</v>
      </c>
      <c r="F2746" t="s">
        <v>626</v>
      </c>
      <c r="G2746" t="s">
        <v>51</v>
      </c>
      <c r="I2746" t="s">
        <v>373</v>
      </c>
      <c r="J2746" t="s">
        <v>374</v>
      </c>
      <c r="K2746">
        <v>651818</v>
      </c>
      <c r="L2746" t="s">
        <v>113</v>
      </c>
      <c r="M2746" t="s">
        <v>114</v>
      </c>
      <c r="N2746" t="s">
        <v>929</v>
      </c>
      <c r="O2746" s="1">
        <v>45689</v>
      </c>
      <c r="P2746" s="1">
        <v>45992</v>
      </c>
      <c r="R2746" s="2">
        <v>0</v>
      </c>
      <c r="AB2746" s="2">
        <v>0</v>
      </c>
      <c r="AC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t="s">
        <v>2223</v>
      </c>
    </row>
    <row r="2747" spans="1:44" x14ac:dyDescent="0.25">
      <c r="A2747" s="1">
        <v>45992</v>
      </c>
      <c r="B2747" t="s">
        <v>2216</v>
      </c>
      <c r="C2747">
        <v>751867</v>
      </c>
      <c r="D2747">
        <v>2026807810</v>
      </c>
      <c r="E2747" t="s">
        <v>980</v>
      </c>
      <c r="F2747" t="s">
        <v>609</v>
      </c>
      <c r="G2747" t="s">
        <v>51</v>
      </c>
      <c r="I2747" t="s">
        <v>479</v>
      </c>
      <c r="J2747" t="s">
        <v>480</v>
      </c>
      <c r="K2747">
        <v>751867</v>
      </c>
      <c r="L2747" t="s">
        <v>162</v>
      </c>
      <c r="M2747" t="s">
        <v>163</v>
      </c>
      <c r="N2747" t="s">
        <v>929</v>
      </c>
      <c r="O2747" s="1">
        <v>45689</v>
      </c>
      <c r="P2747" s="1">
        <v>45992</v>
      </c>
      <c r="R2747" s="2">
        <v>0</v>
      </c>
      <c r="AB2747" s="2">
        <v>0</v>
      </c>
      <c r="AC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t="s">
        <v>2223</v>
      </c>
    </row>
    <row r="2748" spans="1:44" x14ac:dyDescent="0.25">
      <c r="A2748" s="1">
        <v>45992</v>
      </c>
      <c r="B2748" t="s">
        <v>2216</v>
      </c>
      <c r="C2748">
        <v>840313</v>
      </c>
      <c r="D2748">
        <v>2027891102</v>
      </c>
      <c r="E2748" t="s">
        <v>2382</v>
      </c>
      <c r="F2748" t="s">
        <v>1000</v>
      </c>
      <c r="G2748" t="s">
        <v>51</v>
      </c>
      <c r="I2748" t="s">
        <v>373</v>
      </c>
      <c r="J2748" t="s">
        <v>374</v>
      </c>
      <c r="K2748">
        <v>840313</v>
      </c>
      <c r="L2748" t="s">
        <v>498</v>
      </c>
      <c r="M2748" t="s">
        <v>499</v>
      </c>
      <c r="N2748" t="s">
        <v>929</v>
      </c>
      <c r="O2748" s="1">
        <v>45748</v>
      </c>
      <c r="P2748" s="1">
        <v>45992</v>
      </c>
      <c r="R2748" s="2">
        <v>0</v>
      </c>
      <c r="AB2748" s="2">
        <v>0</v>
      </c>
      <c r="AC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t="s">
        <v>2223</v>
      </c>
    </row>
    <row r="2749" spans="1:44" x14ac:dyDescent="0.25">
      <c r="A2749" s="1">
        <v>45992</v>
      </c>
      <c r="B2749" t="s">
        <v>2216</v>
      </c>
      <c r="C2749">
        <v>649163</v>
      </c>
      <c r="D2749">
        <v>2028076165</v>
      </c>
      <c r="E2749" t="s">
        <v>1232</v>
      </c>
      <c r="F2749" t="s">
        <v>1233</v>
      </c>
      <c r="G2749" t="s">
        <v>51</v>
      </c>
      <c r="I2749" t="s">
        <v>479</v>
      </c>
      <c r="J2749" t="s">
        <v>480</v>
      </c>
      <c r="K2749">
        <v>649163</v>
      </c>
      <c r="L2749" t="s">
        <v>377</v>
      </c>
      <c r="M2749" t="s">
        <v>378</v>
      </c>
      <c r="N2749" t="s">
        <v>929</v>
      </c>
      <c r="O2749" s="1">
        <v>45748</v>
      </c>
      <c r="P2749" s="1">
        <v>45992</v>
      </c>
      <c r="R2749" s="2">
        <v>0</v>
      </c>
      <c r="AB2749" s="2">
        <v>0</v>
      </c>
      <c r="AC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t="s">
        <v>2223</v>
      </c>
    </row>
    <row r="2750" spans="1:44" x14ac:dyDescent="0.25">
      <c r="A2750" s="1">
        <v>45992</v>
      </c>
      <c r="B2750" t="s">
        <v>2216</v>
      </c>
      <c r="C2750">
        <v>728134</v>
      </c>
      <c r="D2750">
        <v>2026603256</v>
      </c>
      <c r="E2750" t="s">
        <v>388</v>
      </c>
      <c r="F2750" t="s">
        <v>97</v>
      </c>
      <c r="G2750" t="s">
        <v>51</v>
      </c>
      <c r="I2750" t="s">
        <v>479</v>
      </c>
      <c r="J2750" t="s">
        <v>480</v>
      </c>
      <c r="K2750">
        <v>728134</v>
      </c>
      <c r="L2750" t="s">
        <v>1682</v>
      </c>
      <c r="M2750" t="s">
        <v>213</v>
      </c>
      <c r="N2750" t="s">
        <v>929</v>
      </c>
      <c r="O2750" s="1">
        <v>45673</v>
      </c>
      <c r="P2750" s="1">
        <v>45992</v>
      </c>
      <c r="R2750" s="2">
        <v>0</v>
      </c>
      <c r="AB2750" s="2">
        <v>0</v>
      </c>
      <c r="AC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t="s">
        <v>2223</v>
      </c>
    </row>
    <row r="2751" spans="1:44" x14ac:dyDescent="0.25">
      <c r="A2751" s="1">
        <v>45992</v>
      </c>
      <c r="B2751" t="s">
        <v>2216</v>
      </c>
      <c r="C2751">
        <v>649163</v>
      </c>
      <c r="D2751">
        <v>2028043911</v>
      </c>
      <c r="E2751" t="s">
        <v>859</v>
      </c>
      <c r="F2751" t="s">
        <v>860</v>
      </c>
      <c r="G2751" t="s">
        <v>51</v>
      </c>
      <c r="I2751" t="s">
        <v>479</v>
      </c>
      <c r="J2751" t="s">
        <v>480</v>
      </c>
      <c r="K2751">
        <v>649163</v>
      </c>
      <c r="L2751" t="s">
        <v>855</v>
      </c>
      <c r="M2751" t="s">
        <v>856</v>
      </c>
      <c r="N2751" t="s">
        <v>929</v>
      </c>
      <c r="O2751" s="1">
        <v>45748</v>
      </c>
      <c r="P2751" s="1">
        <v>45992</v>
      </c>
      <c r="R2751" s="2">
        <v>0</v>
      </c>
      <c r="AB2751" s="2">
        <v>0</v>
      </c>
      <c r="AC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t="s">
        <v>2223</v>
      </c>
    </row>
    <row r="2752" spans="1:44" x14ac:dyDescent="0.25">
      <c r="A2752" s="1">
        <v>45992</v>
      </c>
      <c r="B2752" t="s">
        <v>2216</v>
      </c>
      <c r="C2752">
        <v>649163</v>
      </c>
      <c r="D2752">
        <v>2028043912</v>
      </c>
      <c r="E2752" t="s">
        <v>859</v>
      </c>
      <c r="F2752" t="s">
        <v>860</v>
      </c>
      <c r="G2752" t="s">
        <v>51</v>
      </c>
      <c r="I2752" t="s">
        <v>373</v>
      </c>
      <c r="J2752" t="s">
        <v>374</v>
      </c>
      <c r="K2752">
        <v>649163</v>
      </c>
      <c r="L2752" t="s">
        <v>855</v>
      </c>
      <c r="M2752" t="s">
        <v>856</v>
      </c>
      <c r="N2752" t="s">
        <v>929</v>
      </c>
      <c r="O2752" s="1">
        <v>45748</v>
      </c>
      <c r="P2752" s="1">
        <v>45992</v>
      </c>
      <c r="R2752" s="2">
        <v>0</v>
      </c>
      <c r="AB2752" s="2">
        <v>0</v>
      </c>
      <c r="AC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t="s">
        <v>2223</v>
      </c>
    </row>
    <row r="2753" spans="1:44" x14ac:dyDescent="0.25">
      <c r="A2753" s="1">
        <v>45992</v>
      </c>
      <c r="B2753" t="s">
        <v>2216</v>
      </c>
      <c r="C2753">
        <v>649163</v>
      </c>
      <c r="D2753">
        <v>2027854739</v>
      </c>
      <c r="E2753" t="s">
        <v>807</v>
      </c>
      <c r="F2753" t="s">
        <v>808</v>
      </c>
      <c r="G2753" t="s">
        <v>51</v>
      </c>
      <c r="I2753" t="s">
        <v>53</v>
      </c>
      <c r="J2753" t="s">
        <v>928</v>
      </c>
      <c r="K2753">
        <v>649163</v>
      </c>
      <c r="L2753" t="s">
        <v>65</v>
      </c>
      <c r="M2753" t="s">
        <v>66</v>
      </c>
      <c r="N2753" t="s">
        <v>929</v>
      </c>
      <c r="O2753" s="1">
        <v>45734</v>
      </c>
      <c r="P2753" s="1">
        <v>45992</v>
      </c>
      <c r="R2753" s="2">
        <v>0</v>
      </c>
      <c r="AB2753" s="2">
        <v>0</v>
      </c>
      <c r="AC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t="s">
        <v>2223</v>
      </c>
    </row>
    <row r="2754" spans="1:44" x14ac:dyDescent="0.25">
      <c r="A2754" s="1">
        <v>45992</v>
      </c>
      <c r="B2754" t="s">
        <v>2216</v>
      </c>
      <c r="C2754">
        <v>649163</v>
      </c>
      <c r="D2754">
        <v>2027854740</v>
      </c>
      <c r="E2754" t="s">
        <v>807</v>
      </c>
      <c r="F2754" t="s">
        <v>808</v>
      </c>
      <c r="G2754" t="s">
        <v>51</v>
      </c>
      <c r="I2754" t="s">
        <v>373</v>
      </c>
      <c r="J2754" t="s">
        <v>433</v>
      </c>
      <c r="K2754">
        <v>649163</v>
      </c>
      <c r="L2754" t="s">
        <v>65</v>
      </c>
      <c r="M2754" t="s">
        <v>66</v>
      </c>
      <c r="N2754" t="s">
        <v>929</v>
      </c>
      <c r="O2754" s="1">
        <v>45734</v>
      </c>
      <c r="P2754" s="1">
        <v>45992</v>
      </c>
      <c r="R2754" s="2">
        <v>0</v>
      </c>
      <c r="AB2754" s="2">
        <v>0</v>
      </c>
      <c r="AC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t="s">
        <v>2223</v>
      </c>
    </row>
    <row r="2755" spans="1:44" x14ac:dyDescent="0.25">
      <c r="A2755" s="1">
        <v>45992</v>
      </c>
      <c r="B2755" t="s">
        <v>2216</v>
      </c>
      <c r="C2755">
        <v>649163</v>
      </c>
      <c r="D2755">
        <v>2027854741</v>
      </c>
      <c r="E2755" t="s">
        <v>807</v>
      </c>
      <c r="F2755" t="s">
        <v>808</v>
      </c>
      <c r="G2755" t="s">
        <v>51</v>
      </c>
      <c r="I2755" t="s">
        <v>479</v>
      </c>
      <c r="J2755" t="s">
        <v>480</v>
      </c>
      <c r="K2755">
        <v>649163</v>
      </c>
      <c r="L2755" t="s">
        <v>65</v>
      </c>
      <c r="M2755" t="s">
        <v>66</v>
      </c>
      <c r="N2755" t="s">
        <v>929</v>
      </c>
      <c r="O2755" s="1">
        <v>45734</v>
      </c>
      <c r="P2755" s="1">
        <v>45992</v>
      </c>
      <c r="R2755" s="2">
        <v>0</v>
      </c>
      <c r="AB2755" s="2">
        <v>0</v>
      </c>
      <c r="AC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t="s">
        <v>2223</v>
      </c>
    </row>
    <row r="2756" spans="1:44" x14ac:dyDescent="0.25">
      <c r="A2756" s="1">
        <v>45992</v>
      </c>
      <c r="B2756" t="s">
        <v>2216</v>
      </c>
      <c r="C2756">
        <v>823068</v>
      </c>
      <c r="D2756">
        <v>2028977136</v>
      </c>
      <c r="E2756" t="s">
        <v>2383</v>
      </c>
      <c r="F2756" t="s">
        <v>2384</v>
      </c>
      <c r="G2756" t="s">
        <v>51</v>
      </c>
      <c r="I2756" t="s">
        <v>373</v>
      </c>
      <c r="J2756" t="s">
        <v>400</v>
      </c>
      <c r="K2756">
        <v>823068</v>
      </c>
      <c r="L2756" t="s">
        <v>401</v>
      </c>
      <c r="M2756" t="s">
        <v>402</v>
      </c>
      <c r="N2756" t="s">
        <v>929</v>
      </c>
      <c r="O2756" s="1">
        <v>45809</v>
      </c>
      <c r="P2756" s="1">
        <v>45992</v>
      </c>
      <c r="R2756" s="2">
        <v>0</v>
      </c>
      <c r="AB2756" s="2">
        <v>0</v>
      </c>
      <c r="AC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t="s">
        <v>2223</v>
      </c>
    </row>
    <row r="2757" spans="1:44" x14ac:dyDescent="0.25">
      <c r="A2757" s="1">
        <v>45992</v>
      </c>
      <c r="B2757" t="s">
        <v>2216</v>
      </c>
      <c r="C2757">
        <v>649163</v>
      </c>
      <c r="D2757">
        <v>2026432669</v>
      </c>
      <c r="E2757" t="s">
        <v>2204</v>
      </c>
      <c r="F2757" t="s">
        <v>2205</v>
      </c>
      <c r="G2757" t="s">
        <v>51</v>
      </c>
      <c r="I2757" t="s">
        <v>373</v>
      </c>
      <c r="J2757" t="s">
        <v>374</v>
      </c>
      <c r="K2757">
        <v>649163</v>
      </c>
      <c r="L2757" t="s">
        <v>600</v>
      </c>
      <c r="M2757" t="s">
        <v>601</v>
      </c>
      <c r="N2757" t="s">
        <v>929</v>
      </c>
      <c r="O2757" s="1">
        <v>45662</v>
      </c>
      <c r="P2757" s="1">
        <v>45992</v>
      </c>
      <c r="R2757" s="2">
        <v>0</v>
      </c>
      <c r="AB2757" s="2">
        <v>0</v>
      </c>
      <c r="AC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t="s">
        <v>2223</v>
      </c>
    </row>
    <row r="2758" spans="1:44" x14ac:dyDescent="0.25">
      <c r="A2758" s="1">
        <v>45992</v>
      </c>
      <c r="B2758" t="s">
        <v>2216</v>
      </c>
      <c r="C2758">
        <v>822865</v>
      </c>
      <c r="D2758">
        <v>2028662414</v>
      </c>
      <c r="E2758" t="s">
        <v>935</v>
      </c>
      <c r="F2758" t="s">
        <v>418</v>
      </c>
      <c r="G2758" t="s">
        <v>51</v>
      </c>
      <c r="I2758" t="s">
        <v>373</v>
      </c>
      <c r="J2758" t="s">
        <v>374</v>
      </c>
      <c r="K2758">
        <v>822865</v>
      </c>
      <c r="L2758" t="s">
        <v>389</v>
      </c>
      <c r="M2758" t="s">
        <v>390</v>
      </c>
      <c r="N2758" t="s">
        <v>929</v>
      </c>
      <c r="O2758" s="1">
        <v>45777</v>
      </c>
      <c r="P2758" s="1">
        <v>45992</v>
      </c>
      <c r="R2758" s="2">
        <v>0</v>
      </c>
      <c r="AB2758" s="2">
        <v>0</v>
      </c>
      <c r="AC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t="s">
        <v>2223</v>
      </c>
    </row>
    <row r="2759" spans="1:44" x14ac:dyDescent="0.25">
      <c r="A2759" s="1">
        <v>45992</v>
      </c>
      <c r="B2759" t="s">
        <v>2216</v>
      </c>
      <c r="C2759">
        <v>649163</v>
      </c>
      <c r="D2759">
        <v>2029168908</v>
      </c>
      <c r="E2759" t="s">
        <v>1255</v>
      </c>
      <c r="F2759" t="s">
        <v>375</v>
      </c>
      <c r="G2759" t="s">
        <v>51</v>
      </c>
      <c r="I2759" t="s">
        <v>373</v>
      </c>
      <c r="J2759" t="s">
        <v>374</v>
      </c>
      <c r="K2759">
        <v>649163</v>
      </c>
      <c r="L2759" t="s">
        <v>855</v>
      </c>
      <c r="M2759" t="s">
        <v>856</v>
      </c>
      <c r="N2759" t="s">
        <v>929</v>
      </c>
      <c r="O2759" s="1">
        <v>45809</v>
      </c>
      <c r="P2759" s="1">
        <v>45992</v>
      </c>
      <c r="R2759" s="2">
        <v>0</v>
      </c>
      <c r="AB2759" s="2">
        <v>304.08</v>
      </c>
      <c r="AC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304.08</v>
      </c>
      <c r="AN2759" s="2">
        <v>0</v>
      </c>
      <c r="AO2759" s="2">
        <v>0</v>
      </c>
      <c r="AP2759" s="2">
        <v>0</v>
      </c>
      <c r="AQ2759" s="2">
        <v>0</v>
      </c>
      <c r="AR2759" t="s">
        <v>2223</v>
      </c>
    </row>
    <row r="2760" spans="1:44" x14ac:dyDescent="0.25">
      <c r="A2760" s="1">
        <v>45992</v>
      </c>
      <c r="B2760" t="s">
        <v>2216</v>
      </c>
      <c r="C2760">
        <v>649163</v>
      </c>
      <c r="D2760">
        <v>2029168909</v>
      </c>
      <c r="E2760" t="s">
        <v>1255</v>
      </c>
      <c r="F2760" t="s">
        <v>375</v>
      </c>
      <c r="G2760" t="s">
        <v>51</v>
      </c>
      <c r="I2760" t="s">
        <v>479</v>
      </c>
      <c r="J2760" t="s">
        <v>480</v>
      </c>
      <c r="K2760">
        <v>649163</v>
      </c>
      <c r="L2760" t="s">
        <v>855</v>
      </c>
      <c r="M2760" t="s">
        <v>856</v>
      </c>
      <c r="N2760" t="s">
        <v>929</v>
      </c>
      <c r="O2760" s="1">
        <v>45809</v>
      </c>
      <c r="P2760" s="1">
        <v>45992</v>
      </c>
      <c r="R2760" s="2">
        <v>0</v>
      </c>
      <c r="AB2760" s="2">
        <v>110.68</v>
      </c>
      <c r="AC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110.68</v>
      </c>
      <c r="AN2760" s="2">
        <v>0</v>
      </c>
      <c r="AO2760" s="2">
        <v>0</v>
      </c>
      <c r="AP2760" s="2">
        <v>0</v>
      </c>
      <c r="AQ2760" s="2">
        <v>0</v>
      </c>
      <c r="AR2760" t="s">
        <v>2223</v>
      </c>
    </row>
    <row r="2761" spans="1:44" x14ac:dyDescent="0.25">
      <c r="A2761" s="1">
        <v>45992</v>
      </c>
      <c r="B2761" t="s">
        <v>2216</v>
      </c>
      <c r="C2761">
        <v>649163</v>
      </c>
      <c r="D2761">
        <v>2029486074</v>
      </c>
      <c r="E2761" t="s">
        <v>1043</v>
      </c>
      <c r="F2761" t="s">
        <v>1044</v>
      </c>
      <c r="G2761" t="s">
        <v>51</v>
      </c>
      <c r="I2761" t="s">
        <v>373</v>
      </c>
      <c r="J2761" t="s">
        <v>374</v>
      </c>
      <c r="K2761">
        <v>649163</v>
      </c>
      <c r="L2761" t="s">
        <v>355</v>
      </c>
      <c r="M2761" t="s">
        <v>356</v>
      </c>
      <c r="N2761" t="s">
        <v>929</v>
      </c>
      <c r="O2761" s="1">
        <v>45825</v>
      </c>
      <c r="P2761" s="1">
        <v>45992</v>
      </c>
      <c r="R2761" s="2">
        <v>0</v>
      </c>
      <c r="AB2761" s="2">
        <v>145.66</v>
      </c>
      <c r="AC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145.66</v>
      </c>
      <c r="AN2761" s="2">
        <v>0</v>
      </c>
      <c r="AO2761" s="2">
        <v>0</v>
      </c>
      <c r="AP2761" s="2">
        <v>0</v>
      </c>
      <c r="AQ2761" s="2">
        <v>0</v>
      </c>
      <c r="AR2761" t="s">
        <v>2223</v>
      </c>
    </row>
    <row r="2762" spans="1:44" x14ac:dyDescent="0.25">
      <c r="A2762" s="1">
        <v>45992</v>
      </c>
      <c r="B2762" t="s">
        <v>2216</v>
      </c>
      <c r="C2762">
        <v>856824</v>
      </c>
      <c r="D2762">
        <v>2028323885</v>
      </c>
      <c r="E2762" t="s">
        <v>2385</v>
      </c>
      <c r="F2762" t="s">
        <v>2386</v>
      </c>
      <c r="G2762" t="s">
        <v>51</v>
      </c>
      <c r="I2762" t="s">
        <v>373</v>
      </c>
      <c r="J2762" t="s">
        <v>374</v>
      </c>
      <c r="K2762">
        <v>856824</v>
      </c>
      <c r="L2762" t="s">
        <v>457</v>
      </c>
      <c r="M2762" t="s">
        <v>458</v>
      </c>
      <c r="N2762" t="s">
        <v>929</v>
      </c>
      <c r="O2762" s="1">
        <v>45778</v>
      </c>
      <c r="P2762" s="1">
        <v>45992</v>
      </c>
      <c r="R2762" s="2">
        <v>0</v>
      </c>
      <c r="AB2762" s="2">
        <v>0</v>
      </c>
      <c r="AC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t="s">
        <v>2223</v>
      </c>
    </row>
    <row r="2763" spans="1:44" x14ac:dyDescent="0.25">
      <c r="A2763" s="1">
        <v>45992</v>
      </c>
      <c r="B2763" t="s">
        <v>2216</v>
      </c>
      <c r="C2763">
        <v>649163</v>
      </c>
      <c r="D2763">
        <v>2028076164</v>
      </c>
      <c r="E2763" t="s">
        <v>1232</v>
      </c>
      <c r="F2763" t="s">
        <v>1233</v>
      </c>
      <c r="G2763" t="s">
        <v>51</v>
      </c>
      <c r="I2763" t="s">
        <v>373</v>
      </c>
      <c r="J2763" t="s">
        <v>374</v>
      </c>
      <c r="K2763">
        <v>649163</v>
      </c>
      <c r="L2763" t="s">
        <v>377</v>
      </c>
      <c r="M2763" t="s">
        <v>378</v>
      </c>
      <c r="N2763" t="s">
        <v>929</v>
      </c>
      <c r="O2763" s="1">
        <v>45748</v>
      </c>
      <c r="P2763" s="1">
        <v>45992</v>
      </c>
      <c r="R2763" s="2">
        <v>0</v>
      </c>
      <c r="AB2763" s="2">
        <v>0</v>
      </c>
      <c r="AC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t="s">
        <v>2223</v>
      </c>
    </row>
    <row r="2764" spans="1:44" x14ac:dyDescent="0.25">
      <c r="A2764" s="1">
        <v>45992</v>
      </c>
      <c r="B2764" t="s">
        <v>2216</v>
      </c>
      <c r="C2764">
        <v>673059</v>
      </c>
      <c r="D2764">
        <v>2029273125</v>
      </c>
      <c r="E2764" t="s">
        <v>2387</v>
      </c>
      <c r="F2764" t="s">
        <v>2388</v>
      </c>
      <c r="G2764" t="s">
        <v>51</v>
      </c>
      <c r="I2764" t="s">
        <v>102</v>
      </c>
      <c r="J2764" t="s">
        <v>738</v>
      </c>
      <c r="K2764">
        <v>673059</v>
      </c>
      <c r="L2764" t="s">
        <v>65</v>
      </c>
      <c r="M2764" t="s">
        <v>66</v>
      </c>
      <c r="N2764" t="s">
        <v>929</v>
      </c>
      <c r="O2764" s="1">
        <v>45839</v>
      </c>
      <c r="P2764" s="1">
        <v>45992</v>
      </c>
      <c r="R2764" s="2">
        <v>0</v>
      </c>
      <c r="AB2764" s="2">
        <v>223.56</v>
      </c>
      <c r="AC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186.3</v>
      </c>
      <c r="AN2764" s="2">
        <v>-37.26</v>
      </c>
      <c r="AO2764" s="2">
        <v>-37.26</v>
      </c>
      <c r="AP2764" s="2">
        <v>0</v>
      </c>
      <c r="AQ2764" s="2">
        <v>0</v>
      </c>
      <c r="AR2764" t="s">
        <v>2223</v>
      </c>
    </row>
    <row r="2765" spans="1:44" x14ac:dyDescent="0.25">
      <c r="A2765" s="1">
        <v>45992</v>
      </c>
      <c r="B2765" t="s">
        <v>2216</v>
      </c>
      <c r="C2765">
        <v>673059</v>
      </c>
      <c r="D2765">
        <v>2029273126</v>
      </c>
      <c r="E2765" t="s">
        <v>2387</v>
      </c>
      <c r="F2765" t="s">
        <v>2388</v>
      </c>
      <c r="G2765" t="s">
        <v>51</v>
      </c>
      <c r="I2765" t="s">
        <v>373</v>
      </c>
      <c r="J2765" t="s">
        <v>374</v>
      </c>
      <c r="K2765">
        <v>673059</v>
      </c>
      <c r="L2765" t="s">
        <v>65</v>
      </c>
      <c r="M2765" t="s">
        <v>66</v>
      </c>
      <c r="N2765" t="s">
        <v>929</v>
      </c>
      <c r="O2765" s="1">
        <v>45839</v>
      </c>
      <c r="P2765" s="1">
        <v>45992</v>
      </c>
      <c r="R2765" s="2">
        <v>0</v>
      </c>
      <c r="AB2765" s="2">
        <v>359.65</v>
      </c>
      <c r="AC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299.7</v>
      </c>
      <c r="AN2765" s="2">
        <v>-59.95</v>
      </c>
      <c r="AO2765" s="2">
        <v>-59.95</v>
      </c>
      <c r="AP2765" s="2">
        <v>0</v>
      </c>
      <c r="AQ2765" s="2">
        <v>0</v>
      </c>
      <c r="AR2765" t="s">
        <v>2223</v>
      </c>
    </row>
    <row r="2766" spans="1:44" x14ac:dyDescent="0.25">
      <c r="A2766" s="1">
        <v>45992</v>
      </c>
      <c r="B2766" t="s">
        <v>2216</v>
      </c>
      <c r="C2766">
        <v>649163</v>
      </c>
      <c r="D2766">
        <v>2029508512</v>
      </c>
      <c r="E2766" t="s">
        <v>418</v>
      </c>
      <c r="F2766" t="s">
        <v>845</v>
      </c>
      <c r="G2766" t="s">
        <v>51</v>
      </c>
      <c r="I2766" t="s">
        <v>373</v>
      </c>
      <c r="J2766" t="s">
        <v>374</v>
      </c>
      <c r="K2766">
        <v>649163</v>
      </c>
      <c r="L2766" t="s">
        <v>65</v>
      </c>
      <c r="M2766" t="s">
        <v>66</v>
      </c>
      <c r="N2766" t="s">
        <v>929</v>
      </c>
      <c r="O2766" s="1">
        <v>45839</v>
      </c>
      <c r="P2766" s="1">
        <v>45992</v>
      </c>
      <c r="R2766" s="2">
        <v>0</v>
      </c>
      <c r="AB2766" s="2">
        <v>280.81</v>
      </c>
      <c r="AC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234.01</v>
      </c>
      <c r="AN2766" s="2">
        <v>-46.8</v>
      </c>
      <c r="AO2766" s="2">
        <v>-46.8</v>
      </c>
      <c r="AP2766" s="2">
        <v>0</v>
      </c>
      <c r="AQ2766" s="2">
        <v>0</v>
      </c>
      <c r="AR2766" t="s">
        <v>2223</v>
      </c>
    </row>
    <row r="2767" spans="1:44" x14ac:dyDescent="0.25">
      <c r="A2767" s="1">
        <v>45992</v>
      </c>
      <c r="B2767" t="s">
        <v>2216</v>
      </c>
      <c r="C2767">
        <v>856824</v>
      </c>
      <c r="D2767">
        <v>2029874506</v>
      </c>
      <c r="E2767" t="s">
        <v>2389</v>
      </c>
      <c r="F2767" t="s">
        <v>2125</v>
      </c>
      <c r="G2767" t="s">
        <v>51</v>
      </c>
      <c r="I2767" t="s">
        <v>479</v>
      </c>
      <c r="J2767" t="s">
        <v>480</v>
      </c>
      <c r="K2767">
        <v>856824</v>
      </c>
      <c r="L2767" t="s">
        <v>457</v>
      </c>
      <c r="M2767" t="s">
        <v>458</v>
      </c>
      <c r="N2767" t="s">
        <v>929</v>
      </c>
      <c r="O2767" s="1">
        <v>45870</v>
      </c>
      <c r="P2767" s="1">
        <v>45992</v>
      </c>
      <c r="R2767" s="2">
        <v>0</v>
      </c>
      <c r="AB2767" s="2">
        <v>63.86</v>
      </c>
      <c r="AC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42.57</v>
      </c>
      <c r="AN2767" s="2">
        <v>-21.29</v>
      </c>
      <c r="AO2767" s="2">
        <v>-21.29</v>
      </c>
      <c r="AP2767" s="2">
        <v>0</v>
      </c>
      <c r="AQ2767" s="2">
        <v>0</v>
      </c>
      <c r="AR2767" t="s">
        <v>2223</v>
      </c>
    </row>
    <row r="2768" spans="1:44" x14ac:dyDescent="0.25">
      <c r="A2768" s="1">
        <v>45992</v>
      </c>
      <c r="B2768" t="s">
        <v>2216</v>
      </c>
      <c r="C2768">
        <v>856824</v>
      </c>
      <c r="D2768">
        <v>2029874507</v>
      </c>
      <c r="E2768" t="s">
        <v>2389</v>
      </c>
      <c r="F2768" t="s">
        <v>2125</v>
      </c>
      <c r="G2768" t="s">
        <v>51</v>
      </c>
      <c r="I2768" t="s">
        <v>373</v>
      </c>
      <c r="J2768" t="s">
        <v>374</v>
      </c>
      <c r="K2768">
        <v>856824</v>
      </c>
      <c r="L2768" t="s">
        <v>457</v>
      </c>
      <c r="M2768" t="s">
        <v>458</v>
      </c>
      <c r="N2768" t="s">
        <v>929</v>
      </c>
      <c r="O2768" s="1">
        <v>45870</v>
      </c>
      <c r="P2768" s="1">
        <v>45992</v>
      </c>
      <c r="R2768" s="2">
        <v>0</v>
      </c>
      <c r="AB2768" s="2">
        <v>119.2</v>
      </c>
      <c r="AC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79.47</v>
      </c>
      <c r="AN2768" s="2">
        <v>-39.729999999999997</v>
      </c>
      <c r="AO2768" s="2">
        <v>-39.729999999999997</v>
      </c>
      <c r="AP2768" s="2">
        <v>0</v>
      </c>
      <c r="AQ2768" s="2">
        <v>0</v>
      </c>
      <c r="AR2768" t="s">
        <v>2223</v>
      </c>
    </row>
    <row r="2769" spans="1:44" x14ac:dyDescent="0.25">
      <c r="A2769" s="1">
        <v>45992</v>
      </c>
      <c r="B2769" t="s">
        <v>2216</v>
      </c>
      <c r="C2769">
        <v>649163</v>
      </c>
      <c r="D2769">
        <v>2029646226</v>
      </c>
      <c r="E2769" t="s">
        <v>2072</v>
      </c>
      <c r="F2769" t="s">
        <v>2073</v>
      </c>
      <c r="G2769" t="s">
        <v>51</v>
      </c>
      <c r="I2769" t="s">
        <v>2058</v>
      </c>
      <c r="J2769" t="s">
        <v>2059</v>
      </c>
      <c r="K2769">
        <v>649163</v>
      </c>
      <c r="L2769" t="s">
        <v>195</v>
      </c>
      <c r="M2769" t="s">
        <v>196</v>
      </c>
      <c r="N2769" t="s">
        <v>929</v>
      </c>
      <c r="O2769" s="1">
        <v>45834</v>
      </c>
      <c r="P2769" s="1">
        <v>45992</v>
      </c>
      <c r="R2769" s="2">
        <v>0</v>
      </c>
      <c r="AB2769" s="2">
        <v>39.450000000000003</v>
      </c>
      <c r="AC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32.89</v>
      </c>
      <c r="AN2769" s="2">
        <v>-6.56</v>
      </c>
      <c r="AO2769" s="2">
        <v>-6.56</v>
      </c>
      <c r="AP2769" s="2">
        <v>0</v>
      </c>
      <c r="AQ2769" s="2">
        <v>0</v>
      </c>
      <c r="AR2769" t="s">
        <v>2223</v>
      </c>
    </row>
    <row r="2770" spans="1:44" x14ac:dyDescent="0.25">
      <c r="A2770" s="1">
        <v>45992</v>
      </c>
      <c r="B2770" t="s">
        <v>2216</v>
      </c>
      <c r="C2770">
        <v>824062</v>
      </c>
      <c r="D2770">
        <v>2029875653</v>
      </c>
      <c r="E2770" t="s">
        <v>414</v>
      </c>
      <c r="F2770" t="s">
        <v>733</v>
      </c>
      <c r="G2770" t="s">
        <v>51</v>
      </c>
      <c r="I2770" t="s">
        <v>803</v>
      </c>
      <c r="J2770" t="s">
        <v>809</v>
      </c>
      <c r="K2770">
        <v>824062</v>
      </c>
      <c r="L2770" t="s">
        <v>355</v>
      </c>
      <c r="M2770" t="s">
        <v>356</v>
      </c>
      <c r="N2770" t="s">
        <v>929</v>
      </c>
      <c r="O2770" s="1">
        <v>45870</v>
      </c>
      <c r="P2770" s="1">
        <v>45992</v>
      </c>
      <c r="R2770" s="2">
        <v>0</v>
      </c>
      <c r="AB2770" s="2">
        <v>13.05</v>
      </c>
      <c r="AC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13.05</v>
      </c>
      <c r="AN2770" s="2">
        <v>0</v>
      </c>
      <c r="AO2770" s="2">
        <v>0</v>
      </c>
      <c r="AP2770" s="2">
        <v>0</v>
      </c>
      <c r="AQ2770" s="2">
        <v>0</v>
      </c>
      <c r="AR2770" t="s">
        <v>2223</v>
      </c>
    </row>
    <row r="2771" spans="1:44" x14ac:dyDescent="0.25">
      <c r="A2771" s="1">
        <v>45992</v>
      </c>
      <c r="B2771" t="s">
        <v>2216</v>
      </c>
      <c r="C2771">
        <v>673059</v>
      </c>
      <c r="D2771">
        <v>2029894138</v>
      </c>
      <c r="E2771" t="s">
        <v>124</v>
      </c>
      <c r="F2771" t="s">
        <v>56</v>
      </c>
      <c r="G2771" t="s">
        <v>51</v>
      </c>
      <c r="I2771" t="s">
        <v>102</v>
      </c>
      <c r="J2771" t="s">
        <v>103</v>
      </c>
      <c r="K2771">
        <v>673059</v>
      </c>
      <c r="L2771" t="s">
        <v>65</v>
      </c>
      <c r="M2771" t="s">
        <v>66</v>
      </c>
      <c r="N2771" t="s">
        <v>929</v>
      </c>
      <c r="O2771" s="1">
        <v>45852</v>
      </c>
      <c r="P2771" s="1">
        <v>45992</v>
      </c>
      <c r="R2771" s="2">
        <v>0</v>
      </c>
      <c r="AB2771" s="2">
        <v>363.6</v>
      </c>
      <c r="AC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276.74</v>
      </c>
      <c r="AN2771" s="2">
        <v>-86.86</v>
      </c>
      <c r="AO2771" s="2">
        <v>-86.86</v>
      </c>
      <c r="AP2771" s="2">
        <v>0</v>
      </c>
      <c r="AQ2771" s="2">
        <v>0</v>
      </c>
      <c r="AR2771" t="s">
        <v>2223</v>
      </c>
    </row>
    <row r="2772" spans="1:44" x14ac:dyDescent="0.25">
      <c r="A2772" s="1">
        <v>45992</v>
      </c>
      <c r="B2772" t="s">
        <v>2216</v>
      </c>
      <c r="C2772">
        <v>649163</v>
      </c>
      <c r="D2772">
        <v>2029486076</v>
      </c>
      <c r="E2772" t="s">
        <v>1043</v>
      </c>
      <c r="F2772" t="s">
        <v>1044</v>
      </c>
      <c r="G2772" t="s">
        <v>51</v>
      </c>
      <c r="I2772" t="s">
        <v>132</v>
      </c>
      <c r="J2772" t="s">
        <v>344</v>
      </c>
      <c r="K2772">
        <v>649163</v>
      </c>
      <c r="L2772" t="s">
        <v>355</v>
      </c>
      <c r="M2772" t="s">
        <v>356</v>
      </c>
      <c r="N2772" t="s">
        <v>929</v>
      </c>
      <c r="O2772" s="1">
        <v>45825</v>
      </c>
      <c r="P2772" s="1">
        <v>45992</v>
      </c>
      <c r="R2772" s="2">
        <v>0</v>
      </c>
      <c r="AB2772" s="2">
        <v>16.170000000000002</v>
      </c>
      <c r="AC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16.149999999999999</v>
      </c>
      <c r="AN2772" s="2">
        <v>-0.02</v>
      </c>
      <c r="AO2772" s="2">
        <v>-0.02</v>
      </c>
      <c r="AP2772" s="2">
        <v>0</v>
      </c>
      <c r="AQ2772" s="2">
        <v>0</v>
      </c>
      <c r="AR2772" t="s">
        <v>2223</v>
      </c>
    </row>
    <row r="2773" spans="1:44" x14ac:dyDescent="0.25">
      <c r="A2773" s="1">
        <v>45992</v>
      </c>
      <c r="B2773" t="s">
        <v>2216</v>
      </c>
      <c r="C2773">
        <v>753748</v>
      </c>
      <c r="D2773">
        <v>2029453013</v>
      </c>
      <c r="E2773" t="s">
        <v>2390</v>
      </c>
      <c r="F2773" t="s">
        <v>2391</v>
      </c>
      <c r="G2773" t="s">
        <v>51</v>
      </c>
      <c r="I2773" t="s">
        <v>102</v>
      </c>
      <c r="J2773" t="s">
        <v>121</v>
      </c>
      <c r="K2773">
        <v>753748</v>
      </c>
      <c r="L2773" t="s">
        <v>258</v>
      </c>
      <c r="M2773" t="s">
        <v>131</v>
      </c>
      <c r="N2773" t="s">
        <v>929</v>
      </c>
      <c r="O2773" s="1">
        <v>45839</v>
      </c>
      <c r="P2773" s="1">
        <v>45992</v>
      </c>
      <c r="R2773" s="2">
        <v>0</v>
      </c>
      <c r="AB2773" s="2">
        <v>506.84</v>
      </c>
      <c r="AC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337.89</v>
      </c>
      <c r="AN2773" s="2">
        <v>-168.95</v>
      </c>
      <c r="AO2773" s="2">
        <v>-168.95</v>
      </c>
      <c r="AP2773" s="2">
        <v>0</v>
      </c>
      <c r="AQ2773" s="2">
        <v>0</v>
      </c>
      <c r="AR2773" t="s">
        <v>2223</v>
      </c>
    </row>
    <row r="2774" spans="1:44" x14ac:dyDescent="0.25">
      <c r="A2774" s="1">
        <v>45992</v>
      </c>
      <c r="B2774" t="s">
        <v>2216</v>
      </c>
      <c r="C2774">
        <v>767312</v>
      </c>
      <c r="D2774">
        <v>2029332244</v>
      </c>
      <c r="E2774" t="s">
        <v>2392</v>
      </c>
      <c r="F2774" t="s">
        <v>740</v>
      </c>
      <c r="G2774" t="s">
        <v>51</v>
      </c>
      <c r="I2774" t="s">
        <v>479</v>
      </c>
      <c r="J2774" t="s">
        <v>480</v>
      </c>
      <c r="K2774">
        <v>767312</v>
      </c>
      <c r="L2774" t="s">
        <v>413</v>
      </c>
      <c r="M2774" t="s">
        <v>414</v>
      </c>
      <c r="N2774" t="s">
        <v>929</v>
      </c>
      <c r="O2774" s="1">
        <v>45815</v>
      </c>
      <c r="P2774" s="1">
        <v>45992</v>
      </c>
      <c r="R2774" s="2">
        <v>0</v>
      </c>
      <c r="AB2774" s="2">
        <v>73.98</v>
      </c>
      <c r="AC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73.98</v>
      </c>
      <c r="AN2774" s="2">
        <v>0</v>
      </c>
      <c r="AO2774" s="2">
        <v>0</v>
      </c>
      <c r="AP2774" s="2">
        <v>0</v>
      </c>
      <c r="AQ2774" s="2">
        <v>0</v>
      </c>
      <c r="AR2774" t="s">
        <v>2223</v>
      </c>
    </row>
    <row r="2775" spans="1:44" x14ac:dyDescent="0.25">
      <c r="A2775" s="1">
        <v>45992</v>
      </c>
      <c r="B2775" t="s">
        <v>2216</v>
      </c>
      <c r="C2775">
        <v>649163</v>
      </c>
      <c r="D2775">
        <v>2029486075</v>
      </c>
      <c r="E2775" t="s">
        <v>1043</v>
      </c>
      <c r="F2775" t="s">
        <v>1044</v>
      </c>
      <c r="G2775" t="s">
        <v>51</v>
      </c>
      <c r="I2775" t="s">
        <v>132</v>
      </c>
      <c r="J2775" t="s">
        <v>257</v>
      </c>
      <c r="K2775">
        <v>649163</v>
      </c>
      <c r="L2775" t="s">
        <v>355</v>
      </c>
      <c r="M2775" t="s">
        <v>356</v>
      </c>
      <c r="N2775" t="s">
        <v>929</v>
      </c>
      <c r="O2775" s="1">
        <v>45825</v>
      </c>
      <c r="P2775" s="1">
        <v>45992</v>
      </c>
      <c r="R2775" s="2">
        <v>0</v>
      </c>
      <c r="AB2775" s="2">
        <v>316.92</v>
      </c>
      <c r="AC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316.92</v>
      </c>
      <c r="AN2775" s="2">
        <v>0</v>
      </c>
      <c r="AO2775" s="2">
        <v>0</v>
      </c>
      <c r="AP2775" s="2">
        <v>0</v>
      </c>
      <c r="AQ2775" s="2">
        <v>0</v>
      </c>
      <c r="AR2775" t="s">
        <v>2223</v>
      </c>
    </row>
    <row r="2776" spans="1:44" x14ac:dyDescent="0.25">
      <c r="A2776" s="1">
        <v>45992</v>
      </c>
      <c r="B2776" t="s">
        <v>2216</v>
      </c>
      <c r="C2776">
        <v>649163</v>
      </c>
      <c r="D2776">
        <v>2029486077</v>
      </c>
      <c r="E2776" t="s">
        <v>1043</v>
      </c>
      <c r="F2776" t="s">
        <v>1044</v>
      </c>
      <c r="G2776" t="s">
        <v>51</v>
      </c>
      <c r="I2776" t="s">
        <v>803</v>
      </c>
      <c r="J2776" t="s">
        <v>817</v>
      </c>
      <c r="K2776">
        <v>649163</v>
      </c>
      <c r="L2776" t="s">
        <v>355</v>
      </c>
      <c r="M2776" t="s">
        <v>356</v>
      </c>
      <c r="N2776" t="s">
        <v>929</v>
      </c>
      <c r="O2776" s="1">
        <v>45825</v>
      </c>
      <c r="P2776" s="1">
        <v>45992</v>
      </c>
      <c r="R2776" s="2">
        <v>0</v>
      </c>
      <c r="AB2776" s="2">
        <v>34.200000000000003</v>
      </c>
      <c r="AC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34.200000000000003</v>
      </c>
      <c r="AN2776" s="2">
        <v>0</v>
      </c>
      <c r="AO2776" s="2">
        <v>0</v>
      </c>
      <c r="AP2776" s="2">
        <v>0</v>
      </c>
      <c r="AQ2776" s="2">
        <v>0</v>
      </c>
      <c r="AR2776" t="s">
        <v>2223</v>
      </c>
    </row>
    <row r="2777" spans="1:44" x14ac:dyDescent="0.25">
      <c r="A2777" s="1">
        <v>45992</v>
      </c>
      <c r="B2777" t="s">
        <v>2216</v>
      </c>
      <c r="C2777">
        <v>753748</v>
      </c>
      <c r="D2777">
        <v>2029453014</v>
      </c>
      <c r="E2777" t="s">
        <v>2390</v>
      </c>
      <c r="F2777" t="s">
        <v>2391</v>
      </c>
      <c r="G2777" t="s">
        <v>51</v>
      </c>
      <c r="I2777" t="s">
        <v>373</v>
      </c>
      <c r="J2777" t="s">
        <v>374</v>
      </c>
      <c r="K2777">
        <v>753748</v>
      </c>
      <c r="L2777" t="s">
        <v>258</v>
      </c>
      <c r="M2777" t="s">
        <v>131</v>
      </c>
      <c r="N2777" t="s">
        <v>929</v>
      </c>
      <c r="O2777" s="1">
        <v>45839</v>
      </c>
      <c r="P2777" s="1">
        <v>45992</v>
      </c>
      <c r="R2777" s="2">
        <v>0</v>
      </c>
      <c r="AB2777" s="2">
        <v>175.35</v>
      </c>
      <c r="AC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116.9</v>
      </c>
      <c r="AN2777" s="2">
        <v>-58.45</v>
      </c>
      <c r="AO2777" s="2">
        <v>-58.45</v>
      </c>
      <c r="AP2777" s="2">
        <v>0</v>
      </c>
      <c r="AQ2777" s="2">
        <v>0</v>
      </c>
      <c r="AR2777" t="s">
        <v>2223</v>
      </c>
    </row>
    <row r="2778" spans="1:44" x14ac:dyDescent="0.25">
      <c r="A2778" s="1">
        <v>45992</v>
      </c>
      <c r="B2778" t="s">
        <v>2216</v>
      </c>
      <c r="C2778">
        <v>649163</v>
      </c>
      <c r="D2778">
        <v>2029508511</v>
      </c>
      <c r="E2778" t="s">
        <v>418</v>
      </c>
      <c r="F2778" t="s">
        <v>845</v>
      </c>
      <c r="G2778" t="s">
        <v>51</v>
      </c>
      <c r="I2778" t="s">
        <v>102</v>
      </c>
      <c r="J2778" t="s">
        <v>103</v>
      </c>
      <c r="K2778">
        <v>649163</v>
      </c>
      <c r="L2778" t="s">
        <v>65</v>
      </c>
      <c r="M2778" t="s">
        <v>66</v>
      </c>
      <c r="N2778" t="s">
        <v>929</v>
      </c>
      <c r="O2778" s="1">
        <v>45839</v>
      </c>
      <c r="P2778" s="1">
        <v>45992</v>
      </c>
      <c r="R2778" s="2">
        <v>0</v>
      </c>
      <c r="AB2778" s="2">
        <v>178.11</v>
      </c>
      <c r="AC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148.41999999999999</v>
      </c>
      <c r="AN2778" s="2">
        <v>-29.69</v>
      </c>
      <c r="AO2778" s="2">
        <v>-29.69</v>
      </c>
      <c r="AP2778" s="2">
        <v>0</v>
      </c>
      <c r="AQ2778" s="2">
        <v>0</v>
      </c>
      <c r="AR2778" t="s">
        <v>2223</v>
      </c>
    </row>
    <row r="2779" spans="1:44" x14ac:dyDescent="0.25">
      <c r="A2779" s="1">
        <v>45992</v>
      </c>
      <c r="B2779" t="s">
        <v>2216</v>
      </c>
      <c r="C2779">
        <v>673059</v>
      </c>
      <c r="D2779">
        <v>2029894140</v>
      </c>
      <c r="E2779" t="s">
        <v>124</v>
      </c>
      <c r="F2779" t="s">
        <v>56</v>
      </c>
      <c r="G2779" t="s">
        <v>51</v>
      </c>
      <c r="I2779" t="s">
        <v>373</v>
      </c>
      <c r="J2779" t="s">
        <v>566</v>
      </c>
      <c r="K2779">
        <v>673059</v>
      </c>
      <c r="L2779" t="s">
        <v>65</v>
      </c>
      <c r="M2779" t="s">
        <v>66</v>
      </c>
      <c r="N2779" t="s">
        <v>929</v>
      </c>
      <c r="O2779" s="1">
        <v>45852</v>
      </c>
      <c r="P2779" s="1">
        <v>45992</v>
      </c>
      <c r="R2779" s="2">
        <v>0</v>
      </c>
      <c r="AB2779" s="2">
        <v>98.24</v>
      </c>
      <c r="AC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74.77</v>
      </c>
      <c r="AN2779" s="2">
        <v>-23.47</v>
      </c>
      <c r="AO2779" s="2">
        <v>-23.47</v>
      </c>
      <c r="AP2779" s="2">
        <v>0</v>
      </c>
      <c r="AQ2779" s="2">
        <v>0</v>
      </c>
      <c r="AR2779" t="s">
        <v>2223</v>
      </c>
    </row>
    <row r="2780" spans="1:44" x14ac:dyDescent="0.25">
      <c r="A2780" s="1">
        <v>45992</v>
      </c>
      <c r="B2780" t="s">
        <v>2216</v>
      </c>
      <c r="C2780">
        <v>673059</v>
      </c>
      <c r="D2780">
        <v>2029894141</v>
      </c>
      <c r="E2780" t="s">
        <v>124</v>
      </c>
      <c r="F2780" t="s">
        <v>56</v>
      </c>
      <c r="G2780" t="s">
        <v>51</v>
      </c>
      <c r="I2780" t="s">
        <v>53</v>
      </c>
      <c r="J2780" t="s">
        <v>54</v>
      </c>
      <c r="K2780">
        <v>673059</v>
      </c>
      <c r="L2780" t="s">
        <v>65</v>
      </c>
      <c r="M2780" t="s">
        <v>66</v>
      </c>
      <c r="N2780" t="s">
        <v>929</v>
      </c>
      <c r="O2780" s="1">
        <v>45852</v>
      </c>
      <c r="P2780" s="1">
        <v>45992</v>
      </c>
      <c r="R2780" s="2">
        <v>0</v>
      </c>
      <c r="AB2780" s="2">
        <v>152.82</v>
      </c>
      <c r="AC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127.35</v>
      </c>
      <c r="AN2780" s="2">
        <v>-25.47</v>
      </c>
      <c r="AO2780" s="2">
        <v>-25.47</v>
      </c>
      <c r="AP2780" s="2">
        <v>0</v>
      </c>
      <c r="AQ2780" s="2">
        <v>0</v>
      </c>
      <c r="AR2780" t="s">
        <v>2223</v>
      </c>
    </row>
    <row r="2781" spans="1:44" x14ac:dyDescent="0.25">
      <c r="A2781" s="1">
        <v>45992</v>
      </c>
      <c r="B2781" t="s">
        <v>2216</v>
      </c>
      <c r="C2781">
        <v>824062</v>
      </c>
      <c r="D2781">
        <v>2030249961</v>
      </c>
      <c r="E2781" t="s">
        <v>295</v>
      </c>
      <c r="F2781" t="s">
        <v>1570</v>
      </c>
      <c r="G2781" t="s">
        <v>51</v>
      </c>
      <c r="I2781" t="s">
        <v>102</v>
      </c>
      <c r="J2781" t="s">
        <v>103</v>
      </c>
      <c r="K2781">
        <v>824062</v>
      </c>
      <c r="L2781" t="s">
        <v>355</v>
      </c>
      <c r="M2781" t="s">
        <v>356</v>
      </c>
      <c r="N2781" t="s">
        <v>929</v>
      </c>
      <c r="O2781" s="1">
        <v>45870</v>
      </c>
      <c r="P2781" s="1">
        <v>45992</v>
      </c>
      <c r="R2781" s="2">
        <v>0</v>
      </c>
      <c r="AB2781" s="2">
        <v>658.85</v>
      </c>
      <c r="AC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439.24</v>
      </c>
      <c r="AN2781" s="2">
        <v>-219.61</v>
      </c>
      <c r="AO2781" s="2">
        <v>-219.61</v>
      </c>
      <c r="AP2781" s="2">
        <v>0</v>
      </c>
      <c r="AQ2781" s="2">
        <v>0</v>
      </c>
      <c r="AR2781" t="s">
        <v>2223</v>
      </c>
    </row>
    <row r="2782" spans="1:44" x14ac:dyDescent="0.25">
      <c r="A2782" s="1">
        <v>45992</v>
      </c>
      <c r="B2782" t="s">
        <v>2216</v>
      </c>
      <c r="C2782">
        <v>867497</v>
      </c>
      <c r="D2782">
        <v>2030488469</v>
      </c>
      <c r="E2782" t="s">
        <v>2393</v>
      </c>
      <c r="F2782" t="s">
        <v>414</v>
      </c>
      <c r="G2782" t="s">
        <v>51</v>
      </c>
      <c r="I2782" t="s">
        <v>479</v>
      </c>
      <c r="J2782" t="s">
        <v>480</v>
      </c>
      <c r="K2782">
        <v>867497</v>
      </c>
      <c r="L2782" t="s">
        <v>1632</v>
      </c>
      <c r="M2782" t="s">
        <v>1633</v>
      </c>
      <c r="N2782" t="s">
        <v>929</v>
      </c>
      <c r="O2782" s="1">
        <v>45901</v>
      </c>
      <c r="P2782" s="1">
        <v>45992</v>
      </c>
      <c r="R2782" s="2">
        <v>0</v>
      </c>
      <c r="AB2782" s="2">
        <v>121.21</v>
      </c>
      <c r="AC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60.6</v>
      </c>
      <c r="AN2782" s="2">
        <v>-60.61</v>
      </c>
      <c r="AO2782" s="2">
        <v>-60.61</v>
      </c>
      <c r="AP2782" s="2">
        <v>0</v>
      </c>
      <c r="AQ2782" s="2">
        <v>0</v>
      </c>
      <c r="AR2782" t="s">
        <v>2223</v>
      </c>
    </row>
    <row r="2783" spans="1:44" x14ac:dyDescent="0.25">
      <c r="A2783" s="1">
        <v>45992</v>
      </c>
      <c r="B2783" t="s">
        <v>2216</v>
      </c>
      <c r="C2783">
        <v>885445</v>
      </c>
      <c r="D2783">
        <v>2030548567</v>
      </c>
      <c r="E2783" t="s">
        <v>2394</v>
      </c>
      <c r="F2783" t="s">
        <v>2395</v>
      </c>
      <c r="G2783" t="s">
        <v>51</v>
      </c>
      <c r="I2783" t="s">
        <v>132</v>
      </c>
      <c r="J2783" t="s">
        <v>257</v>
      </c>
      <c r="K2783">
        <v>885445</v>
      </c>
      <c r="L2783" t="s">
        <v>434</v>
      </c>
      <c r="M2783" t="s">
        <v>435</v>
      </c>
      <c r="N2783" t="s">
        <v>929</v>
      </c>
      <c r="O2783" s="1">
        <v>45901</v>
      </c>
      <c r="P2783" s="1">
        <v>45992</v>
      </c>
      <c r="R2783" s="2">
        <v>0</v>
      </c>
      <c r="AB2783" s="2">
        <v>276.22000000000003</v>
      </c>
      <c r="AC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92.08</v>
      </c>
      <c r="AN2783" s="2">
        <v>-184.14</v>
      </c>
      <c r="AO2783" s="2">
        <v>-184.14</v>
      </c>
      <c r="AP2783" s="2">
        <v>0</v>
      </c>
      <c r="AQ2783" s="2">
        <v>0</v>
      </c>
      <c r="AR2783" t="s">
        <v>2223</v>
      </c>
    </row>
    <row r="2784" spans="1:44" x14ac:dyDescent="0.25">
      <c r="A2784" s="1">
        <v>45992</v>
      </c>
      <c r="B2784" t="s">
        <v>2216</v>
      </c>
      <c r="C2784">
        <v>673059</v>
      </c>
      <c r="D2784">
        <v>2029894139</v>
      </c>
      <c r="E2784" t="s">
        <v>124</v>
      </c>
      <c r="F2784" t="s">
        <v>56</v>
      </c>
      <c r="G2784" t="s">
        <v>51</v>
      </c>
      <c r="I2784" t="s">
        <v>373</v>
      </c>
      <c r="J2784" t="s">
        <v>374</v>
      </c>
      <c r="K2784">
        <v>673059</v>
      </c>
      <c r="L2784" t="s">
        <v>65</v>
      </c>
      <c r="M2784" t="s">
        <v>66</v>
      </c>
      <c r="N2784" t="s">
        <v>929</v>
      </c>
      <c r="O2784" s="1">
        <v>45852</v>
      </c>
      <c r="P2784" s="1">
        <v>45992</v>
      </c>
      <c r="R2784" s="2">
        <v>0</v>
      </c>
      <c r="AB2784" s="2">
        <v>833.28</v>
      </c>
      <c r="AC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634.22</v>
      </c>
      <c r="AN2784" s="2">
        <v>-199.06</v>
      </c>
      <c r="AO2784" s="2">
        <v>-199.06</v>
      </c>
      <c r="AP2784" s="2">
        <v>0</v>
      </c>
      <c r="AQ2784" s="2">
        <v>0</v>
      </c>
      <c r="AR2784" t="s">
        <v>2223</v>
      </c>
    </row>
    <row r="2785" spans="1:44" x14ac:dyDescent="0.25">
      <c r="A2785" s="1">
        <v>45992</v>
      </c>
      <c r="B2785" t="s">
        <v>2216</v>
      </c>
      <c r="C2785">
        <v>824062</v>
      </c>
      <c r="D2785">
        <v>2029875648</v>
      </c>
      <c r="E2785" t="s">
        <v>414</v>
      </c>
      <c r="F2785" t="s">
        <v>733</v>
      </c>
      <c r="G2785" t="s">
        <v>51</v>
      </c>
      <c r="I2785" t="s">
        <v>1837</v>
      </c>
      <c r="J2785" t="s">
        <v>2039</v>
      </c>
      <c r="K2785">
        <v>824062</v>
      </c>
      <c r="L2785" t="s">
        <v>355</v>
      </c>
      <c r="M2785" t="s">
        <v>356</v>
      </c>
      <c r="N2785" t="s">
        <v>929</v>
      </c>
      <c r="O2785" s="1">
        <v>45870</v>
      </c>
      <c r="P2785" s="1">
        <v>45992</v>
      </c>
      <c r="R2785" s="2">
        <v>0</v>
      </c>
      <c r="AB2785" s="2">
        <v>520.41999999999996</v>
      </c>
      <c r="AC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520.41999999999996</v>
      </c>
      <c r="AN2785" s="2">
        <v>0</v>
      </c>
      <c r="AO2785" s="2">
        <v>0</v>
      </c>
      <c r="AP2785" s="2">
        <v>0</v>
      </c>
      <c r="AQ2785" s="2">
        <v>0</v>
      </c>
      <c r="AR2785" t="s">
        <v>2223</v>
      </c>
    </row>
    <row r="2786" spans="1:44" x14ac:dyDescent="0.25">
      <c r="A2786" s="1">
        <v>45992</v>
      </c>
      <c r="B2786" t="s">
        <v>2216</v>
      </c>
      <c r="C2786">
        <v>751867</v>
      </c>
      <c r="D2786">
        <v>2030083983</v>
      </c>
      <c r="E2786" t="s">
        <v>2396</v>
      </c>
      <c r="F2786" t="s">
        <v>2397</v>
      </c>
      <c r="G2786" t="s">
        <v>51</v>
      </c>
      <c r="I2786" t="s">
        <v>479</v>
      </c>
      <c r="J2786" t="s">
        <v>480</v>
      </c>
      <c r="K2786">
        <v>751867</v>
      </c>
      <c r="L2786" t="s">
        <v>162</v>
      </c>
      <c r="M2786" t="s">
        <v>163</v>
      </c>
      <c r="N2786" t="s">
        <v>929</v>
      </c>
      <c r="O2786" s="1">
        <v>45870</v>
      </c>
      <c r="P2786" s="1">
        <v>45992</v>
      </c>
      <c r="R2786" s="2">
        <v>0</v>
      </c>
      <c r="AB2786" s="2">
        <v>131.76</v>
      </c>
      <c r="AC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87.84</v>
      </c>
      <c r="AN2786" s="2">
        <v>-43.92</v>
      </c>
      <c r="AO2786" s="2">
        <v>-43.92</v>
      </c>
      <c r="AP2786" s="2">
        <v>0</v>
      </c>
      <c r="AQ2786" s="2">
        <v>0</v>
      </c>
      <c r="AR2786" t="s">
        <v>2223</v>
      </c>
    </row>
    <row r="2787" spans="1:44" x14ac:dyDescent="0.25">
      <c r="A2787" s="1">
        <v>45992</v>
      </c>
      <c r="B2787" t="s">
        <v>2216</v>
      </c>
      <c r="C2787">
        <v>751867</v>
      </c>
      <c r="D2787">
        <v>2030083984</v>
      </c>
      <c r="E2787" t="s">
        <v>2396</v>
      </c>
      <c r="F2787" t="s">
        <v>2397</v>
      </c>
      <c r="G2787" t="s">
        <v>51</v>
      </c>
      <c r="I2787" t="s">
        <v>132</v>
      </c>
      <c r="J2787" t="s">
        <v>133</v>
      </c>
      <c r="K2787">
        <v>751867</v>
      </c>
      <c r="L2787" t="s">
        <v>162</v>
      </c>
      <c r="M2787" t="s">
        <v>163</v>
      </c>
      <c r="N2787" t="s">
        <v>929</v>
      </c>
      <c r="O2787" s="1">
        <v>45870</v>
      </c>
      <c r="P2787" s="1">
        <v>45992</v>
      </c>
      <c r="R2787" s="2">
        <v>0</v>
      </c>
      <c r="AB2787" s="2">
        <v>30.51</v>
      </c>
      <c r="AC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20.329999999999998</v>
      </c>
      <c r="AN2787" s="2">
        <v>-10.18</v>
      </c>
      <c r="AO2787" s="2">
        <v>-10.18</v>
      </c>
      <c r="AP2787" s="2">
        <v>0</v>
      </c>
      <c r="AQ2787" s="2">
        <v>0</v>
      </c>
      <c r="AR2787" t="s">
        <v>2223</v>
      </c>
    </row>
    <row r="2788" spans="1:44" x14ac:dyDescent="0.25">
      <c r="A2788" s="1">
        <v>45992</v>
      </c>
      <c r="B2788" t="s">
        <v>2216</v>
      </c>
      <c r="C2788">
        <v>751867</v>
      </c>
      <c r="D2788">
        <v>2030083985</v>
      </c>
      <c r="E2788" t="s">
        <v>2396</v>
      </c>
      <c r="F2788" t="s">
        <v>2397</v>
      </c>
      <c r="G2788" t="s">
        <v>51</v>
      </c>
      <c r="I2788" t="s">
        <v>53</v>
      </c>
      <c r="J2788" t="s">
        <v>54</v>
      </c>
      <c r="K2788">
        <v>751867</v>
      </c>
      <c r="L2788" t="s">
        <v>162</v>
      </c>
      <c r="M2788" t="s">
        <v>163</v>
      </c>
      <c r="N2788" t="s">
        <v>929</v>
      </c>
      <c r="O2788" s="1">
        <v>45870</v>
      </c>
      <c r="P2788" s="1">
        <v>45992</v>
      </c>
      <c r="R2788" s="2">
        <v>0</v>
      </c>
      <c r="AB2788" s="2">
        <v>144.58000000000001</v>
      </c>
      <c r="AC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96.39</v>
      </c>
      <c r="AN2788" s="2">
        <v>-48.19</v>
      </c>
      <c r="AO2788" s="2">
        <v>-48.19</v>
      </c>
      <c r="AP2788" s="2">
        <v>0</v>
      </c>
      <c r="AQ2788" s="2">
        <v>0</v>
      </c>
      <c r="AR2788" t="s">
        <v>2223</v>
      </c>
    </row>
    <row r="2789" spans="1:44" x14ac:dyDescent="0.25">
      <c r="A2789" s="1">
        <v>45992</v>
      </c>
      <c r="B2789" t="s">
        <v>2216</v>
      </c>
      <c r="C2789">
        <v>767312</v>
      </c>
      <c r="D2789">
        <v>2030741156</v>
      </c>
      <c r="E2789" t="s">
        <v>2398</v>
      </c>
      <c r="F2789" t="s">
        <v>2399</v>
      </c>
      <c r="G2789" t="s">
        <v>51</v>
      </c>
      <c r="I2789" t="s">
        <v>373</v>
      </c>
      <c r="J2789" t="s">
        <v>433</v>
      </c>
      <c r="K2789">
        <v>767312</v>
      </c>
      <c r="L2789" t="s">
        <v>413</v>
      </c>
      <c r="M2789" t="s">
        <v>414</v>
      </c>
      <c r="N2789" t="s">
        <v>929</v>
      </c>
      <c r="O2789" s="1">
        <v>45898</v>
      </c>
      <c r="P2789" s="1">
        <v>45992</v>
      </c>
      <c r="R2789" s="2">
        <v>0</v>
      </c>
      <c r="AB2789" s="2">
        <v>150.16999999999999</v>
      </c>
      <c r="AC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50.06</v>
      </c>
      <c r="AN2789" s="2">
        <v>-100.11</v>
      </c>
      <c r="AO2789" s="2">
        <v>-100.11</v>
      </c>
      <c r="AP2789" s="2">
        <v>0</v>
      </c>
      <c r="AQ2789" s="2">
        <v>0</v>
      </c>
      <c r="AR2789" t="s">
        <v>2223</v>
      </c>
    </row>
    <row r="2790" spans="1:44" x14ac:dyDescent="0.25">
      <c r="A2790" s="1">
        <v>45992</v>
      </c>
      <c r="B2790" t="s">
        <v>2216</v>
      </c>
      <c r="C2790">
        <v>652037</v>
      </c>
      <c r="D2790">
        <v>2030802197</v>
      </c>
      <c r="E2790" t="s">
        <v>2400</v>
      </c>
      <c r="F2790" t="s">
        <v>143</v>
      </c>
      <c r="G2790" t="s">
        <v>51</v>
      </c>
      <c r="I2790" t="s">
        <v>373</v>
      </c>
      <c r="J2790" t="s">
        <v>433</v>
      </c>
      <c r="K2790">
        <v>652037</v>
      </c>
      <c r="L2790" t="s">
        <v>71</v>
      </c>
      <c r="M2790" t="s">
        <v>99</v>
      </c>
      <c r="N2790" t="s">
        <v>929</v>
      </c>
      <c r="O2790" s="1">
        <v>45901</v>
      </c>
      <c r="P2790" s="1">
        <v>45992</v>
      </c>
      <c r="R2790" s="2">
        <v>0</v>
      </c>
      <c r="AB2790" s="2">
        <v>278.8</v>
      </c>
      <c r="AC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92.94</v>
      </c>
      <c r="AN2790" s="2">
        <v>-185.86</v>
      </c>
      <c r="AO2790" s="2">
        <v>-185.86</v>
      </c>
      <c r="AP2790" s="2">
        <v>0</v>
      </c>
      <c r="AQ2790" s="2">
        <v>0</v>
      </c>
      <c r="AR2790" t="s">
        <v>2223</v>
      </c>
    </row>
    <row r="2791" spans="1:44" x14ac:dyDescent="0.25">
      <c r="A2791" s="1">
        <v>45992</v>
      </c>
      <c r="B2791" t="s">
        <v>2216</v>
      </c>
      <c r="C2791">
        <v>652037</v>
      </c>
      <c r="D2791">
        <v>2030802199</v>
      </c>
      <c r="E2791" t="s">
        <v>2400</v>
      </c>
      <c r="F2791" t="s">
        <v>143</v>
      </c>
      <c r="G2791" t="s">
        <v>51</v>
      </c>
      <c r="I2791" t="s">
        <v>53</v>
      </c>
      <c r="J2791" t="s">
        <v>918</v>
      </c>
      <c r="K2791">
        <v>652037</v>
      </c>
      <c r="L2791" t="s">
        <v>71</v>
      </c>
      <c r="M2791" t="s">
        <v>99</v>
      </c>
      <c r="N2791" t="s">
        <v>929</v>
      </c>
      <c r="O2791" s="1">
        <v>45901</v>
      </c>
      <c r="P2791" s="1">
        <v>45992</v>
      </c>
      <c r="R2791" s="2">
        <v>0</v>
      </c>
      <c r="AB2791" s="2">
        <v>249.34</v>
      </c>
      <c r="AC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83.12</v>
      </c>
      <c r="AN2791" s="2">
        <v>-166.22</v>
      </c>
      <c r="AO2791" s="2">
        <v>-166.22</v>
      </c>
      <c r="AP2791" s="2">
        <v>0</v>
      </c>
      <c r="AQ2791" s="2">
        <v>0</v>
      </c>
      <c r="AR2791" t="s">
        <v>2223</v>
      </c>
    </row>
    <row r="2792" spans="1:44" x14ac:dyDescent="0.25">
      <c r="A2792" s="1">
        <v>45992</v>
      </c>
      <c r="B2792" t="s">
        <v>2216</v>
      </c>
      <c r="C2792">
        <v>652037</v>
      </c>
      <c r="D2792">
        <v>2030802196</v>
      </c>
      <c r="E2792" t="s">
        <v>2400</v>
      </c>
      <c r="F2792" t="s">
        <v>143</v>
      </c>
      <c r="G2792" t="s">
        <v>51</v>
      </c>
      <c r="I2792" t="s">
        <v>479</v>
      </c>
      <c r="J2792" t="s">
        <v>480</v>
      </c>
      <c r="K2792">
        <v>652037</v>
      </c>
      <c r="L2792" t="s">
        <v>71</v>
      </c>
      <c r="M2792" t="s">
        <v>99</v>
      </c>
      <c r="N2792" t="s">
        <v>929</v>
      </c>
      <c r="O2792" s="1">
        <v>45901</v>
      </c>
      <c r="P2792" s="1">
        <v>45992</v>
      </c>
      <c r="R2792" s="2">
        <v>0</v>
      </c>
      <c r="AB2792" s="2">
        <v>56.41</v>
      </c>
      <c r="AC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18.8</v>
      </c>
      <c r="AN2792" s="2">
        <v>-37.61</v>
      </c>
      <c r="AO2792" s="2">
        <v>-37.61</v>
      </c>
      <c r="AP2792" s="2">
        <v>0</v>
      </c>
      <c r="AQ2792" s="2">
        <v>0</v>
      </c>
      <c r="AR2792" t="s">
        <v>2223</v>
      </c>
    </row>
    <row r="2793" spans="1:44" x14ac:dyDescent="0.25">
      <c r="A2793" s="1">
        <v>45992</v>
      </c>
      <c r="B2793" t="s">
        <v>2216</v>
      </c>
      <c r="C2793">
        <v>652037</v>
      </c>
      <c r="D2793">
        <v>2030802198</v>
      </c>
      <c r="E2793" t="s">
        <v>2400</v>
      </c>
      <c r="F2793" t="s">
        <v>143</v>
      </c>
      <c r="G2793" t="s">
        <v>51</v>
      </c>
      <c r="I2793" t="s">
        <v>373</v>
      </c>
      <c r="J2793" t="s">
        <v>374</v>
      </c>
      <c r="K2793">
        <v>652037</v>
      </c>
      <c r="L2793" t="s">
        <v>71</v>
      </c>
      <c r="M2793" t="s">
        <v>99</v>
      </c>
      <c r="N2793" t="s">
        <v>929</v>
      </c>
      <c r="O2793" s="1">
        <v>45901</v>
      </c>
      <c r="P2793" s="1">
        <v>45992</v>
      </c>
      <c r="R2793" s="2">
        <v>0</v>
      </c>
      <c r="AB2793" s="2">
        <v>110.54</v>
      </c>
      <c r="AC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36.840000000000003</v>
      </c>
      <c r="AN2793" s="2">
        <v>-73.7</v>
      </c>
      <c r="AO2793" s="2">
        <v>-73.7</v>
      </c>
      <c r="AP2793" s="2">
        <v>0</v>
      </c>
      <c r="AQ2793" s="2">
        <v>0</v>
      </c>
      <c r="AR2793" t="s">
        <v>2223</v>
      </c>
    </row>
    <row r="2794" spans="1:44" x14ac:dyDescent="0.25">
      <c r="A2794" s="1">
        <v>45992</v>
      </c>
      <c r="B2794" t="s">
        <v>2216</v>
      </c>
      <c r="C2794">
        <v>885445</v>
      </c>
      <c r="D2794">
        <v>2030548568</v>
      </c>
      <c r="E2794" t="s">
        <v>2394</v>
      </c>
      <c r="F2794" t="s">
        <v>2395</v>
      </c>
      <c r="G2794" t="s">
        <v>51</v>
      </c>
      <c r="I2794" t="s">
        <v>53</v>
      </c>
      <c r="J2794" t="s">
        <v>918</v>
      </c>
      <c r="K2794">
        <v>885445</v>
      </c>
      <c r="L2794" t="s">
        <v>434</v>
      </c>
      <c r="M2794" t="s">
        <v>435</v>
      </c>
      <c r="N2794" t="s">
        <v>929</v>
      </c>
      <c r="O2794" s="1">
        <v>45901</v>
      </c>
      <c r="P2794" s="1">
        <v>45992</v>
      </c>
      <c r="R2794" s="2">
        <v>0</v>
      </c>
      <c r="AB2794" s="2">
        <v>167.62</v>
      </c>
      <c r="AC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55.88</v>
      </c>
      <c r="AN2794" s="2">
        <v>-111.74</v>
      </c>
      <c r="AO2794" s="2">
        <v>-111.74</v>
      </c>
      <c r="AP2794" s="2">
        <v>0</v>
      </c>
      <c r="AQ2794" s="2">
        <v>0</v>
      </c>
      <c r="AR2794" t="s">
        <v>2223</v>
      </c>
    </row>
    <row r="2795" spans="1:44" x14ac:dyDescent="0.25">
      <c r="A2795" s="1">
        <v>45992</v>
      </c>
      <c r="B2795" t="s">
        <v>2216</v>
      </c>
      <c r="C2795">
        <v>673059</v>
      </c>
      <c r="D2795">
        <v>2030691361</v>
      </c>
      <c r="E2795" t="s">
        <v>1417</v>
      </c>
      <c r="F2795" t="s">
        <v>1858</v>
      </c>
      <c r="G2795" t="s">
        <v>51</v>
      </c>
      <c r="I2795" t="s">
        <v>803</v>
      </c>
      <c r="J2795" t="s">
        <v>2401</v>
      </c>
      <c r="K2795">
        <v>673059</v>
      </c>
      <c r="L2795" t="s">
        <v>65</v>
      </c>
      <c r="M2795" t="s">
        <v>66</v>
      </c>
      <c r="N2795" t="s">
        <v>929</v>
      </c>
      <c r="O2795" s="1">
        <v>45901</v>
      </c>
      <c r="P2795" s="1">
        <v>45992</v>
      </c>
      <c r="R2795" s="2">
        <v>0</v>
      </c>
      <c r="AB2795" s="2">
        <v>6.3</v>
      </c>
      <c r="AC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4.2</v>
      </c>
      <c r="AN2795" s="2">
        <v>-2.1</v>
      </c>
      <c r="AO2795" s="2">
        <v>-2.1</v>
      </c>
      <c r="AP2795" s="2">
        <v>0</v>
      </c>
      <c r="AQ2795" s="2">
        <v>0</v>
      </c>
      <c r="AR2795" t="s">
        <v>2223</v>
      </c>
    </row>
    <row r="2796" spans="1:44" x14ac:dyDescent="0.25">
      <c r="A2796" s="1">
        <v>45992</v>
      </c>
      <c r="B2796" t="s">
        <v>2216</v>
      </c>
      <c r="C2796">
        <v>649163</v>
      </c>
      <c r="D2796">
        <v>2030818005</v>
      </c>
      <c r="E2796" t="s">
        <v>2044</v>
      </c>
      <c r="F2796" t="s">
        <v>105</v>
      </c>
      <c r="G2796" t="s">
        <v>51</v>
      </c>
      <c r="I2796" t="s">
        <v>1837</v>
      </c>
      <c r="J2796" t="s">
        <v>2039</v>
      </c>
      <c r="K2796">
        <v>649163</v>
      </c>
      <c r="L2796" t="s">
        <v>65</v>
      </c>
      <c r="M2796" t="s">
        <v>66</v>
      </c>
      <c r="N2796" t="s">
        <v>929</v>
      </c>
      <c r="O2796" s="1">
        <v>45903</v>
      </c>
      <c r="P2796" s="1">
        <v>45992</v>
      </c>
      <c r="R2796" s="2">
        <v>0</v>
      </c>
      <c r="AB2796" s="2">
        <v>232.66</v>
      </c>
      <c r="AC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232.66</v>
      </c>
      <c r="AN2796" s="2">
        <v>0</v>
      </c>
      <c r="AO2796" s="2">
        <v>0</v>
      </c>
      <c r="AP2796" s="2">
        <v>0</v>
      </c>
      <c r="AQ2796" s="2">
        <v>0</v>
      </c>
      <c r="AR2796" t="s">
        <v>2223</v>
      </c>
    </row>
    <row r="2797" spans="1:44" x14ac:dyDescent="0.25">
      <c r="A2797" s="1">
        <v>45992</v>
      </c>
      <c r="B2797" t="s">
        <v>2216</v>
      </c>
      <c r="C2797">
        <v>877790</v>
      </c>
      <c r="D2797">
        <v>2030247060</v>
      </c>
      <c r="E2797" t="s">
        <v>2402</v>
      </c>
      <c r="F2797" t="s">
        <v>2403</v>
      </c>
      <c r="G2797" t="s">
        <v>51</v>
      </c>
      <c r="I2797" t="s">
        <v>1837</v>
      </c>
      <c r="J2797" t="s">
        <v>2045</v>
      </c>
      <c r="K2797">
        <v>877790</v>
      </c>
      <c r="L2797" t="s">
        <v>534</v>
      </c>
      <c r="M2797" t="s">
        <v>535</v>
      </c>
      <c r="N2797" t="s">
        <v>929</v>
      </c>
      <c r="O2797" s="1">
        <v>45870</v>
      </c>
      <c r="P2797" s="1">
        <v>45992</v>
      </c>
      <c r="R2797" s="2">
        <v>0</v>
      </c>
      <c r="AB2797" s="2">
        <v>62.71</v>
      </c>
      <c r="AC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62.71</v>
      </c>
      <c r="AN2797" s="2">
        <v>0</v>
      </c>
      <c r="AO2797" s="2">
        <v>0</v>
      </c>
      <c r="AP2797" s="2">
        <v>0</v>
      </c>
      <c r="AQ2797" s="2">
        <v>0</v>
      </c>
      <c r="AR2797" t="s">
        <v>2223</v>
      </c>
    </row>
    <row r="2798" spans="1:44" x14ac:dyDescent="0.25">
      <c r="A2798" s="1">
        <v>45992</v>
      </c>
      <c r="B2798" t="s">
        <v>2216</v>
      </c>
      <c r="C2798">
        <v>824062</v>
      </c>
      <c r="D2798">
        <v>2030249960</v>
      </c>
      <c r="E2798" t="s">
        <v>295</v>
      </c>
      <c r="F2798" t="s">
        <v>1570</v>
      </c>
      <c r="G2798" t="s">
        <v>51</v>
      </c>
      <c r="I2798" t="s">
        <v>373</v>
      </c>
      <c r="J2798" t="s">
        <v>433</v>
      </c>
      <c r="K2798">
        <v>824062</v>
      </c>
      <c r="L2798" t="s">
        <v>355</v>
      </c>
      <c r="M2798" t="s">
        <v>356</v>
      </c>
      <c r="N2798" t="s">
        <v>929</v>
      </c>
      <c r="O2798" s="1">
        <v>45870</v>
      </c>
      <c r="P2798" s="1">
        <v>45992</v>
      </c>
      <c r="R2798" s="2">
        <v>0</v>
      </c>
      <c r="AB2798" s="2">
        <v>1807.65</v>
      </c>
      <c r="AC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1205.1099999999999</v>
      </c>
      <c r="AN2798" s="2">
        <v>-602.54</v>
      </c>
      <c r="AO2798" s="2">
        <v>-602.54</v>
      </c>
      <c r="AP2798" s="2">
        <v>0</v>
      </c>
      <c r="AQ2798" s="2">
        <v>0</v>
      </c>
      <c r="AR2798" t="s">
        <v>2223</v>
      </c>
    </row>
    <row r="2799" spans="1:44" x14ac:dyDescent="0.25">
      <c r="A2799" s="1">
        <v>45992</v>
      </c>
      <c r="B2799" t="s">
        <v>2216</v>
      </c>
      <c r="C2799">
        <v>867497</v>
      </c>
      <c r="D2799">
        <v>2030488470</v>
      </c>
      <c r="E2799" t="s">
        <v>2393</v>
      </c>
      <c r="F2799" t="s">
        <v>414</v>
      </c>
      <c r="G2799" t="s">
        <v>51</v>
      </c>
      <c r="I2799" t="s">
        <v>373</v>
      </c>
      <c r="J2799" t="s">
        <v>374</v>
      </c>
      <c r="K2799">
        <v>867497</v>
      </c>
      <c r="L2799" t="s">
        <v>1632</v>
      </c>
      <c r="M2799" t="s">
        <v>1633</v>
      </c>
      <c r="N2799" t="s">
        <v>929</v>
      </c>
      <c r="O2799" s="1">
        <v>45901</v>
      </c>
      <c r="P2799" s="1">
        <v>45992</v>
      </c>
      <c r="R2799" s="2">
        <v>0</v>
      </c>
      <c r="AB2799" s="2">
        <v>275.31</v>
      </c>
      <c r="AC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137.65</v>
      </c>
      <c r="AN2799" s="2">
        <v>-137.66</v>
      </c>
      <c r="AO2799" s="2">
        <v>-137.66</v>
      </c>
      <c r="AP2799" s="2">
        <v>0</v>
      </c>
      <c r="AQ2799" s="2">
        <v>0</v>
      </c>
      <c r="AR2799" t="s">
        <v>2223</v>
      </c>
    </row>
    <row r="2800" spans="1:44" x14ac:dyDescent="0.25">
      <c r="A2800" s="1">
        <v>45992</v>
      </c>
      <c r="B2800" t="s">
        <v>2216</v>
      </c>
      <c r="C2800">
        <v>885445</v>
      </c>
      <c r="D2800">
        <v>2030548566</v>
      </c>
      <c r="E2800" t="s">
        <v>2394</v>
      </c>
      <c r="F2800" t="s">
        <v>2395</v>
      </c>
      <c r="G2800" t="s">
        <v>51</v>
      </c>
      <c r="I2800" t="s">
        <v>479</v>
      </c>
      <c r="J2800" t="s">
        <v>480</v>
      </c>
      <c r="K2800">
        <v>885445</v>
      </c>
      <c r="L2800" t="s">
        <v>434</v>
      </c>
      <c r="M2800" t="s">
        <v>435</v>
      </c>
      <c r="N2800" t="s">
        <v>929</v>
      </c>
      <c r="O2800" s="1">
        <v>45901</v>
      </c>
      <c r="P2800" s="1">
        <v>45992</v>
      </c>
      <c r="R2800" s="2">
        <v>0</v>
      </c>
      <c r="AB2800" s="2">
        <v>81.25</v>
      </c>
      <c r="AC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27.08</v>
      </c>
      <c r="AN2800" s="2">
        <v>-54.17</v>
      </c>
      <c r="AO2800" s="2">
        <v>-54.17</v>
      </c>
      <c r="AP2800" s="2">
        <v>0</v>
      </c>
      <c r="AQ2800" s="2">
        <v>0</v>
      </c>
      <c r="AR2800" t="s">
        <v>2223</v>
      </c>
    </row>
    <row r="2801" spans="1:44" x14ac:dyDescent="0.25">
      <c r="A2801" s="1">
        <v>45992</v>
      </c>
      <c r="B2801" t="s">
        <v>2216</v>
      </c>
      <c r="C2801">
        <v>673059</v>
      </c>
      <c r="D2801">
        <v>2030691360</v>
      </c>
      <c r="E2801" t="s">
        <v>1417</v>
      </c>
      <c r="F2801" t="s">
        <v>1858</v>
      </c>
      <c r="G2801" t="s">
        <v>51</v>
      </c>
      <c r="I2801" t="s">
        <v>1837</v>
      </c>
      <c r="J2801" t="s">
        <v>2404</v>
      </c>
      <c r="K2801">
        <v>673059</v>
      </c>
      <c r="L2801" t="s">
        <v>65</v>
      </c>
      <c r="M2801" t="s">
        <v>66</v>
      </c>
      <c r="N2801" t="s">
        <v>929</v>
      </c>
      <c r="O2801" s="1">
        <v>45901</v>
      </c>
      <c r="P2801" s="1">
        <v>45992</v>
      </c>
      <c r="R2801" s="2">
        <v>0</v>
      </c>
      <c r="AB2801" s="2">
        <v>520.54999999999995</v>
      </c>
      <c r="AC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347.04</v>
      </c>
      <c r="AN2801" s="2">
        <v>-173.51</v>
      </c>
      <c r="AO2801" s="2">
        <v>-173.51</v>
      </c>
      <c r="AP2801" s="2">
        <v>0</v>
      </c>
      <c r="AQ2801" s="2">
        <v>0</v>
      </c>
      <c r="AR2801" t="s">
        <v>2223</v>
      </c>
    </row>
    <row r="2802" spans="1:44" x14ac:dyDescent="0.25">
      <c r="A2802" s="1">
        <v>45992</v>
      </c>
      <c r="B2802" t="s">
        <v>2216</v>
      </c>
      <c r="C2802">
        <v>649163</v>
      </c>
      <c r="D2802">
        <v>2030818007</v>
      </c>
      <c r="E2802" t="s">
        <v>2044</v>
      </c>
      <c r="F2802" t="s">
        <v>105</v>
      </c>
      <c r="G2802" t="s">
        <v>51</v>
      </c>
      <c r="I2802" t="s">
        <v>803</v>
      </c>
      <c r="J2802" t="s">
        <v>809</v>
      </c>
      <c r="K2802">
        <v>649163</v>
      </c>
      <c r="L2802" t="s">
        <v>65</v>
      </c>
      <c r="M2802" t="s">
        <v>66</v>
      </c>
      <c r="N2802" t="s">
        <v>929</v>
      </c>
      <c r="O2802" s="1">
        <v>45903</v>
      </c>
      <c r="P2802" s="1">
        <v>45992</v>
      </c>
      <c r="R2802" s="2">
        <v>0</v>
      </c>
      <c r="AB2802" s="2">
        <v>13.05</v>
      </c>
      <c r="AC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13.05</v>
      </c>
      <c r="AN2802" s="2">
        <v>0</v>
      </c>
      <c r="AO2802" s="2">
        <v>0</v>
      </c>
      <c r="AP2802" s="2">
        <v>0</v>
      </c>
      <c r="AQ2802" s="2">
        <v>0</v>
      </c>
      <c r="AR2802" t="s">
        <v>2223</v>
      </c>
    </row>
    <row r="2803" spans="1:44" x14ac:dyDescent="0.25">
      <c r="A2803" s="1">
        <v>45992</v>
      </c>
      <c r="B2803" t="s">
        <v>2216</v>
      </c>
      <c r="C2803">
        <v>756418</v>
      </c>
      <c r="D2803">
        <v>2030857319</v>
      </c>
      <c r="E2803" t="s">
        <v>2405</v>
      </c>
      <c r="F2803" t="s">
        <v>1082</v>
      </c>
      <c r="G2803" t="s">
        <v>51</v>
      </c>
      <c r="I2803" t="s">
        <v>373</v>
      </c>
      <c r="J2803" t="s">
        <v>374</v>
      </c>
      <c r="K2803">
        <v>756418</v>
      </c>
      <c r="L2803" t="s">
        <v>195</v>
      </c>
      <c r="M2803" t="s">
        <v>196</v>
      </c>
      <c r="N2803" t="s">
        <v>929</v>
      </c>
      <c r="O2803" s="1">
        <v>45904</v>
      </c>
      <c r="P2803" s="1">
        <v>45992</v>
      </c>
      <c r="R2803" s="2">
        <v>0</v>
      </c>
      <c r="AB2803" s="2">
        <v>129.69999999999999</v>
      </c>
      <c r="AC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64.86</v>
      </c>
      <c r="AN2803" s="2">
        <v>-64.84</v>
      </c>
      <c r="AO2803" s="2">
        <v>-64.84</v>
      </c>
      <c r="AP2803" s="2">
        <v>0</v>
      </c>
      <c r="AQ2803" s="2">
        <v>0</v>
      </c>
      <c r="AR2803" t="s">
        <v>2223</v>
      </c>
    </row>
    <row r="2804" spans="1:44" x14ac:dyDescent="0.25">
      <c r="A2804" s="1">
        <v>45992</v>
      </c>
      <c r="B2804" t="s">
        <v>2216</v>
      </c>
      <c r="C2804">
        <v>874230</v>
      </c>
      <c r="D2804">
        <v>2030490467</v>
      </c>
      <c r="E2804" t="s">
        <v>431</v>
      </c>
      <c r="F2804" t="s">
        <v>2406</v>
      </c>
      <c r="G2804" t="s">
        <v>51</v>
      </c>
      <c r="I2804" t="s">
        <v>373</v>
      </c>
      <c r="J2804" t="s">
        <v>374</v>
      </c>
      <c r="K2804">
        <v>874230</v>
      </c>
      <c r="L2804" t="s">
        <v>522</v>
      </c>
      <c r="M2804" t="s">
        <v>523</v>
      </c>
      <c r="N2804" t="s">
        <v>929</v>
      </c>
      <c r="O2804" s="1">
        <v>45901</v>
      </c>
      <c r="P2804" s="1">
        <v>45992</v>
      </c>
      <c r="R2804" s="2">
        <v>0</v>
      </c>
      <c r="AB2804" s="2">
        <v>276.44</v>
      </c>
      <c r="AC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138.21</v>
      </c>
      <c r="AN2804" s="2">
        <v>-138.22999999999999</v>
      </c>
      <c r="AO2804" s="2">
        <v>-138.22999999999999</v>
      </c>
      <c r="AP2804" s="2">
        <v>0</v>
      </c>
      <c r="AQ2804" s="2">
        <v>0</v>
      </c>
      <c r="AR2804" t="s">
        <v>2223</v>
      </c>
    </row>
    <row r="2805" spans="1:44" x14ac:dyDescent="0.25">
      <c r="A2805" s="1">
        <v>45992</v>
      </c>
      <c r="B2805" t="s">
        <v>2216</v>
      </c>
      <c r="C2805">
        <v>767312</v>
      </c>
      <c r="D2805">
        <v>2030741155</v>
      </c>
      <c r="E2805" t="s">
        <v>2398</v>
      </c>
      <c r="F2805" t="s">
        <v>2399</v>
      </c>
      <c r="G2805" t="s">
        <v>51</v>
      </c>
      <c r="I2805" t="s">
        <v>479</v>
      </c>
      <c r="J2805" t="s">
        <v>480</v>
      </c>
      <c r="K2805">
        <v>767312</v>
      </c>
      <c r="L2805" t="s">
        <v>413</v>
      </c>
      <c r="M2805" t="s">
        <v>414</v>
      </c>
      <c r="N2805" t="s">
        <v>929</v>
      </c>
      <c r="O2805" s="1">
        <v>45898</v>
      </c>
      <c r="P2805" s="1">
        <v>45992</v>
      </c>
      <c r="R2805" s="2">
        <v>0</v>
      </c>
      <c r="AB2805" s="2">
        <v>56.43</v>
      </c>
      <c r="AC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18.809999999999999</v>
      </c>
      <c r="AN2805" s="2">
        <v>-37.619999999999997</v>
      </c>
      <c r="AO2805" s="2">
        <v>-37.619999999999997</v>
      </c>
      <c r="AP2805" s="2">
        <v>0</v>
      </c>
      <c r="AQ2805" s="2">
        <v>0</v>
      </c>
      <c r="AR2805" t="s">
        <v>2223</v>
      </c>
    </row>
    <row r="2806" spans="1:44" x14ac:dyDescent="0.25">
      <c r="A2806" s="1">
        <v>45992</v>
      </c>
      <c r="B2806" t="s">
        <v>2216</v>
      </c>
      <c r="C2806">
        <v>649163</v>
      </c>
      <c r="D2806">
        <v>2030818006</v>
      </c>
      <c r="E2806" t="s">
        <v>2044</v>
      </c>
      <c r="F2806" t="s">
        <v>105</v>
      </c>
      <c r="G2806" t="s">
        <v>51</v>
      </c>
      <c r="I2806" t="s">
        <v>373</v>
      </c>
      <c r="J2806" t="s">
        <v>374</v>
      </c>
      <c r="K2806">
        <v>649163</v>
      </c>
      <c r="L2806" t="s">
        <v>65</v>
      </c>
      <c r="M2806" t="s">
        <v>66</v>
      </c>
      <c r="N2806" t="s">
        <v>929</v>
      </c>
      <c r="O2806" s="1">
        <v>45903</v>
      </c>
      <c r="P2806" s="1">
        <v>45992</v>
      </c>
      <c r="R2806" s="2">
        <v>0</v>
      </c>
      <c r="AB2806" s="2">
        <v>650.5</v>
      </c>
      <c r="AC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433.68</v>
      </c>
      <c r="AN2806" s="2">
        <v>-216.82</v>
      </c>
      <c r="AO2806" s="2">
        <v>-216.82</v>
      </c>
      <c r="AP2806" s="2">
        <v>0</v>
      </c>
      <c r="AQ2806" s="2">
        <v>0</v>
      </c>
      <c r="AR2806" t="s">
        <v>2223</v>
      </c>
    </row>
    <row r="2807" spans="1:44" x14ac:dyDescent="0.25">
      <c r="A2807" s="1">
        <v>45992</v>
      </c>
      <c r="B2807" t="s">
        <v>2216</v>
      </c>
      <c r="C2807">
        <v>756418</v>
      </c>
      <c r="D2807">
        <v>2030857318</v>
      </c>
      <c r="E2807" t="s">
        <v>2405</v>
      </c>
      <c r="F2807" t="s">
        <v>1082</v>
      </c>
      <c r="G2807" t="s">
        <v>51</v>
      </c>
      <c r="I2807" t="s">
        <v>479</v>
      </c>
      <c r="J2807" t="s">
        <v>480</v>
      </c>
      <c r="K2807">
        <v>756418</v>
      </c>
      <c r="L2807" t="s">
        <v>195</v>
      </c>
      <c r="M2807" t="s">
        <v>196</v>
      </c>
      <c r="N2807" t="s">
        <v>929</v>
      </c>
      <c r="O2807" s="1">
        <v>45904</v>
      </c>
      <c r="P2807" s="1">
        <v>45992</v>
      </c>
      <c r="R2807" s="2">
        <v>0</v>
      </c>
      <c r="AB2807" s="2">
        <v>119.9</v>
      </c>
      <c r="AC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59.94</v>
      </c>
      <c r="AN2807" s="2">
        <v>-59.96</v>
      </c>
      <c r="AO2807" s="2">
        <v>-59.96</v>
      </c>
      <c r="AP2807" s="2">
        <v>0</v>
      </c>
      <c r="AQ2807" s="2">
        <v>0</v>
      </c>
      <c r="AR2807" t="s">
        <v>2223</v>
      </c>
    </row>
    <row r="2808" spans="1:44" x14ac:dyDescent="0.25">
      <c r="A2808" s="1">
        <v>45992</v>
      </c>
      <c r="B2808" t="s">
        <v>2216</v>
      </c>
      <c r="C2808">
        <v>753748</v>
      </c>
      <c r="D2808">
        <v>2030807437</v>
      </c>
      <c r="E2808" t="s">
        <v>2407</v>
      </c>
      <c r="F2808" t="s">
        <v>2408</v>
      </c>
      <c r="G2808" t="s">
        <v>51</v>
      </c>
      <c r="I2808" t="s">
        <v>373</v>
      </c>
      <c r="J2808" t="s">
        <v>433</v>
      </c>
      <c r="K2808">
        <v>753748</v>
      </c>
      <c r="L2808" t="s">
        <v>258</v>
      </c>
      <c r="M2808" t="s">
        <v>131</v>
      </c>
      <c r="N2808" t="s">
        <v>929</v>
      </c>
      <c r="O2808" s="1">
        <v>45931</v>
      </c>
      <c r="P2808" s="1">
        <v>45992</v>
      </c>
      <c r="R2808" s="2">
        <v>0</v>
      </c>
      <c r="AB2808" s="2">
        <v>202.5</v>
      </c>
      <c r="AC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33.75</v>
      </c>
      <c r="AN2808" s="2">
        <v>-168.75</v>
      </c>
      <c r="AO2808" s="2">
        <v>-168.75</v>
      </c>
      <c r="AP2808" s="2">
        <v>0</v>
      </c>
      <c r="AQ2808" s="2">
        <v>0</v>
      </c>
      <c r="AR2808" t="s">
        <v>2223</v>
      </c>
    </row>
    <row r="2809" spans="1:44" x14ac:dyDescent="0.25">
      <c r="A2809" s="1">
        <v>45992</v>
      </c>
      <c r="B2809" t="s">
        <v>2216</v>
      </c>
      <c r="C2809">
        <v>649163</v>
      </c>
      <c r="D2809">
        <v>2031351790</v>
      </c>
      <c r="E2809" t="s">
        <v>1321</v>
      </c>
      <c r="F2809" t="s">
        <v>641</v>
      </c>
      <c r="G2809" t="s">
        <v>51</v>
      </c>
      <c r="I2809" t="s">
        <v>1837</v>
      </c>
      <c r="J2809" t="s">
        <v>2052</v>
      </c>
      <c r="K2809">
        <v>649163</v>
      </c>
      <c r="L2809" t="s">
        <v>258</v>
      </c>
      <c r="M2809" t="s">
        <v>131</v>
      </c>
      <c r="N2809" t="s">
        <v>929</v>
      </c>
      <c r="O2809" s="1">
        <v>45931</v>
      </c>
      <c r="P2809" s="1">
        <v>45992</v>
      </c>
      <c r="R2809" s="2">
        <v>0</v>
      </c>
      <c r="AB2809" s="2">
        <v>227.67</v>
      </c>
      <c r="AC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151.78</v>
      </c>
      <c r="AN2809" s="2">
        <v>-75.89</v>
      </c>
      <c r="AO2809" s="2">
        <v>-75.89</v>
      </c>
      <c r="AP2809" s="2">
        <v>0</v>
      </c>
      <c r="AQ2809" s="2">
        <v>0</v>
      </c>
      <c r="AR2809" t="s">
        <v>2223</v>
      </c>
    </row>
    <row r="2810" spans="1:44" x14ac:dyDescent="0.25">
      <c r="A2810" s="1">
        <v>45992</v>
      </c>
      <c r="B2810" t="s">
        <v>2216</v>
      </c>
      <c r="C2810">
        <v>673059</v>
      </c>
      <c r="D2810">
        <v>2031361917</v>
      </c>
      <c r="E2810" t="s">
        <v>1495</v>
      </c>
      <c r="F2810" t="s">
        <v>1496</v>
      </c>
      <c r="G2810" t="s">
        <v>51</v>
      </c>
      <c r="I2810" t="s">
        <v>479</v>
      </c>
      <c r="J2810" t="s">
        <v>480</v>
      </c>
      <c r="K2810">
        <v>673059</v>
      </c>
      <c r="L2810" t="s">
        <v>65</v>
      </c>
      <c r="M2810" t="s">
        <v>66</v>
      </c>
      <c r="N2810" t="s">
        <v>929</v>
      </c>
      <c r="O2810" s="1">
        <v>45931</v>
      </c>
      <c r="P2810" s="1">
        <v>45992</v>
      </c>
      <c r="R2810" s="2">
        <v>0</v>
      </c>
      <c r="AB2810" s="2">
        <v>90.9</v>
      </c>
      <c r="AC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30.3</v>
      </c>
      <c r="AN2810" s="2">
        <v>-60.6</v>
      </c>
      <c r="AO2810" s="2">
        <v>-60.6</v>
      </c>
      <c r="AP2810" s="2">
        <v>0</v>
      </c>
      <c r="AQ2810" s="2">
        <v>0</v>
      </c>
      <c r="AR2810" t="s">
        <v>2223</v>
      </c>
    </row>
    <row r="2811" spans="1:44" x14ac:dyDescent="0.25">
      <c r="A2811" s="1">
        <v>45992</v>
      </c>
      <c r="B2811" t="s">
        <v>2216</v>
      </c>
      <c r="C2811">
        <v>753748</v>
      </c>
      <c r="D2811">
        <v>2030807439</v>
      </c>
      <c r="E2811" t="s">
        <v>2407</v>
      </c>
      <c r="F2811" t="s">
        <v>2408</v>
      </c>
      <c r="G2811" t="s">
        <v>51</v>
      </c>
      <c r="I2811" t="s">
        <v>479</v>
      </c>
      <c r="J2811" t="s">
        <v>480</v>
      </c>
      <c r="K2811">
        <v>753748</v>
      </c>
      <c r="L2811" t="s">
        <v>258</v>
      </c>
      <c r="M2811" t="s">
        <v>131</v>
      </c>
      <c r="N2811" t="s">
        <v>929</v>
      </c>
      <c r="O2811" s="1">
        <v>45931</v>
      </c>
      <c r="P2811" s="1">
        <v>45992</v>
      </c>
      <c r="R2811" s="2">
        <v>0</v>
      </c>
      <c r="AB2811" s="2">
        <v>110.28</v>
      </c>
      <c r="AC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18.38</v>
      </c>
      <c r="AN2811" s="2">
        <v>-91.9</v>
      </c>
      <c r="AO2811" s="2">
        <v>-91.9</v>
      </c>
      <c r="AP2811" s="2">
        <v>0</v>
      </c>
      <c r="AQ2811" s="2">
        <v>0</v>
      </c>
      <c r="AR2811" t="s">
        <v>2223</v>
      </c>
    </row>
    <row r="2812" spans="1:44" x14ac:dyDescent="0.25">
      <c r="A2812" s="1">
        <v>45992</v>
      </c>
      <c r="B2812" t="s">
        <v>2216</v>
      </c>
      <c r="C2812">
        <v>856824</v>
      </c>
      <c r="D2812">
        <v>2030878188</v>
      </c>
      <c r="E2812" t="s">
        <v>2409</v>
      </c>
      <c r="F2812" t="s">
        <v>2410</v>
      </c>
      <c r="G2812" t="s">
        <v>51</v>
      </c>
      <c r="I2812" t="s">
        <v>373</v>
      </c>
      <c r="J2812" t="s">
        <v>374</v>
      </c>
      <c r="K2812">
        <v>856824</v>
      </c>
      <c r="L2812" t="s">
        <v>457</v>
      </c>
      <c r="M2812" t="s">
        <v>458</v>
      </c>
      <c r="N2812" t="s">
        <v>929</v>
      </c>
      <c r="O2812" s="1">
        <v>45931</v>
      </c>
      <c r="P2812" s="1">
        <v>45992</v>
      </c>
      <c r="R2812" s="2">
        <v>0</v>
      </c>
      <c r="AB2812" s="2">
        <v>512.88</v>
      </c>
      <c r="AC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170.96</v>
      </c>
      <c r="AN2812" s="2">
        <v>-341.92</v>
      </c>
      <c r="AO2812" s="2">
        <v>-341.92</v>
      </c>
      <c r="AP2812" s="2">
        <v>0</v>
      </c>
      <c r="AQ2812" s="2">
        <v>0</v>
      </c>
      <c r="AR2812" t="s">
        <v>2223</v>
      </c>
    </row>
    <row r="2813" spans="1:44" x14ac:dyDescent="0.25">
      <c r="A2813" s="1">
        <v>45992</v>
      </c>
      <c r="B2813" t="s">
        <v>2216</v>
      </c>
      <c r="C2813">
        <v>651818</v>
      </c>
      <c r="D2813">
        <v>2031399067</v>
      </c>
      <c r="E2813" t="s">
        <v>935</v>
      </c>
      <c r="F2813" t="s">
        <v>105</v>
      </c>
      <c r="G2813" t="s">
        <v>51</v>
      </c>
      <c r="I2813" t="s">
        <v>102</v>
      </c>
      <c r="J2813" t="s">
        <v>103</v>
      </c>
      <c r="K2813">
        <v>651818</v>
      </c>
      <c r="L2813" t="s">
        <v>113</v>
      </c>
      <c r="M2813" t="s">
        <v>114</v>
      </c>
      <c r="N2813" t="s">
        <v>929</v>
      </c>
      <c r="O2813" s="1">
        <v>45935</v>
      </c>
      <c r="P2813" s="1">
        <v>45992</v>
      </c>
      <c r="R2813" s="2">
        <v>0</v>
      </c>
      <c r="AB2813" s="2">
        <v>149.76</v>
      </c>
      <c r="AC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49.92</v>
      </c>
      <c r="AN2813" s="2">
        <v>-99.84</v>
      </c>
      <c r="AO2813" s="2">
        <v>-99.84</v>
      </c>
      <c r="AP2813" s="2">
        <v>0</v>
      </c>
      <c r="AQ2813" s="2">
        <v>0</v>
      </c>
      <c r="AR2813" t="s">
        <v>2223</v>
      </c>
    </row>
    <row r="2814" spans="1:44" x14ac:dyDescent="0.25">
      <c r="A2814" s="1">
        <v>45992</v>
      </c>
      <c r="B2814" t="s">
        <v>2216</v>
      </c>
      <c r="C2814">
        <v>651818</v>
      </c>
      <c r="D2814">
        <v>2031399068</v>
      </c>
      <c r="E2814" t="s">
        <v>935</v>
      </c>
      <c r="F2814" t="s">
        <v>105</v>
      </c>
      <c r="G2814" t="s">
        <v>51</v>
      </c>
      <c r="I2814" t="s">
        <v>373</v>
      </c>
      <c r="J2814" t="s">
        <v>374</v>
      </c>
      <c r="K2814">
        <v>651818</v>
      </c>
      <c r="L2814" t="s">
        <v>113</v>
      </c>
      <c r="M2814" t="s">
        <v>114</v>
      </c>
      <c r="N2814" t="s">
        <v>929</v>
      </c>
      <c r="O2814" s="1">
        <v>45935</v>
      </c>
      <c r="P2814" s="1">
        <v>45992</v>
      </c>
      <c r="R2814" s="2">
        <v>0</v>
      </c>
      <c r="AB2814" s="2">
        <v>487.2</v>
      </c>
      <c r="AC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162.4</v>
      </c>
      <c r="AN2814" s="2">
        <v>-324.8</v>
      </c>
      <c r="AO2814" s="2">
        <v>-324.8</v>
      </c>
      <c r="AP2814" s="2">
        <v>0</v>
      </c>
      <c r="AQ2814" s="2">
        <v>0</v>
      </c>
      <c r="AR2814" t="s">
        <v>2223</v>
      </c>
    </row>
    <row r="2815" spans="1:44" x14ac:dyDescent="0.25">
      <c r="A2815" s="1">
        <v>45992</v>
      </c>
      <c r="B2815" t="s">
        <v>2216</v>
      </c>
      <c r="C2815">
        <v>824062</v>
      </c>
      <c r="D2815">
        <v>2031453112</v>
      </c>
      <c r="E2815" t="s">
        <v>2411</v>
      </c>
      <c r="F2815" t="s">
        <v>348</v>
      </c>
      <c r="G2815" t="s">
        <v>51</v>
      </c>
      <c r="I2815" t="s">
        <v>373</v>
      </c>
      <c r="J2815" t="s">
        <v>374</v>
      </c>
      <c r="K2815">
        <v>824062</v>
      </c>
      <c r="L2815" t="s">
        <v>355</v>
      </c>
      <c r="M2815" t="s">
        <v>356</v>
      </c>
      <c r="N2815" t="s">
        <v>929</v>
      </c>
      <c r="O2815" s="1">
        <v>45941</v>
      </c>
      <c r="P2815" s="1">
        <v>45992</v>
      </c>
      <c r="R2815" s="2">
        <v>0</v>
      </c>
      <c r="AB2815" s="2">
        <v>891.48</v>
      </c>
      <c r="AC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297.16000000000003</v>
      </c>
      <c r="AN2815" s="2">
        <v>-594.32000000000005</v>
      </c>
      <c r="AO2815" s="2">
        <v>-594.32000000000005</v>
      </c>
      <c r="AP2815" s="2">
        <v>0</v>
      </c>
      <c r="AQ2815" s="2">
        <v>0</v>
      </c>
      <c r="AR2815" t="s">
        <v>2223</v>
      </c>
    </row>
    <row r="2816" spans="1:44" x14ac:dyDescent="0.25">
      <c r="A2816" s="1">
        <v>45992</v>
      </c>
      <c r="B2816" t="s">
        <v>2216</v>
      </c>
      <c r="C2816">
        <v>652037</v>
      </c>
      <c r="D2816">
        <v>2030882889</v>
      </c>
      <c r="E2816" t="s">
        <v>2412</v>
      </c>
      <c r="F2816" t="s">
        <v>2413</v>
      </c>
      <c r="G2816" t="s">
        <v>51</v>
      </c>
      <c r="I2816" t="s">
        <v>102</v>
      </c>
      <c r="J2816" t="s">
        <v>738</v>
      </c>
      <c r="K2816">
        <v>652037</v>
      </c>
      <c r="L2816" t="s">
        <v>71</v>
      </c>
      <c r="M2816" t="s">
        <v>99</v>
      </c>
      <c r="N2816" t="s">
        <v>929</v>
      </c>
      <c r="O2816" s="1">
        <v>45905</v>
      </c>
      <c r="P2816" s="1">
        <v>45992</v>
      </c>
      <c r="R2816" s="2">
        <v>0</v>
      </c>
      <c r="AB2816" s="2">
        <v>346.03</v>
      </c>
      <c r="AC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173.01</v>
      </c>
      <c r="AN2816" s="2">
        <v>-173.02</v>
      </c>
      <c r="AO2816" s="2">
        <v>-173.02</v>
      </c>
      <c r="AP2816" s="2">
        <v>0</v>
      </c>
      <c r="AQ2816" s="2">
        <v>0</v>
      </c>
      <c r="AR2816" t="s">
        <v>2223</v>
      </c>
    </row>
    <row r="2817" spans="1:44" x14ac:dyDescent="0.25">
      <c r="A2817" s="1">
        <v>45992</v>
      </c>
      <c r="B2817" t="s">
        <v>2216</v>
      </c>
      <c r="C2817">
        <v>753748</v>
      </c>
      <c r="D2817">
        <v>2030807438</v>
      </c>
      <c r="E2817" t="s">
        <v>2407</v>
      </c>
      <c r="F2817" t="s">
        <v>2408</v>
      </c>
      <c r="G2817" t="s">
        <v>51</v>
      </c>
      <c r="I2817" t="s">
        <v>102</v>
      </c>
      <c r="J2817" t="s">
        <v>734</v>
      </c>
      <c r="K2817">
        <v>753748</v>
      </c>
      <c r="L2817" t="s">
        <v>258</v>
      </c>
      <c r="M2817" t="s">
        <v>131</v>
      </c>
      <c r="N2817" t="s">
        <v>929</v>
      </c>
      <c r="O2817" s="1">
        <v>45931</v>
      </c>
      <c r="P2817" s="1">
        <v>45992</v>
      </c>
      <c r="R2817" s="2">
        <v>0</v>
      </c>
      <c r="AB2817" s="2">
        <v>284.27999999999997</v>
      </c>
      <c r="AC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47.38</v>
      </c>
      <c r="AN2817" s="2">
        <v>-236.9</v>
      </c>
      <c r="AO2817" s="2">
        <v>-236.9</v>
      </c>
      <c r="AP2817" s="2">
        <v>0</v>
      </c>
      <c r="AQ2817" s="2">
        <v>0</v>
      </c>
      <c r="AR2817" t="s">
        <v>2223</v>
      </c>
    </row>
    <row r="2818" spans="1:44" x14ac:dyDescent="0.25">
      <c r="A2818" s="1">
        <v>45992</v>
      </c>
      <c r="B2818" t="s">
        <v>2216</v>
      </c>
      <c r="C2818">
        <v>673059</v>
      </c>
      <c r="D2818">
        <v>2030975446</v>
      </c>
      <c r="E2818" t="s">
        <v>2387</v>
      </c>
      <c r="F2818" t="s">
        <v>2388</v>
      </c>
      <c r="G2818" t="s">
        <v>51</v>
      </c>
      <c r="I2818" t="s">
        <v>479</v>
      </c>
      <c r="J2818" t="s">
        <v>480</v>
      </c>
      <c r="K2818">
        <v>673059</v>
      </c>
      <c r="L2818" t="s">
        <v>65</v>
      </c>
      <c r="M2818" t="s">
        <v>66</v>
      </c>
      <c r="N2818" t="s">
        <v>929</v>
      </c>
      <c r="O2818" s="1">
        <v>45931</v>
      </c>
      <c r="P2818" s="1">
        <v>45992</v>
      </c>
      <c r="R2818" s="2">
        <v>0</v>
      </c>
      <c r="AB2818" s="2">
        <v>181.2</v>
      </c>
      <c r="AC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60.4</v>
      </c>
      <c r="AN2818" s="2">
        <v>-120.8</v>
      </c>
      <c r="AO2818" s="2">
        <v>-120.8</v>
      </c>
      <c r="AP2818" s="2">
        <v>0</v>
      </c>
      <c r="AQ2818" s="2">
        <v>0</v>
      </c>
      <c r="AR2818" t="s">
        <v>2223</v>
      </c>
    </row>
    <row r="2819" spans="1:44" x14ac:dyDescent="0.25">
      <c r="A2819" s="1">
        <v>45992</v>
      </c>
      <c r="B2819" t="s">
        <v>2216</v>
      </c>
      <c r="C2819">
        <v>649163</v>
      </c>
      <c r="D2819">
        <v>2031351791</v>
      </c>
      <c r="E2819" t="s">
        <v>1321</v>
      </c>
      <c r="F2819" t="s">
        <v>641</v>
      </c>
      <c r="G2819" t="s">
        <v>51</v>
      </c>
      <c r="I2819" t="s">
        <v>803</v>
      </c>
      <c r="J2819" t="s">
        <v>2414</v>
      </c>
      <c r="K2819">
        <v>649163</v>
      </c>
      <c r="L2819" t="s">
        <v>258</v>
      </c>
      <c r="M2819" t="s">
        <v>131</v>
      </c>
      <c r="N2819" t="s">
        <v>929</v>
      </c>
      <c r="O2819" s="1">
        <v>45931</v>
      </c>
      <c r="P2819" s="1">
        <v>45992</v>
      </c>
      <c r="R2819" s="2">
        <v>0</v>
      </c>
      <c r="AB2819" s="2">
        <v>45.8</v>
      </c>
      <c r="AC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42.2</v>
      </c>
      <c r="AN2819" s="2">
        <v>-3.6</v>
      </c>
      <c r="AO2819" s="2">
        <v>-3.6</v>
      </c>
      <c r="AP2819" s="2">
        <v>0</v>
      </c>
      <c r="AQ2819" s="2">
        <v>0</v>
      </c>
      <c r="AR2819" t="s">
        <v>2223</v>
      </c>
    </row>
    <row r="2820" spans="1:44" x14ac:dyDescent="0.25">
      <c r="A2820" s="1">
        <v>45992</v>
      </c>
      <c r="B2820" t="s">
        <v>2216</v>
      </c>
      <c r="C2820">
        <v>649163</v>
      </c>
      <c r="D2820">
        <v>2031577416</v>
      </c>
      <c r="E2820" t="s">
        <v>629</v>
      </c>
      <c r="F2820" t="s">
        <v>360</v>
      </c>
      <c r="G2820" t="s">
        <v>51</v>
      </c>
      <c r="I2820" t="s">
        <v>479</v>
      </c>
      <c r="J2820" t="s">
        <v>480</v>
      </c>
      <c r="K2820">
        <v>649163</v>
      </c>
      <c r="L2820" t="s">
        <v>1621</v>
      </c>
      <c r="M2820" t="s">
        <v>1622</v>
      </c>
      <c r="N2820" t="s">
        <v>929</v>
      </c>
      <c r="O2820" s="1">
        <v>45941</v>
      </c>
      <c r="P2820" s="1">
        <v>45992</v>
      </c>
      <c r="R2820" s="2">
        <v>0</v>
      </c>
      <c r="AB2820" s="2">
        <v>163.19999999999999</v>
      </c>
      <c r="AC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54.4</v>
      </c>
      <c r="AN2820" s="2">
        <v>-108.8</v>
      </c>
      <c r="AO2820" s="2">
        <v>-108.8</v>
      </c>
      <c r="AP2820" s="2">
        <v>0</v>
      </c>
      <c r="AQ2820" s="2">
        <v>0</v>
      </c>
      <c r="AR2820" t="s">
        <v>2223</v>
      </c>
    </row>
    <row r="2821" spans="1:44" x14ac:dyDescent="0.25">
      <c r="A2821" s="1">
        <v>45992</v>
      </c>
      <c r="B2821" t="s">
        <v>2216</v>
      </c>
      <c r="C2821">
        <v>756418</v>
      </c>
      <c r="D2821">
        <v>2032222994</v>
      </c>
      <c r="E2821" t="s">
        <v>2073</v>
      </c>
      <c r="F2821" t="s">
        <v>2072</v>
      </c>
      <c r="G2821" t="s">
        <v>51</v>
      </c>
      <c r="I2821" t="s">
        <v>373</v>
      </c>
      <c r="J2821" t="s">
        <v>374</v>
      </c>
      <c r="K2821">
        <v>756418</v>
      </c>
      <c r="L2821" t="s">
        <v>195</v>
      </c>
      <c r="M2821" t="s">
        <v>196</v>
      </c>
      <c r="N2821" t="s">
        <v>929</v>
      </c>
      <c r="O2821" s="1">
        <v>45979</v>
      </c>
      <c r="P2821" s="1">
        <v>45992</v>
      </c>
      <c r="R2821" s="2">
        <v>0</v>
      </c>
      <c r="AB2821" s="2">
        <v>64.2</v>
      </c>
      <c r="AC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10.7</v>
      </c>
      <c r="AN2821" s="2">
        <v>-53.5</v>
      </c>
      <c r="AO2821" s="2">
        <v>-53.5</v>
      </c>
      <c r="AP2821" s="2">
        <v>0</v>
      </c>
      <c r="AQ2821" s="2">
        <v>0</v>
      </c>
      <c r="AR2821" t="s">
        <v>2223</v>
      </c>
    </row>
    <row r="2822" spans="1:44" x14ac:dyDescent="0.25">
      <c r="A2822" s="1">
        <v>45992</v>
      </c>
      <c r="B2822" t="s">
        <v>48</v>
      </c>
      <c r="C2822">
        <v>649163</v>
      </c>
      <c r="D2822">
        <v>2031994624</v>
      </c>
      <c r="E2822" t="s">
        <v>1630</v>
      </c>
      <c r="F2822" t="s">
        <v>1631</v>
      </c>
      <c r="G2822" t="s">
        <v>51</v>
      </c>
      <c r="H2822" t="s">
        <v>372</v>
      </c>
      <c r="I2822" t="s">
        <v>102</v>
      </c>
      <c r="J2822" t="s">
        <v>103</v>
      </c>
      <c r="K2822">
        <v>867497</v>
      </c>
      <c r="L2822" t="s">
        <v>1632</v>
      </c>
      <c r="M2822" t="s">
        <v>1633</v>
      </c>
      <c r="N2822" t="s">
        <v>57</v>
      </c>
      <c r="O2822" s="1">
        <v>45966</v>
      </c>
      <c r="Q2822" s="1">
        <v>46027</v>
      </c>
      <c r="R2822" s="2">
        <v>36.85</v>
      </c>
      <c r="S2822">
        <v>1</v>
      </c>
      <c r="T2822" t="s">
        <v>58</v>
      </c>
      <c r="U2822" t="s">
        <v>59</v>
      </c>
      <c r="V2822" s="3">
        <v>0.75</v>
      </c>
      <c r="W2822" s="2">
        <v>0</v>
      </c>
      <c r="X2822">
        <v>0</v>
      </c>
      <c r="Y2822" t="s">
        <v>60</v>
      </c>
      <c r="Z2822" t="s">
        <v>136</v>
      </c>
      <c r="AA2822">
        <v>0</v>
      </c>
      <c r="AB2822" s="2">
        <v>0</v>
      </c>
      <c r="AC2822" s="2">
        <v>0</v>
      </c>
      <c r="AD2822" s="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27.64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</row>
    <row r="2823" spans="1:44" x14ac:dyDescent="0.25">
      <c r="A2823" s="1">
        <v>45992</v>
      </c>
      <c r="B2823" t="s">
        <v>48</v>
      </c>
      <c r="C2823">
        <v>649163</v>
      </c>
      <c r="D2823">
        <v>2016342550</v>
      </c>
      <c r="E2823" t="s">
        <v>1375</v>
      </c>
      <c r="F2823" t="s">
        <v>1376</v>
      </c>
      <c r="G2823" t="s">
        <v>51</v>
      </c>
      <c r="H2823" t="s">
        <v>256</v>
      </c>
      <c r="I2823" t="s">
        <v>803</v>
      </c>
      <c r="J2823" t="s">
        <v>806</v>
      </c>
      <c r="K2823">
        <v>650218</v>
      </c>
      <c r="L2823" t="s">
        <v>55</v>
      </c>
      <c r="M2823" t="s">
        <v>56</v>
      </c>
      <c r="N2823" t="s">
        <v>57</v>
      </c>
      <c r="O2823" s="1">
        <v>44835</v>
      </c>
      <c r="Q2823" s="1">
        <v>46023</v>
      </c>
      <c r="R2823" s="2">
        <v>15</v>
      </c>
      <c r="S2823">
        <v>1</v>
      </c>
      <c r="T2823" t="s">
        <v>58</v>
      </c>
      <c r="U2823" t="s">
        <v>134</v>
      </c>
      <c r="V2823" s="3">
        <v>0.04</v>
      </c>
      <c r="W2823" s="2">
        <v>0</v>
      </c>
      <c r="X2823">
        <v>0</v>
      </c>
      <c r="Y2823" t="s">
        <v>135</v>
      </c>
      <c r="Z2823" t="s">
        <v>136</v>
      </c>
      <c r="AA2823">
        <v>0</v>
      </c>
      <c r="AB2823" s="2">
        <v>0</v>
      </c>
      <c r="AC2823" s="2">
        <v>0</v>
      </c>
      <c r="AD2823" s="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0.6</v>
      </c>
      <c r="AN2823" s="2">
        <v>0.6</v>
      </c>
      <c r="AO2823" s="2">
        <v>0</v>
      </c>
      <c r="AP2823" s="2">
        <v>0</v>
      </c>
      <c r="AQ2823" s="2">
        <v>0</v>
      </c>
    </row>
    <row r="2824" spans="1:44" x14ac:dyDescent="0.25">
      <c r="A2824" s="1">
        <v>45992</v>
      </c>
      <c r="B2824" t="s">
        <v>48</v>
      </c>
      <c r="C2824">
        <v>649163</v>
      </c>
      <c r="D2824">
        <v>2016368388</v>
      </c>
      <c r="E2824" t="s">
        <v>955</v>
      </c>
      <c r="F2824" t="s">
        <v>386</v>
      </c>
      <c r="G2824" t="s">
        <v>51</v>
      </c>
      <c r="H2824" t="s">
        <v>80</v>
      </c>
      <c r="I2824" t="s">
        <v>803</v>
      </c>
      <c r="J2824" t="s">
        <v>2415</v>
      </c>
      <c r="K2824">
        <v>650218</v>
      </c>
      <c r="L2824" t="s">
        <v>55</v>
      </c>
      <c r="M2824" t="s">
        <v>56</v>
      </c>
      <c r="N2824" t="s">
        <v>57</v>
      </c>
      <c r="O2824" s="1">
        <v>44835</v>
      </c>
      <c r="Q2824" s="1">
        <v>46023</v>
      </c>
      <c r="R2824" s="2">
        <v>15</v>
      </c>
      <c r="S2824">
        <v>1</v>
      </c>
      <c r="T2824" t="s">
        <v>58</v>
      </c>
      <c r="U2824" t="s">
        <v>134</v>
      </c>
      <c r="V2824" s="3">
        <v>0.09</v>
      </c>
      <c r="W2824" s="2">
        <v>0</v>
      </c>
      <c r="X2824">
        <v>0</v>
      </c>
      <c r="Y2824" t="s">
        <v>135</v>
      </c>
      <c r="Z2824" t="s">
        <v>136</v>
      </c>
      <c r="AA2824">
        <v>0</v>
      </c>
      <c r="AB2824" s="2">
        <v>0</v>
      </c>
      <c r="AC2824" s="2">
        <v>0</v>
      </c>
      <c r="AD2824" s="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1.35</v>
      </c>
      <c r="AN2824" s="2">
        <v>1.35</v>
      </c>
      <c r="AO2824" s="2">
        <v>0</v>
      </c>
      <c r="AP2824" s="2">
        <v>0</v>
      </c>
      <c r="AQ2824" s="2">
        <v>0</v>
      </c>
    </row>
    <row r="2825" spans="1:44" x14ac:dyDescent="0.25">
      <c r="A2825" s="1">
        <v>45992</v>
      </c>
      <c r="B2825" t="s">
        <v>48</v>
      </c>
      <c r="C2825">
        <v>649163</v>
      </c>
      <c r="D2825">
        <v>2018254553</v>
      </c>
      <c r="E2825" t="s">
        <v>2011</v>
      </c>
      <c r="F2825" t="s">
        <v>887</v>
      </c>
      <c r="G2825" t="s">
        <v>51</v>
      </c>
      <c r="H2825" t="s">
        <v>83</v>
      </c>
      <c r="I2825" t="s">
        <v>803</v>
      </c>
      <c r="J2825" t="s">
        <v>2415</v>
      </c>
      <c r="K2825">
        <v>673059</v>
      </c>
      <c r="L2825" t="s">
        <v>65</v>
      </c>
      <c r="M2825" t="s">
        <v>66</v>
      </c>
      <c r="N2825" t="s">
        <v>57</v>
      </c>
      <c r="O2825" s="1">
        <v>45021</v>
      </c>
      <c r="Q2825" s="1">
        <v>46027</v>
      </c>
      <c r="R2825" s="2">
        <v>15</v>
      </c>
      <c r="S2825">
        <v>1</v>
      </c>
      <c r="T2825" t="s">
        <v>58</v>
      </c>
      <c r="U2825" t="s">
        <v>134</v>
      </c>
      <c r="V2825" s="3">
        <v>0.28999999999999998</v>
      </c>
      <c r="W2825" s="2">
        <v>0</v>
      </c>
      <c r="X2825">
        <v>0</v>
      </c>
      <c r="Y2825" t="s">
        <v>135</v>
      </c>
      <c r="Z2825" t="s">
        <v>136</v>
      </c>
      <c r="AA2825">
        <v>0</v>
      </c>
      <c r="AB2825" s="2">
        <v>0</v>
      </c>
      <c r="AC2825" s="2">
        <v>0</v>
      </c>
      <c r="AD2825" s="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4.3499999999999996</v>
      </c>
      <c r="AN2825" s="2">
        <v>4.3499999999999996</v>
      </c>
      <c r="AO2825" s="2">
        <v>0</v>
      </c>
      <c r="AP2825" s="2">
        <v>0</v>
      </c>
      <c r="AQ2825" s="2">
        <v>0</v>
      </c>
    </row>
    <row r="2826" spans="1:44" x14ac:dyDescent="0.25">
      <c r="A2826" s="1">
        <v>45992</v>
      </c>
      <c r="B2826" t="s">
        <v>48</v>
      </c>
      <c r="C2826">
        <v>649163</v>
      </c>
      <c r="D2826">
        <v>2019149735</v>
      </c>
      <c r="E2826" t="s">
        <v>1846</v>
      </c>
      <c r="F2826" t="s">
        <v>142</v>
      </c>
      <c r="G2826" t="s">
        <v>51</v>
      </c>
      <c r="H2826" t="s">
        <v>372</v>
      </c>
      <c r="I2826" t="s">
        <v>803</v>
      </c>
      <c r="J2826" t="s">
        <v>2415</v>
      </c>
      <c r="K2826">
        <v>673059</v>
      </c>
      <c r="L2826" t="s">
        <v>65</v>
      </c>
      <c r="M2826" t="s">
        <v>66</v>
      </c>
      <c r="N2826" t="s">
        <v>57</v>
      </c>
      <c r="O2826" s="1">
        <v>45109</v>
      </c>
      <c r="Q2826" s="1">
        <v>46024</v>
      </c>
      <c r="R2826" s="2">
        <v>15</v>
      </c>
      <c r="S2826">
        <v>1</v>
      </c>
      <c r="T2826" t="s">
        <v>58</v>
      </c>
      <c r="U2826" t="s">
        <v>134</v>
      </c>
      <c r="V2826" s="3">
        <v>0.28999999999999998</v>
      </c>
      <c r="W2826" s="2">
        <v>0</v>
      </c>
      <c r="X2826">
        <v>0</v>
      </c>
      <c r="Y2826" t="s">
        <v>135</v>
      </c>
      <c r="Z2826" t="s">
        <v>136</v>
      </c>
      <c r="AA2826">
        <v>0</v>
      </c>
      <c r="AB2826" s="2">
        <v>0</v>
      </c>
      <c r="AC2826" s="2">
        <v>0</v>
      </c>
      <c r="AD2826" s="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4.3499999999999996</v>
      </c>
      <c r="AN2826" s="2">
        <v>4.3499999999999996</v>
      </c>
      <c r="AO2826" s="2">
        <v>0</v>
      </c>
      <c r="AP2826" s="2">
        <v>0</v>
      </c>
      <c r="AQ2826" s="2">
        <v>0</v>
      </c>
    </row>
    <row r="2827" spans="1:44" x14ac:dyDescent="0.25">
      <c r="A2827" s="1">
        <v>45992</v>
      </c>
      <c r="B2827" t="s">
        <v>48</v>
      </c>
      <c r="C2827">
        <v>649163</v>
      </c>
      <c r="D2827">
        <v>2020384391</v>
      </c>
      <c r="E2827" t="s">
        <v>1339</v>
      </c>
      <c r="F2827" t="s">
        <v>1839</v>
      </c>
      <c r="G2827" t="s">
        <v>51</v>
      </c>
      <c r="H2827" t="s">
        <v>372</v>
      </c>
      <c r="I2827" t="s">
        <v>803</v>
      </c>
      <c r="J2827" t="s">
        <v>809</v>
      </c>
      <c r="K2827">
        <v>673059</v>
      </c>
      <c r="L2827" t="s">
        <v>65</v>
      </c>
      <c r="M2827" t="s">
        <v>66</v>
      </c>
      <c r="N2827" t="s">
        <v>57</v>
      </c>
      <c r="O2827" s="1">
        <v>45292</v>
      </c>
      <c r="Q2827" s="1">
        <v>46023</v>
      </c>
      <c r="R2827" s="2">
        <v>15</v>
      </c>
      <c r="S2827">
        <v>1</v>
      </c>
      <c r="T2827" t="s">
        <v>58</v>
      </c>
      <c r="U2827" t="s">
        <v>134</v>
      </c>
      <c r="V2827" s="3">
        <v>0.28999999999999998</v>
      </c>
      <c r="W2827" s="2">
        <v>0</v>
      </c>
      <c r="X2827">
        <v>0</v>
      </c>
      <c r="Y2827" t="s">
        <v>135</v>
      </c>
      <c r="Z2827" t="s">
        <v>136</v>
      </c>
      <c r="AA2827">
        <v>0</v>
      </c>
      <c r="AB2827" s="2">
        <v>0</v>
      </c>
      <c r="AC2827" s="2">
        <v>0</v>
      </c>
      <c r="AD2827" s="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4.3499999999999996</v>
      </c>
      <c r="AN2827" s="2">
        <v>4.3499999999999996</v>
      </c>
      <c r="AO2827" s="2">
        <v>0</v>
      </c>
      <c r="AP2827" s="2">
        <v>0</v>
      </c>
      <c r="AQ2827" s="2">
        <v>0</v>
      </c>
    </row>
    <row r="2828" spans="1:44" x14ac:dyDescent="0.25">
      <c r="A2828" s="1">
        <v>45992</v>
      </c>
      <c r="B2828" t="s">
        <v>48</v>
      </c>
      <c r="C2828">
        <v>649163</v>
      </c>
      <c r="D2828">
        <v>2020416520</v>
      </c>
      <c r="E2828" t="s">
        <v>1018</v>
      </c>
      <c r="F2828" t="s">
        <v>2416</v>
      </c>
      <c r="G2828" t="s">
        <v>51</v>
      </c>
      <c r="H2828" t="s">
        <v>256</v>
      </c>
      <c r="I2828" t="s">
        <v>803</v>
      </c>
      <c r="J2828" t="s">
        <v>809</v>
      </c>
      <c r="K2828">
        <v>673059</v>
      </c>
      <c r="L2828" t="s">
        <v>65</v>
      </c>
      <c r="M2828" t="s">
        <v>66</v>
      </c>
      <c r="N2828" t="s">
        <v>57</v>
      </c>
      <c r="O2828" s="1">
        <v>45292</v>
      </c>
      <c r="Q2828" s="1">
        <v>46023</v>
      </c>
      <c r="R2828" s="2">
        <v>15</v>
      </c>
      <c r="S2828">
        <v>1</v>
      </c>
      <c r="T2828" t="s">
        <v>58</v>
      </c>
      <c r="U2828" t="s">
        <v>134</v>
      </c>
      <c r="V2828" s="3">
        <v>0.28999999999999998</v>
      </c>
      <c r="W2828" s="2">
        <v>0</v>
      </c>
      <c r="X2828">
        <v>0</v>
      </c>
      <c r="Y2828" t="s">
        <v>135</v>
      </c>
      <c r="Z2828" t="s">
        <v>136</v>
      </c>
      <c r="AA2828">
        <v>0</v>
      </c>
      <c r="AB2828" s="2">
        <v>0</v>
      </c>
      <c r="AC2828" s="2">
        <v>0</v>
      </c>
      <c r="AD2828" s="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4.3499999999999996</v>
      </c>
      <c r="AN2828" s="2">
        <v>4.3499999999999996</v>
      </c>
      <c r="AO2828" s="2">
        <v>0</v>
      </c>
      <c r="AP2828" s="2">
        <v>0</v>
      </c>
      <c r="AQ2828" s="2">
        <v>0</v>
      </c>
    </row>
    <row r="2829" spans="1:44" x14ac:dyDescent="0.25">
      <c r="A2829" s="1">
        <v>45992</v>
      </c>
      <c r="B2829" t="s">
        <v>48</v>
      </c>
      <c r="C2829">
        <v>649163</v>
      </c>
      <c r="D2829">
        <v>2020434127</v>
      </c>
      <c r="E2829" t="s">
        <v>1262</v>
      </c>
      <c r="F2829" t="s">
        <v>1841</v>
      </c>
      <c r="G2829" t="s">
        <v>51</v>
      </c>
      <c r="H2829" t="s">
        <v>80</v>
      </c>
      <c r="I2829" t="s">
        <v>803</v>
      </c>
      <c r="J2829" t="s">
        <v>809</v>
      </c>
      <c r="K2829">
        <v>673059</v>
      </c>
      <c r="L2829" t="s">
        <v>65</v>
      </c>
      <c r="M2829" t="s">
        <v>66</v>
      </c>
      <c r="N2829" t="s">
        <v>57</v>
      </c>
      <c r="O2829" s="1">
        <v>45292</v>
      </c>
      <c r="Q2829" s="1">
        <v>46023</v>
      </c>
      <c r="R2829" s="2">
        <v>15</v>
      </c>
      <c r="S2829">
        <v>1</v>
      </c>
      <c r="T2829" t="s">
        <v>58</v>
      </c>
      <c r="U2829" t="s">
        <v>134</v>
      </c>
      <c r="V2829" s="3">
        <v>0.28999999999999998</v>
      </c>
      <c r="W2829" s="2">
        <v>0</v>
      </c>
      <c r="X2829">
        <v>0</v>
      </c>
      <c r="Y2829" t="s">
        <v>135</v>
      </c>
      <c r="Z2829" t="s">
        <v>136</v>
      </c>
      <c r="AA2829">
        <v>0</v>
      </c>
      <c r="AB2829" s="2">
        <v>0</v>
      </c>
      <c r="AC2829" s="2">
        <v>0</v>
      </c>
      <c r="AD2829" s="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4.3499999999999996</v>
      </c>
      <c r="AN2829" s="2">
        <v>4.3499999999999996</v>
      </c>
      <c r="AO2829" s="2">
        <v>0</v>
      </c>
      <c r="AP2829" s="2">
        <v>0</v>
      </c>
      <c r="AQ2829" s="2">
        <v>0</v>
      </c>
    </row>
    <row r="2830" spans="1:44" x14ac:dyDescent="0.25">
      <c r="A2830" s="1">
        <v>45992</v>
      </c>
      <c r="B2830" t="s">
        <v>48</v>
      </c>
      <c r="C2830">
        <v>649163</v>
      </c>
      <c r="D2830">
        <v>2020460329</v>
      </c>
      <c r="E2830" t="s">
        <v>2417</v>
      </c>
      <c r="F2830" t="s">
        <v>587</v>
      </c>
      <c r="G2830" t="s">
        <v>51</v>
      </c>
      <c r="H2830" t="s">
        <v>80</v>
      </c>
      <c r="I2830" t="s">
        <v>803</v>
      </c>
      <c r="J2830" t="s">
        <v>809</v>
      </c>
      <c r="K2830">
        <v>673059</v>
      </c>
      <c r="L2830" t="s">
        <v>65</v>
      </c>
      <c r="M2830" t="s">
        <v>66</v>
      </c>
      <c r="N2830" t="s">
        <v>57</v>
      </c>
      <c r="O2830" s="1">
        <v>45292</v>
      </c>
      <c r="Q2830" s="1">
        <v>46023</v>
      </c>
      <c r="R2830" s="2">
        <v>15</v>
      </c>
      <c r="S2830">
        <v>1</v>
      </c>
      <c r="T2830" t="s">
        <v>58</v>
      </c>
      <c r="U2830" t="s">
        <v>134</v>
      </c>
      <c r="V2830" s="3">
        <v>0.28999999999999998</v>
      </c>
      <c r="W2830" s="2">
        <v>0</v>
      </c>
      <c r="X2830">
        <v>0</v>
      </c>
      <c r="Y2830" t="s">
        <v>135</v>
      </c>
      <c r="Z2830" t="s">
        <v>136</v>
      </c>
      <c r="AA2830">
        <v>0</v>
      </c>
      <c r="AB2830" s="2">
        <v>0</v>
      </c>
      <c r="AC2830" s="2">
        <v>0</v>
      </c>
      <c r="AD2830" s="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4.3499999999999996</v>
      </c>
      <c r="AN2830" s="2">
        <v>4.3499999999999996</v>
      </c>
      <c r="AO2830" s="2">
        <v>0</v>
      </c>
      <c r="AP2830" s="2">
        <v>0</v>
      </c>
      <c r="AQ2830" s="2">
        <v>0</v>
      </c>
    </row>
    <row r="2831" spans="1:44" x14ac:dyDescent="0.25">
      <c r="A2831" s="1">
        <v>45992</v>
      </c>
      <c r="B2831" t="s">
        <v>48</v>
      </c>
      <c r="C2831">
        <v>649163</v>
      </c>
      <c r="D2831">
        <v>2020576121</v>
      </c>
      <c r="E2831" t="s">
        <v>1842</v>
      </c>
      <c r="F2831" t="s">
        <v>1042</v>
      </c>
      <c r="G2831" t="s">
        <v>51</v>
      </c>
      <c r="H2831" t="s">
        <v>80</v>
      </c>
      <c r="I2831" t="s">
        <v>803</v>
      </c>
      <c r="J2831" t="s">
        <v>809</v>
      </c>
      <c r="K2831">
        <v>673059</v>
      </c>
      <c r="L2831" t="s">
        <v>65</v>
      </c>
      <c r="M2831" t="s">
        <v>66</v>
      </c>
      <c r="N2831" t="s">
        <v>57</v>
      </c>
      <c r="O2831" s="1">
        <v>45292</v>
      </c>
      <c r="Q2831" s="1">
        <v>46023</v>
      </c>
      <c r="R2831" s="2">
        <v>15</v>
      </c>
      <c r="S2831">
        <v>1</v>
      </c>
      <c r="T2831" t="s">
        <v>58</v>
      </c>
      <c r="U2831" t="s">
        <v>134</v>
      </c>
      <c r="V2831" s="3">
        <v>0.28999999999999998</v>
      </c>
      <c r="W2831" s="2">
        <v>0</v>
      </c>
      <c r="X2831">
        <v>0</v>
      </c>
      <c r="Y2831" t="s">
        <v>135</v>
      </c>
      <c r="Z2831" t="s">
        <v>136</v>
      </c>
      <c r="AA2831">
        <v>0</v>
      </c>
      <c r="AB2831" s="2">
        <v>0</v>
      </c>
      <c r="AC2831" s="2">
        <v>0</v>
      </c>
      <c r="AD2831" s="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4.3499999999999996</v>
      </c>
      <c r="AN2831" s="2">
        <v>4.3499999999999996</v>
      </c>
      <c r="AO2831" s="2">
        <v>0</v>
      </c>
      <c r="AP2831" s="2">
        <v>0</v>
      </c>
      <c r="AQ2831" s="2">
        <v>0</v>
      </c>
    </row>
    <row r="2832" spans="1:44" x14ac:dyDescent="0.25">
      <c r="A2832" s="1">
        <v>45992</v>
      </c>
      <c r="B2832" t="s">
        <v>48</v>
      </c>
      <c r="C2832">
        <v>649163</v>
      </c>
      <c r="D2832">
        <v>2020866406</v>
      </c>
      <c r="E2832" t="s">
        <v>1641</v>
      </c>
      <c r="F2832" t="s">
        <v>866</v>
      </c>
      <c r="G2832" t="s">
        <v>51</v>
      </c>
      <c r="H2832" t="s">
        <v>80</v>
      </c>
      <c r="I2832" t="s">
        <v>803</v>
      </c>
      <c r="J2832" t="s">
        <v>806</v>
      </c>
      <c r="K2832">
        <v>650218</v>
      </c>
      <c r="L2832" t="s">
        <v>55</v>
      </c>
      <c r="M2832" t="s">
        <v>56</v>
      </c>
      <c r="N2832" t="s">
        <v>57</v>
      </c>
      <c r="O2832" s="1">
        <v>45261</v>
      </c>
      <c r="Q2832" s="1">
        <v>46023</v>
      </c>
      <c r="R2832" s="2">
        <v>15</v>
      </c>
      <c r="S2832">
        <v>1</v>
      </c>
      <c r="T2832" t="s">
        <v>58</v>
      </c>
      <c r="U2832" t="s">
        <v>134</v>
      </c>
      <c r="V2832" s="3">
        <v>0.1</v>
      </c>
      <c r="W2832" s="2">
        <v>0</v>
      </c>
      <c r="X2832">
        <v>0</v>
      </c>
      <c r="Y2832" t="s">
        <v>135</v>
      </c>
      <c r="Z2832" t="s">
        <v>136</v>
      </c>
      <c r="AA2832">
        <v>0</v>
      </c>
      <c r="AB2832" s="2">
        <v>0</v>
      </c>
      <c r="AC2832" s="2">
        <v>0</v>
      </c>
      <c r="AD2832" s="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1.5</v>
      </c>
      <c r="AN2832" s="2">
        <v>1.5</v>
      </c>
      <c r="AO2832" s="2">
        <v>0</v>
      </c>
      <c r="AP2832" s="2">
        <v>0</v>
      </c>
      <c r="AQ2832" s="2">
        <v>0</v>
      </c>
    </row>
    <row r="2833" spans="1:43" x14ac:dyDescent="0.25">
      <c r="A2833" s="1">
        <v>45992</v>
      </c>
      <c r="B2833" t="s">
        <v>48</v>
      </c>
      <c r="C2833">
        <v>649163</v>
      </c>
      <c r="D2833">
        <v>2020992717</v>
      </c>
      <c r="E2833" t="s">
        <v>1843</v>
      </c>
      <c r="F2833" t="s">
        <v>592</v>
      </c>
      <c r="G2833" t="s">
        <v>51</v>
      </c>
      <c r="H2833" t="s">
        <v>80</v>
      </c>
      <c r="I2833" t="s">
        <v>803</v>
      </c>
      <c r="J2833" t="s">
        <v>809</v>
      </c>
      <c r="K2833">
        <v>673059</v>
      </c>
      <c r="L2833" t="s">
        <v>65</v>
      </c>
      <c r="M2833" t="s">
        <v>66</v>
      </c>
      <c r="N2833" t="s">
        <v>57</v>
      </c>
      <c r="O2833" s="1">
        <v>45292</v>
      </c>
      <c r="Q2833" s="1">
        <v>46023</v>
      </c>
      <c r="R2833" s="2">
        <v>15</v>
      </c>
      <c r="S2833">
        <v>1</v>
      </c>
      <c r="T2833" t="s">
        <v>58</v>
      </c>
      <c r="U2833" t="s">
        <v>134</v>
      </c>
      <c r="V2833" s="3">
        <v>0.28999999999999998</v>
      </c>
      <c r="W2833" s="2">
        <v>0</v>
      </c>
      <c r="X2833">
        <v>0</v>
      </c>
      <c r="Y2833" t="s">
        <v>135</v>
      </c>
      <c r="Z2833" t="s">
        <v>136</v>
      </c>
      <c r="AA2833">
        <v>0</v>
      </c>
      <c r="AB2833" s="2">
        <v>0</v>
      </c>
      <c r="AC2833" s="2">
        <v>0</v>
      </c>
      <c r="AD2833" s="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4.3499999999999996</v>
      </c>
      <c r="AN2833" s="2">
        <v>4.3499999999999996</v>
      </c>
      <c r="AO2833" s="2">
        <v>0</v>
      </c>
      <c r="AP2833" s="2">
        <v>0</v>
      </c>
      <c r="AQ2833" s="2">
        <v>0</v>
      </c>
    </row>
    <row r="2834" spans="1:43" x14ac:dyDescent="0.25">
      <c r="A2834" s="1">
        <v>45992</v>
      </c>
      <c r="B2834" t="s">
        <v>48</v>
      </c>
      <c r="C2834">
        <v>649163</v>
      </c>
      <c r="D2834">
        <v>2021012217</v>
      </c>
      <c r="E2834" t="s">
        <v>2017</v>
      </c>
      <c r="F2834" t="s">
        <v>105</v>
      </c>
      <c r="G2834" t="s">
        <v>51</v>
      </c>
      <c r="H2834" t="s">
        <v>169</v>
      </c>
      <c r="I2834" t="s">
        <v>803</v>
      </c>
      <c r="J2834" t="s">
        <v>2418</v>
      </c>
      <c r="K2834">
        <v>673059</v>
      </c>
      <c r="L2834" t="s">
        <v>65</v>
      </c>
      <c r="M2834" t="s">
        <v>66</v>
      </c>
      <c r="N2834" t="s">
        <v>57</v>
      </c>
      <c r="O2834" s="1">
        <v>45292</v>
      </c>
      <c r="Q2834" s="1">
        <v>46023</v>
      </c>
      <c r="R2834" s="2">
        <v>15</v>
      </c>
      <c r="S2834">
        <v>1</v>
      </c>
      <c r="T2834" t="s">
        <v>58</v>
      </c>
      <c r="U2834" t="s">
        <v>134</v>
      </c>
      <c r="V2834" s="3">
        <v>0.27</v>
      </c>
      <c r="W2834" s="2">
        <v>0</v>
      </c>
      <c r="X2834">
        <v>0</v>
      </c>
      <c r="Y2834" t="s">
        <v>135</v>
      </c>
      <c r="Z2834" t="s">
        <v>136</v>
      </c>
      <c r="AA2834">
        <v>0</v>
      </c>
      <c r="AB2834" s="2">
        <v>0</v>
      </c>
      <c r="AC2834" s="2">
        <v>0</v>
      </c>
      <c r="AD2834" s="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4.05</v>
      </c>
      <c r="AN2834" s="2">
        <v>4.05</v>
      </c>
      <c r="AO2834" s="2">
        <v>0</v>
      </c>
      <c r="AP2834" s="2">
        <v>0</v>
      </c>
      <c r="AQ2834" s="2">
        <v>0</v>
      </c>
    </row>
    <row r="2835" spans="1:43" x14ac:dyDescent="0.25">
      <c r="A2835" s="1">
        <v>45992</v>
      </c>
      <c r="B2835" t="s">
        <v>48</v>
      </c>
      <c r="C2835">
        <v>649163</v>
      </c>
      <c r="D2835">
        <v>2021211892</v>
      </c>
      <c r="E2835" t="s">
        <v>2419</v>
      </c>
      <c r="F2835" t="s">
        <v>486</v>
      </c>
      <c r="G2835" t="s">
        <v>51</v>
      </c>
      <c r="H2835" t="s">
        <v>169</v>
      </c>
      <c r="I2835" t="s">
        <v>803</v>
      </c>
      <c r="J2835" t="s">
        <v>2418</v>
      </c>
      <c r="K2835">
        <v>651818</v>
      </c>
      <c r="L2835" t="s">
        <v>113</v>
      </c>
      <c r="M2835" t="s">
        <v>114</v>
      </c>
      <c r="N2835" t="s">
        <v>57</v>
      </c>
      <c r="O2835" s="1">
        <v>45292</v>
      </c>
      <c r="Q2835" s="1">
        <v>46023</v>
      </c>
      <c r="R2835" s="2">
        <v>15</v>
      </c>
      <c r="S2835">
        <v>1</v>
      </c>
      <c r="T2835" t="s">
        <v>58</v>
      </c>
      <c r="U2835" t="s">
        <v>134</v>
      </c>
      <c r="V2835" s="3">
        <v>0.27</v>
      </c>
      <c r="W2835" s="2">
        <v>0</v>
      </c>
      <c r="X2835">
        <v>0</v>
      </c>
      <c r="Y2835" t="s">
        <v>135</v>
      </c>
      <c r="Z2835" t="s">
        <v>136</v>
      </c>
      <c r="AA2835">
        <v>0</v>
      </c>
      <c r="AB2835" s="2">
        <v>0</v>
      </c>
      <c r="AC2835" s="2">
        <v>0</v>
      </c>
      <c r="AD2835" s="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4.05</v>
      </c>
      <c r="AN2835" s="2">
        <v>4.05</v>
      </c>
      <c r="AO2835" s="2">
        <v>0</v>
      </c>
      <c r="AP2835" s="2">
        <v>0</v>
      </c>
      <c r="AQ2835" s="2">
        <v>0</v>
      </c>
    </row>
    <row r="2836" spans="1:43" x14ac:dyDescent="0.25">
      <c r="A2836" s="1">
        <v>45992</v>
      </c>
      <c r="B2836" t="s">
        <v>48</v>
      </c>
      <c r="C2836">
        <v>649163</v>
      </c>
      <c r="D2836">
        <v>2022780513</v>
      </c>
      <c r="E2836" t="s">
        <v>955</v>
      </c>
      <c r="F2836" t="s">
        <v>1880</v>
      </c>
      <c r="G2836" t="s">
        <v>51</v>
      </c>
      <c r="H2836" t="s">
        <v>166</v>
      </c>
      <c r="I2836" t="s">
        <v>803</v>
      </c>
      <c r="J2836" t="s">
        <v>806</v>
      </c>
      <c r="K2836">
        <v>751867</v>
      </c>
      <c r="L2836" t="s">
        <v>162</v>
      </c>
      <c r="M2836" t="s">
        <v>163</v>
      </c>
      <c r="N2836" t="s">
        <v>57</v>
      </c>
      <c r="O2836" s="1">
        <v>45413</v>
      </c>
      <c r="Q2836" s="1">
        <v>46023</v>
      </c>
      <c r="R2836" s="2">
        <v>15</v>
      </c>
      <c r="S2836">
        <v>1</v>
      </c>
      <c r="T2836" t="s">
        <v>58</v>
      </c>
      <c r="U2836" t="s">
        <v>134</v>
      </c>
      <c r="V2836" s="3">
        <v>0.1</v>
      </c>
      <c r="W2836" s="2">
        <v>0</v>
      </c>
      <c r="X2836">
        <v>0</v>
      </c>
      <c r="Y2836" t="s">
        <v>135</v>
      </c>
      <c r="Z2836" t="s">
        <v>136</v>
      </c>
      <c r="AA2836">
        <v>0</v>
      </c>
      <c r="AB2836" s="2">
        <v>0</v>
      </c>
      <c r="AC2836" s="2">
        <v>0</v>
      </c>
      <c r="AD2836" s="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1.5</v>
      </c>
      <c r="AN2836" s="2">
        <v>1.5</v>
      </c>
      <c r="AO2836" s="2">
        <v>0</v>
      </c>
      <c r="AP2836" s="2">
        <v>0</v>
      </c>
      <c r="AQ2836" s="2">
        <v>0</v>
      </c>
    </row>
    <row r="2837" spans="1:43" x14ac:dyDescent="0.25">
      <c r="A2837" s="1">
        <v>45992</v>
      </c>
      <c r="B2837" t="s">
        <v>48</v>
      </c>
      <c r="C2837">
        <v>649163</v>
      </c>
      <c r="D2837">
        <v>2022841373</v>
      </c>
      <c r="E2837" t="s">
        <v>332</v>
      </c>
      <c r="F2837" t="s">
        <v>2420</v>
      </c>
      <c r="G2837" t="s">
        <v>51</v>
      </c>
      <c r="H2837" t="s">
        <v>125</v>
      </c>
      <c r="I2837" t="s">
        <v>803</v>
      </c>
      <c r="J2837" t="s">
        <v>806</v>
      </c>
      <c r="K2837">
        <v>751867</v>
      </c>
      <c r="L2837" t="s">
        <v>162</v>
      </c>
      <c r="M2837" t="s">
        <v>163</v>
      </c>
      <c r="N2837" t="s">
        <v>57</v>
      </c>
      <c r="O2837" s="1">
        <v>45413</v>
      </c>
      <c r="Q2837" s="1">
        <v>46023</v>
      </c>
      <c r="R2837" s="2">
        <v>15</v>
      </c>
      <c r="S2837">
        <v>1</v>
      </c>
      <c r="T2837" t="s">
        <v>58</v>
      </c>
      <c r="U2837" t="s">
        <v>134</v>
      </c>
      <c r="V2837" s="3">
        <v>0.1</v>
      </c>
      <c r="W2837" s="2">
        <v>0</v>
      </c>
      <c r="X2837">
        <v>0</v>
      </c>
      <c r="Y2837" t="s">
        <v>135</v>
      </c>
      <c r="Z2837" t="s">
        <v>136</v>
      </c>
      <c r="AA2837">
        <v>0</v>
      </c>
      <c r="AB2837" s="2">
        <v>0</v>
      </c>
      <c r="AC2837" s="2">
        <v>0</v>
      </c>
      <c r="AD2837" s="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1.5</v>
      </c>
      <c r="AN2837" s="2">
        <v>1.5</v>
      </c>
      <c r="AO2837" s="2">
        <v>0</v>
      </c>
      <c r="AP2837" s="2">
        <v>0</v>
      </c>
      <c r="AQ2837" s="2">
        <v>0</v>
      </c>
    </row>
    <row r="2838" spans="1:43" x14ac:dyDescent="0.25">
      <c r="A2838" s="1">
        <v>45992</v>
      </c>
      <c r="B2838" t="s">
        <v>48</v>
      </c>
      <c r="C2838">
        <v>649163</v>
      </c>
      <c r="D2838">
        <v>2023535370</v>
      </c>
      <c r="E2838" t="s">
        <v>552</v>
      </c>
      <c r="F2838" t="s">
        <v>1079</v>
      </c>
      <c r="G2838" t="s">
        <v>51</v>
      </c>
      <c r="H2838" t="s">
        <v>80</v>
      </c>
      <c r="I2838" t="s">
        <v>803</v>
      </c>
      <c r="J2838" t="s">
        <v>806</v>
      </c>
      <c r="K2838">
        <v>650218</v>
      </c>
      <c r="L2838" t="s">
        <v>55</v>
      </c>
      <c r="M2838" t="s">
        <v>56</v>
      </c>
      <c r="N2838" t="s">
        <v>57</v>
      </c>
      <c r="O2838" s="1">
        <v>45474</v>
      </c>
      <c r="Q2838" s="1">
        <v>46023</v>
      </c>
      <c r="R2838" s="2">
        <v>15</v>
      </c>
      <c r="S2838">
        <v>1</v>
      </c>
      <c r="T2838" t="s">
        <v>58</v>
      </c>
      <c r="U2838" t="s">
        <v>134</v>
      </c>
      <c r="V2838" s="3">
        <v>0.1</v>
      </c>
      <c r="W2838" s="2">
        <v>0</v>
      </c>
      <c r="X2838">
        <v>0</v>
      </c>
      <c r="Y2838" t="s">
        <v>135</v>
      </c>
      <c r="Z2838" t="s">
        <v>136</v>
      </c>
      <c r="AA2838">
        <v>0</v>
      </c>
      <c r="AB2838" s="2">
        <v>0</v>
      </c>
      <c r="AC2838" s="2">
        <v>0</v>
      </c>
      <c r="AD2838" s="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1.5</v>
      </c>
      <c r="AN2838" s="2">
        <v>1.5</v>
      </c>
      <c r="AO2838" s="2">
        <v>0</v>
      </c>
      <c r="AP2838" s="2">
        <v>0</v>
      </c>
      <c r="AQ2838" s="2">
        <v>0</v>
      </c>
    </row>
    <row r="2839" spans="1:43" x14ac:dyDescent="0.25">
      <c r="A2839" s="1">
        <v>45992</v>
      </c>
      <c r="B2839" t="s">
        <v>48</v>
      </c>
      <c r="C2839">
        <v>649163</v>
      </c>
      <c r="D2839">
        <v>2023570184</v>
      </c>
      <c r="E2839" t="s">
        <v>478</v>
      </c>
      <c r="F2839" t="s">
        <v>375</v>
      </c>
      <c r="G2839" t="s">
        <v>51</v>
      </c>
      <c r="H2839" t="s">
        <v>209</v>
      </c>
      <c r="I2839" t="s">
        <v>803</v>
      </c>
      <c r="J2839" t="s">
        <v>806</v>
      </c>
      <c r="K2839">
        <v>751867</v>
      </c>
      <c r="L2839" t="s">
        <v>162</v>
      </c>
      <c r="M2839" t="s">
        <v>163</v>
      </c>
      <c r="N2839" t="s">
        <v>57</v>
      </c>
      <c r="O2839" s="1">
        <v>45474</v>
      </c>
      <c r="Q2839" s="1">
        <v>46023</v>
      </c>
      <c r="R2839" s="2">
        <v>15</v>
      </c>
      <c r="S2839">
        <v>1</v>
      </c>
      <c r="T2839" t="s">
        <v>58</v>
      </c>
      <c r="U2839" t="s">
        <v>134</v>
      </c>
      <c r="V2839" s="3">
        <v>0.1</v>
      </c>
      <c r="W2839" s="2">
        <v>0</v>
      </c>
      <c r="X2839">
        <v>0</v>
      </c>
      <c r="Y2839" t="s">
        <v>135</v>
      </c>
      <c r="Z2839" t="s">
        <v>136</v>
      </c>
      <c r="AA2839">
        <v>0</v>
      </c>
      <c r="AB2839" s="2">
        <v>0</v>
      </c>
      <c r="AC2839" s="2">
        <v>0</v>
      </c>
      <c r="AD2839" s="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1.5</v>
      </c>
      <c r="AN2839" s="2">
        <v>1.5</v>
      </c>
      <c r="AO2839" s="2">
        <v>0</v>
      </c>
      <c r="AP2839" s="2">
        <v>0</v>
      </c>
      <c r="AQ2839" s="2">
        <v>0</v>
      </c>
    </row>
    <row r="2840" spans="1:43" x14ac:dyDescent="0.25">
      <c r="A2840" s="1">
        <v>45992</v>
      </c>
      <c r="B2840" t="s">
        <v>48</v>
      </c>
      <c r="C2840">
        <v>649163</v>
      </c>
      <c r="D2840">
        <v>2023681581</v>
      </c>
      <c r="E2840" t="s">
        <v>2421</v>
      </c>
      <c r="F2840" t="s">
        <v>2422</v>
      </c>
      <c r="G2840" t="s">
        <v>51</v>
      </c>
      <c r="H2840" t="s">
        <v>169</v>
      </c>
      <c r="I2840" t="s">
        <v>803</v>
      </c>
      <c r="J2840" t="s">
        <v>806</v>
      </c>
      <c r="K2840">
        <v>650218</v>
      </c>
      <c r="L2840" t="s">
        <v>55</v>
      </c>
      <c r="M2840" t="s">
        <v>56</v>
      </c>
      <c r="N2840" t="s">
        <v>57</v>
      </c>
      <c r="O2840" s="1">
        <v>45474</v>
      </c>
      <c r="Q2840" s="1">
        <v>46023</v>
      </c>
      <c r="R2840" s="2">
        <v>15</v>
      </c>
      <c r="S2840">
        <v>1</v>
      </c>
      <c r="T2840" t="s">
        <v>58</v>
      </c>
      <c r="U2840" t="s">
        <v>134</v>
      </c>
      <c r="V2840" s="3">
        <v>0.1</v>
      </c>
      <c r="W2840" s="2">
        <v>0</v>
      </c>
      <c r="X2840">
        <v>0</v>
      </c>
      <c r="Y2840" t="s">
        <v>135</v>
      </c>
      <c r="Z2840" t="s">
        <v>136</v>
      </c>
      <c r="AA2840">
        <v>0</v>
      </c>
      <c r="AB2840" s="2">
        <v>0</v>
      </c>
      <c r="AC2840" s="2">
        <v>0</v>
      </c>
      <c r="AD2840" s="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1.5</v>
      </c>
      <c r="AN2840" s="2">
        <v>1.5</v>
      </c>
      <c r="AO2840" s="2">
        <v>0</v>
      </c>
      <c r="AP2840" s="2">
        <v>0</v>
      </c>
      <c r="AQ2840" s="2">
        <v>0</v>
      </c>
    </row>
    <row r="2841" spans="1:43" x14ac:dyDescent="0.25">
      <c r="A2841" s="1">
        <v>45992</v>
      </c>
      <c r="B2841" t="s">
        <v>48</v>
      </c>
      <c r="C2841">
        <v>649163</v>
      </c>
      <c r="D2841">
        <v>2023845998</v>
      </c>
      <c r="E2841" t="s">
        <v>1196</v>
      </c>
      <c r="F2841" t="s">
        <v>946</v>
      </c>
      <c r="G2841" t="s">
        <v>51</v>
      </c>
      <c r="H2841" t="s">
        <v>64</v>
      </c>
      <c r="I2841" t="s">
        <v>803</v>
      </c>
      <c r="J2841" t="s">
        <v>806</v>
      </c>
      <c r="K2841">
        <v>751867</v>
      </c>
      <c r="L2841" t="s">
        <v>162</v>
      </c>
      <c r="M2841" t="s">
        <v>163</v>
      </c>
      <c r="N2841" t="s">
        <v>57</v>
      </c>
      <c r="O2841" s="1">
        <v>45505</v>
      </c>
      <c r="Q2841" s="1">
        <v>46023</v>
      </c>
      <c r="R2841" s="2">
        <v>15</v>
      </c>
      <c r="S2841">
        <v>1</v>
      </c>
      <c r="T2841" t="s">
        <v>58</v>
      </c>
      <c r="U2841" t="s">
        <v>134</v>
      </c>
      <c r="V2841" s="3">
        <v>0.1</v>
      </c>
      <c r="W2841" s="2">
        <v>0</v>
      </c>
      <c r="X2841">
        <v>0</v>
      </c>
      <c r="Y2841" t="s">
        <v>135</v>
      </c>
      <c r="Z2841" t="s">
        <v>136</v>
      </c>
      <c r="AA2841">
        <v>0</v>
      </c>
      <c r="AB2841" s="2">
        <v>0</v>
      </c>
      <c r="AC2841" s="2">
        <v>0</v>
      </c>
      <c r="AD2841" s="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1.5</v>
      </c>
      <c r="AN2841" s="2">
        <v>1.5</v>
      </c>
      <c r="AO2841" s="2">
        <v>0</v>
      </c>
      <c r="AP2841" s="2">
        <v>0</v>
      </c>
      <c r="AQ2841" s="2">
        <v>0</v>
      </c>
    </row>
    <row r="2842" spans="1:43" x14ac:dyDescent="0.25">
      <c r="A2842" s="1">
        <v>45992</v>
      </c>
      <c r="B2842" t="s">
        <v>48</v>
      </c>
      <c r="C2842">
        <v>649163</v>
      </c>
      <c r="D2842">
        <v>2023882013</v>
      </c>
      <c r="E2842" t="s">
        <v>886</v>
      </c>
      <c r="F2842" t="s">
        <v>887</v>
      </c>
      <c r="G2842" t="s">
        <v>51</v>
      </c>
      <c r="H2842" t="s">
        <v>206</v>
      </c>
      <c r="I2842" t="s">
        <v>803</v>
      </c>
      <c r="J2842" t="s">
        <v>804</v>
      </c>
      <c r="K2842">
        <v>673059</v>
      </c>
      <c r="L2842" t="s">
        <v>65</v>
      </c>
      <c r="M2842" t="s">
        <v>66</v>
      </c>
      <c r="N2842" t="s">
        <v>57</v>
      </c>
      <c r="O2842" s="1">
        <v>45657</v>
      </c>
      <c r="Q2842" s="1">
        <v>46021</v>
      </c>
      <c r="R2842" s="2">
        <v>15</v>
      </c>
      <c r="S2842">
        <v>1</v>
      </c>
      <c r="T2842" t="s">
        <v>58</v>
      </c>
      <c r="U2842" t="s">
        <v>134</v>
      </c>
      <c r="V2842" s="3">
        <v>0.19</v>
      </c>
      <c r="W2842" s="2">
        <v>0</v>
      </c>
      <c r="X2842">
        <v>0</v>
      </c>
      <c r="Y2842" t="s">
        <v>60</v>
      </c>
      <c r="Z2842" t="s">
        <v>136</v>
      </c>
      <c r="AA2842">
        <v>0</v>
      </c>
      <c r="AB2842" s="2">
        <v>0</v>
      </c>
      <c r="AC2842" s="2">
        <v>0</v>
      </c>
      <c r="AD2842" s="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2.85</v>
      </c>
      <c r="AN2842" s="2">
        <v>2.85</v>
      </c>
      <c r="AO2842" s="2">
        <v>0</v>
      </c>
      <c r="AP2842" s="2">
        <v>0</v>
      </c>
      <c r="AQ2842" s="2">
        <v>0</v>
      </c>
    </row>
    <row r="2843" spans="1:43" x14ac:dyDescent="0.25">
      <c r="A2843" s="1">
        <v>45992</v>
      </c>
      <c r="B2843" t="s">
        <v>48</v>
      </c>
      <c r="C2843">
        <v>649163</v>
      </c>
      <c r="D2843">
        <v>2023957696</v>
      </c>
      <c r="E2843" t="s">
        <v>659</v>
      </c>
      <c r="F2843" t="s">
        <v>1845</v>
      </c>
      <c r="G2843" t="s">
        <v>51</v>
      </c>
      <c r="H2843" t="s">
        <v>80</v>
      </c>
      <c r="I2843" t="s">
        <v>803</v>
      </c>
      <c r="J2843" t="s">
        <v>809</v>
      </c>
      <c r="K2843">
        <v>673059</v>
      </c>
      <c r="L2843" t="s">
        <v>65</v>
      </c>
      <c r="M2843" t="s">
        <v>66</v>
      </c>
      <c r="N2843" t="s">
        <v>57</v>
      </c>
      <c r="O2843" s="1">
        <v>45656</v>
      </c>
      <c r="Q2843" s="1">
        <v>46021</v>
      </c>
      <c r="R2843" s="2">
        <v>15</v>
      </c>
      <c r="S2843">
        <v>1</v>
      </c>
      <c r="T2843" t="s">
        <v>58</v>
      </c>
      <c r="U2843" t="s">
        <v>134</v>
      </c>
      <c r="V2843" s="3">
        <v>0.28999999999999998</v>
      </c>
      <c r="W2843" s="2">
        <v>0</v>
      </c>
      <c r="X2843">
        <v>0</v>
      </c>
      <c r="Y2843" t="s">
        <v>60</v>
      </c>
      <c r="Z2843" t="s">
        <v>136</v>
      </c>
      <c r="AA2843">
        <v>0</v>
      </c>
      <c r="AB2843" s="2">
        <v>0</v>
      </c>
      <c r="AC2843" s="2">
        <v>0</v>
      </c>
      <c r="AD2843" s="3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4.3499999999999996</v>
      </c>
      <c r="AN2843" s="2">
        <v>4.3499999999999996</v>
      </c>
      <c r="AO2843" s="2">
        <v>0</v>
      </c>
      <c r="AP2843" s="2">
        <v>0</v>
      </c>
      <c r="AQ2843" s="2">
        <v>0</v>
      </c>
    </row>
    <row r="2844" spans="1:43" x14ac:dyDescent="0.25">
      <c r="A2844" s="1">
        <v>45992</v>
      </c>
      <c r="B2844" t="s">
        <v>48</v>
      </c>
      <c r="C2844">
        <v>649163</v>
      </c>
      <c r="D2844">
        <v>2023963352</v>
      </c>
      <c r="E2844" t="s">
        <v>1766</v>
      </c>
      <c r="F2844" t="s">
        <v>1684</v>
      </c>
      <c r="G2844" t="s">
        <v>51</v>
      </c>
      <c r="H2844" t="s">
        <v>80</v>
      </c>
      <c r="I2844" t="s">
        <v>803</v>
      </c>
      <c r="J2844" t="s">
        <v>809</v>
      </c>
      <c r="K2844">
        <v>673059</v>
      </c>
      <c r="L2844" t="s">
        <v>65</v>
      </c>
      <c r="M2844" t="s">
        <v>66</v>
      </c>
      <c r="N2844" t="s">
        <v>57</v>
      </c>
      <c r="O2844" s="1">
        <v>45656</v>
      </c>
      <c r="Q2844" s="1">
        <v>46021</v>
      </c>
      <c r="R2844" s="2">
        <v>15</v>
      </c>
      <c r="S2844">
        <v>1</v>
      </c>
      <c r="T2844" t="s">
        <v>58</v>
      </c>
      <c r="U2844" t="s">
        <v>134</v>
      </c>
      <c r="V2844" s="3">
        <v>0.28999999999999998</v>
      </c>
      <c r="W2844" s="2">
        <v>0</v>
      </c>
      <c r="X2844">
        <v>0</v>
      </c>
      <c r="Y2844" t="s">
        <v>60</v>
      </c>
      <c r="Z2844" t="s">
        <v>136</v>
      </c>
      <c r="AA2844">
        <v>0</v>
      </c>
      <c r="AB2844" s="2">
        <v>0</v>
      </c>
      <c r="AC2844" s="2">
        <v>0</v>
      </c>
      <c r="AD2844" s="3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4.3499999999999996</v>
      </c>
      <c r="AN2844" s="2">
        <v>4.3499999999999996</v>
      </c>
      <c r="AO2844" s="2">
        <v>0</v>
      </c>
      <c r="AP2844" s="2">
        <v>0</v>
      </c>
      <c r="AQ2844" s="2">
        <v>0</v>
      </c>
    </row>
    <row r="2845" spans="1:43" x14ac:dyDescent="0.25">
      <c r="A2845" s="1">
        <v>45992</v>
      </c>
      <c r="B2845" t="s">
        <v>48</v>
      </c>
      <c r="C2845">
        <v>649163</v>
      </c>
      <c r="D2845">
        <v>2023964242</v>
      </c>
      <c r="E2845" t="s">
        <v>349</v>
      </c>
      <c r="F2845" t="s">
        <v>350</v>
      </c>
      <c r="G2845" t="s">
        <v>51</v>
      </c>
      <c r="H2845" t="s">
        <v>351</v>
      </c>
      <c r="I2845" t="s">
        <v>803</v>
      </c>
      <c r="J2845" t="s">
        <v>809</v>
      </c>
      <c r="K2845">
        <v>673059</v>
      </c>
      <c r="L2845" t="s">
        <v>65</v>
      </c>
      <c r="M2845" t="s">
        <v>66</v>
      </c>
      <c r="N2845" t="s">
        <v>57</v>
      </c>
      <c r="O2845" s="1">
        <v>45656</v>
      </c>
      <c r="Q2845" s="1">
        <v>46021</v>
      </c>
      <c r="R2845" s="2">
        <v>15</v>
      </c>
      <c r="S2845">
        <v>1</v>
      </c>
      <c r="T2845" t="s">
        <v>58</v>
      </c>
      <c r="U2845" t="s">
        <v>134</v>
      </c>
      <c r="V2845" s="3">
        <v>0.28999999999999998</v>
      </c>
      <c r="W2845" s="2">
        <v>0</v>
      </c>
      <c r="X2845">
        <v>0</v>
      </c>
      <c r="Y2845" t="s">
        <v>60</v>
      </c>
      <c r="Z2845" t="s">
        <v>136</v>
      </c>
      <c r="AA2845">
        <v>0</v>
      </c>
      <c r="AB2845" s="2">
        <v>0</v>
      </c>
      <c r="AC2845" s="2">
        <v>0</v>
      </c>
      <c r="AD2845" s="3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4.3499999999999996</v>
      </c>
      <c r="AN2845" s="2">
        <v>4.3499999999999996</v>
      </c>
      <c r="AO2845" s="2">
        <v>0</v>
      </c>
      <c r="AP2845" s="2">
        <v>0</v>
      </c>
      <c r="AQ2845" s="2">
        <v>0</v>
      </c>
    </row>
    <row r="2846" spans="1:43" x14ac:dyDescent="0.25">
      <c r="A2846" s="1">
        <v>45992</v>
      </c>
      <c r="B2846" t="s">
        <v>48</v>
      </c>
      <c r="C2846">
        <v>649163</v>
      </c>
      <c r="D2846">
        <v>2023980079</v>
      </c>
      <c r="E2846" t="s">
        <v>1732</v>
      </c>
      <c r="F2846" t="s">
        <v>415</v>
      </c>
      <c r="G2846" t="s">
        <v>51</v>
      </c>
      <c r="H2846" t="s">
        <v>206</v>
      </c>
      <c r="I2846" t="s">
        <v>803</v>
      </c>
      <c r="J2846" t="s">
        <v>804</v>
      </c>
      <c r="K2846">
        <v>673059</v>
      </c>
      <c r="L2846" t="s">
        <v>65</v>
      </c>
      <c r="M2846" t="s">
        <v>66</v>
      </c>
      <c r="N2846" t="s">
        <v>57</v>
      </c>
      <c r="O2846" s="1">
        <v>45657</v>
      </c>
      <c r="Q2846" s="1">
        <v>46021</v>
      </c>
      <c r="R2846" s="2">
        <v>15</v>
      </c>
      <c r="S2846">
        <v>1</v>
      </c>
      <c r="T2846" t="s">
        <v>58</v>
      </c>
      <c r="U2846" t="s">
        <v>134</v>
      </c>
      <c r="V2846" s="3">
        <v>0.19</v>
      </c>
      <c r="W2846" s="2">
        <v>0</v>
      </c>
      <c r="X2846">
        <v>0</v>
      </c>
      <c r="Y2846" t="s">
        <v>60</v>
      </c>
      <c r="Z2846" t="s">
        <v>136</v>
      </c>
      <c r="AA2846">
        <v>0</v>
      </c>
      <c r="AB2846" s="2">
        <v>0</v>
      </c>
      <c r="AC2846" s="2">
        <v>0</v>
      </c>
      <c r="AD2846" s="3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2.85</v>
      </c>
      <c r="AN2846" s="2">
        <v>2.85</v>
      </c>
      <c r="AO2846" s="2">
        <v>0</v>
      </c>
      <c r="AP2846" s="2">
        <v>0</v>
      </c>
      <c r="AQ2846" s="2">
        <v>0</v>
      </c>
    </row>
    <row r="2847" spans="1:43" x14ac:dyDescent="0.25">
      <c r="A2847" s="1">
        <v>45992</v>
      </c>
      <c r="B2847" t="s">
        <v>48</v>
      </c>
      <c r="C2847">
        <v>649163</v>
      </c>
      <c r="D2847">
        <v>2024035178</v>
      </c>
      <c r="E2847" t="s">
        <v>1846</v>
      </c>
      <c r="F2847" t="s">
        <v>859</v>
      </c>
      <c r="G2847" t="s">
        <v>51</v>
      </c>
      <c r="H2847" t="s">
        <v>372</v>
      </c>
      <c r="I2847" t="s">
        <v>803</v>
      </c>
      <c r="J2847" t="s">
        <v>809</v>
      </c>
      <c r="K2847">
        <v>673059</v>
      </c>
      <c r="L2847" t="s">
        <v>65</v>
      </c>
      <c r="M2847" t="s">
        <v>66</v>
      </c>
      <c r="N2847" t="s">
        <v>57</v>
      </c>
      <c r="O2847" s="1">
        <v>45656</v>
      </c>
      <c r="Q2847" s="1">
        <v>46021</v>
      </c>
      <c r="R2847" s="2">
        <v>15</v>
      </c>
      <c r="S2847">
        <v>1</v>
      </c>
      <c r="T2847" t="s">
        <v>58</v>
      </c>
      <c r="U2847" t="s">
        <v>134</v>
      </c>
      <c r="V2847" s="3">
        <v>0.28999999999999998</v>
      </c>
      <c r="W2847" s="2">
        <v>0</v>
      </c>
      <c r="X2847">
        <v>0</v>
      </c>
      <c r="Y2847" t="s">
        <v>60</v>
      </c>
      <c r="Z2847" t="s">
        <v>136</v>
      </c>
      <c r="AA2847">
        <v>0</v>
      </c>
      <c r="AB2847" s="2">
        <v>0</v>
      </c>
      <c r="AC2847" s="2">
        <v>0</v>
      </c>
      <c r="AD2847" s="3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4.3499999999999996</v>
      </c>
      <c r="AN2847" s="2">
        <v>4.3499999999999996</v>
      </c>
      <c r="AO2847" s="2">
        <v>0</v>
      </c>
      <c r="AP2847" s="2">
        <v>0</v>
      </c>
      <c r="AQ2847" s="2">
        <v>0</v>
      </c>
    </row>
    <row r="2848" spans="1:43" x14ac:dyDescent="0.25">
      <c r="A2848" s="1">
        <v>45992</v>
      </c>
      <c r="B2848" t="s">
        <v>48</v>
      </c>
      <c r="C2848">
        <v>649163</v>
      </c>
      <c r="D2848">
        <v>2024052533</v>
      </c>
      <c r="E2848" t="s">
        <v>1847</v>
      </c>
      <c r="F2848" t="s">
        <v>215</v>
      </c>
      <c r="G2848" t="s">
        <v>51</v>
      </c>
      <c r="H2848" t="s">
        <v>206</v>
      </c>
      <c r="I2848" t="s">
        <v>803</v>
      </c>
      <c r="J2848" t="s">
        <v>804</v>
      </c>
      <c r="K2848">
        <v>673059</v>
      </c>
      <c r="L2848" t="s">
        <v>65</v>
      </c>
      <c r="M2848" t="s">
        <v>66</v>
      </c>
      <c r="N2848" t="s">
        <v>57</v>
      </c>
      <c r="O2848" s="1">
        <v>45657</v>
      </c>
      <c r="Q2848" s="1">
        <v>46021</v>
      </c>
      <c r="R2848" s="2">
        <v>15</v>
      </c>
      <c r="S2848">
        <v>1</v>
      </c>
      <c r="T2848" t="s">
        <v>58</v>
      </c>
      <c r="U2848" t="s">
        <v>134</v>
      </c>
      <c r="V2848" s="3">
        <v>0.19</v>
      </c>
      <c r="W2848" s="2">
        <v>0</v>
      </c>
      <c r="X2848">
        <v>0</v>
      </c>
      <c r="Y2848" t="s">
        <v>60</v>
      </c>
      <c r="Z2848" t="s">
        <v>136</v>
      </c>
      <c r="AA2848">
        <v>0</v>
      </c>
      <c r="AB2848" s="2">
        <v>0</v>
      </c>
      <c r="AC2848" s="2">
        <v>0</v>
      </c>
      <c r="AD2848" s="3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2.85</v>
      </c>
      <c r="AN2848" s="2">
        <v>2.85</v>
      </c>
      <c r="AO2848" s="2">
        <v>0</v>
      </c>
      <c r="AP2848" s="2">
        <v>0</v>
      </c>
      <c r="AQ2848" s="2">
        <v>0</v>
      </c>
    </row>
    <row r="2849" spans="1:43" x14ac:dyDescent="0.25">
      <c r="A2849" s="1">
        <v>45992</v>
      </c>
      <c r="B2849" t="s">
        <v>48</v>
      </c>
      <c r="C2849">
        <v>649163</v>
      </c>
      <c r="D2849">
        <v>2024112404</v>
      </c>
      <c r="E2849" t="s">
        <v>1848</v>
      </c>
      <c r="F2849" t="s">
        <v>1849</v>
      </c>
      <c r="G2849" t="s">
        <v>51</v>
      </c>
      <c r="H2849" t="s">
        <v>80</v>
      </c>
      <c r="I2849" t="s">
        <v>803</v>
      </c>
      <c r="J2849" t="s">
        <v>809</v>
      </c>
      <c r="K2849">
        <v>673059</v>
      </c>
      <c r="L2849" t="s">
        <v>65</v>
      </c>
      <c r="M2849" t="s">
        <v>66</v>
      </c>
      <c r="N2849" t="s">
        <v>57</v>
      </c>
      <c r="O2849" s="1">
        <v>45656</v>
      </c>
      <c r="Q2849" s="1">
        <v>46021</v>
      </c>
      <c r="R2849" s="2">
        <v>15</v>
      </c>
      <c r="S2849">
        <v>1</v>
      </c>
      <c r="T2849" t="s">
        <v>58</v>
      </c>
      <c r="U2849" t="s">
        <v>134</v>
      </c>
      <c r="V2849" s="3">
        <v>0.28999999999999998</v>
      </c>
      <c r="W2849" s="2">
        <v>0</v>
      </c>
      <c r="X2849">
        <v>0</v>
      </c>
      <c r="Y2849" t="s">
        <v>60</v>
      </c>
      <c r="Z2849" t="s">
        <v>136</v>
      </c>
      <c r="AA2849">
        <v>0</v>
      </c>
      <c r="AB2849" s="2">
        <v>0</v>
      </c>
      <c r="AC2849" s="2">
        <v>0</v>
      </c>
      <c r="AD2849" s="3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4.3499999999999996</v>
      </c>
      <c r="AN2849" s="2">
        <v>4.3499999999999996</v>
      </c>
      <c r="AO2849" s="2">
        <v>0</v>
      </c>
      <c r="AP2849" s="2">
        <v>0</v>
      </c>
      <c r="AQ2849" s="2">
        <v>0</v>
      </c>
    </row>
    <row r="2850" spans="1:43" x14ac:dyDescent="0.25">
      <c r="A2850" s="1">
        <v>45992</v>
      </c>
      <c r="B2850" t="s">
        <v>48</v>
      </c>
      <c r="C2850">
        <v>649163</v>
      </c>
      <c r="D2850">
        <v>2024136820</v>
      </c>
      <c r="E2850" t="s">
        <v>1272</v>
      </c>
      <c r="F2850" t="s">
        <v>688</v>
      </c>
      <c r="G2850" t="s">
        <v>51</v>
      </c>
      <c r="H2850" t="s">
        <v>80</v>
      </c>
      <c r="I2850" t="s">
        <v>803</v>
      </c>
      <c r="J2850" t="s">
        <v>809</v>
      </c>
      <c r="K2850">
        <v>673059</v>
      </c>
      <c r="L2850" t="s">
        <v>65</v>
      </c>
      <c r="M2850" t="s">
        <v>66</v>
      </c>
      <c r="N2850" t="s">
        <v>57</v>
      </c>
      <c r="O2850" s="1">
        <v>45536</v>
      </c>
      <c r="Q2850" s="1">
        <v>46023</v>
      </c>
      <c r="R2850" s="2">
        <v>15</v>
      </c>
      <c r="S2850">
        <v>1</v>
      </c>
      <c r="T2850" t="s">
        <v>58</v>
      </c>
      <c r="U2850" t="s">
        <v>134</v>
      </c>
      <c r="V2850" s="3">
        <v>0.28999999999999998</v>
      </c>
      <c r="W2850" s="2">
        <v>0</v>
      </c>
      <c r="X2850">
        <v>0</v>
      </c>
      <c r="Y2850" t="s">
        <v>135</v>
      </c>
      <c r="Z2850" t="s">
        <v>136</v>
      </c>
      <c r="AA2850">
        <v>0</v>
      </c>
      <c r="AB2850" s="2">
        <v>0</v>
      </c>
      <c r="AC2850" s="2">
        <v>0</v>
      </c>
      <c r="AD2850" s="3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4.3499999999999996</v>
      </c>
      <c r="AN2850" s="2">
        <v>4.3499999999999996</v>
      </c>
      <c r="AO2850" s="2">
        <v>0</v>
      </c>
      <c r="AP2850" s="2">
        <v>0</v>
      </c>
      <c r="AQ2850" s="2">
        <v>0</v>
      </c>
    </row>
    <row r="2851" spans="1:43" x14ac:dyDescent="0.25">
      <c r="A2851" s="1">
        <v>45992</v>
      </c>
      <c r="B2851" t="s">
        <v>48</v>
      </c>
      <c r="C2851">
        <v>649163</v>
      </c>
      <c r="D2851">
        <v>2024225542</v>
      </c>
      <c r="E2851" t="s">
        <v>753</v>
      </c>
      <c r="F2851" t="s">
        <v>754</v>
      </c>
      <c r="G2851" t="s">
        <v>51</v>
      </c>
      <c r="H2851" t="s">
        <v>166</v>
      </c>
      <c r="I2851" t="s">
        <v>803</v>
      </c>
      <c r="J2851" t="s">
        <v>809</v>
      </c>
      <c r="K2851">
        <v>673059</v>
      </c>
      <c r="L2851" t="s">
        <v>65</v>
      </c>
      <c r="M2851" t="s">
        <v>66</v>
      </c>
      <c r="N2851" t="s">
        <v>57</v>
      </c>
      <c r="O2851" s="1">
        <v>45656</v>
      </c>
      <c r="Q2851" s="1">
        <v>46021</v>
      </c>
      <c r="R2851" s="2">
        <v>15</v>
      </c>
      <c r="S2851">
        <v>1</v>
      </c>
      <c r="T2851" t="s">
        <v>58</v>
      </c>
      <c r="U2851" t="s">
        <v>134</v>
      </c>
      <c r="V2851" s="3">
        <v>0.28999999999999998</v>
      </c>
      <c r="W2851" s="2">
        <v>0</v>
      </c>
      <c r="X2851">
        <v>0</v>
      </c>
      <c r="Y2851" t="s">
        <v>60</v>
      </c>
      <c r="Z2851" t="s">
        <v>136</v>
      </c>
      <c r="AA2851">
        <v>0</v>
      </c>
      <c r="AB2851" s="2">
        <v>0</v>
      </c>
      <c r="AC2851" s="2">
        <v>0</v>
      </c>
      <c r="AD2851" s="3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4.3499999999999996</v>
      </c>
      <c r="AN2851" s="2">
        <v>4.3499999999999996</v>
      </c>
      <c r="AO2851" s="2">
        <v>0</v>
      </c>
      <c r="AP2851" s="2">
        <v>0</v>
      </c>
      <c r="AQ2851" s="2">
        <v>0</v>
      </c>
    </row>
    <row r="2852" spans="1:43" x14ac:dyDescent="0.25">
      <c r="A2852" s="1">
        <v>45992</v>
      </c>
      <c r="B2852" t="s">
        <v>48</v>
      </c>
      <c r="C2852">
        <v>649163</v>
      </c>
      <c r="D2852">
        <v>2024266937</v>
      </c>
      <c r="E2852" t="s">
        <v>1850</v>
      </c>
      <c r="F2852" t="s">
        <v>202</v>
      </c>
      <c r="G2852" t="s">
        <v>51</v>
      </c>
      <c r="H2852" t="s">
        <v>80</v>
      </c>
      <c r="I2852" t="s">
        <v>803</v>
      </c>
      <c r="J2852" t="s">
        <v>809</v>
      </c>
      <c r="K2852">
        <v>768887</v>
      </c>
      <c r="L2852" t="s">
        <v>422</v>
      </c>
      <c r="M2852" t="s">
        <v>423</v>
      </c>
      <c r="N2852" t="s">
        <v>929</v>
      </c>
      <c r="O2852" s="1">
        <v>45566</v>
      </c>
      <c r="P2852" s="1">
        <v>45992</v>
      </c>
      <c r="Q2852" s="1">
        <v>46023</v>
      </c>
      <c r="R2852" s="2">
        <v>15</v>
      </c>
      <c r="S2852">
        <v>1</v>
      </c>
      <c r="T2852" t="s">
        <v>58</v>
      </c>
      <c r="U2852" t="s">
        <v>134</v>
      </c>
      <c r="V2852" s="3">
        <v>0.28999999999999998</v>
      </c>
      <c r="W2852" s="2">
        <v>0</v>
      </c>
      <c r="X2852">
        <v>0</v>
      </c>
      <c r="Y2852" t="s">
        <v>135</v>
      </c>
      <c r="Z2852" t="s">
        <v>136</v>
      </c>
      <c r="AA2852">
        <v>0</v>
      </c>
      <c r="AB2852" s="2">
        <v>0</v>
      </c>
      <c r="AC2852" s="2">
        <v>0</v>
      </c>
      <c r="AD2852" s="3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4.3499999999999996</v>
      </c>
      <c r="AN2852" s="2">
        <v>4.3499999999999996</v>
      </c>
      <c r="AO2852" s="2">
        <v>0</v>
      </c>
      <c r="AP2852" s="2">
        <v>0</v>
      </c>
      <c r="AQ2852" s="2">
        <v>0</v>
      </c>
    </row>
    <row r="2853" spans="1:43" x14ac:dyDescent="0.25">
      <c r="A2853" s="1">
        <v>45992</v>
      </c>
      <c r="B2853" t="s">
        <v>48</v>
      </c>
      <c r="C2853">
        <v>649163</v>
      </c>
      <c r="D2853">
        <v>2024267554</v>
      </c>
      <c r="E2853" t="s">
        <v>1850</v>
      </c>
      <c r="F2853" t="s">
        <v>131</v>
      </c>
      <c r="G2853" t="s">
        <v>51</v>
      </c>
      <c r="H2853" t="s">
        <v>80</v>
      </c>
      <c r="I2853" t="s">
        <v>803</v>
      </c>
      <c r="J2853" t="s">
        <v>809</v>
      </c>
      <c r="K2853">
        <v>768887</v>
      </c>
      <c r="L2853" t="s">
        <v>422</v>
      </c>
      <c r="M2853" t="s">
        <v>423</v>
      </c>
      <c r="N2853" t="s">
        <v>57</v>
      </c>
      <c r="O2853" s="1">
        <v>45536</v>
      </c>
      <c r="Q2853" s="1">
        <v>46023</v>
      </c>
      <c r="R2853" s="2">
        <v>15</v>
      </c>
      <c r="S2853">
        <v>1</v>
      </c>
      <c r="T2853" t="s">
        <v>58</v>
      </c>
      <c r="U2853" t="s">
        <v>134</v>
      </c>
      <c r="V2853" s="3">
        <v>0.28999999999999998</v>
      </c>
      <c r="W2853" s="2">
        <v>0</v>
      </c>
      <c r="X2853">
        <v>0</v>
      </c>
      <c r="Y2853" t="s">
        <v>135</v>
      </c>
      <c r="Z2853" t="s">
        <v>136</v>
      </c>
      <c r="AA2853">
        <v>0</v>
      </c>
      <c r="AB2853" s="2">
        <v>0</v>
      </c>
      <c r="AC2853" s="2">
        <v>0</v>
      </c>
      <c r="AD2853" s="3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4.3499999999999996</v>
      </c>
      <c r="AN2853" s="2">
        <v>4.3499999999999996</v>
      </c>
      <c r="AO2853" s="2">
        <v>0</v>
      </c>
      <c r="AP2853" s="2">
        <v>0</v>
      </c>
      <c r="AQ2853" s="2">
        <v>0</v>
      </c>
    </row>
    <row r="2854" spans="1:43" x14ac:dyDescent="0.25">
      <c r="A2854" s="1">
        <v>45992</v>
      </c>
      <c r="B2854" t="s">
        <v>48</v>
      </c>
      <c r="C2854">
        <v>649163</v>
      </c>
      <c r="D2854">
        <v>2024365588</v>
      </c>
      <c r="E2854" t="s">
        <v>1851</v>
      </c>
      <c r="F2854" t="s">
        <v>1852</v>
      </c>
      <c r="G2854" t="s">
        <v>51</v>
      </c>
      <c r="H2854" t="s">
        <v>80</v>
      </c>
      <c r="I2854" t="s">
        <v>803</v>
      </c>
      <c r="J2854" t="s">
        <v>809</v>
      </c>
      <c r="K2854">
        <v>768887</v>
      </c>
      <c r="L2854" t="s">
        <v>422</v>
      </c>
      <c r="M2854" t="s">
        <v>423</v>
      </c>
      <c r="N2854" t="s">
        <v>57</v>
      </c>
      <c r="O2854" s="1">
        <v>45536</v>
      </c>
      <c r="Q2854" s="1">
        <v>46023</v>
      </c>
      <c r="R2854" s="2">
        <v>15</v>
      </c>
      <c r="S2854">
        <v>1</v>
      </c>
      <c r="T2854" t="s">
        <v>58</v>
      </c>
      <c r="U2854" t="s">
        <v>134</v>
      </c>
      <c r="V2854" s="3">
        <v>0.28999999999999998</v>
      </c>
      <c r="W2854" s="2">
        <v>0</v>
      </c>
      <c r="X2854">
        <v>0</v>
      </c>
      <c r="Y2854" t="s">
        <v>135</v>
      </c>
      <c r="Z2854" t="s">
        <v>136</v>
      </c>
      <c r="AA2854">
        <v>0</v>
      </c>
      <c r="AB2854" s="2">
        <v>0</v>
      </c>
      <c r="AC2854" s="2">
        <v>0</v>
      </c>
      <c r="AD2854" s="3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4.3499999999999996</v>
      </c>
      <c r="AN2854" s="2">
        <v>4.3499999999999996</v>
      </c>
      <c r="AO2854" s="2">
        <v>0</v>
      </c>
      <c r="AP2854" s="2">
        <v>0</v>
      </c>
      <c r="AQ2854" s="2">
        <v>0</v>
      </c>
    </row>
    <row r="2855" spans="1:43" x14ac:dyDescent="0.25">
      <c r="A2855" s="1">
        <v>45992</v>
      </c>
      <c r="B2855" t="s">
        <v>48</v>
      </c>
      <c r="C2855">
        <v>649163</v>
      </c>
      <c r="D2855">
        <v>2024433919</v>
      </c>
      <c r="E2855" t="s">
        <v>1853</v>
      </c>
      <c r="F2855" t="s">
        <v>1854</v>
      </c>
      <c r="G2855" t="s">
        <v>51</v>
      </c>
      <c r="H2855" t="s">
        <v>504</v>
      </c>
      <c r="I2855" t="s">
        <v>803</v>
      </c>
      <c r="J2855" t="s">
        <v>809</v>
      </c>
      <c r="K2855">
        <v>753748</v>
      </c>
      <c r="L2855" t="s">
        <v>258</v>
      </c>
      <c r="M2855" t="s">
        <v>131</v>
      </c>
      <c r="N2855" t="s">
        <v>57</v>
      </c>
      <c r="O2855" s="1">
        <v>45536</v>
      </c>
      <c r="Q2855" s="1">
        <v>46023</v>
      </c>
      <c r="R2855" s="2">
        <v>15</v>
      </c>
      <c r="S2855">
        <v>1</v>
      </c>
      <c r="T2855" t="s">
        <v>58</v>
      </c>
      <c r="U2855" t="s">
        <v>134</v>
      </c>
      <c r="V2855" s="3">
        <v>0.28999999999999998</v>
      </c>
      <c r="W2855" s="2">
        <v>0</v>
      </c>
      <c r="X2855">
        <v>0</v>
      </c>
      <c r="Y2855" t="s">
        <v>135</v>
      </c>
      <c r="Z2855" t="s">
        <v>136</v>
      </c>
      <c r="AA2855">
        <v>0</v>
      </c>
      <c r="AB2855" s="2">
        <v>0</v>
      </c>
      <c r="AC2855" s="2">
        <v>0</v>
      </c>
      <c r="AD2855" s="3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4.3499999999999996</v>
      </c>
      <c r="AN2855" s="2">
        <v>4.3499999999999996</v>
      </c>
      <c r="AO2855" s="2">
        <v>0</v>
      </c>
      <c r="AP2855" s="2">
        <v>0</v>
      </c>
      <c r="AQ2855" s="2">
        <v>0</v>
      </c>
    </row>
    <row r="2856" spans="1:43" x14ac:dyDescent="0.25">
      <c r="A2856" s="1">
        <v>45992</v>
      </c>
      <c r="B2856" t="s">
        <v>48</v>
      </c>
      <c r="C2856">
        <v>649163</v>
      </c>
      <c r="D2856">
        <v>2024536863</v>
      </c>
      <c r="E2856" t="s">
        <v>2037</v>
      </c>
      <c r="F2856" t="s">
        <v>1472</v>
      </c>
      <c r="G2856" t="s">
        <v>51</v>
      </c>
      <c r="H2856" t="s">
        <v>80</v>
      </c>
      <c r="I2856" t="s">
        <v>803</v>
      </c>
      <c r="J2856" t="s">
        <v>809</v>
      </c>
      <c r="K2856">
        <v>673059</v>
      </c>
      <c r="L2856" t="s">
        <v>65</v>
      </c>
      <c r="M2856" t="s">
        <v>66</v>
      </c>
      <c r="N2856" t="s">
        <v>57</v>
      </c>
      <c r="O2856" s="1">
        <v>45656</v>
      </c>
      <c r="Q2856" s="1">
        <v>46021</v>
      </c>
      <c r="R2856" s="2">
        <v>15</v>
      </c>
      <c r="S2856">
        <v>1</v>
      </c>
      <c r="T2856" t="s">
        <v>58</v>
      </c>
      <c r="U2856" t="s">
        <v>134</v>
      </c>
      <c r="V2856" s="3">
        <v>0.28999999999999998</v>
      </c>
      <c r="W2856" s="2">
        <v>0</v>
      </c>
      <c r="X2856">
        <v>0</v>
      </c>
      <c r="Y2856" t="s">
        <v>60</v>
      </c>
      <c r="Z2856" t="s">
        <v>136</v>
      </c>
      <c r="AA2856">
        <v>0</v>
      </c>
      <c r="AB2856" s="2">
        <v>0</v>
      </c>
      <c r="AC2856" s="2">
        <v>0</v>
      </c>
      <c r="AD2856" s="3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4.3499999999999996</v>
      </c>
      <c r="AN2856" s="2">
        <v>4.3499999999999996</v>
      </c>
      <c r="AO2856" s="2">
        <v>0</v>
      </c>
      <c r="AP2856" s="2">
        <v>0</v>
      </c>
      <c r="AQ2856" s="2">
        <v>0</v>
      </c>
    </row>
    <row r="2857" spans="1:43" x14ac:dyDescent="0.25">
      <c r="A2857" s="1">
        <v>45992</v>
      </c>
      <c r="B2857" t="s">
        <v>48</v>
      </c>
      <c r="C2857">
        <v>649163</v>
      </c>
      <c r="D2857">
        <v>2024626405</v>
      </c>
      <c r="E2857" t="s">
        <v>2038</v>
      </c>
      <c r="F2857" t="s">
        <v>979</v>
      </c>
      <c r="G2857" t="s">
        <v>51</v>
      </c>
      <c r="H2857" t="s">
        <v>504</v>
      </c>
      <c r="I2857" t="s">
        <v>803</v>
      </c>
      <c r="J2857" t="s">
        <v>809</v>
      </c>
      <c r="K2857">
        <v>669316</v>
      </c>
      <c r="L2857" t="s">
        <v>691</v>
      </c>
      <c r="M2857" t="s">
        <v>692</v>
      </c>
      <c r="N2857" t="s">
        <v>57</v>
      </c>
      <c r="O2857" s="1">
        <v>45534</v>
      </c>
      <c r="Q2857" s="1">
        <v>46021</v>
      </c>
      <c r="R2857" s="2">
        <v>15</v>
      </c>
      <c r="S2857">
        <v>1</v>
      </c>
      <c r="T2857" t="s">
        <v>58</v>
      </c>
      <c r="U2857" t="s">
        <v>134</v>
      </c>
      <c r="V2857" s="3">
        <v>0.28999999999999998</v>
      </c>
      <c r="W2857" s="2">
        <v>0</v>
      </c>
      <c r="X2857">
        <v>0</v>
      </c>
      <c r="Y2857" t="s">
        <v>135</v>
      </c>
      <c r="Z2857" t="s">
        <v>136</v>
      </c>
      <c r="AA2857">
        <v>0</v>
      </c>
      <c r="AB2857" s="2">
        <v>0</v>
      </c>
      <c r="AC2857" s="2">
        <v>0</v>
      </c>
      <c r="AD2857" s="3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4.3499999999999996</v>
      </c>
      <c r="AN2857" s="2">
        <v>4.3499999999999996</v>
      </c>
      <c r="AO2857" s="2">
        <v>0</v>
      </c>
      <c r="AP2857" s="2">
        <v>0</v>
      </c>
      <c r="AQ2857" s="2">
        <v>0</v>
      </c>
    </row>
    <row r="2858" spans="1:43" x14ac:dyDescent="0.25">
      <c r="A2858" s="1">
        <v>45992</v>
      </c>
      <c r="B2858" t="s">
        <v>48</v>
      </c>
      <c r="C2858">
        <v>649163</v>
      </c>
      <c r="D2858">
        <v>2024635212</v>
      </c>
      <c r="E2858" t="s">
        <v>640</v>
      </c>
      <c r="F2858" t="s">
        <v>2040</v>
      </c>
      <c r="G2858" t="s">
        <v>51</v>
      </c>
      <c r="H2858" t="s">
        <v>80</v>
      </c>
      <c r="I2858" t="s">
        <v>803</v>
      </c>
      <c r="J2858" t="s">
        <v>809</v>
      </c>
      <c r="K2858">
        <v>753748</v>
      </c>
      <c r="L2858" t="s">
        <v>258</v>
      </c>
      <c r="M2858" t="s">
        <v>131</v>
      </c>
      <c r="N2858" t="s">
        <v>57</v>
      </c>
      <c r="O2858" s="1">
        <v>45536</v>
      </c>
      <c r="Q2858" s="1">
        <v>46023</v>
      </c>
      <c r="R2858" s="2">
        <v>15</v>
      </c>
      <c r="S2858">
        <v>1</v>
      </c>
      <c r="T2858" t="s">
        <v>58</v>
      </c>
      <c r="U2858" t="s">
        <v>134</v>
      </c>
      <c r="V2858" s="3">
        <v>0.28999999999999998</v>
      </c>
      <c r="W2858" s="2">
        <v>0</v>
      </c>
      <c r="X2858">
        <v>0</v>
      </c>
      <c r="Y2858" t="s">
        <v>135</v>
      </c>
      <c r="Z2858" t="s">
        <v>136</v>
      </c>
      <c r="AA2858">
        <v>0</v>
      </c>
      <c r="AB2858" s="2">
        <v>0</v>
      </c>
      <c r="AC2858" s="2">
        <v>0</v>
      </c>
      <c r="AD2858" s="3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4.3499999999999996</v>
      </c>
      <c r="AN2858" s="2">
        <v>4.3499999999999996</v>
      </c>
      <c r="AO2858" s="2">
        <v>0</v>
      </c>
      <c r="AP2858" s="2">
        <v>0</v>
      </c>
      <c r="AQ2858" s="2">
        <v>0</v>
      </c>
    </row>
    <row r="2859" spans="1:43" x14ac:dyDescent="0.25">
      <c r="A2859" s="1">
        <v>45992</v>
      </c>
      <c r="B2859" t="s">
        <v>48</v>
      </c>
      <c r="C2859">
        <v>649163</v>
      </c>
      <c r="D2859">
        <v>2024877664</v>
      </c>
      <c r="E2859" t="s">
        <v>155</v>
      </c>
      <c r="F2859" t="s">
        <v>156</v>
      </c>
      <c r="G2859" t="s">
        <v>51</v>
      </c>
      <c r="H2859" t="s">
        <v>125</v>
      </c>
      <c r="I2859" t="s">
        <v>803</v>
      </c>
      <c r="J2859" t="s">
        <v>806</v>
      </c>
      <c r="K2859">
        <v>650218</v>
      </c>
      <c r="L2859" t="s">
        <v>55</v>
      </c>
      <c r="M2859" t="s">
        <v>56</v>
      </c>
      <c r="N2859" t="s">
        <v>57</v>
      </c>
      <c r="O2859" s="1">
        <v>45566</v>
      </c>
      <c r="Q2859" s="1">
        <v>46023</v>
      </c>
      <c r="R2859" s="2">
        <v>15</v>
      </c>
      <c r="S2859">
        <v>1</v>
      </c>
      <c r="T2859" t="s">
        <v>58</v>
      </c>
      <c r="U2859" t="s">
        <v>134</v>
      </c>
      <c r="V2859" s="3">
        <v>0.1</v>
      </c>
      <c r="W2859" s="2">
        <v>0</v>
      </c>
      <c r="X2859">
        <v>0</v>
      </c>
      <c r="Y2859" t="s">
        <v>135</v>
      </c>
      <c r="Z2859" t="s">
        <v>136</v>
      </c>
      <c r="AA2859">
        <v>0</v>
      </c>
      <c r="AB2859" s="2">
        <v>0</v>
      </c>
      <c r="AC2859" s="2">
        <v>0</v>
      </c>
      <c r="AD2859" s="3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1.5</v>
      </c>
      <c r="AN2859" s="2">
        <v>1.5</v>
      </c>
      <c r="AO2859" s="2">
        <v>0</v>
      </c>
      <c r="AP2859" s="2">
        <v>0</v>
      </c>
      <c r="AQ2859" s="2">
        <v>0</v>
      </c>
    </row>
    <row r="2860" spans="1:43" x14ac:dyDescent="0.25">
      <c r="A2860" s="1">
        <v>45992</v>
      </c>
      <c r="B2860" t="s">
        <v>48</v>
      </c>
      <c r="C2860">
        <v>649163</v>
      </c>
      <c r="D2860">
        <v>2024924792</v>
      </c>
      <c r="E2860" t="s">
        <v>164</v>
      </c>
      <c r="F2860" t="s">
        <v>165</v>
      </c>
      <c r="G2860" t="s">
        <v>51</v>
      </c>
      <c r="H2860" t="s">
        <v>166</v>
      </c>
      <c r="I2860" t="s">
        <v>803</v>
      </c>
      <c r="J2860" t="s">
        <v>806</v>
      </c>
      <c r="K2860">
        <v>751867</v>
      </c>
      <c r="L2860" t="s">
        <v>162</v>
      </c>
      <c r="M2860" t="s">
        <v>163</v>
      </c>
      <c r="N2860" t="s">
        <v>57</v>
      </c>
      <c r="O2860" s="1">
        <v>45566</v>
      </c>
      <c r="Q2860" s="1">
        <v>46023</v>
      </c>
      <c r="R2860" s="2">
        <v>15</v>
      </c>
      <c r="S2860">
        <v>1</v>
      </c>
      <c r="T2860" t="s">
        <v>58</v>
      </c>
      <c r="U2860" t="s">
        <v>134</v>
      </c>
      <c r="V2860" s="3">
        <v>0.1</v>
      </c>
      <c r="W2860" s="2">
        <v>0</v>
      </c>
      <c r="X2860">
        <v>0</v>
      </c>
      <c r="Y2860" t="s">
        <v>135</v>
      </c>
      <c r="Z2860" t="s">
        <v>136</v>
      </c>
      <c r="AA2860">
        <v>0</v>
      </c>
      <c r="AB2860" s="2">
        <v>0</v>
      </c>
      <c r="AC2860" s="2">
        <v>0</v>
      </c>
      <c r="AD2860" s="3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1.5</v>
      </c>
      <c r="AN2860" s="2">
        <v>1.5</v>
      </c>
      <c r="AO2860" s="2">
        <v>0</v>
      </c>
      <c r="AP2860" s="2">
        <v>0</v>
      </c>
      <c r="AQ2860" s="2">
        <v>0</v>
      </c>
    </row>
    <row r="2861" spans="1:43" x14ac:dyDescent="0.25">
      <c r="A2861" s="1">
        <v>45992</v>
      </c>
      <c r="B2861" t="s">
        <v>48</v>
      </c>
      <c r="C2861">
        <v>649163</v>
      </c>
      <c r="D2861">
        <v>2024991182</v>
      </c>
      <c r="E2861" t="s">
        <v>167</v>
      </c>
      <c r="F2861" t="s">
        <v>168</v>
      </c>
      <c r="G2861" t="s">
        <v>51</v>
      </c>
      <c r="H2861" t="s">
        <v>169</v>
      </c>
      <c r="I2861" t="s">
        <v>803</v>
      </c>
      <c r="J2861" t="s">
        <v>806</v>
      </c>
      <c r="K2861">
        <v>650218</v>
      </c>
      <c r="L2861" t="s">
        <v>55</v>
      </c>
      <c r="M2861" t="s">
        <v>56</v>
      </c>
      <c r="N2861" t="s">
        <v>57</v>
      </c>
      <c r="O2861" s="1">
        <v>45566</v>
      </c>
      <c r="Q2861" s="1">
        <v>46023</v>
      </c>
      <c r="R2861" s="2">
        <v>15</v>
      </c>
      <c r="S2861">
        <v>1</v>
      </c>
      <c r="T2861" t="s">
        <v>58</v>
      </c>
      <c r="U2861" t="s">
        <v>134</v>
      </c>
      <c r="V2861" s="3">
        <v>0.1</v>
      </c>
      <c r="W2861" s="2">
        <v>0</v>
      </c>
      <c r="X2861">
        <v>0</v>
      </c>
      <c r="Y2861" t="s">
        <v>135</v>
      </c>
      <c r="Z2861" t="s">
        <v>136</v>
      </c>
      <c r="AA2861">
        <v>0</v>
      </c>
      <c r="AB2861" s="2">
        <v>0</v>
      </c>
      <c r="AC2861" s="2">
        <v>0</v>
      </c>
      <c r="AD2861" s="3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1.5</v>
      </c>
      <c r="AN2861" s="2">
        <v>1.5</v>
      </c>
      <c r="AO2861" s="2">
        <v>0</v>
      </c>
      <c r="AP2861" s="2">
        <v>0</v>
      </c>
      <c r="AQ2861" s="2">
        <v>0</v>
      </c>
    </row>
    <row r="2862" spans="1:43" x14ac:dyDescent="0.25">
      <c r="A2862" s="1">
        <v>45992</v>
      </c>
      <c r="B2862" t="s">
        <v>48</v>
      </c>
      <c r="C2862">
        <v>649163</v>
      </c>
      <c r="D2862">
        <v>2025065830</v>
      </c>
      <c r="E2862" t="s">
        <v>176</v>
      </c>
      <c r="F2862" t="s">
        <v>177</v>
      </c>
      <c r="G2862" t="s">
        <v>51</v>
      </c>
      <c r="H2862" t="s">
        <v>178</v>
      </c>
      <c r="I2862" t="s">
        <v>803</v>
      </c>
      <c r="J2862" t="s">
        <v>806</v>
      </c>
      <c r="K2862">
        <v>650218</v>
      </c>
      <c r="L2862" t="s">
        <v>55</v>
      </c>
      <c r="M2862" t="s">
        <v>56</v>
      </c>
      <c r="N2862" t="s">
        <v>57</v>
      </c>
      <c r="O2862" s="1">
        <v>45566</v>
      </c>
      <c r="Q2862" s="1">
        <v>46023</v>
      </c>
      <c r="R2862" s="2">
        <v>15</v>
      </c>
      <c r="S2862">
        <v>1</v>
      </c>
      <c r="T2862" t="s">
        <v>58</v>
      </c>
      <c r="U2862" t="s">
        <v>134</v>
      </c>
      <c r="V2862" s="3">
        <v>0.1</v>
      </c>
      <c r="W2862" s="2">
        <v>0</v>
      </c>
      <c r="X2862">
        <v>0</v>
      </c>
      <c r="Y2862" t="s">
        <v>135</v>
      </c>
      <c r="Z2862" t="s">
        <v>136</v>
      </c>
      <c r="AA2862">
        <v>0</v>
      </c>
      <c r="AB2862" s="2">
        <v>0</v>
      </c>
      <c r="AC2862" s="2">
        <v>0</v>
      </c>
      <c r="AD2862" s="3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1.5</v>
      </c>
      <c r="AN2862" s="2">
        <v>1.5</v>
      </c>
      <c r="AO2862" s="2">
        <v>0</v>
      </c>
      <c r="AP2862" s="2">
        <v>0</v>
      </c>
      <c r="AQ2862" s="2">
        <v>0</v>
      </c>
    </row>
    <row r="2863" spans="1:43" x14ac:dyDescent="0.25">
      <c r="A2863" s="1">
        <v>45992</v>
      </c>
      <c r="B2863" t="s">
        <v>48</v>
      </c>
      <c r="C2863">
        <v>649163</v>
      </c>
      <c r="D2863">
        <v>2025246361</v>
      </c>
      <c r="E2863" t="s">
        <v>187</v>
      </c>
      <c r="F2863" t="s">
        <v>188</v>
      </c>
      <c r="G2863" t="s">
        <v>51</v>
      </c>
      <c r="H2863" t="s">
        <v>52</v>
      </c>
      <c r="I2863" t="s">
        <v>803</v>
      </c>
      <c r="J2863" t="s">
        <v>806</v>
      </c>
      <c r="K2863">
        <v>650218</v>
      </c>
      <c r="L2863" t="s">
        <v>55</v>
      </c>
      <c r="M2863" t="s">
        <v>56</v>
      </c>
      <c r="N2863" t="s">
        <v>57</v>
      </c>
      <c r="O2863" s="1">
        <v>45597</v>
      </c>
      <c r="Q2863" s="1">
        <v>46023</v>
      </c>
      <c r="R2863" s="2">
        <v>15</v>
      </c>
      <c r="S2863">
        <v>1</v>
      </c>
      <c r="T2863" t="s">
        <v>58</v>
      </c>
      <c r="U2863" t="s">
        <v>134</v>
      </c>
      <c r="V2863" s="3">
        <v>0.1</v>
      </c>
      <c r="W2863" s="2">
        <v>0</v>
      </c>
      <c r="X2863">
        <v>0</v>
      </c>
      <c r="Y2863" t="s">
        <v>135</v>
      </c>
      <c r="Z2863" t="s">
        <v>136</v>
      </c>
      <c r="AA2863">
        <v>0</v>
      </c>
      <c r="AB2863" s="2">
        <v>0</v>
      </c>
      <c r="AC2863" s="2">
        <v>0</v>
      </c>
      <c r="AD2863" s="3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1.5</v>
      </c>
      <c r="AN2863" s="2">
        <v>1.5</v>
      </c>
      <c r="AO2863" s="2">
        <v>0</v>
      </c>
      <c r="AP2863" s="2">
        <v>0</v>
      </c>
      <c r="AQ2863" s="2">
        <v>0</v>
      </c>
    </row>
    <row r="2864" spans="1:43" x14ac:dyDescent="0.25">
      <c r="A2864" s="1">
        <v>45992</v>
      </c>
      <c r="B2864" t="s">
        <v>48</v>
      </c>
      <c r="C2864">
        <v>649163</v>
      </c>
      <c r="D2864">
        <v>2025366543</v>
      </c>
      <c r="E2864" t="s">
        <v>193</v>
      </c>
      <c r="F2864" t="s">
        <v>194</v>
      </c>
      <c r="G2864" t="s">
        <v>51</v>
      </c>
      <c r="H2864" t="s">
        <v>98</v>
      </c>
      <c r="I2864" t="s">
        <v>803</v>
      </c>
      <c r="J2864" t="s">
        <v>806</v>
      </c>
      <c r="K2864">
        <v>756418</v>
      </c>
      <c r="L2864" t="s">
        <v>195</v>
      </c>
      <c r="M2864" t="s">
        <v>196</v>
      </c>
      <c r="N2864" t="s">
        <v>57</v>
      </c>
      <c r="O2864" s="1">
        <v>45597</v>
      </c>
      <c r="Q2864" s="1">
        <v>46023</v>
      </c>
      <c r="R2864" s="2">
        <v>15</v>
      </c>
      <c r="S2864">
        <v>1</v>
      </c>
      <c r="T2864" t="s">
        <v>58</v>
      </c>
      <c r="U2864" t="s">
        <v>134</v>
      </c>
      <c r="V2864" s="3">
        <v>0.1</v>
      </c>
      <c r="W2864" s="2">
        <v>0</v>
      </c>
      <c r="X2864">
        <v>0</v>
      </c>
      <c r="Y2864" t="s">
        <v>135</v>
      </c>
      <c r="Z2864" t="s">
        <v>136</v>
      </c>
      <c r="AA2864">
        <v>0</v>
      </c>
      <c r="AB2864" s="2">
        <v>0</v>
      </c>
      <c r="AC2864" s="2">
        <v>0</v>
      </c>
      <c r="AD2864" s="3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1.5</v>
      </c>
      <c r="AN2864" s="2">
        <v>1.5</v>
      </c>
      <c r="AO2864" s="2">
        <v>0</v>
      </c>
      <c r="AP2864" s="2">
        <v>0</v>
      </c>
      <c r="AQ2864" s="2">
        <v>0</v>
      </c>
    </row>
    <row r="2865" spans="1:43" x14ac:dyDescent="0.25">
      <c r="A2865" s="1">
        <v>45992</v>
      </c>
      <c r="B2865" t="s">
        <v>48</v>
      </c>
      <c r="C2865">
        <v>649163</v>
      </c>
      <c r="D2865">
        <v>2025421479</v>
      </c>
      <c r="E2865" t="s">
        <v>199</v>
      </c>
      <c r="F2865" t="s">
        <v>200</v>
      </c>
      <c r="G2865" t="s">
        <v>51</v>
      </c>
      <c r="H2865" t="s">
        <v>52</v>
      </c>
      <c r="I2865" t="s">
        <v>803</v>
      </c>
      <c r="J2865" t="s">
        <v>806</v>
      </c>
      <c r="K2865">
        <v>650218</v>
      </c>
      <c r="L2865" t="s">
        <v>55</v>
      </c>
      <c r="M2865" t="s">
        <v>56</v>
      </c>
      <c r="N2865" t="s">
        <v>57</v>
      </c>
      <c r="O2865" s="1">
        <v>45597</v>
      </c>
      <c r="Q2865" s="1">
        <v>46023</v>
      </c>
      <c r="R2865" s="2">
        <v>15</v>
      </c>
      <c r="S2865">
        <v>1</v>
      </c>
      <c r="T2865" t="s">
        <v>58</v>
      </c>
      <c r="U2865" t="s">
        <v>134</v>
      </c>
      <c r="V2865" s="3">
        <v>0.1</v>
      </c>
      <c r="W2865" s="2">
        <v>0</v>
      </c>
      <c r="X2865">
        <v>0</v>
      </c>
      <c r="Y2865" t="s">
        <v>135</v>
      </c>
      <c r="Z2865" t="s">
        <v>136</v>
      </c>
      <c r="AA2865">
        <v>0</v>
      </c>
      <c r="AB2865" s="2">
        <v>0</v>
      </c>
      <c r="AC2865" s="2">
        <v>0</v>
      </c>
      <c r="AD2865" s="3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1.5</v>
      </c>
      <c r="AN2865" s="2">
        <v>1.5</v>
      </c>
      <c r="AO2865" s="2">
        <v>0</v>
      </c>
      <c r="AP2865" s="2">
        <v>0</v>
      </c>
      <c r="AQ2865" s="2">
        <v>0</v>
      </c>
    </row>
    <row r="2866" spans="1:43" x14ac:dyDescent="0.25">
      <c r="A2866" s="1">
        <v>45992</v>
      </c>
      <c r="B2866" t="s">
        <v>48</v>
      </c>
      <c r="C2866">
        <v>649163</v>
      </c>
      <c r="D2866">
        <v>2025541354</v>
      </c>
      <c r="E2866" t="s">
        <v>207</v>
      </c>
      <c r="F2866" t="s">
        <v>208</v>
      </c>
      <c r="G2866" t="s">
        <v>51</v>
      </c>
      <c r="H2866" t="s">
        <v>209</v>
      </c>
      <c r="I2866" t="s">
        <v>803</v>
      </c>
      <c r="J2866" t="s">
        <v>806</v>
      </c>
      <c r="K2866">
        <v>650218</v>
      </c>
      <c r="L2866" t="s">
        <v>55</v>
      </c>
      <c r="M2866" t="s">
        <v>56</v>
      </c>
      <c r="N2866" t="s">
        <v>57</v>
      </c>
      <c r="O2866" s="1">
        <v>45597</v>
      </c>
      <c r="Q2866" s="1">
        <v>46023</v>
      </c>
      <c r="R2866" s="2">
        <v>15</v>
      </c>
      <c r="S2866">
        <v>1</v>
      </c>
      <c r="T2866" t="s">
        <v>58</v>
      </c>
      <c r="U2866" t="s">
        <v>134</v>
      </c>
      <c r="V2866" s="3">
        <v>0.1</v>
      </c>
      <c r="W2866" s="2">
        <v>0</v>
      </c>
      <c r="X2866">
        <v>0</v>
      </c>
      <c r="Y2866" t="s">
        <v>135</v>
      </c>
      <c r="Z2866" t="s">
        <v>136</v>
      </c>
      <c r="AA2866">
        <v>0</v>
      </c>
      <c r="AB2866" s="2">
        <v>0</v>
      </c>
      <c r="AC2866" s="2">
        <v>0</v>
      </c>
      <c r="AD2866" s="3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1.5</v>
      </c>
      <c r="AN2866" s="2">
        <v>1.5</v>
      </c>
      <c r="AO2866" s="2">
        <v>0</v>
      </c>
      <c r="AP2866" s="2">
        <v>0</v>
      </c>
      <c r="AQ2866" s="2">
        <v>0</v>
      </c>
    </row>
    <row r="2867" spans="1:43" x14ac:dyDescent="0.25">
      <c r="A2867" s="1">
        <v>45992</v>
      </c>
      <c r="B2867" t="s">
        <v>48</v>
      </c>
      <c r="C2867">
        <v>649163</v>
      </c>
      <c r="D2867">
        <v>2025563320</v>
      </c>
      <c r="E2867" t="s">
        <v>210</v>
      </c>
      <c r="F2867" t="s">
        <v>211</v>
      </c>
      <c r="G2867" t="s">
        <v>51</v>
      </c>
      <c r="H2867" t="s">
        <v>161</v>
      </c>
      <c r="I2867" t="s">
        <v>803</v>
      </c>
      <c r="J2867" t="s">
        <v>806</v>
      </c>
      <c r="K2867">
        <v>650218</v>
      </c>
      <c r="L2867" t="s">
        <v>55</v>
      </c>
      <c r="M2867" t="s">
        <v>56</v>
      </c>
      <c r="N2867" t="s">
        <v>57</v>
      </c>
      <c r="O2867" s="1">
        <v>45597</v>
      </c>
      <c r="Q2867" s="1">
        <v>46023</v>
      </c>
      <c r="R2867" s="2">
        <v>15</v>
      </c>
      <c r="S2867">
        <v>1</v>
      </c>
      <c r="T2867" t="s">
        <v>58</v>
      </c>
      <c r="U2867" t="s">
        <v>134</v>
      </c>
      <c r="V2867" s="3">
        <v>0.1</v>
      </c>
      <c r="W2867" s="2">
        <v>0</v>
      </c>
      <c r="X2867">
        <v>0</v>
      </c>
      <c r="Y2867" t="s">
        <v>135</v>
      </c>
      <c r="Z2867" t="s">
        <v>136</v>
      </c>
      <c r="AA2867">
        <v>0</v>
      </c>
      <c r="AB2867" s="2">
        <v>0</v>
      </c>
      <c r="AC2867" s="2">
        <v>0</v>
      </c>
      <c r="AD2867" s="3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1.5</v>
      </c>
      <c r="AN2867" s="2">
        <v>1.5</v>
      </c>
      <c r="AO2867" s="2">
        <v>0</v>
      </c>
      <c r="AP2867" s="2">
        <v>0</v>
      </c>
      <c r="AQ2867" s="2">
        <v>0</v>
      </c>
    </row>
    <row r="2868" spans="1:43" x14ac:dyDescent="0.25">
      <c r="A2868" s="1">
        <v>45992</v>
      </c>
      <c r="B2868" t="s">
        <v>48</v>
      </c>
      <c r="C2868">
        <v>649163</v>
      </c>
      <c r="D2868">
        <v>2025643389</v>
      </c>
      <c r="E2868" t="s">
        <v>216</v>
      </c>
      <c r="F2868" t="s">
        <v>217</v>
      </c>
      <c r="G2868" t="s">
        <v>51</v>
      </c>
      <c r="H2868" t="s">
        <v>166</v>
      </c>
      <c r="I2868" t="s">
        <v>803</v>
      </c>
      <c r="J2868" t="s">
        <v>806</v>
      </c>
      <c r="K2868">
        <v>650218</v>
      </c>
      <c r="L2868" t="s">
        <v>55</v>
      </c>
      <c r="M2868" t="s">
        <v>56</v>
      </c>
      <c r="N2868" t="s">
        <v>57</v>
      </c>
      <c r="O2868" s="1">
        <v>45627</v>
      </c>
      <c r="Q2868" s="1">
        <v>46023</v>
      </c>
      <c r="R2868" s="2">
        <v>15</v>
      </c>
      <c r="S2868">
        <v>1</v>
      </c>
      <c r="T2868" t="s">
        <v>58</v>
      </c>
      <c r="U2868" t="s">
        <v>134</v>
      </c>
      <c r="V2868" s="3">
        <v>0.1</v>
      </c>
      <c r="W2868" s="2">
        <v>0</v>
      </c>
      <c r="X2868">
        <v>0</v>
      </c>
      <c r="Y2868" t="s">
        <v>135</v>
      </c>
      <c r="Z2868" t="s">
        <v>136</v>
      </c>
      <c r="AA2868">
        <v>0</v>
      </c>
      <c r="AB2868" s="2">
        <v>0</v>
      </c>
      <c r="AC2868" s="2">
        <v>0</v>
      </c>
      <c r="AD2868" s="3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1.5</v>
      </c>
      <c r="AN2868" s="2">
        <v>1.5</v>
      </c>
      <c r="AO2868" s="2">
        <v>0</v>
      </c>
      <c r="AP2868" s="2">
        <v>0</v>
      </c>
      <c r="AQ2868" s="2">
        <v>0</v>
      </c>
    </row>
    <row r="2869" spans="1:43" x14ac:dyDescent="0.25">
      <c r="A2869" s="1">
        <v>45992</v>
      </c>
      <c r="B2869" t="s">
        <v>48</v>
      </c>
      <c r="C2869">
        <v>649163</v>
      </c>
      <c r="D2869">
        <v>2025888458</v>
      </c>
      <c r="E2869" t="s">
        <v>237</v>
      </c>
      <c r="F2869" t="s">
        <v>238</v>
      </c>
      <c r="G2869" t="s">
        <v>51</v>
      </c>
      <c r="H2869" t="s">
        <v>169</v>
      </c>
      <c r="I2869" t="s">
        <v>803</v>
      </c>
      <c r="J2869" t="s">
        <v>806</v>
      </c>
      <c r="K2869">
        <v>751867</v>
      </c>
      <c r="L2869" t="s">
        <v>162</v>
      </c>
      <c r="M2869" t="s">
        <v>163</v>
      </c>
      <c r="N2869" t="s">
        <v>57</v>
      </c>
      <c r="O2869" s="1">
        <v>45627</v>
      </c>
      <c r="Q2869" s="1">
        <v>46023</v>
      </c>
      <c r="R2869" s="2">
        <v>15</v>
      </c>
      <c r="S2869">
        <v>1</v>
      </c>
      <c r="T2869" t="s">
        <v>58</v>
      </c>
      <c r="U2869" t="s">
        <v>134</v>
      </c>
      <c r="V2869" s="3">
        <v>0.1</v>
      </c>
      <c r="W2869" s="2">
        <v>0</v>
      </c>
      <c r="X2869">
        <v>0</v>
      </c>
      <c r="Y2869" t="s">
        <v>135</v>
      </c>
      <c r="Z2869" t="s">
        <v>136</v>
      </c>
      <c r="AA2869">
        <v>0</v>
      </c>
      <c r="AB2869" s="2">
        <v>0</v>
      </c>
      <c r="AC2869" s="2">
        <v>0</v>
      </c>
      <c r="AD2869" s="3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1.5</v>
      </c>
      <c r="AN2869" s="2">
        <v>1.5</v>
      </c>
      <c r="AO2869" s="2">
        <v>0</v>
      </c>
      <c r="AP2869" s="2">
        <v>0</v>
      </c>
      <c r="AQ2869" s="2">
        <v>0</v>
      </c>
    </row>
    <row r="2870" spans="1:43" x14ac:dyDescent="0.25">
      <c r="A2870" s="1">
        <v>45992</v>
      </c>
      <c r="B2870" t="s">
        <v>48</v>
      </c>
      <c r="C2870">
        <v>649163</v>
      </c>
      <c r="D2870">
        <v>2025967189</v>
      </c>
      <c r="E2870" t="s">
        <v>251</v>
      </c>
      <c r="F2870" t="s">
        <v>252</v>
      </c>
      <c r="G2870" t="s">
        <v>51</v>
      </c>
      <c r="H2870" t="s">
        <v>98</v>
      </c>
      <c r="I2870" t="s">
        <v>803</v>
      </c>
      <c r="J2870" t="s">
        <v>806</v>
      </c>
      <c r="K2870">
        <v>756418</v>
      </c>
      <c r="L2870" t="s">
        <v>195</v>
      </c>
      <c r="M2870" t="s">
        <v>196</v>
      </c>
      <c r="N2870" t="s">
        <v>57</v>
      </c>
      <c r="O2870" s="1">
        <v>45626</v>
      </c>
      <c r="Q2870" s="1">
        <v>46021</v>
      </c>
      <c r="R2870" s="2">
        <v>15</v>
      </c>
      <c r="S2870">
        <v>1</v>
      </c>
      <c r="T2870" t="s">
        <v>58</v>
      </c>
      <c r="U2870" t="s">
        <v>134</v>
      </c>
      <c r="V2870" s="3">
        <v>0.1</v>
      </c>
      <c r="W2870" s="2">
        <v>0</v>
      </c>
      <c r="X2870">
        <v>0</v>
      </c>
      <c r="Y2870" t="s">
        <v>135</v>
      </c>
      <c r="Z2870" t="s">
        <v>136</v>
      </c>
      <c r="AA2870">
        <v>0</v>
      </c>
      <c r="AB2870" s="2">
        <v>0</v>
      </c>
      <c r="AC2870" s="2">
        <v>0</v>
      </c>
      <c r="AD2870" s="3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1.5</v>
      </c>
      <c r="AN2870" s="2">
        <v>1.5</v>
      </c>
      <c r="AO2870" s="2">
        <v>0</v>
      </c>
      <c r="AP2870" s="2">
        <v>0</v>
      </c>
      <c r="AQ2870" s="2">
        <v>0</v>
      </c>
    </row>
    <row r="2871" spans="1:43" x14ac:dyDescent="0.25">
      <c r="A2871" s="1">
        <v>45992</v>
      </c>
      <c r="B2871" t="s">
        <v>48</v>
      </c>
      <c r="C2871">
        <v>649163</v>
      </c>
      <c r="D2871">
        <v>2026050375</v>
      </c>
      <c r="E2871" t="s">
        <v>255</v>
      </c>
      <c r="F2871" t="s">
        <v>163</v>
      </c>
      <c r="G2871" t="s">
        <v>51</v>
      </c>
      <c r="H2871" t="s">
        <v>256</v>
      </c>
      <c r="I2871" t="s">
        <v>803</v>
      </c>
      <c r="J2871" t="s">
        <v>817</v>
      </c>
      <c r="K2871">
        <v>753748</v>
      </c>
      <c r="L2871" t="s">
        <v>258</v>
      </c>
      <c r="M2871" t="s">
        <v>131</v>
      </c>
      <c r="N2871" t="s">
        <v>57</v>
      </c>
      <c r="O2871" s="1">
        <v>45658</v>
      </c>
      <c r="Q2871" s="1">
        <v>46023</v>
      </c>
      <c r="R2871" s="2">
        <v>15</v>
      </c>
      <c r="S2871">
        <v>1</v>
      </c>
      <c r="T2871" t="s">
        <v>58</v>
      </c>
      <c r="U2871" t="s">
        <v>134</v>
      </c>
      <c r="V2871" s="3">
        <v>0.38</v>
      </c>
      <c r="W2871" s="2">
        <v>0</v>
      </c>
      <c r="X2871">
        <v>0</v>
      </c>
      <c r="Y2871" t="s">
        <v>60</v>
      </c>
      <c r="Z2871" t="s">
        <v>136</v>
      </c>
      <c r="AA2871">
        <v>0</v>
      </c>
      <c r="AB2871" s="2">
        <v>0</v>
      </c>
      <c r="AC2871" s="2">
        <v>0</v>
      </c>
      <c r="AD2871" s="3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5.7</v>
      </c>
      <c r="AN2871" s="2">
        <v>5.7</v>
      </c>
      <c r="AO2871" s="2">
        <v>0</v>
      </c>
      <c r="AP2871" s="2">
        <v>0</v>
      </c>
      <c r="AQ2871" s="2">
        <v>0</v>
      </c>
    </row>
    <row r="2872" spans="1:43" x14ac:dyDescent="0.25">
      <c r="A2872" s="1">
        <v>45992</v>
      </c>
      <c r="B2872" t="s">
        <v>48</v>
      </c>
      <c r="C2872">
        <v>649163</v>
      </c>
      <c r="D2872">
        <v>2026135708</v>
      </c>
      <c r="E2872" t="s">
        <v>263</v>
      </c>
      <c r="F2872" t="s">
        <v>264</v>
      </c>
      <c r="G2872" t="s">
        <v>51</v>
      </c>
      <c r="H2872" t="s">
        <v>265</v>
      </c>
      <c r="I2872" t="s">
        <v>803</v>
      </c>
      <c r="J2872" t="s">
        <v>806</v>
      </c>
      <c r="K2872">
        <v>766422</v>
      </c>
      <c r="L2872" t="s">
        <v>267</v>
      </c>
      <c r="M2872" t="s">
        <v>114</v>
      </c>
      <c r="N2872" t="s">
        <v>57</v>
      </c>
      <c r="O2872" s="1">
        <v>45658</v>
      </c>
      <c r="Q2872" s="1">
        <v>46023</v>
      </c>
      <c r="R2872" s="2">
        <v>15</v>
      </c>
      <c r="S2872">
        <v>1</v>
      </c>
      <c r="T2872" t="s">
        <v>58</v>
      </c>
      <c r="U2872" t="s">
        <v>134</v>
      </c>
      <c r="V2872" s="3">
        <v>0.38</v>
      </c>
      <c r="W2872" s="2">
        <v>0</v>
      </c>
      <c r="X2872">
        <v>0</v>
      </c>
      <c r="Y2872" t="s">
        <v>60</v>
      </c>
      <c r="Z2872" t="s">
        <v>136</v>
      </c>
      <c r="AA2872">
        <v>0</v>
      </c>
      <c r="AB2872" s="2">
        <v>0</v>
      </c>
      <c r="AC2872" s="2">
        <v>0</v>
      </c>
      <c r="AD2872" s="3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5.7</v>
      </c>
      <c r="AN2872" s="2">
        <v>5.7</v>
      </c>
      <c r="AO2872" s="2">
        <v>0</v>
      </c>
      <c r="AP2872" s="2">
        <v>0</v>
      </c>
      <c r="AQ2872" s="2">
        <v>0</v>
      </c>
    </row>
    <row r="2873" spans="1:43" x14ac:dyDescent="0.25">
      <c r="A2873" s="1">
        <v>45992</v>
      </c>
      <c r="B2873" t="s">
        <v>48</v>
      </c>
      <c r="C2873">
        <v>649163</v>
      </c>
      <c r="D2873">
        <v>2026187266</v>
      </c>
      <c r="E2873" t="s">
        <v>468</v>
      </c>
      <c r="F2873" t="s">
        <v>2423</v>
      </c>
      <c r="G2873" t="s">
        <v>51</v>
      </c>
      <c r="H2873" t="s">
        <v>161</v>
      </c>
      <c r="I2873" t="s">
        <v>803</v>
      </c>
      <c r="J2873" t="s">
        <v>809</v>
      </c>
      <c r="K2873">
        <v>753748</v>
      </c>
      <c r="L2873" t="s">
        <v>258</v>
      </c>
      <c r="M2873" t="s">
        <v>131</v>
      </c>
      <c r="N2873" t="s">
        <v>57</v>
      </c>
      <c r="O2873" s="1">
        <v>45658</v>
      </c>
      <c r="Q2873" s="1">
        <v>46023</v>
      </c>
      <c r="R2873" s="2">
        <v>15</v>
      </c>
      <c r="S2873">
        <v>1</v>
      </c>
      <c r="T2873" t="s">
        <v>58</v>
      </c>
      <c r="U2873" t="s">
        <v>134</v>
      </c>
      <c r="V2873" s="3">
        <v>0.28999999999999998</v>
      </c>
      <c r="W2873" s="2">
        <v>0</v>
      </c>
      <c r="X2873">
        <v>0</v>
      </c>
      <c r="Y2873" t="s">
        <v>60</v>
      </c>
      <c r="Z2873" t="s">
        <v>136</v>
      </c>
      <c r="AA2873">
        <v>0</v>
      </c>
      <c r="AB2873" s="2">
        <v>0</v>
      </c>
      <c r="AC2873" s="2">
        <v>0</v>
      </c>
      <c r="AD2873" s="3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4.3499999999999996</v>
      </c>
      <c r="AN2873" s="2">
        <v>4.3499999999999996</v>
      </c>
      <c r="AO2873" s="2">
        <v>0</v>
      </c>
      <c r="AP2873" s="2">
        <v>0</v>
      </c>
      <c r="AQ2873" s="2">
        <v>0</v>
      </c>
    </row>
    <row r="2874" spans="1:43" x14ac:dyDescent="0.25">
      <c r="A2874" s="1">
        <v>45992</v>
      </c>
      <c r="B2874" t="s">
        <v>48</v>
      </c>
      <c r="C2874">
        <v>649163</v>
      </c>
      <c r="D2874">
        <v>2026228221</v>
      </c>
      <c r="E2874" t="s">
        <v>279</v>
      </c>
      <c r="F2874" t="s">
        <v>280</v>
      </c>
      <c r="G2874" t="s">
        <v>51</v>
      </c>
      <c r="H2874" t="s">
        <v>80</v>
      </c>
      <c r="I2874" t="s">
        <v>803</v>
      </c>
      <c r="J2874" t="s">
        <v>806</v>
      </c>
      <c r="K2874">
        <v>650218</v>
      </c>
      <c r="L2874" t="s">
        <v>55</v>
      </c>
      <c r="M2874" t="s">
        <v>56</v>
      </c>
      <c r="N2874" t="s">
        <v>57</v>
      </c>
      <c r="O2874" s="1">
        <v>45658</v>
      </c>
      <c r="Q2874" s="1">
        <v>46023</v>
      </c>
      <c r="R2874" s="2">
        <v>15</v>
      </c>
      <c r="S2874">
        <v>1</v>
      </c>
      <c r="T2874" t="s">
        <v>58</v>
      </c>
      <c r="U2874" t="s">
        <v>134</v>
      </c>
      <c r="V2874" s="3">
        <v>0.38</v>
      </c>
      <c r="W2874" s="2">
        <v>0</v>
      </c>
      <c r="X2874">
        <v>0</v>
      </c>
      <c r="Y2874" t="s">
        <v>60</v>
      </c>
      <c r="Z2874" t="s">
        <v>136</v>
      </c>
      <c r="AA2874">
        <v>0</v>
      </c>
      <c r="AB2874" s="2">
        <v>0</v>
      </c>
      <c r="AC2874" s="2">
        <v>0</v>
      </c>
      <c r="AD2874" s="3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5.7</v>
      </c>
      <c r="AN2874" s="2">
        <v>5.7</v>
      </c>
      <c r="AO2874" s="2">
        <v>0</v>
      </c>
      <c r="AP2874" s="2">
        <v>0</v>
      </c>
      <c r="AQ2874" s="2">
        <v>0</v>
      </c>
    </row>
    <row r="2875" spans="1:43" x14ac:dyDescent="0.25">
      <c r="A2875" s="1">
        <v>45992</v>
      </c>
      <c r="B2875" t="s">
        <v>48</v>
      </c>
      <c r="C2875">
        <v>649163</v>
      </c>
      <c r="D2875">
        <v>2026234870</v>
      </c>
      <c r="E2875" t="s">
        <v>281</v>
      </c>
      <c r="F2875" t="s">
        <v>225</v>
      </c>
      <c r="G2875" t="s">
        <v>51</v>
      </c>
      <c r="H2875" t="s">
        <v>169</v>
      </c>
      <c r="I2875" t="s">
        <v>803</v>
      </c>
      <c r="J2875" t="s">
        <v>806</v>
      </c>
      <c r="K2875">
        <v>650218</v>
      </c>
      <c r="L2875" t="s">
        <v>55</v>
      </c>
      <c r="M2875" t="s">
        <v>56</v>
      </c>
      <c r="N2875" t="s">
        <v>57</v>
      </c>
      <c r="O2875" s="1">
        <v>45658</v>
      </c>
      <c r="Q2875" s="1">
        <v>46023</v>
      </c>
      <c r="R2875" s="2">
        <v>15</v>
      </c>
      <c r="S2875">
        <v>1</v>
      </c>
      <c r="T2875" t="s">
        <v>58</v>
      </c>
      <c r="U2875" t="s">
        <v>134</v>
      </c>
      <c r="V2875" s="3">
        <v>0.38</v>
      </c>
      <c r="W2875" s="2">
        <v>0</v>
      </c>
      <c r="X2875">
        <v>0</v>
      </c>
      <c r="Y2875" t="s">
        <v>60</v>
      </c>
      <c r="Z2875" t="s">
        <v>136</v>
      </c>
      <c r="AA2875">
        <v>0</v>
      </c>
      <c r="AB2875" s="2">
        <v>0</v>
      </c>
      <c r="AC2875" s="2">
        <v>0</v>
      </c>
      <c r="AD2875" s="3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5.7</v>
      </c>
      <c r="AN2875" s="2">
        <v>5.7</v>
      </c>
      <c r="AO2875" s="2">
        <v>0</v>
      </c>
      <c r="AP2875" s="2">
        <v>0</v>
      </c>
      <c r="AQ2875" s="2">
        <v>0</v>
      </c>
    </row>
    <row r="2876" spans="1:43" x14ac:dyDescent="0.25">
      <c r="A2876" s="1">
        <v>45992</v>
      </c>
      <c r="B2876" t="s">
        <v>48</v>
      </c>
      <c r="C2876">
        <v>649163</v>
      </c>
      <c r="D2876">
        <v>2026493069</v>
      </c>
      <c r="E2876" t="s">
        <v>291</v>
      </c>
      <c r="F2876" t="s">
        <v>292</v>
      </c>
      <c r="G2876" t="s">
        <v>51</v>
      </c>
      <c r="H2876" t="s">
        <v>256</v>
      </c>
      <c r="I2876" t="s">
        <v>803</v>
      </c>
      <c r="J2876" t="s">
        <v>806</v>
      </c>
      <c r="K2876">
        <v>816021</v>
      </c>
      <c r="L2876" t="s">
        <v>122</v>
      </c>
      <c r="M2876" t="s">
        <v>123</v>
      </c>
      <c r="N2876" t="s">
        <v>57</v>
      </c>
      <c r="O2876" s="1">
        <v>45693</v>
      </c>
      <c r="Q2876" s="1">
        <v>46027</v>
      </c>
      <c r="R2876" s="2">
        <v>15</v>
      </c>
      <c r="S2876">
        <v>1</v>
      </c>
      <c r="T2876" t="s">
        <v>58</v>
      </c>
      <c r="U2876" t="s">
        <v>134</v>
      </c>
      <c r="V2876" s="3">
        <v>0.38</v>
      </c>
      <c r="W2876" s="2">
        <v>0</v>
      </c>
      <c r="X2876">
        <v>0</v>
      </c>
      <c r="Y2876" t="s">
        <v>60</v>
      </c>
      <c r="Z2876" t="s">
        <v>136</v>
      </c>
      <c r="AA2876">
        <v>0</v>
      </c>
      <c r="AB2876" s="2">
        <v>0</v>
      </c>
      <c r="AC2876" s="2">
        <v>0</v>
      </c>
      <c r="AD2876" s="3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5.7</v>
      </c>
      <c r="AN2876" s="2">
        <v>5.7</v>
      </c>
      <c r="AO2876" s="2">
        <v>0</v>
      </c>
      <c r="AP2876" s="2">
        <v>0</v>
      </c>
      <c r="AQ2876" s="2">
        <v>0</v>
      </c>
    </row>
    <row r="2877" spans="1:43" x14ac:dyDescent="0.25">
      <c r="A2877" s="1">
        <v>45992</v>
      </c>
      <c r="B2877" t="s">
        <v>48</v>
      </c>
      <c r="C2877">
        <v>649163</v>
      </c>
      <c r="D2877">
        <v>2026588335</v>
      </c>
      <c r="E2877" t="s">
        <v>212</v>
      </c>
      <c r="F2877" t="s">
        <v>296</v>
      </c>
      <c r="G2877" t="s">
        <v>51</v>
      </c>
      <c r="H2877" t="s">
        <v>125</v>
      </c>
      <c r="I2877" t="s">
        <v>803</v>
      </c>
      <c r="J2877" t="s">
        <v>806</v>
      </c>
      <c r="K2877">
        <v>756418</v>
      </c>
      <c r="L2877" t="s">
        <v>195</v>
      </c>
      <c r="M2877" t="s">
        <v>196</v>
      </c>
      <c r="N2877" t="s">
        <v>57</v>
      </c>
      <c r="O2877" s="1">
        <v>45689</v>
      </c>
      <c r="Q2877" s="1">
        <v>46023</v>
      </c>
      <c r="R2877" s="2">
        <v>15</v>
      </c>
      <c r="S2877">
        <v>1</v>
      </c>
      <c r="T2877" t="s">
        <v>58</v>
      </c>
      <c r="U2877" t="s">
        <v>134</v>
      </c>
      <c r="V2877" s="3">
        <v>0.38</v>
      </c>
      <c r="W2877" s="2">
        <v>0</v>
      </c>
      <c r="X2877">
        <v>0</v>
      </c>
      <c r="Y2877" t="s">
        <v>60</v>
      </c>
      <c r="Z2877" t="s">
        <v>136</v>
      </c>
      <c r="AA2877">
        <v>0</v>
      </c>
      <c r="AB2877" s="2">
        <v>0</v>
      </c>
      <c r="AC2877" s="2">
        <v>0</v>
      </c>
      <c r="AD2877" s="3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5.7</v>
      </c>
      <c r="AN2877" s="2">
        <v>5.7</v>
      </c>
      <c r="AO2877" s="2">
        <v>0</v>
      </c>
      <c r="AP2877" s="2">
        <v>0</v>
      </c>
      <c r="AQ2877" s="2">
        <v>0</v>
      </c>
    </row>
    <row r="2878" spans="1:43" x14ac:dyDescent="0.25">
      <c r="A2878" s="1">
        <v>45992</v>
      </c>
      <c r="B2878" t="s">
        <v>48</v>
      </c>
      <c r="C2878">
        <v>649163</v>
      </c>
      <c r="D2878">
        <v>2026805534</v>
      </c>
      <c r="E2878" t="s">
        <v>302</v>
      </c>
      <c r="F2878" t="s">
        <v>303</v>
      </c>
      <c r="G2878" t="s">
        <v>51</v>
      </c>
      <c r="H2878" t="s">
        <v>256</v>
      </c>
      <c r="I2878" t="s">
        <v>803</v>
      </c>
      <c r="J2878" t="s">
        <v>806</v>
      </c>
      <c r="K2878">
        <v>650218</v>
      </c>
      <c r="L2878" t="s">
        <v>55</v>
      </c>
      <c r="M2878" t="s">
        <v>56</v>
      </c>
      <c r="N2878" t="s">
        <v>57</v>
      </c>
      <c r="O2878" s="1">
        <v>45689</v>
      </c>
      <c r="Q2878" s="1">
        <v>46023</v>
      </c>
      <c r="R2878" s="2">
        <v>15</v>
      </c>
      <c r="S2878">
        <v>1</v>
      </c>
      <c r="T2878" t="s">
        <v>58</v>
      </c>
      <c r="U2878" t="s">
        <v>134</v>
      </c>
      <c r="V2878" s="3">
        <v>0.38</v>
      </c>
      <c r="W2878" s="2">
        <v>0</v>
      </c>
      <c r="X2878">
        <v>0</v>
      </c>
      <c r="Y2878" t="s">
        <v>60</v>
      </c>
      <c r="Z2878" t="s">
        <v>136</v>
      </c>
      <c r="AA2878">
        <v>0</v>
      </c>
      <c r="AB2878" s="2">
        <v>0</v>
      </c>
      <c r="AC2878" s="2">
        <v>0</v>
      </c>
      <c r="AD2878" s="3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5.7</v>
      </c>
      <c r="AN2878" s="2">
        <v>5.7</v>
      </c>
      <c r="AO2878" s="2">
        <v>0</v>
      </c>
      <c r="AP2878" s="2">
        <v>0</v>
      </c>
      <c r="AQ2878" s="2">
        <v>0</v>
      </c>
    </row>
    <row r="2879" spans="1:43" x14ac:dyDescent="0.25">
      <c r="A2879" s="1">
        <v>45992</v>
      </c>
      <c r="B2879" t="s">
        <v>48</v>
      </c>
      <c r="C2879">
        <v>649163</v>
      </c>
      <c r="D2879">
        <v>2026812263</v>
      </c>
      <c r="E2879" t="s">
        <v>304</v>
      </c>
      <c r="F2879" t="s">
        <v>305</v>
      </c>
      <c r="G2879" t="s">
        <v>51</v>
      </c>
      <c r="H2879" t="s">
        <v>306</v>
      </c>
      <c r="I2879" t="s">
        <v>803</v>
      </c>
      <c r="J2879" t="s">
        <v>806</v>
      </c>
      <c r="K2879">
        <v>650218</v>
      </c>
      <c r="L2879" t="s">
        <v>55</v>
      </c>
      <c r="M2879" t="s">
        <v>56</v>
      </c>
      <c r="N2879" t="s">
        <v>57</v>
      </c>
      <c r="O2879" s="1">
        <v>45689</v>
      </c>
      <c r="Q2879" s="1">
        <v>46023</v>
      </c>
      <c r="R2879" s="2">
        <v>15</v>
      </c>
      <c r="S2879">
        <v>1</v>
      </c>
      <c r="T2879" t="s">
        <v>58</v>
      </c>
      <c r="U2879" t="s">
        <v>134</v>
      </c>
      <c r="V2879" s="3">
        <v>0.38</v>
      </c>
      <c r="W2879" s="2">
        <v>0</v>
      </c>
      <c r="X2879">
        <v>0</v>
      </c>
      <c r="Y2879" t="s">
        <v>60</v>
      </c>
      <c r="Z2879" t="s">
        <v>136</v>
      </c>
      <c r="AA2879">
        <v>0</v>
      </c>
      <c r="AB2879" s="2">
        <v>0</v>
      </c>
      <c r="AC2879" s="2">
        <v>0</v>
      </c>
      <c r="AD2879" s="3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5.7</v>
      </c>
      <c r="AN2879" s="2">
        <v>5.7</v>
      </c>
      <c r="AO2879" s="2">
        <v>0</v>
      </c>
      <c r="AP2879" s="2">
        <v>0</v>
      </c>
      <c r="AQ2879" s="2">
        <v>0</v>
      </c>
    </row>
    <row r="2880" spans="1:43" x14ac:dyDescent="0.25">
      <c r="A2880" s="1">
        <v>45992</v>
      </c>
      <c r="B2880" t="s">
        <v>48</v>
      </c>
      <c r="C2880">
        <v>649163</v>
      </c>
      <c r="D2880">
        <v>2027319205</v>
      </c>
      <c r="E2880" t="s">
        <v>316</v>
      </c>
      <c r="F2880" t="s">
        <v>317</v>
      </c>
      <c r="G2880" t="s">
        <v>51</v>
      </c>
      <c r="H2880" t="s">
        <v>80</v>
      </c>
      <c r="I2880" t="s">
        <v>803</v>
      </c>
      <c r="J2880" t="s">
        <v>806</v>
      </c>
      <c r="K2880">
        <v>650218</v>
      </c>
      <c r="L2880" t="s">
        <v>55</v>
      </c>
      <c r="M2880" t="s">
        <v>56</v>
      </c>
      <c r="N2880" t="s">
        <v>57</v>
      </c>
      <c r="O2880" s="1">
        <v>45717</v>
      </c>
      <c r="Q2880" s="1">
        <v>46023</v>
      </c>
      <c r="R2880" s="2">
        <v>15</v>
      </c>
      <c r="S2880">
        <v>1</v>
      </c>
      <c r="T2880" t="s">
        <v>58</v>
      </c>
      <c r="U2880" t="s">
        <v>134</v>
      </c>
      <c r="V2880" s="3">
        <v>0.38</v>
      </c>
      <c r="W2880" s="2">
        <v>0</v>
      </c>
      <c r="X2880">
        <v>0</v>
      </c>
      <c r="Y2880" t="s">
        <v>60</v>
      </c>
      <c r="Z2880" t="s">
        <v>136</v>
      </c>
      <c r="AA2880">
        <v>0</v>
      </c>
      <c r="AB2880" s="2">
        <v>0</v>
      </c>
      <c r="AC2880" s="2">
        <v>0</v>
      </c>
      <c r="AD2880" s="3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5.7</v>
      </c>
      <c r="AN2880" s="2">
        <v>5.7</v>
      </c>
      <c r="AO2880" s="2">
        <v>0</v>
      </c>
      <c r="AP2880" s="2">
        <v>0</v>
      </c>
      <c r="AQ2880" s="2">
        <v>0</v>
      </c>
    </row>
    <row r="2881" spans="1:43" x14ac:dyDescent="0.25">
      <c r="A2881" s="1">
        <v>45992</v>
      </c>
      <c r="B2881" t="s">
        <v>48</v>
      </c>
      <c r="C2881">
        <v>649163</v>
      </c>
      <c r="D2881">
        <v>2027519123</v>
      </c>
      <c r="E2881" t="s">
        <v>318</v>
      </c>
      <c r="F2881" t="s">
        <v>231</v>
      </c>
      <c r="G2881" t="s">
        <v>51</v>
      </c>
      <c r="H2881" t="s">
        <v>52</v>
      </c>
      <c r="I2881" t="s">
        <v>803</v>
      </c>
      <c r="J2881" t="s">
        <v>806</v>
      </c>
      <c r="K2881">
        <v>650218</v>
      </c>
      <c r="L2881" t="s">
        <v>55</v>
      </c>
      <c r="M2881" t="s">
        <v>56</v>
      </c>
      <c r="N2881" t="s">
        <v>57</v>
      </c>
      <c r="O2881" s="1">
        <v>45719</v>
      </c>
      <c r="Q2881" s="1">
        <v>46025</v>
      </c>
      <c r="R2881" s="2">
        <v>15</v>
      </c>
      <c r="S2881">
        <v>1</v>
      </c>
      <c r="T2881" t="s">
        <v>58</v>
      </c>
      <c r="U2881" t="s">
        <v>134</v>
      </c>
      <c r="V2881" s="3">
        <v>0.38</v>
      </c>
      <c r="W2881" s="2">
        <v>0</v>
      </c>
      <c r="X2881">
        <v>0</v>
      </c>
      <c r="Y2881" t="s">
        <v>60</v>
      </c>
      <c r="Z2881" t="s">
        <v>136</v>
      </c>
      <c r="AA2881">
        <v>0</v>
      </c>
      <c r="AB2881" s="2">
        <v>0</v>
      </c>
      <c r="AC2881" s="2">
        <v>0</v>
      </c>
      <c r="AD2881" s="3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5.7</v>
      </c>
      <c r="AN2881" s="2">
        <v>5.7</v>
      </c>
      <c r="AO2881" s="2">
        <v>0</v>
      </c>
      <c r="AP2881" s="2">
        <v>0</v>
      </c>
      <c r="AQ2881" s="2">
        <v>0</v>
      </c>
    </row>
    <row r="2882" spans="1:43" x14ac:dyDescent="0.25">
      <c r="A2882" s="1">
        <v>45992</v>
      </c>
      <c r="B2882" t="s">
        <v>48</v>
      </c>
      <c r="C2882">
        <v>649163</v>
      </c>
      <c r="D2882">
        <v>2027693739</v>
      </c>
      <c r="E2882" t="s">
        <v>323</v>
      </c>
      <c r="F2882" t="s">
        <v>324</v>
      </c>
      <c r="G2882" t="s">
        <v>51</v>
      </c>
      <c r="H2882" t="s">
        <v>83</v>
      </c>
      <c r="I2882" t="s">
        <v>803</v>
      </c>
      <c r="J2882" t="s">
        <v>806</v>
      </c>
      <c r="K2882">
        <v>820873</v>
      </c>
      <c r="L2882" t="s">
        <v>106</v>
      </c>
      <c r="M2882" t="s">
        <v>107</v>
      </c>
      <c r="N2882" t="s">
        <v>57</v>
      </c>
      <c r="O2882" s="1">
        <v>45748</v>
      </c>
      <c r="Q2882" s="1">
        <v>46023</v>
      </c>
      <c r="R2882" s="2">
        <v>15</v>
      </c>
      <c r="S2882">
        <v>1</v>
      </c>
      <c r="T2882" t="s">
        <v>58</v>
      </c>
      <c r="U2882" t="s">
        <v>134</v>
      </c>
      <c r="V2882" s="3">
        <v>0.38</v>
      </c>
      <c r="W2882" s="2">
        <v>0</v>
      </c>
      <c r="X2882">
        <v>0</v>
      </c>
      <c r="Y2882" t="s">
        <v>60</v>
      </c>
      <c r="Z2882" t="s">
        <v>136</v>
      </c>
      <c r="AA2882">
        <v>0</v>
      </c>
      <c r="AB2882" s="2">
        <v>0</v>
      </c>
      <c r="AC2882" s="2">
        <v>0</v>
      </c>
      <c r="AD2882" s="3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5.7</v>
      </c>
      <c r="AN2882" s="2">
        <v>5.7</v>
      </c>
      <c r="AO2882" s="2">
        <v>0</v>
      </c>
      <c r="AP2882" s="2">
        <v>0</v>
      </c>
      <c r="AQ2882" s="2">
        <v>0</v>
      </c>
    </row>
    <row r="2883" spans="1:43" x14ac:dyDescent="0.25">
      <c r="A2883" s="1">
        <v>45992</v>
      </c>
      <c r="B2883" t="s">
        <v>48</v>
      </c>
      <c r="C2883">
        <v>649163</v>
      </c>
      <c r="D2883">
        <v>2028253364</v>
      </c>
      <c r="E2883" t="s">
        <v>342</v>
      </c>
      <c r="F2883" t="s">
        <v>343</v>
      </c>
      <c r="G2883" t="s">
        <v>51</v>
      </c>
      <c r="H2883" t="s">
        <v>83</v>
      </c>
      <c r="I2883" t="s">
        <v>803</v>
      </c>
      <c r="J2883" t="s">
        <v>817</v>
      </c>
      <c r="K2883">
        <v>820873</v>
      </c>
      <c r="L2883" t="s">
        <v>106</v>
      </c>
      <c r="M2883" t="s">
        <v>107</v>
      </c>
      <c r="N2883" t="s">
        <v>57</v>
      </c>
      <c r="O2883" s="1">
        <v>45809</v>
      </c>
      <c r="Q2883" s="1">
        <v>46023</v>
      </c>
      <c r="R2883" s="2">
        <v>15</v>
      </c>
      <c r="S2883">
        <v>1</v>
      </c>
      <c r="T2883" t="s">
        <v>58</v>
      </c>
      <c r="U2883" t="s">
        <v>134</v>
      </c>
      <c r="V2883" s="3">
        <v>0.38</v>
      </c>
      <c r="W2883" s="2">
        <v>0</v>
      </c>
      <c r="X2883">
        <v>0</v>
      </c>
      <c r="Y2883" t="s">
        <v>60</v>
      </c>
      <c r="Z2883" t="s">
        <v>136</v>
      </c>
      <c r="AA2883">
        <v>0</v>
      </c>
      <c r="AB2883" s="2">
        <v>0</v>
      </c>
      <c r="AC2883" s="2">
        <v>0</v>
      </c>
      <c r="AD2883" s="3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5.7</v>
      </c>
      <c r="AN2883" s="2">
        <v>5.7</v>
      </c>
      <c r="AO2883" s="2">
        <v>0</v>
      </c>
      <c r="AP2883" s="2">
        <v>0</v>
      </c>
      <c r="AQ2883" s="2">
        <v>0</v>
      </c>
    </row>
    <row r="2884" spans="1:43" x14ac:dyDescent="0.25">
      <c r="A2884" s="1">
        <v>45992</v>
      </c>
      <c r="B2884" t="s">
        <v>48</v>
      </c>
      <c r="C2884">
        <v>649163</v>
      </c>
      <c r="D2884">
        <v>2028567156</v>
      </c>
      <c r="E2884" t="s">
        <v>357</v>
      </c>
      <c r="F2884" t="s">
        <v>358</v>
      </c>
      <c r="G2884" t="s">
        <v>51</v>
      </c>
      <c r="H2884" t="s">
        <v>83</v>
      </c>
      <c r="I2884" t="s">
        <v>803</v>
      </c>
      <c r="J2884" t="s">
        <v>817</v>
      </c>
      <c r="K2884">
        <v>824062</v>
      </c>
      <c r="L2884" t="s">
        <v>355</v>
      </c>
      <c r="M2884" t="s">
        <v>356</v>
      </c>
      <c r="N2884" t="s">
        <v>57</v>
      </c>
      <c r="O2884" s="1">
        <v>45778</v>
      </c>
      <c r="Q2884" s="1">
        <v>46023</v>
      </c>
      <c r="R2884" s="2">
        <v>15</v>
      </c>
      <c r="S2884">
        <v>1</v>
      </c>
      <c r="T2884" t="s">
        <v>58</v>
      </c>
      <c r="U2884" t="s">
        <v>134</v>
      </c>
      <c r="V2884" s="3">
        <v>0.38</v>
      </c>
      <c r="W2884" s="2">
        <v>0</v>
      </c>
      <c r="X2884">
        <v>0</v>
      </c>
      <c r="Y2884" t="s">
        <v>60</v>
      </c>
      <c r="Z2884" t="s">
        <v>136</v>
      </c>
      <c r="AA2884">
        <v>0</v>
      </c>
      <c r="AB2884" s="2">
        <v>0</v>
      </c>
      <c r="AC2884" s="2">
        <v>0</v>
      </c>
      <c r="AD2884" s="3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5.7</v>
      </c>
      <c r="AN2884" s="2">
        <v>5.7</v>
      </c>
      <c r="AO2884" s="2">
        <v>0</v>
      </c>
      <c r="AP2884" s="2">
        <v>0</v>
      </c>
      <c r="AQ2884" s="2">
        <v>0</v>
      </c>
    </row>
    <row r="2885" spans="1:43" x14ac:dyDescent="0.25">
      <c r="A2885" s="1">
        <v>45992</v>
      </c>
      <c r="B2885" t="s">
        <v>48</v>
      </c>
      <c r="C2885">
        <v>649163</v>
      </c>
      <c r="D2885">
        <v>2028605535</v>
      </c>
      <c r="E2885" t="s">
        <v>629</v>
      </c>
      <c r="F2885" t="s">
        <v>131</v>
      </c>
      <c r="G2885" t="s">
        <v>51</v>
      </c>
      <c r="H2885" t="s">
        <v>399</v>
      </c>
      <c r="I2885" t="s">
        <v>803</v>
      </c>
      <c r="J2885" t="s">
        <v>2424</v>
      </c>
      <c r="K2885">
        <v>823068</v>
      </c>
      <c r="L2885" t="s">
        <v>401</v>
      </c>
      <c r="M2885" t="s">
        <v>402</v>
      </c>
      <c r="N2885" t="s">
        <v>57</v>
      </c>
      <c r="O2885" s="1">
        <v>45778</v>
      </c>
      <c r="Q2885" s="1">
        <v>46023</v>
      </c>
      <c r="R2885" s="2">
        <v>19.5</v>
      </c>
      <c r="S2885">
        <v>1</v>
      </c>
      <c r="T2885" t="s">
        <v>58</v>
      </c>
      <c r="U2885" t="s">
        <v>134</v>
      </c>
      <c r="V2885" s="3">
        <v>0.39</v>
      </c>
      <c r="W2885" s="2">
        <v>0</v>
      </c>
      <c r="X2885">
        <v>0</v>
      </c>
      <c r="Y2885" t="s">
        <v>60</v>
      </c>
      <c r="Z2885" t="s">
        <v>136</v>
      </c>
      <c r="AA2885">
        <v>0</v>
      </c>
      <c r="AB2885" s="2">
        <v>0</v>
      </c>
      <c r="AC2885" s="2">
        <v>0</v>
      </c>
      <c r="AD2885" s="3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7.6</v>
      </c>
      <c r="AN2885" s="2">
        <v>7.6</v>
      </c>
      <c r="AO2885" s="2">
        <v>0</v>
      </c>
      <c r="AP2885" s="2">
        <v>0</v>
      </c>
      <c r="AQ2885" s="2">
        <v>0</v>
      </c>
    </row>
    <row r="2886" spans="1:43" x14ac:dyDescent="0.25">
      <c r="A2886" s="1">
        <v>45992</v>
      </c>
      <c r="B2886" t="s">
        <v>48</v>
      </c>
      <c r="C2886">
        <v>649163</v>
      </c>
      <c r="D2886">
        <v>2028678000</v>
      </c>
      <c r="E2886" t="s">
        <v>642</v>
      </c>
      <c r="F2886" t="s">
        <v>643</v>
      </c>
      <c r="G2886" t="s">
        <v>51</v>
      </c>
      <c r="H2886" t="s">
        <v>80</v>
      </c>
      <c r="I2886" t="s">
        <v>803</v>
      </c>
      <c r="J2886" t="s">
        <v>809</v>
      </c>
      <c r="K2886">
        <v>823350</v>
      </c>
      <c r="L2886" t="s">
        <v>116</v>
      </c>
      <c r="M2886" t="s">
        <v>417</v>
      </c>
      <c r="N2886" t="s">
        <v>57</v>
      </c>
      <c r="O2886" s="1">
        <v>45778</v>
      </c>
      <c r="Q2886" s="1">
        <v>46023</v>
      </c>
      <c r="R2886" s="2">
        <v>15</v>
      </c>
      <c r="S2886">
        <v>1</v>
      </c>
      <c r="T2886" t="s">
        <v>58</v>
      </c>
      <c r="U2886" t="s">
        <v>134</v>
      </c>
      <c r="V2886" s="3">
        <v>0.28999999999999998</v>
      </c>
      <c r="W2886" s="2">
        <v>0</v>
      </c>
      <c r="X2886">
        <v>0</v>
      </c>
      <c r="Y2886" t="s">
        <v>60</v>
      </c>
      <c r="Z2886" t="s">
        <v>136</v>
      </c>
      <c r="AA2886">
        <v>0</v>
      </c>
      <c r="AB2886" s="2">
        <v>0</v>
      </c>
      <c r="AC2886" s="2">
        <v>0</v>
      </c>
      <c r="AD2886" s="3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4.3499999999999996</v>
      </c>
      <c r="AN2886" s="2">
        <v>4.3499999999999996</v>
      </c>
      <c r="AO2886" s="2">
        <v>0</v>
      </c>
      <c r="AP2886" s="2">
        <v>0</v>
      </c>
      <c r="AQ2886" s="2">
        <v>0</v>
      </c>
    </row>
    <row r="2887" spans="1:43" x14ac:dyDescent="0.25">
      <c r="A2887" s="1">
        <v>45992</v>
      </c>
      <c r="B2887" t="s">
        <v>48</v>
      </c>
      <c r="C2887">
        <v>649163</v>
      </c>
      <c r="D2887">
        <v>2028892742</v>
      </c>
      <c r="E2887" t="s">
        <v>701</v>
      </c>
      <c r="F2887" t="s">
        <v>702</v>
      </c>
      <c r="G2887" t="s">
        <v>51</v>
      </c>
      <c r="H2887" t="s">
        <v>265</v>
      </c>
      <c r="I2887" t="s">
        <v>803</v>
      </c>
      <c r="J2887" t="s">
        <v>813</v>
      </c>
      <c r="K2887">
        <v>673059</v>
      </c>
      <c r="L2887" t="s">
        <v>65</v>
      </c>
      <c r="M2887" t="s">
        <v>66</v>
      </c>
      <c r="N2887" t="s">
        <v>57</v>
      </c>
      <c r="O2887" s="1">
        <v>45292</v>
      </c>
      <c r="Q2887" s="1">
        <v>46023</v>
      </c>
      <c r="R2887" s="2">
        <v>15</v>
      </c>
      <c r="S2887">
        <v>1</v>
      </c>
      <c r="T2887" t="s">
        <v>58</v>
      </c>
      <c r="U2887" t="s">
        <v>134</v>
      </c>
      <c r="V2887" s="3">
        <v>0.19</v>
      </c>
      <c r="W2887" s="2">
        <v>0</v>
      </c>
      <c r="X2887">
        <v>0</v>
      </c>
      <c r="Y2887" t="s">
        <v>135</v>
      </c>
      <c r="Z2887" t="s">
        <v>136</v>
      </c>
      <c r="AA2887">
        <v>0</v>
      </c>
      <c r="AB2887" s="2">
        <v>0</v>
      </c>
      <c r="AC2887" s="2">
        <v>0</v>
      </c>
      <c r="AD2887" s="3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2.85</v>
      </c>
      <c r="AN2887" s="2">
        <v>2.85</v>
      </c>
      <c r="AO2887" s="2">
        <v>0</v>
      </c>
      <c r="AP2887" s="2">
        <v>0</v>
      </c>
      <c r="AQ2887" s="2">
        <v>0</v>
      </c>
    </row>
    <row r="2888" spans="1:43" x14ac:dyDescent="0.25">
      <c r="A2888" s="1">
        <v>45992</v>
      </c>
      <c r="B2888" t="s">
        <v>48</v>
      </c>
      <c r="C2888">
        <v>649163</v>
      </c>
      <c r="D2888">
        <v>2028899054</v>
      </c>
      <c r="E2888" t="s">
        <v>368</v>
      </c>
      <c r="F2888" t="s">
        <v>369</v>
      </c>
      <c r="G2888" t="s">
        <v>51</v>
      </c>
      <c r="H2888" t="s">
        <v>83</v>
      </c>
      <c r="I2888" t="s">
        <v>803</v>
      </c>
      <c r="J2888" t="s">
        <v>806</v>
      </c>
      <c r="K2888">
        <v>820873</v>
      </c>
      <c r="L2888" t="s">
        <v>106</v>
      </c>
      <c r="M2888" t="s">
        <v>107</v>
      </c>
      <c r="N2888" t="s">
        <v>57</v>
      </c>
      <c r="O2888" s="1">
        <v>45809</v>
      </c>
      <c r="Q2888" s="1">
        <v>46023</v>
      </c>
      <c r="R2888" s="2">
        <v>15</v>
      </c>
      <c r="S2888">
        <v>1</v>
      </c>
      <c r="T2888" t="s">
        <v>58</v>
      </c>
      <c r="U2888" t="s">
        <v>134</v>
      </c>
      <c r="V2888" s="3">
        <v>0.38</v>
      </c>
      <c r="W2888" s="2">
        <v>0</v>
      </c>
      <c r="X2888">
        <v>0</v>
      </c>
      <c r="Y2888" t="s">
        <v>60</v>
      </c>
      <c r="Z2888" t="s">
        <v>136</v>
      </c>
      <c r="AA2888">
        <v>0</v>
      </c>
      <c r="AB2888" s="2">
        <v>0</v>
      </c>
      <c r="AC2888" s="2">
        <v>0</v>
      </c>
      <c r="AD2888" s="3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5.7</v>
      </c>
      <c r="AN2888" s="2">
        <v>5.7</v>
      </c>
      <c r="AO2888" s="2">
        <v>0</v>
      </c>
      <c r="AP2888" s="2">
        <v>0</v>
      </c>
      <c r="AQ2888" s="2">
        <v>0</v>
      </c>
    </row>
    <row r="2889" spans="1:43" x14ac:dyDescent="0.25">
      <c r="A2889" s="1">
        <v>45992</v>
      </c>
      <c r="B2889" t="s">
        <v>48</v>
      </c>
      <c r="C2889">
        <v>649163</v>
      </c>
      <c r="D2889">
        <v>2028904035</v>
      </c>
      <c r="E2889" t="s">
        <v>708</v>
      </c>
      <c r="F2889" t="s">
        <v>375</v>
      </c>
      <c r="G2889" t="s">
        <v>51</v>
      </c>
      <c r="H2889" t="s">
        <v>83</v>
      </c>
      <c r="I2889" t="s">
        <v>803</v>
      </c>
      <c r="J2889" t="s">
        <v>817</v>
      </c>
      <c r="K2889">
        <v>824062</v>
      </c>
      <c r="L2889" t="s">
        <v>355</v>
      </c>
      <c r="M2889" t="s">
        <v>356</v>
      </c>
      <c r="N2889" t="s">
        <v>57</v>
      </c>
      <c r="O2889" s="1">
        <v>45809</v>
      </c>
      <c r="Q2889" s="1">
        <v>46023</v>
      </c>
      <c r="R2889" s="2">
        <v>15</v>
      </c>
      <c r="S2889">
        <v>1</v>
      </c>
      <c r="T2889" t="s">
        <v>58</v>
      </c>
      <c r="U2889" t="s">
        <v>134</v>
      </c>
      <c r="V2889" s="3">
        <v>0.38</v>
      </c>
      <c r="W2889" s="2">
        <v>0</v>
      </c>
      <c r="X2889">
        <v>0</v>
      </c>
      <c r="Y2889" t="s">
        <v>60</v>
      </c>
      <c r="Z2889" t="s">
        <v>136</v>
      </c>
      <c r="AA2889">
        <v>0</v>
      </c>
      <c r="AB2889" s="2">
        <v>0</v>
      </c>
      <c r="AC2889" s="2">
        <v>0</v>
      </c>
      <c r="AD2889" s="3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5.7</v>
      </c>
      <c r="AN2889" s="2">
        <v>5.7</v>
      </c>
      <c r="AO2889" s="2">
        <v>0</v>
      </c>
      <c r="AP2889" s="2">
        <v>0</v>
      </c>
      <c r="AQ2889" s="2">
        <v>0</v>
      </c>
    </row>
    <row r="2890" spans="1:43" x14ac:dyDescent="0.25">
      <c r="A2890" s="1">
        <v>45992</v>
      </c>
      <c r="B2890" t="s">
        <v>48</v>
      </c>
      <c r="C2890">
        <v>649163</v>
      </c>
      <c r="D2890">
        <v>2029037970</v>
      </c>
      <c r="E2890" t="s">
        <v>1031</v>
      </c>
      <c r="F2890" t="s">
        <v>1032</v>
      </c>
      <c r="G2890" t="s">
        <v>51</v>
      </c>
      <c r="H2890" t="s">
        <v>1033</v>
      </c>
      <c r="I2890" t="s">
        <v>803</v>
      </c>
      <c r="J2890" t="s">
        <v>806</v>
      </c>
      <c r="K2890">
        <v>862109</v>
      </c>
      <c r="L2890" t="s">
        <v>662</v>
      </c>
      <c r="M2890" t="s">
        <v>663</v>
      </c>
      <c r="N2890" t="s">
        <v>57</v>
      </c>
      <c r="O2890" s="1">
        <v>45809</v>
      </c>
      <c r="Q2890" s="1">
        <v>46023</v>
      </c>
      <c r="R2890" s="2">
        <v>15</v>
      </c>
      <c r="S2890">
        <v>1</v>
      </c>
      <c r="T2890" t="s">
        <v>58</v>
      </c>
      <c r="U2890" t="s">
        <v>134</v>
      </c>
      <c r="V2890" s="3">
        <v>0.38</v>
      </c>
      <c r="W2890" s="2">
        <v>0</v>
      </c>
      <c r="X2890">
        <v>0</v>
      </c>
      <c r="Y2890" t="s">
        <v>60</v>
      </c>
      <c r="Z2890" t="s">
        <v>136</v>
      </c>
      <c r="AA2890">
        <v>0</v>
      </c>
      <c r="AB2890" s="2">
        <v>0</v>
      </c>
      <c r="AC2890" s="2">
        <v>0</v>
      </c>
      <c r="AD2890" s="3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5.7</v>
      </c>
      <c r="AN2890" s="2">
        <v>5.7</v>
      </c>
      <c r="AO2890" s="2">
        <v>0</v>
      </c>
      <c r="AP2890" s="2">
        <v>0</v>
      </c>
      <c r="AQ2890" s="2">
        <v>0</v>
      </c>
    </row>
    <row r="2891" spans="1:43" x14ac:dyDescent="0.25">
      <c r="A2891" s="1">
        <v>45992</v>
      </c>
      <c r="B2891" t="s">
        <v>48</v>
      </c>
      <c r="C2891">
        <v>649163</v>
      </c>
      <c r="D2891">
        <v>2029056521</v>
      </c>
      <c r="E2891" t="s">
        <v>1034</v>
      </c>
      <c r="F2891" t="s">
        <v>1035</v>
      </c>
      <c r="G2891" t="s">
        <v>51</v>
      </c>
      <c r="H2891" t="s">
        <v>83</v>
      </c>
      <c r="I2891" t="s">
        <v>803</v>
      </c>
      <c r="J2891" t="s">
        <v>817</v>
      </c>
      <c r="K2891">
        <v>820873</v>
      </c>
      <c r="L2891" t="s">
        <v>106</v>
      </c>
      <c r="M2891" t="s">
        <v>107</v>
      </c>
      <c r="N2891" t="s">
        <v>57</v>
      </c>
      <c r="O2891" s="1">
        <v>45809</v>
      </c>
      <c r="Q2891" s="1">
        <v>46023</v>
      </c>
      <c r="R2891" s="2">
        <v>15</v>
      </c>
      <c r="S2891">
        <v>1</v>
      </c>
      <c r="T2891" t="s">
        <v>58</v>
      </c>
      <c r="U2891" t="s">
        <v>134</v>
      </c>
      <c r="V2891" s="3">
        <v>0.38</v>
      </c>
      <c r="W2891" s="2">
        <v>0</v>
      </c>
      <c r="X2891">
        <v>0</v>
      </c>
      <c r="Y2891" t="s">
        <v>60</v>
      </c>
      <c r="Z2891" t="s">
        <v>136</v>
      </c>
      <c r="AA2891">
        <v>0</v>
      </c>
      <c r="AB2891" s="2">
        <v>0</v>
      </c>
      <c r="AC2891" s="2">
        <v>0</v>
      </c>
      <c r="AD2891" s="3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5.7</v>
      </c>
      <c r="AN2891" s="2">
        <v>5.7</v>
      </c>
      <c r="AO2891" s="2">
        <v>0</v>
      </c>
      <c r="AP2891" s="2">
        <v>0</v>
      </c>
      <c r="AQ2891" s="2">
        <v>0</v>
      </c>
    </row>
    <row r="2892" spans="1:43" x14ac:dyDescent="0.25">
      <c r="A2892" s="1">
        <v>45992</v>
      </c>
      <c r="B2892" t="s">
        <v>48</v>
      </c>
      <c r="C2892">
        <v>649163</v>
      </c>
      <c r="D2892">
        <v>2029138758</v>
      </c>
      <c r="E2892" t="s">
        <v>1036</v>
      </c>
      <c r="F2892" t="s">
        <v>1037</v>
      </c>
      <c r="G2892" t="s">
        <v>51</v>
      </c>
      <c r="H2892" t="s">
        <v>166</v>
      </c>
      <c r="I2892" t="s">
        <v>803</v>
      </c>
      <c r="J2892" t="s">
        <v>806</v>
      </c>
      <c r="K2892">
        <v>650218</v>
      </c>
      <c r="L2892" t="s">
        <v>55</v>
      </c>
      <c r="M2892" t="s">
        <v>56</v>
      </c>
      <c r="N2892" t="s">
        <v>57</v>
      </c>
      <c r="O2892" s="1">
        <v>45809</v>
      </c>
      <c r="Q2892" s="1">
        <v>46023</v>
      </c>
      <c r="R2892" s="2">
        <v>15</v>
      </c>
      <c r="S2892">
        <v>1</v>
      </c>
      <c r="T2892" t="s">
        <v>58</v>
      </c>
      <c r="U2892" t="s">
        <v>134</v>
      </c>
      <c r="V2892" s="3">
        <v>0.38</v>
      </c>
      <c r="W2892" s="2">
        <v>0</v>
      </c>
      <c r="X2892">
        <v>0</v>
      </c>
      <c r="Y2892" t="s">
        <v>60</v>
      </c>
      <c r="Z2892" t="s">
        <v>136</v>
      </c>
      <c r="AA2892">
        <v>0</v>
      </c>
      <c r="AB2892" s="2">
        <v>0</v>
      </c>
      <c r="AC2892" s="2">
        <v>0</v>
      </c>
      <c r="AD2892" s="3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5.7</v>
      </c>
      <c r="AN2892" s="2">
        <v>5.7</v>
      </c>
      <c r="AO2892" s="2">
        <v>0</v>
      </c>
      <c r="AP2892" s="2">
        <v>0</v>
      </c>
      <c r="AQ2892" s="2">
        <v>0</v>
      </c>
    </row>
    <row r="2893" spans="1:43" x14ac:dyDescent="0.25">
      <c r="A2893" s="1">
        <v>45992</v>
      </c>
      <c r="B2893" t="s">
        <v>48</v>
      </c>
      <c r="C2893">
        <v>649163</v>
      </c>
      <c r="D2893">
        <v>2029251261</v>
      </c>
      <c r="E2893" t="s">
        <v>1038</v>
      </c>
      <c r="F2893" t="s">
        <v>1039</v>
      </c>
      <c r="G2893" t="s">
        <v>51</v>
      </c>
      <c r="H2893" t="s">
        <v>83</v>
      </c>
      <c r="I2893" t="s">
        <v>803</v>
      </c>
      <c r="J2893" t="s">
        <v>817</v>
      </c>
      <c r="K2893">
        <v>792847</v>
      </c>
      <c r="L2893" t="s">
        <v>600</v>
      </c>
      <c r="M2893" t="s">
        <v>601</v>
      </c>
      <c r="N2893" t="s">
        <v>57</v>
      </c>
      <c r="O2893" s="1">
        <v>45811</v>
      </c>
      <c r="Q2893" s="1">
        <v>46025</v>
      </c>
      <c r="R2893" s="2">
        <v>15</v>
      </c>
      <c r="S2893">
        <v>1</v>
      </c>
      <c r="T2893" t="s">
        <v>58</v>
      </c>
      <c r="U2893" t="s">
        <v>134</v>
      </c>
      <c r="V2893" s="3">
        <v>0.38</v>
      </c>
      <c r="W2893" s="2">
        <v>0</v>
      </c>
      <c r="X2893">
        <v>0</v>
      </c>
      <c r="Y2893" t="s">
        <v>60</v>
      </c>
      <c r="Z2893" t="s">
        <v>136</v>
      </c>
      <c r="AA2893">
        <v>0</v>
      </c>
      <c r="AB2893" s="2">
        <v>0</v>
      </c>
      <c r="AC2893" s="2">
        <v>0</v>
      </c>
      <c r="AD2893" s="3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5.7</v>
      </c>
      <c r="AN2893" s="2">
        <v>5.7</v>
      </c>
      <c r="AO2893" s="2">
        <v>0</v>
      </c>
      <c r="AP2893" s="2">
        <v>0</v>
      </c>
      <c r="AQ2893" s="2">
        <v>0</v>
      </c>
    </row>
    <row r="2894" spans="1:43" x14ac:dyDescent="0.25">
      <c r="A2894" s="1">
        <v>45992</v>
      </c>
      <c r="B2894" t="s">
        <v>48</v>
      </c>
      <c r="C2894">
        <v>649163</v>
      </c>
      <c r="D2894">
        <v>2029264100</v>
      </c>
      <c r="E2894" t="s">
        <v>68</v>
      </c>
      <c r="F2894" t="s">
        <v>1040</v>
      </c>
      <c r="G2894" t="s">
        <v>51</v>
      </c>
      <c r="H2894" t="s">
        <v>83</v>
      </c>
      <c r="I2894" t="s">
        <v>803</v>
      </c>
      <c r="J2894" t="s">
        <v>806</v>
      </c>
      <c r="K2894">
        <v>820873</v>
      </c>
      <c r="L2894" t="s">
        <v>106</v>
      </c>
      <c r="M2894" t="s">
        <v>107</v>
      </c>
      <c r="N2894" t="s">
        <v>57</v>
      </c>
      <c r="O2894" s="1">
        <v>45839</v>
      </c>
      <c r="Q2894" s="1">
        <v>46023</v>
      </c>
      <c r="R2894" s="2">
        <v>15</v>
      </c>
      <c r="S2894">
        <v>1</v>
      </c>
      <c r="T2894" t="s">
        <v>58</v>
      </c>
      <c r="U2894" t="s">
        <v>134</v>
      </c>
      <c r="V2894" s="3">
        <v>0.38</v>
      </c>
      <c r="W2894" s="2">
        <v>0</v>
      </c>
      <c r="X2894">
        <v>0</v>
      </c>
      <c r="Y2894" t="s">
        <v>60</v>
      </c>
      <c r="Z2894" t="s">
        <v>136</v>
      </c>
      <c r="AA2894">
        <v>0</v>
      </c>
      <c r="AB2894" s="2">
        <v>0</v>
      </c>
      <c r="AC2894" s="2">
        <v>0</v>
      </c>
      <c r="AD2894" s="3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5.7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</row>
    <row r="2895" spans="1:43" x14ac:dyDescent="0.25">
      <c r="A2895" s="1">
        <v>45992</v>
      </c>
      <c r="B2895" t="s">
        <v>48</v>
      </c>
      <c r="C2895">
        <v>649163</v>
      </c>
      <c r="D2895">
        <v>2029299957</v>
      </c>
      <c r="E2895" t="s">
        <v>495</v>
      </c>
      <c r="F2895" t="s">
        <v>204</v>
      </c>
      <c r="G2895" t="s">
        <v>51</v>
      </c>
      <c r="H2895" t="s">
        <v>256</v>
      </c>
      <c r="I2895" t="s">
        <v>803</v>
      </c>
      <c r="J2895" t="s">
        <v>806</v>
      </c>
      <c r="K2895">
        <v>856824</v>
      </c>
      <c r="L2895" t="s">
        <v>457</v>
      </c>
      <c r="M2895" t="s">
        <v>458</v>
      </c>
      <c r="N2895" t="s">
        <v>57</v>
      </c>
      <c r="O2895" s="1">
        <v>45813</v>
      </c>
      <c r="Q2895" s="1">
        <v>46027</v>
      </c>
      <c r="R2895" s="2">
        <v>15</v>
      </c>
      <c r="S2895">
        <v>1</v>
      </c>
      <c r="T2895" t="s">
        <v>58</v>
      </c>
      <c r="U2895" t="s">
        <v>134</v>
      </c>
      <c r="V2895" s="3">
        <v>0.38</v>
      </c>
      <c r="W2895" s="2">
        <v>0</v>
      </c>
      <c r="X2895">
        <v>0</v>
      </c>
      <c r="Y2895" t="s">
        <v>60</v>
      </c>
      <c r="Z2895" t="s">
        <v>136</v>
      </c>
      <c r="AA2895">
        <v>0</v>
      </c>
      <c r="AB2895" s="2">
        <v>0</v>
      </c>
      <c r="AC2895" s="2">
        <v>0</v>
      </c>
      <c r="AD2895" s="3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5.7</v>
      </c>
      <c r="AN2895" s="2">
        <v>5.7</v>
      </c>
      <c r="AO2895" s="2">
        <v>0</v>
      </c>
      <c r="AP2895" s="2">
        <v>0</v>
      </c>
      <c r="AQ2895" s="2">
        <v>0</v>
      </c>
    </row>
    <row r="2896" spans="1:43" x14ac:dyDescent="0.25">
      <c r="A2896" s="1">
        <v>45992</v>
      </c>
      <c r="B2896" t="s">
        <v>48</v>
      </c>
      <c r="C2896">
        <v>649163</v>
      </c>
      <c r="D2896">
        <v>2029369423</v>
      </c>
      <c r="E2896" t="s">
        <v>857</v>
      </c>
      <c r="F2896" t="s">
        <v>414</v>
      </c>
      <c r="G2896" t="s">
        <v>51</v>
      </c>
      <c r="H2896" t="s">
        <v>372</v>
      </c>
      <c r="I2896" t="s">
        <v>803</v>
      </c>
      <c r="J2896" t="s">
        <v>806</v>
      </c>
      <c r="K2896">
        <v>824062</v>
      </c>
      <c r="L2896" t="s">
        <v>355</v>
      </c>
      <c r="M2896" t="s">
        <v>356</v>
      </c>
      <c r="N2896" t="s">
        <v>57</v>
      </c>
      <c r="O2896" s="1">
        <v>45839</v>
      </c>
      <c r="Q2896" s="1">
        <v>46023</v>
      </c>
      <c r="R2896" s="2">
        <v>15</v>
      </c>
      <c r="S2896">
        <v>1</v>
      </c>
      <c r="T2896" t="s">
        <v>58</v>
      </c>
      <c r="U2896" t="s">
        <v>134</v>
      </c>
      <c r="V2896" s="3">
        <v>0.38</v>
      </c>
      <c r="W2896" s="2">
        <v>0</v>
      </c>
      <c r="X2896">
        <v>0</v>
      </c>
      <c r="Y2896" t="s">
        <v>60</v>
      </c>
      <c r="Z2896" t="s">
        <v>136</v>
      </c>
      <c r="AA2896">
        <v>0</v>
      </c>
      <c r="AB2896" s="2">
        <v>0</v>
      </c>
      <c r="AC2896" s="2">
        <v>0</v>
      </c>
      <c r="AD2896" s="3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5.7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</row>
    <row r="2897" spans="1:43" x14ac:dyDescent="0.25">
      <c r="A2897" s="1">
        <v>45992</v>
      </c>
      <c r="B2897" t="s">
        <v>48</v>
      </c>
      <c r="C2897">
        <v>649163</v>
      </c>
      <c r="D2897">
        <v>2029390982</v>
      </c>
      <c r="E2897" t="s">
        <v>667</v>
      </c>
      <c r="F2897" t="s">
        <v>261</v>
      </c>
      <c r="G2897" t="s">
        <v>51</v>
      </c>
      <c r="H2897" t="s">
        <v>64</v>
      </c>
      <c r="I2897" t="s">
        <v>803</v>
      </c>
      <c r="J2897" t="s">
        <v>806</v>
      </c>
      <c r="K2897">
        <v>650218</v>
      </c>
      <c r="L2897" t="s">
        <v>55</v>
      </c>
      <c r="M2897" t="s">
        <v>56</v>
      </c>
      <c r="N2897" t="s">
        <v>57</v>
      </c>
      <c r="O2897" s="1">
        <v>45839</v>
      </c>
      <c r="Q2897" s="1">
        <v>46023</v>
      </c>
      <c r="R2897" s="2">
        <v>15</v>
      </c>
      <c r="S2897">
        <v>1</v>
      </c>
      <c r="T2897" t="s">
        <v>58</v>
      </c>
      <c r="U2897" t="s">
        <v>134</v>
      </c>
      <c r="V2897" s="3">
        <v>0.38</v>
      </c>
      <c r="W2897" s="2">
        <v>0</v>
      </c>
      <c r="X2897">
        <v>0</v>
      </c>
      <c r="Y2897" t="s">
        <v>60</v>
      </c>
      <c r="Z2897" t="s">
        <v>136</v>
      </c>
      <c r="AA2897">
        <v>0</v>
      </c>
      <c r="AB2897" s="2">
        <v>0</v>
      </c>
      <c r="AC2897" s="2">
        <v>0</v>
      </c>
      <c r="AD2897" s="3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5.7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</row>
    <row r="2898" spans="1:43" x14ac:dyDescent="0.25">
      <c r="A2898" s="1">
        <v>45992</v>
      </c>
      <c r="B2898" t="s">
        <v>48</v>
      </c>
      <c r="C2898">
        <v>649163</v>
      </c>
      <c r="D2898">
        <v>2029486077</v>
      </c>
      <c r="E2898" t="s">
        <v>1043</v>
      </c>
      <c r="F2898" t="s">
        <v>1044</v>
      </c>
      <c r="G2898" t="s">
        <v>51</v>
      </c>
      <c r="H2898" t="s">
        <v>83</v>
      </c>
      <c r="I2898" t="s">
        <v>803</v>
      </c>
      <c r="J2898" t="s">
        <v>817</v>
      </c>
      <c r="K2898">
        <v>824062</v>
      </c>
      <c r="L2898" t="s">
        <v>355</v>
      </c>
      <c r="M2898" t="s">
        <v>356</v>
      </c>
      <c r="N2898" t="s">
        <v>929</v>
      </c>
      <c r="O2898" s="1">
        <v>45825</v>
      </c>
      <c r="P2898" s="1">
        <v>45992</v>
      </c>
      <c r="Q2898" s="1">
        <v>46008</v>
      </c>
      <c r="R2898" s="2">
        <v>-11</v>
      </c>
      <c r="S2898">
        <v>1</v>
      </c>
      <c r="T2898" t="s">
        <v>58</v>
      </c>
      <c r="U2898" t="s">
        <v>134</v>
      </c>
      <c r="V2898" s="3">
        <v>0.38</v>
      </c>
      <c r="W2898" s="2">
        <v>0</v>
      </c>
      <c r="X2898">
        <v>-1</v>
      </c>
      <c r="Y2898" t="s">
        <v>60</v>
      </c>
      <c r="Z2898" t="s">
        <v>136</v>
      </c>
      <c r="AA2898">
        <v>0</v>
      </c>
      <c r="AB2898" s="2">
        <v>0</v>
      </c>
      <c r="AC2898" s="2">
        <v>0</v>
      </c>
      <c r="AD2898" s="3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-4.18</v>
      </c>
      <c r="AN2898" s="2">
        <v>-4.18</v>
      </c>
      <c r="AO2898" s="2">
        <v>0</v>
      </c>
      <c r="AP2898" s="2">
        <v>0</v>
      </c>
      <c r="AQ2898" s="2">
        <v>0</v>
      </c>
    </row>
    <row r="2899" spans="1:43" x14ac:dyDescent="0.25">
      <c r="A2899" s="1">
        <v>45992</v>
      </c>
      <c r="B2899" t="s">
        <v>48</v>
      </c>
      <c r="C2899">
        <v>649163</v>
      </c>
      <c r="D2899">
        <v>2029511341</v>
      </c>
      <c r="E2899" t="s">
        <v>1045</v>
      </c>
      <c r="F2899" t="s">
        <v>808</v>
      </c>
      <c r="G2899" t="s">
        <v>51</v>
      </c>
      <c r="H2899" t="s">
        <v>256</v>
      </c>
      <c r="I2899" t="s">
        <v>803</v>
      </c>
      <c r="J2899" t="s">
        <v>817</v>
      </c>
      <c r="K2899">
        <v>673059</v>
      </c>
      <c r="L2899" t="s">
        <v>65</v>
      </c>
      <c r="M2899" t="s">
        <v>66</v>
      </c>
      <c r="N2899" t="s">
        <v>57</v>
      </c>
      <c r="O2899" s="1">
        <v>45839</v>
      </c>
      <c r="Q2899" s="1">
        <v>46023</v>
      </c>
      <c r="R2899" s="2">
        <v>15</v>
      </c>
      <c r="S2899">
        <v>1</v>
      </c>
      <c r="T2899" t="s">
        <v>58</v>
      </c>
      <c r="U2899" t="s">
        <v>134</v>
      </c>
      <c r="V2899" s="3">
        <v>0.38</v>
      </c>
      <c r="W2899" s="2">
        <v>0</v>
      </c>
      <c r="X2899">
        <v>0</v>
      </c>
      <c r="Y2899" t="s">
        <v>60</v>
      </c>
      <c r="Z2899" t="s">
        <v>136</v>
      </c>
      <c r="AA2899">
        <v>0</v>
      </c>
      <c r="AB2899" s="2">
        <v>0</v>
      </c>
      <c r="AC2899" s="2">
        <v>0</v>
      </c>
      <c r="AD2899" s="3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5.7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</row>
    <row r="2900" spans="1:43" x14ac:dyDescent="0.25">
      <c r="A2900" s="1">
        <v>45992</v>
      </c>
      <c r="B2900" t="s">
        <v>48</v>
      </c>
      <c r="C2900">
        <v>649163</v>
      </c>
      <c r="D2900">
        <v>2029545324</v>
      </c>
      <c r="E2900" t="s">
        <v>1019</v>
      </c>
      <c r="F2900" t="s">
        <v>1046</v>
      </c>
      <c r="G2900" t="s">
        <v>51</v>
      </c>
      <c r="H2900" t="s">
        <v>83</v>
      </c>
      <c r="I2900" t="s">
        <v>803</v>
      </c>
      <c r="J2900" t="s">
        <v>2425</v>
      </c>
      <c r="K2900">
        <v>840313</v>
      </c>
      <c r="L2900" t="s">
        <v>498</v>
      </c>
      <c r="M2900" t="s">
        <v>499</v>
      </c>
      <c r="N2900" t="s">
        <v>57</v>
      </c>
      <c r="O2900" s="1">
        <v>45839</v>
      </c>
      <c r="Q2900" s="1">
        <v>46023</v>
      </c>
      <c r="R2900" s="2">
        <v>26.39</v>
      </c>
      <c r="S2900">
        <v>1</v>
      </c>
      <c r="T2900" t="s">
        <v>58</v>
      </c>
      <c r="U2900" t="s">
        <v>134</v>
      </c>
      <c r="V2900" s="3">
        <v>0.38</v>
      </c>
      <c r="W2900" s="2">
        <v>0</v>
      </c>
      <c r="X2900">
        <v>0</v>
      </c>
      <c r="Y2900" t="s">
        <v>60</v>
      </c>
      <c r="Z2900" t="s">
        <v>136</v>
      </c>
      <c r="AA2900">
        <v>0</v>
      </c>
      <c r="AB2900" s="2">
        <v>0</v>
      </c>
      <c r="AC2900" s="2">
        <v>0</v>
      </c>
      <c r="AD2900" s="3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10.029999999999999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</row>
    <row r="2901" spans="1:43" x14ac:dyDescent="0.25">
      <c r="A2901" s="1">
        <v>45992</v>
      </c>
      <c r="B2901" t="s">
        <v>48</v>
      </c>
      <c r="C2901">
        <v>649163</v>
      </c>
      <c r="D2901">
        <v>2029545326</v>
      </c>
      <c r="E2901" t="s">
        <v>1019</v>
      </c>
      <c r="F2901" t="s">
        <v>1046</v>
      </c>
      <c r="G2901" t="s">
        <v>51</v>
      </c>
      <c r="H2901" t="s">
        <v>83</v>
      </c>
      <c r="I2901" t="s">
        <v>803</v>
      </c>
      <c r="J2901" t="s">
        <v>817</v>
      </c>
      <c r="K2901">
        <v>840313</v>
      </c>
      <c r="L2901" t="s">
        <v>498</v>
      </c>
      <c r="M2901" t="s">
        <v>499</v>
      </c>
      <c r="N2901" t="s">
        <v>57</v>
      </c>
      <c r="O2901" s="1">
        <v>45839</v>
      </c>
      <c r="Q2901" s="1">
        <v>46023</v>
      </c>
      <c r="R2901" s="2">
        <v>15</v>
      </c>
      <c r="S2901">
        <v>1</v>
      </c>
      <c r="T2901" t="s">
        <v>58</v>
      </c>
      <c r="U2901" t="s">
        <v>134</v>
      </c>
      <c r="V2901" s="3">
        <v>0.38</v>
      </c>
      <c r="W2901" s="2">
        <v>0</v>
      </c>
      <c r="X2901">
        <v>0</v>
      </c>
      <c r="Y2901" t="s">
        <v>60</v>
      </c>
      <c r="Z2901" t="s">
        <v>136</v>
      </c>
      <c r="AA2901">
        <v>0</v>
      </c>
      <c r="AB2901" s="2">
        <v>0</v>
      </c>
      <c r="AC2901" s="2">
        <v>0</v>
      </c>
      <c r="AD2901" s="3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5.7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</row>
    <row r="2902" spans="1:43" x14ac:dyDescent="0.25">
      <c r="A2902" s="1">
        <v>45992</v>
      </c>
      <c r="B2902" t="s">
        <v>48</v>
      </c>
      <c r="C2902">
        <v>649163</v>
      </c>
      <c r="D2902">
        <v>2029547305</v>
      </c>
      <c r="E2902" t="s">
        <v>516</v>
      </c>
      <c r="F2902" t="s">
        <v>517</v>
      </c>
      <c r="G2902" t="s">
        <v>51</v>
      </c>
      <c r="H2902" t="s">
        <v>83</v>
      </c>
      <c r="I2902" t="s">
        <v>803</v>
      </c>
      <c r="J2902" t="s">
        <v>806</v>
      </c>
      <c r="K2902">
        <v>820873</v>
      </c>
      <c r="L2902" t="s">
        <v>106</v>
      </c>
      <c r="M2902" t="s">
        <v>107</v>
      </c>
      <c r="N2902" t="s">
        <v>57</v>
      </c>
      <c r="O2902" s="1">
        <v>45839</v>
      </c>
      <c r="Q2902" s="1">
        <v>46023</v>
      </c>
      <c r="R2902" s="2">
        <v>15</v>
      </c>
      <c r="S2902">
        <v>1</v>
      </c>
      <c r="T2902" t="s">
        <v>58</v>
      </c>
      <c r="U2902" t="s">
        <v>134</v>
      </c>
      <c r="V2902" s="3">
        <v>0.38</v>
      </c>
      <c r="W2902" s="2">
        <v>0</v>
      </c>
      <c r="X2902">
        <v>0</v>
      </c>
      <c r="Y2902" t="s">
        <v>60</v>
      </c>
      <c r="Z2902" t="s">
        <v>136</v>
      </c>
      <c r="AA2902">
        <v>0</v>
      </c>
      <c r="AB2902" s="2">
        <v>0</v>
      </c>
      <c r="AC2902" s="2">
        <v>0</v>
      </c>
      <c r="AD2902" s="3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5.7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</row>
    <row r="2903" spans="1:43" x14ac:dyDescent="0.25">
      <c r="A2903" s="1">
        <v>45992</v>
      </c>
      <c r="B2903" t="s">
        <v>48</v>
      </c>
      <c r="C2903">
        <v>649163</v>
      </c>
      <c r="D2903">
        <v>2029686375</v>
      </c>
      <c r="E2903" t="s">
        <v>1566</v>
      </c>
      <c r="F2903" t="s">
        <v>1567</v>
      </c>
      <c r="G2903" t="s">
        <v>51</v>
      </c>
      <c r="H2903" t="s">
        <v>93</v>
      </c>
      <c r="I2903" t="s">
        <v>803</v>
      </c>
      <c r="J2903" t="s">
        <v>2415</v>
      </c>
      <c r="K2903">
        <v>673059</v>
      </c>
      <c r="L2903" t="s">
        <v>65</v>
      </c>
      <c r="M2903" t="s">
        <v>66</v>
      </c>
      <c r="N2903" t="s">
        <v>57</v>
      </c>
      <c r="O2903" s="1">
        <v>45870</v>
      </c>
      <c r="Q2903" s="1">
        <v>46023</v>
      </c>
      <c r="R2903" s="2">
        <v>15</v>
      </c>
      <c r="S2903">
        <v>1</v>
      </c>
      <c r="T2903" t="s">
        <v>58</v>
      </c>
      <c r="U2903" t="s">
        <v>134</v>
      </c>
      <c r="V2903" s="3">
        <v>0.28999999999999998</v>
      </c>
      <c r="W2903" s="2">
        <v>0</v>
      </c>
      <c r="X2903">
        <v>0</v>
      </c>
      <c r="Y2903" t="s">
        <v>60</v>
      </c>
      <c r="Z2903" t="s">
        <v>136</v>
      </c>
      <c r="AA2903">
        <v>0</v>
      </c>
      <c r="AB2903" s="2">
        <v>0</v>
      </c>
      <c r="AC2903" s="2">
        <v>0</v>
      </c>
      <c r="AD2903" s="3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4.3499999999999996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</row>
    <row r="2904" spans="1:43" x14ac:dyDescent="0.25">
      <c r="A2904" s="1">
        <v>45992</v>
      </c>
      <c r="B2904" t="s">
        <v>48</v>
      </c>
      <c r="C2904">
        <v>649163</v>
      </c>
      <c r="D2904">
        <v>2029722849</v>
      </c>
      <c r="E2904" t="s">
        <v>1000</v>
      </c>
      <c r="F2904" t="s">
        <v>1051</v>
      </c>
      <c r="G2904" t="s">
        <v>51</v>
      </c>
      <c r="H2904" t="s">
        <v>83</v>
      </c>
      <c r="I2904" t="s">
        <v>803</v>
      </c>
      <c r="J2904" t="s">
        <v>817</v>
      </c>
      <c r="K2904">
        <v>820873</v>
      </c>
      <c r="L2904" t="s">
        <v>106</v>
      </c>
      <c r="M2904" t="s">
        <v>107</v>
      </c>
      <c r="N2904" t="s">
        <v>57</v>
      </c>
      <c r="O2904" s="1">
        <v>45839</v>
      </c>
      <c r="Q2904" s="1">
        <v>46023</v>
      </c>
      <c r="R2904" s="2">
        <v>15</v>
      </c>
      <c r="S2904">
        <v>1</v>
      </c>
      <c r="T2904" t="s">
        <v>58</v>
      </c>
      <c r="U2904" t="s">
        <v>134</v>
      </c>
      <c r="V2904" s="3">
        <v>0.38</v>
      </c>
      <c r="W2904" s="2">
        <v>0</v>
      </c>
      <c r="X2904">
        <v>0</v>
      </c>
      <c r="Y2904" t="s">
        <v>60</v>
      </c>
      <c r="Z2904" t="s">
        <v>136</v>
      </c>
      <c r="AA2904">
        <v>0</v>
      </c>
      <c r="AB2904" s="2">
        <v>0</v>
      </c>
      <c r="AC2904" s="2">
        <v>0</v>
      </c>
      <c r="AD2904" s="3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5.7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</row>
    <row r="2905" spans="1:43" x14ac:dyDescent="0.25">
      <c r="A2905" s="1">
        <v>45992</v>
      </c>
      <c r="B2905" t="s">
        <v>48</v>
      </c>
      <c r="C2905">
        <v>649163</v>
      </c>
      <c r="D2905">
        <v>2029781749</v>
      </c>
      <c r="E2905" t="s">
        <v>1052</v>
      </c>
      <c r="F2905" t="s">
        <v>1053</v>
      </c>
      <c r="G2905" t="s">
        <v>51</v>
      </c>
      <c r="H2905" t="s">
        <v>80</v>
      </c>
      <c r="I2905" t="s">
        <v>803</v>
      </c>
      <c r="J2905" t="s">
        <v>806</v>
      </c>
      <c r="K2905">
        <v>856824</v>
      </c>
      <c r="L2905" t="s">
        <v>457</v>
      </c>
      <c r="M2905" t="s">
        <v>458</v>
      </c>
      <c r="N2905" t="s">
        <v>57</v>
      </c>
      <c r="O2905" s="1">
        <v>45842</v>
      </c>
      <c r="Q2905" s="1">
        <v>46026</v>
      </c>
      <c r="R2905" s="2">
        <v>15</v>
      </c>
      <c r="S2905">
        <v>1</v>
      </c>
      <c r="T2905" t="s">
        <v>58</v>
      </c>
      <c r="U2905" t="s">
        <v>134</v>
      </c>
      <c r="V2905" s="3">
        <v>0.38</v>
      </c>
      <c r="W2905" s="2">
        <v>0</v>
      </c>
      <c r="X2905">
        <v>0</v>
      </c>
      <c r="Y2905" t="s">
        <v>60</v>
      </c>
      <c r="Z2905" t="s">
        <v>136</v>
      </c>
      <c r="AA2905">
        <v>0</v>
      </c>
      <c r="AB2905" s="2">
        <v>0</v>
      </c>
      <c r="AC2905" s="2">
        <v>0</v>
      </c>
      <c r="AD2905" s="3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5.7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</row>
    <row r="2906" spans="1:43" x14ac:dyDescent="0.25">
      <c r="A2906" s="1">
        <v>45992</v>
      </c>
      <c r="B2906" t="s">
        <v>48</v>
      </c>
      <c r="C2906">
        <v>649163</v>
      </c>
      <c r="D2906">
        <v>2029786428</v>
      </c>
      <c r="E2906" t="s">
        <v>1054</v>
      </c>
      <c r="F2906" t="s">
        <v>899</v>
      </c>
      <c r="G2906" t="s">
        <v>51</v>
      </c>
      <c r="H2906" t="s">
        <v>351</v>
      </c>
      <c r="I2906" t="s">
        <v>803</v>
      </c>
      <c r="J2906" t="s">
        <v>817</v>
      </c>
      <c r="K2906">
        <v>812994</v>
      </c>
      <c r="L2906" t="s">
        <v>652</v>
      </c>
      <c r="M2906" t="s">
        <v>653</v>
      </c>
      <c r="N2906" t="s">
        <v>57</v>
      </c>
      <c r="O2906" s="1">
        <v>45842</v>
      </c>
      <c r="Q2906" s="1">
        <v>46026</v>
      </c>
      <c r="R2906" s="2">
        <v>15</v>
      </c>
      <c r="S2906">
        <v>1</v>
      </c>
      <c r="T2906" t="s">
        <v>58</v>
      </c>
      <c r="U2906" t="s">
        <v>134</v>
      </c>
      <c r="V2906" s="3">
        <v>0.38</v>
      </c>
      <c r="W2906" s="2">
        <v>0</v>
      </c>
      <c r="X2906">
        <v>0</v>
      </c>
      <c r="Y2906" t="s">
        <v>60</v>
      </c>
      <c r="Z2906" t="s">
        <v>136</v>
      </c>
      <c r="AA2906">
        <v>0</v>
      </c>
      <c r="AB2906" s="2">
        <v>0</v>
      </c>
      <c r="AC2906" s="2">
        <v>0</v>
      </c>
      <c r="AD2906" s="3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5.7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</row>
    <row r="2907" spans="1:43" x14ac:dyDescent="0.25">
      <c r="A2907" s="1">
        <v>45992</v>
      </c>
      <c r="B2907" t="s">
        <v>48</v>
      </c>
      <c r="C2907">
        <v>649163</v>
      </c>
      <c r="D2907">
        <v>2029786839</v>
      </c>
      <c r="E2907" t="s">
        <v>946</v>
      </c>
      <c r="F2907" t="s">
        <v>1055</v>
      </c>
      <c r="G2907" t="s">
        <v>51</v>
      </c>
      <c r="H2907" t="s">
        <v>125</v>
      </c>
      <c r="I2907" t="s">
        <v>803</v>
      </c>
      <c r="J2907" t="s">
        <v>806</v>
      </c>
      <c r="K2907">
        <v>751867</v>
      </c>
      <c r="L2907" t="s">
        <v>162</v>
      </c>
      <c r="M2907" t="s">
        <v>163</v>
      </c>
      <c r="N2907" t="s">
        <v>57</v>
      </c>
      <c r="O2907" s="1">
        <v>45842</v>
      </c>
      <c r="Q2907" s="1">
        <v>46026</v>
      </c>
      <c r="R2907" s="2">
        <v>15</v>
      </c>
      <c r="S2907">
        <v>1</v>
      </c>
      <c r="T2907" t="s">
        <v>58</v>
      </c>
      <c r="U2907" t="s">
        <v>134</v>
      </c>
      <c r="V2907" s="3">
        <v>0.38</v>
      </c>
      <c r="W2907" s="2">
        <v>0</v>
      </c>
      <c r="X2907">
        <v>0</v>
      </c>
      <c r="Y2907" t="s">
        <v>60</v>
      </c>
      <c r="Z2907" t="s">
        <v>136</v>
      </c>
      <c r="AA2907">
        <v>0</v>
      </c>
      <c r="AB2907" s="2">
        <v>0</v>
      </c>
      <c r="AC2907" s="2">
        <v>0</v>
      </c>
      <c r="AD2907" s="3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5.7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</row>
    <row r="2908" spans="1:43" x14ac:dyDescent="0.25">
      <c r="A2908" s="1">
        <v>45992</v>
      </c>
      <c r="B2908" t="s">
        <v>48</v>
      </c>
      <c r="C2908">
        <v>649163</v>
      </c>
      <c r="D2908">
        <v>2030071689</v>
      </c>
      <c r="E2908" t="s">
        <v>213</v>
      </c>
      <c r="F2908" t="s">
        <v>1056</v>
      </c>
      <c r="G2908" t="s">
        <v>51</v>
      </c>
      <c r="H2908" t="s">
        <v>83</v>
      </c>
      <c r="I2908" t="s">
        <v>803</v>
      </c>
      <c r="J2908" t="s">
        <v>817</v>
      </c>
      <c r="K2908">
        <v>792847</v>
      </c>
      <c r="L2908" t="s">
        <v>600</v>
      </c>
      <c r="M2908" t="s">
        <v>601</v>
      </c>
      <c r="N2908" t="s">
        <v>57</v>
      </c>
      <c r="O2908" s="1">
        <v>45870</v>
      </c>
      <c r="Q2908" s="1">
        <v>46023</v>
      </c>
      <c r="R2908" s="2">
        <v>15</v>
      </c>
      <c r="S2908">
        <v>1</v>
      </c>
      <c r="T2908" t="s">
        <v>58</v>
      </c>
      <c r="U2908" t="s">
        <v>134</v>
      </c>
      <c r="V2908" s="3">
        <v>0.38</v>
      </c>
      <c r="W2908" s="2">
        <v>0</v>
      </c>
      <c r="X2908">
        <v>0</v>
      </c>
      <c r="Y2908" t="s">
        <v>60</v>
      </c>
      <c r="Z2908" t="s">
        <v>136</v>
      </c>
      <c r="AA2908">
        <v>0</v>
      </c>
      <c r="AB2908" s="2">
        <v>0</v>
      </c>
      <c r="AC2908" s="2">
        <v>0</v>
      </c>
      <c r="AD2908" s="3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5.7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</row>
    <row r="2909" spans="1:43" x14ac:dyDescent="0.25">
      <c r="A2909" s="1">
        <v>45992</v>
      </c>
      <c r="B2909" t="s">
        <v>48</v>
      </c>
      <c r="C2909">
        <v>649163</v>
      </c>
      <c r="D2909">
        <v>2030224120</v>
      </c>
      <c r="E2909" t="s">
        <v>427</v>
      </c>
      <c r="F2909" t="s">
        <v>428</v>
      </c>
      <c r="G2909" t="s">
        <v>51</v>
      </c>
      <c r="H2909" t="s">
        <v>80</v>
      </c>
      <c r="I2909" t="s">
        <v>803</v>
      </c>
      <c r="J2909" t="s">
        <v>806</v>
      </c>
      <c r="K2909">
        <v>650218</v>
      </c>
      <c r="L2909" t="s">
        <v>55</v>
      </c>
      <c r="M2909" t="s">
        <v>56</v>
      </c>
      <c r="N2909" t="s">
        <v>57</v>
      </c>
      <c r="O2909" s="1">
        <v>45869</v>
      </c>
      <c r="Q2909" s="1">
        <v>46021</v>
      </c>
      <c r="R2909" s="2">
        <v>15</v>
      </c>
      <c r="S2909">
        <v>1</v>
      </c>
      <c r="T2909" t="s">
        <v>58</v>
      </c>
      <c r="U2909" t="s">
        <v>134</v>
      </c>
      <c r="V2909" s="3">
        <v>0.38</v>
      </c>
      <c r="W2909" s="2">
        <v>0</v>
      </c>
      <c r="X2909">
        <v>0</v>
      </c>
      <c r="Y2909" t="s">
        <v>60</v>
      </c>
      <c r="Z2909" t="s">
        <v>136</v>
      </c>
      <c r="AA2909">
        <v>0</v>
      </c>
      <c r="AB2909" s="2">
        <v>0</v>
      </c>
      <c r="AC2909" s="2">
        <v>0</v>
      </c>
      <c r="AD2909" s="3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5.7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</row>
    <row r="2910" spans="1:43" x14ac:dyDescent="0.25">
      <c r="A2910" s="1">
        <v>45992</v>
      </c>
      <c r="B2910" t="s">
        <v>48</v>
      </c>
      <c r="C2910">
        <v>649163</v>
      </c>
      <c r="D2910">
        <v>2030247061</v>
      </c>
      <c r="E2910" t="s">
        <v>2402</v>
      </c>
      <c r="F2910" t="s">
        <v>2403</v>
      </c>
      <c r="G2910" t="s">
        <v>51</v>
      </c>
      <c r="H2910" t="s">
        <v>265</v>
      </c>
      <c r="I2910" t="s">
        <v>803</v>
      </c>
      <c r="J2910" t="s">
        <v>813</v>
      </c>
      <c r="K2910">
        <v>877790</v>
      </c>
      <c r="L2910" t="s">
        <v>534</v>
      </c>
      <c r="M2910" t="s">
        <v>535</v>
      </c>
      <c r="N2910" t="s">
        <v>57</v>
      </c>
      <c r="O2910" s="1">
        <v>45870</v>
      </c>
      <c r="Q2910" s="1">
        <v>46023</v>
      </c>
      <c r="R2910" s="2">
        <v>15</v>
      </c>
      <c r="S2910">
        <v>1</v>
      </c>
      <c r="T2910" t="s">
        <v>58</v>
      </c>
      <c r="U2910" t="s">
        <v>134</v>
      </c>
      <c r="V2910" s="3">
        <v>0.19</v>
      </c>
      <c r="W2910" s="2">
        <v>0</v>
      </c>
      <c r="X2910">
        <v>0</v>
      </c>
      <c r="Y2910" t="s">
        <v>60</v>
      </c>
      <c r="Z2910" t="s">
        <v>136</v>
      </c>
      <c r="AA2910">
        <v>0</v>
      </c>
      <c r="AB2910" s="2">
        <v>0</v>
      </c>
      <c r="AC2910" s="2">
        <v>0</v>
      </c>
      <c r="AD2910" s="3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2.85</v>
      </c>
      <c r="AN2910" s="2">
        <v>2.85</v>
      </c>
      <c r="AO2910" s="2">
        <v>0</v>
      </c>
      <c r="AP2910" s="2">
        <v>0</v>
      </c>
      <c r="AQ2910" s="2">
        <v>0</v>
      </c>
    </row>
    <row r="2911" spans="1:43" x14ac:dyDescent="0.25">
      <c r="A2911" s="1">
        <v>45992</v>
      </c>
      <c r="B2911" t="s">
        <v>48</v>
      </c>
      <c r="C2911">
        <v>649163</v>
      </c>
      <c r="D2911">
        <v>2030254851</v>
      </c>
      <c r="E2911" t="s">
        <v>448</v>
      </c>
      <c r="F2911" t="s">
        <v>449</v>
      </c>
      <c r="G2911" t="s">
        <v>51</v>
      </c>
      <c r="H2911" t="s">
        <v>83</v>
      </c>
      <c r="I2911" t="s">
        <v>803</v>
      </c>
      <c r="J2911" t="s">
        <v>817</v>
      </c>
      <c r="K2911">
        <v>768887</v>
      </c>
      <c r="L2911" t="s">
        <v>422</v>
      </c>
      <c r="M2911" t="s">
        <v>423</v>
      </c>
      <c r="N2911" t="s">
        <v>57</v>
      </c>
      <c r="O2911" s="1">
        <v>45870</v>
      </c>
      <c r="Q2911" s="1">
        <v>46023</v>
      </c>
      <c r="R2911" s="2">
        <v>15</v>
      </c>
      <c r="S2911">
        <v>1</v>
      </c>
      <c r="T2911" t="s">
        <v>58</v>
      </c>
      <c r="U2911" t="s">
        <v>134</v>
      </c>
      <c r="V2911" s="3">
        <v>0.38</v>
      </c>
      <c r="W2911" s="2">
        <v>0</v>
      </c>
      <c r="X2911">
        <v>0</v>
      </c>
      <c r="Y2911" t="s">
        <v>60</v>
      </c>
      <c r="Z2911" t="s">
        <v>136</v>
      </c>
      <c r="AA2911">
        <v>0</v>
      </c>
      <c r="AB2911" s="2">
        <v>0</v>
      </c>
      <c r="AC2911" s="2">
        <v>0</v>
      </c>
      <c r="AD2911" s="3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5.7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</row>
    <row r="2912" spans="1:43" x14ac:dyDescent="0.25">
      <c r="A2912" s="1">
        <v>45992</v>
      </c>
      <c r="B2912" t="s">
        <v>48</v>
      </c>
      <c r="C2912">
        <v>649163</v>
      </c>
      <c r="D2912">
        <v>2030321355</v>
      </c>
      <c r="E2912" t="s">
        <v>1049</v>
      </c>
      <c r="F2912" t="s">
        <v>1059</v>
      </c>
      <c r="G2912" t="s">
        <v>51</v>
      </c>
      <c r="H2912" t="s">
        <v>83</v>
      </c>
      <c r="I2912" t="s">
        <v>803</v>
      </c>
      <c r="J2912" t="s">
        <v>817</v>
      </c>
      <c r="K2912">
        <v>820873</v>
      </c>
      <c r="L2912" t="s">
        <v>106</v>
      </c>
      <c r="M2912" t="s">
        <v>107</v>
      </c>
      <c r="N2912" t="s">
        <v>57</v>
      </c>
      <c r="O2912" s="1">
        <v>45874</v>
      </c>
      <c r="Q2912" s="1">
        <v>46027</v>
      </c>
      <c r="R2912" s="2">
        <v>15</v>
      </c>
      <c r="S2912">
        <v>1</v>
      </c>
      <c r="T2912" t="s">
        <v>58</v>
      </c>
      <c r="U2912" t="s">
        <v>134</v>
      </c>
      <c r="V2912" s="3">
        <v>0.38</v>
      </c>
      <c r="W2912" s="2">
        <v>0</v>
      </c>
      <c r="X2912">
        <v>0</v>
      </c>
      <c r="Y2912" t="s">
        <v>60</v>
      </c>
      <c r="Z2912" t="s">
        <v>136</v>
      </c>
      <c r="AA2912">
        <v>0</v>
      </c>
      <c r="AB2912" s="2">
        <v>0</v>
      </c>
      <c r="AC2912" s="2">
        <v>0</v>
      </c>
      <c r="AD2912" s="3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5.7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</row>
    <row r="2913" spans="1:43" x14ac:dyDescent="0.25">
      <c r="A2913" s="1">
        <v>45992</v>
      </c>
      <c r="B2913" t="s">
        <v>48</v>
      </c>
      <c r="C2913">
        <v>649163</v>
      </c>
      <c r="D2913">
        <v>2030439492</v>
      </c>
      <c r="E2913" t="s">
        <v>1060</v>
      </c>
      <c r="F2913" t="s">
        <v>1061</v>
      </c>
      <c r="G2913" t="s">
        <v>51</v>
      </c>
      <c r="H2913" t="s">
        <v>83</v>
      </c>
      <c r="I2913" t="s">
        <v>803</v>
      </c>
      <c r="J2913" t="s">
        <v>806</v>
      </c>
      <c r="K2913">
        <v>673059</v>
      </c>
      <c r="L2913" t="s">
        <v>65</v>
      </c>
      <c r="M2913" t="s">
        <v>66</v>
      </c>
      <c r="N2913" t="s">
        <v>57</v>
      </c>
      <c r="O2913" s="1">
        <v>45901</v>
      </c>
      <c r="Q2913" s="1">
        <v>46023</v>
      </c>
      <c r="R2913" s="2">
        <v>15</v>
      </c>
      <c r="S2913">
        <v>1</v>
      </c>
      <c r="T2913" t="s">
        <v>58</v>
      </c>
      <c r="U2913" t="s">
        <v>134</v>
      </c>
      <c r="V2913" s="3">
        <v>0.38</v>
      </c>
      <c r="W2913" s="2">
        <v>0</v>
      </c>
      <c r="X2913">
        <v>0</v>
      </c>
      <c r="Y2913" t="s">
        <v>60</v>
      </c>
      <c r="Z2913" t="s">
        <v>136</v>
      </c>
      <c r="AA2913">
        <v>0</v>
      </c>
      <c r="AB2913" s="2">
        <v>0</v>
      </c>
      <c r="AC2913" s="2">
        <v>0</v>
      </c>
      <c r="AD2913" s="3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5.7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</row>
    <row r="2914" spans="1:43" x14ac:dyDescent="0.25">
      <c r="A2914" s="1">
        <v>45992</v>
      </c>
      <c r="B2914" t="s">
        <v>48</v>
      </c>
      <c r="C2914">
        <v>649163</v>
      </c>
      <c r="D2914">
        <v>2030625306</v>
      </c>
      <c r="E2914" t="s">
        <v>1063</v>
      </c>
      <c r="F2914" t="s">
        <v>1064</v>
      </c>
      <c r="G2914" t="s">
        <v>51</v>
      </c>
      <c r="H2914" t="s">
        <v>83</v>
      </c>
      <c r="I2914" t="s">
        <v>803</v>
      </c>
      <c r="J2914" t="s">
        <v>817</v>
      </c>
      <c r="K2914">
        <v>882035</v>
      </c>
      <c r="L2914" t="s">
        <v>395</v>
      </c>
      <c r="M2914" t="s">
        <v>396</v>
      </c>
      <c r="N2914" t="s">
        <v>57</v>
      </c>
      <c r="O2914" s="1">
        <v>45901</v>
      </c>
      <c r="Q2914" s="1">
        <v>46023</v>
      </c>
      <c r="R2914" s="2">
        <v>15</v>
      </c>
      <c r="S2914">
        <v>1</v>
      </c>
      <c r="T2914" t="s">
        <v>58</v>
      </c>
      <c r="U2914" t="s">
        <v>134</v>
      </c>
      <c r="V2914" s="3">
        <v>0.38</v>
      </c>
      <c r="W2914" s="2">
        <v>0</v>
      </c>
      <c r="X2914">
        <v>0</v>
      </c>
      <c r="Y2914" t="s">
        <v>60</v>
      </c>
      <c r="Z2914" t="s">
        <v>136</v>
      </c>
      <c r="AA2914">
        <v>0</v>
      </c>
      <c r="AB2914" s="2">
        <v>0</v>
      </c>
      <c r="AC2914" s="2">
        <v>0</v>
      </c>
      <c r="AD2914" s="3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5.7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</row>
    <row r="2915" spans="1:43" x14ac:dyDescent="0.25">
      <c r="A2915" s="1">
        <v>45992</v>
      </c>
      <c r="B2915" t="s">
        <v>48</v>
      </c>
      <c r="C2915">
        <v>649163</v>
      </c>
      <c r="D2915">
        <v>2030627973</v>
      </c>
      <c r="E2915" t="s">
        <v>558</v>
      </c>
      <c r="F2915" t="s">
        <v>1065</v>
      </c>
      <c r="G2915" t="s">
        <v>51</v>
      </c>
      <c r="H2915" t="s">
        <v>52</v>
      </c>
      <c r="I2915" t="s">
        <v>803</v>
      </c>
      <c r="J2915" t="s">
        <v>806</v>
      </c>
      <c r="K2915">
        <v>885445</v>
      </c>
      <c r="L2915" t="s">
        <v>434</v>
      </c>
      <c r="M2915" t="s">
        <v>435</v>
      </c>
      <c r="N2915" t="s">
        <v>57</v>
      </c>
      <c r="O2915" s="1">
        <v>45901</v>
      </c>
      <c r="Q2915" s="1">
        <v>46023</v>
      </c>
      <c r="R2915" s="2">
        <v>15</v>
      </c>
      <c r="S2915">
        <v>1</v>
      </c>
      <c r="T2915" t="s">
        <v>58</v>
      </c>
      <c r="U2915" t="s">
        <v>134</v>
      </c>
      <c r="V2915" s="3">
        <v>0.38</v>
      </c>
      <c r="W2915" s="2">
        <v>0</v>
      </c>
      <c r="X2915">
        <v>0</v>
      </c>
      <c r="Y2915" t="s">
        <v>60</v>
      </c>
      <c r="Z2915" t="s">
        <v>136</v>
      </c>
      <c r="AA2915">
        <v>0</v>
      </c>
      <c r="AB2915" s="2">
        <v>0</v>
      </c>
      <c r="AC2915" s="2">
        <v>0</v>
      </c>
      <c r="AD2915" s="3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5.7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</row>
    <row r="2916" spans="1:43" x14ac:dyDescent="0.25">
      <c r="A2916" s="1">
        <v>45992</v>
      </c>
      <c r="B2916" t="s">
        <v>48</v>
      </c>
      <c r="C2916">
        <v>649163</v>
      </c>
      <c r="D2916">
        <v>2030640532</v>
      </c>
      <c r="E2916" t="s">
        <v>68</v>
      </c>
      <c r="F2916" t="s">
        <v>1917</v>
      </c>
      <c r="G2916" t="s">
        <v>51</v>
      </c>
      <c r="H2916" t="s">
        <v>206</v>
      </c>
      <c r="I2916" t="s">
        <v>803</v>
      </c>
      <c r="J2916" t="s">
        <v>804</v>
      </c>
      <c r="K2916">
        <v>874230</v>
      </c>
      <c r="L2916" t="s">
        <v>522</v>
      </c>
      <c r="M2916" t="s">
        <v>523</v>
      </c>
      <c r="N2916" t="s">
        <v>57</v>
      </c>
      <c r="O2916" s="1">
        <v>45901</v>
      </c>
      <c r="Q2916" s="1">
        <v>46023</v>
      </c>
      <c r="R2916" s="2">
        <v>15</v>
      </c>
      <c r="S2916">
        <v>1</v>
      </c>
      <c r="T2916" t="s">
        <v>58</v>
      </c>
      <c r="U2916" t="s">
        <v>134</v>
      </c>
      <c r="V2916" s="3">
        <v>0.19</v>
      </c>
      <c r="W2916" s="2">
        <v>0</v>
      </c>
      <c r="X2916">
        <v>0</v>
      </c>
      <c r="Y2916" t="s">
        <v>60</v>
      </c>
      <c r="Z2916" t="s">
        <v>136</v>
      </c>
      <c r="AA2916">
        <v>0</v>
      </c>
      <c r="AB2916" s="2">
        <v>0</v>
      </c>
      <c r="AC2916" s="2">
        <v>0</v>
      </c>
      <c r="AD2916" s="3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2.85</v>
      </c>
      <c r="AN2916" s="2">
        <v>2.85</v>
      </c>
      <c r="AO2916" s="2">
        <v>0</v>
      </c>
      <c r="AP2916" s="2">
        <v>0</v>
      </c>
      <c r="AQ2916" s="2">
        <v>0</v>
      </c>
    </row>
    <row r="2917" spans="1:43" x14ac:dyDescent="0.25">
      <c r="A2917" s="1">
        <v>45992</v>
      </c>
      <c r="B2917" t="s">
        <v>48</v>
      </c>
      <c r="C2917">
        <v>649163</v>
      </c>
      <c r="D2917">
        <v>2030674188</v>
      </c>
      <c r="E2917" t="s">
        <v>635</v>
      </c>
      <c r="F2917" t="s">
        <v>898</v>
      </c>
      <c r="G2917" t="s">
        <v>51</v>
      </c>
      <c r="H2917" t="s">
        <v>206</v>
      </c>
      <c r="I2917" t="s">
        <v>803</v>
      </c>
      <c r="J2917" t="s">
        <v>804</v>
      </c>
      <c r="K2917">
        <v>874230</v>
      </c>
      <c r="L2917" t="s">
        <v>522</v>
      </c>
      <c r="M2917" t="s">
        <v>523</v>
      </c>
      <c r="N2917" t="s">
        <v>57</v>
      </c>
      <c r="O2917" s="1">
        <v>45901</v>
      </c>
      <c r="Q2917" s="1">
        <v>46023</v>
      </c>
      <c r="R2917" s="2">
        <v>15</v>
      </c>
      <c r="S2917">
        <v>1</v>
      </c>
      <c r="T2917" t="s">
        <v>58</v>
      </c>
      <c r="U2917" t="s">
        <v>134</v>
      </c>
      <c r="V2917" s="3">
        <v>0.19</v>
      </c>
      <c r="W2917" s="2">
        <v>0</v>
      </c>
      <c r="X2917">
        <v>0</v>
      </c>
      <c r="Y2917" t="s">
        <v>60</v>
      </c>
      <c r="Z2917" t="s">
        <v>136</v>
      </c>
      <c r="AA2917">
        <v>0</v>
      </c>
      <c r="AB2917" s="2">
        <v>0</v>
      </c>
      <c r="AC2917" s="2">
        <v>0</v>
      </c>
      <c r="AD2917" s="3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2.85</v>
      </c>
      <c r="AN2917" s="2">
        <v>2.85</v>
      </c>
      <c r="AO2917" s="2">
        <v>0</v>
      </c>
      <c r="AP2917" s="2">
        <v>0</v>
      </c>
      <c r="AQ2917" s="2">
        <v>0</v>
      </c>
    </row>
    <row r="2918" spans="1:43" x14ac:dyDescent="0.25">
      <c r="A2918" s="1">
        <v>45992</v>
      </c>
      <c r="B2918" t="s">
        <v>48</v>
      </c>
      <c r="C2918">
        <v>649163</v>
      </c>
      <c r="D2918">
        <v>2030691612</v>
      </c>
      <c r="E2918" t="s">
        <v>2042</v>
      </c>
      <c r="F2918" t="s">
        <v>1858</v>
      </c>
      <c r="G2918" t="s">
        <v>51</v>
      </c>
      <c r="H2918" t="s">
        <v>80</v>
      </c>
      <c r="I2918" t="s">
        <v>803</v>
      </c>
      <c r="J2918" t="s">
        <v>809</v>
      </c>
      <c r="K2918">
        <v>673059</v>
      </c>
      <c r="L2918" t="s">
        <v>65</v>
      </c>
      <c r="M2918" t="s">
        <v>66</v>
      </c>
      <c r="N2918" t="s">
        <v>57</v>
      </c>
      <c r="O2918" s="1">
        <v>45901</v>
      </c>
      <c r="Q2918" s="1">
        <v>46023</v>
      </c>
      <c r="R2918" s="2">
        <v>15</v>
      </c>
      <c r="S2918">
        <v>1</v>
      </c>
      <c r="T2918" t="s">
        <v>58</v>
      </c>
      <c r="U2918" t="s">
        <v>134</v>
      </c>
      <c r="V2918" s="3">
        <v>0.28999999999999998</v>
      </c>
      <c r="W2918" s="2">
        <v>0</v>
      </c>
      <c r="X2918">
        <v>0</v>
      </c>
      <c r="Y2918" t="s">
        <v>60</v>
      </c>
      <c r="Z2918" t="s">
        <v>136</v>
      </c>
      <c r="AA2918">
        <v>0</v>
      </c>
      <c r="AB2918" s="2">
        <v>0</v>
      </c>
      <c r="AC2918" s="2">
        <v>0</v>
      </c>
      <c r="AD2918" s="3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4.3499999999999996</v>
      </c>
      <c r="AN2918" s="2">
        <v>4.3499999999999996</v>
      </c>
      <c r="AO2918" s="2">
        <v>0</v>
      </c>
      <c r="AP2918" s="2">
        <v>0</v>
      </c>
      <c r="AQ2918" s="2">
        <v>0</v>
      </c>
    </row>
    <row r="2919" spans="1:43" x14ac:dyDescent="0.25">
      <c r="A2919" s="1">
        <v>45992</v>
      </c>
      <c r="B2919" t="s">
        <v>48</v>
      </c>
      <c r="C2919">
        <v>649163</v>
      </c>
      <c r="D2919">
        <v>2030694349</v>
      </c>
      <c r="E2919" t="s">
        <v>924</v>
      </c>
      <c r="F2919" t="s">
        <v>2043</v>
      </c>
      <c r="G2919" t="s">
        <v>51</v>
      </c>
      <c r="H2919" t="s">
        <v>206</v>
      </c>
      <c r="I2919" t="s">
        <v>803</v>
      </c>
      <c r="J2919" t="s">
        <v>804</v>
      </c>
      <c r="K2919">
        <v>874230</v>
      </c>
      <c r="L2919" t="s">
        <v>522</v>
      </c>
      <c r="M2919" t="s">
        <v>523</v>
      </c>
      <c r="N2919" t="s">
        <v>57</v>
      </c>
      <c r="O2919" s="1">
        <v>45901</v>
      </c>
      <c r="Q2919" s="1">
        <v>46023</v>
      </c>
      <c r="R2919" s="2">
        <v>15</v>
      </c>
      <c r="S2919">
        <v>1</v>
      </c>
      <c r="T2919" t="s">
        <v>58</v>
      </c>
      <c r="U2919" t="s">
        <v>134</v>
      </c>
      <c r="V2919" s="3">
        <v>0.19</v>
      </c>
      <c r="W2919" s="2">
        <v>0</v>
      </c>
      <c r="X2919">
        <v>0</v>
      </c>
      <c r="Y2919" t="s">
        <v>60</v>
      </c>
      <c r="Z2919" t="s">
        <v>136</v>
      </c>
      <c r="AA2919">
        <v>0</v>
      </c>
      <c r="AB2919" s="2">
        <v>0</v>
      </c>
      <c r="AC2919" s="2">
        <v>0</v>
      </c>
      <c r="AD2919" s="3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2.85</v>
      </c>
      <c r="AN2919" s="2">
        <v>2.85</v>
      </c>
      <c r="AO2919" s="2">
        <v>0</v>
      </c>
      <c r="AP2919" s="2">
        <v>0</v>
      </c>
      <c r="AQ2919" s="2">
        <v>0</v>
      </c>
    </row>
    <row r="2920" spans="1:43" x14ac:dyDescent="0.25">
      <c r="A2920" s="1">
        <v>45992</v>
      </c>
      <c r="B2920" t="s">
        <v>48</v>
      </c>
      <c r="C2920">
        <v>649163</v>
      </c>
      <c r="D2920">
        <v>2030706584</v>
      </c>
      <c r="E2920" t="s">
        <v>2426</v>
      </c>
      <c r="F2920" t="s">
        <v>2214</v>
      </c>
      <c r="G2920" t="s">
        <v>51</v>
      </c>
      <c r="H2920" t="s">
        <v>265</v>
      </c>
      <c r="I2920" t="s">
        <v>803</v>
      </c>
      <c r="J2920" t="s">
        <v>813</v>
      </c>
      <c r="K2920">
        <v>877790</v>
      </c>
      <c r="L2920" t="s">
        <v>534</v>
      </c>
      <c r="M2920" t="s">
        <v>535</v>
      </c>
      <c r="N2920" t="s">
        <v>57</v>
      </c>
      <c r="O2920" s="1">
        <v>45932</v>
      </c>
      <c r="Q2920" s="1">
        <v>46024</v>
      </c>
      <c r="R2920" s="2">
        <v>15</v>
      </c>
      <c r="S2920">
        <v>1</v>
      </c>
      <c r="T2920" t="s">
        <v>58</v>
      </c>
      <c r="U2920" t="s">
        <v>767</v>
      </c>
      <c r="V2920" s="3">
        <v>0.19</v>
      </c>
      <c r="W2920" s="2">
        <v>0</v>
      </c>
      <c r="X2920">
        <v>0</v>
      </c>
      <c r="Y2920" t="s">
        <v>60</v>
      </c>
      <c r="Z2920" t="s">
        <v>136</v>
      </c>
      <c r="AA2920">
        <v>0</v>
      </c>
      <c r="AB2920" s="2">
        <v>0</v>
      </c>
      <c r="AC2920" s="2">
        <v>0</v>
      </c>
      <c r="AD2920" s="3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2.85</v>
      </c>
      <c r="AN2920" s="2">
        <v>2.85</v>
      </c>
      <c r="AO2920" s="2">
        <v>0</v>
      </c>
      <c r="AP2920" s="2">
        <v>0</v>
      </c>
      <c r="AQ2920" s="2">
        <v>0</v>
      </c>
    </row>
    <row r="2921" spans="1:43" x14ac:dyDescent="0.25">
      <c r="A2921" s="1">
        <v>45992</v>
      </c>
      <c r="B2921" t="s">
        <v>48</v>
      </c>
      <c r="C2921">
        <v>649163</v>
      </c>
      <c r="D2921">
        <v>2030711963</v>
      </c>
      <c r="E2921" t="s">
        <v>2427</v>
      </c>
      <c r="F2921" t="s">
        <v>2428</v>
      </c>
      <c r="G2921" t="s">
        <v>51</v>
      </c>
      <c r="H2921" t="s">
        <v>80</v>
      </c>
      <c r="I2921" t="s">
        <v>803</v>
      </c>
      <c r="J2921" t="s">
        <v>809</v>
      </c>
      <c r="K2921">
        <v>856824</v>
      </c>
      <c r="L2921" t="s">
        <v>457</v>
      </c>
      <c r="M2921" t="s">
        <v>458</v>
      </c>
      <c r="N2921" t="s">
        <v>57</v>
      </c>
      <c r="O2921" s="1">
        <v>45901</v>
      </c>
      <c r="Q2921" s="1">
        <v>46023</v>
      </c>
      <c r="R2921" s="2">
        <v>15</v>
      </c>
      <c r="S2921">
        <v>1</v>
      </c>
      <c r="T2921" t="s">
        <v>58</v>
      </c>
      <c r="U2921" t="s">
        <v>134</v>
      </c>
      <c r="V2921" s="3">
        <v>0.28999999999999998</v>
      </c>
      <c r="W2921" s="2">
        <v>0</v>
      </c>
      <c r="X2921">
        <v>0</v>
      </c>
      <c r="Y2921" t="s">
        <v>60</v>
      </c>
      <c r="Z2921" t="s">
        <v>136</v>
      </c>
      <c r="AA2921">
        <v>0</v>
      </c>
      <c r="AB2921" s="2">
        <v>0</v>
      </c>
      <c r="AC2921" s="2">
        <v>0</v>
      </c>
      <c r="AD2921" s="3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4.3499999999999996</v>
      </c>
      <c r="AN2921" s="2">
        <v>4.3499999999999996</v>
      </c>
      <c r="AO2921" s="2">
        <v>0</v>
      </c>
      <c r="AP2921" s="2">
        <v>0</v>
      </c>
      <c r="AQ2921" s="2">
        <v>0</v>
      </c>
    </row>
    <row r="2922" spans="1:43" x14ac:dyDescent="0.25">
      <c r="A2922" s="1">
        <v>45992</v>
      </c>
      <c r="B2922" t="s">
        <v>48</v>
      </c>
      <c r="C2922">
        <v>649163</v>
      </c>
      <c r="D2922">
        <v>2030762532</v>
      </c>
      <c r="E2922" t="s">
        <v>1984</v>
      </c>
      <c r="F2922" t="s">
        <v>899</v>
      </c>
      <c r="G2922" t="s">
        <v>51</v>
      </c>
      <c r="H2922" t="s">
        <v>206</v>
      </c>
      <c r="I2922" t="s">
        <v>803</v>
      </c>
      <c r="J2922" t="s">
        <v>804</v>
      </c>
      <c r="K2922">
        <v>888536</v>
      </c>
      <c r="L2922" t="s">
        <v>1450</v>
      </c>
      <c r="M2922" t="s">
        <v>1451</v>
      </c>
      <c r="N2922" t="s">
        <v>57</v>
      </c>
      <c r="O2922" s="1">
        <v>45899</v>
      </c>
      <c r="Q2922" s="1">
        <v>46021</v>
      </c>
      <c r="R2922" s="2">
        <v>15</v>
      </c>
      <c r="S2922">
        <v>1</v>
      </c>
      <c r="T2922" t="s">
        <v>58</v>
      </c>
      <c r="U2922" t="s">
        <v>134</v>
      </c>
      <c r="V2922" s="3">
        <v>0.19</v>
      </c>
      <c r="W2922" s="2">
        <v>0</v>
      </c>
      <c r="X2922">
        <v>0</v>
      </c>
      <c r="Y2922" t="s">
        <v>60</v>
      </c>
      <c r="Z2922" t="s">
        <v>136</v>
      </c>
      <c r="AA2922">
        <v>0</v>
      </c>
      <c r="AB2922" s="2">
        <v>0</v>
      </c>
      <c r="AC2922" s="2">
        <v>0</v>
      </c>
      <c r="AD2922" s="3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2.85</v>
      </c>
      <c r="AN2922" s="2">
        <v>2.85</v>
      </c>
      <c r="AO2922" s="2">
        <v>0</v>
      </c>
      <c r="AP2922" s="2">
        <v>0</v>
      </c>
      <c r="AQ2922" s="2">
        <v>0</v>
      </c>
    </row>
    <row r="2923" spans="1:43" x14ac:dyDescent="0.25">
      <c r="A2923" s="1">
        <v>45992</v>
      </c>
      <c r="B2923" t="s">
        <v>48</v>
      </c>
      <c r="C2923">
        <v>649163</v>
      </c>
      <c r="D2923">
        <v>2030799929</v>
      </c>
      <c r="E2923" t="s">
        <v>960</v>
      </c>
      <c r="F2923" t="s">
        <v>961</v>
      </c>
      <c r="G2923" t="s">
        <v>51</v>
      </c>
      <c r="H2923" t="s">
        <v>98</v>
      </c>
      <c r="I2923" t="s">
        <v>803</v>
      </c>
      <c r="J2923" t="s">
        <v>2429</v>
      </c>
      <c r="K2923">
        <v>652037</v>
      </c>
      <c r="L2923" t="s">
        <v>71</v>
      </c>
      <c r="M2923" t="s">
        <v>99</v>
      </c>
      <c r="N2923" t="s">
        <v>57</v>
      </c>
      <c r="O2923" s="1">
        <v>45901</v>
      </c>
      <c r="Q2923" s="1">
        <v>46023</v>
      </c>
      <c r="R2923" s="2">
        <v>23.05</v>
      </c>
      <c r="S2923">
        <v>1</v>
      </c>
      <c r="T2923" t="s">
        <v>58</v>
      </c>
      <c r="U2923" t="s">
        <v>134</v>
      </c>
      <c r="V2923" s="3">
        <v>0.6</v>
      </c>
      <c r="W2923" s="2">
        <v>0</v>
      </c>
      <c r="X2923">
        <v>0</v>
      </c>
      <c r="Y2923" t="s">
        <v>60</v>
      </c>
      <c r="Z2923" t="s">
        <v>136</v>
      </c>
      <c r="AA2923">
        <v>0</v>
      </c>
      <c r="AB2923" s="2">
        <v>0</v>
      </c>
      <c r="AC2923" s="2">
        <v>0</v>
      </c>
      <c r="AD2923" s="3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13.83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</row>
    <row r="2924" spans="1:43" x14ac:dyDescent="0.25">
      <c r="A2924" s="1">
        <v>45992</v>
      </c>
      <c r="B2924" t="s">
        <v>48</v>
      </c>
      <c r="C2924">
        <v>649163</v>
      </c>
      <c r="D2924">
        <v>2030801812</v>
      </c>
      <c r="E2924" t="s">
        <v>101</v>
      </c>
      <c r="F2924" t="s">
        <v>962</v>
      </c>
      <c r="G2924" t="s">
        <v>51</v>
      </c>
      <c r="H2924" t="s">
        <v>98</v>
      </c>
      <c r="I2924" t="s">
        <v>803</v>
      </c>
      <c r="J2924" t="s">
        <v>2429</v>
      </c>
      <c r="K2924">
        <v>652037</v>
      </c>
      <c r="L2924" t="s">
        <v>71</v>
      </c>
      <c r="M2924" t="s">
        <v>99</v>
      </c>
      <c r="N2924" t="s">
        <v>57</v>
      </c>
      <c r="O2924" s="1">
        <v>45901</v>
      </c>
      <c r="Q2924" s="1">
        <v>46023</v>
      </c>
      <c r="R2924" s="2">
        <v>23.05</v>
      </c>
      <c r="S2924">
        <v>1</v>
      </c>
      <c r="T2924" t="s">
        <v>58</v>
      </c>
      <c r="U2924" t="s">
        <v>134</v>
      </c>
      <c r="V2924" s="3">
        <v>0.6</v>
      </c>
      <c r="W2924" s="2">
        <v>0</v>
      </c>
      <c r="X2924">
        <v>0</v>
      </c>
      <c r="Y2924" t="s">
        <v>60</v>
      </c>
      <c r="Z2924" t="s">
        <v>136</v>
      </c>
      <c r="AA2924">
        <v>0</v>
      </c>
      <c r="AB2924" s="2">
        <v>0</v>
      </c>
      <c r="AC2924" s="2">
        <v>0</v>
      </c>
      <c r="AD2924" s="3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13.83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</row>
    <row r="2925" spans="1:43" x14ac:dyDescent="0.25">
      <c r="A2925" s="1">
        <v>45992</v>
      </c>
      <c r="B2925" t="s">
        <v>48</v>
      </c>
      <c r="C2925">
        <v>649163</v>
      </c>
      <c r="D2925">
        <v>2030818007</v>
      </c>
      <c r="E2925" t="s">
        <v>2044</v>
      </c>
      <c r="F2925" t="s">
        <v>105</v>
      </c>
      <c r="G2925" t="s">
        <v>51</v>
      </c>
      <c r="H2925" t="s">
        <v>125</v>
      </c>
      <c r="I2925" t="s">
        <v>803</v>
      </c>
      <c r="J2925" t="s">
        <v>809</v>
      </c>
      <c r="K2925">
        <v>673059</v>
      </c>
      <c r="L2925" t="s">
        <v>65</v>
      </c>
      <c r="M2925" t="s">
        <v>66</v>
      </c>
      <c r="N2925" t="s">
        <v>929</v>
      </c>
      <c r="O2925" s="1">
        <v>45903</v>
      </c>
      <c r="P2925" s="1">
        <v>45992</v>
      </c>
      <c r="Q2925" s="1">
        <v>45994</v>
      </c>
      <c r="R2925" s="2">
        <v>-1</v>
      </c>
      <c r="S2925">
        <v>1</v>
      </c>
      <c r="T2925" t="s">
        <v>58</v>
      </c>
      <c r="U2925" t="s">
        <v>134</v>
      </c>
      <c r="V2925" s="3">
        <v>0.28999999999999998</v>
      </c>
      <c r="W2925" s="2">
        <v>0</v>
      </c>
      <c r="X2925">
        <v>-1</v>
      </c>
      <c r="Y2925" t="s">
        <v>60</v>
      </c>
      <c r="Z2925" t="s">
        <v>136</v>
      </c>
      <c r="AA2925">
        <v>0</v>
      </c>
      <c r="AB2925" s="2">
        <v>0</v>
      </c>
      <c r="AC2925" s="2">
        <v>0</v>
      </c>
      <c r="AD2925" s="3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-0.28999999999999998</v>
      </c>
      <c r="AN2925" s="2">
        <v>-0.28999999999999998</v>
      </c>
      <c r="AO2925" s="2">
        <v>0</v>
      </c>
      <c r="AP2925" s="2">
        <v>0</v>
      </c>
      <c r="AQ2925" s="2">
        <v>0</v>
      </c>
    </row>
    <row r="2926" spans="1:43" x14ac:dyDescent="0.25">
      <c r="A2926" s="1">
        <v>45992</v>
      </c>
      <c r="B2926" t="s">
        <v>48</v>
      </c>
      <c r="C2926">
        <v>649163</v>
      </c>
      <c r="D2926">
        <v>2030821949</v>
      </c>
      <c r="E2926" t="s">
        <v>289</v>
      </c>
      <c r="F2926" t="s">
        <v>963</v>
      </c>
      <c r="G2926" t="s">
        <v>51</v>
      </c>
      <c r="H2926" t="s">
        <v>98</v>
      </c>
      <c r="I2926" t="s">
        <v>803</v>
      </c>
      <c r="J2926" t="s">
        <v>2429</v>
      </c>
      <c r="K2926">
        <v>652037</v>
      </c>
      <c r="L2926" t="s">
        <v>71</v>
      </c>
      <c r="M2926" t="s">
        <v>99</v>
      </c>
      <c r="N2926" t="s">
        <v>57</v>
      </c>
      <c r="O2926" s="1">
        <v>45903</v>
      </c>
      <c r="Q2926" s="1">
        <v>46025</v>
      </c>
      <c r="R2926" s="2">
        <v>23.05</v>
      </c>
      <c r="S2926">
        <v>1</v>
      </c>
      <c r="T2926" t="s">
        <v>58</v>
      </c>
      <c r="U2926" t="s">
        <v>134</v>
      </c>
      <c r="V2926" s="3">
        <v>0.6</v>
      </c>
      <c r="W2926" s="2">
        <v>0</v>
      </c>
      <c r="X2926">
        <v>0</v>
      </c>
      <c r="Y2926" t="s">
        <v>60</v>
      </c>
      <c r="Z2926" t="s">
        <v>136</v>
      </c>
      <c r="AA2926">
        <v>0</v>
      </c>
      <c r="AB2926" s="2">
        <v>0</v>
      </c>
      <c r="AC2926" s="2">
        <v>0</v>
      </c>
      <c r="AD2926" s="3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13.83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</row>
    <row r="2927" spans="1:43" x14ac:dyDescent="0.25">
      <c r="A2927" s="1">
        <v>45992</v>
      </c>
      <c r="B2927" t="s">
        <v>48</v>
      </c>
      <c r="C2927">
        <v>649163</v>
      </c>
      <c r="D2927">
        <v>2030851912</v>
      </c>
      <c r="E2927" t="s">
        <v>1396</v>
      </c>
      <c r="F2927" t="s">
        <v>1019</v>
      </c>
      <c r="G2927" t="s">
        <v>51</v>
      </c>
      <c r="H2927" t="s">
        <v>83</v>
      </c>
      <c r="I2927" t="s">
        <v>803</v>
      </c>
      <c r="J2927" t="s">
        <v>817</v>
      </c>
      <c r="K2927">
        <v>812782</v>
      </c>
      <c r="L2927" t="s">
        <v>128</v>
      </c>
      <c r="M2927" t="s">
        <v>129</v>
      </c>
      <c r="N2927" t="s">
        <v>57</v>
      </c>
      <c r="O2927" s="1">
        <v>45904</v>
      </c>
      <c r="Q2927" s="1">
        <v>46026</v>
      </c>
      <c r="R2927" s="2">
        <v>15</v>
      </c>
      <c r="S2927">
        <v>1</v>
      </c>
      <c r="T2927" t="s">
        <v>58</v>
      </c>
      <c r="U2927" t="s">
        <v>134</v>
      </c>
      <c r="V2927" s="3">
        <v>0.38</v>
      </c>
      <c r="W2927" s="2">
        <v>0</v>
      </c>
      <c r="X2927">
        <v>0</v>
      </c>
      <c r="Y2927" t="s">
        <v>60</v>
      </c>
      <c r="Z2927" t="s">
        <v>136</v>
      </c>
      <c r="AA2927">
        <v>0</v>
      </c>
      <c r="AB2927" s="2">
        <v>0</v>
      </c>
      <c r="AC2927" s="2">
        <v>0</v>
      </c>
      <c r="AD2927" s="3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5.7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</row>
    <row r="2928" spans="1:43" x14ac:dyDescent="0.25">
      <c r="A2928" s="1">
        <v>45992</v>
      </c>
      <c r="B2928" t="s">
        <v>48</v>
      </c>
      <c r="C2928">
        <v>649163</v>
      </c>
      <c r="D2928">
        <v>2030862127</v>
      </c>
      <c r="E2928" t="s">
        <v>536</v>
      </c>
      <c r="F2928" t="s">
        <v>874</v>
      </c>
      <c r="G2928" t="s">
        <v>51</v>
      </c>
      <c r="H2928" t="s">
        <v>265</v>
      </c>
      <c r="I2928" t="s">
        <v>803</v>
      </c>
      <c r="J2928" t="s">
        <v>813</v>
      </c>
      <c r="K2928">
        <v>877790</v>
      </c>
      <c r="L2928" t="s">
        <v>534</v>
      </c>
      <c r="M2928" t="s">
        <v>535</v>
      </c>
      <c r="N2928" t="s">
        <v>57</v>
      </c>
      <c r="O2928" s="1">
        <v>45904</v>
      </c>
      <c r="Q2928" s="1">
        <v>46026</v>
      </c>
      <c r="R2928" s="2">
        <v>15</v>
      </c>
      <c r="S2928">
        <v>1</v>
      </c>
      <c r="T2928" t="s">
        <v>58</v>
      </c>
      <c r="U2928" t="s">
        <v>134</v>
      </c>
      <c r="V2928" s="3">
        <v>0.19</v>
      </c>
      <c r="W2928" s="2">
        <v>0</v>
      </c>
      <c r="X2928">
        <v>0</v>
      </c>
      <c r="Y2928" t="s">
        <v>60</v>
      </c>
      <c r="Z2928" t="s">
        <v>136</v>
      </c>
      <c r="AA2928">
        <v>0</v>
      </c>
      <c r="AB2928" s="2">
        <v>0</v>
      </c>
      <c r="AC2928" s="2">
        <v>0</v>
      </c>
      <c r="AD2928" s="3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2.85</v>
      </c>
      <c r="AN2928" s="2">
        <v>2.85</v>
      </c>
      <c r="AO2928" s="2">
        <v>0</v>
      </c>
      <c r="AP2928" s="2">
        <v>0</v>
      </c>
      <c r="AQ2928" s="2">
        <v>0</v>
      </c>
    </row>
    <row r="2929" spans="1:43" x14ac:dyDescent="0.25">
      <c r="A2929" s="1">
        <v>45992</v>
      </c>
      <c r="B2929" t="s">
        <v>48</v>
      </c>
      <c r="C2929">
        <v>649163</v>
      </c>
      <c r="D2929">
        <v>2030865405</v>
      </c>
      <c r="E2929" t="s">
        <v>2430</v>
      </c>
      <c r="F2929" t="s">
        <v>231</v>
      </c>
      <c r="G2929" t="s">
        <v>51</v>
      </c>
      <c r="H2929" t="s">
        <v>256</v>
      </c>
      <c r="I2929" t="s">
        <v>803</v>
      </c>
      <c r="J2929" t="s">
        <v>809</v>
      </c>
      <c r="K2929">
        <v>856163</v>
      </c>
      <c r="L2929" t="s">
        <v>116</v>
      </c>
      <c r="M2929" t="s">
        <v>117</v>
      </c>
      <c r="N2929" t="s">
        <v>57</v>
      </c>
      <c r="O2929" s="1">
        <v>45905</v>
      </c>
      <c r="Q2929" s="1">
        <v>46027</v>
      </c>
      <c r="R2929" s="2">
        <v>15</v>
      </c>
      <c r="S2929">
        <v>1</v>
      </c>
      <c r="T2929" t="s">
        <v>58</v>
      </c>
      <c r="U2929" t="s">
        <v>134</v>
      </c>
      <c r="V2929" s="3">
        <v>0.28999999999999998</v>
      </c>
      <c r="W2929" s="2">
        <v>0</v>
      </c>
      <c r="X2929">
        <v>0</v>
      </c>
      <c r="Y2929" t="s">
        <v>60</v>
      </c>
      <c r="Z2929" t="s">
        <v>136</v>
      </c>
      <c r="AA2929">
        <v>0</v>
      </c>
      <c r="AB2929" s="2">
        <v>0</v>
      </c>
      <c r="AC2929" s="2">
        <v>0</v>
      </c>
      <c r="AD2929" s="3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4.3499999999999996</v>
      </c>
      <c r="AN2929" s="2">
        <v>4.3499999999999996</v>
      </c>
      <c r="AO2929" s="2">
        <v>0</v>
      </c>
      <c r="AP2929" s="2">
        <v>0</v>
      </c>
      <c r="AQ2929" s="2">
        <v>0</v>
      </c>
    </row>
    <row r="2930" spans="1:43" x14ac:dyDescent="0.25">
      <c r="A2930" s="1">
        <v>45992</v>
      </c>
      <c r="B2930" t="s">
        <v>48</v>
      </c>
      <c r="C2930">
        <v>649163</v>
      </c>
      <c r="D2930">
        <v>2030915766</v>
      </c>
      <c r="E2930" t="s">
        <v>1397</v>
      </c>
      <c r="F2930" t="s">
        <v>1398</v>
      </c>
      <c r="G2930" t="s">
        <v>51</v>
      </c>
      <c r="H2930" t="s">
        <v>80</v>
      </c>
      <c r="I2930" t="s">
        <v>803</v>
      </c>
      <c r="J2930" t="s">
        <v>806</v>
      </c>
      <c r="K2930">
        <v>650218</v>
      </c>
      <c r="L2930" t="s">
        <v>55</v>
      </c>
      <c r="M2930" t="s">
        <v>56</v>
      </c>
      <c r="N2930" t="s">
        <v>57</v>
      </c>
      <c r="O2930" s="1">
        <v>45931</v>
      </c>
      <c r="Q2930" s="1">
        <v>46023</v>
      </c>
      <c r="R2930" s="2">
        <v>15</v>
      </c>
      <c r="S2930">
        <v>1</v>
      </c>
      <c r="T2930" t="s">
        <v>58</v>
      </c>
      <c r="U2930" t="s">
        <v>134</v>
      </c>
      <c r="V2930" s="3">
        <v>0.38</v>
      </c>
      <c r="W2930" s="2">
        <v>0</v>
      </c>
      <c r="X2930">
        <v>0</v>
      </c>
      <c r="Y2930" t="s">
        <v>60</v>
      </c>
      <c r="Z2930" t="s">
        <v>136</v>
      </c>
      <c r="AA2930">
        <v>0</v>
      </c>
      <c r="AB2930" s="2">
        <v>0</v>
      </c>
      <c r="AC2930" s="2">
        <v>0</v>
      </c>
      <c r="AD2930" s="3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5.7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</row>
    <row r="2931" spans="1:43" x14ac:dyDescent="0.25">
      <c r="A2931" s="1">
        <v>45992</v>
      </c>
      <c r="B2931" t="s">
        <v>48</v>
      </c>
      <c r="C2931">
        <v>649163</v>
      </c>
      <c r="D2931">
        <v>2030949434</v>
      </c>
      <c r="E2931" t="s">
        <v>1128</v>
      </c>
      <c r="F2931" t="s">
        <v>127</v>
      </c>
      <c r="G2931" t="s">
        <v>51</v>
      </c>
      <c r="H2931" t="s">
        <v>265</v>
      </c>
      <c r="I2931" t="s">
        <v>803</v>
      </c>
      <c r="J2931" t="s">
        <v>813</v>
      </c>
      <c r="K2931">
        <v>877790</v>
      </c>
      <c r="L2931" t="s">
        <v>534</v>
      </c>
      <c r="M2931" t="s">
        <v>535</v>
      </c>
      <c r="N2931" t="s">
        <v>57</v>
      </c>
      <c r="O2931" s="1">
        <v>45931</v>
      </c>
      <c r="Q2931" s="1">
        <v>46023</v>
      </c>
      <c r="R2931" s="2">
        <v>15</v>
      </c>
      <c r="S2931">
        <v>1</v>
      </c>
      <c r="T2931" t="s">
        <v>58</v>
      </c>
      <c r="U2931" t="s">
        <v>810</v>
      </c>
      <c r="V2931" s="3">
        <v>0.19</v>
      </c>
      <c r="W2931" s="2">
        <v>0</v>
      </c>
      <c r="X2931">
        <v>0</v>
      </c>
      <c r="Y2931" t="s">
        <v>60</v>
      </c>
      <c r="Z2931" t="s">
        <v>136</v>
      </c>
      <c r="AA2931">
        <v>0</v>
      </c>
      <c r="AB2931" s="2">
        <v>0</v>
      </c>
      <c r="AC2931" s="2">
        <v>0</v>
      </c>
      <c r="AD2931" s="3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2.85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</row>
    <row r="2932" spans="1:43" x14ac:dyDescent="0.25">
      <c r="A2932" s="1">
        <v>45992</v>
      </c>
      <c r="B2932" t="s">
        <v>48</v>
      </c>
      <c r="C2932">
        <v>649163</v>
      </c>
      <c r="D2932">
        <v>2030969461</v>
      </c>
      <c r="E2932" t="s">
        <v>160</v>
      </c>
      <c r="F2932" t="s">
        <v>403</v>
      </c>
      <c r="G2932" t="s">
        <v>51</v>
      </c>
      <c r="H2932" t="s">
        <v>83</v>
      </c>
      <c r="I2932" t="s">
        <v>803</v>
      </c>
      <c r="J2932" t="s">
        <v>806</v>
      </c>
      <c r="K2932">
        <v>820873</v>
      </c>
      <c r="L2932" t="s">
        <v>106</v>
      </c>
      <c r="M2932" t="s">
        <v>107</v>
      </c>
      <c r="N2932" t="s">
        <v>57</v>
      </c>
      <c r="O2932" s="1">
        <v>45935</v>
      </c>
      <c r="Q2932" s="1">
        <v>46027</v>
      </c>
      <c r="R2932" s="2">
        <v>15</v>
      </c>
      <c r="S2932">
        <v>1</v>
      </c>
      <c r="T2932" t="s">
        <v>58</v>
      </c>
      <c r="U2932" t="s">
        <v>59</v>
      </c>
      <c r="V2932" s="3">
        <v>0.38</v>
      </c>
      <c r="W2932" s="2">
        <v>0</v>
      </c>
      <c r="X2932">
        <v>0</v>
      </c>
      <c r="Y2932" t="s">
        <v>60</v>
      </c>
      <c r="Z2932" t="s">
        <v>136</v>
      </c>
      <c r="AA2932">
        <v>0</v>
      </c>
      <c r="AB2932" s="2">
        <v>0</v>
      </c>
      <c r="AC2932" s="2">
        <v>0</v>
      </c>
      <c r="AD2932" s="3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5.7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</row>
    <row r="2933" spans="1:43" x14ac:dyDescent="0.25">
      <c r="A2933" s="1">
        <v>45992</v>
      </c>
      <c r="B2933" t="s">
        <v>48</v>
      </c>
      <c r="C2933">
        <v>649163</v>
      </c>
      <c r="D2933">
        <v>2030987634</v>
      </c>
      <c r="E2933" t="s">
        <v>2046</v>
      </c>
      <c r="F2933" t="s">
        <v>129</v>
      </c>
      <c r="G2933" t="s">
        <v>51</v>
      </c>
      <c r="H2933" t="s">
        <v>169</v>
      </c>
      <c r="I2933" t="s">
        <v>803</v>
      </c>
      <c r="J2933" t="s">
        <v>2418</v>
      </c>
      <c r="K2933">
        <v>823068</v>
      </c>
      <c r="L2933" t="s">
        <v>401</v>
      </c>
      <c r="M2933" t="s">
        <v>402</v>
      </c>
      <c r="N2933" t="s">
        <v>57</v>
      </c>
      <c r="O2933" s="1">
        <v>45931</v>
      </c>
      <c r="Q2933" s="1">
        <v>46023</v>
      </c>
      <c r="R2933" s="2">
        <v>15</v>
      </c>
      <c r="S2933">
        <v>1</v>
      </c>
      <c r="T2933" t="s">
        <v>58</v>
      </c>
      <c r="U2933" t="s">
        <v>805</v>
      </c>
      <c r="V2933" s="3">
        <v>0.27</v>
      </c>
      <c r="W2933" s="2">
        <v>0</v>
      </c>
      <c r="X2933">
        <v>0</v>
      </c>
      <c r="Y2933" t="s">
        <v>60</v>
      </c>
      <c r="Z2933" t="s">
        <v>136</v>
      </c>
      <c r="AA2933">
        <v>0</v>
      </c>
      <c r="AB2933" s="2">
        <v>0</v>
      </c>
      <c r="AC2933" s="2">
        <v>0</v>
      </c>
      <c r="AD2933" s="3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4.05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</row>
    <row r="2934" spans="1:43" x14ac:dyDescent="0.25">
      <c r="A2934" s="1">
        <v>45992</v>
      </c>
      <c r="B2934" t="s">
        <v>48</v>
      </c>
      <c r="C2934">
        <v>649163</v>
      </c>
      <c r="D2934">
        <v>2031001702</v>
      </c>
      <c r="E2934" t="s">
        <v>1401</v>
      </c>
      <c r="F2934" t="s">
        <v>1402</v>
      </c>
      <c r="G2934" t="s">
        <v>51</v>
      </c>
      <c r="H2934" t="s">
        <v>64</v>
      </c>
      <c r="I2934" t="s">
        <v>803</v>
      </c>
      <c r="J2934" t="s">
        <v>806</v>
      </c>
      <c r="K2934">
        <v>751867</v>
      </c>
      <c r="L2934" t="s">
        <v>162</v>
      </c>
      <c r="M2934" t="s">
        <v>163</v>
      </c>
      <c r="N2934" t="s">
        <v>57</v>
      </c>
      <c r="O2934" s="1">
        <v>45931</v>
      </c>
      <c r="Q2934" s="1">
        <v>46023</v>
      </c>
      <c r="R2934" s="2">
        <v>15</v>
      </c>
      <c r="S2934">
        <v>1</v>
      </c>
      <c r="T2934" t="s">
        <v>58</v>
      </c>
      <c r="U2934" t="s">
        <v>59</v>
      </c>
      <c r="V2934" s="3">
        <v>0.38</v>
      </c>
      <c r="W2934" s="2">
        <v>0</v>
      </c>
      <c r="X2934">
        <v>0</v>
      </c>
      <c r="Y2934" t="s">
        <v>60</v>
      </c>
      <c r="Z2934" t="s">
        <v>136</v>
      </c>
      <c r="AA2934">
        <v>0</v>
      </c>
      <c r="AB2934" s="2">
        <v>0</v>
      </c>
      <c r="AC2934" s="2">
        <v>0</v>
      </c>
      <c r="AD2934" s="3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5.7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</row>
    <row r="2935" spans="1:43" x14ac:dyDescent="0.25">
      <c r="A2935" s="1">
        <v>45992</v>
      </c>
      <c r="B2935" t="s">
        <v>48</v>
      </c>
      <c r="C2935">
        <v>649163</v>
      </c>
      <c r="D2935">
        <v>2031202147</v>
      </c>
      <c r="E2935" t="s">
        <v>1404</v>
      </c>
      <c r="F2935" t="s">
        <v>1405</v>
      </c>
      <c r="G2935" t="s">
        <v>51</v>
      </c>
      <c r="H2935" t="s">
        <v>161</v>
      </c>
      <c r="I2935" t="s">
        <v>803</v>
      </c>
      <c r="J2935" t="s">
        <v>806</v>
      </c>
      <c r="K2935">
        <v>751867</v>
      </c>
      <c r="L2935" t="s">
        <v>162</v>
      </c>
      <c r="M2935" t="s">
        <v>163</v>
      </c>
      <c r="N2935" t="s">
        <v>57</v>
      </c>
      <c r="O2935" s="1">
        <v>45931</v>
      </c>
      <c r="Q2935" s="1">
        <v>46023</v>
      </c>
      <c r="R2935" s="2">
        <v>15</v>
      </c>
      <c r="S2935">
        <v>1</v>
      </c>
      <c r="T2935" t="s">
        <v>58</v>
      </c>
      <c r="U2935" t="s">
        <v>59</v>
      </c>
      <c r="V2935" s="3">
        <v>0.38</v>
      </c>
      <c r="W2935" s="2">
        <v>0</v>
      </c>
      <c r="X2935">
        <v>0</v>
      </c>
      <c r="Y2935" t="s">
        <v>60</v>
      </c>
      <c r="Z2935" t="s">
        <v>136</v>
      </c>
      <c r="AA2935">
        <v>0</v>
      </c>
      <c r="AB2935" s="2">
        <v>0</v>
      </c>
      <c r="AC2935" s="2">
        <v>0</v>
      </c>
      <c r="AD2935" s="3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5.7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</row>
    <row r="2936" spans="1:43" x14ac:dyDescent="0.25">
      <c r="A2936" s="1">
        <v>45992</v>
      </c>
      <c r="B2936" t="s">
        <v>48</v>
      </c>
      <c r="C2936">
        <v>649163</v>
      </c>
      <c r="D2936">
        <v>2031222318</v>
      </c>
      <c r="E2936" t="s">
        <v>2048</v>
      </c>
      <c r="F2936" t="s">
        <v>628</v>
      </c>
      <c r="G2936" t="s">
        <v>51</v>
      </c>
      <c r="H2936" t="s">
        <v>206</v>
      </c>
      <c r="I2936" t="s">
        <v>803</v>
      </c>
      <c r="J2936" t="s">
        <v>804</v>
      </c>
      <c r="K2936">
        <v>874230</v>
      </c>
      <c r="L2936" t="s">
        <v>522</v>
      </c>
      <c r="M2936" t="s">
        <v>523</v>
      </c>
      <c r="N2936" t="s">
        <v>57</v>
      </c>
      <c r="O2936" s="1">
        <v>45933</v>
      </c>
      <c r="Q2936" s="1">
        <v>46025</v>
      </c>
      <c r="R2936" s="2">
        <v>15</v>
      </c>
      <c r="S2936">
        <v>1</v>
      </c>
      <c r="T2936" t="s">
        <v>58</v>
      </c>
      <c r="U2936" t="s">
        <v>805</v>
      </c>
      <c r="V2936" s="3">
        <v>0.19</v>
      </c>
      <c r="W2936" s="2">
        <v>0</v>
      </c>
      <c r="X2936">
        <v>0</v>
      </c>
      <c r="Y2936" t="s">
        <v>60</v>
      </c>
      <c r="Z2936" t="s">
        <v>136</v>
      </c>
      <c r="AA2936">
        <v>0</v>
      </c>
      <c r="AB2936" s="2">
        <v>0</v>
      </c>
      <c r="AC2936" s="2">
        <v>0</v>
      </c>
      <c r="AD2936" s="3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2.85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</row>
    <row r="2937" spans="1:43" x14ac:dyDescent="0.25">
      <c r="A2937" s="1">
        <v>45992</v>
      </c>
      <c r="B2937" t="s">
        <v>48</v>
      </c>
      <c r="C2937">
        <v>649163</v>
      </c>
      <c r="D2937">
        <v>2031224782</v>
      </c>
      <c r="E2937" t="s">
        <v>1427</v>
      </c>
      <c r="F2937" t="s">
        <v>446</v>
      </c>
      <c r="G2937" t="s">
        <v>51</v>
      </c>
      <c r="H2937" t="s">
        <v>206</v>
      </c>
      <c r="I2937" t="s">
        <v>803</v>
      </c>
      <c r="J2937" t="s">
        <v>804</v>
      </c>
      <c r="K2937">
        <v>874230</v>
      </c>
      <c r="L2937" t="s">
        <v>522</v>
      </c>
      <c r="M2937" t="s">
        <v>523</v>
      </c>
      <c r="N2937" t="s">
        <v>57</v>
      </c>
      <c r="O2937" s="1">
        <v>45931</v>
      </c>
      <c r="Q2937" s="1">
        <v>46023</v>
      </c>
      <c r="R2937" s="2">
        <v>15</v>
      </c>
      <c r="S2937">
        <v>1</v>
      </c>
      <c r="T2937" t="s">
        <v>58</v>
      </c>
      <c r="U2937" t="s">
        <v>805</v>
      </c>
      <c r="V2937" s="3">
        <v>0.19</v>
      </c>
      <c r="W2937" s="2">
        <v>0</v>
      </c>
      <c r="X2937">
        <v>0</v>
      </c>
      <c r="Y2937" t="s">
        <v>60</v>
      </c>
      <c r="Z2937" t="s">
        <v>136</v>
      </c>
      <c r="AA2937">
        <v>0</v>
      </c>
      <c r="AB2937" s="2">
        <v>0</v>
      </c>
      <c r="AC2937" s="2">
        <v>0</v>
      </c>
      <c r="AD2937" s="3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2.85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</row>
    <row r="2938" spans="1:43" x14ac:dyDescent="0.25">
      <c r="A2938" s="1">
        <v>45992</v>
      </c>
      <c r="B2938" t="s">
        <v>48</v>
      </c>
      <c r="C2938">
        <v>649163</v>
      </c>
      <c r="D2938">
        <v>2031269059</v>
      </c>
      <c r="E2938" t="s">
        <v>1408</v>
      </c>
      <c r="F2938" t="s">
        <v>1409</v>
      </c>
      <c r="G2938" t="s">
        <v>51</v>
      </c>
      <c r="H2938" t="s">
        <v>83</v>
      </c>
      <c r="I2938" t="s">
        <v>803</v>
      </c>
      <c r="J2938" t="s">
        <v>817</v>
      </c>
      <c r="K2938">
        <v>673059</v>
      </c>
      <c r="L2938" t="s">
        <v>65</v>
      </c>
      <c r="M2938" t="s">
        <v>66</v>
      </c>
      <c r="N2938" t="s">
        <v>57</v>
      </c>
      <c r="O2938" s="1">
        <v>45931</v>
      </c>
      <c r="Q2938" s="1">
        <v>46023</v>
      </c>
      <c r="R2938" s="2">
        <v>15</v>
      </c>
      <c r="S2938">
        <v>1</v>
      </c>
      <c r="T2938" t="s">
        <v>58</v>
      </c>
      <c r="U2938" t="s">
        <v>810</v>
      </c>
      <c r="V2938" s="3">
        <v>0.38</v>
      </c>
      <c r="W2938" s="2">
        <v>0</v>
      </c>
      <c r="X2938">
        <v>0</v>
      </c>
      <c r="Y2938" t="s">
        <v>60</v>
      </c>
      <c r="Z2938" t="s">
        <v>136</v>
      </c>
      <c r="AA2938">
        <v>0</v>
      </c>
      <c r="AB2938" s="2">
        <v>0</v>
      </c>
      <c r="AC2938" s="2">
        <v>0</v>
      </c>
      <c r="AD2938" s="3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5.7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</row>
    <row r="2939" spans="1:43" x14ac:dyDescent="0.25">
      <c r="A2939" s="1">
        <v>45992</v>
      </c>
      <c r="B2939" t="s">
        <v>48</v>
      </c>
      <c r="C2939">
        <v>649163</v>
      </c>
      <c r="D2939">
        <v>2031275956</v>
      </c>
      <c r="E2939" t="s">
        <v>1410</v>
      </c>
      <c r="F2939" t="s">
        <v>131</v>
      </c>
      <c r="G2939" t="s">
        <v>51</v>
      </c>
      <c r="H2939" t="s">
        <v>83</v>
      </c>
      <c r="I2939" t="s">
        <v>803</v>
      </c>
      <c r="J2939" t="s">
        <v>817</v>
      </c>
      <c r="K2939">
        <v>824062</v>
      </c>
      <c r="L2939" t="s">
        <v>355</v>
      </c>
      <c r="M2939" t="s">
        <v>356</v>
      </c>
      <c r="N2939" t="s">
        <v>57</v>
      </c>
      <c r="O2939" s="1">
        <v>45931</v>
      </c>
      <c r="Q2939" s="1">
        <v>46023</v>
      </c>
      <c r="R2939" s="2">
        <v>15</v>
      </c>
      <c r="S2939">
        <v>1</v>
      </c>
      <c r="T2939" t="s">
        <v>58</v>
      </c>
      <c r="U2939" t="s">
        <v>810</v>
      </c>
      <c r="V2939" s="3">
        <v>0.38</v>
      </c>
      <c r="W2939" s="2">
        <v>0</v>
      </c>
      <c r="X2939">
        <v>0</v>
      </c>
      <c r="Y2939" t="s">
        <v>60</v>
      </c>
      <c r="Z2939" t="s">
        <v>136</v>
      </c>
      <c r="AA2939">
        <v>0</v>
      </c>
      <c r="AB2939" s="2">
        <v>0</v>
      </c>
      <c r="AC2939" s="2">
        <v>0</v>
      </c>
      <c r="AD2939" s="3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5.7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</row>
    <row r="2940" spans="1:43" x14ac:dyDescent="0.25">
      <c r="A2940" s="1">
        <v>45992</v>
      </c>
      <c r="B2940" t="s">
        <v>48</v>
      </c>
      <c r="C2940">
        <v>649163</v>
      </c>
      <c r="D2940">
        <v>2031293147</v>
      </c>
      <c r="E2940" t="s">
        <v>2049</v>
      </c>
      <c r="F2940" t="s">
        <v>2050</v>
      </c>
      <c r="G2940" t="s">
        <v>51</v>
      </c>
      <c r="H2940" t="s">
        <v>206</v>
      </c>
      <c r="I2940" t="s">
        <v>803</v>
      </c>
      <c r="J2940" t="s">
        <v>804</v>
      </c>
      <c r="K2940">
        <v>874230</v>
      </c>
      <c r="L2940" t="s">
        <v>522</v>
      </c>
      <c r="M2940" t="s">
        <v>523</v>
      </c>
      <c r="N2940" t="s">
        <v>57</v>
      </c>
      <c r="O2940" s="1">
        <v>45931</v>
      </c>
      <c r="Q2940" s="1">
        <v>46023</v>
      </c>
      <c r="R2940" s="2">
        <v>15</v>
      </c>
      <c r="S2940">
        <v>1</v>
      </c>
      <c r="T2940" t="s">
        <v>58</v>
      </c>
      <c r="U2940" t="s">
        <v>805</v>
      </c>
      <c r="V2940" s="3">
        <v>0.19</v>
      </c>
      <c r="W2940" s="2">
        <v>0</v>
      </c>
      <c r="X2940">
        <v>0</v>
      </c>
      <c r="Y2940" t="s">
        <v>60</v>
      </c>
      <c r="Z2940" t="s">
        <v>136</v>
      </c>
      <c r="AA2940">
        <v>0</v>
      </c>
      <c r="AB2940" s="2">
        <v>0</v>
      </c>
      <c r="AC2940" s="2">
        <v>0</v>
      </c>
      <c r="AD2940" s="3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2.85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</row>
    <row r="2941" spans="1:43" x14ac:dyDescent="0.25">
      <c r="A2941" s="1">
        <v>45992</v>
      </c>
      <c r="B2941" t="s">
        <v>48</v>
      </c>
      <c r="C2941">
        <v>649163</v>
      </c>
      <c r="D2941">
        <v>2031317029</v>
      </c>
      <c r="E2941" t="s">
        <v>2051</v>
      </c>
      <c r="F2941" t="s">
        <v>478</v>
      </c>
      <c r="G2941" t="s">
        <v>51</v>
      </c>
      <c r="H2941" t="s">
        <v>372</v>
      </c>
      <c r="I2941" t="s">
        <v>803</v>
      </c>
      <c r="J2941" t="s">
        <v>809</v>
      </c>
      <c r="K2941">
        <v>673059</v>
      </c>
      <c r="L2941" t="s">
        <v>65</v>
      </c>
      <c r="M2941" t="s">
        <v>66</v>
      </c>
      <c r="N2941" t="s">
        <v>57</v>
      </c>
      <c r="O2941" s="1">
        <v>45931</v>
      </c>
      <c r="Q2941" s="1">
        <v>46023</v>
      </c>
      <c r="R2941" s="2">
        <v>15</v>
      </c>
      <c r="S2941">
        <v>1</v>
      </c>
      <c r="T2941" t="s">
        <v>58</v>
      </c>
      <c r="U2941" t="s">
        <v>805</v>
      </c>
      <c r="V2941" s="3">
        <v>0.28999999999999998</v>
      </c>
      <c r="W2941" s="2">
        <v>0</v>
      </c>
      <c r="X2941">
        <v>0</v>
      </c>
      <c r="Y2941" t="s">
        <v>60</v>
      </c>
      <c r="Z2941" t="s">
        <v>136</v>
      </c>
      <c r="AA2941">
        <v>0</v>
      </c>
      <c r="AB2941" s="2">
        <v>0</v>
      </c>
      <c r="AC2941" s="2">
        <v>0</v>
      </c>
      <c r="AD2941" s="3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4.3499999999999996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</row>
    <row r="2942" spans="1:43" x14ac:dyDescent="0.25">
      <c r="A2942" s="1">
        <v>45992</v>
      </c>
      <c r="B2942" t="s">
        <v>48</v>
      </c>
      <c r="C2942">
        <v>649163</v>
      </c>
      <c r="D2942">
        <v>2031351791</v>
      </c>
      <c r="E2942" t="s">
        <v>1321</v>
      </c>
      <c r="F2942" t="s">
        <v>641</v>
      </c>
      <c r="G2942" t="s">
        <v>51</v>
      </c>
      <c r="H2942" t="s">
        <v>98</v>
      </c>
      <c r="I2942" t="s">
        <v>803</v>
      </c>
      <c r="J2942" t="s">
        <v>2414</v>
      </c>
      <c r="K2942">
        <v>753748</v>
      </c>
      <c r="L2942" t="s">
        <v>258</v>
      </c>
      <c r="M2942" t="s">
        <v>131</v>
      </c>
      <c r="N2942" t="s">
        <v>929</v>
      </c>
      <c r="O2942" s="1">
        <v>45931</v>
      </c>
      <c r="P2942" s="1">
        <v>45992</v>
      </c>
      <c r="Q2942" s="1">
        <v>45992</v>
      </c>
      <c r="R2942" s="2">
        <v>-2.5</v>
      </c>
      <c r="S2942">
        <v>1</v>
      </c>
      <c r="T2942" t="s">
        <v>58</v>
      </c>
      <c r="U2942" t="s">
        <v>805</v>
      </c>
      <c r="V2942" s="3">
        <v>0.24</v>
      </c>
      <c r="W2942" s="2">
        <v>0</v>
      </c>
      <c r="X2942">
        <v>-1</v>
      </c>
      <c r="Y2942" t="s">
        <v>60</v>
      </c>
      <c r="Z2942" t="s">
        <v>136</v>
      </c>
      <c r="AA2942">
        <v>0</v>
      </c>
      <c r="AB2942" s="2">
        <v>0</v>
      </c>
      <c r="AC2942" s="2">
        <v>0</v>
      </c>
      <c r="AD2942" s="3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-0.6</v>
      </c>
      <c r="AN2942" s="2">
        <v>-0.6</v>
      </c>
      <c r="AO2942" s="2">
        <v>0</v>
      </c>
      <c r="AP2942" s="2">
        <v>0</v>
      </c>
      <c r="AQ2942" s="2">
        <v>0</v>
      </c>
    </row>
    <row r="2943" spans="1:43" x14ac:dyDescent="0.25">
      <c r="A2943" s="1">
        <v>45992</v>
      </c>
      <c r="B2943" t="s">
        <v>48</v>
      </c>
      <c r="C2943">
        <v>649163</v>
      </c>
      <c r="D2943">
        <v>2031420006</v>
      </c>
      <c r="E2943" t="s">
        <v>1414</v>
      </c>
      <c r="F2943" t="s">
        <v>1415</v>
      </c>
      <c r="G2943" t="s">
        <v>51</v>
      </c>
      <c r="H2943" t="s">
        <v>83</v>
      </c>
      <c r="I2943" t="s">
        <v>803</v>
      </c>
      <c r="J2943" t="s">
        <v>817</v>
      </c>
      <c r="K2943">
        <v>756803</v>
      </c>
      <c r="L2943" t="s">
        <v>847</v>
      </c>
      <c r="M2943" t="s">
        <v>848</v>
      </c>
      <c r="N2943" t="s">
        <v>57</v>
      </c>
      <c r="O2943" s="1">
        <v>45933</v>
      </c>
      <c r="Q2943" s="1">
        <v>46025</v>
      </c>
      <c r="R2943" s="2">
        <v>15</v>
      </c>
      <c r="S2943">
        <v>1</v>
      </c>
      <c r="T2943" t="s">
        <v>58</v>
      </c>
      <c r="U2943" t="s">
        <v>810</v>
      </c>
      <c r="V2943" s="3">
        <v>0.38</v>
      </c>
      <c r="W2943" s="2">
        <v>0</v>
      </c>
      <c r="X2943">
        <v>0</v>
      </c>
      <c r="Y2943" t="s">
        <v>60</v>
      </c>
      <c r="Z2943" t="s">
        <v>136</v>
      </c>
      <c r="AA2943">
        <v>0</v>
      </c>
      <c r="AB2943" s="2">
        <v>0</v>
      </c>
      <c r="AC2943" s="2">
        <v>0</v>
      </c>
      <c r="AD2943" s="3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5.7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</row>
    <row r="2944" spans="1:43" x14ac:dyDescent="0.25">
      <c r="A2944" s="1">
        <v>45992</v>
      </c>
      <c r="B2944" t="s">
        <v>48</v>
      </c>
      <c r="C2944">
        <v>649163</v>
      </c>
      <c r="D2944">
        <v>2031461152</v>
      </c>
      <c r="E2944" t="s">
        <v>1080</v>
      </c>
      <c r="F2944" t="s">
        <v>165</v>
      </c>
      <c r="G2944" t="s">
        <v>51</v>
      </c>
      <c r="H2944" t="s">
        <v>80</v>
      </c>
      <c r="I2944" t="s">
        <v>803</v>
      </c>
      <c r="J2944" t="s">
        <v>806</v>
      </c>
      <c r="K2944">
        <v>650218</v>
      </c>
      <c r="L2944" t="s">
        <v>55</v>
      </c>
      <c r="M2944" t="s">
        <v>56</v>
      </c>
      <c r="N2944" t="s">
        <v>57</v>
      </c>
      <c r="O2944" s="1">
        <v>45962</v>
      </c>
      <c r="Q2944" s="1">
        <v>46023</v>
      </c>
      <c r="R2944" s="2">
        <v>15</v>
      </c>
      <c r="S2944">
        <v>1</v>
      </c>
      <c r="T2944" t="s">
        <v>58</v>
      </c>
      <c r="U2944" t="s">
        <v>59</v>
      </c>
      <c r="V2944" s="3">
        <v>0.38</v>
      </c>
      <c r="W2944" s="2">
        <v>0</v>
      </c>
      <c r="X2944">
        <v>0</v>
      </c>
      <c r="Y2944" t="s">
        <v>60</v>
      </c>
      <c r="Z2944" t="s">
        <v>136</v>
      </c>
      <c r="AA2944">
        <v>0</v>
      </c>
      <c r="AB2944" s="2">
        <v>0</v>
      </c>
      <c r="AC2944" s="2">
        <v>0</v>
      </c>
      <c r="AD2944" s="3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5.7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</row>
    <row r="2945" spans="1:43" x14ac:dyDescent="0.25">
      <c r="A2945" s="1">
        <v>45992</v>
      </c>
      <c r="B2945" t="s">
        <v>48</v>
      </c>
      <c r="C2945">
        <v>649163</v>
      </c>
      <c r="D2945">
        <v>2031475878</v>
      </c>
      <c r="E2945" t="s">
        <v>1416</v>
      </c>
      <c r="F2945" t="s">
        <v>1417</v>
      </c>
      <c r="G2945" t="s">
        <v>51</v>
      </c>
      <c r="H2945" t="s">
        <v>83</v>
      </c>
      <c r="I2945" t="s">
        <v>803</v>
      </c>
      <c r="J2945" t="s">
        <v>817</v>
      </c>
      <c r="K2945">
        <v>824062</v>
      </c>
      <c r="L2945" t="s">
        <v>355</v>
      </c>
      <c r="M2945" t="s">
        <v>356</v>
      </c>
      <c r="N2945" t="s">
        <v>57</v>
      </c>
      <c r="O2945" s="1">
        <v>45962</v>
      </c>
      <c r="Q2945" s="1">
        <v>46023</v>
      </c>
      <c r="R2945" s="2">
        <v>15</v>
      </c>
      <c r="S2945">
        <v>1</v>
      </c>
      <c r="T2945" t="s">
        <v>58</v>
      </c>
      <c r="U2945" t="s">
        <v>810</v>
      </c>
      <c r="V2945" s="3">
        <v>0.38</v>
      </c>
      <c r="W2945" s="2">
        <v>0</v>
      </c>
      <c r="X2945">
        <v>0</v>
      </c>
      <c r="Y2945" t="s">
        <v>60</v>
      </c>
      <c r="Z2945" t="s">
        <v>136</v>
      </c>
      <c r="AA2945">
        <v>0</v>
      </c>
      <c r="AB2945" s="2">
        <v>0</v>
      </c>
      <c r="AC2945" s="2">
        <v>0</v>
      </c>
      <c r="AD2945" s="3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5.7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</row>
    <row r="2946" spans="1:43" x14ac:dyDescent="0.25">
      <c r="A2946" s="1">
        <v>45992</v>
      </c>
      <c r="B2946" t="s">
        <v>48</v>
      </c>
      <c r="C2946">
        <v>649163</v>
      </c>
      <c r="D2946">
        <v>2031487091</v>
      </c>
      <c r="E2946" t="s">
        <v>347</v>
      </c>
      <c r="F2946" t="s">
        <v>580</v>
      </c>
      <c r="G2946" t="s">
        <v>51</v>
      </c>
      <c r="H2946" t="s">
        <v>206</v>
      </c>
      <c r="I2946" t="s">
        <v>803</v>
      </c>
      <c r="J2946" t="s">
        <v>804</v>
      </c>
      <c r="K2946">
        <v>874230</v>
      </c>
      <c r="L2946" t="s">
        <v>522</v>
      </c>
      <c r="M2946" t="s">
        <v>523</v>
      </c>
      <c r="N2946" t="s">
        <v>57</v>
      </c>
      <c r="O2946" s="1">
        <v>45962</v>
      </c>
      <c r="Q2946" s="1">
        <v>46023</v>
      </c>
      <c r="R2946" s="2">
        <v>15</v>
      </c>
      <c r="S2946">
        <v>1</v>
      </c>
      <c r="T2946" t="s">
        <v>58</v>
      </c>
      <c r="U2946" t="s">
        <v>767</v>
      </c>
      <c r="V2946" s="3">
        <v>0.19</v>
      </c>
      <c r="W2946" s="2">
        <v>0</v>
      </c>
      <c r="X2946">
        <v>0</v>
      </c>
      <c r="Y2946" t="s">
        <v>60</v>
      </c>
      <c r="Z2946" t="s">
        <v>136</v>
      </c>
      <c r="AA2946">
        <v>0</v>
      </c>
      <c r="AB2946" s="2">
        <v>0</v>
      </c>
      <c r="AC2946" s="2">
        <v>0</v>
      </c>
      <c r="AD2946" s="3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2.85</v>
      </c>
      <c r="AN2946" s="2">
        <v>2.85</v>
      </c>
      <c r="AO2946" s="2">
        <v>0</v>
      </c>
      <c r="AP2946" s="2">
        <v>0</v>
      </c>
      <c r="AQ2946" s="2">
        <v>0</v>
      </c>
    </row>
    <row r="2947" spans="1:43" x14ac:dyDescent="0.25">
      <c r="A2947" s="1">
        <v>45992</v>
      </c>
      <c r="B2947" t="s">
        <v>48</v>
      </c>
      <c r="C2947">
        <v>649163</v>
      </c>
      <c r="D2947">
        <v>2031806669</v>
      </c>
      <c r="E2947" t="s">
        <v>1391</v>
      </c>
      <c r="F2947" t="s">
        <v>1129</v>
      </c>
      <c r="G2947" t="s">
        <v>51</v>
      </c>
      <c r="H2947" t="s">
        <v>93</v>
      </c>
      <c r="I2947" t="s">
        <v>803</v>
      </c>
      <c r="J2947" t="s">
        <v>806</v>
      </c>
      <c r="K2947">
        <v>673059</v>
      </c>
      <c r="L2947" t="s">
        <v>65</v>
      </c>
      <c r="M2947" t="s">
        <v>66</v>
      </c>
      <c r="N2947" t="s">
        <v>57</v>
      </c>
      <c r="O2947" s="1">
        <v>45962</v>
      </c>
      <c r="Q2947" s="1">
        <v>46023</v>
      </c>
      <c r="R2947" s="2">
        <v>15</v>
      </c>
      <c r="S2947">
        <v>1</v>
      </c>
      <c r="T2947" t="s">
        <v>58</v>
      </c>
      <c r="U2947" t="s">
        <v>59</v>
      </c>
      <c r="V2947" s="3">
        <v>0.38</v>
      </c>
      <c r="W2947" s="2">
        <v>0</v>
      </c>
      <c r="X2947">
        <v>0</v>
      </c>
      <c r="Y2947" t="s">
        <v>60</v>
      </c>
      <c r="Z2947" t="s">
        <v>136</v>
      </c>
      <c r="AA2947">
        <v>0</v>
      </c>
      <c r="AB2947" s="2">
        <v>0</v>
      </c>
      <c r="AC2947" s="2">
        <v>0</v>
      </c>
      <c r="AD2947" s="3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5.7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</row>
    <row r="2948" spans="1:43" x14ac:dyDescent="0.25">
      <c r="A2948" s="1">
        <v>45992</v>
      </c>
      <c r="B2948" t="s">
        <v>48</v>
      </c>
      <c r="C2948">
        <v>649163</v>
      </c>
      <c r="D2948">
        <v>2031818853</v>
      </c>
      <c r="E2948" t="s">
        <v>386</v>
      </c>
      <c r="F2948" t="s">
        <v>2054</v>
      </c>
      <c r="G2948" t="s">
        <v>51</v>
      </c>
      <c r="H2948" t="s">
        <v>265</v>
      </c>
      <c r="I2948" t="s">
        <v>803</v>
      </c>
      <c r="J2948" t="s">
        <v>813</v>
      </c>
      <c r="K2948">
        <v>877790</v>
      </c>
      <c r="L2948" t="s">
        <v>534</v>
      </c>
      <c r="M2948" t="s">
        <v>535</v>
      </c>
      <c r="N2948" t="s">
        <v>57</v>
      </c>
      <c r="O2948" s="1">
        <v>45962</v>
      </c>
      <c r="Q2948" s="1">
        <v>46023</v>
      </c>
      <c r="R2948" s="2">
        <v>15</v>
      </c>
      <c r="S2948">
        <v>1</v>
      </c>
      <c r="T2948" t="s">
        <v>58</v>
      </c>
      <c r="U2948" t="s">
        <v>814</v>
      </c>
      <c r="V2948" s="3">
        <v>0.19</v>
      </c>
      <c r="W2948" s="2">
        <v>0</v>
      </c>
      <c r="X2948">
        <v>0</v>
      </c>
      <c r="Y2948" t="s">
        <v>60</v>
      </c>
      <c r="Z2948" t="s">
        <v>136</v>
      </c>
      <c r="AA2948">
        <v>0</v>
      </c>
      <c r="AB2948" s="2">
        <v>0</v>
      </c>
      <c r="AC2948" s="2">
        <v>0</v>
      </c>
      <c r="AD2948" s="3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2.85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</row>
    <row r="2949" spans="1:43" x14ac:dyDescent="0.25">
      <c r="A2949" s="1">
        <v>45992</v>
      </c>
      <c r="B2949" t="s">
        <v>48</v>
      </c>
      <c r="C2949">
        <v>649163</v>
      </c>
      <c r="D2949">
        <v>2022841372</v>
      </c>
      <c r="E2949" t="s">
        <v>332</v>
      </c>
      <c r="F2949" t="s">
        <v>2420</v>
      </c>
      <c r="G2949" t="s">
        <v>51</v>
      </c>
      <c r="H2949" t="s">
        <v>125</v>
      </c>
      <c r="I2949" t="s">
        <v>132</v>
      </c>
      <c r="J2949" t="s">
        <v>133</v>
      </c>
      <c r="K2949">
        <v>751867</v>
      </c>
      <c r="L2949" t="s">
        <v>162</v>
      </c>
      <c r="M2949" t="s">
        <v>163</v>
      </c>
      <c r="N2949" t="s">
        <v>57</v>
      </c>
      <c r="O2949" s="1">
        <v>45413</v>
      </c>
      <c r="Q2949" s="1">
        <v>46023</v>
      </c>
      <c r="R2949" s="2">
        <v>88.87</v>
      </c>
      <c r="S2949">
        <v>1</v>
      </c>
      <c r="T2949" t="s">
        <v>58</v>
      </c>
      <c r="U2949" t="s">
        <v>134</v>
      </c>
      <c r="V2949" s="3">
        <v>0.1</v>
      </c>
      <c r="W2949" s="2">
        <v>0</v>
      </c>
      <c r="X2949">
        <v>0</v>
      </c>
      <c r="Y2949" t="s">
        <v>135</v>
      </c>
      <c r="Z2949" t="s">
        <v>136</v>
      </c>
      <c r="AA2949">
        <v>0</v>
      </c>
      <c r="AB2949" s="2">
        <v>0</v>
      </c>
      <c r="AC2949" s="2">
        <v>0</v>
      </c>
      <c r="AD2949" s="3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8.89</v>
      </c>
      <c r="AN2949" s="2">
        <v>8.89</v>
      </c>
      <c r="AO2949" s="2">
        <v>0</v>
      </c>
      <c r="AP2949" s="2">
        <v>0</v>
      </c>
      <c r="AQ2949" s="2">
        <v>0</v>
      </c>
    </row>
    <row r="2950" spans="1:43" x14ac:dyDescent="0.25">
      <c r="A2950" s="1">
        <v>45992</v>
      </c>
      <c r="B2950" t="s">
        <v>48</v>
      </c>
      <c r="C2950">
        <v>649163</v>
      </c>
      <c r="D2950">
        <v>2022973394</v>
      </c>
      <c r="E2950" t="s">
        <v>2036</v>
      </c>
      <c r="F2950" t="s">
        <v>1291</v>
      </c>
      <c r="G2950" t="s">
        <v>51</v>
      </c>
      <c r="H2950" t="s">
        <v>52</v>
      </c>
      <c r="I2950" t="s">
        <v>132</v>
      </c>
      <c r="J2950" t="s">
        <v>133</v>
      </c>
      <c r="K2950">
        <v>751867</v>
      </c>
      <c r="L2950" t="s">
        <v>162</v>
      </c>
      <c r="M2950" t="s">
        <v>163</v>
      </c>
      <c r="N2950" t="s">
        <v>57</v>
      </c>
      <c r="O2950" s="1">
        <v>45416</v>
      </c>
      <c r="Q2950" s="1">
        <v>46026</v>
      </c>
      <c r="R2950" s="2">
        <v>61.39</v>
      </c>
      <c r="S2950">
        <v>1</v>
      </c>
      <c r="T2950" t="s">
        <v>58</v>
      </c>
      <c r="U2950" t="s">
        <v>134</v>
      </c>
      <c r="V2950" s="3">
        <v>0.1</v>
      </c>
      <c r="W2950" s="2">
        <v>0</v>
      </c>
      <c r="X2950">
        <v>0</v>
      </c>
      <c r="Y2950" t="s">
        <v>135</v>
      </c>
      <c r="Z2950" t="s">
        <v>136</v>
      </c>
      <c r="AA2950">
        <v>0</v>
      </c>
      <c r="AB2950" s="2">
        <v>0</v>
      </c>
      <c r="AC2950" s="2">
        <v>0</v>
      </c>
      <c r="AD2950" s="3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6.14</v>
      </c>
      <c r="AN2950" s="2">
        <v>6.14</v>
      </c>
      <c r="AO2950" s="2">
        <v>0</v>
      </c>
      <c r="AP2950" s="2">
        <v>0</v>
      </c>
      <c r="AQ2950" s="2">
        <v>0</v>
      </c>
    </row>
    <row r="2951" spans="1:43" x14ac:dyDescent="0.25">
      <c r="A2951" s="1">
        <v>45992</v>
      </c>
      <c r="B2951" t="s">
        <v>48</v>
      </c>
      <c r="C2951">
        <v>649163</v>
      </c>
      <c r="D2951">
        <v>2022979208</v>
      </c>
      <c r="E2951" t="s">
        <v>629</v>
      </c>
      <c r="F2951" t="s">
        <v>1936</v>
      </c>
      <c r="G2951" t="s">
        <v>51</v>
      </c>
      <c r="H2951" t="s">
        <v>52</v>
      </c>
      <c r="I2951" t="s">
        <v>132</v>
      </c>
      <c r="J2951" t="s">
        <v>133</v>
      </c>
      <c r="K2951">
        <v>649247</v>
      </c>
      <c r="L2951" t="s">
        <v>172</v>
      </c>
      <c r="M2951" t="s">
        <v>173</v>
      </c>
      <c r="N2951" t="s">
        <v>57</v>
      </c>
      <c r="O2951" s="1">
        <v>45444</v>
      </c>
      <c r="Q2951" s="1">
        <v>46023</v>
      </c>
      <c r="R2951" s="2">
        <v>61.39</v>
      </c>
      <c r="S2951">
        <v>1</v>
      </c>
      <c r="T2951" t="s">
        <v>58</v>
      </c>
      <c r="U2951" t="s">
        <v>134</v>
      </c>
      <c r="V2951" s="3">
        <v>0.1</v>
      </c>
      <c r="W2951" s="2">
        <v>0</v>
      </c>
      <c r="X2951">
        <v>0</v>
      </c>
      <c r="Y2951" t="s">
        <v>135</v>
      </c>
      <c r="Z2951" t="s">
        <v>136</v>
      </c>
      <c r="AA2951">
        <v>0</v>
      </c>
      <c r="AB2951" s="2">
        <v>0</v>
      </c>
      <c r="AC2951" s="2">
        <v>0</v>
      </c>
      <c r="AD2951" s="3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6.14</v>
      </c>
      <c r="AN2951" s="2">
        <v>6.14</v>
      </c>
      <c r="AO2951" s="2">
        <v>0</v>
      </c>
      <c r="AP2951" s="2">
        <v>0</v>
      </c>
      <c r="AQ2951" s="2">
        <v>0</v>
      </c>
    </row>
    <row r="2952" spans="1:43" x14ac:dyDescent="0.25">
      <c r="A2952" s="1">
        <v>45992</v>
      </c>
      <c r="B2952" t="s">
        <v>48</v>
      </c>
      <c r="C2952">
        <v>649163</v>
      </c>
      <c r="D2952">
        <v>2023057745</v>
      </c>
      <c r="E2952" t="s">
        <v>2431</v>
      </c>
      <c r="F2952" t="s">
        <v>584</v>
      </c>
      <c r="G2952" t="s">
        <v>51</v>
      </c>
      <c r="H2952" t="s">
        <v>52</v>
      </c>
      <c r="I2952" t="s">
        <v>132</v>
      </c>
      <c r="J2952" t="s">
        <v>133</v>
      </c>
      <c r="K2952">
        <v>650218</v>
      </c>
      <c r="L2952" t="s">
        <v>55</v>
      </c>
      <c r="M2952" t="s">
        <v>56</v>
      </c>
      <c r="N2952" t="s">
        <v>57</v>
      </c>
      <c r="O2952" s="1">
        <v>45444</v>
      </c>
      <c r="Q2952" s="1">
        <v>46023</v>
      </c>
      <c r="R2952" s="2">
        <v>87.66</v>
      </c>
      <c r="S2952">
        <v>1</v>
      </c>
      <c r="T2952" t="s">
        <v>58</v>
      </c>
      <c r="U2952" t="s">
        <v>134</v>
      </c>
      <c r="V2952" s="3">
        <v>0.1</v>
      </c>
      <c r="W2952" s="2">
        <v>0</v>
      </c>
      <c r="X2952">
        <v>0</v>
      </c>
      <c r="Y2952" t="s">
        <v>135</v>
      </c>
      <c r="Z2952" t="s">
        <v>136</v>
      </c>
      <c r="AA2952">
        <v>0</v>
      </c>
      <c r="AB2952" s="2">
        <v>0</v>
      </c>
      <c r="AC2952" s="2">
        <v>0</v>
      </c>
      <c r="AD2952" s="3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8.77</v>
      </c>
      <c r="AN2952" s="2">
        <v>8.77</v>
      </c>
      <c r="AO2952" s="2">
        <v>0</v>
      </c>
      <c r="AP2952" s="2">
        <v>0</v>
      </c>
      <c r="AQ2952" s="2">
        <v>0</v>
      </c>
    </row>
    <row r="2953" spans="1:43" x14ac:dyDescent="0.25">
      <c r="A2953" s="1">
        <v>45992</v>
      </c>
      <c r="B2953" t="s">
        <v>48</v>
      </c>
      <c r="C2953">
        <v>649163</v>
      </c>
      <c r="D2953">
        <v>2023105853</v>
      </c>
      <c r="E2953" t="s">
        <v>1707</v>
      </c>
      <c r="F2953" t="s">
        <v>1708</v>
      </c>
      <c r="G2953" t="s">
        <v>51</v>
      </c>
      <c r="H2953" t="s">
        <v>161</v>
      </c>
      <c r="I2953" t="s">
        <v>132</v>
      </c>
      <c r="J2953" t="s">
        <v>133</v>
      </c>
      <c r="K2953">
        <v>650218</v>
      </c>
      <c r="L2953" t="s">
        <v>55</v>
      </c>
      <c r="M2953" t="s">
        <v>56</v>
      </c>
      <c r="N2953" t="s">
        <v>57</v>
      </c>
      <c r="O2953" s="1">
        <v>45444</v>
      </c>
      <c r="Q2953" s="1">
        <v>46023</v>
      </c>
      <c r="R2953" s="2">
        <v>23.22</v>
      </c>
      <c r="S2953">
        <v>1</v>
      </c>
      <c r="T2953" t="s">
        <v>58</v>
      </c>
      <c r="U2953" t="s">
        <v>134</v>
      </c>
      <c r="V2953" s="3">
        <v>0.1</v>
      </c>
      <c r="W2953" s="2">
        <v>0</v>
      </c>
      <c r="X2953">
        <v>0</v>
      </c>
      <c r="Y2953" t="s">
        <v>135</v>
      </c>
      <c r="Z2953" t="s">
        <v>136</v>
      </c>
      <c r="AA2953">
        <v>0</v>
      </c>
      <c r="AB2953" s="2">
        <v>0</v>
      </c>
      <c r="AC2953" s="2">
        <v>0</v>
      </c>
      <c r="AD2953" s="3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2.3199999999999998</v>
      </c>
      <c r="AN2953" s="2">
        <v>2.3199999999999998</v>
      </c>
      <c r="AO2953" s="2">
        <v>0</v>
      </c>
      <c r="AP2953" s="2">
        <v>0</v>
      </c>
      <c r="AQ2953" s="2">
        <v>0</v>
      </c>
    </row>
    <row r="2954" spans="1:43" x14ac:dyDescent="0.25">
      <c r="A2954" s="1">
        <v>45992</v>
      </c>
      <c r="B2954" t="s">
        <v>48</v>
      </c>
      <c r="C2954">
        <v>649163</v>
      </c>
      <c r="D2954">
        <v>2023157516</v>
      </c>
      <c r="E2954" t="s">
        <v>1709</v>
      </c>
      <c r="F2954" t="s">
        <v>887</v>
      </c>
      <c r="G2954" t="s">
        <v>51</v>
      </c>
      <c r="H2954" t="s">
        <v>52</v>
      </c>
      <c r="I2954" t="s">
        <v>132</v>
      </c>
      <c r="J2954" t="s">
        <v>133</v>
      </c>
      <c r="K2954">
        <v>649247</v>
      </c>
      <c r="L2954" t="s">
        <v>172</v>
      </c>
      <c r="M2954" t="s">
        <v>173</v>
      </c>
      <c r="N2954" t="s">
        <v>57</v>
      </c>
      <c r="O2954" s="1">
        <v>45444</v>
      </c>
      <c r="Q2954" s="1">
        <v>46023</v>
      </c>
      <c r="R2954" s="2">
        <v>53.16</v>
      </c>
      <c r="S2954">
        <v>1</v>
      </c>
      <c r="T2954" t="s">
        <v>58</v>
      </c>
      <c r="U2954" t="s">
        <v>134</v>
      </c>
      <c r="V2954" s="3">
        <v>0.1</v>
      </c>
      <c r="W2954" s="2">
        <v>0</v>
      </c>
      <c r="X2954">
        <v>0</v>
      </c>
      <c r="Y2954" t="s">
        <v>135</v>
      </c>
      <c r="Z2954" t="s">
        <v>136</v>
      </c>
      <c r="AA2954">
        <v>0</v>
      </c>
      <c r="AB2954" s="2">
        <v>0</v>
      </c>
      <c r="AC2954" s="2">
        <v>0</v>
      </c>
      <c r="AD2954" s="3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5.32</v>
      </c>
      <c r="AN2954" s="2">
        <v>5.32</v>
      </c>
      <c r="AO2954" s="2">
        <v>0</v>
      </c>
      <c r="AP2954" s="2">
        <v>0</v>
      </c>
      <c r="AQ2954" s="2">
        <v>0</v>
      </c>
    </row>
    <row r="2955" spans="1:43" x14ac:dyDescent="0.25">
      <c r="A2955" s="1">
        <v>45992</v>
      </c>
      <c r="B2955" t="s">
        <v>48</v>
      </c>
      <c r="C2955">
        <v>649163</v>
      </c>
      <c r="D2955">
        <v>2023184837</v>
      </c>
      <c r="E2955" t="s">
        <v>1711</v>
      </c>
      <c r="F2955" t="s">
        <v>1052</v>
      </c>
      <c r="G2955" t="s">
        <v>51</v>
      </c>
      <c r="H2955" t="s">
        <v>52</v>
      </c>
      <c r="I2955" t="s">
        <v>132</v>
      </c>
      <c r="J2955" t="s">
        <v>133</v>
      </c>
      <c r="K2955">
        <v>649247</v>
      </c>
      <c r="L2955" t="s">
        <v>172</v>
      </c>
      <c r="M2955" t="s">
        <v>173</v>
      </c>
      <c r="N2955" t="s">
        <v>57</v>
      </c>
      <c r="O2955" s="1">
        <v>45444</v>
      </c>
      <c r="Q2955" s="1">
        <v>46023</v>
      </c>
      <c r="R2955" s="2">
        <v>21.97</v>
      </c>
      <c r="S2955">
        <v>1</v>
      </c>
      <c r="T2955" t="s">
        <v>58</v>
      </c>
      <c r="U2955" t="s">
        <v>134</v>
      </c>
      <c r="V2955" s="3">
        <v>0.1</v>
      </c>
      <c r="W2955" s="2">
        <v>0</v>
      </c>
      <c r="X2955">
        <v>0</v>
      </c>
      <c r="Y2955" t="s">
        <v>135</v>
      </c>
      <c r="Z2955" t="s">
        <v>136</v>
      </c>
      <c r="AA2955">
        <v>0</v>
      </c>
      <c r="AB2955" s="2">
        <v>0</v>
      </c>
      <c r="AC2955" s="2">
        <v>0</v>
      </c>
      <c r="AD2955" s="3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2.2000000000000002</v>
      </c>
      <c r="AN2955" s="2">
        <v>2.2000000000000002</v>
      </c>
      <c r="AO2955" s="2">
        <v>0</v>
      </c>
      <c r="AP2955" s="2">
        <v>0</v>
      </c>
      <c r="AQ2955" s="2">
        <v>0</v>
      </c>
    </row>
    <row r="2956" spans="1:43" x14ac:dyDescent="0.25">
      <c r="A2956" s="1">
        <v>45992</v>
      </c>
      <c r="B2956" t="s">
        <v>48</v>
      </c>
      <c r="C2956">
        <v>649163</v>
      </c>
      <c r="D2956">
        <v>2023202209</v>
      </c>
      <c r="E2956" t="s">
        <v>2432</v>
      </c>
      <c r="F2956" t="s">
        <v>2433</v>
      </c>
      <c r="G2956" t="s">
        <v>51</v>
      </c>
      <c r="H2956" t="s">
        <v>52</v>
      </c>
      <c r="I2956" t="s">
        <v>132</v>
      </c>
      <c r="J2956" t="s">
        <v>133</v>
      </c>
      <c r="K2956">
        <v>650218</v>
      </c>
      <c r="L2956" t="s">
        <v>55</v>
      </c>
      <c r="M2956" t="s">
        <v>56</v>
      </c>
      <c r="N2956" t="s">
        <v>57</v>
      </c>
      <c r="O2956" s="1">
        <v>45444</v>
      </c>
      <c r="Q2956" s="1">
        <v>46023</v>
      </c>
      <c r="R2956" s="2">
        <v>87.66</v>
      </c>
      <c r="S2956">
        <v>1</v>
      </c>
      <c r="T2956" t="s">
        <v>58</v>
      </c>
      <c r="U2956" t="s">
        <v>134</v>
      </c>
      <c r="V2956" s="3">
        <v>0.1</v>
      </c>
      <c r="W2956" s="2">
        <v>0</v>
      </c>
      <c r="X2956">
        <v>0</v>
      </c>
      <c r="Y2956" t="s">
        <v>135</v>
      </c>
      <c r="Z2956" t="s">
        <v>136</v>
      </c>
      <c r="AA2956">
        <v>0</v>
      </c>
      <c r="AB2956" s="2">
        <v>0</v>
      </c>
      <c r="AC2956" s="2">
        <v>0</v>
      </c>
      <c r="AD2956" s="3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8.77</v>
      </c>
      <c r="AN2956" s="2">
        <v>8.77</v>
      </c>
      <c r="AO2956" s="2">
        <v>0</v>
      </c>
      <c r="AP2956" s="2">
        <v>0</v>
      </c>
      <c r="AQ2956" s="2">
        <v>0</v>
      </c>
    </row>
    <row r="2957" spans="1:43" x14ac:dyDescent="0.25">
      <c r="A2957" s="1">
        <v>45992</v>
      </c>
      <c r="B2957" t="s">
        <v>48</v>
      </c>
      <c r="C2957">
        <v>649163</v>
      </c>
      <c r="D2957">
        <v>2023215080</v>
      </c>
      <c r="E2957" t="s">
        <v>2434</v>
      </c>
      <c r="F2957" t="s">
        <v>2435</v>
      </c>
      <c r="G2957" t="s">
        <v>51</v>
      </c>
      <c r="H2957" t="s">
        <v>52</v>
      </c>
      <c r="I2957" t="s">
        <v>132</v>
      </c>
      <c r="J2957" t="s">
        <v>133</v>
      </c>
      <c r="K2957">
        <v>650218</v>
      </c>
      <c r="L2957" t="s">
        <v>55</v>
      </c>
      <c r="M2957" t="s">
        <v>56</v>
      </c>
      <c r="N2957" t="s">
        <v>57</v>
      </c>
      <c r="O2957" s="1">
        <v>45444</v>
      </c>
      <c r="Q2957" s="1">
        <v>46023</v>
      </c>
      <c r="R2957" s="2">
        <v>53.16</v>
      </c>
      <c r="S2957">
        <v>1</v>
      </c>
      <c r="T2957" t="s">
        <v>58</v>
      </c>
      <c r="U2957" t="s">
        <v>134</v>
      </c>
      <c r="V2957" s="3">
        <v>0.1</v>
      </c>
      <c r="W2957" s="2">
        <v>0</v>
      </c>
      <c r="X2957">
        <v>0</v>
      </c>
      <c r="Y2957" t="s">
        <v>135</v>
      </c>
      <c r="Z2957" t="s">
        <v>136</v>
      </c>
      <c r="AA2957">
        <v>0</v>
      </c>
      <c r="AB2957" s="2">
        <v>0</v>
      </c>
      <c r="AC2957" s="2">
        <v>0</v>
      </c>
      <c r="AD2957" s="3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5.32</v>
      </c>
      <c r="AN2957" s="2">
        <v>5.32</v>
      </c>
      <c r="AO2957" s="2">
        <v>0</v>
      </c>
      <c r="AP2957" s="2">
        <v>0</v>
      </c>
      <c r="AQ2957" s="2">
        <v>0</v>
      </c>
    </row>
    <row r="2958" spans="1:43" x14ac:dyDescent="0.25">
      <c r="A2958" s="1">
        <v>45992</v>
      </c>
      <c r="B2958" t="s">
        <v>48</v>
      </c>
      <c r="C2958">
        <v>649163</v>
      </c>
      <c r="D2958">
        <v>2023252073</v>
      </c>
      <c r="E2958" t="s">
        <v>1715</v>
      </c>
      <c r="F2958" t="s">
        <v>1676</v>
      </c>
      <c r="G2958" t="s">
        <v>51</v>
      </c>
      <c r="H2958" t="s">
        <v>52</v>
      </c>
      <c r="I2958" t="s">
        <v>132</v>
      </c>
      <c r="J2958" t="s">
        <v>133</v>
      </c>
      <c r="K2958">
        <v>650218</v>
      </c>
      <c r="L2958" t="s">
        <v>55</v>
      </c>
      <c r="M2958" t="s">
        <v>56</v>
      </c>
      <c r="N2958" t="s">
        <v>57</v>
      </c>
      <c r="O2958" s="1">
        <v>45444</v>
      </c>
      <c r="Q2958" s="1">
        <v>46023</v>
      </c>
      <c r="R2958" s="2">
        <v>116.64</v>
      </c>
      <c r="S2958">
        <v>1</v>
      </c>
      <c r="T2958" t="s">
        <v>58</v>
      </c>
      <c r="U2958" t="s">
        <v>134</v>
      </c>
      <c r="V2958" s="3">
        <v>0.1</v>
      </c>
      <c r="W2958" s="2">
        <v>0</v>
      </c>
      <c r="X2958">
        <v>0</v>
      </c>
      <c r="Y2958" t="s">
        <v>135</v>
      </c>
      <c r="Z2958" t="s">
        <v>136</v>
      </c>
      <c r="AA2958">
        <v>0</v>
      </c>
      <c r="AB2958" s="2">
        <v>0</v>
      </c>
      <c r="AC2958" s="2">
        <v>0</v>
      </c>
      <c r="AD2958" s="3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11.66</v>
      </c>
      <c r="AN2958" s="2">
        <v>11.66</v>
      </c>
      <c r="AO2958" s="2">
        <v>0</v>
      </c>
      <c r="AP2958" s="2">
        <v>0</v>
      </c>
      <c r="AQ2958" s="2">
        <v>0</v>
      </c>
    </row>
    <row r="2959" spans="1:43" x14ac:dyDescent="0.25">
      <c r="A2959" s="1">
        <v>45992</v>
      </c>
      <c r="B2959" t="s">
        <v>48</v>
      </c>
      <c r="C2959">
        <v>649163</v>
      </c>
      <c r="D2959">
        <v>2023296698</v>
      </c>
      <c r="E2959" t="s">
        <v>2436</v>
      </c>
      <c r="F2959" t="s">
        <v>1382</v>
      </c>
      <c r="G2959" t="s">
        <v>51</v>
      </c>
      <c r="H2959" t="s">
        <v>52</v>
      </c>
      <c r="I2959" t="s">
        <v>132</v>
      </c>
      <c r="J2959" t="s">
        <v>133</v>
      </c>
      <c r="K2959">
        <v>650218</v>
      </c>
      <c r="L2959" t="s">
        <v>55</v>
      </c>
      <c r="M2959" t="s">
        <v>56</v>
      </c>
      <c r="N2959" t="s">
        <v>57</v>
      </c>
      <c r="O2959" s="1">
        <v>45444</v>
      </c>
      <c r="Q2959" s="1">
        <v>46023</v>
      </c>
      <c r="R2959" s="2">
        <v>21.97</v>
      </c>
      <c r="S2959">
        <v>1</v>
      </c>
      <c r="T2959" t="s">
        <v>58</v>
      </c>
      <c r="U2959" t="s">
        <v>134</v>
      </c>
      <c r="V2959" s="3">
        <v>0.1</v>
      </c>
      <c r="W2959" s="2">
        <v>0</v>
      </c>
      <c r="X2959">
        <v>0</v>
      </c>
      <c r="Y2959" t="s">
        <v>135</v>
      </c>
      <c r="Z2959" t="s">
        <v>136</v>
      </c>
      <c r="AA2959">
        <v>0</v>
      </c>
      <c r="AB2959" s="2">
        <v>0</v>
      </c>
      <c r="AC2959" s="2">
        <v>0</v>
      </c>
      <c r="AD2959" s="3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2.2000000000000002</v>
      </c>
      <c r="AN2959" s="2">
        <v>2.2000000000000002</v>
      </c>
      <c r="AO2959" s="2">
        <v>0</v>
      </c>
      <c r="AP2959" s="2">
        <v>0</v>
      </c>
      <c r="AQ2959" s="2">
        <v>0</v>
      </c>
    </row>
    <row r="2960" spans="1:43" x14ac:dyDescent="0.25">
      <c r="A2960" s="1">
        <v>45992</v>
      </c>
      <c r="B2960" t="s">
        <v>48</v>
      </c>
      <c r="C2960">
        <v>649163</v>
      </c>
      <c r="D2960">
        <v>2023298622</v>
      </c>
      <c r="E2960" t="s">
        <v>2367</v>
      </c>
      <c r="F2960" t="s">
        <v>1500</v>
      </c>
      <c r="G2960" t="s">
        <v>51</v>
      </c>
      <c r="H2960" t="s">
        <v>52</v>
      </c>
      <c r="I2960" t="s">
        <v>132</v>
      </c>
      <c r="J2960" t="s">
        <v>133</v>
      </c>
      <c r="K2960">
        <v>650218</v>
      </c>
      <c r="L2960" t="s">
        <v>55</v>
      </c>
      <c r="M2960" t="s">
        <v>56</v>
      </c>
      <c r="N2960" t="s">
        <v>57</v>
      </c>
      <c r="O2960" s="1">
        <v>45444</v>
      </c>
      <c r="Q2960" s="1">
        <v>46023</v>
      </c>
      <c r="R2960" s="2">
        <v>47.17</v>
      </c>
      <c r="S2960">
        <v>1</v>
      </c>
      <c r="T2960" t="s">
        <v>58</v>
      </c>
      <c r="U2960" t="s">
        <v>134</v>
      </c>
      <c r="V2960" s="3">
        <v>0.1</v>
      </c>
      <c r="W2960" s="2">
        <v>0</v>
      </c>
      <c r="X2960">
        <v>0</v>
      </c>
      <c r="Y2960" t="s">
        <v>135</v>
      </c>
      <c r="Z2960" t="s">
        <v>136</v>
      </c>
      <c r="AA2960">
        <v>0</v>
      </c>
      <c r="AB2960" s="2">
        <v>0</v>
      </c>
      <c r="AC2960" s="2">
        <v>0</v>
      </c>
      <c r="AD2960" s="3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4.72</v>
      </c>
      <c r="AN2960" s="2">
        <v>4.72</v>
      </c>
      <c r="AO2960" s="2">
        <v>0</v>
      </c>
      <c r="AP2960" s="2">
        <v>0</v>
      </c>
      <c r="AQ2960" s="2">
        <v>0</v>
      </c>
    </row>
    <row r="2961" spans="1:43" x14ac:dyDescent="0.25">
      <c r="A2961" s="1">
        <v>45992</v>
      </c>
      <c r="B2961" t="s">
        <v>48</v>
      </c>
      <c r="C2961">
        <v>649163</v>
      </c>
      <c r="D2961">
        <v>2023369899</v>
      </c>
      <c r="E2961" t="s">
        <v>2437</v>
      </c>
      <c r="F2961" t="s">
        <v>465</v>
      </c>
      <c r="G2961" t="s">
        <v>51</v>
      </c>
      <c r="H2961" t="s">
        <v>52</v>
      </c>
      <c r="I2961" t="s">
        <v>132</v>
      </c>
      <c r="J2961" t="s">
        <v>133</v>
      </c>
      <c r="K2961">
        <v>650218</v>
      </c>
      <c r="L2961" t="s">
        <v>55</v>
      </c>
      <c r="M2961" t="s">
        <v>56</v>
      </c>
      <c r="N2961" t="s">
        <v>57</v>
      </c>
      <c r="O2961" s="1">
        <v>45447</v>
      </c>
      <c r="Q2961" s="1">
        <v>46026</v>
      </c>
      <c r="R2961" s="2">
        <v>55.16</v>
      </c>
      <c r="S2961">
        <v>1</v>
      </c>
      <c r="T2961" t="s">
        <v>58</v>
      </c>
      <c r="U2961" t="s">
        <v>134</v>
      </c>
      <c r="V2961" s="3">
        <v>0.1</v>
      </c>
      <c r="W2961" s="2">
        <v>0</v>
      </c>
      <c r="X2961">
        <v>0</v>
      </c>
      <c r="Y2961" t="s">
        <v>135</v>
      </c>
      <c r="Z2961" t="s">
        <v>136</v>
      </c>
      <c r="AA2961">
        <v>0</v>
      </c>
      <c r="AB2961" s="2">
        <v>0</v>
      </c>
      <c r="AC2961" s="2">
        <v>0</v>
      </c>
      <c r="AD2961" s="3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5.52</v>
      </c>
      <c r="AN2961" s="2">
        <v>5.52</v>
      </c>
      <c r="AO2961" s="2">
        <v>0</v>
      </c>
      <c r="AP2961" s="2">
        <v>0</v>
      </c>
      <c r="AQ2961" s="2">
        <v>0</v>
      </c>
    </row>
    <row r="2962" spans="1:43" x14ac:dyDescent="0.25">
      <c r="A2962" s="1">
        <v>45992</v>
      </c>
      <c r="B2962" t="s">
        <v>48</v>
      </c>
      <c r="C2962">
        <v>649163</v>
      </c>
      <c r="D2962">
        <v>2023461092</v>
      </c>
      <c r="E2962" t="s">
        <v>1717</v>
      </c>
      <c r="F2962" t="s">
        <v>1129</v>
      </c>
      <c r="G2962" t="s">
        <v>51</v>
      </c>
      <c r="H2962" t="s">
        <v>52</v>
      </c>
      <c r="I2962" t="s">
        <v>132</v>
      </c>
      <c r="J2962" t="s">
        <v>133</v>
      </c>
      <c r="K2962">
        <v>751867</v>
      </c>
      <c r="L2962" t="s">
        <v>162</v>
      </c>
      <c r="M2962" t="s">
        <v>163</v>
      </c>
      <c r="N2962" t="s">
        <v>57</v>
      </c>
      <c r="O2962" s="1">
        <v>45474</v>
      </c>
      <c r="Q2962" s="1">
        <v>46023</v>
      </c>
      <c r="R2962" s="2">
        <v>53.16</v>
      </c>
      <c r="S2962">
        <v>1</v>
      </c>
      <c r="T2962" t="s">
        <v>58</v>
      </c>
      <c r="U2962" t="s">
        <v>134</v>
      </c>
      <c r="V2962" s="3">
        <v>0.1</v>
      </c>
      <c r="W2962" s="2">
        <v>0</v>
      </c>
      <c r="X2962">
        <v>0</v>
      </c>
      <c r="Y2962" t="s">
        <v>135</v>
      </c>
      <c r="Z2962" t="s">
        <v>136</v>
      </c>
      <c r="AA2962">
        <v>0</v>
      </c>
      <c r="AB2962" s="2">
        <v>0</v>
      </c>
      <c r="AC2962" s="2">
        <v>0</v>
      </c>
      <c r="AD2962" s="3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5.32</v>
      </c>
      <c r="AN2962" s="2">
        <v>5.32</v>
      </c>
      <c r="AO2962" s="2">
        <v>0</v>
      </c>
      <c r="AP2962" s="2">
        <v>0</v>
      </c>
      <c r="AQ2962" s="2">
        <v>0</v>
      </c>
    </row>
    <row r="2963" spans="1:43" x14ac:dyDescent="0.25">
      <c r="A2963" s="1">
        <v>45992</v>
      </c>
      <c r="B2963" t="s">
        <v>48</v>
      </c>
      <c r="C2963">
        <v>649163</v>
      </c>
      <c r="D2963">
        <v>2023518334</v>
      </c>
      <c r="E2963" t="s">
        <v>2438</v>
      </c>
      <c r="F2963" t="s">
        <v>2439</v>
      </c>
      <c r="G2963" t="s">
        <v>51</v>
      </c>
      <c r="H2963" t="s">
        <v>52</v>
      </c>
      <c r="I2963" t="s">
        <v>132</v>
      </c>
      <c r="J2963" t="s">
        <v>133</v>
      </c>
      <c r="K2963">
        <v>650218</v>
      </c>
      <c r="L2963" t="s">
        <v>55</v>
      </c>
      <c r="M2963" t="s">
        <v>56</v>
      </c>
      <c r="N2963" t="s">
        <v>57</v>
      </c>
      <c r="O2963" s="1">
        <v>45474</v>
      </c>
      <c r="Q2963" s="1">
        <v>46023</v>
      </c>
      <c r="R2963" s="2">
        <v>61.39</v>
      </c>
      <c r="S2963">
        <v>1</v>
      </c>
      <c r="T2963" t="s">
        <v>58</v>
      </c>
      <c r="U2963" t="s">
        <v>134</v>
      </c>
      <c r="V2963" s="3">
        <v>0.1</v>
      </c>
      <c r="W2963" s="2">
        <v>0</v>
      </c>
      <c r="X2963">
        <v>0</v>
      </c>
      <c r="Y2963" t="s">
        <v>135</v>
      </c>
      <c r="Z2963" t="s">
        <v>136</v>
      </c>
      <c r="AA2963">
        <v>0</v>
      </c>
      <c r="AB2963" s="2">
        <v>0</v>
      </c>
      <c r="AC2963" s="2">
        <v>0</v>
      </c>
      <c r="AD2963" s="3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6.14</v>
      </c>
      <c r="AN2963" s="2">
        <v>6.14</v>
      </c>
      <c r="AO2963" s="2">
        <v>0</v>
      </c>
      <c r="AP2963" s="2">
        <v>0</v>
      </c>
      <c r="AQ2963" s="2">
        <v>0</v>
      </c>
    </row>
    <row r="2964" spans="1:43" x14ac:dyDescent="0.25">
      <c r="A2964" s="1">
        <v>45992</v>
      </c>
      <c r="B2964" t="s">
        <v>48</v>
      </c>
      <c r="C2964">
        <v>649163</v>
      </c>
      <c r="D2964">
        <v>2023534071</v>
      </c>
      <c r="E2964" t="s">
        <v>1718</v>
      </c>
      <c r="F2964" t="s">
        <v>429</v>
      </c>
      <c r="G2964" t="s">
        <v>51</v>
      </c>
      <c r="H2964" t="s">
        <v>52</v>
      </c>
      <c r="I2964" t="s">
        <v>132</v>
      </c>
      <c r="J2964" t="s">
        <v>133</v>
      </c>
      <c r="K2964">
        <v>650218</v>
      </c>
      <c r="L2964" t="s">
        <v>55</v>
      </c>
      <c r="M2964" t="s">
        <v>56</v>
      </c>
      <c r="N2964" t="s">
        <v>57</v>
      </c>
      <c r="O2964" s="1">
        <v>45474</v>
      </c>
      <c r="Q2964" s="1">
        <v>46023</v>
      </c>
      <c r="R2964" s="2">
        <v>21.97</v>
      </c>
      <c r="S2964">
        <v>1</v>
      </c>
      <c r="T2964" t="s">
        <v>58</v>
      </c>
      <c r="U2964" t="s">
        <v>134</v>
      </c>
      <c r="V2964" s="3">
        <v>0.1</v>
      </c>
      <c r="W2964" s="2">
        <v>0</v>
      </c>
      <c r="X2964">
        <v>0</v>
      </c>
      <c r="Y2964" t="s">
        <v>135</v>
      </c>
      <c r="Z2964" t="s">
        <v>136</v>
      </c>
      <c r="AA2964">
        <v>0</v>
      </c>
      <c r="AB2964" s="2">
        <v>0</v>
      </c>
      <c r="AC2964" s="2">
        <v>0</v>
      </c>
      <c r="AD2964" s="3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2.2000000000000002</v>
      </c>
      <c r="AN2964" s="2">
        <v>2.2000000000000002</v>
      </c>
      <c r="AO2964" s="2">
        <v>0</v>
      </c>
      <c r="AP2964" s="2">
        <v>0</v>
      </c>
      <c r="AQ2964" s="2">
        <v>0</v>
      </c>
    </row>
    <row r="2965" spans="1:43" x14ac:dyDescent="0.25">
      <c r="A2965" s="1">
        <v>45992</v>
      </c>
      <c r="B2965" t="s">
        <v>48</v>
      </c>
      <c r="C2965">
        <v>649163</v>
      </c>
      <c r="D2965">
        <v>2023535368</v>
      </c>
      <c r="E2965" t="s">
        <v>552</v>
      </c>
      <c r="F2965" t="s">
        <v>1079</v>
      </c>
      <c r="G2965" t="s">
        <v>51</v>
      </c>
      <c r="H2965" t="s">
        <v>80</v>
      </c>
      <c r="I2965" t="s">
        <v>132</v>
      </c>
      <c r="J2965" t="s">
        <v>133</v>
      </c>
      <c r="K2965">
        <v>650218</v>
      </c>
      <c r="L2965" t="s">
        <v>55</v>
      </c>
      <c r="M2965" t="s">
        <v>56</v>
      </c>
      <c r="N2965" t="s">
        <v>57</v>
      </c>
      <c r="O2965" s="1">
        <v>45474</v>
      </c>
      <c r="Q2965" s="1">
        <v>46023</v>
      </c>
      <c r="R2965" s="2">
        <v>23.22</v>
      </c>
      <c r="S2965">
        <v>1</v>
      </c>
      <c r="T2965" t="s">
        <v>58</v>
      </c>
      <c r="U2965" t="s">
        <v>134</v>
      </c>
      <c r="V2965" s="3">
        <v>0.1</v>
      </c>
      <c r="W2965" s="2">
        <v>0</v>
      </c>
      <c r="X2965">
        <v>0</v>
      </c>
      <c r="Y2965" t="s">
        <v>135</v>
      </c>
      <c r="Z2965" t="s">
        <v>136</v>
      </c>
      <c r="AA2965">
        <v>0</v>
      </c>
      <c r="AB2965" s="2">
        <v>0</v>
      </c>
      <c r="AC2965" s="2">
        <v>0</v>
      </c>
      <c r="AD2965" s="3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2.3199999999999998</v>
      </c>
      <c r="AN2965" s="2">
        <v>2.3199999999999998</v>
      </c>
      <c r="AO2965" s="2">
        <v>0</v>
      </c>
      <c r="AP2965" s="2">
        <v>0</v>
      </c>
      <c r="AQ2965" s="2">
        <v>0</v>
      </c>
    </row>
    <row r="2966" spans="1:43" x14ac:dyDescent="0.25">
      <c r="A2966" s="1">
        <v>45992</v>
      </c>
      <c r="B2966" t="s">
        <v>48</v>
      </c>
      <c r="C2966">
        <v>649163</v>
      </c>
      <c r="D2966">
        <v>2023562303</v>
      </c>
      <c r="E2966" t="s">
        <v>1296</v>
      </c>
      <c r="F2966" t="s">
        <v>95</v>
      </c>
      <c r="G2966" t="s">
        <v>51</v>
      </c>
      <c r="H2966" t="s">
        <v>52</v>
      </c>
      <c r="I2966" t="s">
        <v>132</v>
      </c>
      <c r="J2966" t="s">
        <v>133</v>
      </c>
      <c r="K2966">
        <v>751867</v>
      </c>
      <c r="L2966" t="s">
        <v>162</v>
      </c>
      <c r="M2966" t="s">
        <v>163</v>
      </c>
      <c r="N2966" t="s">
        <v>57</v>
      </c>
      <c r="O2966" s="1">
        <v>45474</v>
      </c>
      <c r="Q2966" s="1">
        <v>46023</v>
      </c>
      <c r="R2966" s="2">
        <v>46.13</v>
      </c>
      <c r="S2966">
        <v>1</v>
      </c>
      <c r="T2966" t="s">
        <v>58</v>
      </c>
      <c r="U2966" t="s">
        <v>134</v>
      </c>
      <c r="V2966" s="3">
        <v>0.1</v>
      </c>
      <c r="W2966" s="2">
        <v>0</v>
      </c>
      <c r="X2966">
        <v>0</v>
      </c>
      <c r="Y2966" t="s">
        <v>135</v>
      </c>
      <c r="Z2966" t="s">
        <v>136</v>
      </c>
      <c r="AA2966">
        <v>0</v>
      </c>
      <c r="AB2966" s="2">
        <v>0</v>
      </c>
      <c r="AC2966" s="2">
        <v>0</v>
      </c>
      <c r="AD2966" s="3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4.6100000000000003</v>
      </c>
      <c r="AN2966" s="2">
        <v>4.6100000000000003</v>
      </c>
      <c r="AO2966" s="2">
        <v>0</v>
      </c>
      <c r="AP2966" s="2">
        <v>0</v>
      </c>
      <c r="AQ2966" s="2">
        <v>0</v>
      </c>
    </row>
    <row r="2967" spans="1:43" x14ac:dyDescent="0.25">
      <c r="A2967" s="1">
        <v>45992</v>
      </c>
      <c r="B2967" t="s">
        <v>48</v>
      </c>
      <c r="C2967">
        <v>649163</v>
      </c>
      <c r="D2967">
        <v>2023570182</v>
      </c>
      <c r="E2967" t="s">
        <v>478</v>
      </c>
      <c r="F2967" t="s">
        <v>375</v>
      </c>
      <c r="G2967" t="s">
        <v>51</v>
      </c>
      <c r="H2967" t="s">
        <v>209</v>
      </c>
      <c r="I2967" t="s">
        <v>132</v>
      </c>
      <c r="J2967" t="s">
        <v>133</v>
      </c>
      <c r="K2967">
        <v>751867</v>
      </c>
      <c r="L2967" t="s">
        <v>162</v>
      </c>
      <c r="M2967" t="s">
        <v>163</v>
      </c>
      <c r="N2967" t="s">
        <v>57</v>
      </c>
      <c r="O2967" s="1">
        <v>45474</v>
      </c>
      <c r="Q2967" s="1">
        <v>46023</v>
      </c>
      <c r="R2967" s="2">
        <v>28.12</v>
      </c>
      <c r="S2967">
        <v>1</v>
      </c>
      <c r="T2967" t="s">
        <v>58</v>
      </c>
      <c r="U2967" t="s">
        <v>134</v>
      </c>
      <c r="V2967" s="3">
        <v>0.1</v>
      </c>
      <c r="W2967" s="2">
        <v>0</v>
      </c>
      <c r="X2967">
        <v>0</v>
      </c>
      <c r="Y2967" t="s">
        <v>135</v>
      </c>
      <c r="Z2967" t="s">
        <v>136</v>
      </c>
      <c r="AA2967">
        <v>0</v>
      </c>
      <c r="AB2967" s="2">
        <v>0</v>
      </c>
      <c r="AC2967" s="2">
        <v>0</v>
      </c>
      <c r="AD2967" s="3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2.81</v>
      </c>
      <c r="AN2967" s="2">
        <v>2.81</v>
      </c>
      <c r="AO2967" s="2">
        <v>0</v>
      </c>
      <c r="AP2967" s="2">
        <v>0</v>
      </c>
      <c r="AQ2967" s="2">
        <v>0</v>
      </c>
    </row>
    <row r="2968" spans="1:43" x14ac:dyDescent="0.25">
      <c r="A2968" s="1">
        <v>45992</v>
      </c>
      <c r="B2968" t="s">
        <v>48</v>
      </c>
      <c r="C2968">
        <v>649163</v>
      </c>
      <c r="D2968">
        <v>2023600148</v>
      </c>
      <c r="E2968" t="s">
        <v>1719</v>
      </c>
      <c r="F2968" t="s">
        <v>1102</v>
      </c>
      <c r="G2968" t="s">
        <v>51</v>
      </c>
      <c r="H2968" t="s">
        <v>52</v>
      </c>
      <c r="I2968" t="s">
        <v>132</v>
      </c>
      <c r="J2968" t="s">
        <v>133</v>
      </c>
      <c r="K2968">
        <v>650218</v>
      </c>
      <c r="L2968" t="s">
        <v>55</v>
      </c>
      <c r="M2968" t="s">
        <v>56</v>
      </c>
      <c r="N2968" t="s">
        <v>57</v>
      </c>
      <c r="O2968" s="1">
        <v>45474</v>
      </c>
      <c r="Q2968" s="1">
        <v>46023</v>
      </c>
      <c r="R2968" s="2">
        <v>17.72</v>
      </c>
      <c r="S2968">
        <v>1</v>
      </c>
      <c r="T2968" t="s">
        <v>58</v>
      </c>
      <c r="U2968" t="s">
        <v>134</v>
      </c>
      <c r="V2968" s="3">
        <v>0.1</v>
      </c>
      <c r="W2968" s="2">
        <v>0</v>
      </c>
      <c r="X2968">
        <v>0</v>
      </c>
      <c r="Y2968" t="s">
        <v>135</v>
      </c>
      <c r="Z2968" t="s">
        <v>136</v>
      </c>
      <c r="AA2968">
        <v>0</v>
      </c>
      <c r="AB2968" s="2">
        <v>0</v>
      </c>
      <c r="AC2968" s="2">
        <v>0</v>
      </c>
      <c r="AD2968" s="3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1.77</v>
      </c>
      <c r="AN2968" s="2">
        <v>1.77</v>
      </c>
      <c r="AO2968" s="2">
        <v>0</v>
      </c>
      <c r="AP2968" s="2">
        <v>0</v>
      </c>
      <c r="AQ2968" s="2">
        <v>0</v>
      </c>
    </row>
    <row r="2969" spans="1:43" x14ac:dyDescent="0.25">
      <c r="A2969" s="1">
        <v>45992</v>
      </c>
      <c r="B2969" t="s">
        <v>48</v>
      </c>
      <c r="C2969">
        <v>649163</v>
      </c>
      <c r="D2969">
        <v>2023646356</v>
      </c>
      <c r="E2969" t="s">
        <v>2094</v>
      </c>
      <c r="F2969" t="s">
        <v>711</v>
      </c>
      <c r="G2969" t="s">
        <v>51</v>
      </c>
      <c r="H2969" t="s">
        <v>52</v>
      </c>
      <c r="I2969" t="s">
        <v>132</v>
      </c>
      <c r="J2969" t="s">
        <v>133</v>
      </c>
      <c r="K2969">
        <v>751867</v>
      </c>
      <c r="L2969" t="s">
        <v>162</v>
      </c>
      <c r="M2969" t="s">
        <v>163</v>
      </c>
      <c r="N2969" t="s">
        <v>57</v>
      </c>
      <c r="O2969" s="1">
        <v>45474</v>
      </c>
      <c r="Q2969" s="1">
        <v>46023</v>
      </c>
      <c r="R2969" s="2">
        <v>55.16</v>
      </c>
      <c r="S2969">
        <v>1</v>
      </c>
      <c r="T2969" t="s">
        <v>58</v>
      </c>
      <c r="U2969" t="s">
        <v>134</v>
      </c>
      <c r="V2969" s="3">
        <v>0.1</v>
      </c>
      <c r="W2969" s="2">
        <v>0</v>
      </c>
      <c r="X2969">
        <v>0</v>
      </c>
      <c r="Y2969" t="s">
        <v>135</v>
      </c>
      <c r="Z2969" t="s">
        <v>136</v>
      </c>
      <c r="AA2969">
        <v>0</v>
      </c>
      <c r="AB2969" s="2">
        <v>0</v>
      </c>
      <c r="AC2969" s="2">
        <v>0</v>
      </c>
      <c r="AD2969" s="3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5.52</v>
      </c>
      <c r="AN2969" s="2">
        <v>5.52</v>
      </c>
      <c r="AO2969" s="2">
        <v>0</v>
      </c>
      <c r="AP2969" s="2">
        <v>0</v>
      </c>
      <c r="AQ2969" s="2">
        <v>0</v>
      </c>
    </row>
    <row r="2970" spans="1:43" x14ac:dyDescent="0.25">
      <c r="A2970" s="1">
        <v>45992</v>
      </c>
      <c r="B2970" t="s">
        <v>48</v>
      </c>
      <c r="C2970">
        <v>649163</v>
      </c>
      <c r="D2970">
        <v>2023668687</v>
      </c>
      <c r="E2970" t="s">
        <v>2440</v>
      </c>
      <c r="F2970" t="s">
        <v>633</v>
      </c>
      <c r="G2970" t="s">
        <v>51</v>
      </c>
      <c r="H2970" t="s">
        <v>161</v>
      </c>
      <c r="I2970" t="s">
        <v>132</v>
      </c>
      <c r="J2970" t="s">
        <v>133</v>
      </c>
      <c r="K2970">
        <v>751867</v>
      </c>
      <c r="L2970" t="s">
        <v>162</v>
      </c>
      <c r="M2970" t="s">
        <v>163</v>
      </c>
      <c r="N2970" t="s">
        <v>57</v>
      </c>
      <c r="O2970" s="1">
        <v>45474</v>
      </c>
      <c r="Q2970" s="1">
        <v>46023</v>
      </c>
      <c r="R2970" s="2">
        <v>22.98</v>
      </c>
      <c r="S2970">
        <v>1</v>
      </c>
      <c r="T2970" t="s">
        <v>58</v>
      </c>
      <c r="U2970" t="s">
        <v>134</v>
      </c>
      <c r="V2970" s="3">
        <v>0.1</v>
      </c>
      <c r="W2970" s="2">
        <v>0</v>
      </c>
      <c r="X2970">
        <v>0</v>
      </c>
      <c r="Y2970" t="s">
        <v>135</v>
      </c>
      <c r="Z2970" t="s">
        <v>136</v>
      </c>
      <c r="AA2970">
        <v>0</v>
      </c>
      <c r="AB2970" s="2">
        <v>0</v>
      </c>
      <c r="AC2970" s="2">
        <v>0</v>
      </c>
      <c r="AD2970" s="3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2.2999999999999998</v>
      </c>
      <c r="AN2970" s="2">
        <v>2.2999999999999998</v>
      </c>
      <c r="AO2970" s="2">
        <v>0</v>
      </c>
      <c r="AP2970" s="2">
        <v>0</v>
      </c>
      <c r="AQ2970" s="2">
        <v>0</v>
      </c>
    </row>
    <row r="2971" spans="1:43" x14ac:dyDescent="0.25">
      <c r="A2971" s="1">
        <v>45992</v>
      </c>
      <c r="B2971" t="s">
        <v>48</v>
      </c>
      <c r="C2971">
        <v>649163</v>
      </c>
      <c r="D2971">
        <v>2023681580</v>
      </c>
      <c r="E2971" t="s">
        <v>2421</v>
      </c>
      <c r="F2971" t="s">
        <v>2422</v>
      </c>
      <c r="G2971" t="s">
        <v>51</v>
      </c>
      <c r="H2971" t="s">
        <v>169</v>
      </c>
      <c r="I2971" t="s">
        <v>132</v>
      </c>
      <c r="J2971" t="s">
        <v>133</v>
      </c>
      <c r="K2971">
        <v>650218</v>
      </c>
      <c r="L2971" t="s">
        <v>55</v>
      </c>
      <c r="M2971" t="s">
        <v>56</v>
      </c>
      <c r="N2971" t="s">
        <v>57</v>
      </c>
      <c r="O2971" s="1">
        <v>45474</v>
      </c>
      <c r="Q2971" s="1">
        <v>46023</v>
      </c>
      <c r="R2971" s="2">
        <v>52.54</v>
      </c>
      <c r="S2971">
        <v>1</v>
      </c>
      <c r="T2971" t="s">
        <v>58</v>
      </c>
      <c r="U2971" t="s">
        <v>134</v>
      </c>
      <c r="V2971" s="3">
        <v>0.1</v>
      </c>
      <c r="W2971" s="2">
        <v>0</v>
      </c>
      <c r="X2971">
        <v>0</v>
      </c>
      <c r="Y2971" t="s">
        <v>135</v>
      </c>
      <c r="Z2971" t="s">
        <v>136</v>
      </c>
      <c r="AA2971">
        <v>0</v>
      </c>
      <c r="AB2971" s="2">
        <v>0</v>
      </c>
      <c r="AC2971" s="2">
        <v>0</v>
      </c>
      <c r="AD2971" s="3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5.25</v>
      </c>
      <c r="AN2971" s="2">
        <v>5.25</v>
      </c>
      <c r="AO2971" s="2">
        <v>0</v>
      </c>
      <c r="AP2971" s="2">
        <v>0</v>
      </c>
      <c r="AQ2971" s="2">
        <v>0</v>
      </c>
    </row>
    <row r="2972" spans="1:43" x14ac:dyDescent="0.25">
      <c r="A2972" s="1">
        <v>45992</v>
      </c>
      <c r="B2972" t="s">
        <v>48</v>
      </c>
      <c r="C2972">
        <v>649163</v>
      </c>
      <c r="D2972">
        <v>2023719130</v>
      </c>
      <c r="E2972" t="s">
        <v>640</v>
      </c>
      <c r="F2972" t="s">
        <v>2441</v>
      </c>
      <c r="G2972" t="s">
        <v>51</v>
      </c>
      <c r="H2972" t="s">
        <v>256</v>
      </c>
      <c r="I2972" t="s">
        <v>132</v>
      </c>
      <c r="J2972" t="s">
        <v>133</v>
      </c>
      <c r="K2972">
        <v>751867</v>
      </c>
      <c r="L2972" t="s">
        <v>162</v>
      </c>
      <c r="M2972" t="s">
        <v>163</v>
      </c>
      <c r="N2972" t="s">
        <v>57</v>
      </c>
      <c r="O2972" s="1">
        <v>45474</v>
      </c>
      <c r="Q2972" s="1">
        <v>46023</v>
      </c>
      <c r="R2972" s="2">
        <v>47.51</v>
      </c>
      <c r="S2972">
        <v>1</v>
      </c>
      <c r="T2972" t="s">
        <v>58</v>
      </c>
      <c r="U2972" t="s">
        <v>134</v>
      </c>
      <c r="V2972" s="3">
        <v>0.1</v>
      </c>
      <c r="W2972" s="2">
        <v>0</v>
      </c>
      <c r="X2972">
        <v>0</v>
      </c>
      <c r="Y2972" t="s">
        <v>135</v>
      </c>
      <c r="Z2972" t="s">
        <v>136</v>
      </c>
      <c r="AA2972">
        <v>0</v>
      </c>
      <c r="AB2972" s="2">
        <v>0</v>
      </c>
      <c r="AC2972" s="2">
        <v>0</v>
      </c>
      <c r="AD2972" s="3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4.75</v>
      </c>
      <c r="AN2972" s="2">
        <v>4.75</v>
      </c>
      <c r="AO2972" s="2">
        <v>0</v>
      </c>
      <c r="AP2972" s="2">
        <v>0</v>
      </c>
      <c r="AQ2972" s="2">
        <v>0</v>
      </c>
    </row>
    <row r="2973" spans="1:43" x14ac:dyDescent="0.25">
      <c r="A2973" s="1">
        <v>45992</v>
      </c>
      <c r="B2973" t="s">
        <v>48</v>
      </c>
      <c r="C2973">
        <v>649163</v>
      </c>
      <c r="D2973">
        <v>2023722594</v>
      </c>
      <c r="E2973" t="s">
        <v>2442</v>
      </c>
      <c r="F2973" t="s">
        <v>448</v>
      </c>
      <c r="G2973" t="s">
        <v>51</v>
      </c>
      <c r="H2973" t="s">
        <v>52</v>
      </c>
      <c r="I2973" t="s">
        <v>132</v>
      </c>
      <c r="J2973" t="s">
        <v>133</v>
      </c>
      <c r="K2973">
        <v>751867</v>
      </c>
      <c r="L2973" t="s">
        <v>162</v>
      </c>
      <c r="M2973" t="s">
        <v>163</v>
      </c>
      <c r="N2973" t="s">
        <v>57</v>
      </c>
      <c r="O2973" s="1">
        <v>45474</v>
      </c>
      <c r="Q2973" s="1">
        <v>46023</v>
      </c>
      <c r="R2973" s="2">
        <v>55.16</v>
      </c>
      <c r="S2973">
        <v>1</v>
      </c>
      <c r="T2973" t="s">
        <v>58</v>
      </c>
      <c r="U2973" t="s">
        <v>134</v>
      </c>
      <c r="V2973" s="3">
        <v>0.1</v>
      </c>
      <c r="W2973" s="2">
        <v>0</v>
      </c>
      <c r="X2973">
        <v>0</v>
      </c>
      <c r="Y2973" t="s">
        <v>135</v>
      </c>
      <c r="Z2973" t="s">
        <v>136</v>
      </c>
      <c r="AA2973">
        <v>0</v>
      </c>
      <c r="AB2973" s="2">
        <v>0</v>
      </c>
      <c r="AC2973" s="2">
        <v>0</v>
      </c>
      <c r="AD2973" s="3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5.52</v>
      </c>
      <c r="AN2973" s="2">
        <v>5.52</v>
      </c>
      <c r="AO2973" s="2">
        <v>0</v>
      </c>
      <c r="AP2973" s="2">
        <v>0</v>
      </c>
      <c r="AQ2973" s="2">
        <v>0</v>
      </c>
    </row>
    <row r="2974" spans="1:43" x14ac:dyDescent="0.25">
      <c r="A2974" s="1">
        <v>45992</v>
      </c>
      <c r="B2974" t="s">
        <v>48</v>
      </c>
      <c r="C2974">
        <v>649163</v>
      </c>
      <c r="D2974">
        <v>2023778034</v>
      </c>
      <c r="E2974" t="s">
        <v>388</v>
      </c>
      <c r="F2974" t="s">
        <v>1591</v>
      </c>
      <c r="G2974" t="s">
        <v>51</v>
      </c>
      <c r="H2974" t="s">
        <v>52</v>
      </c>
      <c r="I2974" t="s">
        <v>132</v>
      </c>
      <c r="J2974" t="s">
        <v>133</v>
      </c>
      <c r="K2974">
        <v>751867</v>
      </c>
      <c r="L2974" t="s">
        <v>162</v>
      </c>
      <c r="M2974" t="s">
        <v>163</v>
      </c>
      <c r="N2974" t="s">
        <v>57</v>
      </c>
      <c r="O2974" s="1">
        <v>45476</v>
      </c>
      <c r="Q2974" s="1">
        <v>46025</v>
      </c>
      <c r="R2974" s="2">
        <v>40.35</v>
      </c>
      <c r="S2974">
        <v>1</v>
      </c>
      <c r="T2974" t="s">
        <v>58</v>
      </c>
      <c r="U2974" t="s">
        <v>134</v>
      </c>
      <c r="V2974" s="3">
        <v>0.1</v>
      </c>
      <c r="W2974" s="2">
        <v>0</v>
      </c>
      <c r="X2974">
        <v>0</v>
      </c>
      <c r="Y2974" t="s">
        <v>135</v>
      </c>
      <c r="Z2974" t="s">
        <v>136</v>
      </c>
      <c r="AA2974">
        <v>0</v>
      </c>
      <c r="AB2974" s="2">
        <v>0</v>
      </c>
      <c r="AC2974" s="2">
        <v>0</v>
      </c>
      <c r="AD2974" s="3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4.04</v>
      </c>
      <c r="AN2974" s="2">
        <v>4.04</v>
      </c>
      <c r="AO2974" s="2">
        <v>0</v>
      </c>
      <c r="AP2974" s="2">
        <v>0</v>
      </c>
      <c r="AQ2974" s="2">
        <v>0</v>
      </c>
    </row>
    <row r="2975" spans="1:43" x14ac:dyDescent="0.25">
      <c r="A2975" s="1">
        <v>45992</v>
      </c>
      <c r="B2975" t="s">
        <v>48</v>
      </c>
      <c r="C2975">
        <v>649163</v>
      </c>
      <c r="D2975">
        <v>2023789504</v>
      </c>
      <c r="E2975" t="s">
        <v>428</v>
      </c>
      <c r="F2975" t="s">
        <v>1725</v>
      </c>
      <c r="G2975" t="s">
        <v>51</v>
      </c>
      <c r="H2975" t="s">
        <v>80</v>
      </c>
      <c r="I2975" t="s">
        <v>132</v>
      </c>
      <c r="J2975" t="s">
        <v>133</v>
      </c>
      <c r="K2975">
        <v>650218</v>
      </c>
      <c r="L2975" t="s">
        <v>55</v>
      </c>
      <c r="M2975" t="s">
        <v>56</v>
      </c>
      <c r="N2975" t="s">
        <v>57</v>
      </c>
      <c r="O2975" s="1">
        <v>45505</v>
      </c>
      <c r="Q2975" s="1">
        <v>46023</v>
      </c>
      <c r="R2975" s="2">
        <v>42.23</v>
      </c>
      <c r="S2975">
        <v>1</v>
      </c>
      <c r="T2975" t="s">
        <v>58</v>
      </c>
      <c r="U2975" t="s">
        <v>134</v>
      </c>
      <c r="V2975" s="3">
        <v>0.1</v>
      </c>
      <c r="W2975" s="2">
        <v>0</v>
      </c>
      <c r="X2975">
        <v>0</v>
      </c>
      <c r="Y2975" t="s">
        <v>135</v>
      </c>
      <c r="Z2975" t="s">
        <v>136</v>
      </c>
      <c r="AA2975">
        <v>0</v>
      </c>
      <c r="AB2975" s="2">
        <v>0</v>
      </c>
      <c r="AC2975" s="2">
        <v>0</v>
      </c>
      <c r="AD2975" s="3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4.22</v>
      </c>
      <c r="AN2975" s="2">
        <v>4.22</v>
      </c>
      <c r="AO2975" s="2">
        <v>0</v>
      </c>
      <c r="AP2975" s="2">
        <v>0</v>
      </c>
      <c r="AQ2975" s="2">
        <v>0</v>
      </c>
    </row>
    <row r="2976" spans="1:43" x14ac:dyDescent="0.25">
      <c r="A2976" s="1">
        <v>45992</v>
      </c>
      <c r="B2976" t="s">
        <v>48</v>
      </c>
      <c r="C2976">
        <v>649163</v>
      </c>
      <c r="D2976">
        <v>2023845997</v>
      </c>
      <c r="E2976" t="s">
        <v>1196</v>
      </c>
      <c r="F2976" t="s">
        <v>946</v>
      </c>
      <c r="G2976" t="s">
        <v>51</v>
      </c>
      <c r="H2976" t="s">
        <v>64</v>
      </c>
      <c r="I2976" t="s">
        <v>132</v>
      </c>
      <c r="J2976" t="s">
        <v>133</v>
      </c>
      <c r="K2976">
        <v>751867</v>
      </c>
      <c r="L2976" t="s">
        <v>162</v>
      </c>
      <c r="M2976" t="s">
        <v>163</v>
      </c>
      <c r="N2976" t="s">
        <v>57</v>
      </c>
      <c r="O2976" s="1">
        <v>45505</v>
      </c>
      <c r="Q2976" s="1">
        <v>46023</v>
      </c>
      <c r="R2976" s="2">
        <v>31.64</v>
      </c>
      <c r="S2976">
        <v>1</v>
      </c>
      <c r="T2976" t="s">
        <v>58</v>
      </c>
      <c r="U2976" t="s">
        <v>134</v>
      </c>
      <c r="V2976" s="3">
        <v>0.1</v>
      </c>
      <c r="W2976" s="2">
        <v>0</v>
      </c>
      <c r="X2976">
        <v>0</v>
      </c>
      <c r="Y2976" t="s">
        <v>135</v>
      </c>
      <c r="Z2976" t="s">
        <v>136</v>
      </c>
      <c r="AA2976">
        <v>0</v>
      </c>
      <c r="AB2976" s="2">
        <v>0</v>
      </c>
      <c r="AC2976" s="2">
        <v>0</v>
      </c>
      <c r="AD2976" s="3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3.16</v>
      </c>
      <c r="AN2976" s="2">
        <v>3.16</v>
      </c>
      <c r="AO2976" s="2">
        <v>0</v>
      </c>
      <c r="AP2976" s="2">
        <v>0</v>
      </c>
      <c r="AQ2976" s="2">
        <v>0</v>
      </c>
    </row>
    <row r="2977" spans="1:43" x14ac:dyDescent="0.25">
      <c r="A2977" s="1">
        <v>45992</v>
      </c>
      <c r="B2977" t="s">
        <v>48</v>
      </c>
      <c r="C2977">
        <v>649163</v>
      </c>
      <c r="D2977">
        <v>2023900682</v>
      </c>
      <c r="E2977" t="s">
        <v>690</v>
      </c>
      <c r="F2977" t="s">
        <v>1729</v>
      </c>
      <c r="G2977" t="s">
        <v>51</v>
      </c>
      <c r="H2977" t="s">
        <v>52</v>
      </c>
      <c r="I2977" t="s">
        <v>132</v>
      </c>
      <c r="J2977" t="s">
        <v>133</v>
      </c>
      <c r="K2977">
        <v>650218</v>
      </c>
      <c r="L2977" t="s">
        <v>55</v>
      </c>
      <c r="M2977" t="s">
        <v>56</v>
      </c>
      <c r="N2977" t="s">
        <v>57</v>
      </c>
      <c r="O2977" s="1">
        <v>45505</v>
      </c>
      <c r="Q2977" s="1">
        <v>46023</v>
      </c>
      <c r="R2977" s="2">
        <v>80.86</v>
      </c>
      <c r="S2977">
        <v>1</v>
      </c>
      <c r="T2977" t="s">
        <v>58</v>
      </c>
      <c r="U2977" t="s">
        <v>134</v>
      </c>
      <c r="V2977" s="3">
        <v>0.1</v>
      </c>
      <c r="W2977" s="2">
        <v>0</v>
      </c>
      <c r="X2977">
        <v>0</v>
      </c>
      <c r="Y2977" t="s">
        <v>135</v>
      </c>
      <c r="Z2977" t="s">
        <v>136</v>
      </c>
      <c r="AA2977">
        <v>0</v>
      </c>
      <c r="AB2977" s="2">
        <v>0</v>
      </c>
      <c r="AC2977" s="2">
        <v>0</v>
      </c>
      <c r="AD2977" s="3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8.09</v>
      </c>
      <c r="AN2977" s="2">
        <v>8.09</v>
      </c>
      <c r="AO2977" s="2">
        <v>0</v>
      </c>
      <c r="AP2977" s="2">
        <v>0</v>
      </c>
      <c r="AQ2977" s="2">
        <v>0</v>
      </c>
    </row>
    <row r="2978" spans="1:43" x14ac:dyDescent="0.25">
      <c r="A2978" s="1">
        <v>45992</v>
      </c>
      <c r="B2978" t="s">
        <v>48</v>
      </c>
      <c r="C2978">
        <v>649163</v>
      </c>
      <c r="D2978">
        <v>2024033856</v>
      </c>
      <c r="E2978" t="s">
        <v>1296</v>
      </c>
      <c r="F2978" t="s">
        <v>1247</v>
      </c>
      <c r="G2978" t="s">
        <v>51</v>
      </c>
      <c r="H2978" t="s">
        <v>209</v>
      </c>
      <c r="I2978" t="s">
        <v>132</v>
      </c>
      <c r="J2978" t="s">
        <v>133</v>
      </c>
      <c r="K2978">
        <v>650218</v>
      </c>
      <c r="L2978" t="s">
        <v>55</v>
      </c>
      <c r="M2978" t="s">
        <v>56</v>
      </c>
      <c r="N2978" t="s">
        <v>57</v>
      </c>
      <c r="O2978" s="1">
        <v>45505</v>
      </c>
      <c r="Q2978" s="1">
        <v>46023</v>
      </c>
      <c r="R2978" s="2">
        <v>37.83</v>
      </c>
      <c r="S2978">
        <v>1</v>
      </c>
      <c r="T2978" t="s">
        <v>58</v>
      </c>
      <c r="U2978" t="s">
        <v>134</v>
      </c>
      <c r="V2978" s="3">
        <v>0.1</v>
      </c>
      <c r="W2978" s="2">
        <v>0</v>
      </c>
      <c r="X2978">
        <v>0</v>
      </c>
      <c r="Y2978" t="s">
        <v>135</v>
      </c>
      <c r="Z2978" t="s">
        <v>136</v>
      </c>
      <c r="AA2978">
        <v>0</v>
      </c>
      <c r="AB2978" s="2">
        <v>0</v>
      </c>
      <c r="AC2978" s="2">
        <v>0</v>
      </c>
      <c r="AD2978" s="3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3.78</v>
      </c>
      <c r="AN2978" s="2">
        <v>3.78</v>
      </c>
      <c r="AO2978" s="2">
        <v>0</v>
      </c>
      <c r="AP2978" s="2">
        <v>0</v>
      </c>
      <c r="AQ2978" s="2">
        <v>0</v>
      </c>
    </row>
    <row r="2979" spans="1:43" x14ac:dyDescent="0.25">
      <c r="A2979" s="1">
        <v>45992</v>
      </c>
      <c r="B2979" t="s">
        <v>48</v>
      </c>
      <c r="C2979">
        <v>649163</v>
      </c>
      <c r="D2979">
        <v>2024052027</v>
      </c>
      <c r="E2979" t="s">
        <v>174</v>
      </c>
      <c r="F2979" t="s">
        <v>1991</v>
      </c>
      <c r="G2979" t="s">
        <v>51</v>
      </c>
      <c r="H2979" t="s">
        <v>52</v>
      </c>
      <c r="I2979" t="s">
        <v>132</v>
      </c>
      <c r="J2979" t="s">
        <v>133</v>
      </c>
      <c r="K2979">
        <v>650218</v>
      </c>
      <c r="L2979" t="s">
        <v>55</v>
      </c>
      <c r="M2979" t="s">
        <v>56</v>
      </c>
      <c r="N2979" t="s">
        <v>57</v>
      </c>
      <c r="O2979" s="1">
        <v>45505</v>
      </c>
      <c r="Q2979" s="1">
        <v>46023</v>
      </c>
      <c r="R2979" s="2">
        <v>19.309999999999999</v>
      </c>
      <c r="S2979">
        <v>1</v>
      </c>
      <c r="T2979" t="s">
        <v>58</v>
      </c>
      <c r="U2979" t="s">
        <v>134</v>
      </c>
      <c r="V2979" s="3">
        <v>0.1</v>
      </c>
      <c r="W2979" s="2">
        <v>0</v>
      </c>
      <c r="X2979">
        <v>0</v>
      </c>
      <c r="Y2979" t="s">
        <v>135</v>
      </c>
      <c r="Z2979" t="s">
        <v>136</v>
      </c>
      <c r="AA2979">
        <v>0</v>
      </c>
      <c r="AB2979" s="2">
        <v>0</v>
      </c>
      <c r="AC2979" s="2">
        <v>0</v>
      </c>
      <c r="AD2979" s="3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1.93</v>
      </c>
      <c r="AN2979" s="2">
        <v>1.93</v>
      </c>
      <c r="AO2979" s="2">
        <v>0</v>
      </c>
      <c r="AP2979" s="2">
        <v>0</v>
      </c>
      <c r="AQ2979" s="2">
        <v>0</v>
      </c>
    </row>
    <row r="2980" spans="1:43" x14ac:dyDescent="0.25">
      <c r="A2980" s="1">
        <v>45992</v>
      </c>
      <c r="B2980" t="s">
        <v>48</v>
      </c>
      <c r="C2980">
        <v>649163</v>
      </c>
      <c r="D2980">
        <v>2024106083</v>
      </c>
      <c r="E2980" t="s">
        <v>2099</v>
      </c>
      <c r="F2980" t="s">
        <v>68</v>
      </c>
      <c r="G2980" t="s">
        <v>51</v>
      </c>
      <c r="H2980" t="s">
        <v>52</v>
      </c>
      <c r="I2980" t="s">
        <v>132</v>
      </c>
      <c r="J2980" t="s">
        <v>133</v>
      </c>
      <c r="K2980">
        <v>650218</v>
      </c>
      <c r="L2980" t="s">
        <v>55</v>
      </c>
      <c r="M2980" t="s">
        <v>56</v>
      </c>
      <c r="N2980" t="s">
        <v>57</v>
      </c>
      <c r="O2980" s="1">
        <v>45505</v>
      </c>
      <c r="Q2980" s="1">
        <v>46023</v>
      </c>
      <c r="R2980" s="2">
        <v>87.66</v>
      </c>
      <c r="S2980">
        <v>1</v>
      </c>
      <c r="T2980" t="s">
        <v>58</v>
      </c>
      <c r="U2980" t="s">
        <v>134</v>
      </c>
      <c r="V2980" s="3">
        <v>0.1</v>
      </c>
      <c r="W2980" s="2">
        <v>0</v>
      </c>
      <c r="X2980">
        <v>0</v>
      </c>
      <c r="Y2980" t="s">
        <v>135</v>
      </c>
      <c r="Z2980" t="s">
        <v>136</v>
      </c>
      <c r="AA2980">
        <v>0</v>
      </c>
      <c r="AB2980" s="2">
        <v>0</v>
      </c>
      <c r="AC2980" s="2">
        <v>0</v>
      </c>
      <c r="AD2980" s="3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8.77</v>
      </c>
      <c r="AN2980" s="2">
        <v>8.77</v>
      </c>
      <c r="AO2980" s="2">
        <v>0</v>
      </c>
      <c r="AP2980" s="2">
        <v>0</v>
      </c>
      <c r="AQ2980" s="2">
        <v>0</v>
      </c>
    </row>
    <row r="2981" spans="1:43" x14ac:dyDescent="0.25">
      <c r="A2981" s="1">
        <v>45992</v>
      </c>
      <c r="B2981" t="s">
        <v>48</v>
      </c>
      <c r="C2981">
        <v>649163</v>
      </c>
      <c r="D2981">
        <v>2024155852</v>
      </c>
      <c r="E2981" t="s">
        <v>2443</v>
      </c>
      <c r="F2981" t="s">
        <v>386</v>
      </c>
      <c r="G2981" t="s">
        <v>51</v>
      </c>
      <c r="H2981" t="s">
        <v>52</v>
      </c>
      <c r="I2981" t="s">
        <v>132</v>
      </c>
      <c r="J2981" t="s">
        <v>133</v>
      </c>
      <c r="K2981">
        <v>650218</v>
      </c>
      <c r="L2981" t="s">
        <v>55</v>
      </c>
      <c r="M2981" t="s">
        <v>56</v>
      </c>
      <c r="N2981" t="s">
        <v>57</v>
      </c>
      <c r="O2981" s="1">
        <v>45505</v>
      </c>
      <c r="Q2981" s="1">
        <v>46023</v>
      </c>
      <c r="R2981" s="2">
        <v>40.35</v>
      </c>
      <c r="S2981">
        <v>1</v>
      </c>
      <c r="T2981" t="s">
        <v>58</v>
      </c>
      <c r="U2981" t="s">
        <v>134</v>
      </c>
      <c r="V2981" s="3">
        <v>0.1</v>
      </c>
      <c r="W2981" s="2">
        <v>0</v>
      </c>
      <c r="X2981">
        <v>0</v>
      </c>
      <c r="Y2981" t="s">
        <v>135</v>
      </c>
      <c r="Z2981" t="s">
        <v>136</v>
      </c>
      <c r="AA2981">
        <v>0</v>
      </c>
      <c r="AB2981" s="2">
        <v>0</v>
      </c>
      <c r="AC2981" s="2">
        <v>0</v>
      </c>
      <c r="AD2981" s="3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4.04</v>
      </c>
      <c r="AN2981" s="2">
        <v>4.04</v>
      </c>
      <c r="AO2981" s="2">
        <v>0</v>
      </c>
      <c r="AP2981" s="2">
        <v>0</v>
      </c>
      <c r="AQ2981" s="2">
        <v>0</v>
      </c>
    </row>
    <row r="2982" spans="1:43" x14ac:dyDescent="0.25">
      <c r="A2982" s="1">
        <v>45992</v>
      </c>
      <c r="B2982" t="s">
        <v>48</v>
      </c>
      <c r="C2982">
        <v>649163</v>
      </c>
      <c r="D2982">
        <v>2024389822</v>
      </c>
      <c r="E2982" t="s">
        <v>2444</v>
      </c>
      <c r="F2982" t="s">
        <v>90</v>
      </c>
      <c r="G2982" t="s">
        <v>51</v>
      </c>
      <c r="H2982" t="s">
        <v>52</v>
      </c>
      <c r="I2982" t="s">
        <v>132</v>
      </c>
      <c r="J2982" t="s">
        <v>133</v>
      </c>
      <c r="K2982">
        <v>650218</v>
      </c>
      <c r="L2982" t="s">
        <v>55</v>
      </c>
      <c r="M2982" t="s">
        <v>56</v>
      </c>
      <c r="N2982" t="s">
        <v>57</v>
      </c>
      <c r="O2982" s="1">
        <v>45536</v>
      </c>
      <c r="Q2982" s="1">
        <v>46023</v>
      </c>
      <c r="R2982" s="2">
        <v>55.16</v>
      </c>
      <c r="S2982">
        <v>1</v>
      </c>
      <c r="T2982" t="s">
        <v>58</v>
      </c>
      <c r="U2982" t="s">
        <v>134</v>
      </c>
      <c r="V2982" s="3">
        <v>0.1</v>
      </c>
      <c r="W2982" s="2">
        <v>0</v>
      </c>
      <c r="X2982">
        <v>0</v>
      </c>
      <c r="Y2982" t="s">
        <v>135</v>
      </c>
      <c r="Z2982" t="s">
        <v>136</v>
      </c>
      <c r="AA2982">
        <v>0</v>
      </c>
      <c r="AB2982" s="2">
        <v>0</v>
      </c>
      <c r="AC2982" s="2">
        <v>0</v>
      </c>
      <c r="AD2982" s="3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5.52</v>
      </c>
      <c r="AN2982" s="2">
        <v>5.52</v>
      </c>
      <c r="AO2982" s="2">
        <v>0</v>
      </c>
      <c r="AP2982" s="2">
        <v>0</v>
      </c>
      <c r="AQ2982" s="2">
        <v>0</v>
      </c>
    </row>
    <row r="2983" spans="1:43" x14ac:dyDescent="0.25">
      <c r="A2983" s="1">
        <v>45992</v>
      </c>
      <c r="B2983" t="s">
        <v>48</v>
      </c>
      <c r="C2983">
        <v>649163</v>
      </c>
      <c r="D2983">
        <v>2024476863</v>
      </c>
      <c r="E2983" t="s">
        <v>260</v>
      </c>
      <c r="F2983" t="s">
        <v>2445</v>
      </c>
      <c r="G2983" t="s">
        <v>51</v>
      </c>
      <c r="H2983" t="s">
        <v>52</v>
      </c>
      <c r="I2983" t="s">
        <v>132</v>
      </c>
      <c r="J2983" t="s">
        <v>133</v>
      </c>
      <c r="K2983">
        <v>650218</v>
      </c>
      <c r="L2983" t="s">
        <v>55</v>
      </c>
      <c r="M2983" t="s">
        <v>56</v>
      </c>
      <c r="N2983" t="s">
        <v>57</v>
      </c>
      <c r="O2983" s="1">
        <v>45536</v>
      </c>
      <c r="Q2983" s="1">
        <v>46023</v>
      </c>
      <c r="R2983" s="2">
        <v>46.13</v>
      </c>
      <c r="S2983">
        <v>1</v>
      </c>
      <c r="T2983" t="s">
        <v>58</v>
      </c>
      <c r="U2983" t="s">
        <v>134</v>
      </c>
      <c r="V2983" s="3">
        <v>0.1</v>
      </c>
      <c r="W2983" s="2">
        <v>0</v>
      </c>
      <c r="X2983">
        <v>0</v>
      </c>
      <c r="Y2983" t="s">
        <v>135</v>
      </c>
      <c r="Z2983" t="s">
        <v>136</v>
      </c>
      <c r="AA2983">
        <v>0</v>
      </c>
      <c r="AB2983" s="2">
        <v>0</v>
      </c>
      <c r="AC2983" s="2">
        <v>0</v>
      </c>
      <c r="AD2983" s="3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4.6100000000000003</v>
      </c>
      <c r="AN2983" s="2">
        <v>4.6100000000000003</v>
      </c>
      <c r="AO2983" s="2">
        <v>0</v>
      </c>
      <c r="AP2983" s="2">
        <v>0</v>
      </c>
      <c r="AQ2983" s="2">
        <v>0</v>
      </c>
    </row>
    <row r="2984" spans="1:43" x14ac:dyDescent="0.25">
      <c r="A2984" s="1">
        <v>45992</v>
      </c>
      <c r="B2984" t="s">
        <v>48</v>
      </c>
      <c r="C2984">
        <v>649163</v>
      </c>
      <c r="D2984">
        <v>2030903469</v>
      </c>
      <c r="E2984" t="s">
        <v>1808</v>
      </c>
      <c r="F2984" t="s">
        <v>737</v>
      </c>
      <c r="G2984" t="s">
        <v>51</v>
      </c>
      <c r="H2984" t="s">
        <v>256</v>
      </c>
      <c r="I2984" t="s">
        <v>102</v>
      </c>
      <c r="J2984" t="s">
        <v>738</v>
      </c>
      <c r="K2984">
        <v>753748</v>
      </c>
      <c r="L2984" t="s">
        <v>258</v>
      </c>
      <c r="M2984" t="s">
        <v>131</v>
      </c>
      <c r="N2984" t="s">
        <v>57</v>
      </c>
      <c r="O2984" s="1">
        <v>45931</v>
      </c>
      <c r="Q2984" s="1">
        <v>46023</v>
      </c>
      <c r="R2984" s="2">
        <v>110.38</v>
      </c>
      <c r="S2984">
        <v>1</v>
      </c>
      <c r="T2984" t="s">
        <v>58</v>
      </c>
      <c r="U2984" t="s">
        <v>59</v>
      </c>
      <c r="V2984" s="3">
        <v>0.9</v>
      </c>
      <c r="W2984" s="2">
        <v>0</v>
      </c>
      <c r="X2984">
        <v>0</v>
      </c>
      <c r="Y2984" t="s">
        <v>60</v>
      </c>
      <c r="Z2984" t="s">
        <v>136</v>
      </c>
      <c r="AA2984">
        <v>0</v>
      </c>
      <c r="AB2984" s="2">
        <v>0</v>
      </c>
      <c r="AC2984" s="2">
        <v>0</v>
      </c>
      <c r="AD2984" s="3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99.34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</row>
    <row r="2985" spans="1:43" x14ac:dyDescent="0.25">
      <c r="A2985" s="1">
        <v>45992</v>
      </c>
      <c r="B2985" t="s">
        <v>48</v>
      </c>
      <c r="C2985">
        <v>649163</v>
      </c>
      <c r="D2985">
        <v>2030912029</v>
      </c>
      <c r="E2985" t="s">
        <v>2446</v>
      </c>
      <c r="F2985" t="s">
        <v>1366</v>
      </c>
      <c r="G2985" t="s">
        <v>51</v>
      </c>
      <c r="H2985" t="s">
        <v>161</v>
      </c>
      <c r="I2985" t="s">
        <v>102</v>
      </c>
      <c r="J2985" t="s">
        <v>738</v>
      </c>
      <c r="K2985">
        <v>753748</v>
      </c>
      <c r="L2985" t="s">
        <v>258</v>
      </c>
      <c r="M2985" t="s">
        <v>131</v>
      </c>
      <c r="N2985" t="s">
        <v>57</v>
      </c>
      <c r="O2985" s="1">
        <v>45931</v>
      </c>
      <c r="Q2985" s="1">
        <v>46023</v>
      </c>
      <c r="R2985" s="2">
        <v>162.08000000000001</v>
      </c>
      <c r="S2985">
        <v>1</v>
      </c>
      <c r="T2985" t="s">
        <v>58</v>
      </c>
      <c r="U2985" t="s">
        <v>59</v>
      </c>
      <c r="V2985" s="3">
        <v>0.9</v>
      </c>
      <c r="W2985" s="2">
        <v>0</v>
      </c>
      <c r="X2985">
        <v>0</v>
      </c>
      <c r="Y2985" t="s">
        <v>60</v>
      </c>
      <c r="Z2985" t="s">
        <v>136</v>
      </c>
      <c r="AA2985">
        <v>0</v>
      </c>
      <c r="AB2985" s="2">
        <v>0</v>
      </c>
      <c r="AC2985" s="2">
        <v>0</v>
      </c>
      <c r="AD2985" s="3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145.87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</row>
    <row r="2986" spans="1:43" x14ac:dyDescent="0.25">
      <c r="A2986" s="1">
        <v>45992</v>
      </c>
      <c r="B2986" t="s">
        <v>48</v>
      </c>
      <c r="C2986">
        <v>649163</v>
      </c>
      <c r="D2986">
        <v>2030965243</v>
      </c>
      <c r="E2986" t="s">
        <v>2447</v>
      </c>
      <c r="F2986" t="s">
        <v>315</v>
      </c>
      <c r="G2986" t="s">
        <v>51</v>
      </c>
      <c r="H2986" t="s">
        <v>407</v>
      </c>
      <c r="I2986" t="s">
        <v>102</v>
      </c>
      <c r="J2986" t="s">
        <v>103</v>
      </c>
      <c r="K2986">
        <v>856824</v>
      </c>
      <c r="L2986" t="s">
        <v>457</v>
      </c>
      <c r="M2986" t="s">
        <v>458</v>
      </c>
      <c r="N2986" t="s">
        <v>57</v>
      </c>
      <c r="O2986" s="1">
        <v>45931</v>
      </c>
      <c r="Q2986" s="1">
        <v>46023</v>
      </c>
      <c r="R2986" s="2">
        <v>112.15</v>
      </c>
      <c r="S2986">
        <v>1</v>
      </c>
      <c r="T2986" t="s">
        <v>58</v>
      </c>
      <c r="U2986" t="s">
        <v>59</v>
      </c>
      <c r="V2986" s="3">
        <v>0.75</v>
      </c>
      <c r="W2986" s="2">
        <v>0</v>
      </c>
      <c r="X2986">
        <v>0</v>
      </c>
      <c r="Y2986" t="s">
        <v>60</v>
      </c>
      <c r="Z2986" t="s">
        <v>136</v>
      </c>
      <c r="AA2986">
        <v>0</v>
      </c>
      <c r="AB2986" s="2">
        <v>0</v>
      </c>
      <c r="AC2986" s="2">
        <v>0</v>
      </c>
      <c r="AD2986" s="3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84.11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</row>
    <row r="2987" spans="1:43" x14ac:dyDescent="0.25">
      <c r="A2987" s="1">
        <v>45992</v>
      </c>
      <c r="B2987" t="s">
        <v>48</v>
      </c>
      <c r="C2987">
        <v>649163</v>
      </c>
      <c r="D2987">
        <v>2030969460</v>
      </c>
      <c r="E2987" t="s">
        <v>160</v>
      </c>
      <c r="F2987" t="s">
        <v>403</v>
      </c>
      <c r="G2987" t="s">
        <v>51</v>
      </c>
      <c r="H2987" t="s">
        <v>83</v>
      </c>
      <c r="I2987" t="s">
        <v>102</v>
      </c>
      <c r="J2987" t="s">
        <v>738</v>
      </c>
      <c r="K2987">
        <v>820873</v>
      </c>
      <c r="L2987" t="s">
        <v>106</v>
      </c>
      <c r="M2987" t="s">
        <v>107</v>
      </c>
      <c r="N2987" t="s">
        <v>57</v>
      </c>
      <c r="O2987" s="1">
        <v>45935</v>
      </c>
      <c r="Q2987" s="1">
        <v>46027</v>
      </c>
      <c r="R2987" s="2">
        <v>14.71</v>
      </c>
      <c r="S2987">
        <v>1</v>
      </c>
      <c r="T2987" t="s">
        <v>58</v>
      </c>
      <c r="U2987" t="s">
        <v>59</v>
      </c>
      <c r="V2987" s="3">
        <v>0.9</v>
      </c>
      <c r="W2987" s="2">
        <v>0</v>
      </c>
      <c r="X2987">
        <v>0</v>
      </c>
      <c r="Y2987" t="s">
        <v>60</v>
      </c>
      <c r="Z2987" t="s">
        <v>136</v>
      </c>
      <c r="AA2987">
        <v>0</v>
      </c>
      <c r="AB2987" s="2">
        <v>0</v>
      </c>
      <c r="AC2987" s="2">
        <v>0</v>
      </c>
      <c r="AD2987" s="3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13.24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</row>
    <row r="2988" spans="1:43" x14ac:dyDescent="0.25">
      <c r="A2988" s="1">
        <v>45992</v>
      </c>
      <c r="B2988" t="s">
        <v>48</v>
      </c>
      <c r="C2988">
        <v>649163</v>
      </c>
      <c r="D2988">
        <v>2030987633</v>
      </c>
      <c r="E2988" t="s">
        <v>2046</v>
      </c>
      <c r="F2988" t="s">
        <v>129</v>
      </c>
      <c r="G2988" t="s">
        <v>51</v>
      </c>
      <c r="H2988" t="s">
        <v>169</v>
      </c>
      <c r="I2988" t="s">
        <v>102</v>
      </c>
      <c r="J2988" t="s">
        <v>738</v>
      </c>
      <c r="K2988">
        <v>823068</v>
      </c>
      <c r="L2988" t="s">
        <v>401</v>
      </c>
      <c r="M2988" t="s">
        <v>402</v>
      </c>
      <c r="N2988" t="s">
        <v>57</v>
      </c>
      <c r="O2988" s="1">
        <v>45931</v>
      </c>
      <c r="Q2988" s="1">
        <v>46023</v>
      </c>
      <c r="R2988" s="2">
        <v>16.579999999999998</v>
      </c>
      <c r="S2988">
        <v>1</v>
      </c>
      <c r="T2988" t="s">
        <v>58</v>
      </c>
      <c r="U2988" t="s">
        <v>59</v>
      </c>
      <c r="V2988" s="3">
        <v>0.9</v>
      </c>
      <c r="W2988" s="2">
        <v>0</v>
      </c>
      <c r="X2988">
        <v>0</v>
      </c>
      <c r="Y2988" t="s">
        <v>60</v>
      </c>
      <c r="Z2988" t="s">
        <v>136</v>
      </c>
      <c r="AA2988">
        <v>0</v>
      </c>
      <c r="AB2988" s="2">
        <v>0</v>
      </c>
      <c r="AC2988" s="2">
        <v>0</v>
      </c>
      <c r="AD2988" s="3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14.92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</row>
    <row r="2989" spans="1:43" x14ac:dyDescent="0.25">
      <c r="A2989" s="1">
        <v>45992</v>
      </c>
      <c r="B2989" t="s">
        <v>48</v>
      </c>
      <c r="C2989">
        <v>649163</v>
      </c>
      <c r="D2989">
        <v>2030990681</v>
      </c>
      <c r="E2989" t="s">
        <v>2448</v>
      </c>
      <c r="F2989" t="s">
        <v>1082</v>
      </c>
      <c r="G2989" t="s">
        <v>51</v>
      </c>
      <c r="H2989" t="s">
        <v>256</v>
      </c>
      <c r="I2989" t="s">
        <v>102</v>
      </c>
      <c r="J2989" t="s">
        <v>764</v>
      </c>
      <c r="K2989">
        <v>753748</v>
      </c>
      <c r="L2989" t="s">
        <v>258</v>
      </c>
      <c r="M2989" t="s">
        <v>131</v>
      </c>
      <c r="N2989" t="s">
        <v>57</v>
      </c>
      <c r="O2989" s="1">
        <v>45931</v>
      </c>
      <c r="Q2989" s="1">
        <v>46023</v>
      </c>
      <c r="R2989" s="2">
        <v>121.38</v>
      </c>
      <c r="S2989">
        <v>1</v>
      </c>
      <c r="T2989" t="s">
        <v>58</v>
      </c>
      <c r="U2989" t="s">
        <v>59</v>
      </c>
      <c r="V2989" s="3">
        <v>0.75</v>
      </c>
      <c r="W2989" s="2">
        <v>0</v>
      </c>
      <c r="X2989">
        <v>0</v>
      </c>
      <c r="Y2989" t="s">
        <v>60</v>
      </c>
      <c r="Z2989" t="s">
        <v>136</v>
      </c>
      <c r="AA2989">
        <v>0</v>
      </c>
      <c r="AB2989" s="2">
        <v>0</v>
      </c>
      <c r="AC2989" s="2">
        <v>0</v>
      </c>
      <c r="AD2989" s="3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91.04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</row>
    <row r="2990" spans="1:43" x14ac:dyDescent="0.25">
      <c r="A2990" s="1">
        <v>45992</v>
      </c>
      <c r="B2990" t="s">
        <v>48</v>
      </c>
      <c r="C2990">
        <v>649163</v>
      </c>
      <c r="D2990">
        <v>2030994136</v>
      </c>
      <c r="E2990" t="s">
        <v>530</v>
      </c>
      <c r="F2990" t="s">
        <v>160</v>
      </c>
      <c r="G2990" t="s">
        <v>51</v>
      </c>
      <c r="H2990" t="s">
        <v>399</v>
      </c>
      <c r="I2990" t="s">
        <v>102</v>
      </c>
      <c r="J2990" t="s">
        <v>738</v>
      </c>
      <c r="K2990">
        <v>823068</v>
      </c>
      <c r="L2990" t="s">
        <v>401</v>
      </c>
      <c r="M2990" t="s">
        <v>402</v>
      </c>
      <c r="N2990" t="s">
        <v>57</v>
      </c>
      <c r="O2990" s="1">
        <v>45931</v>
      </c>
      <c r="Q2990" s="1">
        <v>46023</v>
      </c>
      <c r="R2990" s="2">
        <v>106.25</v>
      </c>
      <c r="S2990">
        <v>1</v>
      </c>
      <c r="T2990" t="s">
        <v>58</v>
      </c>
      <c r="U2990" t="s">
        <v>59</v>
      </c>
      <c r="V2990" s="3">
        <v>0.9</v>
      </c>
      <c r="W2990" s="2">
        <v>0</v>
      </c>
      <c r="X2990">
        <v>0</v>
      </c>
      <c r="Y2990" t="s">
        <v>60</v>
      </c>
      <c r="Z2990" t="s">
        <v>136</v>
      </c>
      <c r="AA2990">
        <v>0</v>
      </c>
      <c r="AB2990" s="2">
        <v>0</v>
      </c>
      <c r="AC2990" s="2">
        <v>0</v>
      </c>
      <c r="AD2990" s="3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95.62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</row>
    <row r="2991" spans="1:43" x14ac:dyDescent="0.25">
      <c r="A2991" s="1">
        <v>45992</v>
      </c>
      <c r="B2991" t="s">
        <v>48</v>
      </c>
      <c r="C2991">
        <v>649163</v>
      </c>
      <c r="D2991">
        <v>2031077856</v>
      </c>
      <c r="E2991" t="s">
        <v>1453</v>
      </c>
      <c r="F2991" t="s">
        <v>90</v>
      </c>
      <c r="G2991" t="s">
        <v>51</v>
      </c>
      <c r="H2991" t="s">
        <v>80</v>
      </c>
      <c r="I2991" t="s">
        <v>102</v>
      </c>
      <c r="J2991" t="s">
        <v>103</v>
      </c>
      <c r="K2991">
        <v>673059</v>
      </c>
      <c r="L2991" t="s">
        <v>65</v>
      </c>
      <c r="M2991" t="s">
        <v>66</v>
      </c>
      <c r="N2991" t="s">
        <v>57</v>
      </c>
      <c r="O2991" s="1">
        <v>45931</v>
      </c>
      <c r="Q2991" s="1">
        <v>46023</v>
      </c>
      <c r="R2991" s="2">
        <v>62.81</v>
      </c>
      <c r="S2991">
        <v>1</v>
      </c>
      <c r="T2991" t="s">
        <v>58</v>
      </c>
      <c r="U2991" t="s">
        <v>59</v>
      </c>
      <c r="V2991" s="3">
        <v>0.75</v>
      </c>
      <c r="W2991" s="2">
        <v>0</v>
      </c>
      <c r="X2991">
        <v>0</v>
      </c>
      <c r="Y2991" t="s">
        <v>60</v>
      </c>
      <c r="Z2991" t="s">
        <v>136</v>
      </c>
      <c r="AA2991">
        <v>0</v>
      </c>
      <c r="AB2991" s="2">
        <v>0</v>
      </c>
      <c r="AC2991" s="2">
        <v>0</v>
      </c>
      <c r="AD2991" s="3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47.11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</row>
    <row r="2992" spans="1:43" x14ac:dyDescent="0.25">
      <c r="A2992" s="1">
        <v>45992</v>
      </c>
      <c r="B2992" t="s">
        <v>48</v>
      </c>
      <c r="C2992">
        <v>649163</v>
      </c>
      <c r="D2992">
        <v>2031081022</v>
      </c>
      <c r="E2992" t="s">
        <v>1454</v>
      </c>
      <c r="F2992" t="s">
        <v>227</v>
      </c>
      <c r="G2992" t="s">
        <v>51</v>
      </c>
      <c r="H2992" t="s">
        <v>504</v>
      </c>
      <c r="I2992" t="s">
        <v>102</v>
      </c>
      <c r="J2992" t="s">
        <v>738</v>
      </c>
      <c r="K2992">
        <v>822865</v>
      </c>
      <c r="L2992" t="s">
        <v>389</v>
      </c>
      <c r="M2992" t="s">
        <v>390</v>
      </c>
      <c r="N2992" t="s">
        <v>57</v>
      </c>
      <c r="O2992" s="1">
        <v>45932</v>
      </c>
      <c r="Q2992" s="1">
        <v>46024</v>
      </c>
      <c r="R2992" s="2">
        <v>51.21</v>
      </c>
      <c r="S2992">
        <v>1</v>
      </c>
      <c r="T2992" t="s">
        <v>58</v>
      </c>
      <c r="U2992" t="s">
        <v>59</v>
      </c>
      <c r="V2992" s="3">
        <v>0.9</v>
      </c>
      <c r="W2992" s="2">
        <v>0</v>
      </c>
      <c r="X2992">
        <v>0</v>
      </c>
      <c r="Y2992" t="s">
        <v>60</v>
      </c>
      <c r="Z2992" t="s">
        <v>136</v>
      </c>
      <c r="AA2992">
        <v>0</v>
      </c>
      <c r="AB2992" s="2">
        <v>0</v>
      </c>
      <c r="AC2992" s="2">
        <v>0</v>
      </c>
      <c r="AD2992" s="3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46.09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</row>
    <row r="2993" spans="1:43" x14ac:dyDescent="0.25">
      <c r="A2993" s="1">
        <v>45992</v>
      </c>
      <c r="B2993" t="s">
        <v>48</v>
      </c>
      <c r="C2993">
        <v>649163</v>
      </c>
      <c r="D2993">
        <v>2031091279</v>
      </c>
      <c r="E2993" t="s">
        <v>935</v>
      </c>
      <c r="F2993" t="s">
        <v>1619</v>
      </c>
      <c r="G2993" t="s">
        <v>51</v>
      </c>
      <c r="H2993" t="s">
        <v>265</v>
      </c>
      <c r="I2993" t="s">
        <v>102</v>
      </c>
      <c r="J2993" t="s">
        <v>764</v>
      </c>
      <c r="K2993">
        <v>877790</v>
      </c>
      <c r="L2993" t="s">
        <v>534</v>
      </c>
      <c r="M2993" t="s">
        <v>535</v>
      </c>
      <c r="N2993" t="s">
        <v>57</v>
      </c>
      <c r="O2993" s="1">
        <v>45931</v>
      </c>
      <c r="Q2993" s="1">
        <v>46023</v>
      </c>
      <c r="R2993" s="2">
        <v>48.55</v>
      </c>
      <c r="S2993">
        <v>1</v>
      </c>
      <c r="T2993" t="s">
        <v>58</v>
      </c>
      <c r="U2993" t="s">
        <v>59</v>
      </c>
      <c r="V2993" s="3">
        <v>0.75</v>
      </c>
      <c r="W2993" s="2">
        <v>0</v>
      </c>
      <c r="X2993">
        <v>0</v>
      </c>
      <c r="Y2993" t="s">
        <v>60</v>
      </c>
      <c r="Z2993" t="s">
        <v>136</v>
      </c>
      <c r="AA2993">
        <v>0</v>
      </c>
      <c r="AB2993" s="2">
        <v>0</v>
      </c>
      <c r="AC2993" s="2">
        <v>0</v>
      </c>
      <c r="AD2993" s="3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36.409999999999997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</row>
    <row r="2994" spans="1:43" x14ac:dyDescent="0.25">
      <c r="A2994" s="1">
        <v>45992</v>
      </c>
      <c r="B2994" t="s">
        <v>48</v>
      </c>
      <c r="C2994">
        <v>649163</v>
      </c>
      <c r="D2994">
        <v>2031130545</v>
      </c>
      <c r="E2994" t="s">
        <v>2449</v>
      </c>
      <c r="F2994" t="s">
        <v>478</v>
      </c>
      <c r="G2994" t="s">
        <v>51</v>
      </c>
      <c r="H2994" t="s">
        <v>407</v>
      </c>
      <c r="I2994" t="s">
        <v>102</v>
      </c>
      <c r="J2994" t="s">
        <v>103</v>
      </c>
      <c r="K2994">
        <v>856824</v>
      </c>
      <c r="L2994" t="s">
        <v>457</v>
      </c>
      <c r="M2994" t="s">
        <v>458</v>
      </c>
      <c r="N2994" t="s">
        <v>57</v>
      </c>
      <c r="O2994" s="1">
        <v>45931</v>
      </c>
      <c r="Q2994" s="1">
        <v>46023</v>
      </c>
      <c r="R2994" s="2">
        <v>79.05</v>
      </c>
      <c r="S2994">
        <v>1</v>
      </c>
      <c r="T2994" t="s">
        <v>58</v>
      </c>
      <c r="U2994" t="s">
        <v>59</v>
      </c>
      <c r="V2994" s="3">
        <v>0.75</v>
      </c>
      <c r="W2994" s="2">
        <v>0</v>
      </c>
      <c r="X2994">
        <v>0</v>
      </c>
      <c r="Y2994" t="s">
        <v>60</v>
      </c>
      <c r="Z2994" t="s">
        <v>136</v>
      </c>
      <c r="AA2994">
        <v>0</v>
      </c>
      <c r="AB2994" s="2">
        <v>0</v>
      </c>
      <c r="AC2994" s="2">
        <v>0</v>
      </c>
      <c r="AD2994" s="3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59.29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</row>
    <row r="2995" spans="1:43" x14ac:dyDescent="0.25">
      <c r="A2995" s="1">
        <v>45992</v>
      </c>
      <c r="B2995" t="s">
        <v>48</v>
      </c>
      <c r="C2995">
        <v>649163</v>
      </c>
      <c r="D2995">
        <v>2031179747</v>
      </c>
      <c r="E2995" t="s">
        <v>1462</v>
      </c>
      <c r="F2995" t="s">
        <v>1463</v>
      </c>
      <c r="G2995" t="s">
        <v>51</v>
      </c>
      <c r="H2995" t="s">
        <v>339</v>
      </c>
      <c r="I2995" t="s">
        <v>102</v>
      </c>
      <c r="J2995" t="s">
        <v>103</v>
      </c>
      <c r="K2995">
        <v>856163</v>
      </c>
      <c r="L2995" t="s">
        <v>116</v>
      </c>
      <c r="M2995" t="s">
        <v>117</v>
      </c>
      <c r="N2995" t="s">
        <v>57</v>
      </c>
      <c r="O2995" s="1">
        <v>45931</v>
      </c>
      <c r="Q2995" s="1">
        <v>46023</v>
      </c>
      <c r="R2995" s="2">
        <v>160.87</v>
      </c>
      <c r="S2995">
        <v>1</v>
      </c>
      <c r="T2995" t="s">
        <v>58</v>
      </c>
      <c r="U2995" t="s">
        <v>59</v>
      </c>
      <c r="V2995" s="3">
        <v>0.75</v>
      </c>
      <c r="W2995" s="2">
        <v>0</v>
      </c>
      <c r="X2995">
        <v>0</v>
      </c>
      <c r="Y2995" t="s">
        <v>60</v>
      </c>
      <c r="Z2995" t="s">
        <v>136</v>
      </c>
      <c r="AA2995">
        <v>0</v>
      </c>
      <c r="AB2995" s="2">
        <v>0</v>
      </c>
      <c r="AC2995" s="2">
        <v>0</v>
      </c>
      <c r="AD2995" s="3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120.65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</row>
    <row r="2996" spans="1:43" x14ac:dyDescent="0.25">
      <c r="A2996" s="1">
        <v>45992</v>
      </c>
      <c r="B2996" t="s">
        <v>48</v>
      </c>
      <c r="C2996">
        <v>649163</v>
      </c>
      <c r="D2996">
        <v>2031202298</v>
      </c>
      <c r="E2996" t="s">
        <v>976</v>
      </c>
      <c r="F2996" t="s">
        <v>977</v>
      </c>
      <c r="G2996" t="s">
        <v>51</v>
      </c>
      <c r="H2996" t="s">
        <v>265</v>
      </c>
      <c r="I2996" t="s">
        <v>102</v>
      </c>
      <c r="J2996" t="s">
        <v>103</v>
      </c>
      <c r="K2996">
        <v>673059</v>
      </c>
      <c r="L2996" t="s">
        <v>65</v>
      </c>
      <c r="M2996" t="s">
        <v>66</v>
      </c>
      <c r="N2996" t="s">
        <v>57</v>
      </c>
      <c r="O2996" s="1">
        <v>45931</v>
      </c>
      <c r="Q2996" s="1">
        <v>46023</v>
      </c>
      <c r="R2996" s="2">
        <v>10.37</v>
      </c>
      <c r="S2996">
        <v>1</v>
      </c>
      <c r="T2996" t="s">
        <v>58</v>
      </c>
      <c r="U2996" t="s">
        <v>59</v>
      </c>
      <c r="V2996" s="3">
        <v>0.75</v>
      </c>
      <c r="W2996" s="2">
        <v>0</v>
      </c>
      <c r="X2996">
        <v>0</v>
      </c>
      <c r="Y2996" t="s">
        <v>60</v>
      </c>
      <c r="Z2996" t="s">
        <v>136</v>
      </c>
      <c r="AA2996">
        <v>0</v>
      </c>
      <c r="AB2996" s="2">
        <v>0</v>
      </c>
      <c r="AC2996" s="2">
        <v>0</v>
      </c>
      <c r="AD2996" s="3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7.78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</row>
    <row r="2997" spans="1:43" x14ac:dyDescent="0.25">
      <c r="A2997" s="1">
        <v>45992</v>
      </c>
      <c r="B2997" t="s">
        <v>48</v>
      </c>
      <c r="C2997">
        <v>649163</v>
      </c>
      <c r="D2997">
        <v>2031211698</v>
      </c>
      <c r="E2997" t="s">
        <v>2450</v>
      </c>
      <c r="F2997" t="s">
        <v>97</v>
      </c>
      <c r="G2997" t="s">
        <v>51</v>
      </c>
      <c r="H2997" t="s">
        <v>407</v>
      </c>
      <c r="I2997" t="s">
        <v>102</v>
      </c>
      <c r="J2997" t="s">
        <v>103</v>
      </c>
      <c r="K2997">
        <v>856824</v>
      </c>
      <c r="L2997" t="s">
        <v>457</v>
      </c>
      <c r="M2997" t="s">
        <v>458</v>
      </c>
      <c r="N2997" t="s">
        <v>57</v>
      </c>
      <c r="O2997" s="1">
        <v>45931</v>
      </c>
      <c r="Q2997" s="1">
        <v>46023</v>
      </c>
      <c r="R2997" s="2">
        <v>44.74</v>
      </c>
      <c r="S2997">
        <v>1</v>
      </c>
      <c r="T2997" t="s">
        <v>58</v>
      </c>
      <c r="U2997" t="s">
        <v>59</v>
      </c>
      <c r="V2997" s="3">
        <v>0.75</v>
      </c>
      <c r="W2997" s="2">
        <v>0</v>
      </c>
      <c r="X2997">
        <v>0</v>
      </c>
      <c r="Y2997" t="s">
        <v>60</v>
      </c>
      <c r="Z2997" t="s">
        <v>136</v>
      </c>
      <c r="AA2997">
        <v>0</v>
      </c>
      <c r="AB2997" s="2">
        <v>0</v>
      </c>
      <c r="AC2997" s="2">
        <v>0</v>
      </c>
      <c r="AD2997" s="3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33.56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</row>
    <row r="2998" spans="1:43" x14ac:dyDescent="0.25">
      <c r="A2998" s="1">
        <v>45992</v>
      </c>
      <c r="B2998" t="s">
        <v>48</v>
      </c>
      <c r="C2998">
        <v>649163</v>
      </c>
      <c r="D2998">
        <v>2031224286</v>
      </c>
      <c r="E2998" t="s">
        <v>1465</v>
      </c>
      <c r="F2998" t="s">
        <v>1466</v>
      </c>
      <c r="G2998" t="s">
        <v>51</v>
      </c>
      <c r="H2998" t="s">
        <v>83</v>
      </c>
      <c r="I2998" t="s">
        <v>102</v>
      </c>
      <c r="J2998" t="s">
        <v>764</v>
      </c>
      <c r="K2998">
        <v>812782</v>
      </c>
      <c r="L2998" t="s">
        <v>128</v>
      </c>
      <c r="M2998" t="s">
        <v>129</v>
      </c>
      <c r="N2998" t="s">
        <v>57</v>
      </c>
      <c r="O2998" s="1">
        <v>45931</v>
      </c>
      <c r="Q2998" s="1">
        <v>46023</v>
      </c>
      <c r="R2998" s="2">
        <v>20.6</v>
      </c>
      <c r="S2998">
        <v>1</v>
      </c>
      <c r="T2998" t="s">
        <v>58</v>
      </c>
      <c r="U2998" t="s">
        <v>59</v>
      </c>
      <c r="V2998" s="3">
        <v>0.75</v>
      </c>
      <c r="W2998" s="2">
        <v>0</v>
      </c>
      <c r="X2998">
        <v>0</v>
      </c>
      <c r="Y2998" t="s">
        <v>60</v>
      </c>
      <c r="Z2998" t="s">
        <v>136</v>
      </c>
      <c r="AA2998">
        <v>0</v>
      </c>
      <c r="AB2998" s="2">
        <v>0</v>
      </c>
      <c r="AC2998" s="2">
        <v>0</v>
      </c>
      <c r="AD2998" s="3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15.45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</row>
    <row r="2999" spans="1:43" x14ac:dyDescent="0.25">
      <c r="A2999" s="1">
        <v>45992</v>
      </c>
      <c r="B2999" t="s">
        <v>48</v>
      </c>
      <c r="C2999">
        <v>649163</v>
      </c>
      <c r="D2999">
        <v>2031244628</v>
      </c>
      <c r="E2999" t="s">
        <v>1469</v>
      </c>
      <c r="F2999" t="s">
        <v>1470</v>
      </c>
      <c r="G2999" t="s">
        <v>51</v>
      </c>
      <c r="H2999" t="s">
        <v>125</v>
      </c>
      <c r="I2999" t="s">
        <v>102</v>
      </c>
      <c r="J2999" t="s">
        <v>103</v>
      </c>
      <c r="K2999">
        <v>673059</v>
      </c>
      <c r="L2999" t="s">
        <v>65</v>
      </c>
      <c r="M2999" t="s">
        <v>66</v>
      </c>
      <c r="N2999" t="s">
        <v>57</v>
      </c>
      <c r="O2999" s="1">
        <v>45931</v>
      </c>
      <c r="Q2999" s="1">
        <v>46023</v>
      </c>
      <c r="R2999" s="2">
        <v>65.930000000000007</v>
      </c>
      <c r="S2999">
        <v>1</v>
      </c>
      <c r="T2999" t="s">
        <v>58</v>
      </c>
      <c r="U2999" t="s">
        <v>59</v>
      </c>
      <c r="V2999" s="3">
        <v>0.75</v>
      </c>
      <c r="W2999" s="2">
        <v>0</v>
      </c>
      <c r="X2999">
        <v>0</v>
      </c>
      <c r="Y2999" t="s">
        <v>60</v>
      </c>
      <c r="Z2999" t="s">
        <v>136</v>
      </c>
      <c r="AA2999">
        <v>0</v>
      </c>
      <c r="AB2999" s="2">
        <v>0</v>
      </c>
      <c r="AC2999" s="2">
        <v>0</v>
      </c>
      <c r="AD2999" s="3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49.45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</row>
    <row r="3000" spans="1:43" x14ac:dyDescent="0.25">
      <c r="A3000" s="1">
        <v>45992</v>
      </c>
      <c r="B3000" t="s">
        <v>48</v>
      </c>
      <c r="C3000">
        <v>649163</v>
      </c>
      <c r="D3000">
        <v>2031250828</v>
      </c>
      <c r="E3000" t="s">
        <v>1471</v>
      </c>
      <c r="F3000" t="s">
        <v>227</v>
      </c>
      <c r="G3000" t="s">
        <v>51</v>
      </c>
      <c r="H3000" t="s">
        <v>80</v>
      </c>
      <c r="I3000" t="s">
        <v>102</v>
      </c>
      <c r="J3000" t="s">
        <v>103</v>
      </c>
      <c r="K3000">
        <v>812782</v>
      </c>
      <c r="L3000" t="s">
        <v>128</v>
      </c>
      <c r="M3000" t="s">
        <v>129</v>
      </c>
      <c r="N3000" t="s">
        <v>57</v>
      </c>
      <c r="O3000" s="1">
        <v>45931</v>
      </c>
      <c r="Q3000" s="1">
        <v>46023</v>
      </c>
      <c r="R3000" s="2">
        <v>59.86</v>
      </c>
      <c r="S3000">
        <v>1</v>
      </c>
      <c r="T3000" t="s">
        <v>58</v>
      </c>
      <c r="U3000" t="s">
        <v>59</v>
      </c>
      <c r="V3000" s="3">
        <v>0.75</v>
      </c>
      <c r="W3000" s="2">
        <v>0</v>
      </c>
      <c r="X3000">
        <v>0</v>
      </c>
      <c r="Y3000" t="s">
        <v>60</v>
      </c>
      <c r="Z3000" t="s">
        <v>136</v>
      </c>
      <c r="AA3000">
        <v>0</v>
      </c>
      <c r="AB3000" s="2">
        <v>0</v>
      </c>
      <c r="AC3000" s="2">
        <v>0</v>
      </c>
      <c r="AD3000" s="3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44.9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</row>
    <row r="3001" spans="1:43" x14ac:dyDescent="0.25">
      <c r="A3001" s="1">
        <v>45992</v>
      </c>
      <c r="B3001" t="s">
        <v>48</v>
      </c>
      <c r="C3001">
        <v>649163</v>
      </c>
      <c r="D3001">
        <v>2031263014</v>
      </c>
      <c r="E3001" t="s">
        <v>1475</v>
      </c>
      <c r="F3001" t="s">
        <v>786</v>
      </c>
      <c r="G3001" t="s">
        <v>51</v>
      </c>
      <c r="H3001" t="s">
        <v>161</v>
      </c>
      <c r="I3001" t="s">
        <v>102</v>
      </c>
      <c r="J3001" t="s">
        <v>103</v>
      </c>
      <c r="K3001">
        <v>753748</v>
      </c>
      <c r="L3001" t="s">
        <v>258</v>
      </c>
      <c r="M3001" t="s">
        <v>131</v>
      </c>
      <c r="N3001" t="s">
        <v>57</v>
      </c>
      <c r="O3001" s="1">
        <v>45931</v>
      </c>
      <c r="Q3001" s="1">
        <v>46023</v>
      </c>
      <c r="R3001" s="2">
        <v>77.2</v>
      </c>
      <c r="S3001">
        <v>1</v>
      </c>
      <c r="T3001" t="s">
        <v>58</v>
      </c>
      <c r="U3001" t="s">
        <v>59</v>
      </c>
      <c r="V3001" s="3">
        <v>0.75</v>
      </c>
      <c r="W3001" s="2">
        <v>0</v>
      </c>
      <c r="X3001">
        <v>0</v>
      </c>
      <c r="Y3001" t="s">
        <v>60</v>
      </c>
      <c r="Z3001" t="s">
        <v>136</v>
      </c>
      <c r="AA3001">
        <v>0</v>
      </c>
      <c r="AB3001" s="2">
        <v>0</v>
      </c>
      <c r="AC3001" s="2">
        <v>0</v>
      </c>
      <c r="AD3001" s="3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57.9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</row>
    <row r="3002" spans="1:43" x14ac:dyDescent="0.25">
      <c r="A3002" s="1">
        <v>45992</v>
      </c>
      <c r="B3002" t="s">
        <v>48</v>
      </c>
      <c r="C3002">
        <v>649163</v>
      </c>
      <c r="D3002">
        <v>2031275955</v>
      </c>
      <c r="E3002" t="s">
        <v>1410</v>
      </c>
      <c r="F3002" t="s">
        <v>131</v>
      </c>
      <c r="G3002" t="s">
        <v>51</v>
      </c>
      <c r="H3002" t="s">
        <v>83</v>
      </c>
      <c r="I3002" t="s">
        <v>102</v>
      </c>
      <c r="J3002" t="s">
        <v>738</v>
      </c>
      <c r="K3002">
        <v>824062</v>
      </c>
      <c r="L3002" t="s">
        <v>355</v>
      </c>
      <c r="M3002" t="s">
        <v>356</v>
      </c>
      <c r="N3002" t="s">
        <v>57</v>
      </c>
      <c r="O3002" s="1">
        <v>45931</v>
      </c>
      <c r="Q3002" s="1">
        <v>46023</v>
      </c>
      <c r="R3002" s="2">
        <v>51.02</v>
      </c>
      <c r="S3002">
        <v>1</v>
      </c>
      <c r="T3002" t="s">
        <v>58</v>
      </c>
      <c r="U3002" t="s">
        <v>59</v>
      </c>
      <c r="V3002" s="3">
        <v>0.9</v>
      </c>
      <c r="W3002" s="2">
        <v>0</v>
      </c>
      <c r="X3002">
        <v>0</v>
      </c>
      <c r="Y3002" t="s">
        <v>60</v>
      </c>
      <c r="Z3002" t="s">
        <v>136</v>
      </c>
      <c r="AA3002">
        <v>0</v>
      </c>
      <c r="AB3002" s="2">
        <v>0</v>
      </c>
      <c r="AC3002" s="2">
        <v>0</v>
      </c>
      <c r="AD3002" s="3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45.92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</row>
    <row r="3003" spans="1:43" x14ac:dyDescent="0.25">
      <c r="A3003" s="1">
        <v>45992</v>
      </c>
      <c r="B3003" t="s">
        <v>48</v>
      </c>
      <c r="C3003">
        <v>649163</v>
      </c>
      <c r="D3003">
        <v>2031288234</v>
      </c>
      <c r="E3003" t="s">
        <v>2451</v>
      </c>
      <c r="F3003" t="s">
        <v>2452</v>
      </c>
      <c r="G3003" t="s">
        <v>51</v>
      </c>
      <c r="H3003" t="s">
        <v>399</v>
      </c>
      <c r="I3003" t="s">
        <v>102</v>
      </c>
      <c r="J3003" t="s">
        <v>738</v>
      </c>
      <c r="K3003">
        <v>652037</v>
      </c>
      <c r="L3003" t="s">
        <v>71</v>
      </c>
      <c r="M3003" t="s">
        <v>99</v>
      </c>
      <c r="N3003" t="s">
        <v>57</v>
      </c>
      <c r="O3003" s="1">
        <v>45931</v>
      </c>
      <c r="Q3003" s="1">
        <v>46023</v>
      </c>
      <c r="R3003" s="2">
        <v>77.540000000000006</v>
      </c>
      <c r="S3003">
        <v>1</v>
      </c>
      <c r="T3003" t="s">
        <v>58</v>
      </c>
      <c r="U3003" t="s">
        <v>59</v>
      </c>
      <c r="V3003" s="3">
        <v>0.9</v>
      </c>
      <c r="W3003" s="2">
        <v>0</v>
      </c>
      <c r="X3003">
        <v>0</v>
      </c>
      <c r="Y3003" t="s">
        <v>60</v>
      </c>
      <c r="Z3003" t="s">
        <v>136</v>
      </c>
      <c r="AA3003">
        <v>0</v>
      </c>
      <c r="AB3003" s="2">
        <v>0</v>
      </c>
      <c r="AC3003" s="2">
        <v>0</v>
      </c>
      <c r="AD3003" s="3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69.790000000000006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</row>
    <row r="3004" spans="1:43" x14ac:dyDescent="0.25">
      <c r="A3004" s="1">
        <v>45992</v>
      </c>
      <c r="B3004" t="s">
        <v>48</v>
      </c>
      <c r="C3004">
        <v>649163</v>
      </c>
      <c r="D3004">
        <v>2031295170</v>
      </c>
      <c r="E3004" t="s">
        <v>1011</v>
      </c>
      <c r="F3004" t="s">
        <v>472</v>
      </c>
      <c r="G3004" t="s">
        <v>51</v>
      </c>
      <c r="H3004" t="s">
        <v>206</v>
      </c>
      <c r="I3004" t="s">
        <v>102</v>
      </c>
      <c r="J3004" t="s">
        <v>764</v>
      </c>
      <c r="K3004">
        <v>874230</v>
      </c>
      <c r="L3004" t="s">
        <v>522</v>
      </c>
      <c r="M3004" t="s">
        <v>523</v>
      </c>
      <c r="N3004" t="s">
        <v>57</v>
      </c>
      <c r="O3004" s="1">
        <v>45931</v>
      </c>
      <c r="Q3004" s="1">
        <v>46023</v>
      </c>
      <c r="R3004" s="2">
        <v>18.149999999999999</v>
      </c>
      <c r="S3004">
        <v>1</v>
      </c>
      <c r="T3004" t="s">
        <v>58</v>
      </c>
      <c r="U3004" t="s">
        <v>59</v>
      </c>
      <c r="V3004" s="3">
        <v>0.75</v>
      </c>
      <c r="W3004" s="2">
        <v>0</v>
      </c>
      <c r="X3004">
        <v>0</v>
      </c>
      <c r="Y3004" t="s">
        <v>60</v>
      </c>
      <c r="Z3004" t="s">
        <v>136</v>
      </c>
      <c r="AA3004">
        <v>0</v>
      </c>
      <c r="AB3004" s="2">
        <v>0</v>
      </c>
      <c r="AC3004" s="2">
        <v>0</v>
      </c>
      <c r="AD3004" s="3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13.61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</row>
    <row r="3005" spans="1:43" x14ac:dyDescent="0.25">
      <c r="A3005" s="1">
        <v>45992</v>
      </c>
      <c r="B3005" t="s">
        <v>48</v>
      </c>
      <c r="C3005">
        <v>649163</v>
      </c>
      <c r="D3005">
        <v>2031319398</v>
      </c>
      <c r="E3005" t="s">
        <v>2453</v>
      </c>
      <c r="F3005" t="s">
        <v>864</v>
      </c>
      <c r="G3005" t="s">
        <v>51</v>
      </c>
      <c r="H3005" t="s">
        <v>399</v>
      </c>
      <c r="I3005" t="s">
        <v>102</v>
      </c>
      <c r="J3005" t="s">
        <v>738</v>
      </c>
      <c r="K3005">
        <v>652037</v>
      </c>
      <c r="L3005" t="s">
        <v>71</v>
      </c>
      <c r="M3005" t="s">
        <v>99</v>
      </c>
      <c r="N3005" t="s">
        <v>57</v>
      </c>
      <c r="O3005" s="1">
        <v>45931</v>
      </c>
      <c r="Q3005" s="1">
        <v>46023</v>
      </c>
      <c r="R3005" s="2">
        <v>73</v>
      </c>
      <c r="S3005">
        <v>1</v>
      </c>
      <c r="T3005" t="s">
        <v>58</v>
      </c>
      <c r="U3005" t="s">
        <v>59</v>
      </c>
      <c r="V3005" s="3">
        <v>0.9</v>
      </c>
      <c r="W3005" s="2">
        <v>0</v>
      </c>
      <c r="X3005">
        <v>0</v>
      </c>
      <c r="Y3005" t="s">
        <v>60</v>
      </c>
      <c r="Z3005" t="s">
        <v>136</v>
      </c>
      <c r="AA3005">
        <v>0</v>
      </c>
      <c r="AB3005" s="2">
        <v>0</v>
      </c>
      <c r="AC3005" s="2">
        <v>0</v>
      </c>
      <c r="AD3005" s="3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65.7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</row>
    <row r="3006" spans="1:43" x14ac:dyDescent="0.25">
      <c r="A3006" s="1">
        <v>45992</v>
      </c>
      <c r="B3006" t="s">
        <v>48</v>
      </c>
      <c r="C3006">
        <v>649163</v>
      </c>
      <c r="D3006">
        <v>2031327779</v>
      </c>
      <c r="E3006" t="s">
        <v>978</v>
      </c>
      <c r="F3006" t="s">
        <v>979</v>
      </c>
      <c r="G3006" t="s">
        <v>51</v>
      </c>
      <c r="H3006" t="s">
        <v>504</v>
      </c>
      <c r="I3006" t="s">
        <v>102</v>
      </c>
      <c r="J3006" t="s">
        <v>103</v>
      </c>
      <c r="K3006">
        <v>823350</v>
      </c>
      <c r="L3006" t="s">
        <v>116</v>
      </c>
      <c r="M3006" t="s">
        <v>417</v>
      </c>
      <c r="N3006" t="s">
        <v>57</v>
      </c>
      <c r="O3006" s="1">
        <v>45931</v>
      </c>
      <c r="Q3006" s="1">
        <v>46023</v>
      </c>
      <c r="R3006" s="2">
        <v>31.87</v>
      </c>
      <c r="S3006">
        <v>1</v>
      </c>
      <c r="T3006" t="s">
        <v>58</v>
      </c>
      <c r="U3006" t="s">
        <v>59</v>
      </c>
      <c r="V3006" s="3">
        <v>0.75</v>
      </c>
      <c r="W3006" s="2">
        <v>0</v>
      </c>
      <c r="X3006">
        <v>0</v>
      </c>
      <c r="Y3006" t="s">
        <v>60</v>
      </c>
      <c r="Z3006" t="s">
        <v>136</v>
      </c>
      <c r="AA3006">
        <v>0</v>
      </c>
      <c r="AB3006" s="2">
        <v>0</v>
      </c>
      <c r="AC3006" s="2">
        <v>0</v>
      </c>
      <c r="AD3006" s="3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23.9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</row>
    <row r="3007" spans="1:43" x14ac:dyDescent="0.25">
      <c r="A3007" s="1">
        <v>45992</v>
      </c>
      <c r="B3007" t="s">
        <v>48</v>
      </c>
      <c r="C3007">
        <v>649163</v>
      </c>
      <c r="D3007">
        <v>2031328268</v>
      </c>
      <c r="E3007" t="s">
        <v>1481</v>
      </c>
      <c r="F3007" t="s">
        <v>73</v>
      </c>
      <c r="G3007" t="s">
        <v>51</v>
      </c>
      <c r="H3007" t="s">
        <v>354</v>
      </c>
      <c r="I3007" t="s">
        <v>102</v>
      </c>
      <c r="J3007" t="s">
        <v>764</v>
      </c>
      <c r="K3007">
        <v>673059</v>
      </c>
      <c r="L3007" t="s">
        <v>65</v>
      </c>
      <c r="M3007" t="s">
        <v>66</v>
      </c>
      <c r="N3007" t="s">
        <v>57</v>
      </c>
      <c r="O3007" s="1">
        <v>45931</v>
      </c>
      <c r="Q3007" s="1">
        <v>46023</v>
      </c>
      <c r="R3007" s="2">
        <v>98.73</v>
      </c>
      <c r="S3007">
        <v>1</v>
      </c>
      <c r="T3007" t="s">
        <v>58</v>
      </c>
      <c r="U3007" t="s">
        <v>59</v>
      </c>
      <c r="V3007" s="3">
        <v>0.75</v>
      </c>
      <c r="W3007" s="2">
        <v>0</v>
      </c>
      <c r="X3007">
        <v>0</v>
      </c>
      <c r="Y3007" t="s">
        <v>60</v>
      </c>
      <c r="Z3007" t="s">
        <v>136</v>
      </c>
      <c r="AA3007">
        <v>0</v>
      </c>
      <c r="AB3007" s="2">
        <v>0</v>
      </c>
      <c r="AC3007" s="2">
        <v>0</v>
      </c>
      <c r="AD3007" s="3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74.05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</row>
    <row r="3008" spans="1:43" x14ac:dyDescent="0.25">
      <c r="A3008" s="1">
        <v>45992</v>
      </c>
      <c r="B3008" t="s">
        <v>48</v>
      </c>
      <c r="C3008">
        <v>649163</v>
      </c>
      <c r="D3008">
        <v>2031338961</v>
      </c>
      <c r="E3008" t="s">
        <v>1484</v>
      </c>
      <c r="F3008" t="s">
        <v>1485</v>
      </c>
      <c r="G3008" t="s">
        <v>51</v>
      </c>
      <c r="H3008" t="s">
        <v>83</v>
      </c>
      <c r="I3008" t="s">
        <v>102</v>
      </c>
      <c r="J3008" t="s">
        <v>103</v>
      </c>
      <c r="K3008">
        <v>823350</v>
      </c>
      <c r="L3008" t="s">
        <v>116</v>
      </c>
      <c r="M3008" t="s">
        <v>417</v>
      </c>
      <c r="N3008" t="s">
        <v>57</v>
      </c>
      <c r="O3008" s="1">
        <v>45931</v>
      </c>
      <c r="Q3008" s="1">
        <v>46023</v>
      </c>
      <c r="R3008" s="2">
        <v>41.68</v>
      </c>
      <c r="S3008">
        <v>1</v>
      </c>
      <c r="T3008" t="s">
        <v>58</v>
      </c>
      <c r="U3008" t="s">
        <v>59</v>
      </c>
      <c r="V3008" s="3">
        <v>0.75</v>
      </c>
      <c r="W3008" s="2">
        <v>0</v>
      </c>
      <c r="X3008">
        <v>0</v>
      </c>
      <c r="Y3008" t="s">
        <v>60</v>
      </c>
      <c r="Z3008" t="s">
        <v>136</v>
      </c>
      <c r="AA3008">
        <v>0</v>
      </c>
      <c r="AB3008" s="2">
        <v>0</v>
      </c>
      <c r="AC3008" s="2">
        <v>0</v>
      </c>
      <c r="AD3008" s="3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31.26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</row>
    <row r="3009" spans="1:43" x14ac:dyDescent="0.25">
      <c r="A3009" s="1">
        <v>45992</v>
      </c>
      <c r="B3009" t="s">
        <v>48</v>
      </c>
      <c r="C3009">
        <v>649163</v>
      </c>
      <c r="D3009">
        <v>2031346769</v>
      </c>
      <c r="E3009" t="s">
        <v>751</v>
      </c>
      <c r="F3009" t="s">
        <v>1491</v>
      </c>
      <c r="G3009" t="s">
        <v>51</v>
      </c>
      <c r="H3009" t="s">
        <v>399</v>
      </c>
      <c r="I3009" t="s">
        <v>102</v>
      </c>
      <c r="J3009" t="s">
        <v>738</v>
      </c>
      <c r="K3009">
        <v>823068</v>
      </c>
      <c r="L3009" t="s">
        <v>401</v>
      </c>
      <c r="M3009" t="s">
        <v>402</v>
      </c>
      <c r="N3009" t="s">
        <v>57</v>
      </c>
      <c r="O3009" s="1">
        <v>45931</v>
      </c>
      <c r="Q3009" s="1">
        <v>46023</v>
      </c>
      <c r="R3009" s="2">
        <v>28.88</v>
      </c>
      <c r="S3009">
        <v>1</v>
      </c>
      <c r="T3009" t="s">
        <v>58</v>
      </c>
      <c r="U3009" t="s">
        <v>59</v>
      </c>
      <c r="V3009" s="3">
        <v>0.9</v>
      </c>
      <c r="W3009" s="2">
        <v>0</v>
      </c>
      <c r="X3009">
        <v>0</v>
      </c>
      <c r="Y3009" t="s">
        <v>60</v>
      </c>
      <c r="Z3009" t="s">
        <v>136</v>
      </c>
      <c r="AA3009">
        <v>0</v>
      </c>
      <c r="AB3009" s="2">
        <v>0</v>
      </c>
      <c r="AC3009" s="2">
        <v>0</v>
      </c>
      <c r="AD3009" s="3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25.99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</row>
    <row r="3010" spans="1:43" x14ac:dyDescent="0.25">
      <c r="A3010" s="1">
        <v>45992</v>
      </c>
      <c r="B3010" t="s">
        <v>48</v>
      </c>
      <c r="C3010">
        <v>649163</v>
      </c>
      <c r="D3010">
        <v>2031358598</v>
      </c>
      <c r="E3010" t="s">
        <v>984</v>
      </c>
      <c r="F3010" t="s">
        <v>168</v>
      </c>
      <c r="G3010" t="s">
        <v>51</v>
      </c>
      <c r="H3010" t="s">
        <v>372</v>
      </c>
      <c r="I3010" t="s">
        <v>102</v>
      </c>
      <c r="J3010" t="s">
        <v>764</v>
      </c>
      <c r="K3010">
        <v>673059</v>
      </c>
      <c r="L3010" t="s">
        <v>65</v>
      </c>
      <c r="M3010" t="s">
        <v>66</v>
      </c>
      <c r="N3010" t="s">
        <v>57</v>
      </c>
      <c r="O3010" s="1">
        <v>45931</v>
      </c>
      <c r="Q3010" s="1">
        <v>46023</v>
      </c>
      <c r="R3010" s="2">
        <v>27.1</v>
      </c>
      <c r="S3010">
        <v>1</v>
      </c>
      <c r="T3010" t="s">
        <v>58</v>
      </c>
      <c r="U3010" t="s">
        <v>59</v>
      </c>
      <c r="V3010" s="3">
        <v>0.75</v>
      </c>
      <c r="W3010" s="2">
        <v>0</v>
      </c>
      <c r="X3010">
        <v>0</v>
      </c>
      <c r="Y3010" t="s">
        <v>60</v>
      </c>
      <c r="Z3010" t="s">
        <v>136</v>
      </c>
      <c r="AA3010">
        <v>0</v>
      </c>
      <c r="AB3010" s="2">
        <v>0</v>
      </c>
      <c r="AC3010" s="2">
        <v>0</v>
      </c>
      <c r="AD3010" s="3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20.32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</row>
    <row r="3011" spans="1:43" x14ac:dyDescent="0.25">
      <c r="A3011" s="1">
        <v>45992</v>
      </c>
      <c r="B3011" t="s">
        <v>48</v>
      </c>
      <c r="C3011">
        <v>649163</v>
      </c>
      <c r="D3011">
        <v>2031361915</v>
      </c>
      <c r="E3011" t="s">
        <v>1495</v>
      </c>
      <c r="F3011" t="s">
        <v>1496</v>
      </c>
      <c r="G3011" t="s">
        <v>51</v>
      </c>
      <c r="H3011" t="s">
        <v>372</v>
      </c>
      <c r="I3011" t="s">
        <v>102</v>
      </c>
      <c r="J3011" t="s">
        <v>103</v>
      </c>
      <c r="K3011">
        <v>673059</v>
      </c>
      <c r="L3011" t="s">
        <v>65</v>
      </c>
      <c r="M3011" t="s">
        <v>66</v>
      </c>
      <c r="N3011" t="s">
        <v>57</v>
      </c>
      <c r="O3011" s="1">
        <v>45931</v>
      </c>
      <c r="Q3011" s="1">
        <v>46023</v>
      </c>
      <c r="R3011" s="2">
        <v>143.76</v>
      </c>
      <c r="S3011">
        <v>1</v>
      </c>
      <c r="T3011" t="s">
        <v>58</v>
      </c>
      <c r="U3011" t="s">
        <v>59</v>
      </c>
      <c r="V3011" s="3">
        <v>0.75</v>
      </c>
      <c r="W3011" s="2">
        <v>0</v>
      </c>
      <c r="X3011">
        <v>0</v>
      </c>
      <c r="Y3011" t="s">
        <v>60</v>
      </c>
      <c r="Z3011" t="s">
        <v>136</v>
      </c>
      <c r="AA3011">
        <v>0</v>
      </c>
      <c r="AB3011" s="2">
        <v>0</v>
      </c>
      <c r="AC3011" s="2">
        <v>0</v>
      </c>
      <c r="AD3011" s="3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107.82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</row>
    <row r="3012" spans="1:43" x14ac:dyDescent="0.25">
      <c r="A3012" s="1">
        <v>45992</v>
      </c>
      <c r="B3012" t="s">
        <v>48</v>
      </c>
      <c r="C3012">
        <v>649163</v>
      </c>
      <c r="D3012">
        <v>2031365635</v>
      </c>
      <c r="E3012" t="s">
        <v>993</v>
      </c>
      <c r="F3012" t="s">
        <v>1497</v>
      </c>
      <c r="G3012" t="s">
        <v>51</v>
      </c>
      <c r="H3012" t="s">
        <v>83</v>
      </c>
      <c r="I3012" t="s">
        <v>102</v>
      </c>
      <c r="J3012" t="s">
        <v>764</v>
      </c>
      <c r="K3012">
        <v>812782</v>
      </c>
      <c r="L3012" t="s">
        <v>128</v>
      </c>
      <c r="M3012" t="s">
        <v>129</v>
      </c>
      <c r="N3012" t="s">
        <v>57</v>
      </c>
      <c r="O3012" s="1">
        <v>45962</v>
      </c>
      <c r="Q3012" s="1">
        <v>46023</v>
      </c>
      <c r="R3012" s="2">
        <v>36.700000000000003</v>
      </c>
      <c r="S3012">
        <v>1</v>
      </c>
      <c r="T3012" t="s">
        <v>58</v>
      </c>
      <c r="U3012" t="s">
        <v>59</v>
      </c>
      <c r="V3012" s="3">
        <v>0.75</v>
      </c>
      <c r="W3012" s="2">
        <v>0</v>
      </c>
      <c r="X3012">
        <v>0</v>
      </c>
      <c r="Y3012" t="s">
        <v>60</v>
      </c>
      <c r="Z3012" t="s">
        <v>136</v>
      </c>
      <c r="AA3012">
        <v>0</v>
      </c>
      <c r="AB3012" s="2">
        <v>0</v>
      </c>
      <c r="AC3012" s="2">
        <v>0</v>
      </c>
      <c r="AD3012" s="3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27.52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</row>
    <row r="3013" spans="1:43" x14ac:dyDescent="0.25">
      <c r="A3013" s="1">
        <v>45992</v>
      </c>
      <c r="B3013" t="s">
        <v>48</v>
      </c>
      <c r="C3013">
        <v>649163</v>
      </c>
      <c r="D3013">
        <v>2031366727</v>
      </c>
      <c r="E3013" t="s">
        <v>1499</v>
      </c>
      <c r="F3013" t="s">
        <v>1500</v>
      </c>
      <c r="G3013" t="s">
        <v>51</v>
      </c>
      <c r="H3013" t="s">
        <v>112</v>
      </c>
      <c r="I3013" t="s">
        <v>102</v>
      </c>
      <c r="J3013" t="s">
        <v>764</v>
      </c>
      <c r="K3013">
        <v>753748</v>
      </c>
      <c r="L3013" t="s">
        <v>258</v>
      </c>
      <c r="M3013" t="s">
        <v>131</v>
      </c>
      <c r="N3013" t="s">
        <v>57</v>
      </c>
      <c r="O3013" s="1">
        <v>45931</v>
      </c>
      <c r="Q3013" s="1">
        <v>46023</v>
      </c>
      <c r="R3013" s="2">
        <v>303.85000000000002</v>
      </c>
      <c r="S3013">
        <v>1</v>
      </c>
      <c r="T3013" t="s">
        <v>58</v>
      </c>
      <c r="U3013" t="s">
        <v>59</v>
      </c>
      <c r="V3013" s="3">
        <v>0.75</v>
      </c>
      <c r="W3013" s="2">
        <v>0</v>
      </c>
      <c r="X3013">
        <v>0</v>
      </c>
      <c r="Y3013" t="s">
        <v>60</v>
      </c>
      <c r="Z3013" t="s">
        <v>136</v>
      </c>
      <c r="AA3013">
        <v>0</v>
      </c>
      <c r="AB3013" s="2">
        <v>0</v>
      </c>
      <c r="AC3013" s="2">
        <v>0</v>
      </c>
      <c r="AD3013" s="3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227.89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</row>
    <row r="3014" spans="1:43" x14ac:dyDescent="0.25">
      <c r="A3014" s="1">
        <v>45992</v>
      </c>
      <c r="B3014" t="s">
        <v>48</v>
      </c>
      <c r="C3014">
        <v>649163</v>
      </c>
      <c r="D3014">
        <v>2031386113</v>
      </c>
      <c r="E3014" t="s">
        <v>1505</v>
      </c>
      <c r="F3014" t="s">
        <v>453</v>
      </c>
      <c r="G3014" t="s">
        <v>51</v>
      </c>
      <c r="H3014" t="s">
        <v>110</v>
      </c>
      <c r="I3014" t="s">
        <v>102</v>
      </c>
      <c r="J3014" t="s">
        <v>738</v>
      </c>
      <c r="K3014">
        <v>753748</v>
      </c>
      <c r="L3014" t="s">
        <v>258</v>
      </c>
      <c r="M3014" t="s">
        <v>131</v>
      </c>
      <c r="N3014" t="s">
        <v>57</v>
      </c>
      <c r="O3014" s="1">
        <v>45962</v>
      </c>
      <c r="Q3014" s="1">
        <v>46023</v>
      </c>
      <c r="R3014" s="2">
        <v>147.76</v>
      </c>
      <c r="S3014">
        <v>1</v>
      </c>
      <c r="T3014" t="s">
        <v>58</v>
      </c>
      <c r="U3014" t="s">
        <v>59</v>
      </c>
      <c r="V3014" s="3">
        <v>0.9</v>
      </c>
      <c r="W3014" s="2">
        <v>0</v>
      </c>
      <c r="X3014">
        <v>0</v>
      </c>
      <c r="Y3014" t="s">
        <v>60</v>
      </c>
      <c r="Z3014" t="s">
        <v>136</v>
      </c>
      <c r="AA3014">
        <v>0</v>
      </c>
      <c r="AB3014" s="2">
        <v>0</v>
      </c>
      <c r="AC3014" s="2">
        <v>0</v>
      </c>
      <c r="AD3014" s="3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132.97999999999999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</row>
    <row r="3015" spans="1:43" x14ac:dyDescent="0.25">
      <c r="A3015" s="1">
        <v>45992</v>
      </c>
      <c r="B3015" t="s">
        <v>48</v>
      </c>
      <c r="C3015">
        <v>649163</v>
      </c>
      <c r="D3015">
        <v>2031398946</v>
      </c>
      <c r="E3015" t="s">
        <v>1507</v>
      </c>
      <c r="F3015" t="s">
        <v>1132</v>
      </c>
      <c r="G3015" t="s">
        <v>51</v>
      </c>
      <c r="H3015" t="s">
        <v>399</v>
      </c>
      <c r="I3015" t="s">
        <v>102</v>
      </c>
      <c r="J3015" t="s">
        <v>738</v>
      </c>
      <c r="K3015">
        <v>823068</v>
      </c>
      <c r="L3015" t="s">
        <v>401</v>
      </c>
      <c r="M3015" t="s">
        <v>402</v>
      </c>
      <c r="N3015" t="s">
        <v>57</v>
      </c>
      <c r="O3015" s="1">
        <v>45933</v>
      </c>
      <c r="Q3015" s="1">
        <v>46025</v>
      </c>
      <c r="R3015" s="2">
        <v>342.12</v>
      </c>
      <c r="S3015">
        <v>1</v>
      </c>
      <c r="T3015" t="s">
        <v>58</v>
      </c>
      <c r="U3015" t="s">
        <v>59</v>
      </c>
      <c r="V3015" s="3">
        <v>0.9</v>
      </c>
      <c r="W3015" s="2">
        <v>0</v>
      </c>
      <c r="X3015">
        <v>0</v>
      </c>
      <c r="Y3015" t="s">
        <v>60</v>
      </c>
      <c r="Z3015" t="s">
        <v>136</v>
      </c>
      <c r="AA3015">
        <v>0</v>
      </c>
      <c r="AB3015" s="2">
        <v>0</v>
      </c>
      <c r="AC3015" s="2">
        <v>0</v>
      </c>
      <c r="AD3015" s="3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307.91000000000003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</row>
    <row r="3016" spans="1:43" x14ac:dyDescent="0.25">
      <c r="A3016" s="1">
        <v>45992</v>
      </c>
      <c r="B3016" t="s">
        <v>48</v>
      </c>
      <c r="C3016">
        <v>649163</v>
      </c>
      <c r="D3016">
        <v>2031401479</v>
      </c>
      <c r="E3016" t="s">
        <v>1508</v>
      </c>
      <c r="F3016" t="s">
        <v>887</v>
      </c>
      <c r="G3016" t="s">
        <v>51</v>
      </c>
      <c r="H3016" t="s">
        <v>306</v>
      </c>
      <c r="I3016" t="s">
        <v>102</v>
      </c>
      <c r="J3016" t="s">
        <v>764</v>
      </c>
      <c r="K3016">
        <v>862109</v>
      </c>
      <c r="L3016" t="s">
        <v>662</v>
      </c>
      <c r="M3016" t="s">
        <v>663</v>
      </c>
      <c r="N3016" t="s">
        <v>57</v>
      </c>
      <c r="O3016" s="1">
        <v>45962</v>
      </c>
      <c r="Q3016" s="1">
        <v>46023</v>
      </c>
      <c r="R3016" s="2">
        <v>80.55</v>
      </c>
      <c r="S3016">
        <v>1</v>
      </c>
      <c r="T3016" t="s">
        <v>58</v>
      </c>
      <c r="U3016" t="s">
        <v>59</v>
      </c>
      <c r="V3016" s="3">
        <v>0.75</v>
      </c>
      <c r="W3016" s="2">
        <v>0</v>
      </c>
      <c r="X3016">
        <v>0</v>
      </c>
      <c r="Y3016" t="s">
        <v>60</v>
      </c>
      <c r="Z3016" t="s">
        <v>136</v>
      </c>
      <c r="AA3016">
        <v>0</v>
      </c>
      <c r="AB3016" s="2">
        <v>0</v>
      </c>
      <c r="AC3016" s="2">
        <v>0</v>
      </c>
      <c r="AD3016" s="3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60.41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</row>
    <row r="3017" spans="1:43" x14ac:dyDescent="0.25">
      <c r="A3017" s="1">
        <v>45992</v>
      </c>
      <c r="B3017" t="s">
        <v>48</v>
      </c>
      <c r="C3017">
        <v>649163</v>
      </c>
      <c r="D3017">
        <v>2031404260</v>
      </c>
      <c r="E3017" t="s">
        <v>2454</v>
      </c>
      <c r="F3017" t="s">
        <v>2455</v>
      </c>
      <c r="G3017" t="s">
        <v>51</v>
      </c>
      <c r="H3017" t="s">
        <v>399</v>
      </c>
      <c r="I3017" t="s">
        <v>102</v>
      </c>
      <c r="J3017" t="s">
        <v>738</v>
      </c>
      <c r="K3017">
        <v>652037</v>
      </c>
      <c r="L3017" t="s">
        <v>71</v>
      </c>
      <c r="M3017" t="s">
        <v>99</v>
      </c>
      <c r="N3017" t="s">
        <v>57</v>
      </c>
      <c r="O3017" s="1">
        <v>45933</v>
      </c>
      <c r="Q3017" s="1">
        <v>46025</v>
      </c>
      <c r="R3017" s="2">
        <v>27.5</v>
      </c>
      <c r="S3017">
        <v>1</v>
      </c>
      <c r="T3017" t="s">
        <v>58</v>
      </c>
      <c r="U3017" t="s">
        <v>59</v>
      </c>
      <c r="V3017" s="3">
        <v>0.9</v>
      </c>
      <c r="W3017" s="2">
        <v>0</v>
      </c>
      <c r="X3017">
        <v>0</v>
      </c>
      <c r="Y3017" t="s">
        <v>60</v>
      </c>
      <c r="Z3017" t="s">
        <v>136</v>
      </c>
      <c r="AA3017">
        <v>0</v>
      </c>
      <c r="AB3017" s="2">
        <v>0</v>
      </c>
      <c r="AC3017" s="2">
        <v>0</v>
      </c>
      <c r="AD3017" s="3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24.75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</row>
    <row r="3018" spans="1:43" x14ac:dyDescent="0.25">
      <c r="A3018" s="1">
        <v>45992</v>
      </c>
      <c r="B3018" t="s">
        <v>48</v>
      </c>
      <c r="C3018">
        <v>649163</v>
      </c>
      <c r="D3018">
        <v>2031408822</v>
      </c>
      <c r="E3018" t="s">
        <v>1509</v>
      </c>
      <c r="F3018" t="s">
        <v>163</v>
      </c>
      <c r="G3018" t="s">
        <v>51</v>
      </c>
      <c r="H3018" t="s">
        <v>83</v>
      </c>
      <c r="I3018" t="s">
        <v>102</v>
      </c>
      <c r="J3018" t="s">
        <v>764</v>
      </c>
      <c r="K3018">
        <v>893408</v>
      </c>
      <c r="L3018" t="s">
        <v>1510</v>
      </c>
      <c r="M3018" t="s">
        <v>1511</v>
      </c>
      <c r="N3018" t="s">
        <v>57</v>
      </c>
      <c r="O3018" s="1">
        <v>45933</v>
      </c>
      <c r="Q3018" s="1">
        <v>46025</v>
      </c>
      <c r="R3018" s="2">
        <v>138.93</v>
      </c>
      <c r="S3018">
        <v>1</v>
      </c>
      <c r="T3018" t="s">
        <v>58</v>
      </c>
      <c r="U3018" t="s">
        <v>59</v>
      </c>
      <c r="V3018" s="3">
        <v>0.75</v>
      </c>
      <c r="W3018" s="2">
        <v>0</v>
      </c>
      <c r="X3018">
        <v>0</v>
      </c>
      <c r="Y3018" t="s">
        <v>60</v>
      </c>
      <c r="Z3018" t="s">
        <v>136</v>
      </c>
      <c r="AA3018">
        <v>0</v>
      </c>
      <c r="AB3018" s="2">
        <v>0</v>
      </c>
      <c r="AC3018" s="2">
        <v>0</v>
      </c>
      <c r="AD3018" s="3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104.2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</row>
    <row r="3019" spans="1:43" x14ac:dyDescent="0.25">
      <c r="A3019" s="1">
        <v>45992</v>
      </c>
      <c r="B3019" t="s">
        <v>48</v>
      </c>
      <c r="C3019">
        <v>649163</v>
      </c>
      <c r="D3019">
        <v>2031409376</v>
      </c>
      <c r="E3019" t="s">
        <v>1734</v>
      </c>
      <c r="F3019" t="s">
        <v>1735</v>
      </c>
      <c r="G3019" t="s">
        <v>51</v>
      </c>
      <c r="H3019" t="s">
        <v>372</v>
      </c>
      <c r="I3019" t="s">
        <v>102</v>
      </c>
      <c r="J3019" t="s">
        <v>103</v>
      </c>
      <c r="K3019">
        <v>673059</v>
      </c>
      <c r="L3019" t="s">
        <v>65</v>
      </c>
      <c r="M3019" t="s">
        <v>66</v>
      </c>
      <c r="N3019" t="s">
        <v>57</v>
      </c>
      <c r="O3019" s="1">
        <v>45933</v>
      </c>
      <c r="Q3019" s="1">
        <v>46025</v>
      </c>
      <c r="R3019" s="2">
        <v>62.03</v>
      </c>
      <c r="S3019">
        <v>1</v>
      </c>
      <c r="T3019" t="s">
        <v>58</v>
      </c>
      <c r="U3019" t="s">
        <v>59</v>
      </c>
      <c r="V3019" s="3">
        <v>0.75</v>
      </c>
      <c r="W3019" s="2">
        <v>0</v>
      </c>
      <c r="X3019">
        <v>0</v>
      </c>
      <c r="Y3019" t="s">
        <v>60</v>
      </c>
      <c r="Z3019" t="s">
        <v>136</v>
      </c>
      <c r="AA3019">
        <v>0</v>
      </c>
      <c r="AB3019" s="2">
        <v>0</v>
      </c>
      <c r="AC3019" s="2">
        <v>0</v>
      </c>
      <c r="AD3019" s="3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46.52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</row>
    <row r="3020" spans="1:43" x14ac:dyDescent="0.25">
      <c r="A3020" s="1">
        <v>45992</v>
      </c>
      <c r="B3020" t="s">
        <v>48</v>
      </c>
      <c r="C3020">
        <v>649163</v>
      </c>
      <c r="D3020">
        <v>2031411447</v>
      </c>
      <c r="E3020" t="s">
        <v>1413</v>
      </c>
      <c r="F3020" t="s">
        <v>227</v>
      </c>
      <c r="G3020" t="s">
        <v>51</v>
      </c>
      <c r="H3020" t="s">
        <v>120</v>
      </c>
      <c r="I3020" t="s">
        <v>102</v>
      </c>
      <c r="J3020" t="s">
        <v>121</v>
      </c>
      <c r="K3020">
        <v>796984</v>
      </c>
      <c r="L3020" t="s">
        <v>222</v>
      </c>
      <c r="M3020" t="s">
        <v>223</v>
      </c>
      <c r="N3020" t="s">
        <v>57</v>
      </c>
      <c r="O3020" s="1">
        <v>45933</v>
      </c>
      <c r="Q3020" s="1">
        <v>46025</v>
      </c>
      <c r="R3020" s="2">
        <v>34.43</v>
      </c>
      <c r="S3020">
        <v>1</v>
      </c>
      <c r="T3020" t="s">
        <v>58</v>
      </c>
      <c r="U3020" t="s">
        <v>59</v>
      </c>
      <c r="V3020" s="3">
        <v>0.65</v>
      </c>
      <c r="W3020" s="2">
        <v>0</v>
      </c>
      <c r="X3020">
        <v>0</v>
      </c>
      <c r="Y3020" t="s">
        <v>60</v>
      </c>
      <c r="Z3020" t="s">
        <v>136</v>
      </c>
      <c r="AA3020">
        <v>0</v>
      </c>
      <c r="AB3020" s="2">
        <v>0</v>
      </c>
      <c r="AC3020" s="2">
        <v>0</v>
      </c>
      <c r="AD3020" s="3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22.38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</row>
    <row r="3021" spans="1:43" x14ac:dyDescent="0.25">
      <c r="A3021" s="1">
        <v>45992</v>
      </c>
      <c r="B3021" t="s">
        <v>48</v>
      </c>
      <c r="C3021">
        <v>649163</v>
      </c>
      <c r="D3021">
        <v>2031412054</v>
      </c>
      <c r="E3021" t="s">
        <v>1512</v>
      </c>
      <c r="F3021" t="s">
        <v>144</v>
      </c>
      <c r="G3021" t="s">
        <v>51</v>
      </c>
      <c r="H3021" t="s">
        <v>80</v>
      </c>
      <c r="I3021" t="s">
        <v>102</v>
      </c>
      <c r="J3021" t="s">
        <v>121</v>
      </c>
      <c r="K3021">
        <v>673059</v>
      </c>
      <c r="L3021" t="s">
        <v>65</v>
      </c>
      <c r="M3021" t="s">
        <v>66</v>
      </c>
      <c r="N3021" t="s">
        <v>57</v>
      </c>
      <c r="O3021" s="1">
        <v>45935</v>
      </c>
      <c r="Q3021" s="1">
        <v>46027</v>
      </c>
      <c r="R3021" s="2">
        <v>204.99</v>
      </c>
      <c r="S3021">
        <v>1</v>
      </c>
      <c r="T3021" t="s">
        <v>58</v>
      </c>
      <c r="U3021" t="s">
        <v>59</v>
      </c>
      <c r="V3021" s="3">
        <v>0.65</v>
      </c>
      <c r="W3021" s="2">
        <v>0</v>
      </c>
      <c r="X3021">
        <v>0</v>
      </c>
      <c r="Y3021" t="s">
        <v>60</v>
      </c>
      <c r="Z3021" t="s">
        <v>136</v>
      </c>
      <c r="AA3021">
        <v>0</v>
      </c>
      <c r="AB3021" s="2">
        <v>0</v>
      </c>
      <c r="AC3021" s="2">
        <v>0</v>
      </c>
      <c r="AD3021" s="3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133.24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</row>
    <row r="3022" spans="1:43" x14ac:dyDescent="0.25">
      <c r="A3022" s="1">
        <v>45992</v>
      </c>
      <c r="B3022" t="s">
        <v>48</v>
      </c>
      <c r="C3022">
        <v>649163</v>
      </c>
      <c r="D3022">
        <v>2031469711</v>
      </c>
      <c r="E3022" t="s">
        <v>2456</v>
      </c>
      <c r="F3022" t="s">
        <v>1370</v>
      </c>
      <c r="G3022" t="s">
        <v>51</v>
      </c>
      <c r="H3022" t="s">
        <v>452</v>
      </c>
      <c r="I3022" t="s">
        <v>102</v>
      </c>
      <c r="J3022" t="s">
        <v>738</v>
      </c>
      <c r="K3022">
        <v>753748</v>
      </c>
      <c r="L3022" t="s">
        <v>258</v>
      </c>
      <c r="M3022" t="s">
        <v>131</v>
      </c>
      <c r="N3022" t="s">
        <v>57</v>
      </c>
      <c r="O3022" s="1">
        <v>45962</v>
      </c>
      <c r="Q3022" s="1">
        <v>46023</v>
      </c>
      <c r="R3022" s="2">
        <v>234.17</v>
      </c>
      <c r="S3022">
        <v>1</v>
      </c>
      <c r="T3022" t="s">
        <v>58</v>
      </c>
      <c r="U3022" t="s">
        <v>59</v>
      </c>
      <c r="V3022" s="3">
        <v>0.9</v>
      </c>
      <c r="W3022" s="2">
        <v>0</v>
      </c>
      <c r="X3022">
        <v>0</v>
      </c>
      <c r="Y3022" t="s">
        <v>60</v>
      </c>
      <c r="Z3022" t="s">
        <v>136</v>
      </c>
      <c r="AA3022">
        <v>0</v>
      </c>
      <c r="AB3022" s="2">
        <v>0</v>
      </c>
      <c r="AC3022" s="2">
        <v>0</v>
      </c>
      <c r="AD3022" s="3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210.75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</row>
    <row r="3023" spans="1:43" x14ac:dyDescent="0.25">
      <c r="A3023" s="1">
        <v>45992</v>
      </c>
      <c r="B3023" t="s">
        <v>48</v>
      </c>
      <c r="C3023">
        <v>649163</v>
      </c>
      <c r="D3023">
        <v>2031471083</v>
      </c>
      <c r="E3023" t="s">
        <v>1515</v>
      </c>
      <c r="F3023" t="s">
        <v>146</v>
      </c>
      <c r="G3023" t="s">
        <v>51</v>
      </c>
      <c r="H3023" t="s">
        <v>372</v>
      </c>
      <c r="I3023" t="s">
        <v>102</v>
      </c>
      <c r="J3023" t="s">
        <v>103</v>
      </c>
      <c r="K3023">
        <v>673059</v>
      </c>
      <c r="L3023" t="s">
        <v>65</v>
      </c>
      <c r="M3023" t="s">
        <v>66</v>
      </c>
      <c r="N3023" t="s">
        <v>57</v>
      </c>
      <c r="O3023" s="1">
        <v>45962</v>
      </c>
      <c r="Q3023" s="1">
        <v>46023</v>
      </c>
      <c r="R3023" s="2">
        <v>97.45</v>
      </c>
      <c r="S3023">
        <v>1</v>
      </c>
      <c r="T3023" t="s">
        <v>58</v>
      </c>
      <c r="U3023" t="s">
        <v>59</v>
      </c>
      <c r="V3023" s="3">
        <v>0.75</v>
      </c>
      <c r="W3023" s="2">
        <v>0</v>
      </c>
      <c r="X3023">
        <v>0</v>
      </c>
      <c r="Y3023" t="s">
        <v>60</v>
      </c>
      <c r="Z3023" t="s">
        <v>136</v>
      </c>
      <c r="AA3023">
        <v>0</v>
      </c>
      <c r="AB3023" s="2">
        <v>0</v>
      </c>
      <c r="AC3023" s="2">
        <v>0</v>
      </c>
      <c r="AD3023" s="3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73.09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</row>
    <row r="3024" spans="1:43" x14ac:dyDescent="0.25">
      <c r="A3024" s="1">
        <v>45992</v>
      </c>
      <c r="B3024" t="s">
        <v>48</v>
      </c>
      <c r="C3024">
        <v>649163</v>
      </c>
      <c r="D3024">
        <v>2031539319</v>
      </c>
      <c r="E3024" t="s">
        <v>2457</v>
      </c>
      <c r="F3024" t="s">
        <v>101</v>
      </c>
      <c r="G3024" t="s">
        <v>51</v>
      </c>
      <c r="H3024" t="s">
        <v>412</v>
      </c>
      <c r="I3024" t="s">
        <v>102</v>
      </c>
      <c r="J3024" t="s">
        <v>764</v>
      </c>
      <c r="K3024">
        <v>753748</v>
      </c>
      <c r="L3024" t="s">
        <v>258</v>
      </c>
      <c r="M3024" t="s">
        <v>131</v>
      </c>
      <c r="N3024" t="s">
        <v>57</v>
      </c>
      <c r="O3024" s="1">
        <v>45962</v>
      </c>
      <c r="Q3024" s="1">
        <v>46023</v>
      </c>
      <c r="R3024" s="2">
        <v>227.3</v>
      </c>
      <c r="S3024">
        <v>1</v>
      </c>
      <c r="T3024" t="s">
        <v>58</v>
      </c>
      <c r="U3024" t="s">
        <v>59</v>
      </c>
      <c r="V3024" s="3">
        <v>0.75</v>
      </c>
      <c r="W3024" s="2">
        <v>0</v>
      </c>
      <c r="X3024">
        <v>0</v>
      </c>
      <c r="Y3024" t="s">
        <v>60</v>
      </c>
      <c r="Z3024" t="s">
        <v>136</v>
      </c>
      <c r="AA3024">
        <v>0</v>
      </c>
      <c r="AB3024" s="2">
        <v>0</v>
      </c>
      <c r="AC3024" s="2">
        <v>0</v>
      </c>
      <c r="AD3024" s="3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170.48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</row>
    <row r="3025" spans="1:43" x14ac:dyDescent="0.25">
      <c r="A3025" s="1">
        <v>45992</v>
      </c>
      <c r="B3025" t="s">
        <v>48</v>
      </c>
      <c r="C3025">
        <v>649163</v>
      </c>
      <c r="D3025">
        <v>2031560309</v>
      </c>
      <c r="E3025" t="s">
        <v>1135</v>
      </c>
      <c r="F3025" t="s">
        <v>223</v>
      </c>
      <c r="G3025" t="s">
        <v>51</v>
      </c>
      <c r="H3025" t="s">
        <v>585</v>
      </c>
      <c r="I3025" t="s">
        <v>102</v>
      </c>
      <c r="J3025" t="s">
        <v>103</v>
      </c>
      <c r="K3025">
        <v>753748</v>
      </c>
      <c r="L3025" t="s">
        <v>258</v>
      </c>
      <c r="M3025" t="s">
        <v>131</v>
      </c>
      <c r="N3025" t="s">
        <v>57</v>
      </c>
      <c r="O3025" s="1">
        <v>45962</v>
      </c>
      <c r="Q3025" s="1">
        <v>46023</v>
      </c>
      <c r="R3025" s="2">
        <v>121.99</v>
      </c>
      <c r="S3025">
        <v>1</v>
      </c>
      <c r="T3025" t="s">
        <v>58</v>
      </c>
      <c r="U3025" t="s">
        <v>59</v>
      </c>
      <c r="V3025" s="3">
        <v>0.75</v>
      </c>
      <c r="W3025" s="2">
        <v>0</v>
      </c>
      <c r="X3025">
        <v>0</v>
      </c>
      <c r="Y3025" t="s">
        <v>60</v>
      </c>
      <c r="Z3025" t="s">
        <v>136</v>
      </c>
      <c r="AA3025">
        <v>0</v>
      </c>
      <c r="AB3025" s="2">
        <v>0</v>
      </c>
      <c r="AC3025" s="2">
        <v>0</v>
      </c>
      <c r="AD3025" s="3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91.49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</row>
    <row r="3026" spans="1:43" x14ac:dyDescent="0.25">
      <c r="A3026" s="1">
        <v>45992</v>
      </c>
      <c r="B3026" t="s">
        <v>48</v>
      </c>
      <c r="C3026">
        <v>649163</v>
      </c>
      <c r="D3026">
        <v>2031594642</v>
      </c>
      <c r="E3026" t="s">
        <v>2302</v>
      </c>
      <c r="F3026" t="s">
        <v>2458</v>
      </c>
      <c r="G3026" t="s">
        <v>51</v>
      </c>
      <c r="H3026" t="s">
        <v>399</v>
      </c>
      <c r="I3026" t="s">
        <v>102</v>
      </c>
      <c r="J3026" t="s">
        <v>738</v>
      </c>
      <c r="K3026">
        <v>652037</v>
      </c>
      <c r="L3026" t="s">
        <v>71</v>
      </c>
      <c r="M3026" t="s">
        <v>99</v>
      </c>
      <c r="N3026" t="s">
        <v>57</v>
      </c>
      <c r="O3026" s="1">
        <v>45962</v>
      </c>
      <c r="Q3026" s="1">
        <v>46023</v>
      </c>
      <c r="R3026" s="2">
        <v>40.42</v>
      </c>
      <c r="S3026">
        <v>1</v>
      </c>
      <c r="T3026" t="s">
        <v>58</v>
      </c>
      <c r="U3026" t="s">
        <v>59</v>
      </c>
      <c r="V3026" s="3">
        <v>0.9</v>
      </c>
      <c r="W3026" s="2">
        <v>0</v>
      </c>
      <c r="X3026">
        <v>0</v>
      </c>
      <c r="Y3026" t="s">
        <v>60</v>
      </c>
      <c r="Z3026" t="s">
        <v>136</v>
      </c>
      <c r="AA3026">
        <v>0</v>
      </c>
      <c r="AB3026" s="2">
        <v>0</v>
      </c>
      <c r="AC3026" s="2">
        <v>0</v>
      </c>
      <c r="AD3026" s="3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36.380000000000003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</row>
    <row r="3027" spans="1:43" x14ac:dyDescent="0.25">
      <c r="A3027" s="1">
        <v>45992</v>
      </c>
      <c r="B3027" t="s">
        <v>48</v>
      </c>
      <c r="C3027">
        <v>649163</v>
      </c>
      <c r="D3027">
        <v>2031596060</v>
      </c>
      <c r="E3027" t="s">
        <v>1522</v>
      </c>
      <c r="F3027" t="s">
        <v>1523</v>
      </c>
      <c r="G3027" t="s">
        <v>51</v>
      </c>
      <c r="H3027" t="s">
        <v>110</v>
      </c>
      <c r="I3027" t="s">
        <v>102</v>
      </c>
      <c r="J3027" t="s">
        <v>738</v>
      </c>
      <c r="K3027">
        <v>753748</v>
      </c>
      <c r="L3027" t="s">
        <v>258</v>
      </c>
      <c r="M3027" t="s">
        <v>131</v>
      </c>
      <c r="N3027" t="s">
        <v>57</v>
      </c>
      <c r="O3027" s="1">
        <v>45962</v>
      </c>
      <c r="Q3027" s="1">
        <v>46023</v>
      </c>
      <c r="R3027" s="2">
        <v>99.58</v>
      </c>
      <c r="S3027">
        <v>1</v>
      </c>
      <c r="T3027" t="s">
        <v>58</v>
      </c>
      <c r="U3027" t="s">
        <v>59</v>
      </c>
      <c r="V3027" s="3">
        <v>0.9</v>
      </c>
      <c r="W3027" s="2">
        <v>0</v>
      </c>
      <c r="X3027">
        <v>0</v>
      </c>
      <c r="Y3027" t="s">
        <v>60</v>
      </c>
      <c r="Z3027" t="s">
        <v>136</v>
      </c>
      <c r="AA3027">
        <v>0</v>
      </c>
      <c r="AB3027" s="2">
        <v>0</v>
      </c>
      <c r="AC3027" s="2">
        <v>0</v>
      </c>
      <c r="AD3027" s="3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89.62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</row>
    <row r="3028" spans="1:43" x14ac:dyDescent="0.25">
      <c r="A3028" s="1">
        <v>45992</v>
      </c>
      <c r="B3028" t="s">
        <v>48</v>
      </c>
      <c r="C3028">
        <v>649163</v>
      </c>
      <c r="D3028">
        <v>2031633559</v>
      </c>
      <c r="E3028" t="s">
        <v>2459</v>
      </c>
      <c r="F3028" t="s">
        <v>1124</v>
      </c>
      <c r="G3028" t="s">
        <v>51</v>
      </c>
      <c r="H3028" t="s">
        <v>399</v>
      </c>
      <c r="I3028" t="s">
        <v>102</v>
      </c>
      <c r="J3028" t="s">
        <v>738</v>
      </c>
      <c r="K3028">
        <v>652037</v>
      </c>
      <c r="L3028" t="s">
        <v>71</v>
      </c>
      <c r="M3028" t="s">
        <v>99</v>
      </c>
      <c r="N3028" t="s">
        <v>57</v>
      </c>
      <c r="O3028" s="1">
        <v>45962</v>
      </c>
      <c r="Q3028" s="1">
        <v>46023</v>
      </c>
      <c r="R3028" s="2">
        <v>42.48</v>
      </c>
      <c r="S3028">
        <v>1</v>
      </c>
      <c r="T3028" t="s">
        <v>58</v>
      </c>
      <c r="U3028" t="s">
        <v>59</v>
      </c>
      <c r="V3028" s="3">
        <v>0.9</v>
      </c>
      <c r="W3028" s="2">
        <v>0</v>
      </c>
      <c r="X3028">
        <v>0</v>
      </c>
      <c r="Y3028" t="s">
        <v>60</v>
      </c>
      <c r="Z3028" t="s">
        <v>136</v>
      </c>
      <c r="AA3028">
        <v>0</v>
      </c>
      <c r="AB3028" s="2">
        <v>0</v>
      </c>
      <c r="AC3028" s="2">
        <v>0</v>
      </c>
      <c r="AD3028" s="3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38.229999999999997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</row>
    <row r="3029" spans="1:43" x14ac:dyDescent="0.25">
      <c r="A3029" s="1">
        <v>45992</v>
      </c>
      <c r="B3029" t="s">
        <v>48</v>
      </c>
      <c r="C3029">
        <v>649163</v>
      </c>
      <c r="D3029">
        <v>2031647618</v>
      </c>
      <c r="E3029" t="s">
        <v>525</v>
      </c>
      <c r="F3029" t="s">
        <v>592</v>
      </c>
      <c r="G3029" t="s">
        <v>51</v>
      </c>
      <c r="H3029" t="s">
        <v>161</v>
      </c>
      <c r="I3029" t="s">
        <v>102</v>
      </c>
      <c r="J3029" t="s">
        <v>738</v>
      </c>
      <c r="K3029">
        <v>753748</v>
      </c>
      <c r="L3029" t="s">
        <v>258</v>
      </c>
      <c r="M3029" t="s">
        <v>131</v>
      </c>
      <c r="N3029" t="s">
        <v>57</v>
      </c>
      <c r="O3029" s="1">
        <v>45962</v>
      </c>
      <c r="Q3029" s="1">
        <v>46023</v>
      </c>
      <c r="R3029" s="2">
        <v>154.63</v>
      </c>
      <c r="S3029">
        <v>1</v>
      </c>
      <c r="T3029" t="s">
        <v>58</v>
      </c>
      <c r="U3029" t="s">
        <v>59</v>
      </c>
      <c r="V3029" s="3">
        <v>0.9</v>
      </c>
      <c r="W3029" s="2">
        <v>0</v>
      </c>
      <c r="X3029">
        <v>0</v>
      </c>
      <c r="Y3029" t="s">
        <v>60</v>
      </c>
      <c r="Z3029" t="s">
        <v>136</v>
      </c>
      <c r="AA3029">
        <v>0</v>
      </c>
      <c r="AB3029" s="2">
        <v>0</v>
      </c>
      <c r="AC3029" s="2">
        <v>0</v>
      </c>
      <c r="AD3029" s="3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139.16999999999999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</row>
    <row r="3030" spans="1:43" x14ac:dyDescent="0.25">
      <c r="A3030" s="1">
        <v>45992</v>
      </c>
      <c r="B3030" t="s">
        <v>48</v>
      </c>
      <c r="C3030">
        <v>649163</v>
      </c>
      <c r="D3030">
        <v>2031656111</v>
      </c>
      <c r="E3030" t="s">
        <v>347</v>
      </c>
      <c r="F3030" t="s">
        <v>502</v>
      </c>
      <c r="G3030" t="s">
        <v>51</v>
      </c>
      <c r="H3030" t="s">
        <v>83</v>
      </c>
      <c r="I3030" t="s">
        <v>102</v>
      </c>
      <c r="J3030" t="s">
        <v>103</v>
      </c>
      <c r="K3030">
        <v>823350</v>
      </c>
      <c r="L3030" t="s">
        <v>116</v>
      </c>
      <c r="M3030" t="s">
        <v>417</v>
      </c>
      <c r="N3030" t="s">
        <v>57</v>
      </c>
      <c r="O3030" s="1">
        <v>45962</v>
      </c>
      <c r="Q3030" s="1">
        <v>46023</v>
      </c>
      <c r="R3030" s="2">
        <v>13.42</v>
      </c>
      <c r="S3030">
        <v>1</v>
      </c>
      <c r="T3030" t="s">
        <v>58</v>
      </c>
      <c r="U3030" t="s">
        <v>59</v>
      </c>
      <c r="V3030" s="3">
        <v>0.75</v>
      </c>
      <c r="W3030" s="2">
        <v>0</v>
      </c>
      <c r="X3030">
        <v>0</v>
      </c>
      <c r="Y3030" t="s">
        <v>60</v>
      </c>
      <c r="Z3030" t="s">
        <v>136</v>
      </c>
      <c r="AA3030">
        <v>0</v>
      </c>
      <c r="AB3030" s="2">
        <v>0</v>
      </c>
      <c r="AC3030" s="2">
        <v>0</v>
      </c>
      <c r="AD3030" s="3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10.06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</row>
    <row r="3031" spans="1:43" x14ac:dyDescent="0.25">
      <c r="A3031" s="1">
        <v>45992</v>
      </c>
      <c r="B3031" t="s">
        <v>48</v>
      </c>
      <c r="C3031">
        <v>649163</v>
      </c>
      <c r="D3031">
        <v>2031658339</v>
      </c>
      <c r="E3031" t="s">
        <v>935</v>
      </c>
      <c r="F3031" t="s">
        <v>1052</v>
      </c>
      <c r="G3031" t="s">
        <v>51</v>
      </c>
      <c r="H3031" t="s">
        <v>399</v>
      </c>
      <c r="I3031" t="s">
        <v>102</v>
      </c>
      <c r="J3031" t="s">
        <v>738</v>
      </c>
      <c r="K3031">
        <v>823068</v>
      </c>
      <c r="L3031" t="s">
        <v>401</v>
      </c>
      <c r="M3031" t="s">
        <v>402</v>
      </c>
      <c r="N3031" t="s">
        <v>57</v>
      </c>
      <c r="O3031" s="1">
        <v>45962</v>
      </c>
      <c r="Q3031" s="1">
        <v>46023</v>
      </c>
      <c r="R3031" s="2">
        <v>118.88</v>
      </c>
      <c r="S3031">
        <v>1</v>
      </c>
      <c r="T3031" t="s">
        <v>58</v>
      </c>
      <c r="U3031" t="s">
        <v>59</v>
      </c>
      <c r="V3031" s="3">
        <v>0.9</v>
      </c>
      <c r="W3031" s="2">
        <v>0</v>
      </c>
      <c r="X3031">
        <v>0</v>
      </c>
      <c r="Y3031" t="s">
        <v>60</v>
      </c>
      <c r="Z3031" t="s">
        <v>136</v>
      </c>
      <c r="AA3031">
        <v>0</v>
      </c>
      <c r="AB3031" s="2">
        <v>0</v>
      </c>
      <c r="AC3031" s="2">
        <v>0</v>
      </c>
      <c r="AD3031" s="3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106.99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</row>
    <row r="3032" spans="1:43" x14ac:dyDescent="0.25">
      <c r="A3032" s="1">
        <v>45992</v>
      </c>
      <c r="B3032" t="s">
        <v>48</v>
      </c>
      <c r="C3032">
        <v>649163</v>
      </c>
      <c r="D3032">
        <v>2031667540</v>
      </c>
      <c r="E3032" t="s">
        <v>1778</v>
      </c>
      <c r="F3032" t="s">
        <v>315</v>
      </c>
      <c r="G3032" t="s">
        <v>51</v>
      </c>
      <c r="H3032" t="s">
        <v>399</v>
      </c>
      <c r="I3032" t="s">
        <v>102</v>
      </c>
      <c r="J3032" t="s">
        <v>738</v>
      </c>
      <c r="K3032">
        <v>823068</v>
      </c>
      <c r="L3032" t="s">
        <v>401</v>
      </c>
      <c r="M3032" t="s">
        <v>402</v>
      </c>
      <c r="N3032" t="s">
        <v>57</v>
      </c>
      <c r="O3032" s="1">
        <v>45962</v>
      </c>
      <c r="Q3032" s="1">
        <v>46023</v>
      </c>
      <c r="R3032" s="2">
        <v>69.33</v>
      </c>
      <c r="S3032">
        <v>1</v>
      </c>
      <c r="T3032" t="s">
        <v>58</v>
      </c>
      <c r="U3032" t="s">
        <v>59</v>
      </c>
      <c r="V3032" s="3">
        <v>0.9</v>
      </c>
      <c r="W3032" s="2">
        <v>0</v>
      </c>
      <c r="X3032">
        <v>0</v>
      </c>
      <c r="Y3032" t="s">
        <v>60</v>
      </c>
      <c r="Z3032" t="s">
        <v>136</v>
      </c>
      <c r="AA3032">
        <v>0</v>
      </c>
      <c r="AB3032" s="2">
        <v>0</v>
      </c>
      <c r="AC3032" s="2">
        <v>0</v>
      </c>
      <c r="AD3032" s="3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62.4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</row>
    <row r="3033" spans="1:43" x14ac:dyDescent="0.25">
      <c r="A3033" s="1">
        <v>45992</v>
      </c>
      <c r="B3033" t="s">
        <v>48</v>
      </c>
      <c r="C3033">
        <v>649163</v>
      </c>
      <c r="D3033">
        <v>2031682813</v>
      </c>
      <c r="E3033" t="s">
        <v>2460</v>
      </c>
      <c r="F3033" t="s">
        <v>2461</v>
      </c>
      <c r="G3033" t="s">
        <v>51</v>
      </c>
      <c r="H3033" t="s">
        <v>256</v>
      </c>
      <c r="I3033" t="s">
        <v>102</v>
      </c>
      <c r="J3033" t="s">
        <v>738</v>
      </c>
      <c r="K3033">
        <v>753748</v>
      </c>
      <c r="L3033" t="s">
        <v>258</v>
      </c>
      <c r="M3033" t="s">
        <v>131</v>
      </c>
      <c r="N3033" t="s">
        <v>57</v>
      </c>
      <c r="O3033" s="1">
        <v>45962</v>
      </c>
      <c r="Q3033" s="1">
        <v>46023</v>
      </c>
      <c r="R3033" s="2">
        <v>167.21</v>
      </c>
      <c r="S3033">
        <v>1</v>
      </c>
      <c r="T3033" t="s">
        <v>58</v>
      </c>
      <c r="U3033" t="s">
        <v>59</v>
      </c>
      <c r="V3033" s="3">
        <v>0.9</v>
      </c>
      <c r="W3033" s="2">
        <v>0</v>
      </c>
      <c r="X3033">
        <v>0</v>
      </c>
      <c r="Y3033" t="s">
        <v>60</v>
      </c>
      <c r="Z3033" t="s">
        <v>136</v>
      </c>
      <c r="AA3033">
        <v>0</v>
      </c>
      <c r="AB3033" s="2">
        <v>0</v>
      </c>
      <c r="AC3033" s="2">
        <v>0</v>
      </c>
      <c r="AD3033" s="3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150.49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</row>
    <row r="3034" spans="1:43" x14ac:dyDescent="0.25">
      <c r="A3034" s="1">
        <v>45992</v>
      </c>
      <c r="B3034" t="s">
        <v>48</v>
      </c>
      <c r="C3034">
        <v>649163</v>
      </c>
      <c r="D3034">
        <v>2031684820</v>
      </c>
      <c r="E3034" t="s">
        <v>1623</v>
      </c>
      <c r="F3034" t="s">
        <v>863</v>
      </c>
      <c r="G3034" t="s">
        <v>51</v>
      </c>
      <c r="H3034" t="s">
        <v>83</v>
      </c>
      <c r="I3034" t="s">
        <v>102</v>
      </c>
      <c r="J3034" t="s">
        <v>738</v>
      </c>
      <c r="K3034">
        <v>824062</v>
      </c>
      <c r="L3034" t="s">
        <v>355</v>
      </c>
      <c r="M3034" t="s">
        <v>356</v>
      </c>
      <c r="N3034" t="s">
        <v>57</v>
      </c>
      <c r="O3034" s="1">
        <v>45962</v>
      </c>
      <c r="Q3034" s="1">
        <v>46023</v>
      </c>
      <c r="R3034" s="2">
        <v>168.5</v>
      </c>
      <c r="S3034">
        <v>1</v>
      </c>
      <c r="T3034" t="s">
        <v>58</v>
      </c>
      <c r="U3034" t="s">
        <v>59</v>
      </c>
      <c r="V3034" s="3">
        <v>0.9</v>
      </c>
      <c r="W3034" s="2">
        <v>0</v>
      </c>
      <c r="X3034">
        <v>0</v>
      </c>
      <c r="Y3034" t="s">
        <v>60</v>
      </c>
      <c r="Z3034" t="s">
        <v>136</v>
      </c>
      <c r="AA3034">
        <v>0</v>
      </c>
      <c r="AB3034" s="2">
        <v>0</v>
      </c>
      <c r="AC3034" s="2">
        <v>0</v>
      </c>
      <c r="AD3034" s="3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151.65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</row>
    <row r="3035" spans="1:43" x14ac:dyDescent="0.25">
      <c r="A3035" s="1">
        <v>45992</v>
      </c>
      <c r="B3035" t="s">
        <v>48</v>
      </c>
      <c r="C3035">
        <v>649163</v>
      </c>
      <c r="D3035">
        <v>2031738674</v>
      </c>
      <c r="E3035" t="s">
        <v>1779</v>
      </c>
      <c r="F3035" t="s">
        <v>271</v>
      </c>
      <c r="G3035" t="s">
        <v>51</v>
      </c>
      <c r="H3035" t="s">
        <v>372</v>
      </c>
      <c r="I3035" t="s">
        <v>102</v>
      </c>
      <c r="J3035" t="s">
        <v>103</v>
      </c>
      <c r="K3035">
        <v>753748</v>
      </c>
      <c r="L3035" t="s">
        <v>258</v>
      </c>
      <c r="M3035" t="s">
        <v>131</v>
      </c>
      <c r="N3035" t="s">
        <v>57</v>
      </c>
      <c r="O3035" s="1">
        <v>45962</v>
      </c>
      <c r="Q3035" s="1">
        <v>46023</v>
      </c>
      <c r="R3035" s="2">
        <v>77.290000000000006</v>
      </c>
      <c r="S3035">
        <v>1</v>
      </c>
      <c r="T3035" t="s">
        <v>58</v>
      </c>
      <c r="U3035" t="s">
        <v>59</v>
      </c>
      <c r="V3035" s="3">
        <v>0.75</v>
      </c>
      <c r="W3035" s="2">
        <v>0</v>
      </c>
      <c r="X3035">
        <v>0</v>
      </c>
      <c r="Y3035" t="s">
        <v>60</v>
      </c>
      <c r="Z3035" t="s">
        <v>136</v>
      </c>
      <c r="AA3035">
        <v>0</v>
      </c>
      <c r="AB3035" s="2">
        <v>0</v>
      </c>
      <c r="AC3035" s="2">
        <v>0</v>
      </c>
      <c r="AD3035" s="3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57.97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</row>
    <row r="3036" spans="1:43" x14ac:dyDescent="0.25">
      <c r="A3036" s="1">
        <v>45992</v>
      </c>
      <c r="B3036" t="s">
        <v>48</v>
      </c>
      <c r="C3036">
        <v>649163</v>
      </c>
      <c r="D3036">
        <v>2031747674</v>
      </c>
      <c r="E3036" t="s">
        <v>1780</v>
      </c>
      <c r="F3036" t="s">
        <v>587</v>
      </c>
      <c r="G3036" t="s">
        <v>51</v>
      </c>
      <c r="H3036" t="s">
        <v>452</v>
      </c>
      <c r="I3036" t="s">
        <v>102</v>
      </c>
      <c r="J3036" t="s">
        <v>764</v>
      </c>
      <c r="K3036">
        <v>753748</v>
      </c>
      <c r="L3036" t="s">
        <v>258</v>
      </c>
      <c r="M3036" t="s">
        <v>131</v>
      </c>
      <c r="N3036" t="s">
        <v>57</v>
      </c>
      <c r="O3036" s="1">
        <v>45962</v>
      </c>
      <c r="Q3036" s="1">
        <v>46023</v>
      </c>
      <c r="R3036" s="2">
        <v>146.25</v>
      </c>
      <c r="S3036">
        <v>1</v>
      </c>
      <c r="T3036" t="s">
        <v>58</v>
      </c>
      <c r="U3036" t="s">
        <v>59</v>
      </c>
      <c r="V3036" s="3">
        <v>0.75</v>
      </c>
      <c r="W3036" s="2">
        <v>0</v>
      </c>
      <c r="X3036">
        <v>0</v>
      </c>
      <c r="Y3036" t="s">
        <v>60</v>
      </c>
      <c r="Z3036" t="s">
        <v>136</v>
      </c>
      <c r="AA3036">
        <v>0</v>
      </c>
      <c r="AB3036" s="2">
        <v>0</v>
      </c>
      <c r="AC3036" s="2">
        <v>0</v>
      </c>
      <c r="AD3036" s="3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109.69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</row>
    <row r="3037" spans="1:43" x14ac:dyDescent="0.25">
      <c r="A3037" s="1">
        <v>45992</v>
      </c>
      <c r="B3037" t="s">
        <v>48</v>
      </c>
      <c r="C3037">
        <v>649163</v>
      </c>
      <c r="D3037">
        <v>2027399201</v>
      </c>
      <c r="E3037" t="s">
        <v>1163</v>
      </c>
      <c r="F3037" t="s">
        <v>429</v>
      </c>
      <c r="G3037" t="s">
        <v>51</v>
      </c>
      <c r="H3037" t="s">
        <v>83</v>
      </c>
      <c r="I3037" t="s">
        <v>479</v>
      </c>
      <c r="J3037" t="s">
        <v>480</v>
      </c>
      <c r="K3037">
        <v>814033</v>
      </c>
      <c r="L3037" t="s">
        <v>501</v>
      </c>
      <c r="M3037" t="s">
        <v>502</v>
      </c>
      <c r="N3037" t="s">
        <v>57</v>
      </c>
      <c r="O3037" s="1">
        <v>45717</v>
      </c>
      <c r="Q3037" s="1">
        <v>46023</v>
      </c>
      <c r="R3037" s="2">
        <v>43.36</v>
      </c>
      <c r="S3037">
        <v>1</v>
      </c>
      <c r="T3037" t="s">
        <v>58</v>
      </c>
      <c r="U3037" t="s">
        <v>134</v>
      </c>
      <c r="V3037" s="4">
        <v>0.375</v>
      </c>
      <c r="W3037" s="2">
        <v>0</v>
      </c>
      <c r="X3037">
        <v>0</v>
      </c>
      <c r="Y3037" t="s">
        <v>60</v>
      </c>
      <c r="Z3037" t="s">
        <v>136</v>
      </c>
      <c r="AA3037">
        <v>0</v>
      </c>
      <c r="AB3037" s="2">
        <v>0</v>
      </c>
      <c r="AC3037" s="2">
        <v>0</v>
      </c>
      <c r="AD3037" s="3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16.260000000000002</v>
      </c>
      <c r="AN3037" s="2">
        <v>16.260000000000002</v>
      </c>
      <c r="AO3037" s="2">
        <v>0</v>
      </c>
      <c r="AP3037" s="2">
        <v>0</v>
      </c>
      <c r="AQ3037" s="2">
        <v>0</v>
      </c>
    </row>
    <row r="3038" spans="1:43" x14ac:dyDescent="0.25">
      <c r="A3038" s="1">
        <v>45992</v>
      </c>
      <c r="B3038" t="s">
        <v>48</v>
      </c>
      <c r="C3038">
        <v>649163</v>
      </c>
      <c r="D3038">
        <v>2027444603</v>
      </c>
      <c r="E3038" t="s">
        <v>1172</v>
      </c>
      <c r="F3038" t="s">
        <v>773</v>
      </c>
      <c r="G3038" t="s">
        <v>51</v>
      </c>
      <c r="H3038" t="s">
        <v>120</v>
      </c>
      <c r="I3038" t="s">
        <v>479</v>
      </c>
      <c r="J3038" t="s">
        <v>480</v>
      </c>
      <c r="K3038">
        <v>816021</v>
      </c>
      <c r="L3038" t="s">
        <v>122</v>
      </c>
      <c r="M3038" t="s">
        <v>123</v>
      </c>
      <c r="N3038" t="s">
        <v>57</v>
      </c>
      <c r="O3038" s="1">
        <v>45717</v>
      </c>
      <c r="Q3038" s="1">
        <v>46023</v>
      </c>
      <c r="R3038" s="2">
        <v>53.08</v>
      </c>
      <c r="S3038">
        <v>1</v>
      </c>
      <c r="T3038" t="s">
        <v>58</v>
      </c>
      <c r="U3038" t="s">
        <v>134</v>
      </c>
      <c r="V3038" s="4">
        <v>0.375</v>
      </c>
      <c r="W3038" s="2">
        <v>0</v>
      </c>
      <c r="X3038">
        <v>0</v>
      </c>
      <c r="Y3038" t="s">
        <v>60</v>
      </c>
      <c r="Z3038" t="s">
        <v>136</v>
      </c>
      <c r="AA3038">
        <v>0</v>
      </c>
      <c r="AB3038" s="2">
        <v>0</v>
      </c>
      <c r="AC3038" s="2">
        <v>0</v>
      </c>
      <c r="AD3038" s="3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19.899999999999999</v>
      </c>
      <c r="AN3038" s="2">
        <v>19.899999999999999</v>
      </c>
      <c r="AO3038" s="2">
        <v>0</v>
      </c>
      <c r="AP3038" s="2">
        <v>0</v>
      </c>
      <c r="AQ3038" s="2">
        <v>0</v>
      </c>
    </row>
    <row r="3039" spans="1:43" x14ac:dyDescent="0.25">
      <c r="A3039" s="1">
        <v>45992</v>
      </c>
      <c r="B3039" t="s">
        <v>48</v>
      </c>
      <c r="C3039">
        <v>649163</v>
      </c>
      <c r="D3039">
        <v>2027475998</v>
      </c>
      <c r="E3039" t="s">
        <v>1174</v>
      </c>
      <c r="F3039" t="s">
        <v>242</v>
      </c>
      <c r="G3039" t="s">
        <v>51</v>
      </c>
      <c r="H3039" t="s">
        <v>83</v>
      </c>
      <c r="I3039" t="s">
        <v>479</v>
      </c>
      <c r="J3039" t="s">
        <v>480</v>
      </c>
      <c r="K3039">
        <v>814033</v>
      </c>
      <c r="L3039" t="s">
        <v>501</v>
      </c>
      <c r="M3039" t="s">
        <v>502</v>
      </c>
      <c r="N3039" t="s">
        <v>57</v>
      </c>
      <c r="O3039" s="1">
        <v>45748</v>
      </c>
      <c r="Q3039" s="1">
        <v>46023</v>
      </c>
      <c r="R3039" s="2">
        <v>41.17</v>
      </c>
      <c r="S3039">
        <v>1</v>
      </c>
      <c r="T3039" t="s">
        <v>58</v>
      </c>
      <c r="U3039" t="s">
        <v>134</v>
      </c>
      <c r="V3039" s="4">
        <v>0.375</v>
      </c>
      <c r="W3039" s="2">
        <v>0</v>
      </c>
      <c r="X3039">
        <v>0</v>
      </c>
      <c r="Y3039" t="s">
        <v>60</v>
      </c>
      <c r="Z3039" t="s">
        <v>136</v>
      </c>
      <c r="AA3039">
        <v>0</v>
      </c>
      <c r="AB3039" s="2">
        <v>0</v>
      </c>
      <c r="AC3039" s="2">
        <v>0</v>
      </c>
      <c r="AD3039" s="3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15.44</v>
      </c>
      <c r="AN3039" s="2">
        <v>15.44</v>
      </c>
      <c r="AO3039" s="2">
        <v>0</v>
      </c>
      <c r="AP3039" s="2">
        <v>0</v>
      </c>
      <c r="AQ3039" s="2">
        <v>0</v>
      </c>
    </row>
    <row r="3040" spans="1:43" x14ac:dyDescent="0.25">
      <c r="A3040" s="1">
        <v>45992</v>
      </c>
      <c r="B3040" t="s">
        <v>48</v>
      </c>
      <c r="C3040">
        <v>649163</v>
      </c>
      <c r="D3040">
        <v>2027476842</v>
      </c>
      <c r="E3040" t="s">
        <v>1175</v>
      </c>
      <c r="F3040" t="s">
        <v>414</v>
      </c>
      <c r="G3040" t="s">
        <v>51</v>
      </c>
      <c r="H3040" t="s">
        <v>372</v>
      </c>
      <c r="I3040" t="s">
        <v>479</v>
      </c>
      <c r="J3040" t="s">
        <v>480</v>
      </c>
      <c r="K3040">
        <v>673059</v>
      </c>
      <c r="L3040" t="s">
        <v>65</v>
      </c>
      <c r="M3040" t="s">
        <v>66</v>
      </c>
      <c r="N3040" t="s">
        <v>57</v>
      </c>
      <c r="O3040" s="1">
        <v>45717</v>
      </c>
      <c r="Q3040" s="1">
        <v>46023</v>
      </c>
      <c r="R3040" s="2">
        <v>67.23</v>
      </c>
      <c r="S3040">
        <v>1</v>
      </c>
      <c r="T3040" t="s">
        <v>58</v>
      </c>
      <c r="U3040" t="s">
        <v>134</v>
      </c>
      <c r="V3040" s="4">
        <v>0.375</v>
      </c>
      <c r="W3040" s="2">
        <v>0</v>
      </c>
      <c r="X3040">
        <v>0</v>
      </c>
      <c r="Y3040" t="s">
        <v>60</v>
      </c>
      <c r="Z3040" t="s">
        <v>136</v>
      </c>
      <c r="AA3040">
        <v>0</v>
      </c>
      <c r="AB3040" s="2">
        <v>0</v>
      </c>
      <c r="AC3040" s="2">
        <v>0</v>
      </c>
      <c r="AD3040" s="3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25.21</v>
      </c>
      <c r="AN3040" s="2">
        <v>25.21</v>
      </c>
      <c r="AO3040" s="2">
        <v>0</v>
      </c>
      <c r="AP3040" s="2">
        <v>0</v>
      </c>
      <c r="AQ3040" s="2">
        <v>0</v>
      </c>
    </row>
    <row r="3041" spans="1:43" x14ac:dyDescent="0.25">
      <c r="A3041" s="1">
        <v>45992</v>
      </c>
      <c r="B3041" t="s">
        <v>48</v>
      </c>
      <c r="C3041">
        <v>649163</v>
      </c>
      <c r="D3041">
        <v>2027500015</v>
      </c>
      <c r="E3041" t="s">
        <v>2462</v>
      </c>
      <c r="F3041" t="s">
        <v>2463</v>
      </c>
      <c r="G3041" t="s">
        <v>51</v>
      </c>
      <c r="H3041" t="s">
        <v>169</v>
      </c>
      <c r="I3041" t="s">
        <v>479</v>
      </c>
      <c r="J3041" t="s">
        <v>480</v>
      </c>
      <c r="K3041">
        <v>822865</v>
      </c>
      <c r="L3041" t="s">
        <v>389</v>
      </c>
      <c r="M3041" t="s">
        <v>390</v>
      </c>
      <c r="N3041" t="s">
        <v>57</v>
      </c>
      <c r="O3041" s="1">
        <v>45718</v>
      </c>
      <c r="Q3041" s="1">
        <v>46024</v>
      </c>
      <c r="R3041" s="2">
        <v>36.299999999999997</v>
      </c>
      <c r="S3041">
        <v>1</v>
      </c>
      <c r="T3041" t="s">
        <v>58</v>
      </c>
      <c r="U3041" t="s">
        <v>134</v>
      </c>
      <c r="V3041" s="4">
        <v>0.375</v>
      </c>
      <c r="W3041" s="2">
        <v>0</v>
      </c>
      <c r="X3041">
        <v>0</v>
      </c>
      <c r="Y3041" t="s">
        <v>60</v>
      </c>
      <c r="Z3041" t="s">
        <v>136</v>
      </c>
      <c r="AA3041">
        <v>0</v>
      </c>
      <c r="AB3041" s="2">
        <v>0</v>
      </c>
      <c r="AC3041" s="2">
        <v>0</v>
      </c>
      <c r="AD3041" s="3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13.61</v>
      </c>
      <c r="AN3041" s="2">
        <v>13.61</v>
      </c>
      <c r="AO3041" s="2">
        <v>0</v>
      </c>
      <c r="AP3041" s="2">
        <v>0</v>
      </c>
      <c r="AQ3041" s="2">
        <v>0</v>
      </c>
    </row>
    <row r="3042" spans="1:43" x14ac:dyDescent="0.25">
      <c r="A3042" s="1">
        <v>45992</v>
      </c>
      <c r="B3042" t="s">
        <v>48</v>
      </c>
      <c r="C3042">
        <v>649163</v>
      </c>
      <c r="D3042">
        <v>2027533376</v>
      </c>
      <c r="E3042" t="s">
        <v>1177</v>
      </c>
      <c r="F3042" t="s">
        <v>176</v>
      </c>
      <c r="G3042" t="s">
        <v>51</v>
      </c>
      <c r="H3042" t="s">
        <v>83</v>
      </c>
      <c r="I3042" t="s">
        <v>479</v>
      </c>
      <c r="J3042" t="s">
        <v>480</v>
      </c>
      <c r="K3042">
        <v>840313</v>
      </c>
      <c r="L3042" t="s">
        <v>498</v>
      </c>
      <c r="M3042" t="s">
        <v>499</v>
      </c>
      <c r="N3042" t="s">
        <v>57</v>
      </c>
      <c r="O3042" s="1">
        <v>45748</v>
      </c>
      <c r="Q3042" s="1">
        <v>46023</v>
      </c>
      <c r="R3042" s="2">
        <v>110</v>
      </c>
      <c r="S3042">
        <v>1</v>
      </c>
      <c r="T3042" t="s">
        <v>58</v>
      </c>
      <c r="U3042" t="s">
        <v>134</v>
      </c>
      <c r="V3042" s="4">
        <v>0.375</v>
      </c>
      <c r="W3042" s="2">
        <v>0</v>
      </c>
      <c r="X3042">
        <v>0</v>
      </c>
      <c r="Y3042" t="s">
        <v>60</v>
      </c>
      <c r="Z3042" t="s">
        <v>136</v>
      </c>
      <c r="AA3042">
        <v>0</v>
      </c>
      <c r="AB3042" s="2">
        <v>0</v>
      </c>
      <c r="AC3042" s="2">
        <v>0</v>
      </c>
      <c r="AD3042" s="3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41.25</v>
      </c>
      <c r="AN3042" s="2">
        <v>41.25</v>
      </c>
      <c r="AO3042" s="2">
        <v>0</v>
      </c>
      <c r="AP3042" s="2">
        <v>0</v>
      </c>
      <c r="AQ3042" s="2">
        <v>0</v>
      </c>
    </row>
    <row r="3043" spans="1:43" x14ac:dyDescent="0.25">
      <c r="A3043" s="1">
        <v>45992</v>
      </c>
      <c r="B3043" t="s">
        <v>48</v>
      </c>
      <c r="C3043">
        <v>649163</v>
      </c>
      <c r="D3043">
        <v>2027536930</v>
      </c>
      <c r="E3043" t="s">
        <v>845</v>
      </c>
      <c r="F3043" t="s">
        <v>866</v>
      </c>
      <c r="G3043" t="s">
        <v>51</v>
      </c>
      <c r="H3043" t="s">
        <v>83</v>
      </c>
      <c r="I3043" t="s">
        <v>479</v>
      </c>
      <c r="J3043" t="s">
        <v>480</v>
      </c>
      <c r="K3043">
        <v>764123</v>
      </c>
      <c r="L3043" t="s">
        <v>1178</v>
      </c>
      <c r="M3043" t="s">
        <v>1179</v>
      </c>
      <c r="N3043" t="s">
        <v>57</v>
      </c>
      <c r="O3043" s="1">
        <v>45778</v>
      </c>
      <c r="Q3043" s="1">
        <v>46023</v>
      </c>
      <c r="R3043" s="2">
        <v>64.760000000000005</v>
      </c>
      <c r="S3043">
        <v>1</v>
      </c>
      <c r="T3043" t="s">
        <v>58</v>
      </c>
      <c r="U3043" t="s">
        <v>134</v>
      </c>
      <c r="V3043" s="4">
        <v>0.375</v>
      </c>
      <c r="W3043" s="2">
        <v>0</v>
      </c>
      <c r="X3043">
        <v>0</v>
      </c>
      <c r="Y3043" t="s">
        <v>60</v>
      </c>
      <c r="Z3043" t="s">
        <v>136</v>
      </c>
      <c r="AA3043">
        <v>0</v>
      </c>
      <c r="AB3043" s="2">
        <v>0</v>
      </c>
      <c r="AC3043" s="2">
        <v>0</v>
      </c>
      <c r="AD3043" s="3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24.28</v>
      </c>
      <c r="AN3043" s="2">
        <v>24.28</v>
      </c>
      <c r="AO3043" s="2">
        <v>0</v>
      </c>
      <c r="AP3043" s="2">
        <v>0</v>
      </c>
      <c r="AQ3043" s="2">
        <v>0</v>
      </c>
    </row>
    <row r="3044" spans="1:43" x14ac:dyDescent="0.25">
      <c r="A3044" s="1">
        <v>45992</v>
      </c>
      <c r="B3044" t="s">
        <v>48</v>
      </c>
      <c r="C3044">
        <v>649163</v>
      </c>
      <c r="D3044">
        <v>2027714501</v>
      </c>
      <c r="E3044" t="s">
        <v>1185</v>
      </c>
      <c r="F3044" t="s">
        <v>66</v>
      </c>
      <c r="G3044" t="s">
        <v>51</v>
      </c>
      <c r="H3044" t="s">
        <v>83</v>
      </c>
      <c r="I3044" t="s">
        <v>479</v>
      </c>
      <c r="J3044" t="s">
        <v>480</v>
      </c>
      <c r="K3044">
        <v>821015</v>
      </c>
      <c r="L3044" t="s">
        <v>377</v>
      </c>
      <c r="M3044" t="s">
        <v>378</v>
      </c>
      <c r="N3044" t="s">
        <v>57</v>
      </c>
      <c r="O3044" s="1">
        <v>45748</v>
      </c>
      <c r="Q3044" s="1">
        <v>46023</v>
      </c>
      <c r="R3044" s="2">
        <v>112.85</v>
      </c>
      <c r="S3044">
        <v>1</v>
      </c>
      <c r="T3044" t="s">
        <v>58</v>
      </c>
      <c r="U3044" t="s">
        <v>134</v>
      </c>
      <c r="V3044" s="4">
        <v>0.375</v>
      </c>
      <c r="W3044" s="2">
        <v>0</v>
      </c>
      <c r="X3044">
        <v>0</v>
      </c>
      <c r="Y3044" t="s">
        <v>60</v>
      </c>
      <c r="Z3044" t="s">
        <v>136</v>
      </c>
      <c r="AA3044">
        <v>0</v>
      </c>
      <c r="AB3044" s="2">
        <v>0</v>
      </c>
      <c r="AC3044" s="2">
        <v>0</v>
      </c>
      <c r="AD3044" s="3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42.32</v>
      </c>
      <c r="AN3044" s="2">
        <v>42.32</v>
      </c>
      <c r="AO3044" s="2">
        <v>0</v>
      </c>
      <c r="AP3044" s="2">
        <v>0</v>
      </c>
      <c r="AQ3044" s="2">
        <v>0</v>
      </c>
    </row>
    <row r="3045" spans="1:43" x14ac:dyDescent="0.25">
      <c r="A3045" s="1">
        <v>45992</v>
      </c>
      <c r="B3045" t="s">
        <v>48</v>
      </c>
      <c r="C3045">
        <v>649163</v>
      </c>
      <c r="D3045">
        <v>2027738386</v>
      </c>
      <c r="E3045" t="s">
        <v>1189</v>
      </c>
      <c r="F3045" t="s">
        <v>231</v>
      </c>
      <c r="G3045" t="s">
        <v>51</v>
      </c>
      <c r="H3045" t="s">
        <v>339</v>
      </c>
      <c r="I3045" t="s">
        <v>479</v>
      </c>
      <c r="J3045" t="s">
        <v>480</v>
      </c>
      <c r="K3045">
        <v>813184</v>
      </c>
      <c r="L3045" t="s">
        <v>340</v>
      </c>
      <c r="M3045" t="s">
        <v>341</v>
      </c>
      <c r="N3045" t="s">
        <v>57</v>
      </c>
      <c r="O3045" s="1">
        <v>45748</v>
      </c>
      <c r="Q3045" s="1">
        <v>46023</v>
      </c>
      <c r="R3045" s="2">
        <v>96.61</v>
      </c>
      <c r="S3045">
        <v>1</v>
      </c>
      <c r="T3045" t="s">
        <v>58</v>
      </c>
      <c r="U3045" t="s">
        <v>134</v>
      </c>
      <c r="V3045" s="4">
        <v>0.375</v>
      </c>
      <c r="W3045" s="2">
        <v>0</v>
      </c>
      <c r="X3045">
        <v>0</v>
      </c>
      <c r="Y3045" t="s">
        <v>60</v>
      </c>
      <c r="Z3045" t="s">
        <v>136</v>
      </c>
      <c r="AA3045">
        <v>0</v>
      </c>
      <c r="AB3045" s="2">
        <v>0</v>
      </c>
      <c r="AC3045" s="2">
        <v>0</v>
      </c>
      <c r="AD3045" s="3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36.229999999999997</v>
      </c>
      <c r="AN3045" s="2">
        <v>36.229999999999997</v>
      </c>
      <c r="AO3045" s="2">
        <v>0</v>
      </c>
      <c r="AP3045" s="2">
        <v>0</v>
      </c>
      <c r="AQ3045" s="2">
        <v>0</v>
      </c>
    </row>
    <row r="3046" spans="1:43" x14ac:dyDescent="0.25">
      <c r="A3046" s="1">
        <v>45992</v>
      </c>
      <c r="B3046" t="s">
        <v>48</v>
      </c>
      <c r="C3046">
        <v>649163</v>
      </c>
      <c r="D3046">
        <v>2027743284</v>
      </c>
      <c r="E3046" t="s">
        <v>1191</v>
      </c>
      <c r="F3046" t="s">
        <v>262</v>
      </c>
      <c r="G3046" t="s">
        <v>51</v>
      </c>
      <c r="H3046" t="s">
        <v>93</v>
      </c>
      <c r="I3046" t="s">
        <v>479</v>
      </c>
      <c r="J3046" t="s">
        <v>480</v>
      </c>
      <c r="K3046">
        <v>673059</v>
      </c>
      <c r="L3046" t="s">
        <v>65</v>
      </c>
      <c r="M3046" t="s">
        <v>66</v>
      </c>
      <c r="N3046" t="s">
        <v>57</v>
      </c>
      <c r="O3046" s="1">
        <v>45748</v>
      </c>
      <c r="Q3046" s="1">
        <v>46023</v>
      </c>
      <c r="R3046" s="2">
        <v>103.95</v>
      </c>
      <c r="S3046">
        <v>1</v>
      </c>
      <c r="T3046" t="s">
        <v>58</v>
      </c>
      <c r="U3046" t="s">
        <v>134</v>
      </c>
      <c r="V3046" s="4">
        <v>0.375</v>
      </c>
      <c r="W3046" s="2">
        <v>0</v>
      </c>
      <c r="X3046">
        <v>0</v>
      </c>
      <c r="Y3046" t="s">
        <v>60</v>
      </c>
      <c r="Z3046" t="s">
        <v>136</v>
      </c>
      <c r="AA3046">
        <v>0</v>
      </c>
      <c r="AB3046" s="2">
        <v>0</v>
      </c>
      <c r="AC3046" s="2">
        <v>0</v>
      </c>
      <c r="AD3046" s="3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38.979999999999997</v>
      </c>
      <c r="AN3046" s="2">
        <v>38.979999999999997</v>
      </c>
      <c r="AO3046" s="2">
        <v>0</v>
      </c>
      <c r="AP3046" s="2">
        <v>0</v>
      </c>
      <c r="AQ3046" s="2">
        <v>0</v>
      </c>
    </row>
    <row r="3047" spans="1:43" x14ac:dyDescent="0.25">
      <c r="A3047" s="1">
        <v>45992</v>
      </c>
      <c r="B3047" t="s">
        <v>48</v>
      </c>
      <c r="C3047">
        <v>649163</v>
      </c>
      <c r="D3047">
        <v>2027745348</v>
      </c>
      <c r="E3047" t="s">
        <v>926</v>
      </c>
      <c r="F3047" t="s">
        <v>927</v>
      </c>
      <c r="G3047" t="s">
        <v>51</v>
      </c>
      <c r="H3047" t="s">
        <v>351</v>
      </c>
      <c r="I3047" t="s">
        <v>479</v>
      </c>
      <c r="J3047" t="s">
        <v>480</v>
      </c>
      <c r="K3047">
        <v>673059</v>
      </c>
      <c r="L3047" t="s">
        <v>65</v>
      </c>
      <c r="M3047" t="s">
        <v>66</v>
      </c>
      <c r="N3047" t="s">
        <v>57</v>
      </c>
      <c r="O3047" s="1">
        <v>45748</v>
      </c>
      <c r="Q3047" s="1">
        <v>46023</v>
      </c>
      <c r="R3047" s="2">
        <v>45.77</v>
      </c>
      <c r="S3047">
        <v>1</v>
      </c>
      <c r="T3047" t="s">
        <v>58</v>
      </c>
      <c r="U3047" t="s">
        <v>134</v>
      </c>
      <c r="V3047" s="4">
        <v>0.375</v>
      </c>
      <c r="W3047" s="2">
        <v>0</v>
      </c>
      <c r="X3047">
        <v>0</v>
      </c>
      <c r="Y3047" t="s">
        <v>60</v>
      </c>
      <c r="Z3047" t="s">
        <v>136</v>
      </c>
      <c r="AA3047">
        <v>0</v>
      </c>
      <c r="AB3047" s="2">
        <v>0</v>
      </c>
      <c r="AC3047" s="2">
        <v>0</v>
      </c>
      <c r="AD3047" s="3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17.16</v>
      </c>
      <c r="AN3047" s="2">
        <v>17.16</v>
      </c>
      <c r="AO3047" s="2">
        <v>0</v>
      </c>
      <c r="AP3047" s="2">
        <v>0</v>
      </c>
      <c r="AQ3047" s="2">
        <v>0</v>
      </c>
    </row>
    <row r="3048" spans="1:43" x14ac:dyDescent="0.25">
      <c r="A3048" s="1">
        <v>45992</v>
      </c>
      <c r="B3048" t="s">
        <v>48</v>
      </c>
      <c r="C3048">
        <v>649163</v>
      </c>
      <c r="D3048">
        <v>2027763445</v>
      </c>
      <c r="E3048" t="s">
        <v>327</v>
      </c>
      <c r="F3048" t="s">
        <v>238</v>
      </c>
      <c r="G3048" t="s">
        <v>51</v>
      </c>
      <c r="H3048" t="s">
        <v>52</v>
      </c>
      <c r="I3048" t="s">
        <v>479</v>
      </c>
      <c r="J3048" t="s">
        <v>480</v>
      </c>
      <c r="K3048">
        <v>650218</v>
      </c>
      <c r="L3048" t="s">
        <v>55</v>
      </c>
      <c r="M3048" t="s">
        <v>56</v>
      </c>
      <c r="N3048" t="s">
        <v>57</v>
      </c>
      <c r="O3048" s="1">
        <v>45748</v>
      </c>
      <c r="Q3048" s="1">
        <v>46023</v>
      </c>
      <c r="R3048" s="2">
        <v>57.79</v>
      </c>
      <c r="S3048">
        <v>1</v>
      </c>
      <c r="T3048" t="s">
        <v>58</v>
      </c>
      <c r="U3048" t="s">
        <v>134</v>
      </c>
      <c r="V3048" s="4">
        <v>0.375</v>
      </c>
      <c r="W3048" s="2">
        <v>0</v>
      </c>
      <c r="X3048">
        <v>0</v>
      </c>
      <c r="Y3048" t="s">
        <v>60</v>
      </c>
      <c r="Z3048" t="s">
        <v>136</v>
      </c>
      <c r="AA3048">
        <v>0</v>
      </c>
      <c r="AB3048" s="2">
        <v>0</v>
      </c>
      <c r="AC3048" s="2">
        <v>0</v>
      </c>
      <c r="AD3048" s="3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21.67</v>
      </c>
      <c r="AN3048" s="2">
        <v>21.67</v>
      </c>
      <c r="AO3048" s="2">
        <v>0</v>
      </c>
      <c r="AP3048" s="2">
        <v>0</v>
      </c>
      <c r="AQ3048" s="2">
        <v>0</v>
      </c>
    </row>
    <row r="3049" spans="1:43" x14ac:dyDescent="0.25">
      <c r="A3049" s="1">
        <v>45992</v>
      </c>
      <c r="B3049" t="s">
        <v>48</v>
      </c>
      <c r="C3049">
        <v>649163</v>
      </c>
      <c r="D3049">
        <v>2027787691</v>
      </c>
      <c r="E3049" t="s">
        <v>2464</v>
      </c>
      <c r="F3049" t="s">
        <v>2465</v>
      </c>
      <c r="G3049" t="s">
        <v>51</v>
      </c>
      <c r="H3049" t="s">
        <v>256</v>
      </c>
      <c r="I3049" t="s">
        <v>479</v>
      </c>
      <c r="J3049" t="s">
        <v>480</v>
      </c>
      <c r="K3049">
        <v>839474</v>
      </c>
      <c r="L3049" t="s">
        <v>539</v>
      </c>
      <c r="M3049" t="s">
        <v>540</v>
      </c>
      <c r="N3049" t="s">
        <v>57</v>
      </c>
      <c r="O3049" s="1">
        <v>45748</v>
      </c>
      <c r="Q3049" s="1">
        <v>46023</v>
      </c>
      <c r="R3049" s="2">
        <v>117.07</v>
      </c>
      <c r="S3049">
        <v>1</v>
      </c>
      <c r="T3049" t="s">
        <v>58</v>
      </c>
      <c r="U3049" t="s">
        <v>134</v>
      </c>
      <c r="V3049" s="4">
        <v>0.375</v>
      </c>
      <c r="W3049" s="2">
        <v>0</v>
      </c>
      <c r="X3049">
        <v>0</v>
      </c>
      <c r="Y3049" t="s">
        <v>60</v>
      </c>
      <c r="Z3049" t="s">
        <v>136</v>
      </c>
      <c r="AA3049">
        <v>0</v>
      </c>
      <c r="AB3049" s="2">
        <v>0</v>
      </c>
      <c r="AC3049" s="2">
        <v>0</v>
      </c>
      <c r="AD3049" s="3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43.9</v>
      </c>
      <c r="AN3049" s="2">
        <v>43.9</v>
      </c>
      <c r="AO3049" s="2">
        <v>0</v>
      </c>
      <c r="AP3049" s="2">
        <v>0</v>
      </c>
      <c r="AQ3049" s="2">
        <v>0</v>
      </c>
    </row>
    <row r="3050" spans="1:43" x14ac:dyDescent="0.25">
      <c r="A3050" s="1">
        <v>45992</v>
      </c>
      <c r="B3050" t="s">
        <v>48</v>
      </c>
      <c r="C3050">
        <v>649163</v>
      </c>
      <c r="D3050">
        <v>2027854741</v>
      </c>
      <c r="E3050" t="s">
        <v>807</v>
      </c>
      <c r="F3050" t="s">
        <v>808</v>
      </c>
      <c r="G3050" t="s">
        <v>51</v>
      </c>
      <c r="H3050" t="s">
        <v>64</v>
      </c>
      <c r="I3050" t="s">
        <v>479</v>
      </c>
      <c r="J3050" t="s">
        <v>480</v>
      </c>
      <c r="K3050">
        <v>673059</v>
      </c>
      <c r="L3050" t="s">
        <v>65</v>
      </c>
      <c r="M3050" t="s">
        <v>66</v>
      </c>
      <c r="N3050" t="s">
        <v>929</v>
      </c>
      <c r="O3050" s="1">
        <v>45734</v>
      </c>
      <c r="P3050" s="1">
        <v>45992</v>
      </c>
      <c r="Q3050" s="1">
        <v>46009</v>
      </c>
      <c r="R3050" s="2">
        <v>-14</v>
      </c>
      <c r="S3050">
        <v>1</v>
      </c>
      <c r="T3050" t="s">
        <v>58</v>
      </c>
      <c r="U3050" t="s">
        <v>134</v>
      </c>
      <c r="V3050" s="4">
        <v>0.375</v>
      </c>
      <c r="W3050" s="2">
        <v>0</v>
      </c>
      <c r="X3050">
        <v>-1</v>
      </c>
      <c r="Y3050" t="s">
        <v>60</v>
      </c>
      <c r="Z3050" t="s">
        <v>136</v>
      </c>
      <c r="AA3050">
        <v>0</v>
      </c>
      <c r="AB3050" s="2">
        <v>0</v>
      </c>
      <c r="AC3050" s="2">
        <v>0</v>
      </c>
      <c r="AD3050" s="3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-5.25</v>
      </c>
      <c r="AN3050" s="2">
        <v>-5.25</v>
      </c>
      <c r="AO3050" s="2">
        <v>0</v>
      </c>
      <c r="AP3050" s="2">
        <v>0</v>
      </c>
      <c r="AQ3050" s="2">
        <v>0</v>
      </c>
    </row>
    <row r="3051" spans="1:43" x14ac:dyDescent="0.25">
      <c r="A3051" s="1">
        <v>45992</v>
      </c>
      <c r="B3051" t="s">
        <v>48</v>
      </c>
      <c r="C3051">
        <v>649163</v>
      </c>
      <c r="D3051">
        <v>2027857788</v>
      </c>
      <c r="E3051" t="s">
        <v>1193</v>
      </c>
      <c r="F3051" t="s">
        <v>1194</v>
      </c>
      <c r="G3051" t="s">
        <v>51</v>
      </c>
      <c r="H3051" t="s">
        <v>256</v>
      </c>
      <c r="I3051" t="s">
        <v>479</v>
      </c>
      <c r="J3051" t="s">
        <v>480</v>
      </c>
      <c r="K3051">
        <v>822723</v>
      </c>
      <c r="L3051" t="s">
        <v>604</v>
      </c>
      <c r="M3051" t="s">
        <v>605</v>
      </c>
      <c r="N3051" t="s">
        <v>57</v>
      </c>
      <c r="O3051" s="1">
        <v>45748</v>
      </c>
      <c r="Q3051" s="1">
        <v>46023</v>
      </c>
      <c r="R3051" s="2">
        <v>37.869999999999997</v>
      </c>
      <c r="S3051">
        <v>1</v>
      </c>
      <c r="T3051" t="s">
        <v>58</v>
      </c>
      <c r="U3051" t="s">
        <v>134</v>
      </c>
      <c r="V3051" s="4">
        <v>0.375</v>
      </c>
      <c r="W3051" s="2">
        <v>0</v>
      </c>
      <c r="X3051">
        <v>0</v>
      </c>
      <c r="Y3051" t="s">
        <v>60</v>
      </c>
      <c r="Z3051" t="s">
        <v>136</v>
      </c>
      <c r="AA3051">
        <v>0</v>
      </c>
      <c r="AB3051" s="2">
        <v>0</v>
      </c>
      <c r="AC3051" s="2">
        <v>0</v>
      </c>
      <c r="AD3051" s="3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14.2</v>
      </c>
      <c r="AN3051" s="2">
        <v>14.2</v>
      </c>
      <c r="AO3051" s="2">
        <v>0</v>
      </c>
      <c r="AP3051" s="2">
        <v>0</v>
      </c>
      <c r="AQ3051" s="2">
        <v>0</v>
      </c>
    </row>
    <row r="3052" spans="1:43" x14ac:dyDescent="0.25">
      <c r="A3052" s="1">
        <v>45992</v>
      </c>
      <c r="B3052" t="s">
        <v>48</v>
      </c>
      <c r="C3052">
        <v>649163</v>
      </c>
      <c r="D3052">
        <v>2027858971</v>
      </c>
      <c r="E3052" t="s">
        <v>1195</v>
      </c>
      <c r="F3052" t="s">
        <v>1196</v>
      </c>
      <c r="G3052" t="s">
        <v>51</v>
      </c>
      <c r="H3052" t="s">
        <v>83</v>
      </c>
      <c r="I3052" t="s">
        <v>479</v>
      </c>
      <c r="J3052" t="s">
        <v>480</v>
      </c>
      <c r="K3052">
        <v>813181</v>
      </c>
      <c r="L3052" t="s">
        <v>1197</v>
      </c>
      <c r="M3052" t="s">
        <v>211</v>
      </c>
      <c r="N3052" t="s">
        <v>57</v>
      </c>
      <c r="O3052" s="1">
        <v>45748</v>
      </c>
      <c r="Q3052" s="1">
        <v>46023</v>
      </c>
      <c r="R3052" s="2">
        <v>57.11</v>
      </c>
      <c r="S3052">
        <v>1</v>
      </c>
      <c r="T3052" t="s">
        <v>58</v>
      </c>
      <c r="U3052" t="s">
        <v>134</v>
      </c>
      <c r="V3052" s="4">
        <v>0.375</v>
      </c>
      <c r="W3052" s="2">
        <v>0</v>
      </c>
      <c r="X3052">
        <v>0</v>
      </c>
      <c r="Y3052" t="s">
        <v>60</v>
      </c>
      <c r="Z3052" t="s">
        <v>136</v>
      </c>
      <c r="AA3052">
        <v>0</v>
      </c>
      <c r="AB3052" s="2">
        <v>0</v>
      </c>
      <c r="AC3052" s="2">
        <v>0</v>
      </c>
      <c r="AD3052" s="3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21.42</v>
      </c>
      <c r="AN3052" s="2">
        <v>21.42</v>
      </c>
      <c r="AO3052" s="2">
        <v>0</v>
      </c>
      <c r="AP3052" s="2">
        <v>0</v>
      </c>
      <c r="AQ3052" s="2">
        <v>0</v>
      </c>
    </row>
    <row r="3053" spans="1:43" x14ac:dyDescent="0.25">
      <c r="A3053" s="1">
        <v>45992</v>
      </c>
      <c r="B3053" t="s">
        <v>48</v>
      </c>
      <c r="C3053">
        <v>649163</v>
      </c>
      <c r="D3053">
        <v>2027864779</v>
      </c>
      <c r="E3053" t="s">
        <v>1198</v>
      </c>
      <c r="F3053" t="s">
        <v>1126</v>
      </c>
      <c r="G3053" t="s">
        <v>51</v>
      </c>
      <c r="H3053" t="s">
        <v>256</v>
      </c>
      <c r="I3053" t="s">
        <v>479</v>
      </c>
      <c r="J3053" t="s">
        <v>480</v>
      </c>
      <c r="K3053">
        <v>806645</v>
      </c>
      <c r="L3053" t="s">
        <v>855</v>
      </c>
      <c r="M3053" t="s">
        <v>856</v>
      </c>
      <c r="N3053" t="s">
        <v>57</v>
      </c>
      <c r="O3053" s="1">
        <v>45748</v>
      </c>
      <c r="Q3053" s="1">
        <v>46023</v>
      </c>
      <c r="R3053" s="2">
        <v>57.96</v>
      </c>
      <c r="S3053">
        <v>1</v>
      </c>
      <c r="T3053" t="s">
        <v>58</v>
      </c>
      <c r="U3053" t="s">
        <v>134</v>
      </c>
      <c r="V3053" s="4">
        <v>0.375</v>
      </c>
      <c r="W3053" s="2">
        <v>0</v>
      </c>
      <c r="X3053">
        <v>0</v>
      </c>
      <c r="Y3053" t="s">
        <v>60</v>
      </c>
      <c r="Z3053" t="s">
        <v>136</v>
      </c>
      <c r="AA3053">
        <v>0</v>
      </c>
      <c r="AB3053" s="2">
        <v>0</v>
      </c>
      <c r="AC3053" s="2">
        <v>0</v>
      </c>
      <c r="AD3053" s="3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21.74</v>
      </c>
      <c r="AN3053" s="2">
        <v>21.74</v>
      </c>
      <c r="AO3053" s="2">
        <v>0</v>
      </c>
      <c r="AP3053" s="2">
        <v>0</v>
      </c>
      <c r="AQ3053" s="2">
        <v>0</v>
      </c>
    </row>
    <row r="3054" spans="1:43" x14ac:dyDescent="0.25">
      <c r="A3054" s="1">
        <v>45992</v>
      </c>
      <c r="B3054" t="s">
        <v>48</v>
      </c>
      <c r="C3054">
        <v>649163</v>
      </c>
      <c r="D3054">
        <v>2027868981</v>
      </c>
      <c r="E3054" t="s">
        <v>1199</v>
      </c>
      <c r="F3054" t="s">
        <v>1200</v>
      </c>
      <c r="G3054" t="s">
        <v>51</v>
      </c>
      <c r="H3054" t="s">
        <v>83</v>
      </c>
      <c r="I3054" t="s">
        <v>479</v>
      </c>
      <c r="J3054" t="s">
        <v>480</v>
      </c>
      <c r="K3054">
        <v>812782</v>
      </c>
      <c r="L3054" t="s">
        <v>128</v>
      </c>
      <c r="M3054" t="s">
        <v>129</v>
      </c>
      <c r="N3054" t="s">
        <v>57</v>
      </c>
      <c r="O3054" s="1">
        <v>45748</v>
      </c>
      <c r="Q3054" s="1">
        <v>46023</v>
      </c>
      <c r="R3054" s="2">
        <v>150.44999999999999</v>
      </c>
      <c r="S3054">
        <v>1</v>
      </c>
      <c r="T3054" t="s">
        <v>58</v>
      </c>
      <c r="U3054" t="s">
        <v>134</v>
      </c>
      <c r="V3054" s="4">
        <v>0.375</v>
      </c>
      <c r="W3054" s="2">
        <v>0</v>
      </c>
      <c r="X3054">
        <v>0</v>
      </c>
      <c r="Y3054" t="s">
        <v>60</v>
      </c>
      <c r="Z3054" t="s">
        <v>136</v>
      </c>
      <c r="AA3054">
        <v>0</v>
      </c>
      <c r="AB3054" s="2">
        <v>0</v>
      </c>
      <c r="AC3054" s="2">
        <v>0</v>
      </c>
      <c r="AD3054" s="3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56.42</v>
      </c>
      <c r="AN3054" s="2">
        <v>56.42</v>
      </c>
      <c r="AO3054" s="2">
        <v>0</v>
      </c>
      <c r="AP3054" s="2">
        <v>0</v>
      </c>
      <c r="AQ3054" s="2">
        <v>0</v>
      </c>
    </row>
    <row r="3055" spans="1:43" x14ac:dyDescent="0.25">
      <c r="A3055" s="1">
        <v>45992</v>
      </c>
      <c r="B3055" t="s">
        <v>48</v>
      </c>
      <c r="C3055">
        <v>649163</v>
      </c>
      <c r="D3055">
        <v>2027869986</v>
      </c>
      <c r="E3055" t="s">
        <v>898</v>
      </c>
      <c r="F3055" t="s">
        <v>229</v>
      </c>
      <c r="G3055" t="s">
        <v>51</v>
      </c>
      <c r="H3055" t="s">
        <v>206</v>
      </c>
      <c r="I3055" t="s">
        <v>479</v>
      </c>
      <c r="J3055" t="s">
        <v>480</v>
      </c>
      <c r="K3055">
        <v>824062</v>
      </c>
      <c r="L3055" t="s">
        <v>355</v>
      </c>
      <c r="M3055" t="s">
        <v>356</v>
      </c>
      <c r="N3055" t="s">
        <v>57</v>
      </c>
      <c r="O3055" s="1">
        <v>45748</v>
      </c>
      <c r="Q3055" s="1">
        <v>46023</v>
      </c>
      <c r="R3055" s="2">
        <v>46.05</v>
      </c>
      <c r="S3055">
        <v>1</v>
      </c>
      <c r="T3055" t="s">
        <v>58</v>
      </c>
      <c r="U3055" t="s">
        <v>134</v>
      </c>
      <c r="V3055" s="4">
        <v>0.375</v>
      </c>
      <c r="W3055" s="2">
        <v>0</v>
      </c>
      <c r="X3055">
        <v>0</v>
      </c>
      <c r="Y3055" t="s">
        <v>60</v>
      </c>
      <c r="Z3055" t="s">
        <v>136</v>
      </c>
      <c r="AA3055">
        <v>0</v>
      </c>
      <c r="AB3055" s="2">
        <v>0</v>
      </c>
      <c r="AC3055" s="2">
        <v>0</v>
      </c>
      <c r="AD3055" s="3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17.27</v>
      </c>
      <c r="AN3055" s="2">
        <v>17.27</v>
      </c>
      <c r="AO3055" s="2">
        <v>0</v>
      </c>
      <c r="AP3055" s="2">
        <v>0</v>
      </c>
      <c r="AQ3055" s="2">
        <v>0</v>
      </c>
    </row>
    <row r="3056" spans="1:43" x14ac:dyDescent="0.25">
      <c r="A3056" s="1">
        <v>45992</v>
      </c>
      <c r="B3056" t="s">
        <v>48</v>
      </c>
      <c r="C3056">
        <v>649163</v>
      </c>
      <c r="D3056">
        <v>2027916436</v>
      </c>
      <c r="E3056" t="s">
        <v>2466</v>
      </c>
      <c r="F3056" t="s">
        <v>609</v>
      </c>
      <c r="G3056" t="s">
        <v>51</v>
      </c>
      <c r="H3056" t="s">
        <v>83</v>
      </c>
      <c r="I3056" t="s">
        <v>479</v>
      </c>
      <c r="J3056" t="s">
        <v>480</v>
      </c>
      <c r="K3056">
        <v>856824</v>
      </c>
      <c r="L3056" t="s">
        <v>457</v>
      </c>
      <c r="M3056" t="s">
        <v>458</v>
      </c>
      <c r="N3056" t="s">
        <v>57</v>
      </c>
      <c r="O3056" s="1">
        <v>45748</v>
      </c>
      <c r="Q3056" s="1">
        <v>46023</v>
      </c>
      <c r="R3056" s="2">
        <v>22.52</v>
      </c>
      <c r="S3056">
        <v>1</v>
      </c>
      <c r="T3056" t="s">
        <v>58</v>
      </c>
      <c r="U3056" t="s">
        <v>134</v>
      </c>
      <c r="V3056" s="4">
        <v>0.375</v>
      </c>
      <c r="W3056" s="2">
        <v>0</v>
      </c>
      <c r="X3056">
        <v>0</v>
      </c>
      <c r="Y3056" t="s">
        <v>60</v>
      </c>
      <c r="Z3056" t="s">
        <v>136</v>
      </c>
      <c r="AA3056">
        <v>0</v>
      </c>
      <c r="AB3056" s="2">
        <v>0</v>
      </c>
      <c r="AC3056" s="2">
        <v>0</v>
      </c>
      <c r="AD3056" s="3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8.44</v>
      </c>
      <c r="AN3056" s="2">
        <v>8.44</v>
      </c>
      <c r="AO3056" s="2">
        <v>0</v>
      </c>
      <c r="AP3056" s="2">
        <v>0</v>
      </c>
      <c r="AQ3056" s="2">
        <v>0</v>
      </c>
    </row>
    <row r="3057" spans="1:43" x14ac:dyDescent="0.25">
      <c r="A3057" s="1">
        <v>45992</v>
      </c>
      <c r="B3057" t="s">
        <v>48</v>
      </c>
      <c r="C3057">
        <v>649163</v>
      </c>
      <c r="D3057">
        <v>2027932280</v>
      </c>
      <c r="E3057" t="s">
        <v>2467</v>
      </c>
      <c r="F3057" t="s">
        <v>2468</v>
      </c>
      <c r="G3057" t="s">
        <v>51</v>
      </c>
      <c r="H3057" t="s">
        <v>83</v>
      </c>
      <c r="I3057" t="s">
        <v>479</v>
      </c>
      <c r="J3057" t="s">
        <v>480</v>
      </c>
      <c r="K3057">
        <v>812782</v>
      </c>
      <c r="L3057" t="s">
        <v>128</v>
      </c>
      <c r="M3057" t="s">
        <v>129</v>
      </c>
      <c r="N3057" t="s">
        <v>57</v>
      </c>
      <c r="O3057" s="1">
        <v>45778</v>
      </c>
      <c r="Q3057" s="1">
        <v>46023</v>
      </c>
      <c r="R3057" s="2">
        <v>70.010000000000005</v>
      </c>
      <c r="S3057">
        <v>1</v>
      </c>
      <c r="T3057" t="s">
        <v>58</v>
      </c>
      <c r="U3057" t="s">
        <v>134</v>
      </c>
      <c r="V3057" s="4">
        <v>0.375</v>
      </c>
      <c r="W3057" s="2">
        <v>0</v>
      </c>
      <c r="X3057">
        <v>0</v>
      </c>
      <c r="Y3057" t="s">
        <v>60</v>
      </c>
      <c r="Z3057" t="s">
        <v>136</v>
      </c>
      <c r="AA3057">
        <v>0</v>
      </c>
      <c r="AB3057" s="2">
        <v>0</v>
      </c>
      <c r="AC3057" s="2">
        <v>0</v>
      </c>
      <c r="AD3057" s="3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26.25</v>
      </c>
      <c r="AN3057" s="2">
        <v>26.25</v>
      </c>
      <c r="AO3057" s="2">
        <v>0</v>
      </c>
      <c r="AP3057" s="2">
        <v>0</v>
      </c>
      <c r="AQ3057" s="2">
        <v>0</v>
      </c>
    </row>
    <row r="3058" spans="1:43" x14ac:dyDescent="0.25">
      <c r="A3058" s="1">
        <v>45992</v>
      </c>
      <c r="B3058" t="s">
        <v>48</v>
      </c>
      <c r="C3058">
        <v>649163</v>
      </c>
      <c r="D3058">
        <v>2027937825</v>
      </c>
      <c r="E3058" t="s">
        <v>1209</v>
      </c>
      <c r="F3058" t="s">
        <v>1210</v>
      </c>
      <c r="G3058" t="s">
        <v>51</v>
      </c>
      <c r="H3058" t="s">
        <v>110</v>
      </c>
      <c r="I3058" t="s">
        <v>479</v>
      </c>
      <c r="J3058" t="s">
        <v>480</v>
      </c>
      <c r="K3058">
        <v>673059</v>
      </c>
      <c r="L3058" t="s">
        <v>65</v>
      </c>
      <c r="M3058" t="s">
        <v>66</v>
      </c>
      <c r="N3058" t="s">
        <v>57</v>
      </c>
      <c r="O3058" s="1">
        <v>45748</v>
      </c>
      <c r="Q3058" s="1">
        <v>46023</v>
      </c>
      <c r="R3058" s="2">
        <v>43.03</v>
      </c>
      <c r="S3058">
        <v>1</v>
      </c>
      <c r="T3058" t="s">
        <v>58</v>
      </c>
      <c r="U3058" t="s">
        <v>134</v>
      </c>
      <c r="V3058" s="4">
        <v>0.375</v>
      </c>
      <c r="W3058" s="2">
        <v>0</v>
      </c>
      <c r="X3058">
        <v>0</v>
      </c>
      <c r="Y3058" t="s">
        <v>60</v>
      </c>
      <c r="Z3058" t="s">
        <v>136</v>
      </c>
      <c r="AA3058">
        <v>0</v>
      </c>
      <c r="AB3058" s="2">
        <v>0</v>
      </c>
      <c r="AC3058" s="2">
        <v>0</v>
      </c>
      <c r="AD3058" s="3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16.14</v>
      </c>
      <c r="AN3058" s="2">
        <v>16.14</v>
      </c>
      <c r="AO3058" s="2">
        <v>0</v>
      </c>
      <c r="AP3058" s="2">
        <v>0</v>
      </c>
      <c r="AQ3058" s="2">
        <v>0</v>
      </c>
    </row>
    <row r="3059" spans="1:43" x14ac:dyDescent="0.25">
      <c r="A3059" s="1">
        <v>45992</v>
      </c>
      <c r="B3059" t="s">
        <v>48</v>
      </c>
      <c r="C3059">
        <v>649163</v>
      </c>
      <c r="D3059">
        <v>2027938138</v>
      </c>
      <c r="E3059" t="s">
        <v>2469</v>
      </c>
      <c r="F3059" t="s">
        <v>864</v>
      </c>
      <c r="G3059" t="s">
        <v>51</v>
      </c>
      <c r="H3059" t="s">
        <v>52</v>
      </c>
      <c r="I3059" t="s">
        <v>479</v>
      </c>
      <c r="J3059" t="s">
        <v>480</v>
      </c>
      <c r="K3059">
        <v>728134</v>
      </c>
      <c r="L3059" t="s">
        <v>1682</v>
      </c>
      <c r="M3059" t="s">
        <v>213</v>
      </c>
      <c r="N3059" t="s">
        <v>57</v>
      </c>
      <c r="O3059" s="1">
        <v>45748</v>
      </c>
      <c r="Q3059" s="1">
        <v>46023</v>
      </c>
      <c r="R3059" s="2">
        <v>39.979999999999997</v>
      </c>
      <c r="S3059">
        <v>1</v>
      </c>
      <c r="T3059" t="s">
        <v>58</v>
      </c>
      <c r="U3059" t="s">
        <v>134</v>
      </c>
      <c r="V3059" s="4">
        <v>0.375</v>
      </c>
      <c r="W3059" s="2">
        <v>0</v>
      </c>
      <c r="X3059">
        <v>0</v>
      </c>
      <c r="Y3059" t="s">
        <v>60</v>
      </c>
      <c r="Z3059" t="s">
        <v>136</v>
      </c>
      <c r="AA3059">
        <v>0</v>
      </c>
      <c r="AB3059" s="2">
        <v>0</v>
      </c>
      <c r="AC3059" s="2">
        <v>0</v>
      </c>
      <c r="AD3059" s="3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14.99</v>
      </c>
      <c r="AN3059" s="2">
        <v>14.99</v>
      </c>
      <c r="AO3059" s="2">
        <v>0</v>
      </c>
      <c r="AP3059" s="2">
        <v>0</v>
      </c>
      <c r="AQ3059" s="2">
        <v>0</v>
      </c>
    </row>
    <row r="3060" spans="1:43" x14ac:dyDescent="0.25">
      <c r="A3060" s="1">
        <v>45992</v>
      </c>
      <c r="B3060" t="s">
        <v>48</v>
      </c>
      <c r="C3060">
        <v>649163</v>
      </c>
      <c r="D3060">
        <v>2027943424</v>
      </c>
      <c r="E3060" t="s">
        <v>2470</v>
      </c>
      <c r="F3060" t="s">
        <v>2361</v>
      </c>
      <c r="G3060" t="s">
        <v>51</v>
      </c>
      <c r="H3060" t="s">
        <v>83</v>
      </c>
      <c r="I3060" t="s">
        <v>479</v>
      </c>
      <c r="J3060" t="s">
        <v>480</v>
      </c>
      <c r="K3060">
        <v>812782</v>
      </c>
      <c r="L3060" t="s">
        <v>128</v>
      </c>
      <c r="M3060" t="s">
        <v>129</v>
      </c>
      <c r="N3060" t="s">
        <v>57</v>
      </c>
      <c r="O3060" s="1">
        <v>45748</v>
      </c>
      <c r="Q3060" s="1">
        <v>46023</v>
      </c>
      <c r="R3060" s="2">
        <v>22.52</v>
      </c>
      <c r="S3060">
        <v>1</v>
      </c>
      <c r="T3060" t="s">
        <v>58</v>
      </c>
      <c r="U3060" t="s">
        <v>134</v>
      </c>
      <c r="V3060" s="4">
        <v>0.375</v>
      </c>
      <c r="W3060" s="2">
        <v>0</v>
      </c>
      <c r="X3060">
        <v>0</v>
      </c>
      <c r="Y3060" t="s">
        <v>60</v>
      </c>
      <c r="Z3060" t="s">
        <v>136</v>
      </c>
      <c r="AA3060">
        <v>0</v>
      </c>
      <c r="AB3060" s="2">
        <v>0</v>
      </c>
      <c r="AC3060" s="2">
        <v>0</v>
      </c>
      <c r="AD3060" s="3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8.44</v>
      </c>
      <c r="AN3060" s="2">
        <v>8.44</v>
      </c>
      <c r="AO3060" s="2">
        <v>0</v>
      </c>
      <c r="AP3060" s="2">
        <v>0</v>
      </c>
      <c r="AQ3060" s="2">
        <v>0</v>
      </c>
    </row>
    <row r="3061" spans="1:43" x14ac:dyDescent="0.25">
      <c r="A3061" s="1">
        <v>45992</v>
      </c>
      <c r="B3061" t="s">
        <v>48</v>
      </c>
      <c r="C3061">
        <v>649163</v>
      </c>
      <c r="D3061">
        <v>2028020256</v>
      </c>
      <c r="E3061" t="s">
        <v>2471</v>
      </c>
      <c r="F3061" t="s">
        <v>213</v>
      </c>
      <c r="G3061" t="s">
        <v>51</v>
      </c>
      <c r="H3061" t="s">
        <v>52</v>
      </c>
      <c r="I3061" t="s">
        <v>479</v>
      </c>
      <c r="J3061" t="s">
        <v>480</v>
      </c>
      <c r="K3061">
        <v>728134</v>
      </c>
      <c r="L3061" t="s">
        <v>1682</v>
      </c>
      <c r="M3061" t="s">
        <v>213</v>
      </c>
      <c r="N3061" t="s">
        <v>57</v>
      </c>
      <c r="O3061" s="1">
        <v>45748</v>
      </c>
      <c r="Q3061" s="1">
        <v>46023</v>
      </c>
      <c r="R3061" s="2">
        <v>39.979999999999997</v>
      </c>
      <c r="S3061">
        <v>1</v>
      </c>
      <c r="T3061" t="s">
        <v>58</v>
      </c>
      <c r="U3061" t="s">
        <v>134</v>
      </c>
      <c r="V3061" s="4">
        <v>0.375</v>
      </c>
      <c r="W3061" s="2">
        <v>0</v>
      </c>
      <c r="X3061">
        <v>0</v>
      </c>
      <c r="Y3061" t="s">
        <v>60</v>
      </c>
      <c r="Z3061" t="s">
        <v>136</v>
      </c>
      <c r="AA3061">
        <v>0</v>
      </c>
      <c r="AB3061" s="2">
        <v>0</v>
      </c>
      <c r="AC3061" s="2">
        <v>0</v>
      </c>
      <c r="AD3061" s="3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14.99</v>
      </c>
      <c r="AN3061" s="2">
        <v>14.99</v>
      </c>
      <c r="AO3061" s="2">
        <v>0</v>
      </c>
      <c r="AP3061" s="2">
        <v>0</v>
      </c>
      <c r="AQ3061" s="2">
        <v>0</v>
      </c>
    </row>
    <row r="3062" spans="1:43" x14ac:dyDescent="0.25">
      <c r="A3062" s="1">
        <v>45992</v>
      </c>
      <c r="B3062" t="s">
        <v>48</v>
      </c>
      <c r="C3062">
        <v>649163</v>
      </c>
      <c r="D3062">
        <v>2028028176</v>
      </c>
      <c r="E3062" t="s">
        <v>931</v>
      </c>
      <c r="F3062" t="s">
        <v>932</v>
      </c>
      <c r="G3062" t="s">
        <v>51</v>
      </c>
      <c r="H3062" t="s">
        <v>52</v>
      </c>
      <c r="I3062" t="s">
        <v>479</v>
      </c>
      <c r="J3062" t="s">
        <v>480</v>
      </c>
      <c r="K3062">
        <v>823068</v>
      </c>
      <c r="L3062" t="s">
        <v>401</v>
      </c>
      <c r="M3062" t="s">
        <v>402</v>
      </c>
      <c r="N3062" t="s">
        <v>57</v>
      </c>
      <c r="O3062" s="1">
        <v>45748</v>
      </c>
      <c r="Q3062" s="1">
        <v>46023</v>
      </c>
      <c r="R3062" s="2">
        <v>27.11</v>
      </c>
      <c r="S3062">
        <v>1</v>
      </c>
      <c r="T3062" t="s">
        <v>58</v>
      </c>
      <c r="U3062" t="s">
        <v>134</v>
      </c>
      <c r="V3062" s="4">
        <v>0.375</v>
      </c>
      <c r="W3062" s="2">
        <v>0</v>
      </c>
      <c r="X3062">
        <v>0</v>
      </c>
      <c r="Y3062" t="s">
        <v>60</v>
      </c>
      <c r="Z3062" t="s">
        <v>136</v>
      </c>
      <c r="AA3062">
        <v>0</v>
      </c>
      <c r="AB3062" s="2">
        <v>0</v>
      </c>
      <c r="AC3062" s="2">
        <v>0</v>
      </c>
      <c r="AD3062" s="3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10.17</v>
      </c>
      <c r="AN3062" s="2">
        <v>10.17</v>
      </c>
      <c r="AO3062" s="2">
        <v>0</v>
      </c>
      <c r="AP3062" s="2">
        <v>0</v>
      </c>
      <c r="AQ3062" s="2">
        <v>0</v>
      </c>
    </row>
    <row r="3063" spans="1:43" x14ac:dyDescent="0.25">
      <c r="A3063" s="1">
        <v>45992</v>
      </c>
      <c r="B3063" t="s">
        <v>48</v>
      </c>
      <c r="C3063">
        <v>649163</v>
      </c>
      <c r="D3063">
        <v>2028037551</v>
      </c>
      <c r="E3063" t="s">
        <v>857</v>
      </c>
      <c r="F3063" t="s">
        <v>1196</v>
      </c>
      <c r="G3063" t="s">
        <v>51</v>
      </c>
      <c r="H3063" t="s">
        <v>83</v>
      </c>
      <c r="I3063" t="s">
        <v>479</v>
      </c>
      <c r="J3063" t="s">
        <v>480</v>
      </c>
      <c r="K3063">
        <v>856824</v>
      </c>
      <c r="L3063" t="s">
        <v>457</v>
      </c>
      <c r="M3063" t="s">
        <v>458</v>
      </c>
      <c r="N3063" t="s">
        <v>57</v>
      </c>
      <c r="O3063" s="1">
        <v>45748</v>
      </c>
      <c r="Q3063" s="1">
        <v>46023</v>
      </c>
      <c r="R3063" s="2">
        <v>22.52</v>
      </c>
      <c r="S3063">
        <v>1</v>
      </c>
      <c r="T3063" t="s">
        <v>58</v>
      </c>
      <c r="U3063" t="s">
        <v>134</v>
      </c>
      <c r="V3063" s="4">
        <v>0.375</v>
      </c>
      <c r="W3063" s="2">
        <v>0</v>
      </c>
      <c r="X3063">
        <v>0</v>
      </c>
      <c r="Y3063" t="s">
        <v>60</v>
      </c>
      <c r="Z3063" t="s">
        <v>136</v>
      </c>
      <c r="AA3063">
        <v>0</v>
      </c>
      <c r="AB3063" s="2">
        <v>0</v>
      </c>
      <c r="AC3063" s="2">
        <v>0</v>
      </c>
      <c r="AD3063" s="3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8.44</v>
      </c>
      <c r="AN3063" s="2">
        <v>8.44</v>
      </c>
      <c r="AO3063" s="2">
        <v>0</v>
      </c>
      <c r="AP3063" s="2">
        <v>0</v>
      </c>
      <c r="AQ3063" s="2">
        <v>0</v>
      </c>
    </row>
    <row r="3064" spans="1:43" x14ac:dyDescent="0.25">
      <c r="A3064" s="1">
        <v>45992</v>
      </c>
      <c r="B3064" t="s">
        <v>48</v>
      </c>
      <c r="C3064">
        <v>649163</v>
      </c>
      <c r="D3064">
        <v>2028043911</v>
      </c>
      <c r="E3064" t="s">
        <v>859</v>
      </c>
      <c r="F3064" t="s">
        <v>860</v>
      </c>
      <c r="G3064" t="s">
        <v>51</v>
      </c>
      <c r="H3064" t="s">
        <v>83</v>
      </c>
      <c r="I3064" t="s">
        <v>479</v>
      </c>
      <c r="J3064" t="s">
        <v>480</v>
      </c>
      <c r="K3064">
        <v>806645</v>
      </c>
      <c r="L3064" t="s">
        <v>855</v>
      </c>
      <c r="M3064" t="s">
        <v>856</v>
      </c>
      <c r="N3064" t="s">
        <v>929</v>
      </c>
      <c r="O3064" s="1">
        <v>45748</v>
      </c>
      <c r="P3064" s="1">
        <v>45992</v>
      </c>
      <c r="Q3064" s="1">
        <v>46023</v>
      </c>
      <c r="R3064" s="2">
        <v>90.76</v>
      </c>
      <c r="S3064">
        <v>1</v>
      </c>
      <c r="T3064" t="s">
        <v>58</v>
      </c>
      <c r="U3064" t="s">
        <v>134</v>
      </c>
      <c r="V3064" s="4">
        <v>0.375</v>
      </c>
      <c r="W3064" s="2">
        <v>0</v>
      </c>
      <c r="X3064">
        <v>0</v>
      </c>
      <c r="Y3064" t="s">
        <v>60</v>
      </c>
      <c r="Z3064" t="s">
        <v>136</v>
      </c>
      <c r="AA3064">
        <v>0</v>
      </c>
      <c r="AB3064" s="2">
        <v>0</v>
      </c>
      <c r="AC3064" s="2">
        <v>0</v>
      </c>
      <c r="AD3064" s="3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34.04</v>
      </c>
      <c r="AN3064" s="2">
        <v>34.04</v>
      </c>
      <c r="AO3064" s="2">
        <v>0</v>
      </c>
      <c r="AP3064" s="2">
        <v>0</v>
      </c>
      <c r="AQ3064" s="2">
        <v>0</v>
      </c>
    </row>
    <row r="3065" spans="1:43" x14ac:dyDescent="0.25">
      <c r="A3065" s="1">
        <v>45992</v>
      </c>
      <c r="B3065" t="s">
        <v>48</v>
      </c>
      <c r="C3065">
        <v>649163</v>
      </c>
      <c r="D3065">
        <v>2028052820</v>
      </c>
      <c r="E3065" t="s">
        <v>1223</v>
      </c>
      <c r="F3065" t="s">
        <v>1224</v>
      </c>
      <c r="G3065" t="s">
        <v>51</v>
      </c>
      <c r="H3065" t="s">
        <v>256</v>
      </c>
      <c r="I3065" t="s">
        <v>479</v>
      </c>
      <c r="J3065" t="s">
        <v>480</v>
      </c>
      <c r="K3065">
        <v>753748</v>
      </c>
      <c r="L3065" t="s">
        <v>258</v>
      </c>
      <c r="M3065" t="s">
        <v>131</v>
      </c>
      <c r="N3065" t="s">
        <v>57</v>
      </c>
      <c r="O3065" s="1">
        <v>45748</v>
      </c>
      <c r="Q3065" s="1">
        <v>46023</v>
      </c>
      <c r="R3065" s="2">
        <v>132.93</v>
      </c>
      <c r="S3065">
        <v>1</v>
      </c>
      <c r="T3065" t="s">
        <v>58</v>
      </c>
      <c r="U3065" t="s">
        <v>134</v>
      </c>
      <c r="V3065" s="4">
        <v>0.375</v>
      </c>
      <c r="W3065" s="2">
        <v>0</v>
      </c>
      <c r="X3065">
        <v>0</v>
      </c>
      <c r="Y3065" t="s">
        <v>60</v>
      </c>
      <c r="Z3065" t="s">
        <v>136</v>
      </c>
      <c r="AA3065">
        <v>0</v>
      </c>
      <c r="AB3065" s="2">
        <v>0</v>
      </c>
      <c r="AC3065" s="2">
        <v>0</v>
      </c>
      <c r="AD3065" s="3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49.85</v>
      </c>
      <c r="AN3065" s="2">
        <v>49.85</v>
      </c>
      <c r="AO3065" s="2">
        <v>0</v>
      </c>
      <c r="AP3065" s="2">
        <v>0</v>
      </c>
      <c r="AQ3065" s="2">
        <v>0</v>
      </c>
    </row>
    <row r="3066" spans="1:43" x14ac:dyDescent="0.25">
      <c r="A3066" s="1">
        <v>45992</v>
      </c>
      <c r="B3066" t="s">
        <v>48</v>
      </c>
      <c r="C3066">
        <v>649163</v>
      </c>
      <c r="D3066">
        <v>2028061836</v>
      </c>
      <c r="E3066" t="s">
        <v>1225</v>
      </c>
      <c r="F3066" t="s">
        <v>475</v>
      </c>
      <c r="G3066" t="s">
        <v>51</v>
      </c>
      <c r="H3066" t="s">
        <v>83</v>
      </c>
      <c r="I3066" t="s">
        <v>479</v>
      </c>
      <c r="J3066" t="s">
        <v>480</v>
      </c>
      <c r="K3066">
        <v>824062</v>
      </c>
      <c r="L3066" t="s">
        <v>355</v>
      </c>
      <c r="M3066" t="s">
        <v>356</v>
      </c>
      <c r="N3066" t="s">
        <v>57</v>
      </c>
      <c r="O3066" s="1">
        <v>45748</v>
      </c>
      <c r="Q3066" s="1">
        <v>46023</v>
      </c>
      <c r="R3066" s="2">
        <v>67.19</v>
      </c>
      <c r="S3066">
        <v>1</v>
      </c>
      <c r="T3066" t="s">
        <v>58</v>
      </c>
      <c r="U3066" t="s">
        <v>134</v>
      </c>
      <c r="V3066" s="4">
        <v>0.375</v>
      </c>
      <c r="W3066" s="2">
        <v>0</v>
      </c>
      <c r="X3066">
        <v>0</v>
      </c>
      <c r="Y3066" t="s">
        <v>60</v>
      </c>
      <c r="Z3066" t="s">
        <v>136</v>
      </c>
      <c r="AA3066">
        <v>0</v>
      </c>
      <c r="AB3066" s="2">
        <v>0</v>
      </c>
      <c r="AC3066" s="2">
        <v>0</v>
      </c>
      <c r="AD3066" s="3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25.2</v>
      </c>
      <c r="AN3066" s="2">
        <v>25.2</v>
      </c>
      <c r="AO3066" s="2">
        <v>0</v>
      </c>
      <c r="AP3066" s="2">
        <v>0</v>
      </c>
      <c r="AQ3066" s="2">
        <v>0</v>
      </c>
    </row>
    <row r="3067" spans="1:43" x14ac:dyDescent="0.25">
      <c r="A3067" s="1">
        <v>45992</v>
      </c>
      <c r="B3067" t="s">
        <v>48</v>
      </c>
      <c r="C3067">
        <v>649163</v>
      </c>
      <c r="D3067">
        <v>2028064455</v>
      </c>
      <c r="E3067" t="s">
        <v>1227</v>
      </c>
      <c r="F3067" t="s">
        <v>163</v>
      </c>
      <c r="G3067" t="s">
        <v>51</v>
      </c>
      <c r="H3067" t="s">
        <v>354</v>
      </c>
      <c r="I3067" t="s">
        <v>479</v>
      </c>
      <c r="J3067" t="s">
        <v>480</v>
      </c>
      <c r="K3067">
        <v>823350</v>
      </c>
      <c r="L3067" t="s">
        <v>116</v>
      </c>
      <c r="M3067" t="s">
        <v>417</v>
      </c>
      <c r="N3067" t="s">
        <v>57</v>
      </c>
      <c r="O3067" s="1">
        <v>45748</v>
      </c>
      <c r="Q3067" s="1">
        <v>46023</v>
      </c>
      <c r="R3067" s="2">
        <v>69.67</v>
      </c>
      <c r="S3067">
        <v>1</v>
      </c>
      <c r="T3067" t="s">
        <v>58</v>
      </c>
      <c r="U3067" t="s">
        <v>134</v>
      </c>
      <c r="V3067" s="4">
        <v>0.375</v>
      </c>
      <c r="W3067" s="2">
        <v>0</v>
      </c>
      <c r="X3067">
        <v>0</v>
      </c>
      <c r="Y3067" t="s">
        <v>60</v>
      </c>
      <c r="Z3067" t="s">
        <v>136</v>
      </c>
      <c r="AA3067">
        <v>0</v>
      </c>
      <c r="AB3067" s="2">
        <v>0</v>
      </c>
      <c r="AC3067" s="2">
        <v>0</v>
      </c>
      <c r="AD3067" s="3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26.13</v>
      </c>
      <c r="AN3067" s="2">
        <v>26.13</v>
      </c>
      <c r="AO3067" s="2">
        <v>0</v>
      </c>
      <c r="AP3067" s="2">
        <v>0</v>
      </c>
      <c r="AQ3067" s="2">
        <v>0</v>
      </c>
    </row>
    <row r="3068" spans="1:43" x14ac:dyDescent="0.25">
      <c r="A3068" s="1">
        <v>45992</v>
      </c>
      <c r="B3068" t="s">
        <v>48</v>
      </c>
      <c r="C3068">
        <v>649163</v>
      </c>
      <c r="D3068">
        <v>2028076165</v>
      </c>
      <c r="E3068" t="s">
        <v>1232</v>
      </c>
      <c r="F3068" t="s">
        <v>1233</v>
      </c>
      <c r="G3068" t="s">
        <v>51</v>
      </c>
      <c r="H3068" t="s">
        <v>372</v>
      </c>
      <c r="I3068" t="s">
        <v>479</v>
      </c>
      <c r="J3068" t="s">
        <v>480</v>
      </c>
      <c r="K3068">
        <v>821015</v>
      </c>
      <c r="L3068" t="s">
        <v>377</v>
      </c>
      <c r="M3068" t="s">
        <v>378</v>
      </c>
      <c r="N3068" t="s">
        <v>929</v>
      </c>
      <c r="O3068" s="1">
        <v>45748</v>
      </c>
      <c r="P3068" s="1">
        <v>45992</v>
      </c>
      <c r="Q3068" s="1">
        <v>46023</v>
      </c>
      <c r="R3068" s="2">
        <v>55.04</v>
      </c>
      <c r="S3068">
        <v>1</v>
      </c>
      <c r="T3068" t="s">
        <v>58</v>
      </c>
      <c r="U3068" t="s">
        <v>134</v>
      </c>
      <c r="V3068" s="4">
        <v>0.375</v>
      </c>
      <c r="W3068" s="2">
        <v>0</v>
      </c>
      <c r="X3068">
        <v>0</v>
      </c>
      <c r="Y3068" t="s">
        <v>60</v>
      </c>
      <c r="Z3068" t="s">
        <v>136</v>
      </c>
      <c r="AA3068">
        <v>0</v>
      </c>
      <c r="AB3068" s="2">
        <v>0</v>
      </c>
      <c r="AC3068" s="2">
        <v>0</v>
      </c>
      <c r="AD3068" s="3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20.64</v>
      </c>
      <c r="AN3068" s="2">
        <v>20.64</v>
      </c>
      <c r="AO3068" s="2">
        <v>0</v>
      </c>
      <c r="AP3068" s="2">
        <v>0</v>
      </c>
      <c r="AQ3068" s="2">
        <v>0</v>
      </c>
    </row>
    <row r="3069" spans="1:43" x14ac:dyDescent="0.25">
      <c r="A3069" s="1">
        <v>45992</v>
      </c>
      <c r="B3069" t="s">
        <v>48</v>
      </c>
      <c r="C3069">
        <v>649163</v>
      </c>
      <c r="D3069">
        <v>2028087322</v>
      </c>
      <c r="E3069" t="s">
        <v>2472</v>
      </c>
      <c r="F3069" t="s">
        <v>491</v>
      </c>
      <c r="G3069" t="s">
        <v>51</v>
      </c>
      <c r="H3069" t="s">
        <v>83</v>
      </c>
      <c r="I3069" t="s">
        <v>479</v>
      </c>
      <c r="J3069" t="s">
        <v>480</v>
      </c>
      <c r="K3069">
        <v>812782</v>
      </c>
      <c r="L3069" t="s">
        <v>128</v>
      </c>
      <c r="M3069" t="s">
        <v>129</v>
      </c>
      <c r="N3069" t="s">
        <v>57</v>
      </c>
      <c r="O3069" s="1">
        <v>45745</v>
      </c>
      <c r="Q3069" s="1">
        <v>46020</v>
      </c>
      <c r="R3069" s="2">
        <v>22.52</v>
      </c>
      <c r="S3069">
        <v>1</v>
      </c>
      <c r="T3069" t="s">
        <v>58</v>
      </c>
      <c r="U3069" t="s">
        <v>134</v>
      </c>
      <c r="V3069" s="4">
        <v>0.375</v>
      </c>
      <c r="W3069" s="2">
        <v>0</v>
      </c>
      <c r="X3069">
        <v>0</v>
      </c>
      <c r="Y3069" t="s">
        <v>60</v>
      </c>
      <c r="Z3069" t="s">
        <v>136</v>
      </c>
      <c r="AA3069">
        <v>0</v>
      </c>
      <c r="AB3069" s="2">
        <v>0</v>
      </c>
      <c r="AC3069" s="2">
        <v>0</v>
      </c>
      <c r="AD3069" s="3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8.44</v>
      </c>
      <c r="AN3069" s="2">
        <v>8.44</v>
      </c>
      <c r="AO3069" s="2">
        <v>0</v>
      </c>
      <c r="AP3069" s="2">
        <v>0</v>
      </c>
      <c r="AQ3069" s="2">
        <v>0</v>
      </c>
    </row>
    <row r="3070" spans="1:43" x14ac:dyDescent="0.25">
      <c r="A3070" s="1">
        <v>45992</v>
      </c>
      <c r="B3070" t="s">
        <v>48</v>
      </c>
      <c r="C3070">
        <v>649163</v>
      </c>
      <c r="D3070">
        <v>2028139273</v>
      </c>
      <c r="E3070" t="s">
        <v>1236</v>
      </c>
      <c r="F3070" t="s">
        <v>163</v>
      </c>
      <c r="G3070" t="s">
        <v>51</v>
      </c>
      <c r="H3070" t="s">
        <v>372</v>
      </c>
      <c r="I3070" t="s">
        <v>479</v>
      </c>
      <c r="J3070" t="s">
        <v>480</v>
      </c>
      <c r="K3070">
        <v>822865</v>
      </c>
      <c r="L3070" t="s">
        <v>389</v>
      </c>
      <c r="M3070" t="s">
        <v>390</v>
      </c>
      <c r="N3070" t="s">
        <v>57</v>
      </c>
      <c r="O3070" s="1">
        <v>45748</v>
      </c>
      <c r="Q3070" s="1">
        <v>46023</v>
      </c>
      <c r="R3070" s="2">
        <v>18.62</v>
      </c>
      <c r="S3070">
        <v>1</v>
      </c>
      <c r="T3070" t="s">
        <v>58</v>
      </c>
      <c r="U3070" t="s">
        <v>134</v>
      </c>
      <c r="V3070" s="4">
        <v>0.375</v>
      </c>
      <c r="W3070" s="2">
        <v>0</v>
      </c>
      <c r="X3070">
        <v>0</v>
      </c>
      <c r="Y3070" t="s">
        <v>60</v>
      </c>
      <c r="Z3070" t="s">
        <v>136</v>
      </c>
      <c r="AA3070">
        <v>0</v>
      </c>
      <c r="AB3070" s="2">
        <v>0</v>
      </c>
      <c r="AC3070" s="2">
        <v>0</v>
      </c>
      <c r="AD3070" s="3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6.98</v>
      </c>
      <c r="AN3070" s="2">
        <v>6.98</v>
      </c>
      <c r="AO3070" s="2">
        <v>0</v>
      </c>
      <c r="AP3070" s="2">
        <v>0</v>
      </c>
      <c r="AQ3070" s="2">
        <v>0</v>
      </c>
    </row>
    <row r="3071" spans="1:43" x14ac:dyDescent="0.25">
      <c r="A3071" s="1">
        <v>45992</v>
      </c>
      <c r="B3071" t="s">
        <v>48</v>
      </c>
      <c r="C3071">
        <v>649163</v>
      </c>
      <c r="D3071">
        <v>2028150575</v>
      </c>
      <c r="E3071" t="s">
        <v>640</v>
      </c>
      <c r="F3071" t="s">
        <v>1529</v>
      </c>
      <c r="G3071" t="s">
        <v>51</v>
      </c>
      <c r="H3071" t="s">
        <v>83</v>
      </c>
      <c r="I3071" t="s">
        <v>479</v>
      </c>
      <c r="J3071" t="s">
        <v>480</v>
      </c>
      <c r="K3071">
        <v>824062</v>
      </c>
      <c r="L3071" t="s">
        <v>355</v>
      </c>
      <c r="M3071" t="s">
        <v>356</v>
      </c>
      <c r="N3071" t="s">
        <v>57</v>
      </c>
      <c r="O3071" s="1">
        <v>45748</v>
      </c>
      <c r="Q3071" s="1">
        <v>46023</v>
      </c>
      <c r="R3071" s="2">
        <v>91.74</v>
      </c>
      <c r="S3071">
        <v>1</v>
      </c>
      <c r="T3071" t="s">
        <v>58</v>
      </c>
      <c r="U3071" t="s">
        <v>134</v>
      </c>
      <c r="V3071" s="4">
        <v>0.375</v>
      </c>
      <c r="W3071" s="2">
        <v>0</v>
      </c>
      <c r="X3071">
        <v>0</v>
      </c>
      <c r="Y3071" t="s">
        <v>60</v>
      </c>
      <c r="Z3071" t="s">
        <v>136</v>
      </c>
      <c r="AA3071">
        <v>0</v>
      </c>
      <c r="AB3071" s="2">
        <v>0</v>
      </c>
      <c r="AC3071" s="2">
        <v>0</v>
      </c>
      <c r="AD3071" s="3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34.4</v>
      </c>
      <c r="AN3071" s="2">
        <v>34.4</v>
      </c>
      <c r="AO3071" s="2">
        <v>0</v>
      </c>
      <c r="AP3071" s="2">
        <v>0</v>
      </c>
      <c r="AQ3071" s="2">
        <v>0</v>
      </c>
    </row>
    <row r="3072" spans="1:43" x14ac:dyDescent="0.25">
      <c r="A3072" s="1">
        <v>45992</v>
      </c>
      <c r="B3072" t="s">
        <v>48</v>
      </c>
      <c r="C3072">
        <v>649163</v>
      </c>
      <c r="D3072">
        <v>2028152064</v>
      </c>
      <c r="E3072" t="s">
        <v>509</v>
      </c>
      <c r="F3072" t="s">
        <v>144</v>
      </c>
      <c r="G3072" t="s">
        <v>51</v>
      </c>
      <c r="H3072" t="s">
        <v>256</v>
      </c>
      <c r="I3072" t="s">
        <v>479</v>
      </c>
      <c r="J3072" t="s">
        <v>480</v>
      </c>
      <c r="K3072">
        <v>823350</v>
      </c>
      <c r="L3072" t="s">
        <v>116</v>
      </c>
      <c r="M3072" t="s">
        <v>417</v>
      </c>
      <c r="N3072" t="s">
        <v>57</v>
      </c>
      <c r="O3072" s="1">
        <v>45748</v>
      </c>
      <c r="Q3072" s="1">
        <v>46023</v>
      </c>
      <c r="R3072" s="2">
        <v>192.52</v>
      </c>
      <c r="S3072">
        <v>1</v>
      </c>
      <c r="T3072" t="s">
        <v>58</v>
      </c>
      <c r="U3072" t="s">
        <v>134</v>
      </c>
      <c r="V3072" s="4">
        <v>0.375</v>
      </c>
      <c r="W3072" s="2">
        <v>0</v>
      </c>
      <c r="X3072">
        <v>0</v>
      </c>
      <c r="Y3072" t="s">
        <v>60</v>
      </c>
      <c r="Z3072" t="s">
        <v>136</v>
      </c>
      <c r="AA3072">
        <v>0</v>
      </c>
      <c r="AB3072" s="2">
        <v>0</v>
      </c>
      <c r="AC3072" s="2">
        <v>0</v>
      </c>
      <c r="AD3072" s="3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72.2</v>
      </c>
      <c r="AN3072" s="2">
        <v>72.2</v>
      </c>
      <c r="AO3072" s="2">
        <v>0</v>
      </c>
      <c r="AP3072" s="2">
        <v>0</v>
      </c>
      <c r="AQ3072" s="2">
        <v>0</v>
      </c>
    </row>
    <row r="3073" spans="1:43" x14ac:dyDescent="0.25">
      <c r="A3073" s="1">
        <v>45992</v>
      </c>
      <c r="B3073" t="s">
        <v>48</v>
      </c>
      <c r="C3073">
        <v>649163</v>
      </c>
      <c r="D3073">
        <v>2028170131</v>
      </c>
      <c r="E3073" t="s">
        <v>1534</v>
      </c>
      <c r="F3073" t="s">
        <v>431</v>
      </c>
      <c r="G3073" t="s">
        <v>51</v>
      </c>
      <c r="H3073" t="s">
        <v>83</v>
      </c>
      <c r="I3073" t="s">
        <v>479</v>
      </c>
      <c r="J3073" t="s">
        <v>480</v>
      </c>
      <c r="K3073">
        <v>856824</v>
      </c>
      <c r="L3073" t="s">
        <v>457</v>
      </c>
      <c r="M3073" t="s">
        <v>458</v>
      </c>
      <c r="N3073" t="s">
        <v>57</v>
      </c>
      <c r="O3073" s="1">
        <v>45778</v>
      </c>
      <c r="Q3073" s="1">
        <v>46023</v>
      </c>
      <c r="R3073" s="2">
        <v>57.19</v>
      </c>
      <c r="S3073">
        <v>1</v>
      </c>
      <c r="T3073" t="s">
        <v>58</v>
      </c>
      <c r="U3073" t="s">
        <v>134</v>
      </c>
      <c r="V3073" s="4">
        <v>0.375</v>
      </c>
      <c r="W3073" s="2">
        <v>0</v>
      </c>
      <c r="X3073">
        <v>0</v>
      </c>
      <c r="Y3073" t="s">
        <v>60</v>
      </c>
      <c r="Z3073" t="s">
        <v>136</v>
      </c>
      <c r="AA3073">
        <v>0</v>
      </c>
      <c r="AB3073" s="2">
        <v>0</v>
      </c>
      <c r="AC3073" s="2">
        <v>0</v>
      </c>
      <c r="AD3073" s="3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21.45</v>
      </c>
      <c r="AN3073" s="2">
        <v>21.45</v>
      </c>
      <c r="AO3073" s="2">
        <v>0</v>
      </c>
      <c r="AP3073" s="2">
        <v>0</v>
      </c>
      <c r="AQ3073" s="2">
        <v>0</v>
      </c>
    </row>
    <row r="3074" spans="1:43" x14ac:dyDescent="0.25">
      <c r="A3074" s="1">
        <v>45992</v>
      </c>
      <c r="B3074" t="s">
        <v>48</v>
      </c>
      <c r="C3074">
        <v>649163</v>
      </c>
      <c r="D3074">
        <v>2028189583</v>
      </c>
      <c r="E3074" t="s">
        <v>2473</v>
      </c>
      <c r="F3074" t="s">
        <v>887</v>
      </c>
      <c r="G3074" t="s">
        <v>51</v>
      </c>
      <c r="H3074" t="s">
        <v>83</v>
      </c>
      <c r="I3074" t="s">
        <v>479</v>
      </c>
      <c r="J3074" t="s">
        <v>480</v>
      </c>
      <c r="K3074">
        <v>814033</v>
      </c>
      <c r="L3074" t="s">
        <v>501</v>
      </c>
      <c r="M3074" t="s">
        <v>502</v>
      </c>
      <c r="N3074" t="s">
        <v>57</v>
      </c>
      <c r="O3074" s="1">
        <v>45778</v>
      </c>
      <c r="Q3074" s="1">
        <v>46023</v>
      </c>
      <c r="R3074" s="2">
        <v>61.01</v>
      </c>
      <c r="S3074">
        <v>1</v>
      </c>
      <c r="T3074" t="s">
        <v>58</v>
      </c>
      <c r="U3074" t="s">
        <v>134</v>
      </c>
      <c r="V3074" s="4">
        <v>0.375</v>
      </c>
      <c r="W3074" s="2">
        <v>0</v>
      </c>
      <c r="X3074">
        <v>0</v>
      </c>
      <c r="Y3074" t="s">
        <v>60</v>
      </c>
      <c r="Z3074" t="s">
        <v>136</v>
      </c>
      <c r="AA3074">
        <v>0</v>
      </c>
      <c r="AB3074" s="2">
        <v>0</v>
      </c>
      <c r="AC3074" s="2">
        <v>0</v>
      </c>
      <c r="AD3074" s="3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22.88</v>
      </c>
      <c r="AN3074" s="2">
        <v>22.88</v>
      </c>
      <c r="AO3074" s="2">
        <v>0</v>
      </c>
      <c r="AP3074" s="2">
        <v>0</v>
      </c>
      <c r="AQ3074" s="2">
        <v>0</v>
      </c>
    </row>
    <row r="3075" spans="1:43" x14ac:dyDescent="0.25">
      <c r="A3075" s="1">
        <v>45992</v>
      </c>
      <c r="B3075" t="s">
        <v>48</v>
      </c>
      <c r="C3075">
        <v>649163</v>
      </c>
      <c r="D3075">
        <v>2028224699</v>
      </c>
      <c r="E3075" t="s">
        <v>600</v>
      </c>
      <c r="F3075" t="s">
        <v>601</v>
      </c>
      <c r="G3075" t="s">
        <v>51</v>
      </c>
      <c r="H3075" t="s">
        <v>83</v>
      </c>
      <c r="I3075" t="s">
        <v>479</v>
      </c>
      <c r="J3075" t="s">
        <v>480</v>
      </c>
      <c r="K3075">
        <v>792847</v>
      </c>
      <c r="L3075" t="s">
        <v>600</v>
      </c>
      <c r="M3075" t="s">
        <v>601</v>
      </c>
      <c r="N3075" t="s">
        <v>57</v>
      </c>
      <c r="O3075" s="1">
        <v>45778</v>
      </c>
      <c r="Q3075" s="1">
        <v>46023</v>
      </c>
      <c r="R3075" s="2">
        <v>57.19</v>
      </c>
      <c r="S3075">
        <v>1</v>
      </c>
      <c r="T3075" t="s">
        <v>58</v>
      </c>
      <c r="U3075" t="s">
        <v>134</v>
      </c>
      <c r="V3075" s="4">
        <v>0.375</v>
      </c>
      <c r="W3075" s="2">
        <v>0</v>
      </c>
      <c r="X3075">
        <v>0</v>
      </c>
      <c r="Y3075" t="s">
        <v>60</v>
      </c>
      <c r="Z3075" t="s">
        <v>136</v>
      </c>
      <c r="AA3075">
        <v>0</v>
      </c>
      <c r="AB3075" s="2">
        <v>0</v>
      </c>
      <c r="AC3075" s="2">
        <v>0</v>
      </c>
      <c r="AD3075" s="3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21.45</v>
      </c>
      <c r="AN3075" s="2">
        <v>21.45</v>
      </c>
      <c r="AO3075" s="2">
        <v>0</v>
      </c>
      <c r="AP3075" s="2">
        <v>0</v>
      </c>
      <c r="AQ3075" s="2">
        <v>0</v>
      </c>
    </row>
    <row r="3076" spans="1:43" x14ac:dyDescent="0.25">
      <c r="A3076" s="1">
        <v>45992</v>
      </c>
      <c r="B3076" t="s">
        <v>48</v>
      </c>
      <c r="C3076">
        <v>649163</v>
      </c>
      <c r="D3076">
        <v>2028228029</v>
      </c>
      <c r="E3076" t="s">
        <v>1537</v>
      </c>
      <c r="F3076" t="s">
        <v>1538</v>
      </c>
      <c r="G3076" t="s">
        <v>51</v>
      </c>
      <c r="H3076" t="s">
        <v>256</v>
      </c>
      <c r="I3076" t="s">
        <v>479</v>
      </c>
      <c r="J3076" t="s">
        <v>480</v>
      </c>
      <c r="K3076">
        <v>806645</v>
      </c>
      <c r="L3076" t="s">
        <v>855</v>
      </c>
      <c r="M3076" t="s">
        <v>856</v>
      </c>
      <c r="N3076" t="s">
        <v>57</v>
      </c>
      <c r="O3076" s="1">
        <v>45752</v>
      </c>
      <c r="Q3076" s="1">
        <v>46027</v>
      </c>
      <c r="R3076" s="2">
        <v>35.6</v>
      </c>
      <c r="S3076">
        <v>1</v>
      </c>
      <c r="T3076" t="s">
        <v>58</v>
      </c>
      <c r="U3076" t="s">
        <v>134</v>
      </c>
      <c r="V3076" s="4">
        <v>0.375</v>
      </c>
      <c r="W3076" s="2">
        <v>0</v>
      </c>
      <c r="X3076">
        <v>0</v>
      </c>
      <c r="Y3076" t="s">
        <v>60</v>
      </c>
      <c r="Z3076" t="s">
        <v>136</v>
      </c>
      <c r="AA3076">
        <v>0</v>
      </c>
      <c r="AB3076" s="2">
        <v>0</v>
      </c>
      <c r="AC3076" s="2">
        <v>0</v>
      </c>
      <c r="AD3076" s="3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13.35</v>
      </c>
      <c r="AN3076" s="2">
        <v>13.35</v>
      </c>
      <c r="AO3076" s="2">
        <v>0</v>
      </c>
      <c r="AP3076" s="2">
        <v>0</v>
      </c>
      <c r="AQ3076" s="2">
        <v>0</v>
      </c>
    </row>
    <row r="3077" spans="1:43" x14ac:dyDescent="0.25">
      <c r="A3077" s="1">
        <v>45992</v>
      </c>
      <c r="B3077" t="s">
        <v>48</v>
      </c>
      <c r="C3077">
        <v>649163</v>
      </c>
      <c r="D3077">
        <v>2028253025</v>
      </c>
      <c r="E3077" t="s">
        <v>2474</v>
      </c>
      <c r="F3077" t="s">
        <v>478</v>
      </c>
      <c r="G3077" t="s">
        <v>51</v>
      </c>
      <c r="H3077" t="s">
        <v>83</v>
      </c>
      <c r="I3077" t="s">
        <v>479</v>
      </c>
      <c r="J3077" t="s">
        <v>480</v>
      </c>
      <c r="K3077">
        <v>824062</v>
      </c>
      <c r="L3077" t="s">
        <v>355</v>
      </c>
      <c r="M3077" t="s">
        <v>356</v>
      </c>
      <c r="N3077" t="s">
        <v>57</v>
      </c>
      <c r="O3077" s="1">
        <v>45778</v>
      </c>
      <c r="Q3077" s="1">
        <v>46023</v>
      </c>
      <c r="R3077" s="2">
        <v>57.19</v>
      </c>
      <c r="S3077">
        <v>1</v>
      </c>
      <c r="T3077" t="s">
        <v>58</v>
      </c>
      <c r="U3077" t="s">
        <v>134</v>
      </c>
      <c r="V3077" s="4">
        <v>0.375</v>
      </c>
      <c r="W3077" s="2">
        <v>0</v>
      </c>
      <c r="X3077">
        <v>0</v>
      </c>
      <c r="Y3077" t="s">
        <v>60</v>
      </c>
      <c r="Z3077" t="s">
        <v>136</v>
      </c>
      <c r="AA3077">
        <v>0</v>
      </c>
      <c r="AB3077" s="2">
        <v>0</v>
      </c>
      <c r="AC3077" s="2">
        <v>0</v>
      </c>
      <c r="AD3077" s="3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21.45</v>
      </c>
      <c r="AN3077" s="2">
        <v>21.45</v>
      </c>
      <c r="AO3077" s="2">
        <v>0</v>
      </c>
      <c r="AP3077" s="2">
        <v>0</v>
      </c>
      <c r="AQ3077" s="2">
        <v>0</v>
      </c>
    </row>
    <row r="3078" spans="1:43" x14ac:dyDescent="0.25">
      <c r="A3078" s="1">
        <v>45992</v>
      </c>
      <c r="B3078" t="s">
        <v>48</v>
      </c>
      <c r="C3078">
        <v>649163</v>
      </c>
      <c r="D3078">
        <v>2028321640</v>
      </c>
      <c r="E3078" t="s">
        <v>556</v>
      </c>
      <c r="F3078" t="s">
        <v>296</v>
      </c>
      <c r="G3078" t="s">
        <v>51</v>
      </c>
      <c r="H3078" t="s">
        <v>265</v>
      </c>
      <c r="I3078" t="s">
        <v>479</v>
      </c>
      <c r="J3078" t="s">
        <v>480</v>
      </c>
      <c r="K3078">
        <v>766422</v>
      </c>
      <c r="L3078" t="s">
        <v>267</v>
      </c>
      <c r="M3078" t="s">
        <v>114</v>
      </c>
      <c r="N3078" t="s">
        <v>57</v>
      </c>
      <c r="O3078" s="1">
        <v>45778</v>
      </c>
      <c r="Q3078" s="1">
        <v>46023</v>
      </c>
      <c r="R3078" s="2">
        <v>23.62</v>
      </c>
      <c r="S3078">
        <v>1</v>
      </c>
      <c r="T3078" t="s">
        <v>58</v>
      </c>
      <c r="U3078" t="s">
        <v>134</v>
      </c>
      <c r="V3078" s="4">
        <v>0.375</v>
      </c>
      <c r="W3078" s="2">
        <v>0</v>
      </c>
      <c r="X3078">
        <v>0</v>
      </c>
      <c r="Y3078" t="s">
        <v>60</v>
      </c>
      <c r="Z3078" t="s">
        <v>136</v>
      </c>
      <c r="AA3078">
        <v>0</v>
      </c>
      <c r="AB3078" s="2">
        <v>0</v>
      </c>
      <c r="AC3078" s="2">
        <v>0</v>
      </c>
      <c r="AD3078" s="3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8.86</v>
      </c>
      <c r="AN3078" s="2">
        <v>8.86</v>
      </c>
      <c r="AO3078" s="2">
        <v>0</v>
      </c>
      <c r="AP3078" s="2">
        <v>0</v>
      </c>
      <c r="AQ3078" s="2">
        <v>0</v>
      </c>
    </row>
    <row r="3079" spans="1:43" x14ac:dyDescent="0.25">
      <c r="A3079" s="1">
        <v>45992</v>
      </c>
      <c r="B3079" t="s">
        <v>48</v>
      </c>
      <c r="C3079">
        <v>649163</v>
      </c>
      <c r="D3079">
        <v>2028322560</v>
      </c>
      <c r="E3079" t="s">
        <v>586</v>
      </c>
      <c r="F3079" t="s">
        <v>2475</v>
      </c>
      <c r="G3079" t="s">
        <v>51</v>
      </c>
      <c r="H3079" t="s">
        <v>52</v>
      </c>
      <c r="I3079" t="s">
        <v>479</v>
      </c>
      <c r="J3079" t="s">
        <v>480</v>
      </c>
      <c r="K3079">
        <v>728134</v>
      </c>
      <c r="L3079" t="s">
        <v>1682</v>
      </c>
      <c r="M3079" t="s">
        <v>213</v>
      </c>
      <c r="N3079" t="s">
        <v>57</v>
      </c>
      <c r="O3079" s="1">
        <v>45778</v>
      </c>
      <c r="Q3079" s="1">
        <v>46023</v>
      </c>
      <c r="R3079" s="2">
        <v>81.58</v>
      </c>
      <c r="S3079">
        <v>1</v>
      </c>
      <c r="T3079" t="s">
        <v>58</v>
      </c>
      <c r="U3079" t="s">
        <v>134</v>
      </c>
      <c r="V3079" s="4">
        <v>0.375</v>
      </c>
      <c r="W3079" s="2">
        <v>0</v>
      </c>
      <c r="X3079">
        <v>0</v>
      </c>
      <c r="Y3079" t="s">
        <v>60</v>
      </c>
      <c r="Z3079" t="s">
        <v>136</v>
      </c>
      <c r="AA3079">
        <v>0</v>
      </c>
      <c r="AB3079" s="2">
        <v>0</v>
      </c>
      <c r="AC3079" s="2">
        <v>0</v>
      </c>
      <c r="AD3079" s="3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30.59</v>
      </c>
      <c r="AN3079" s="2">
        <v>30.59</v>
      </c>
      <c r="AO3079" s="2">
        <v>0</v>
      </c>
      <c r="AP3079" s="2">
        <v>0</v>
      </c>
      <c r="AQ3079" s="2">
        <v>0</v>
      </c>
    </row>
    <row r="3080" spans="1:43" x14ac:dyDescent="0.25">
      <c r="A3080" s="1">
        <v>45992</v>
      </c>
      <c r="B3080" t="s">
        <v>48</v>
      </c>
      <c r="C3080">
        <v>649163</v>
      </c>
      <c r="D3080">
        <v>2028338807</v>
      </c>
      <c r="E3080" t="s">
        <v>565</v>
      </c>
      <c r="F3080" t="s">
        <v>405</v>
      </c>
      <c r="G3080" t="s">
        <v>51</v>
      </c>
      <c r="H3080" t="s">
        <v>354</v>
      </c>
      <c r="I3080" t="s">
        <v>479</v>
      </c>
      <c r="J3080" t="s">
        <v>480</v>
      </c>
      <c r="K3080">
        <v>673059</v>
      </c>
      <c r="L3080" t="s">
        <v>65</v>
      </c>
      <c r="M3080" t="s">
        <v>66</v>
      </c>
      <c r="N3080" t="s">
        <v>57</v>
      </c>
      <c r="O3080" s="1">
        <v>45778</v>
      </c>
      <c r="Q3080" s="1">
        <v>46023</v>
      </c>
      <c r="R3080" s="2">
        <v>60.67</v>
      </c>
      <c r="S3080">
        <v>1</v>
      </c>
      <c r="T3080" t="s">
        <v>58</v>
      </c>
      <c r="U3080" t="s">
        <v>134</v>
      </c>
      <c r="V3080" s="4">
        <v>0.375</v>
      </c>
      <c r="W3080" s="2">
        <v>0</v>
      </c>
      <c r="X3080">
        <v>0</v>
      </c>
      <c r="Y3080" t="s">
        <v>60</v>
      </c>
      <c r="Z3080" t="s">
        <v>136</v>
      </c>
      <c r="AA3080">
        <v>0</v>
      </c>
      <c r="AB3080" s="2">
        <v>0</v>
      </c>
      <c r="AC3080" s="2">
        <v>0</v>
      </c>
      <c r="AD3080" s="3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22.75</v>
      </c>
      <c r="AN3080" s="2">
        <v>22.75</v>
      </c>
      <c r="AO3080" s="2">
        <v>0</v>
      </c>
      <c r="AP3080" s="2">
        <v>0</v>
      </c>
      <c r="AQ3080" s="2">
        <v>0</v>
      </c>
    </row>
    <row r="3081" spans="1:43" x14ac:dyDescent="0.25">
      <c r="A3081" s="1">
        <v>45992</v>
      </c>
      <c r="B3081" t="s">
        <v>48</v>
      </c>
      <c r="C3081">
        <v>649163</v>
      </c>
      <c r="D3081">
        <v>2028349435</v>
      </c>
      <c r="E3081" t="s">
        <v>567</v>
      </c>
      <c r="F3081" t="s">
        <v>568</v>
      </c>
      <c r="G3081" t="s">
        <v>51</v>
      </c>
      <c r="H3081" t="s">
        <v>372</v>
      </c>
      <c r="I3081" t="s">
        <v>479</v>
      </c>
      <c r="J3081" t="s">
        <v>480</v>
      </c>
      <c r="K3081">
        <v>673059</v>
      </c>
      <c r="L3081" t="s">
        <v>65</v>
      </c>
      <c r="M3081" t="s">
        <v>66</v>
      </c>
      <c r="N3081" t="s">
        <v>57</v>
      </c>
      <c r="O3081" s="1">
        <v>45778</v>
      </c>
      <c r="Q3081" s="1">
        <v>46023</v>
      </c>
      <c r="R3081" s="2">
        <v>18.62</v>
      </c>
      <c r="S3081">
        <v>1</v>
      </c>
      <c r="T3081" t="s">
        <v>58</v>
      </c>
      <c r="U3081" t="s">
        <v>134</v>
      </c>
      <c r="V3081" s="4">
        <v>0.375</v>
      </c>
      <c r="W3081" s="2">
        <v>0</v>
      </c>
      <c r="X3081">
        <v>0</v>
      </c>
      <c r="Y3081" t="s">
        <v>60</v>
      </c>
      <c r="Z3081" t="s">
        <v>136</v>
      </c>
      <c r="AA3081">
        <v>0</v>
      </c>
      <c r="AB3081" s="2">
        <v>0</v>
      </c>
      <c r="AC3081" s="2">
        <v>0</v>
      </c>
      <c r="AD3081" s="3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6.98</v>
      </c>
      <c r="AN3081" s="2">
        <v>6.98</v>
      </c>
      <c r="AO3081" s="2">
        <v>0</v>
      </c>
      <c r="AP3081" s="2">
        <v>0</v>
      </c>
      <c r="AQ3081" s="2">
        <v>0</v>
      </c>
    </row>
    <row r="3082" spans="1:43" x14ac:dyDescent="0.25">
      <c r="A3082" s="1">
        <v>45992</v>
      </c>
      <c r="B3082" t="s">
        <v>48</v>
      </c>
      <c r="C3082">
        <v>649163</v>
      </c>
      <c r="D3082">
        <v>2028361882</v>
      </c>
      <c r="E3082" t="s">
        <v>573</v>
      </c>
      <c r="F3082" t="s">
        <v>574</v>
      </c>
      <c r="G3082" t="s">
        <v>51</v>
      </c>
      <c r="H3082" t="s">
        <v>52</v>
      </c>
      <c r="I3082" t="s">
        <v>479</v>
      </c>
      <c r="J3082" t="s">
        <v>480</v>
      </c>
      <c r="K3082">
        <v>650218</v>
      </c>
      <c r="L3082" t="s">
        <v>55</v>
      </c>
      <c r="M3082" t="s">
        <v>56</v>
      </c>
      <c r="N3082" t="s">
        <v>57</v>
      </c>
      <c r="O3082" s="1">
        <v>45778</v>
      </c>
      <c r="Q3082" s="1">
        <v>46023</v>
      </c>
      <c r="R3082" s="2">
        <v>15.88</v>
      </c>
      <c r="S3082">
        <v>1</v>
      </c>
      <c r="T3082" t="s">
        <v>58</v>
      </c>
      <c r="U3082" t="s">
        <v>134</v>
      </c>
      <c r="V3082" s="4">
        <v>0.375</v>
      </c>
      <c r="W3082" s="2">
        <v>0</v>
      </c>
      <c r="X3082">
        <v>0</v>
      </c>
      <c r="Y3082" t="s">
        <v>60</v>
      </c>
      <c r="Z3082" t="s">
        <v>136</v>
      </c>
      <c r="AA3082">
        <v>0</v>
      </c>
      <c r="AB3082" s="2">
        <v>0</v>
      </c>
      <c r="AC3082" s="2">
        <v>0</v>
      </c>
      <c r="AD3082" s="3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5.96</v>
      </c>
      <c r="AN3082" s="2">
        <v>5.96</v>
      </c>
      <c r="AO3082" s="2">
        <v>0</v>
      </c>
      <c r="AP3082" s="2">
        <v>0</v>
      </c>
      <c r="AQ3082" s="2">
        <v>0</v>
      </c>
    </row>
    <row r="3083" spans="1:43" x14ac:dyDescent="0.25">
      <c r="A3083" s="1">
        <v>45992</v>
      </c>
      <c r="B3083" t="s">
        <v>48</v>
      </c>
      <c r="C3083">
        <v>649163</v>
      </c>
      <c r="D3083">
        <v>2028382291</v>
      </c>
      <c r="E3083" t="s">
        <v>575</v>
      </c>
      <c r="F3083" t="s">
        <v>576</v>
      </c>
      <c r="G3083" t="s">
        <v>51</v>
      </c>
      <c r="H3083" t="s">
        <v>83</v>
      </c>
      <c r="I3083" t="s">
        <v>479</v>
      </c>
      <c r="J3083" t="s">
        <v>480</v>
      </c>
      <c r="K3083">
        <v>824081</v>
      </c>
      <c r="L3083" t="s">
        <v>577</v>
      </c>
      <c r="M3083" t="s">
        <v>578</v>
      </c>
      <c r="N3083" t="s">
        <v>57</v>
      </c>
      <c r="O3083" s="1">
        <v>45778</v>
      </c>
      <c r="Q3083" s="1">
        <v>46023</v>
      </c>
      <c r="R3083" s="2">
        <v>35.29</v>
      </c>
      <c r="S3083">
        <v>1</v>
      </c>
      <c r="T3083" t="s">
        <v>58</v>
      </c>
      <c r="U3083" t="s">
        <v>134</v>
      </c>
      <c r="V3083" s="4">
        <v>0.375</v>
      </c>
      <c r="W3083" s="2">
        <v>0</v>
      </c>
      <c r="X3083">
        <v>0</v>
      </c>
      <c r="Y3083" t="s">
        <v>60</v>
      </c>
      <c r="Z3083" t="s">
        <v>136</v>
      </c>
      <c r="AA3083">
        <v>0</v>
      </c>
      <c r="AB3083" s="2">
        <v>0</v>
      </c>
      <c r="AC3083" s="2">
        <v>0</v>
      </c>
      <c r="AD3083" s="3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13.23</v>
      </c>
      <c r="AN3083" s="2">
        <v>13.23</v>
      </c>
      <c r="AO3083" s="2">
        <v>0</v>
      </c>
      <c r="AP3083" s="2">
        <v>0</v>
      </c>
      <c r="AQ3083" s="2">
        <v>0</v>
      </c>
    </row>
    <row r="3084" spans="1:43" x14ac:dyDescent="0.25">
      <c r="A3084" s="1">
        <v>45992</v>
      </c>
      <c r="B3084" t="s">
        <v>48</v>
      </c>
      <c r="C3084">
        <v>649163</v>
      </c>
      <c r="D3084">
        <v>2028395843</v>
      </c>
      <c r="E3084" t="s">
        <v>579</v>
      </c>
      <c r="F3084" t="s">
        <v>580</v>
      </c>
      <c r="G3084" t="s">
        <v>51</v>
      </c>
      <c r="H3084" t="s">
        <v>64</v>
      </c>
      <c r="I3084" t="s">
        <v>479</v>
      </c>
      <c r="J3084" t="s">
        <v>480</v>
      </c>
      <c r="K3084">
        <v>673059</v>
      </c>
      <c r="L3084" t="s">
        <v>65</v>
      </c>
      <c r="M3084" t="s">
        <v>66</v>
      </c>
      <c r="N3084" t="s">
        <v>57</v>
      </c>
      <c r="O3084" s="1">
        <v>45778</v>
      </c>
      <c r="Q3084" s="1">
        <v>46023</v>
      </c>
      <c r="R3084" s="2">
        <v>57.5</v>
      </c>
      <c r="S3084">
        <v>1</v>
      </c>
      <c r="T3084" t="s">
        <v>58</v>
      </c>
      <c r="U3084" t="s">
        <v>134</v>
      </c>
      <c r="V3084" s="4">
        <v>0.375</v>
      </c>
      <c r="W3084" s="2">
        <v>0</v>
      </c>
      <c r="X3084">
        <v>0</v>
      </c>
      <c r="Y3084" t="s">
        <v>60</v>
      </c>
      <c r="Z3084" t="s">
        <v>136</v>
      </c>
      <c r="AA3084">
        <v>0</v>
      </c>
      <c r="AB3084" s="2">
        <v>0</v>
      </c>
      <c r="AC3084" s="2">
        <v>0</v>
      </c>
      <c r="AD3084" s="3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21.56</v>
      </c>
      <c r="AN3084" s="2">
        <v>21.56</v>
      </c>
      <c r="AO3084" s="2">
        <v>0</v>
      </c>
      <c r="AP3084" s="2">
        <v>0</v>
      </c>
      <c r="AQ3084" s="2">
        <v>0</v>
      </c>
    </row>
    <row r="3085" spans="1:43" x14ac:dyDescent="0.25">
      <c r="A3085" s="1">
        <v>45992</v>
      </c>
      <c r="B3085" t="s">
        <v>48</v>
      </c>
      <c r="C3085">
        <v>649163</v>
      </c>
      <c r="D3085">
        <v>2028402719</v>
      </c>
      <c r="E3085" t="s">
        <v>581</v>
      </c>
      <c r="F3085" t="s">
        <v>582</v>
      </c>
      <c r="G3085" t="s">
        <v>51</v>
      </c>
      <c r="H3085" t="s">
        <v>110</v>
      </c>
      <c r="I3085" t="s">
        <v>479</v>
      </c>
      <c r="J3085" t="s">
        <v>480</v>
      </c>
      <c r="K3085">
        <v>673059</v>
      </c>
      <c r="L3085" t="s">
        <v>65</v>
      </c>
      <c r="M3085" t="s">
        <v>66</v>
      </c>
      <c r="N3085" t="s">
        <v>57</v>
      </c>
      <c r="O3085" s="1">
        <v>45778</v>
      </c>
      <c r="Q3085" s="1">
        <v>46023</v>
      </c>
      <c r="R3085" s="2">
        <v>16.03</v>
      </c>
      <c r="S3085">
        <v>1</v>
      </c>
      <c r="T3085" t="s">
        <v>58</v>
      </c>
      <c r="U3085" t="s">
        <v>134</v>
      </c>
      <c r="V3085" s="4">
        <v>0.375</v>
      </c>
      <c r="W3085" s="2">
        <v>0</v>
      </c>
      <c r="X3085">
        <v>0</v>
      </c>
      <c r="Y3085" t="s">
        <v>60</v>
      </c>
      <c r="Z3085" t="s">
        <v>136</v>
      </c>
      <c r="AA3085">
        <v>0</v>
      </c>
      <c r="AB3085" s="2">
        <v>0</v>
      </c>
      <c r="AC3085" s="2">
        <v>0</v>
      </c>
      <c r="AD3085" s="3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6.01</v>
      </c>
      <c r="AN3085" s="2">
        <v>6.01</v>
      </c>
      <c r="AO3085" s="2">
        <v>0</v>
      </c>
      <c r="AP3085" s="2">
        <v>0</v>
      </c>
      <c r="AQ3085" s="2">
        <v>0</v>
      </c>
    </row>
    <row r="3086" spans="1:43" x14ac:dyDescent="0.25">
      <c r="A3086" s="1">
        <v>45992</v>
      </c>
      <c r="B3086" t="s">
        <v>48</v>
      </c>
      <c r="C3086">
        <v>649163</v>
      </c>
      <c r="D3086">
        <v>2028439375</v>
      </c>
      <c r="E3086" t="s">
        <v>2476</v>
      </c>
      <c r="F3086" t="s">
        <v>163</v>
      </c>
      <c r="G3086" t="s">
        <v>51</v>
      </c>
      <c r="H3086" t="s">
        <v>83</v>
      </c>
      <c r="I3086" t="s">
        <v>479</v>
      </c>
      <c r="J3086" t="s">
        <v>480</v>
      </c>
      <c r="K3086">
        <v>840313</v>
      </c>
      <c r="L3086" t="s">
        <v>498</v>
      </c>
      <c r="M3086" t="s">
        <v>499</v>
      </c>
      <c r="N3086" t="s">
        <v>57</v>
      </c>
      <c r="O3086" s="1">
        <v>45778</v>
      </c>
      <c r="Q3086" s="1">
        <v>46023</v>
      </c>
      <c r="R3086" s="2">
        <v>142.13</v>
      </c>
      <c r="S3086">
        <v>1</v>
      </c>
      <c r="T3086" t="s">
        <v>58</v>
      </c>
      <c r="U3086" t="s">
        <v>134</v>
      </c>
      <c r="V3086" s="4">
        <v>0.375</v>
      </c>
      <c r="W3086" s="2">
        <v>0</v>
      </c>
      <c r="X3086">
        <v>0</v>
      </c>
      <c r="Y3086" t="s">
        <v>60</v>
      </c>
      <c r="Z3086" t="s">
        <v>136</v>
      </c>
      <c r="AA3086">
        <v>0</v>
      </c>
      <c r="AB3086" s="2">
        <v>0</v>
      </c>
      <c r="AC3086" s="2">
        <v>0</v>
      </c>
      <c r="AD3086" s="3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53.3</v>
      </c>
      <c r="AN3086" s="2">
        <v>53.3</v>
      </c>
      <c r="AO3086" s="2">
        <v>0</v>
      </c>
      <c r="AP3086" s="2">
        <v>0</v>
      </c>
      <c r="AQ3086" s="2">
        <v>0</v>
      </c>
    </row>
    <row r="3087" spans="1:43" x14ac:dyDescent="0.25">
      <c r="A3087" s="1">
        <v>45992</v>
      </c>
      <c r="B3087" t="s">
        <v>48</v>
      </c>
      <c r="C3087">
        <v>649163</v>
      </c>
      <c r="D3087">
        <v>2028449562</v>
      </c>
      <c r="E3087" t="s">
        <v>593</v>
      </c>
      <c r="F3087" t="s">
        <v>594</v>
      </c>
      <c r="G3087" t="s">
        <v>51</v>
      </c>
      <c r="H3087" t="s">
        <v>83</v>
      </c>
      <c r="I3087" t="s">
        <v>479</v>
      </c>
      <c r="J3087" t="s">
        <v>480</v>
      </c>
      <c r="K3087">
        <v>821015</v>
      </c>
      <c r="L3087" t="s">
        <v>377</v>
      </c>
      <c r="M3087" t="s">
        <v>378</v>
      </c>
      <c r="N3087" t="s">
        <v>57</v>
      </c>
      <c r="O3087" s="1">
        <v>45778</v>
      </c>
      <c r="Q3087" s="1">
        <v>46023</v>
      </c>
      <c r="R3087" s="2">
        <v>19.14</v>
      </c>
      <c r="S3087">
        <v>1</v>
      </c>
      <c r="T3087" t="s">
        <v>58</v>
      </c>
      <c r="U3087" t="s">
        <v>134</v>
      </c>
      <c r="V3087" s="4">
        <v>0.375</v>
      </c>
      <c r="W3087" s="2">
        <v>0</v>
      </c>
      <c r="X3087">
        <v>0</v>
      </c>
      <c r="Y3087" t="s">
        <v>60</v>
      </c>
      <c r="Z3087" t="s">
        <v>136</v>
      </c>
      <c r="AA3087">
        <v>0</v>
      </c>
      <c r="AB3087" s="2">
        <v>0</v>
      </c>
      <c r="AC3087" s="2">
        <v>0</v>
      </c>
      <c r="AD3087" s="3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7.18</v>
      </c>
      <c r="AN3087" s="2">
        <v>7.18</v>
      </c>
      <c r="AO3087" s="2">
        <v>0</v>
      </c>
      <c r="AP3087" s="2">
        <v>0</v>
      </c>
      <c r="AQ3087" s="2">
        <v>0</v>
      </c>
    </row>
    <row r="3088" spans="1:43" x14ac:dyDescent="0.25">
      <c r="A3088" s="1">
        <v>45992</v>
      </c>
      <c r="B3088" t="s">
        <v>48</v>
      </c>
      <c r="C3088">
        <v>649163</v>
      </c>
      <c r="D3088">
        <v>2028461683</v>
      </c>
      <c r="E3088" t="s">
        <v>597</v>
      </c>
      <c r="F3088" t="s">
        <v>315</v>
      </c>
      <c r="G3088" t="s">
        <v>51</v>
      </c>
      <c r="H3088" t="s">
        <v>339</v>
      </c>
      <c r="I3088" t="s">
        <v>479</v>
      </c>
      <c r="J3088" t="s">
        <v>480</v>
      </c>
      <c r="K3088">
        <v>824062</v>
      </c>
      <c r="L3088" t="s">
        <v>355</v>
      </c>
      <c r="M3088" t="s">
        <v>356</v>
      </c>
      <c r="N3088" t="s">
        <v>57</v>
      </c>
      <c r="O3088" s="1">
        <v>45778</v>
      </c>
      <c r="Q3088" s="1">
        <v>46023</v>
      </c>
      <c r="R3088" s="2">
        <v>69.41</v>
      </c>
      <c r="S3088">
        <v>1</v>
      </c>
      <c r="T3088" t="s">
        <v>58</v>
      </c>
      <c r="U3088" t="s">
        <v>134</v>
      </c>
      <c r="V3088" s="4">
        <v>0.375</v>
      </c>
      <c r="W3088" s="2">
        <v>0</v>
      </c>
      <c r="X3088">
        <v>0</v>
      </c>
      <c r="Y3088" t="s">
        <v>60</v>
      </c>
      <c r="Z3088" t="s">
        <v>136</v>
      </c>
      <c r="AA3088">
        <v>0</v>
      </c>
      <c r="AB3088" s="2">
        <v>0</v>
      </c>
      <c r="AC3088" s="2">
        <v>0</v>
      </c>
      <c r="AD3088" s="3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26.03</v>
      </c>
      <c r="AN3088" s="2">
        <v>26.03</v>
      </c>
      <c r="AO3088" s="2">
        <v>0</v>
      </c>
      <c r="AP3088" s="2">
        <v>0</v>
      </c>
      <c r="AQ3088" s="2">
        <v>0</v>
      </c>
    </row>
    <row r="3089" spans="1:43" x14ac:dyDescent="0.25">
      <c r="A3089" s="1">
        <v>45992</v>
      </c>
      <c r="B3089" t="s">
        <v>48</v>
      </c>
      <c r="C3089">
        <v>649163</v>
      </c>
      <c r="D3089">
        <v>2028465554</v>
      </c>
      <c r="E3089" t="s">
        <v>598</v>
      </c>
      <c r="F3089" t="s">
        <v>599</v>
      </c>
      <c r="G3089" t="s">
        <v>51</v>
      </c>
      <c r="H3089" t="s">
        <v>83</v>
      </c>
      <c r="I3089" t="s">
        <v>479</v>
      </c>
      <c r="J3089" t="s">
        <v>480</v>
      </c>
      <c r="K3089">
        <v>792847</v>
      </c>
      <c r="L3089" t="s">
        <v>600</v>
      </c>
      <c r="M3089" t="s">
        <v>601</v>
      </c>
      <c r="N3089" t="s">
        <v>57</v>
      </c>
      <c r="O3089" s="1">
        <v>45778</v>
      </c>
      <c r="Q3089" s="1">
        <v>46023</v>
      </c>
      <c r="R3089" s="2">
        <v>57.19</v>
      </c>
      <c r="S3089">
        <v>1</v>
      </c>
      <c r="T3089" t="s">
        <v>58</v>
      </c>
      <c r="U3089" t="s">
        <v>134</v>
      </c>
      <c r="V3089" s="4">
        <v>0.375</v>
      </c>
      <c r="W3089" s="2">
        <v>0</v>
      </c>
      <c r="X3089">
        <v>0</v>
      </c>
      <c r="Y3089" t="s">
        <v>60</v>
      </c>
      <c r="Z3089" t="s">
        <v>136</v>
      </c>
      <c r="AA3089">
        <v>0</v>
      </c>
      <c r="AB3089" s="2">
        <v>0</v>
      </c>
      <c r="AC3089" s="2">
        <v>0</v>
      </c>
      <c r="AD3089" s="3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21.45</v>
      </c>
      <c r="AN3089" s="2">
        <v>21.45</v>
      </c>
      <c r="AO3089" s="2">
        <v>0</v>
      </c>
      <c r="AP3089" s="2">
        <v>0</v>
      </c>
      <c r="AQ3089" s="2">
        <v>0</v>
      </c>
    </row>
    <row r="3090" spans="1:43" x14ac:dyDescent="0.25">
      <c r="A3090" s="1">
        <v>45992</v>
      </c>
      <c r="B3090" t="s">
        <v>48</v>
      </c>
      <c r="C3090">
        <v>649163</v>
      </c>
      <c r="D3090">
        <v>2028466569</v>
      </c>
      <c r="E3090" t="s">
        <v>564</v>
      </c>
      <c r="F3090" t="s">
        <v>92</v>
      </c>
      <c r="G3090" t="s">
        <v>51</v>
      </c>
      <c r="H3090" t="s">
        <v>83</v>
      </c>
      <c r="I3090" t="s">
        <v>479</v>
      </c>
      <c r="J3090" t="s">
        <v>480</v>
      </c>
      <c r="K3090">
        <v>821015</v>
      </c>
      <c r="L3090" t="s">
        <v>377</v>
      </c>
      <c r="M3090" t="s">
        <v>378</v>
      </c>
      <c r="N3090" t="s">
        <v>57</v>
      </c>
      <c r="O3090" s="1">
        <v>45778</v>
      </c>
      <c r="Q3090" s="1">
        <v>46023</v>
      </c>
      <c r="R3090" s="2">
        <v>22.52</v>
      </c>
      <c r="S3090">
        <v>1</v>
      </c>
      <c r="T3090" t="s">
        <v>58</v>
      </c>
      <c r="U3090" t="s">
        <v>134</v>
      </c>
      <c r="V3090" s="4">
        <v>0.375</v>
      </c>
      <c r="W3090" s="2">
        <v>0</v>
      </c>
      <c r="X3090">
        <v>0</v>
      </c>
      <c r="Y3090" t="s">
        <v>60</v>
      </c>
      <c r="Z3090" t="s">
        <v>136</v>
      </c>
      <c r="AA3090">
        <v>0</v>
      </c>
      <c r="AB3090" s="2">
        <v>0</v>
      </c>
      <c r="AC3090" s="2">
        <v>0</v>
      </c>
      <c r="AD3090" s="3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8.44</v>
      </c>
      <c r="AN3090" s="2">
        <v>8.44</v>
      </c>
      <c r="AO3090" s="2">
        <v>0</v>
      </c>
      <c r="AP3090" s="2">
        <v>0</v>
      </c>
      <c r="AQ3090" s="2">
        <v>0</v>
      </c>
    </row>
    <row r="3091" spans="1:43" x14ac:dyDescent="0.25">
      <c r="A3091" s="1">
        <v>45992</v>
      </c>
      <c r="B3091" t="s">
        <v>48</v>
      </c>
      <c r="C3091">
        <v>649163</v>
      </c>
      <c r="D3091">
        <v>2028468608</v>
      </c>
      <c r="E3091" t="s">
        <v>602</v>
      </c>
      <c r="F3091" t="s">
        <v>603</v>
      </c>
      <c r="G3091" t="s">
        <v>51</v>
      </c>
      <c r="H3091" t="s">
        <v>83</v>
      </c>
      <c r="I3091" t="s">
        <v>479</v>
      </c>
      <c r="J3091" t="s">
        <v>480</v>
      </c>
      <c r="K3091">
        <v>822723</v>
      </c>
      <c r="L3091" t="s">
        <v>604</v>
      </c>
      <c r="M3091" t="s">
        <v>605</v>
      </c>
      <c r="N3091" t="s">
        <v>57</v>
      </c>
      <c r="O3091" s="1">
        <v>45778</v>
      </c>
      <c r="Q3091" s="1">
        <v>46023</v>
      </c>
      <c r="R3091" s="2">
        <v>147.41</v>
      </c>
      <c r="S3091">
        <v>1</v>
      </c>
      <c r="T3091" t="s">
        <v>58</v>
      </c>
      <c r="U3091" t="s">
        <v>134</v>
      </c>
      <c r="V3091" s="4">
        <v>0.375</v>
      </c>
      <c r="W3091" s="2">
        <v>0</v>
      </c>
      <c r="X3091">
        <v>0</v>
      </c>
      <c r="Y3091" t="s">
        <v>60</v>
      </c>
      <c r="Z3091" t="s">
        <v>136</v>
      </c>
      <c r="AA3091">
        <v>0</v>
      </c>
      <c r="AB3091" s="2">
        <v>0</v>
      </c>
      <c r="AC3091" s="2">
        <v>0</v>
      </c>
      <c r="AD3091" s="3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55.28</v>
      </c>
      <c r="AN3091" s="2">
        <v>55.28</v>
      </c>
      <c r="AO3091" s="2">
        <v>0</v>
      </c>
      <c r="AP3091" s="2">
        <v>0</v>
      </c>
      <c r="AQ3091" s="2">
        <v>0</v>
      </c>
    </row>
    <row r="3092" spans="1:43" x14ac:dyDescent="0.25">
      <c r="A3092" s="1">
        <v>45992</v>
      </c>
      <c r="B3092" t="s">
        <v>48</v>
      </c>
      <c r="C3092">
        <v>649163</v>
      </c>
      <c r="D3092">
        <v>2028518225</v>
      </c>
      <c r="E3092" t="s">
        <v>606</v>
      </c>
      <c r="F3092" t="s">
        <v>414</v>
      </c>
      <c r="G3092" t="s">
        <v>51</v>
      </c>
      <c r="H3092" t="s">
        <v>206</v>
      </c>
      <c r="I3092" t="s">
        <v>479</v>
      </c>
      <c r="J3092" t="s">
        <v>480</v>
      </c>
      <c r="K3092">
        <v>673059</v>
      </c>
      <c r="L3092" t="s">
        <v>65</v>
      </c>
      <c r="M3092" t="s">
        <v>66</v>
      </c>
      <c r="N3092" t="s">
        <v>57</v>
      </c>
      <c r="O3092" s="1">
        <v>45778</v>
      </c>
      <c r="Q3092" s="1">
        <v>46023</v>
      </c>
      <c r="R3092" s="2">
        <v>50.07</v>
      </c>
      <c r="S3092">
        <v>1</v>
      </c>
      <c r="T3092" t="s">
        <v>58</v>
      </c>
      <c r="U3092" t="s">
        <v>134</v>
      </c>
      <c r="V3092" s="4">
        <v>0.375</v>
      </c>
      <c r="W3092" s="2">
        <v>0</v>
      </c>
      <c r="X3092">
        <v>0</v>
      </c>
      <c r="Y3092" t="s">
        <v>60</v>
      </c>
      <c r="Z3092" t="s">
        <v>136</v>
      </c>
      <c r="AA3092">
        <v>0</v>
      </c>
      <c r="AB3092" s="2">
        <v>0</v>
      </c>
      <c r="AC3092" s="2">
        <v>0</v>
      </c>
      <c r="AD3092" s="3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18.78</v>
      </c>
      <c r="AN3092" s="2">
        <v>18.78</v>
      </c>
      <c r="AO3092" s="2">
        <v>0</v>
      </c>
      <c r="AP3092" s="2">
        <v>0</v>
      </c>
      <c r="AQ3092" s="2">
        <v>0</v>
      </c>
    </row>
    <row r="3093" spans="1:43" x14ac:dyDescent="0.25">
      <c r="A3093" s="1">
        <v>45992</v>
      </c>
      <c r="B3093" t="s">
        <v>48</v>
      </c>
      <c r="C3093">
        <v>649163</v>
      </c>
      <c r="D3093">
        <v>2028520982</v>
      </c>
      <c r="E3093" t="s">
        <v>468</v>
      </c>
      <c r="F3093" t="s">
        <v>607</v>
      </c>
      <c r="G3093" t="s">
        <v>51</v>
      </c>
      <c r="H3093" t="s">
        <v>83</v>
      </c>
      <c r="I3093" t="s">
        <v>479</v>
      </c>
      <c r="J3093" t="s">
        <v>480</v>
      </c>
      <c r="K3093">
        <v>824062</v>
      </c>
      <c r="L3093" t="s">
        <v>355</v>
      </c>
      <c r="M3093" t="s">
        <v>356</v>
      </c>
      <c r="N3093" t="s">
        <v>57</v>
      </c>
      <c r="O3093" s="1">
        <v>45778</v>
      </c>
      <c r="Q3093" s="1">
        <v>46023</v>
      </c>
      <c r="R3093" s="2">
        <v>67.19</v>
      </c>
      <c r="S3093">
        <v>1</v>
      </c>
      <c r="T3093" t="s">
        <v>58</v>
      </c>
      <c r="U3093" t="s">
        <v>134</v>
      </c>
      <c r="V3093" s="4">
        <v>0.375</v>
      </c>
      <c r="W3093" s="2">
        <v>0</v>
      </c>
      <c r="X3093">
        <v>0</v>
      </c>
      <c r="Y3093" t="s">
        <v>60</v>
      </c>
      <c r="Z3093" t="s">
        <v>136</v>
      </c>
      <c r="AA3093">
        <v>0</v>
      </c>
      <c r="AB3093" s="2">
        <v>0</v>
      </c>
      <c r="AC3093" s="2">
        <v>0</v>
      </c>
      <c r="AD3093" s="3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25.2</v>
      </c>
      <c r="AN3093" s="2">
        <v>25.2</v>
      </c>
      <c r="AO3093" s="2">
        <v>0</v>
      </c>
      <c r="AP3093" s="2">
        <v>0</v>
      </c>
      <c r="AQ3093" s="2">
        <v>0</v>
      </c>
    </row>
    <row r="3094" spans="1:43" x14ac:dyDescent="0.25">
      <c r="A3094" s="1">
        <v>45992</v>
      </c>
      <c r="B3094" t="s">
        <v>48</v>
      </c>
      <c r="C3094">
        <v>649163</v>
      </c>
      <c r="D3094">
        <v>2028551684</v>
      </c>
      <c r="E3094" t="s">
        <v>212</v>
      </c>
      <c r="F3094" t="s">
        <v>609</v>
      </c>
      <c r="G3094" t="s">
        <v>51</v>
      </c>
      <c r="H3094" t="s">
        <v>610</v>
      </c>
      <c r="I3094" t="s">
        <v>479</v>
      </c>
      <c r="J3094" t="s">
        <v>480</v>
      </c>
      <c r="K3094">
        <v>824076</v>
      </c>
      <c r="L3094" t="s">
        <v>510</v>
      </c>
      <c r="M3094" t="s">
        <v>511</v>
      </c>
      <c r="N3094" t="s">
        <v>57</v>
      </c>
      <c r="O3094" s="1">
        <v>45809</v>
      </c>
      <c r="Q3094" s="1">
        <v>46023</v>
      </c>
      <c r="R3094" s="2">
        <v>233.63</v>
      </c>
      <c r="S3094">
        <v>1</v>
      </c>
      <c r="T3094" t="s">
        <v>58</v>
      </c>
      <c r="U3094" t="s">
        <v>134</v>
      </c>
      <c r="V3094" s="4">
        <v>0.375</v>
      </c>
      <c r="W3094" s="2">
        <v>0</v>
      </c>
      <c r="X3094">
        <v>0</v>
      </c>
      <c r="Y3094" t="s">
        <v>60</v>
      </c>
      <c r="Z3094" t="s">
        <v>136</v>
      </c>
      <c r="AA3094">
        <v>0</v>
      </c>
      <c r="AB3094" s="2">
        <v>0</v>
      </c>
      <c r="AC3094" s="2">
        <v>0</v>
      </c>
      <c r="AD3094" s="3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87.61</v>
      </c>
      <c r="AN3094" s="2">
        <v>87.61</v>
      </c>
      <c r="AO3094" s="2">
        <v>0</v>
      </c>
      <c r="AP3094" s="2">
        <v>0</v>
      </c>
      <c r="AQ3094" s="2">
        <v>0</v>
      </c>
    </row>
    <row r="3095" spans="1:43" x14ac:dyDescent="0.25">
      <c r="A3095" s="1">
        <v>45992</v>
      </c>
      <c r="B3095" t="s">
        <v>48</v>
      </c>
      <c r="C3095">
        <v>649163</v>
      </c>
      <c r="D3095">
        <v>2028564475</v>
      </c>
      <c r="E3095" t="s">
        <v>352</v>
      </c>
      <c r="F3095" t="s">
        <v>353</v>
      </c>
      <c r="G3095" t="s">
        <v>51</v>
      </c>
      <c r="H3095" t="s">
        <v>354</v>
      </c>
      <c r="I3095" t="s">
        <v>479</v>
      </c>
      <c r="J3095" t="s">
        <v>480</v>
      </c>
      <c r="K3095">
        <v>824062</v>
      </c>
      <c r="L3095" t="s">
        <v>355</v>
      </c>
      <c r="M3095" t="s">
        <v>356</v>
      </c>
      <c r="N3095" t="s">
        <v>57</v>
      </c>
      <c r="O3095" s="1">
        <v>45778</v>
      </c>
      <c r="Q3095" s="1">
        <v>46023</v>
      </c>
      <c r="R3095" s="2">
        <v>89.86</v>
      </c>
      <c r="S3095">
        <v>1</v>
      </c>
      <c r="T3095" t="s">
        <v>58</v>
      </c>
      <c r="U3095" t="s">
        <v>134</v>
      </c>
      <c r="V3095" s="4">
        <v>0.375</v>
      </c>
      <c r="W3095" s="2">
        <v>0</v>
      </c>
      <c r="X3095">
        <v>0</v>
      </c>
      <c r="Y3095" t="s">
        <v>60</v>
      </c>
      <c r="Z3095" t="s">
        <v>136</v>
      </c>
      <c r="AA3095">
        <v>0</v>
      </c>
      <c r="AB3095" s="2">
        <v>0</v>
      </c>
      <c r="AC3095" s="2">
        <v>0</v>
      </c>
      <c r="AD3095" s="3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33.700000000000003</v>
      </c>
      <c r="AN3095" s="2">
        <v>33.700000000000003</v>
      </c>
      <c r="AO3095" s="2">
        <v>0</v>
      </c>
      <c r="AP3095" s="2">
        <v>0</v>
      </c>
      <c r="AQ3095" s="2">
        <v>0</v>
      </c>
    </row>
    <row r="3096" spans="1:43" x14ac:dyDescent="0.25">
      <c r="A3096" s="1">
        <v>45992</v>
      </c>
      <c r="B3096" t="s">
        <v>48</v>
      </c>
      <c r="C3096">
        <v>649163</v>
      </c>
      <c r="D3096">
        <v>2028565273</v>
      </c>
      <c r="E3096" t="s">
        <v>618</v>
      </c>
      <c r="F3096" t="s">
        <v>619</v>
      </c>
      <c r="G3096" t="s">
        <v>51</v>
      </c>
      <c r="H3096" t="s">
        <v>64</v>
      </c>
      <c r="I3096" t="s">
        <v>479</v>
      </c>
      <c r="J3096" t="s">
        <v>480</v>
      </c>
      <c r="K3096">
        <v>673059</v>
      </c>
      <c r="L3096" t="s">
        <v>65</v>
      </c>
      <c r="M3096" t="s">
        <v>66</v>
      </c>
      <c r="N3096" t="s">
        <v>57</v>
      </c>
      <c r="O3096" s="1">
        <v>45809</v>
      </c>
      <c r="Q3096" s="1">
        <v>46023</v>
      </c>
      <c r="R3096" s="2">
        <v>57.5</v>
      </c>
      <c r="S3096">
        <v>1</v>
      </c>
      <c r="T3096" t="s">
        <v>58</v>
      </c>
      <c r="U3096" t="s">
        <v>134</v>
      </c>
      <c r="V3096" s="4">
        <v>0.375</v>
      </c>
      <c r="W3096" s="2">
        <v>0</v>
      </c>
      <c r="X3096">
        <v>0</v>
      </c>
      <c r="Y3096" t="s">
        <v>60</v>
      </c>
      <c r="Z3096" t="s">
        <v>136</v>
      </c>
      <c r="AA3096">
        <v>0</v>
      </c>
      <c r="AB3096" s="2">
        <v>0</v>
      </c>
      <c r="AC3096" s="2">
        <v>0</v>
      </c>
      <c r="AD3096" s="3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0.01</v>
      </c>
      <c r="AM3096" s="2">
        <v>21.55</v>
      </c>
      <c r="AN3096" s="2">
        <v>21.55</v>
      </c>
      <c r="AO3096" s="2">
        <v>0</v>
      </c>
      <c r="AP3096" s="2">
        <v>0</v>
      </c>
      <c r="AQ3096" s="2">
        <v>0</v>
      </c>
    </row>
    <row r="3097" spans="1:43" x14ac:dyDescent="0.25">
      <c r="A3097" s="1">
        <v>45992</v>
      </c>
      <c r="B3097" t="s">
        <v>48</v>
      </c>
      <c r="C3097">
        <v>649163</v>
      </c>
      <c r="D3097">
        <v>2028567647</v>
      </c>
      <c r="E3097" t="s">
        <v>884</v>
      </c>
      <c r="F3097" t="s">
        <v>1645</v>
      </c>
      <c r="G3097" t="s">
        <v>51</v>
      </c>
      <c r="H3097" t="s">
        <v>93</v>
      </c>
      <c r="I3097" t="s">
        <v>479</v>
      </c>
      <c r="J3097" t="s">
        <v>480</v>
      </c>
      <c r="K3097">
        <v>651818</v>
      </c>
      <c r="L3097" t="s">
        <v>113</v>
      </c>
      <c r="M3097" t="s">
        <v>114</v>
      </c>
      <c r="N3097" t="s">
        <v>57</v>
      </c>
      <c r="O3097" s="1">
        <v>45778</v>
      </c>
      <c r="Q3097" s="1">
        <v>46023</v>
      </c>
      <c r="R3097" s="2">
        <v>64.34</v>
      </c>
      <c r="S3097">
        <v>1</v>
      </c>
      <c r="T3097" t="s">
        <v>58</v>
      </c>
      <c r="U3097" t="s">
        <v>134</v>
      </c>
      <c r="V3097" s="4">
        <v>0.375</v>
      </c>
      <c r="W3097" s="2">
        <v>0</v>
      </c>
      <c r="X3097">
        <v>0</v>
      </c>
      <c r="Y3097" t="s">
        <v>60</v>
      </c>
      <c r="Z3097" t="s">
        <v>136</v>
      </c>
      <c r="AA3097">
        <v>0</v>
      </c>
      <c r="AB3097" s="2">
        <v>0</v>
      </c>
      <c r="AC3097" s="2">
        <v>0</v>
      </c>
      <c r="AD3097" s="3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24.13</v>
      </c>
      <c r="AN3097" s="2">
        <v>24.13</v>
      </c>
      <c r="AO3097" s="2">
        <v>0</v>
      </c>
      <c r="AP3097" s="2">
        <v>0</v>
      </c>
      <c r="AQ3097" s="2">
        <v>0</v>
      </c>
    </row>
    <row r="3098" spans="1:43" x14ac:dyDescent="0.25">
      <c r="A3098" s="1">
        <v>45992</v>
      </c>
      <c r="B3098" t="s">
        <v>48</v>
      </c>
      <c r="C3098">
        <v>649163</v>
      </c>
      <c r="D3098">
        <v>2028567758</v>
      </c>
      <c r="E3098" t="s">
        <v>884</v>
      </c>
      <c r="F3098" t="s">
        <v>885</v>
      </c>
      <c r="G3098" t="s">
        <v>51</v>
      </c>
      <c r="H3098" t="s">
        <v>93</v>
      </c>
      <c r="I3098" t="s">
        <v>479</v>
      </c>
      <c r="J3098" t="s">
        <v>480</v>
      </c>
      <c r="K3098">
        <v>651818</v>
      </c>
      <c r="L3098" t="s">
        <v>113</v>
      </c>
      <c r="M3098" t="s">
        <v>114</v>
      </c>
      <c r="N3098" t="s">
        <v>57</v>
      </c>
      <c r="O3098" s="1">
        <v>45778</v>
      </c>
      <c r="Q3098" s="1">
        <v>46023</v>
      </c>
      <c r="R3098" s="2">
        <v>64.34</v>
      </c>
      <c r="S3098">
        <v>1</v>
      </c>
      <c r="T3098" t="s">
        <v>58</v>
      </c>
      <c r="U3098" t="s">
        <v>134</v>
      </c>
      <c r="V3098" s="4">
        <v>0.375</v>
      </c>
      <c r="W3098" s="2">
        <v>0</v>
      </c>
      <c r="X3098">
        <v>0</v>
      </c>
      <c r="Y3098" t="s">
        <v>60</v>
      </c>
      <c r="Z3098" t="s">
        <v>136</v>
      </c>
      <c r="AA3098">
        <v>0</v>
      </c>
      <c r="AB3098" s="2">
        <v>0</v>
      </c>
      <c r="AC3098" s="2">
        <v>0</v>
      </c>
      <c r="AD3098" s="3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24.13</v>
      </c>
      <c r="AN3098" s="2">
        <v>24.13</v>
      </c>
      <c r="AO3098" s="2">
        <v>0</v>
      </c>
      <c r="AP3098" s="2">
        <v>0</v>
      </c>
      <c r="AQ3098" s="2">
        <v>0</v>
      </c>
    </row>
    <row r="3099" spans="1:43" x14ac:dyDescent="0.25">
      <c r="A3099" s="1">
        <v>45992</v>
      </c>
      <c r="B3099" t="s">
        <v>48</v>
      </c>
      <c r="C3099">
        <v>649163</v>
      </c>
      <c r="D3099">
        <v>2028570614</v>
      </c>
      <c r="E3099" t="s">
        <v>620</v>
      </c>
      <c r="F3099" t="s">
        <v>223</v>
      </c>
      <c r="G3099" t="s">
        <v>51</v>
      </c>
      <c r="H3099" t="s">
        <v>256</v>
      </c>
      <c r="I3099" t="s">
        <v>479</v>
      </c>
      <c r="J3099" t="s">
        <v>480</v>
      </c>
      <c r="K3099">
        <v>753748</v>
      </c>
      <c r="L3099" t="s">
        <v>258</v>
      </c>
      <c r="M3099" t="s">
        <v>131</v>
      </c>
      <c r="N3099" t="s">
        <v>57</v>
      </c>
      <c r="O3099" s="1">
        <v>45778</v>
      </c>
      <c r="Q3099" s="1">
        <v>46023</v>
      </c>
      <c r="R3099" s="2">
        <v>92.66</v>
      </c>
      <c r="S3099">
        <v>1</v>
      </c>
      <c r="T3099" t="s">
        <v>58</v>
      </c>
      <c r="U3099" t="s">
        <v>134</v>
      </c>
      <c r="V3099" s="4">
        <v>0.375</v>
      </c>
      <c r="W3099" s="2">
        <v>0</v>
      </c>
      <c r="X3099">
        <v>0</v>
      </c>
      <c r="Y3099" t="s">
        <v>60</v>
      </c>
      <c r="Z3099" t="s">
        <v>136</v>
      </c>
      <c r="AA3099">
        <v>0</v>
      </c>
      <c r="AB3099" s="2">
        <v>0</v>
      </c>
      <c r="AC3099" s="2">
        <v>0</v>
      </c>
      <c r="AD3099" s="3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34.75</v>
      </c>
      <c r="AN3099" s="2">
        <v>34.75</v>
      </c>
      <c r="AO3099" s="2">
        <v>0</v>
      </c>
      <c r="AP3099" s="2">
        <v>0</v>
      </c>
      <c r="AQ3099" s="2">
        <v>0</v>
      </c>
    </row>
    <row r="3100" spans="1:43" x14ac:dyDescent="0.25">
      <c r="A3100" s="1">
        <v>45992</v>
      </c>
      <c r="B3100" t="s">
        <v>48</v>
      </c>
      <c r="C3100">
        <v>649163</v>
      </c>
      <c r="D3100">
        <v>2028584435</v>
      </c>
      <c r="E3100" t="s">
        <v>936</v>
      </c>
      <c r="F3100" t="s">
        <v>937</v>
      </c>
      <c r="G3100" t="s">
        <v>51</v>
      </c>
      <c r="H3100" t="s">
        <v>52</v>
      </c>
      <c r="I3100" t="s">
        <v>479</v>
      </c>
      <c r="J3100" t="s">
        <v>480</v>
      </c>
      <c r="K3100">
        <v>649247</v>
      </c>
      <c r="L3100" t="s">
        <v>172</v>
      </c>
      <c r="M3100" t="s">
        <v>173</v>
      </c>
      <c r="N3100" t="s">
        <v>57</v>
      </c>
      <c r="O3100" s="1">
        <v>45778</v>
      </c>
      <c r="Q3100" s="1">
        <v>46023</v>
      </c>
      <c r="R3100" s="2">
        <v>35.979999999999997</v>
      </c>
      <c r="S3100">
        <v>1</v>
      </c>
      <c r="T3100" t="s">
        <v>58</v>
      </c>
      <c r="U3100" t="s">
        <v>134</v>
      </c>
      <c r="V3100" s="4">
        <v>0.375</v>
      </c>
      <c r="W3100" s="2">
        <v>0</v>
      </c>
      <c r="X3100">
        <v>0</v>
      </c>
      <c r="Y3100" t="s">
        <v>60</v>
      </c>
      <c r="Z3100" t="s">
        <v>136</v>
      </c>
      <c r="AA3100">
        <v>0</v>
      </c>
      <c r="AB3100" s="2">
        <v>0</v>
      </c>
      <c r="AC3100" s="2">
        <v>0</v>
      </c>
      <c r="AD3100" s="3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13.49</v>
      </c>
      <c r="AN3100" s="2">
        <v>13.49</v>
      </c>
      <c r="AO3100" s="2">
        <v>0</v>
      </c>
      <c r="AP3100" s="2">
        <v>0</v>
      </c>
      <c r="AQ3100" s="2">
        <v>0</v>
      </c>
    </row>
    <row r="3101" spans="1:43" x14ac:dyDescent="0.25">
      <c r="A3101" s="1">
        <v>45992</v>
      </c>
      <c r="B3101" t="s">
        <v>48</v>
      </c>
      <c r="C3101">
        <v>649163</v>
      </c>
      <c r="D3101">
        <v>2028590497</v>
      </c>
      <c r="E3101" t="s">
        <v>627</v>
      </c>
      <c r="F3101" t="s">
        <v>386</v>
      </c>
      <c r="G3101" t="s">
        <v>51</v>
      </c>
      <c r="H3101" t="s">
        <v>83</v>
      </c>
      <c r="I3101" t="s">
        <v>479</v>
      </c>
      <c r="J3101" t="s">
        <v>480</v>
      </c>
      <c r="K3101">
        <v>840313</v>
      </c>
      <c r="L3101" t="s">
        <v>498</v>
      </c>
      <c r="M3101" t="s">
        <v>499</v>
      </c>
      <c r="N3101" t="s">
        <v>57</v>
      </c>
      <c r="O3101" s="1">
        <v>45778</v>
      </c>
      <c r="Q3101" s="1">
        <v>46023</v>
      </c>
      <c r="R3101" s="2">
        <v>43.36</v>
      </c>
      <c r="S3101">
        <v>1</v>
      </c>
      <c r="T3101" t="s">
        <v>58</v>
      </c>
      <c r="U3101" t="s">
        <v>134</v>
      </c>
      <c r="V3101" s="4">
        <v>0.375</v>
      </c>
      <c r="W3101" s="2">
        <v>0</v>
      </c>
      <c r="X3101">
        <v>0</v>
      </c>
      <c r="Y3101" t="s">
        <v>60</v>
      </c>
      <c r="Z3101" t="s">
        <v>136</v>
      </c>
      <c r="AA3101">
        <v>0</v>
      </c>
      <c r="AB3101" s="2">
        <v>0</v>
      </c>
      <c r="AC3101" s="2">
        <v>0</v>
      </c>
      <c r="AD3101" s="3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16.260000000000002</v>
      </c>
      <c r="AN3101" s="2">
        <v>16.260000000000002</v>
      </c>
      <c r="AO3101" s="2">
        <v>0</v>
      </c>
      <c r="AP3101" s="2">
        <v>0</v>
      </c>
      <c r="AQ3101" s="2">
        <v>0</v>
      </c>
    </row>
    <row r="3102" spans="1:43" x14ac:dyDescent="0.25">
      <c r="A3102" s="1">
        <v>45992</v>
      </c>
      <c r="B3102" t="s">
        <v>48</v>
      </c>
      <c r="C3102">
        <v>649163</v>
      </c>
      <c r="D3102">
        <v>2028590856</v>
      </c>
      <c r="E3102" t="s">
        <v>627</v>
      </c>
      <c r="F3102" t="s">
        <v>628</v>
      </c>
      <c r="G3102" t="s">
        <v>51</v>
      </c>
      <c r="H3102" t="s">
        <v>83</v>
      </c>
      <c r="I3102" t="s">
        <v>479</v>
      </c>
      <c r="J3102" t="s">
        <v>480</v>
      </c>
      <c r="K3102">
        <v>840313</v>
      </c>
      <c r="L3102" t="s">
        <v>498</v>
      </c>
      <c r="M3102" t="s">
        <v>499</v>
      </c>
      <c r="N3102" t="s">
        <v>57</v>
      </c>
      <c r="O3102" s="1">
        <v>45778</v>
      </c>
      <c r="Q3102" s="1">
        <v>46023</v>
      </c>
      <c r="R3102" s="2">
        <v>43.36</v>
      </c>
      <c r="S3102">
        <v>1</v>
      </c>
      <c r="T3102" t="s">
        <v>58</v>
      </c>
      <c r="U3102" t="s">
        <v>134</v>
      </c>
      <c r="V3102" s="4">
        <v>0.375</v>
      </c>
      <c r="W3102" s="2">
        <v>0</v>
      </c>
      <c r="X3102">
        <v>0</v>
      </c>
      <c r="Y3102" t="s">
        <v>60</v>
      </c>
      <c r="Z3102" t="s">
        <v>136</v>
      </c>
      <c r="AA3102">
        <v>0</v>
      </c>
      <c r="AB3102" s="2">
        <v>0</v>
      </c>
      <c r="AC3102" s="2">
        <v>0</v>
      </c>
      <c r="AD3102" s="3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16.260000000000002</v>
      </c>
      <c r="AN3102" s="2">
        <v>16.260000000000002</v>
      </c>
      <c r="AO3102" s="2">
        <v>0</v>
      </c>
      <c r="AP3102" s="2">
        <v>0</v>
      </c>
      <c r="AQ3102" s="2">
        <v>0</v>
      </c>
    </row>
    <row r="3103" spans="1:43" x14ac:dyDescent="0.25">
      <c r="A3103" s="1">
        <v>45992</v>
      </c>
      <c r="B3103" t="s">
        <v>48</v>
      </c>
      <c r="C3103">
        <v>649163</v>
      </c>
      <c r="D3103">
        <v>2028642078</v>
      </c>
      <c r="E3103" t="s">
        <v>636</v>
      </c>
      <c r="F3103" t="s">
        <v>637</v>
      </c>
      <c r="G3103" t="s">
        <v>51</v>
      </c>
      <c r="H3103" t="s">
        <v>83</v>
      </c>
      <c r="I3103" t="s">
        <v>479</v>
      </c>
      <c r="J3103" t="s">
        <v>480</v>
      </c>
      <c r="K3103">
        <v>824076</v>
      </c>
      <c r="L3103" t="s">
        <v>510</v>
      </c>
      <c r="M3103" t="s">
        <v>511</v>
      </c>
      <c r="N3103" t="s">
        <v>57</v>
      </c>
      <c r="O3103" s="1">
        <v>45778</v>
      </c>
      <c r="Q3103" s="1">
        <v>46023</v>
      </c>
      <c r="R3103" s="2">
        <v>76.19</v>
      </c>
      <c r="S3103">
        <v>1</v>
      </c>
      <c r="T3103" t="s">
        <v>58</v>
      </c>
      <c r="U3103" t="s">
        <v>134</v>
      </c>
      <c r="V3103" s="4">
        <v>0.375</v>
      </c>
      <c r="W3103" s="2">
        <v>0</v>
      </c>
      <c r="X3103">
        <v>0</v>
      </c>
      <c r="Y3103" t="s">
        <v>60</v>
      </c>
      <c r="Z3103" t="s">
        <v>136</v>
      </c>
      <c r="AA3103">
        <v>0</v>
      </c>
      <c r="AB3103" s="2">
        <v>0</v>
      </c>
      <c r="AC3103" s="2">
        <v>0</v>
      </c>
      <c r="AD3103" s="3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28.57</v>
      </c>
      <c r="AN3103" s="2">
        <v>28.57</v>
      </c>
      <c r="AO3103" s="2">
        <v>0</v>
      </c>
      <c r="AP3103" s="2">
        <v>0</v>
      </c>
      <c r="AQ3103" s="2">
        <v>0</v>
      </c>
    </row>
    <row r="3104" spans="1:43" x14ac:dyDescent="0.25">
      <c r="A3104" s="1">
        <v>45992</v>
      </c>
      <c r="B3104" t="s">
        <v>48</v>
      </c>
      <c r="C3104">
        <v>649163</v>
      </c>
      <c r="D3104">
        <v>2028643492</v>
      </c>
      <c r="E3104" t="s">
        <v>471</v>
      </c>
      <c r="F3104" t="s">
        <v>1124</v>
      </c>
      <c r="G3104" t="s">
        <v>51</v>
      </c>
      <c r="H3104" t="s">
        <v>372</v>
      </c>
      <c r="I3104" t="s">
        <v>479</v>
      </c>
      <c r="J3104" t="s">
        <v>480</v>
      </c>
      <c r="K3104">
        <v>822865</v>
      </c>
      <c r="L3104" t="s">
        <v>389</v>
      </c>
      <c r="M3104" t="s">
        <v>390</v>
      </c>
      <c r="N3104" t="s">
        <v>57</v>
      </c>
      <c r="O3104" s="1">
        <v>45776</v>
      </c>
      <c r="Q3104" s="1">
        <v>46020</v>
      </c>
      <c r="R3104" s="2">
        <v>31.91</v>
      </c>
      <c r="S3104">
        <v>1</v>
      </c>
      <c r="T3104" t="s">
        <v>58</v>
      </c>
      <c r="U3104" t="s">
        <v>134</v>
      </c>
      <c r="V3104" s="4">
        <v>0.375</v>
      </c>
      <c r="W3104" s="2">
        <v>0</v>
      </c>
      <c r="X3104">
        <v>0</v>
      </c>
      <c r="Y3104" t="s">
        <v>60</v>
      </c>
      <c r="Z3104" t="s">
        <v>136</v>
      </c>
      <c r="AA3104">
        <v>0</v>
      </c>
      <c r="AB3104" s="2">
        <v>0</v>
      </c>
      <c r="AC3104" s="2">
        <v>0</v>
      </c>
      <c r="AD3104" s="3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11.97</v>
      </c>
      <c r="AN3104" s="2">
        <v>11.97</v>
      </c>
      <c r="AO3104" s="2">
        <v>0</v>
      </c>
      <c r="AP3104" s="2">
        <v>0</v>
      </c>
      <c r="AQ3104" s="2">
        <v>0</v>
      </c>
    </row>
    <row r="3105" spans="1:43" x14ac:dyDescent="0.25">
      <c r="A3105" s="1">
        <v>45992</v>
      </c>
      <c r="B3105" t="s">
        <v>48</v>
      </c>
      <c r="C3105">
        <v>649163</v>
      </c>
      <c r="D3105">
        <v>2028645329</v>
      </c>
      <c r="E3105" t="s">
        <v>638</v>
      </c>
      <c r="F3105" t="s">
        <v>223</v>
      </c>
      <c r="G3105" t="s">
        <v>51</v>
      </c>
      <c r="H3105" t="s">
        <v>80</v>
      </c>
      <c r="I3105" t="s">
        <v>479</v>
      </c>
      <c r="J3105" t="s">
        <v>480</v>
      </c>
      <c r="K3105">
        <v>822865</v>
      </c>
      <c r="L3105" t="s">
        <v>389</v>
      </c>
      <c r="M3105" t="s">
        <v>390</v>
      </c>
      <c r="N3105" t="s">
        <v>57</v>
      </c>
      <c r="O3105" s="1">
        <v>45776</v>
      </c>
      <c r="Q3105" s="1">
        <v>46020</v>
      </c>
      <c r="R3105" s="2">
        <v>24.54</v>
      </c>
      <c r="S3105">
        <v>1</v>
      </c>
      <c r="T3105" t="s">
        <v>58</v>
      </c>
      <c r="U3105" t="s">
        <v>134</v>
      </c>
      <c r="V3105" s="4">
        <v>0.375</v>
      </c>
      <c r="W3105" s="2">
        <v>0</v>
      </c>
      <c r="X3105">
        <v>0</v>
      </c>
      <c r="Y3105" t="s">
        <v>60</v>
      </c>
      <c r="Z3105" t="s">
        <v>136</v>
      </c>
      <c r="AA3105">
        <v>0</v>
      </c>
      <c r="AB3105" s="2">
        <v>0</v>
      </c>
      <c r="AC3105" s="2">
        <v>0</v>
      </c>
      <c r="AD3105" s="3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9.1999999999999993</v>
      </c>
      <c r="AN3105" s="2">
        <v>9.1999999999999993</v>
      </c>
      <c r="AO3105" s="2">
        <v>0</v>
      </c>
      <c r="AP3105" s="2">
        <v>0</v>
      </c>
      <c r="AQ3105" s="2">
        <v>0</v>
      </c>
    </row>
    <row r="3106" spans="1:43" x14ac:dyDescent="0.25">
      <c r="A3106" s="1">
        <v>45992</v>
      </c>
      <c r="B3106" t="s">
        <v>48</v>
      </c>
      <c r="C3106">
        <v>649163</v>
      </c>
      <c r="D3106">
        <v>2028653622</v>
      </c>
      <c r="E3106" t="s">
        <v>2399</v>
      </c>
      <c r="F3106" t="s">
        <v>262</v>
      </c>
      <c r="G3106" t="s">
        <v>51</v>
      </c>
      <c r="H3106" t="s">
        <v>83</v>
      </c>
      <c r="I3106" t="s">
        <v>479</v>
      </c>
      <c r="J3106" t="s">
        <v>480</v>
      </c>
      <c r="K3106">
        <v>812994</v>
      </c>
      <c r="L3106" t="s">
        <v>652</v>
      </c>
      <c r="M3106" t="s">
        <v>653</v>
      </c>
      <c r="N3106" t="s">
        <v>57</v>
      </c>
      <c r="O3106" s="1">
        <v>45778</v>
      </c>
      <c r="Q3106" s="1">
        <v>46023</v>
      </c>
      <c r="R3106" s="2">
        <v>253.51</v>
      </c>
      <c r="S3106">
        <v>1</v>
      </c>
      <c r="T3106" t="s">
        <v>58</v>
      </c>
      <c r="U3106" t="s">
        <v>134</v>
      </c>
      <c r="V3106" s="4">
        <v>0.375</v>
      </c>
      <c r="W3106" s="2">
        <v>0</v>
      </c>
      <c r="X3106">
        <v>0</v>
      </c>
      <c r="Y3106" t="s">
        <v>60</v>
      </c>
      <c r="Z3106" t="s">
        <v>136</v>
      </c>
      <c r="AA3106">
        <v>0</v>
      </c>
      <c r="AB3106" s="2">
        <v>0</v>
      </c>
      <c r="AC3106" s="2">
        <v>0</v>
      </c>
      <c r="AD3106" s="3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95.07</v>
      </c>
      <c r="AN3106" s="2">
        <v>95.07</v>
      </c>
      <c r="AO3106" s="2">
        <v>0</v>
      </c>
      <c r="AP3106" s="2">
        <v>0</v>
      </c>
      <c r="AQ3106" s="2">
        <v>0</v>
      </c>
    </row>
    <row r="3107" spans="1:43" x14ac:dyDescent="0.25">
      <c r="A3107" s="1">
        <v>45992</v>
      </c>
      <c r="B3107" t="s">
        <v>48</v>
      </c>
      <c r="C3107">
        <v>649163</v>
      </c>
      <c r="D3107">
        <v>2028654837</v>
      </c>
      <c r="E3107" t="s">
        <v>642</v>
      </c>
      <c r="F3107" t="s">
        <v>643</v>
      </c>
      <c r="G3107" t="s">
        <v>51</v>
      </c>
      <c r="H3107" t="s">
        <v>80</v>
      </c>
      <c r="I3107" t="s">
        <v>479</v>
      </c>
      <c r="J3107" t="s">
        <v>480</v>
      </c>
      <c r="K3107">
        <v>823350</v>
      </c>
      <c r="L3107" t="s">
        <v>116</v>
      </c>
      <c r="M3107" t="s">
        <v>417</v>
      </c>
      <c r="N3107" t="s">
        <v>57</v>
      </c>
      <c r="O3107" s="1">
        <v>45776</v>
      </c>
      <c r="Q3107" s="1">
        <v>46020</v>
      </c>
      <c r="R3107" s="2">
        <v>102.62</v>
      </c>
      <c r="S3107">
        <v>1</v>
      </c>
      <c r="T3107" t="s">
        <v>58</v>
      </c>
      <c r="U3107" t="s">
        <v>134</v>
      </c>
      <c r="V3107" s="4">
        <v>0.375</v>
      </c>
      <c r="W3107" s="2">
        <v>0</v>
      </c>
      <c r="X3107">
        <v>0</v>
      </c>
      <c r="Y3107" t="s">
        <v>60</v>
      </c>
      <c r="Z3107" t="s">
        <v>136</v>
      </c>
      <c r="AA3107">
        <v>0</v>
      </c>
      <c r="AB3107" s="2">
        <v>0</v>
      </c>
      <c r="AC3107" s="2">
        <v>0</v>
      </c>
      <c r="AD3107" s="3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38.479999999999997</v>
      </c>
      <c r="AN3107" s="2">
        <v>38.479999999999997</v>
      </c>
      <c r="AO3107" s="2">
        <v>0</v>
      </c>
      <c r="AP3107" s="2">
        <v>0</v>
      </c>
      <c r="AQ3107" s="2">
        <v>0</v>
      </c>
    </row>
    <row r="3108" spans="1:43" x14ac:dyDescent="0.25">
      <c r="A3108" s="1">
        <v>45992</v>
      </c>
      <c r="B3108" t="s">
        <v>48</v>
      </c>
      <c r="C3108">
        <v>649163</v>
      </c>
      <c r="D3108">
        <v>2028659852</v>
      </c>
      <c r="E3108" t="s">
        <v>2477</v>
      </c>
      <c r="F3108" t="s">
        <v>2478</v>
      </c>
      <c r="G3108" t="s">
        <v>51</v>
      </c>
      <c r="H3108" t="s">
        <v>339</v>
      </c>
      <c r="I3108" t="s">
        <v>479</v>
      </c>
      <c r="J3108" t="s">
        <v>480</v>
      </c>
      <c r="K3108">
        <v>839474</v>
      </c>
      <c r="L3108" t="s">
        <v>539</v>
      </c>
      <c r="M3108" t="s">
        <v>540</v>
      </c>
      <c r="N3108" t="s">
        <v>57</v>
      </c>
      <c r="O3108" s="1">
        <v>45778</v>
      </c>
      <c r="Q3108" s="1">
        <v>46023</v>
      </c>
      <c r="R3108" s="2">
        <v>47.42</v>
      </c>
      <c r="S3108">
        <v>1</v>
      </c>
      <c r="T3108" t="s">
        <v>58</v>
      </c>
      <c r="U3108" t="s">
        <v>134</v>
      </c>
      <c r="V3108" s="4">
        <v>0.375</v>
      </c>
      <c r="W3108" s="2">
        <v>0</v>
      </c>
      <c r="X3108">
        <v>0</v>
      </c>
      <c r="Y3108" t="s">
        <v>60</v>
      </c>
      <c r="Z3108" t="s">
        <v>136</v>
      </c>
      <c r="AA3108">
        <v>0</v>
      </c>
      <c r="AB3108" s="2">
        <v>0</v>
      </c>
      <c r="AC3108" s="2">
        <v>0</v>
      </c>
      <c r="AD3108" s="3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17.78</v>
      </c>
      <c r="AN3108" s="2">
        <v>17.78</v>
      </c>
      <c r="AO3108" s="2">
        <v>0</v>
      </c>
      <c r="AP3108" s="2">
        <v>0</v>
      </c>
      <c r="AQ3108" s="2">
        <v>0</v>
      </c>
    </row>
    <row r="3109" spans="1:43" x14ac:dyDescent="0.25">
      <c r="A3109" s="1">
        <v>45992</v>
      </c>
      <c r="B3109" t="s">
        <v>48</v>
      </c>
      <c r="C3109">
        <v>649163</v>
      </c>
      <c r="D3109">
        <v>2028669117</v>
      </c>
      <c r="E3109" t="s">
        <v>176</v>
      </c>
      <c r="F3109" t="s">
        <v>649</v>
      </c>
      <c r="G3109" t="s">
        <v>51</v>
      </c>
      <c r="H3109" t="s">
        <v>256</v>
      </c>
      <c r="I3109" t="s">
        <v>479</v>
      </c>
      <c r="J3109" t="s">
        <v>480</v>
      </c>
      <c r="K3109">
        <v>753748</v>
      </c>
      <c r="L3109" t="s">
        <v>258</v>
      </c>
      <c r="M3109" t="s">
        <v>131</v>
      </c>
      <c r="N3109" t="s">
        <v>57</v>
      </c>
      <c r="O3109" s="1">
        <v>45778</v>
      </c>
      <c r="Q3109" s="1">
        <v>46023</v>
      </c>
      <c r="R3109" s="2">
        <v>35.6</v>
      </c>
      <c r="S3109">
        <v>1</v>
      </c>
      <c r="T3109" t="s">
        <v>58</v>
      </c>
      <c r="U3109" t="s">
        <v>134</v>
      </c>
      <c r="V3109" s="4">
        <v>0.375</v>
      </c>
      <c r="W3109" s="2">
        <v>0</v>
      </c>
      <c r="X3109">
        <v>0</v>
      </c>
      <c r="Y3109" t="s">
        <v>60</v>
      </c>
      <c r="Z3109" t="s">
        <v>136</v>
      </c>
      <c r="AA3109">
        <v>0</v>
      </c>
      <c r="AB3109" s="2">
        <v>0</v>
      </c>
      <c r="AC3109" s="2">
        <v>0</v>
      </c>
      <c r="AD3109" s="3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13.35</v>
      </c>
      <c r="AN3109" s="2">
        <v>13.35</v>
      </c>
      <c r="AO3109" s="2">
        <v>0</v>
      </c>
      <c r="AP3109" s="2">
        <v>0</v>
      </c>
      <c r="AQ3109" s="2">
        <v>0</v>
      </c>
    </row>
    <row r="3110" spans="1:43" x14ac:dyDescent="0.25">
      <c r="A3110" s="1">
        <v>45992</v>
      </c>
      <c r="B3110" t="s">
        <v>48</v>
      </c>
      <c r="C3110">
        <v>649163</v>
      </c>
      <c r="D3110">
        <v>2028673528</v>
      </c>
      <c r="E3110" t="s">
        <v>656</v>
      </c>
      <c r="F3110" t="s">
        <v>657</v>
      </c>
      <c r="G3110" t="s">
        <v>51</v>
      </c>
      <c r="H3110" t="s">
        <v>83</v>
      </c>
      <c r="I3110" t="s">
        <v>479</v>
      </c>
      <c r="J3110" t="s">
        <v>480</v>
      </c>
      <c r="K3110">
        <v>840313</v>
      </c>
      <c r="L3110" t="s">
        <v>498</v>
      </c>
      <c r="M3110" t="s">
        <v>499</v>
      </c>
      <c r="N3110" t="s">
        <v>57</v>
      </c>
      <c r="O3110" s="1">
        <v>45809</v>
      </c>
      <c r="Q3110" s="1">
        <v>46023</v>
      </c>
      <c r="R3110" s="2">
        <v>67.19</v>
      </c>
      <c r="S3110">
        <v>1</v>
      </c>
      <c r="T3110" t="s">
        <v>58</v>
      </c>
      <c r="U3110" t="s">
        <v>134</v>
      </c>
      <c r="V3110" s="4">
        <v>0.375</v>
      </c>
      <c r="W3110" s="2">
        <v>0</v>
      </c>
      <c r="X3110">
        <v>0</v>
      </c>
      <c r="Y3110" t="s">
        <v>60</v>
      </c>
      <c r="Z3110" t="s">
        <v>136</v>
      </c>
      <c r="AA3110">
        <v>0</v>
      </c>
      <c r="AB3110" s="2">
        <v>0</v>
      </c>
      <c r="AC3110" s="2">
        <v>0</v>
      </c>
      <c r="AD3110" s="3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25.2</v>
      </c>
      <c r="AN3110" s="2">
        <v>25.2</v>
      </c>
      <c r="AO3110" s="2">
        <v>0</v>
      </c>
      <c r="AP3110" s="2">
        <v>0</v>
      </c>
      <c r="AQ3110" s="2">
        <v>0</v>
      </c>
    </row>
    <row r="3111" spans="1:43" x14ac:dyDescent="0.25">
      <c r="A3111" s="1">
        <v>45992</v>
      </c>
      <c r="B3111" t="s">
        <v>48</v>
      </c>
      <c r="C3111">
        <v>649163</v>
      </c>
      <c r="D3111">
        <v>2028685965</v>
      </c>
      <c r="E3111" t="s">
        <v>222</v>
      </c>
      <c r="F3111" t="s">
        <v>464</v>
      </c>
      <c r="G3111" t="s">
        <v>51</v>
      </c>
      <c r="H3111" t="s">
        <v>120</v>
      </c>
      <c r="I3111" t="s">
        <v>479</v>
      </c>
      <c r="J3111" t="s">
        <v>480</v>
      </c>
      <c r="K3111">
        <v>816021</v>
      </c>
      <c r="L3111" t="s">
        <v>122</v>
      </c>
      <c r="M3111" t="s">
        <v>123</v>
      </c>
      <c r="N3111" t="s">
        <v>57</v>
      </c>
      <c r="O3111" s="1">
        <v>45778</v>
      </c>
      <c r="Q3111" s="1">
        <v>46023</v>
      </c>
      <c r="R3111" s="2">
        <v>120.25</v>
      </c>
      <c r="S3111">
        <v>1</v>
      </c>
      <c r="T3111" t="s">
        <v>58</v>
      </c>
      <c r="U3111" t="s">
        <v>134</v>
      </c>
      <c r="V3111" s="4">
        <v>0.375</v>
      </c>
      <c r="W3111" s="2">
        <v>0</v>
      </c>
      <c r="X3111">
        <v>0</v>
      </c>
      <c r="Y3111" t="s">
        <v>60</v>
      </c>
      <c r="Z3111" t="s">
        <v>136</v>
      </c>
      <c r="AA3111">
        <v>0</v>
      </c>
      <c r="AB3111" s="2">
        <v>0</v>
      </c>
      <c r="AC3111" s="2">
        <v>0</v>
      </c>
      <c r="AD3111" s="3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45.09</v>
      </c>
      <c r="AN3111" s="2">
        <v>45.09</v>
      </c>
      <c r="AO3111" s="2">
        <v>0</v>
      </c>
      <c r="AP3111" s="2">
        <v>0</v>
      </c>
      <c r="AQ3111" s="2">
        <v>0</v>
      </c>
    </row>
    <row r="3112" spans="1:43" x14ac:dyDescent="0.25">
      <c r="A3112" s="1">
        <v>45992</v>
      </c>
      <c r="B3112" t="s">
        <v>48</v>
      </c>
      <c r="C3112">
        <v>649163</v>
      </c>
      <c r="D3112">
        <v>2028694045</v>
      </c>
      <c r="E3112" t="s">
        <v>2479</v>
      </c>
      <c r="F3112" t="s">
        <v>2480</v>
      </c>
      <c r="G3112" t="s">
        <v>51</v>
      </c>
      <c r="H3112" t="s">
        <v>64</v>
      </c>
      <c r="I3112" t="s">
        <v>479</v>
      </c>
      <c r="J3112" t="s">
        <v>480</v>
      </c>
      <c r="K3112">
        <v>649270</v>
      </c>
      <c r="L3112" t="s">
        <v>2481</v>
      </c>
      <c r="M3112" t="s">
        <v>1373</v>
      </c>
      <c r="N3112" t="s">
        <v>57</v>
      </c>
      <c r="O3112" s="1">
        <v>45778</v>
      </c>
      <c r="Q3112" s="1">
        <v>46023</v>
      </c>
      <c r="R3112" s="2">
        <v>32.549999999999997</v>
      </c>
      <c r="S3112">
        <v>1</v>
      </c>
      <c r="T3112" t="s">
        <v>58</v>
      </c>
      <c r="U3112" t="s">
        <v>134</v>
      </c>
      <c r="V3112" s="4">
        <v>9.5000000000000001E-2</v>
      </c>
      <c r="W3112" s="2">
        <v>0</v>
      </c>
      <c r="X3112">
        <v>0</v>
      </c>
      <c r="Y3112" t="s">
        <v>60</v>
      </c>
      <c r="Z3112" t="s">
        <v>136</v>
      </c>
      <c r="AA3112">
        <v>0</v>
      </c>
      <c r="AB3112" s="2">
        <v>0</v>
      </c>
      <c r="AC3112" s="2">
        <v>0</v>
      </c>
      <c r="AD3112" s="3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3.09</v>
      </c>
      <c r="AN3112" s="2">
        <v>3.09</v>
      </c>
      <c r="AO3112" s="2">
        <v>0</v>
      </c>
      <c r="AP3112" s="2">
        <v>0</v>
      </c>
      <c r="AQ3112" s="2">
        <v>0</v>
      </c>
    </row>
    <row r="3113" spans="1:43" x14ac:dyDescent="0.25">
      <c r="A3113" s="1">
        <v>45992</v>
      </c>
      <c r="B3113" t="s">
        <v>48</v>
      </c>
      <c r="C3113">
        <v>649163</v>
      </c>
      <c r="D3113">
        <v>2028695300</v>
      </c>
      <c r="E3113" t="s">
        <v>660</v>
      </c>
      <c r="F3113" t="s">
        <v>587</v>
      </c>
      <c r="G3113" t="s">
        <v>51</v>
      </c>
      <c r="H3113" t="s">
        <v>83</v>
      </c>
      <c r="I3113" t="s">
        <v>479</v>
      </c>
      <c r="J3113" t="s">
        <v>480</v>
      </c>
      <c r="K3113">
        <v>824062</v>
      </c>
      <c r="L3113" t="s">
        <v>355</v>
      </c>
      <c r="M3113" t="s">
        <v>356</v>
      </c>
      <c r="N3113" t="s">
        <v>57</v>
      </c>
      <c r="O3113" s="1">
        <v>45809</v>
      </c>
      <c r="Q3113" s="1">
        <v>46023</v>
      </c>
      <c r="R3113" s="2">
        <v>67.19</v>
      </c>
      <c r="S3113">
        <v>1</v>
      </c>
      <c r="T3113" t="s">
        <v>58</v>
      </c>
      <c r="U3113" t="s">
        <v>134</v>
      </c>
      <c r="V3113" s="4">
        <v>0.375</v>
      </c>
      <c r="W3113" s="2">
        <v>0</v>
      </c>
      <c r="X3113">
        <v>0</v>
      </c>
      <c r="Y3113" t="s">
        <v>60</v>
      </c>
      <c r="Z3113" t="s">
        <v>136</v>
      </c>
      <c r="AA3113">
        <v>0</v>
      </c>
      <c r="AB3113" s="2">
        <v>0</v>
      </c>
      <c r="AC3113" s="2">
        <v>0</v>
      </c>
      <c r="AD3113" s="3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25.2</v>
      </c>
      <c r="AN3113" s="2">
        <v>25.2</v>
      </c>
      <c r="AO3113" s="2">
        <v>0</v>
      </c>
      <c r="AP3113" s="2">
        <v>0</v>
      </c>
      <c r="AQ3113" s="2">
        <v>0</v>
      </c>
    </row>
    <row r="3114" spans="1:43" x14ac:dyDescent="0.25">
      <c r="A3114" s="1">
        <v>45992</v>
      </c>
      <c r="B3114" t="s">
        <v>48</v>
      </c>
      <c r="C3114">
        <v>649163</v>
      </c>
      <c r="D3114">
        <v>2028697231</v>
      </c>
      <c r="E3114" t="s">
        <v>104</v>
      </c>
      <c r="F3114" t="s">
        <v>363</v>
      </c>
      <c r="G3114" t="s">
        <v>51</v>
      </c>
      <c r="H3114" t="s">
        <v>120</v>
      </c>
      <c r="I3114" t="s">
        <v>479</v>
      </c>
      <c r="J3114" t="s">
        <v>480</v>
      </c>
      <c r="K3114">
        <v>816021</v>
      </c>
      <c r="L3114" t="s">
        <v>122</v>
      </c>
      <c r="M3114" t="s">
        <v>123</v>
      </c>
      <c r="N3114" t="s">
        <v>57</v>
      </c>
      <c r="O3114" s="1">
        <v>45778</v>
      </c>
      <c r="Q3114" s="1">
        <v>46023</v>
      </c>
      <c r="R3114" s="2">
        <v>29.18</v>
      </c>
      <c r="S3114">
        <v>1</v>
      </c>
      <c r="T3114" t="s">
        <v>58</v>
      </c>
      <c r="U3114" t="s">
        <v>134</v>
      </c>
      <c r="V3114" s="4">
        <v>0.375</v>
      </c>
      <c r="W3114" s="2">
        <v>0</v>
      </c>
      <c r="X3114">
        <v>0</v>
      </c>
      <c r="Y3114" t="s">
        <v>60</v>
      </c>
      <c r="Z3114" t="s">
        <v>136</v>
      </c>
      <c r="AA3114">
        <v>0</v>
      </c>
      <c r="AB3114" s="2">
        <v>0</v>
      </c>
      <c r="AC3114" s="2">
        <v>0</v>
      </c>
      <c r="AD3114" s="3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10.94</v>
      </c>
      <c r="AN3114" s="2">
        <v>10.94</v>
      </c>
      <c r="AO3114" s="2">
        <v>0</v>
      </c>
      <c r="AP3114" s="2">
        <v>0</v>
      </c>
      <c r="AQ3114" s="2">
        <v>0</v>
      </c>
    </row>
    <row r="3115" spans="1:43" x14ac:dyDescent="0.25">
      <c r="A3115" s="1">
        <v>45992</v>
      </c>
      <c r="B3115" t="s">
        <v>48</v>
      </c>
      <c r="C3115">
        <v>649163</v>
      </c>
      <c r="D3115">
        <v>2028710687</v>
      </c>
      <c r="E3115" t="s">
        <v>2482</v>
      </c>
      <c r="F3115" t="s">
        <v>2483</v>
      </c>
      <c r="G3115" t="s">
        <v>51</v>
      </c>
      <c r="H3115" t="s">
        <v>52</v>
      </c>
      <c r="I3115" t="s">
        <v>479</v>
      </c>
      <c r="J3115" t="s">
        <v>480</v>
      </c>
      <c r="K3115">
        <v>728134</v>
      </c>
      <c r="L3115" t="s">
        <v>1682</v>
      </c>
      <c r="M3115" t="s">
        <v>213</v>
      </c>
      <c r="N3115" t="s">
        <v>57</v>
      </c>
      <c r="O3115" s="1">
        <v>45779</v>
      </c>
      <c r="Q3115" s="1">
        <v>46024</v>
      </c>
      <c r="R3115" s="2">
        <v>49.98</v>
      </c>
      <c r="S3115">
        <v>1</v>
      </c>
      <c r="T3115" t="s">
        <v>58</v>
      </c>
      <c r="U3115" t="s">
        <v>134</v>
      </c>
      <c r="V3115" s="4">
        <v>0.375</v>
      </c>
      <c r="W3115" s="2">
        <v>0</v>
      </c>
      <c r="X3115">
        <v>0</v>
      </c>
      <c r="Y3115" t="s">
        <v>60</v>
      </c>
      <c r="Z3115" t="s">
        <v>136</v>
      </c>
      <c r="AA3115">
        <v>0</v>
      </c>
      <c r="AB3115" s="2">
        <v>0</v>
      </c>
      <c r="AC3115" s="2">
        <v>0</v>
      </c>
      <c r="AD3115" s="3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18.739999999999998</v>
      </c>
      <c r="AN3115" s="2">
        <v>18.739999999999998</v>
      </c>
      <c r="AO3115" s="2">
        <v>0</v>
      </c>
      <c r="AP3115" s="2">
        <v>0</v>
      </c>
      <c r="AQ3115" s="2">
        <v>0</v>
      </c>
    </row>
    <row r="3116" spans="1:43" x14ac:dyDescent="0.25">
      <c r="A3116" s="1">
        <v>45992</v>
      </c>
      <c r="B3116" t="s">
        <v>48</v>
      </c>
      <c r="C3116">
        <v>649163</v>
      </c>
      <c r="D3116">
        <v>2028736517</v>
      </c>
      <c r="E3116" t="s">
        <v>667</v>
      </c>
      <c r="F3116" t="s">
        <v>668</v>
      </c>
      <c r="G3116" t="s">
        <v>51</v>
      </c>
      <c r="H3116" t="s">
        <v>83</v>
      </c>
      <c r="I3116" t="s">
        <v>479</v>
      </c>
      <c r="J3116" t="s">
        <v>480</v>
      </c>
      <c r="K3116">
        <v>824062</v>
      </c>
      <c r="L3116" t="s">
        <v>355</v>
      </c>
      <c r="M3116" t="s">
        <v>356</v>
      </c>
      <c r="N3116" t="s">
        <v>57</v>
      </c>
      <c r="O3116" s="1">
        <v>45809</v>
      </c>
      <c r="Q3116" s="1">
        <v>46023</v>
      </c>
      <c r="R3116" s="2">
        <v>67.19</v>
      </c>
      <c r="S3116">
        <v>1</v>
      </c>
      <c r="T3116" t="s">
        <v>58</v>
      </c>
      <c r="U3116" t="s">
        <v>134</v>
      </c>
      <c r="V3116" s="4">
        <v>0.375</v>
      </c>
      <c r="W3116" s="2">
        <v>0</v>
      </c>
      <c r="X3116">
        <v>0</v>
      </c>
      <c r="Y3116" t="s">
        <v>60</v>
      </c>
      <c r="Z3116" t="s">
        <v>136</v>
      </c>
      <c r="AA3116">
        <v>0</v>
      </c>
      <c r="AB3116" s="2">
        <v>0</v>
      </c>
      <c r="AC3116" s="2">
        <v>0</v>
      </c>
      <c r="AD3116" s="3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25.2</v>
      </c>
      <c r="AN3116" s="2">
        <v>25.2</v>
      </c>
      <c r="AO3116" s="2">
        <v>0</v>
      </c>
      <c r="AP3116" s="2">
        <v>0</v>
      </c>
      <c r="AQ3116" s="2">
        <v>0</v>
      </c>
    </row>
    <row r="3117" spans="1:43" x14ac:dyDescent="0.25">
      <c r="A3117" s="1">
        <v>45992</v>
      </c>
      <c r="B3117" t="s">
        <v>48</v>
      </c>
      <c r="C3117">
        <v>649163</v>
      </c>
      <c r="D3117">
        <v>2028740416</v>
      </c>
      <c r="E3117" t="s">
        <v>2484</v>
      </c>
      <c r="F3117" t="s">
        <v>114</v>
      </c>
      <c r="G3117" t="s">
        <v>51</v>
      </c>
      <c r="H3117" t="s">
        <v>83</v>
      </c>
      <c r="I3117" t="s">
        <v>479</v>
      </c>
      <c r="J3117" t="s">
        <v>480</v>
      </c>
      <c r="K3117">
        <v>856824</v>
      </c>
      <c r="L3117" t="s">
        <v>457</v>
      </c>
      <c r="M3117" t="s">
        <v>458</v>
      </c>
      <c r="N3117" t="s">
        <v>57</v>
      </c>
      <c r="O3117" s="1">
        <v>45780</v>
      </c>
      <c r="Q3117" s="1">
        <v>46025</v>
      </c>
      <c r="R3117" s="2">
        <v>113.66</v>
      </c>
      <c r="S3117">
        <v>1</v>
      </c>
      <c r="T3117" t="s">
        <v>58</v>
      </c>
      <c r="U3117" t="s">
        <v>134</v>
      </c>
      <c r="V3117" s="4">
        <v>0.375</v>
      </c>
      <c r="W3117" s="2">
        <v>0</v>
      </c>
      <c r="X3117">
        <v>0</v>
      </c>
      <c r="Y3117" t="s">
        <v>60</v>
      </c>
      <c r="Z3117" t="s">
        <v>136</v>
      </c>
      <c r="AA3117">
        <v>0</v>
      </c>
      <c r="AB3117" s="2">
        <v>0</v>
      </c>
      <c r="AC3117" s="2">
        <v>0</v>
      </c>
      <c r="AD3117" s="3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42.62</v>
      </c>
      <c r="AN3117" s="2">
        <v>42.62</v>
      </c>
      <c r="AO3117" s="2">
        <v>0</v>
      </c>
      <c r="AP3117" s="2">
        <v>0</v>
      </c>
      <c r="AQ3117" s="2">
        <v>0</v>
      </c>
    </row>
    <row r="3118" spans="1:43" x14ac:dyDescent="0.25">
      <c r="A3118" s="1">
        <v>45992</v>
      </c>
      <c r="B3118" t="s">
        <v>48</v>
      </c>
      <c r="C3118">
        <v>649163</v>
      </c>
      <c r="D3118">
        <v>2028752993</v>
      </c>
      <c r="E3118" t="s">
        <v>669</v>
      </c>
      <c r="F3118" t="s">
        <v>670</v>
      </c>
      <c r="G3118" t="s">
        <v>51</v>
      </c>
      <c r="H3118" t="s">
        <v>125</v>
      </c>
      <c r="I3118" t="s">
        <v>479</v>
      </c>
      <c r="J3118" t="s">
        <v>480</v>
      </c>
      <c r="K3118">
        <v>822865</v>
      </c>
      <c r="L3118" t="s">
        <v>389</v>
      </c>
      <c r="M3118" t="s">
        <v>390</v>
      </c>
      <c r="N3118" t="s">
        <v>57</v>
      </c>
      <c r="O3118" s="1">
        <v>45780</v>
      </c>
      <c r="Q3118" s="1">
        <v>46025</v>
      </c>
      <c r="R3118" s="2">
        <v>54.74</v>
      </c>
      <c r="S3118">
        <v>1</v>
      </c>
      <c r="T3118" t="s">
        <v>58</v>
      </c>
      <c r="U3118" t="s">
        <v>134</v>
      </c>
      <c r="V3118" s="4">
        <v>0.375</v>
      </c>
      <c r="W3118" s="2">
        <v>0</v>
      </c>
      <c r="X3118">
        <v>0</v>
      </c>
      <c r="Y3118" t="s">
        <v>60</v>
      </c>
      <c r="Z3118" t="s">
        <v>136</v>
      </c>
      <c r="AA3118">
        <v>0</v>
      </c>
      <c r="AB3118" s="2">
        <v>0</v>
      </c>
      <c r="AC3118" s="2">
        <v>0</v>
      </c>
      <c r="AD3118" s="3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20.53</v>
      </c>
      <c r="AN3118" s="2">
        <v>20.53</v>
      </c>
      <c r="AO3118" s="2">
        <v>0</v>
      </c>
      <c r="AP3118" s="2">
        <v>0</v>
      </c>
      <c r="AQ3118" s="2">
        <v>0</v>
      </c>
    </row>
    <row r="3119" spans="1:43" x14ac:dyDescent="0.25">
      <c r="A3119" s="1">
        <v>45992</v>
      </c>
      <c r="B3119" t="s">
        <v>48</v>
      </c>
      <c r="C3119">
        <v>649163</v>
      </c>
      <c r="D3119">
        <v>2028753347</v>
      </c>
      <c r="E3119" t="s">
        <v>671</v>
      </c>
      <c r="F3119" t="s">
        <v>672</v>
      </c>
      <c r="G3119" t="s">
        <v>51</v>
      </c>
      <c r="H3119" t="s">
        <v>372</v>
      </c>
      <c r="I3119" t="s">
        <v>479</v>
      </c>
      <c r="J3119" t="s">
        <v>480</v>
      </c>
      <c r="K3119">
        <v>753748</v>
      </c>
      <c r="L3119" t="s">
        <v>258</v>
      </c>
      <c r="M3119" t="s">
        <v>131</v>
      </c>
      <c r="N3119" t="s">
        <v>57</v>
      </c>
      <c r="O3119" s="1">
        <v>45809</v>
      </c>
      <c r="Q3119" s="1">
        <v>46023</v>
      </c>
      <c r="R3119" s="2">
        <v>18.62</v>
      </c>
      <c r="S3119">
        <v>1</v>
      </c>
      <c r="T3119" t="s">
        <v>58</v>
      </c>
      <c r="U3119" t="s">
        <v>134</v>
      </c>
      <c r="V3119" s="4">
        <v>0.375</v>
      </c>
      <c r="W3119" s="2">
        <v>0</v>
      </c>
      <c r="X3119">
        <v>0</v>
      </c>
      <c r="Y3119" t="s">
        <v>60</v>
      </c>
      <c r="Z3119" t="s">
        <v>136</v>
      </c>
      <c r="AA3119">
        <v>0</v>
      </c>
      <c r="AB3119" s="2">
        <v>0</v>
      </c>
      <c r="AC3119" s="2">
        <v>0</v>
      </c>
      <c r="AD3119" s="3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0.01</v>
      </c>
      <c r="AM3119" s="2">
        <v>6.97</v>
      </c>
      <c r="AN3119" s="2">
        <v>6.97</v>
      </c>
      <c r="AO3119" s="2">
        <v>0</v>
      </c>
      <c r="AP3119" s="2">
        <v>0</v>
      </c>
      <c r="AQ3119" s="2">
        <v>0</v>
      </c>
    </row>
    <row r="3120" spans="1:43" x14ac:dyDescent="0.25">
      <c r="A3120" s="1">
        <v>45992</v>
      </c>
      <c r="B3120" t="s">
        <v>48</v>
      </c>
      <c r="C3120">
        <v>649163</v>
      </c>
      <c r="D3120">
        <v>2028776891</v>
      </c>
      <c r="E3120" t="s">
        <v>683</v>
      </c>
      <c r="F3120" t="s">
        <v>478</v>
      </c>
      <c r="G3120" t="s">
        <v>51</v>
      </c>
      <c r="H3120" t="s">
        <v>110</v>
      </c>
      <c r="I3120" t="s">
        <v>479</v>
      </c>
      <c r="J3120" t="s">
        <v>480</v>
      </c>
      <c r="K3120">
        <v>673059</v>
      </c>
      <c r="L3120" t="s">
        <v>65</v>
      </c>
      <c r="M3120" t="s">
        <v>66</v>
      </c>
      <c r="N3120" t="s">
        <v>57</v>
      </c>
      <c r="O3120" s="1">
        <v>45809</v>
      </c>
      <c r="Q3120" s="1">
        <v>46023</v>
      </c>
      <c r="R3120" s="2">
        <v>34.1</v>
      </c>
      <c r="S3120">
        <v>1</v>
      </c>
      <c r="T3120" t="s">
        <v>58</v>
      </c>
      <c r="U3120" t="s">
        <v>134</v>
      </c>
      <c r="V3120" s="4">
        <v>0.375</v>
      </c>
      <c r="W3120" s="2">
        <v>0</v>
      </c>
      <c r="X3120">
        <v>0</v>
      </c>
      <c r="Y3120" t="s">
        <v>60</v>
      </c>
      <c r="Z3120" t="s">
        <v>136</v>
      </c>
      <c r="AA3120">
        <v>0</v>
      </c>
      <c r="AB3120" s="2">
        <v>0</v>
      </c>
      <c r="AC3120" s="2">
        <v>0</v>
      </c>
      <c r="AD3120" s="3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12.79</v>
      </c>
      <c r="AN3120" s="2">
        <v>12.79</v>
      </c>
      <c r="AO3120" s="2">
        <v>0</v>
      </c>
      <c r="AP3120" s="2">
        <v>0</v>
      </c>
      <c r="AQ3120" s="2">
        <v>0</v>
      </c>
    </row>
    <row r="3121" spans="1:43" x14ac:dyDescent="0.25">
      <c r="A3121" s="1">
        <v>45992</v>
      </c>
      <c r="B3121" t="s">
        <v>48</v>
      </c>
      <c r="C3121">
        <v>649163</v>
      </c>
      <c r="D3121">
        <v>2028780363</v>
      </c>
      <c r="E3121" t="s">
        <v>684</v>
      </c>
      <c r="F3121" t="s">
        <v>685</v>
      </c>
      <c r="G3121" t="s">
        <v>51</v>
      </c>
      <c r="H3121" t="s">
        <v>265</v>
      </c>
      <c r="I3121" t="s">
        <v>479</v>
      </c>
      <c r="J3121" t="s">
        <v>480</v>
      </c>
      <c r="K3121">
        <v>767312</v>
      </c>
      <c r="L3121" t="s">
        <v>413</v>
      </c>
      <c r="M3121" t="s">
        <v>414</v>
      </c>
      <c r="N3121" t="s">
        <v>57</v>
      </c>
      <c r="O3121" s="1">
        <v>45809</v>
      </c>
      <c r="Q3121" s="1">
        <v>46023</v>
      </c>
      <c r="R3121" s="2">
        <v>23.62</v>
      </c>
      <c r="S3121">
        <v>1</v>
      </c>
      <c r="T3121" t="s">
        <v>58</v>
      </c>
      <c r="U3121" t="s">
        <v>134</v>
      </c>
      <c r="V3121" s="4">
        <v>0.375</v>
      </c>
      <c r="W3121" s="2">
        <v>0</v>
      </c>
      <c r="X3121">
        <v>0</v>
      </c>
      <c r="Y3121" t="s">
        <v>60</v>
      </c>
      <c r="Z3121" t="s">
        <v>136</v>
      </c>
      <c r="AA3121">
        <v>0</v>
      </c>
      <c r="AB3121" s="2">
        <v>0</v>
      </c>
      <c r="AC3121" s="2">
        <v>0</v>
      </c>
      <c r="AD3121" s="3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8.86</v>
      </c>
      <c r="AN3121" s="2">
        <v>8.86</v>
      </c>
      <c r="AO3121" s="2">
        <v>0</v>
      </c>
      <c r="AP3121" s="2">
        <v>0</v>
      </c>
      <c r="AQ3121" s="2">
        <v>0</v>
      </c>
    </row>
    <row r="3122" spans="1:43" x14ac:dyDescent="0.25">
      <c r="A3122" s="1">
        <v>45992</v>
      </c>
      <c r="B3122" t="s">
        <v>48</v>
      </c>
      <c r="C3122">
        <v>649163</v>
      </c>
      <c r="D3122">
        <v>2028786407</v>
      </c>
      <c r="E3122" t="s">
        <v>478</v>
      </c>
      <c r="F3122" t="s">
        <v>686</v>
      </c>
      <c r="G3122" t="s">
        <v>51</v>
      </c>
      <c r="H3122" t="s">
        <v>83</v>
      </c>
      <c r="I3122" t="s">
        <v>479</v>
      </c>
      <c r="J3122" t="s">
        <v>480</v>
      </c>
      <c r="K3122">
        <v>814033</v>
      </c>
      <c r="L3122" t="s">
        <v>501</v>
      </c>
      <c r="M3122" t="s">
        <v>502</v>
      </c>
      <c r="N3122" t="s">
        <v>57</v>
      </c>
      <c r="O3122" s="1">
        <v>45839</v>
      </c>
      <c r="Q3122" s="1">
        <v>46023</v>
      </c>
      <c r="R3122" s="2">
        <v>41.91</v>
      </c>
      <c r="S3122">
        <v>1</v>
      </c>
      <c r="T3122" t="s">
        <v>58</v>
      </c>
      <c r="U3122" t="s">
        <v>134</v>
      </c>
      <c r="V3122" s="4">
        <v>0.375</v>
      </c>
      <c r="W3122" s="2">
        <v>0</v>
      </c>
      <c r="X3122">
        <v>0</v>
      </c>
      <c r="Y3122" t="s">
        <v>60</v>
      </c>
      <c r="Z3122" t="s">
        <v>136</v>
      </c>
      <c r="AA3122">
        <v>0</v>
      </c>
      <c r="AB3122" s="2">
        <v>0</v>
      </c>
      <c r="AC3122" s="2">
        <v>0</v>
      </c>
      <c r="AD3122" s="3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15.71</v>
      </c>
      <c r="AM3122" s="2">
        <v>0.01</v>
      </c>
      <c r="AN3122" s="2">
        <v>0.01</v>
      </c>
      <c r="AO3122" s="2">
        <v>0</v>
      </c>
      <c r="AP3122" s="2">
        <v>0</v>
      </c>
      <c r="AQ3122" s="2">
        <v>0</v>
      </c>
    </row>
    <row r="3123" spans="1:43" x14ac:dyDescent="0.25">
      <c r="A3123" s="1">
        <v>45992</v>
      </c>
      <c r="B3123" t="s">
        <v>48</v>
      </c>
      <c r="C3123">
        <v>649163</v>
      </c>
      <c r="D3123">
        <v>2028803827</v>
      </c>
      <c r="E3123" t="s">
        <v>690</v>
      </c>
      <c r="F3123" t="s">
        <v>177</v>
      </c>
      <c r="G3123" t="s">
        <v>51</v>
      </c>
      <c r="H3123" t="s">
        <v>83</v>
      </c>
      <c r="I3123" t="s">
        <v>479</v>
      </c>
      <c r="J3123" t="s">
        <v>480</v>
      </c>
      <c r="K3123">
        <v>669316</v>
      </c>
      <c r="L3123" t="s">
        <v>691</v>
      </c>
      <c r="M3123" t="s">
        <v>692</v>
      </c>
      <c r="N3123" t="s">
        <v>57</v>
      </c>
      <c r="O3123" s="1">
        <v>45809</v>
      </c>
      <c r="Q3123" s="1">
        <v>46023</v>
      </c>
      <c r="R3123" s="2">
        <v>51.86</v>
      </c>
      <c r="S3123">
        <v>1</v>
      </c>
      <c r="T3123" t="s">
        <v>58</v>
      </c>
      <c r="U3123" t="s">
        <v>134</v>
      </c>
      <c r="V3123" s="4">
        <v>0.375</v>
      </c>
      <c r="W3123" s="2">
        <v>0</v>
      </c>
      <c r="X3123">
        <v>0</v>
      </c>
      <c r="Y3123" t="s">
        <v>60</v>
      </c>
      <c r="Z3123" t="s">
        <v>136</v>
      </c>
      <c r="AA3123">
        <v>0</v>
      </c>
      <c r="AB3123" s="2">
        <v>0</v>
      </c>
      <c r="AC3123" s="2">
        <v>0</v>
      </c>
      <c r="AD3123" s="3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19.45</v>
      </c>
      <c r="AN3123" s="2">
        <v>19.45</v>
      </c>
      <c r="AO3123" s="2">
        <v>0</v>
      </c>
      <c r="AP3123" s="2">
        <v>0</v>
      </c>
      <c r="AQ3123" s="2">
        <v>0</v>
      </c>
    </row>
    <row r="3124" spans="1:43" x14ac:dyDescent="0.25">
      <c r="A3124" s="1">
        <v>45992</v>
      </c>
      <c r="B3124" t="s">
        <v>48</v>
      </c>
      <c r="C3124">
        <v>649163</v>
      </c>
      <c r="D3124">
        <v>2028847738</v>
      </c>
      <c r="E3124" t="s">
        <v>696</v>
      </c>
      <c r="F3124" t="s">
        <v>697</v>
      </c>
      <c r="G3124" t="s">
        <v>51</v>
      </c>
      <c r="H3124" t="s">
        <v>256</v>
      </c>
      <c r="I3124" t="s">
        <v>479</v>
      </c>
      <c r="J3124" t="s">
        <v>480</v>
      </c>
      <c r="K3124">
        <v>856824</v>
      </c>
      <c r="L3124" t="s">
        <v>457</v>
      </c>
      <c r="M3124" t="s">
        <v>458</v>
      </c>
      <c r="N3124" t="s">
        <v>57</v>
      </c>
      <c r="O3124" s="1">
        <v>45809</v>
      </c>
      <c r="Q3124" s="1">
        <v>46023</v>
      </c>
      <c r="R3124" s="2">
        <v>27.95</v>
      </c>
      <c r="S3124">
        <v>1</v>
      </c>
      <c r="T3124" t="s">
        <v>58</v>
      </c>
      <c r="U3124" t="s">
        <v>134</v>
      </c>
      <c r="V3124" s="4">
        <v>0.375</v>
      </c>
      <c r="W3124" s="2">
        <v>0</v>
      </c>
      <c r="X3124">
        <v>0</v>
      </c>
      <c r="Y3124" t="s">
        <v>60</v>
      </c>
      <c r="Z3124" t="s">
        <v>136</v>
      </c>
      <c r="AA3124">
        <v>0</v>
      </c>
      <c r="AB3124" s="2">
        <v>0</v>
      </c>
      <c r="AC3124" s="2">
        <v>0</v>
      </c>
      <c r="AD3124" s="3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10.48</v>
      </c>
      <c r="AN3124" s="2">
        <v>10.48</v>
      </c>
      <c r="AO3124" s="2">
        <v>0</v>
      </c>
      <c r="AP3124" s="2">
        <v>0</v>
      </c>
      <c r="AQ3124" s="2">
        <v>0</v>
      </c>
    </row>
    <row r="3125" spans="1:43" x14ac:dyDescent="0.25">
      <c r="A3125" s="1">
        <v>45992</v>
      </c>
      <c r="B3125" t="s">
        <v>48</v>
      </c>
      <c r="C3125">
        <v>649163</v>
      </c>
      <c r="D3125">
        <v>2028858329</v>
      </c>
      <c r="E3125" t="s">
        <v>698</v>
      </c>
      <c r="F3125" t="s">
        <v>414</v>
      </c>
      <c r="G3125" t="s">
        <v>51</v>
      </c>
      <c r="H3125" t="s">
        <v>83</v>
      </c>
      <c r="I3125" t="s">
        <v>479</v>
      </c>
      <c r="J3125" t="s">
        <v>480</v>
      </c>
      <c r="K3125">
        <v>839554</v>
      </c>
      <c r="L3125" t="s">
        <v>699</v>
      </c>
      <c r="M3125" t="s">
        <v>700</v>
      </c>
      <c r="N3125" t="s">
        <v>57</v>
      </c>
      <c r="O3125" s="1">
        <v>45809</v>
      </c>
      <c r="Q3125" s="1">
        <v>46023</v>
      </c>
      <c r="R3125" s="2">
        <v>217.26</v>
      </c>
      <c r="S3125">
        <v>1</v>
      </c>
      <c r="T3125" t="s">
        <v>58</v>
      </c>
      <c r="U3125" t="s">
        <v>134</v>
      </c>
      <c r="V3125" s="4">
        <v>0.375</v>
      </c>
      <c r="W3125" s="2">
        <v>0</v>
      </c>
      <c r="X3125">
        <v>0</v>
      </c>
      <c r="Y3125" t="s">
        <v>60</v>
      </c>
      <c r="Z3125" t="s">
        <v>136</v>
      </c>
      <c r="AA3125">
        <v>0</v>
      </c>
      <c r="AB3125" s="2">
        <v>0</v>
      </c>
      <c r="AC3125" s="2">
        <v>0</v>
      </c>
      <c r="AD3125" s="3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0.01</v>
      </c>
      <c r="AM3125" s="2">
        <v>81.459999999999994</v>
      </c>
      <c r="AN3125" s="2">
        <v>81.459999999999994</v>
      </c>
      <c r="AO3125" s="2">
        <v>0</v>
      </c>
      <c r="AP3125" s="2">
        <v>0</v>
      </c>
      <c r="AQ3125" s="2">
        <v>0</v>
      </c>
    </row>
    <row r="3126" spans="1:43" x14ac:dyDescent="0.25">
      <c r="A3126" s="1">
        <v>45992</v>
      </c>
      <c r="B3126" t="s">
        <v>48</v>
      </c>
      <c r="C3126">
        <v>649163</v>
      </c>
      <c r="D3126">
        <v>2028899051</v>
      </c>
      <c r="E3126" t="s">
        <v>368</v>
      </c>
      <c r="F3126" t="s">
        <v>369</v>
      </c>
      <c r="G3126" t="s">
        <v>51</v>
      </c>
      <c r="H3126" t="s">
        <v>83</v>
      </c>
      <c r="I3126" t="s">
        <v>479</v>
      </c>
      <c r="J3126" t="s">
        <v>480</v>
      </c>
      <c r="K3126">
        <v>820873</v>
      </c>
      <c r="L3126" t="s">
        <v>106</v>
      </c>
      <c r="M3126" t="s">
        <v>107</v>
      </c>
      <c r="N3126" t="s">
        <v>57</v>
      </c>
      <c r="O3126" s="1">
        <v>45809</v>
      </c>
      <c r="Q3126" s="1">
        <v>46023</v>
      </c>
      <c r="R3126" s="2">
        <v>32.67</v>
      </c>
      <c r="S3126">
        <v>1</v>
      </c>
      <c r="T3126" t="s">
        <v>58</v>
      </c>
      <c r="U3126" t="s">
        <v>134</v>
      </c>
      <c r="V3126" s="4">
        <v>0.375</v>
      </c>
      <c r="W3126" s="2">
        <v>0</v>
      </c>
      <c r="X3126">
        <v>0</v>
      </c>
      <c r="Y3126" t="s">
        <v>60</v>
      </c>
      <c r="Z3126" t="s">
        <v>136</v>
      </c>
      <c r="AA3126">
        <v>0</v>
      </c>
      <c r="AB3126" s="2">
        <v>0</v>
      </c>
      <c r="AC3126" s="2">
        <v>0</v>
      </c>
      <c r="AD3126" s="3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12.25</v>
      </c>
      <c r="AN3126" s="2">
        <v>12.25</v>
      </c>
      <c r="AO3126" s="2">
        <v>0</v>
      </c>
      <c r="AP3126" s="2">
        <v>0</v>
      </c>
      <c r="AQ3126" s="2">
        <v>0</v>
      </c>
    </row>
    <row r="3127" spans="1:43" x14ac:dyDescent="0.25">
      <c r="A3127" s="1">
        <v>45992</v>
      </c>
      <c r="B3127" t="s">
        <v>48</v>
      </c>
      <c r="C3127">
        <v>649163</v>
      </c>
      <c r="D3127">
        <v>2028901561</v>
      </c>
      <c r="E3127" t="s">
        <v>1028</v>
      </c>
      <c r="F3127" t="s">
        <v>1029</v>
      </c>
      <c r="G3127" t="s">
        <v>51</v>
      </c>
      <c r="H3127" t="s">
        <v>52</v>
      </c>
      <c r="I3127" t="s">
        <v>479</v>
      </c>
      <c r="J3127" t="s">
        <v>480</v>
      </c>
      <c r="K3127">
        <v>751867</v>
      </c>
      <c r="L3127" t="s">
        <v>162</v>
      </c>
      <c r="M3127" t="s">
        <v>163</v>
      </c>
      <c r="N3127" t="s">
        <v>57</v>
      </c>
      <c r="O3127" s="1">
        <v>45809</v>
      </c>
      <c r="Q3127" s="1">
        <v>46023</v>
      </c>
      <c r="R3127" s="2">
        <v>24.88</v>
      </c>
      <c r="S3127">
        <v>1</v>
      </c>
      <c r="T3127" t="s">
        <v>58</v>
      </c>
      <c r="U3127" t="s">
        <v>134</v>
      </c>
      <c r="V3127" s="4">
        <v>0.375</v>
      </c>
      <c r="W3127" s="2">
        <v>0</v>
      </c>
      <c r="X3127">
        <v>0</v>
      </c>
      <c r="Y3127" t="s">
        <v>60</v>
      </c>
      <c r="Z3127" t="s">
        <v>136</v>
      </c>
      <c r="AA3127">
        <v>0</v>
      </c>
      <c r="AB3127" s="2">
        <v>0</v>
      </c>
      <c r="AC3127" s="2">
        <v>0</v>
      </c>
      <c r="AD3127" s="3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9.33</v>
      </c>
      <c r="AN3127" s="2">
        <v>9.33</v>
      </c>
      <c r="AO3127" s="2">
        <v>0</v>
      </c>
      <c r="AP3127" s="2">
        <v>0</v>
      </c>
      <c r="AQ3127" s="2">
        <v>0</v>
      </c>
    </row>
    <row r="3128" spans="1:43" x14ac:dyDescent="0.25">
      <c r="A3128" s="1">
        <v>45992</v>
      </c>
      <c r="B3128" t="s">
        <v>48</v>
      </c>
      <c r="C3128">
        <v>649163</v>
      </c>
      <c r="D3128">
        <v>2028904032</v>
      </c>
      <c r="E3128" t="s">
        <v>708</v>
      </c>
      <c r="F3128" t="s">
        <v>375</v>
      </c>
      <c r="G3128" t="s">
        <v>51</v>
      </c>
      <c r="H3128" t="s">
        <v>83</v>
      </c>
      <c r="I3128" t="s">
        <v>479</v>
      </c>
      <c r="J3128" t="s">
        <v>480</v>
      </c>
      <c r="K3128">
        <v>824062</v>
      </c>
      <c r="L3128" t="s">
        <v>355</v>
      </c>
      <c r="M3128" t="s">
        <v>356</v>
      </c>
      <c r="N3128" t="s">
        <v>57</v>
      </c>
      <c r="O3128" s="1">
        <v>45809</v>
      </c>
      <c r="Q3128" s="1">
        <v>46023</v>
      </c>
      <c r="R3128" s="2">
        <v>129.41</v>
      </c>
      <c r="S3128">
        <v>1</v>
      </c>
      <c r="T3128" t="s">
        <v>58</v>
      </c>
      <c r="U3128" t="s">
        <v>134</v>
      </c>
      <c r="V3128" s="4">
        <v>0.375</v>
      </c>
      <c r="W3128" s="2">
        <v>0</v>
      </c>
      <c r="X3128">
        <v>0</v>
      </c>
      <c r="Y3128" t="s">
        <v>60</v>
      </c>
      <c r="Z3128" t="s">
        <v>136</v>
      </c>
      <c r="AA3128">
        <v>0</v>
      </c>
      <c r="AB3128" s="2">
        <v>0</v>
      </c>
      <c r="AC3128" s="2">
        <v>0</v>
      </c>
      <c r="AD3128" s="3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48.53</v>
      </c>
      <c r="AN3128" s="2">
        <v>48.53</v>
      </c>
      <c r="AO3128" s="2">
        <v>0</v>
      </c>
      <c r="AP3128" s="2">
        <v>0</v>
      </c>
      <c r="AQ3128" s="2">
        <v>0</v>
      </c>
    </row>
    <row r="3129" spans="1:43" x14ac:dyDescent="0.25">
      <c r="A3129" s="1">
        <v>45992</v>
      </c>
      <c r="B3129" t="s">
        <v>48</v>
      </c>
      <c r="C3129">
        <v>649163</v>
      </c>
      <c r="D3129">
        <v>2028910082</v>
      </c>
      <c r="E3129" t="s">
        <v>2485</v>
      </c>
      <c r="F3129" t="s">
        <v>2486</v>
      </c>
      <c r="G3129" t="s">
        <v>51</v>
      </c>
      <c r="H3129" t="s">
        <v>83</v>
      </c>
      <c r="I3129" t="s">
        <v>479</v>
      </c>
      <c r="J3129" t="s">
        <v>480</v>
      </c>
      <c r="K3129">
        <v>822733</v>
      </c>
      <c r="L3129" t="s">
        <v>1487</v>
      </c>
      <c r="M3129" t="s">
        <v>1488</v>
      </c>
      <c r="N3129" t="s">
        <v>57</v>
      </c>
      <c r="O3129" s="1">
        <v>45809</v>
      </c>
      <c r="Q3129" s="1">
        <v>46023</v>
      </c>
      <c r="R3129" s="2">
        <v>77.7</v>
      </c>
      <c r="S3129">
        <v>1</v>
      </c>
      <c r="T3129" t="s">
        <v>58</v>
      </c>
      <c r="U3129" t="s">
        <v>134</v>
      </c>
      <c r="V3129" s="4">
        <v>0.375</v>
      </c>
      <c r="W3129" s="2">
        <v>0</v>
      </c>
      <c r="X3129">
        <v>0</v>
      </c>
      <c r="Y3129" t="s">
        <v>60</v>
      </c>
      <c r="Z3129" t="s">
        <v>136</v>
      </c>
      <c r="AA3129">
        <v>0</v>
      </c>
      <c r="AB3129" s="2">
        <v>0</v>
      </c>
      <c r="AC3129" s="2">
        <v>0</v>
      </c>
      <c r="AD3129" s="3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29.14</v>
      </c>
      <c r="AN3129" s="2">
        <v>29.14</v>
      </c>
      <c r="AO3129" s="2">
        <v>0</v>
      </c>
      <c r="AP3129" s="2">
        <v>0</v>
      </c>
      <c r="AQ3129" s="2">
        <v>0</v>
      </c>
    </row>
    <row r="3130" spans="1:43" x14ac:dyDescent="0.25">
      <c r="A3130" s="1">
        <v>45992</v>
      </c>
      <c r="B3130" t="s">
        <v>48</v>
      </c>
      <c r="C3130">
        <v>649163</v>
      </c>
      <c r="D3130">
        <v>2028914240</v>
      </c>
      <c r="E3130" t="s">
        <v>2487</v>
      </c>
      <c r="F3130" t="s">
        <v>2488</v>
      </c>
      <c r="G3130" t="s">
        <v>51</v>
      </c>
      <c r="H3130" t="s">
        <v>83</v>
      </c>
      <c r="I3130" t="s">
        <v>479</v>
      </c>
      <c r="J3130" t="s">
        <v>480</v>
      </c>
      <c r="K3130">
        <v>843573</v>
      </c>
      <c r="L3130" t="s">
        <v>665</v>
      </c>
      <c r="M3130" t="s">
        <v>666</v>
      </c>
      <c r="N3130" t="s">
        <v>57</v>
      </c>
      <c r="O3130" s="1">
        <v>45809</v>
      </c>
      <c r="Q3130" s="1">
        <v>46023</v>
      </c>
      <c r="R3130" s="2">
        <v>38.44</v>
      </c>
      <c r="S3130">
        <v>1</v>
      </c>
      <c r="T3130" t="s">
        <v>58</v>
      </c>
      <c r="U3130" t="s">
        <v>134</v>
      </c>
      <c r="V3130" s="4">
        <v>0.375</v>
      </c>
      <c r="W3130" s="2">
        <v>0</v>
      </c>
      <c r="X3130">
        <v>0</v>
      </c>
      <c r="Y3130" t="s">
        <v>60</v>
      </c>
      <c r="Z3130" t="s">
        <v>136</v>
      </c>
      <c r="AA3130">
        <v>0</v>
      </c>
      <c r="AB3130" s="2">
        <v>0</v>
      </c>
      <c r="AC3130" s="2">
        <v>0</v>
      </c>
      <c r="AD3130" s="3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14.42</v>
      </c>
      <c r="AN3130" s="2">
        <v>14.42</v>
      </c>
      <c r="AO3130" s="2">
        <v>0</v>
      </c>
      <c r="AP3130" s="2">
        <v>0</v>
      </c>
      <c r="AQ3130" s="2">
        <v>0</v>
      </c>
    </row>
    <row r="3131" spans="1:43" x14ac:dyDescent="0.25">
      <c r="A3131" s="1">
        <v>45992</v>
      </c>
      <c r="B3131" t="s">
        <v>48</v>
      </c>
      <c r="C3131">
        <v>649163</v>
      </c>
      <c r="D3131">
        <v>2028923135</v>
      </c>
      <c r="E3131" t="s">
        <v>714</v>
      </c>
      <c r="F3131" t="s">
        <v>79</v>
      </c>
      <c r="G3131" t="s">
        <v>51</v>
      </c>
      <c r="H3131" t="s">
        <v>83</v>
      </c>
      <c r="I3131" t="s">
        <v>479</v>
      </c>
      <c r="J3131" t="s">
        <v>480</v>
      </c>
      <c r="K3131">
        <v>824076</v>
      </c>
      <c r="L3131" t="s">
        <v>510</v>
      </c>
      <c r="M3131" t="s">
        <v>511</v>
      </c>
      <c r="N3131" t="s">
        <v>57</v>
      </c>
      <c r="O3131" s="1">
        <v>45809</v>
      </c>
      <c r="Q3131" s="1">
        <v>46023</v>
      </c>
      <c r="R3131" s="2">
        <v>156.16</v>
      </c>
      <c r="S3131">
        <v>1</v>
      </c>
      <c r="T3131" t="s">
        <v>58</v>
      </c>
      <c r="U3131" t="s">
        <v>134</v>
      </c>
      <c r="V3131" s="4">
        <v>0.375</v>
      </c>
      <c r="W3131" s="2">
        <v>0</v>
      </c>
      <c r="X3131">
        <v>0</v>
      </c>
      <c r="Y3131" t="s">
        <v>60</v>
      </c>
      <c r="Z3131" t="s">
        <v>136</v>
      </c>
      <c r="AA3131">
        <v>0</v>
      </c>
      <c r="AB3131" s="2">
        <v>0</v>
      </c>
      <c r="AC3131" s="2">
        <v>0</v>
      </c>
      <c r="AD3131" s="3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58.56</v>
      </c>
      <c r="AN3131" s="2">
        <v>58.56</v>
      </c>
      <c r="AO3131" s="2">
        <v>0</v>
      </c>
      <c r="AP3131" s="2">
        <v>0</v>
      </c>
      <c r="AQ3131" s="2">
        <v>0</v>
      </c>
    </row>
    <row r="3132" spans="1:43" x14ac:dyDescent="0.25">
      <c r="A3132" s="1">
        <v>45992</v>
      </c>
      <c r="B3132" t="s">
        <v>48</v>
      </c>
      <c r="C3132">
        <v>649163</v>
      </c>
      <c r="D3132">
        <v>2028949434</v>
      </c>
      <c r="E3132" t="s">
        <v>597</v>
      </c>
      <c r="F3132" t="s">
        <v>724</v>
      </c>
      <c r="G3132" t="s">
        <v>51</v>
      </c>
      <c r="H3132" t="s">
        <v>83</v>
      </c>
      <c r="I3132" t="s">
        <v>479</v>
      </c>
      <c r="J3132" t="s">
        <v>480</v>
      </c>
      <c r="K3132">
        <v>824062</v>
      </c>
      <c r="L3132" t="s">
        <v>355</v>
      </c>
      <c r="M3132" t="s">
        <v>356</v>
      </c>
      <c r="N3132" t="s">
        <v>57</v>
      </c>
      <c r="O3132" s="1">
        <v>45809</v>
      </c>
      <c r="Q3132" s="1">
        <v>46023</v>
      </c>
      <c r="R3132" s="2">
        <v>41.17</v>
      </c>
      <c r="S3132">
        <v>1</v>
      </c>
      <c r="T3132" t="s">
        <v>58</v>
      </c>
      <c r="U3132" t="s">
        <v>134</v>
      </c>
      <c r="V3132" s="4">
        <v>0.375</v>
      </c>
      <c r="W3132" s="2">
        <v>0</v>
      </c>
      <c r="X3132">
        <v>0</v>
      </c>
      <c r="Y3132" t="s">
        <v>60</v>
      </c>
      <c r="Z3132" t="s">
        <v>136</v>
      </c>
      <c r="AA3132">
        <v>0</v>
      </c>
      <c r="AB3132" s="2">
        <v>0</v>
      </c>
      <c r="AC3132" s="2">
        <v>0</v>
      </c>
      <c r="AD3132" s="3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15.44</v>
      </c>
      <c r="AN3132" s="2">
        <v>15.44</v>
      </c>
      <c r="AO3132" s="2">
        <v>0</v>
      </c>
      <c r="AP3132" s="2">
        <v>0</v>
      </c>
      <c r="AQ3132" s="2">
        <v>0</v>
      </c>
    </row>
    <row r="3133" spans="1:43" x14ac:dyDescent="0.25">
      <c r="A3133" s="1">
        <v>45992</v>
      </c>
      <c r="B3133" t="s">
        <v>48</v>
      </c>
      <c r="C3133">
        <v>649163</v>
      </c>
      <c r="D3133">
        <v>2028960908</v>
      </c>
      <c r="E3133" t="s">
        <v>729</v>
      </c>
      <c r="F3133" t="s">
        <v>730</v>
      </c>
      <c r="G3133" t="s">
        <v>51</v>
      </c>
      <c r="H3133" t="s">
        <v>83</v>
      </c>
      <c r="I3133" t="s">
        <v>479</v>
      </c>
      <c r="J3133" t="s">
        <v>480</v>
      </c>
      <c r="K3133">
        <v>856163</v>
      </c>
      <c r="L3133" t="s">
        <v>116</v>
      </c>
      <c r="M3133" t="s">
        <v>117</v>
      </c>
      <c r="N3133" t="s">
        <v>57</v>
      </c>
      <c r="O3133" s="1">
        <v>45809</v>
      </c>
      <c r="Q3133" s="1">
        <v>46023</v>
      </c>
      <c r="R3133" s="2">
        <v>41.17</v>
      </c>
      <c r="S3133">
        <v>1</v>
      </c>
      <c r="T3133" t="s">
        <v>58</v>
      </c>
      <c r="U3133" t="s">
        <v>134</v>
      </c>
      <c r="V3133" s="4">
        <v>0.375</v>
      </c>
      <c r="W3133" s="2">
        <v>0</v>
      </c>
      <c r="X3133">
        <v>0</v>
      </c>
      <c r="Y3133" t="s">
        <v>60</v>
      </c>
      <c r="Z3133" t="s">
        <v>136</v>
      </c>
      <c r="AA3133">
        <v>0</v>
      </c>
      <c r="AB3133" s="2">
        <v>0</v>
      </c>
      <c r="AC3133" s="2">
        <v>0</v>
      </c>
      <c r="AD3133" s="3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15.44</v>
      </c>
      <c r="AN3133" s="2">
        <v>15.44</v>
      </c>
      <c r="AO3133" s="2">
        <v>0</v>
      </c>
      <c r="AP3133" s="2">
        <v>0</v>
      </c>
      <c r="AQ3133" s="2">
        <v>0</v>
      </c>
    </row>
    <row r="3134" spans="1:43" x14ac:dyDescent="0.25">
      <c r="A3134" s="1">
        <v>45992</v>
      </c>
      <c r="B3134" t="s">
        <v>48</v>
      </c>
      <c r="C3134">
        <v>649163</v>
      </c>
      <c r="D3134">
        <v>2028965157</v>
      </c>
      <c r="E3134" t="s">
        <v>335</v>
      </c>
      <c r="F3134" t="s">
        <v>1182</v>
      </c>
      <c r="G3134" t="s">
        <v>51</v>
      </c>
      <c r="H3134" t="s">
        <v>83</v>
      </c>
      <c r="I3134" t="s">
        <v>479</v>
      </c>
      <c r="J3134" t="s">
        <v>480</v>
      </c>
      <c r="K3134">
        <v>812994</v>
      </c>
      <c r="L3134" t="s">
        <v>652</v>
      </c>
      <c r="M3134" t="s">
        <v>653</v>
      </c>
      <c r="N3134" t="s">
        <v>57</v>
      </c>
      <c r="O3134" s="1">
        <v>45809</v>
      </c>
      <c r="Q3134" s="1">
        <v>46023</v>
      </c>
      <c r="R3134" s="2">
        <v>76.19</v>
      </c>
      <c r="S3134">
        <v>1</v>
      </c>
      <c r="T3134" t="s">
        <v>58</v>
      </c>
      <c r="U3134" t="s">
        <v>134</v>
      </c>
      <c r="V3134" s="4">
        <v>0.375</v>
      </c>
      <c r="W3134" s="2">
        <v>0</v>
      </c>
      <c r="X3134">
        <v>0</v>
      </c>
      <c r="Y3134" t="s">
        <v>60</v>
      </c>
      <c r="Z3134" t="s">
        <v>136</v>
      </c>
      <c r="AA3134">
        <v>0</v>
      </c>
      <c r="AB3134" s="2">
        <v>0</v>
      </c>
      <c r="AC3134" s="2">
        <v>0</v>
      </c>
      <c r="AD3134" s="3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28.57</v>
      </c>
      <c r="AN3134" s="2">
        <v>28.57</v>
      </c>
      <c r="AO3134" s="2">
        <v>0</v>
      </c>
      <c r="AP3134" s="2">
        <v>0</v>
      </c>
      <c r="AQ3134" s="2">
        <v>0</v>
      </c>
    </row>
    <row r="3135" spans="1:43" x14ac:dyDescent="0.25">
      <c r="A3135" s="1">
        <v>45992</v>
      </c>
      <c r="B3135" t="s">
        <v>48</v>
      </c>
      <c r="C3135">
        <v>649163</v>
      </c>
      <c r="D3135">
        <v>2028965280</v>
      </c>
      <c r="E3135" t="s">
        <v>2489</v>
      </c>
      <c r="F3135" t="s">
        <v>1668</v>
      </c>
      <c r="G3135" t="s">
        <v>51</v>
      </c>
      <c r="H3135" t="s">
        <v>83</v>
      </c>
      <c r="I3135" t="s">
        <v>479</v>
      </c>
      <c r="J3135" t="s">
        <v>480</v>
      </c>
      <c r="K3135">
        <v>824081</v>
      </c>
      <c r="L3135" t="s">
        <v>577</v>
      </c>
      <c r="M3135" t="s">
        <v>578</v>
      </c>
      <c r="N3135" t="s">
        <v>57</v>
      </c>
      <c r="O3135" s="1">
        <v>45809</v>
      </c>
      <c r="Q3135" s="1">
        <v>46023</v>
      </c>
      <c r="R3135" s="2">
        <v>43.36</v>
      </c>
      <c r="S3135">
        <v>1</v>
      </c>
      <c r="T3135" t="s">
        <v>58</v>
      </c>
      <c r="U3135" t="s">
        <v>134</v>
      </c>
      <c r="V3135" s="4">
        <v>0.375</v>
      </c>
      <c r="W3135" s="2">
        <v>0</v>
      </c>
      <c r="X3135">
        <v>0</v>
      </c>
      <c r="Y3135" t="s">
        <v>60</v>
      </c>
      <c r="Z3135" t="s">
        <v>136</v>
      </c>
      <c r="AA3135">
        <v>0</v>
      </c>
      <c r="AB3135" s="2">
        <v>0</v>
      </c>
      <c r="AC3135" s="2">
        <v>0</v>
      </c>
      <c r="AD3135" s="3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16.260000000000002</v>
      </c>
      <c r="AN3135" s="2">
        <v>16.260000000000002</v>
      </c>
      <c r="AO3135" s="2">
        <v>0</v>
      </c>
      <c r="AP3135" s="2">
        <v>0</v>
      </c>
      <c r="AQ3135" s="2">
        <v>0</v>
      </c>
    </row>
    <row r="3136" spans="1:43" x14ac:dyDescent="0.25">
      <c r="A3136" s="1">
        <v>45992</v>
      </c>
      <c r="B3136" t="s">
        <v>48</v>
      </c>
      <c r="C3136">
        <v>649163</v>
      </c>
      <c r="D3136">
        <v>2029005832</v>
      </c>
      <c r="E3136" t="s">
        <v>2490</v>
      </c>
      <c r="F3136" t="s">
        <v>2491</v>
      </c>
      <c r="G3136" t="s">
        <v>51</v>
      </c>
      <c r="H3136" t="s">
        <v>112</v>
      </c>
      <c r="I3136" t="s">
        <v>479</v>
      </c>
      <c r="J3136" t="s">
        <v>480</v>
      </c>
      <c r="K3136">
        <v>840313</v>
      </c>
      <c r="L3136" t="s">
        <v>498</v>
      </c>
      <c r="M3136" t="s">
        <v>499</v>
      </c>
      <c r="N3136" t="s">
        <v>57</v>
      </c>
      <c r="O3136" s="1">
        <v>45809</v>
      </c>
      <c r="Q3136" s="1">
        <v>46023</v>
      </c>
      <c r="R3136" s="2">
        <v>114.15</v>
      </c>
      <c r="S3136">
        <v>1</v>
      </c>
      <c r="T3136" t="s">
        <v>58</v>
      </c>
      <c r="U3136" t="s">
        <v>134</v>
      </c>
      <c r="V3136" s="4">
        <v>0.375</v>
      </c>
      <c r="W3136" s="2">
        <v>0</v>
      </c>
      <c r="X3136">
        <v>0</v>
      </c>
      <c r="Y3136" t="s">
        <v>60</v>
      </c>
      <c r="Z3136" t="s">
        <v>136</v>
      </c>
      <c r="AA3136">
        <v>0</v>
      </c>
      <c r="AB3136" s="2">
        <v>0</v>
      </c>
      <c r="AC3136" s="2">
        <v>0</v>
      </c>
      <c r="AD3136" s="3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42.81</v>
      </c>
      <c r="AN3136" s="2">
        <v>42.81</v>
      </c>
      <c r="AO3136" s="2">
        <v>0</v>
      </c>
      <c r="AP3136" s="2">
        <v>0</v>
      </c>
      <c r="AQ3136" s="2">
        <v>0</v>
      </c>
    </row>
    <row r="3137" spans="1:43" x14ac:dyDescent="0.25">
      <c r="A3137" s="1">
        <v>45992</v>
      </c>
      <c r="B3137" t="s">
        <v>48</v>
      </c>
      <c r="C3137">
        <v>649163</v>
      </c>
      <c r="D3137">
        <v>2029011566</v>
      </c>
      <c r="E3137" t="s">
        <v>1699</v>
      </c>
      <c r="F3137" t="s">
        <v>765</v>
      </c>
      <c r="G3137" t="s">
        <v>51</v>
      </c>
      <c r="H3137" t="s">
        <v>83</v>
      </c>
      <c r="I3137" t="s">
        <v>479</v>
      </c>
      <c r="J3137" t="s">
        <v>480</v>
      </c>
      <c r="K3137">
        <v>673059</v>
      </c>
      <c r="L3137" t="s">
        <v>65</v>
      </c>
      <c r="M3137" t="s">
        <v>66</v>
      </c>
      <c r="N3137" t="s">
        <v>57</v>
      </c>
      <c r="O3137" s="1">
        <v>45809</v>
      </c>
      <c r="Q3137" s="1">
        <v>46023</v>
      </c>
      <c r="R3137" s="2">
        <v>67.19</v>
      </c>
      <c r="S3137">
        <v>1</v>
      </c>
      <c r="T3137" t="s">
        <v>58</v>
      </c>
      <c r="U3137" t="s">
        <v>134</v>
      </c>
      <c r="V3137" s="4">
        <v>0.375</v>
      </c>
      <c r="W3137" s="2">
        <v>0</v>
      </c>
      <c r="X3137">
        <v>0</v>
      </c>
      <c r="Y3137" t="s">
        <v>60</v>
      </c>
      <c r="Z3137" t="s">
        <v>136</v>
      </c>
      <c r="AA3137">
        <v>0</v>
      </c>
      <c r="AB3137" s="2">
        <v>0</v>
      </c>
      <c r="AC3137" s="2">
        <v>0</v>
      </c>
      <c r="AD3137" s="3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25.2</v>
      </c>
      <c r="AN3137" s="2">
        <v>25.2</v>
      </c>
      <c r="AO3137" s="2">
        <v>0</v>
      </c>
      <c r="AP3137" s="2">
        <v>0</v>
      </c>
      <c r="AQ3137" s="2">
        <v>0</v>
      </c>
    </row>
    <row r="3138" spans="1:43" x14ac:dyDescent="0.25">
      <c r="A3138" s="1">
        <v>45992</v>
      </c>
      <c r="B3138" t="s">
        <v>48</v>
      </c>
      <c r="C3138">
        <v>649163</v>
      </c>
      <c r="D3138">
        <v>2029031322</v>
      </c>
      <c r="E3138" t="s">
        <v>1802</v>
      </c>
      <c r="F3138" t="s">
        <v>472</v>
      </c>
      <c r="G3138" t="s">
        <v>51</v>
      </c>
      <c r="H3138" t="s">
        <v>120</v>
      </c>
      <c r="I3138" t="s">
        <v>479</v>
      </c>
      <c r="J3138" t="s">
        <v>480</v>
      </c>
      <c r="K3138">
        <v>816021</v>
      </c>
      <c r="L3138" t="s">
        <v>122</v>
      </c>
      <c r="M3138" t="s">
        <v>123</v>
      </c>
      <c r="N3138" t="s">
        <v>57</v>
      </c>
      <c r="O3138" s="1">
        <v>45809</v>
      </c>
      <c r="Q3138" s="1">
        <v>46023</v>
      </c>
      <c r="R3138" s="2">
        <v>62.45</v>
      </c>
      <c r="S3138">
        <v>1</v>
      </c>
      <c r="T3138" t="s">
        <v>58</v>
      </c>
      <c r="U3138" t="s">
        <v>134</v>
      </c>
      <c r="V3138" s="4">
        <v>0.375</v>
      </c>
      <c r="W3138" s="2">
        <v>0</v>
      </c>
      <c r="X3138">
        <v>0</v>
      </c>
      <c r="Y3138" t="s">
        <v>60</v>
      </c>
      <c r="Z3138" t="s">
        <v>136</v>
      </c>
      <c r="AA3138">
        <v>0</v>
      </c>
      <c r="AB3138" s="2">
        <v>0</v>
      </c>
      <c r="AC3138" s="2">
        <v>0</v>
      </c>
      <c r="AD3138" s="3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23.42</v>
      </c>
      <c r="AN3138" s="2">
        <v>23.42</v>
      </c>
      <c r="AO3138" s="2">
        <v>0</v>
      </c>
      <c r="AP3138" s="2">
        <v>0</v>
      </c>
      <c r="AQ3138" s="2">
        <v>0</v>
      </c>
    </row>
    <row r="3139" spans="1:43" x14ac:dyDescent="0.25">
      <c r="A3139" s="1">
        <v>45992</v>
      </c>
      <c r="B3139" t="s">
        <v>48</v>
      </c>
      <c r="C3139">
        <v>649163</v>
      </c>
      <c r="D3139">
        <v>2029034138</v>
      </c>
      <c r="E3139" t="s">
        <v>2492</v>
      </c>
      <c r="F3139" t="s">
        <v>2493</v>
      </c>
      <c r="G3139" t="s">
        <v>51</v>
      </c>
      <c r="H3139" t="s">
        <v>83</v>
      </c>
      <c r="I3139" t="s">
        <v>479</v>
      </c>
      <c r="J3139" t="s">
        <v>480</v>
      </c>
      <c r="K3139">
        <v>824062</v>
      </c>
      <c r="L3139" t="s">
        <v>355</v>
      </c>
      <c r="M3139" t="s">
        <v>356</v>
      </c>
      <c r="N3139" t="s">
        <v>57</v>
      </c>
      <c r="O3139" s="1">
        <v>45809</v>
      </c>
      <c r="Q3139" s="1">
        <v>46023</v>
      </c>
      <c r="R3139" s="2">
        <v>217.26</v>
      </c>
      <c r="S3139">
        <v>1</v>
      </c>
      <c r="T3139" t="s">
        <v>58</v>
      </c>
      <c r="U3139" t="s">
        <v>134</v>
      </c>
      <c r="V3139" s="4">
        <v>0.375</v>
      </c>
      <c r="W3139" s="2">
        <v>0</v>
      </c>
      <c r="X3139">
        <v>0</v>
      </c>
      <c r="Y3139" t="s">
        <v>60</v>
      </c>
      <c r="Z3139" t="s">
        <v>136</v>
      </c>
      <c r="AA3139">
        <v>0</v>
      </c>
      <c r="AB3139" s="2">
        <v>0</v>
      </c>
      <c r="AC3139" s="2">
        <v>0</v>
      </c>
      <c r="AD3139" s="3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0.01</v>
      </c>
      <c r="AM3139" s="2">
        <v>81.459999999999994</v>
      </c>
      <c r="AN3139" s="2">
        <v>81.459999999999994</v>
      </c>
      <c r="AO3139" s="2">
        <v>0</v>
      </c>
      <c r="AP3139" s="2">
        <v>0</v>
      </c>
      <c r="AQ3139" s="2">
        <v>0</v>
      </c>
    </row>
    <row r="3140" spans="1:43" x14ac:dyDescent="0.25">
      <c r="A3140" s="1">
        <v>45992</v>
      </c>
      <c r="B3140" t="s">
        <v>48</v>
      </c>
      <c r="C3140">
        <v>649163</v>
      </c>
      <c r="D3140">
        <v>2029034662</v>
      </c>
      <c r="E3140" t="s">
        <v>1699</v>
      </c>
      <c r="F3140" t="s">
        <v>431</v>
      </c>
      <c r="G3140" t="s">
        <v>51</v>
      </c>
      <c r="H3140" t="s">
        <v>83</v>
      </c>
      <c r="I3140" t="s">
        <v>479</v>
      </c>
      <c r="J3140" t="s">
        <v>480</v>
      </c>
      <c r="K3140">
        <v>673059</v>
      </c>
      <c r="L3140" t="s">
        <v>65</v>
      </c>
      <c r="M3140" t="s">
        <v>66</v>
      </c>
      <c r="N3140" t="s">
        <v>57</v>
      </c>
      <c r="O3140" s="1">
        <v>45809</v>
      </c>
      <c r="Q3140" s="1">
        <v>46023</v>
      </c>
      <c r="R3140" s="2">
        <v>27.64</v>
      </c>
      <c r="S3140">
        <v>1</v>
      </c>
      <c r="T3140" t="s">
        <v>58</v>
      </c>
      <c r="U3140" t="s">
        <v>134</v>
      </c>
      <c r="V3140" s="4">
        <v>0.375</v>
      </c>
      <c r="W3140" s="2">
        <v>0</v>
      </c>
      <c r="X3140">
        <v>0</v>
      </c>
      <c r="Y3140" t="s">
        <v>60</v>
      </c>
      <c r="Z3140" t="s">
        <v>136</v>
      </c>
      <c r="AA3140">
        <v>0</v>
      </c>
      <c r="AB3140" s="2">
        <v>0</v>
      </c>
      <c r="AC3140" s="2">
        <v>0</v>
      </c>
      <c r="AD3140" s="3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0.01</v>
      </c>
      <c r="AM3140" s="2">
        <v>10.35</v>
      </c>
      <c r="AN3140" s="2">
        <v>10.35</v>
      </c>
      <c r="AO3140" s="2">
        <v>0</v>
      </c>
      <c r="AP3140" s="2">
        <v>0</v>
      </c>
      <c r="AQ3140" s="2">
        <v>0</v>
      </c>
    </row>
    <row r="3141" spans="1:43" x14ac:dyDescent="0.25">
      <c r="A3141" s="1">
        <v>45992</v>
      </c>
      <c r="B3141" t="s">
        <v>48</v>
      </c>
      <c r="C3141">
        <v>649163</v>
      </c>
      <c r="D3141">
        <v>2029037322</v>
      </c>
      <c r="E3141" t="s">
        <v>2494</v>
      </c>
      <c r="F3141" t="s">
        <v>2495</v>
      </c>
      <c r="G3141" t="s">
        <v>51</v>
      </c>
      <c r="H3141" t="s">
        <v>83</v>
      </c>
      <c r="I3141" t="s">
        <v>479</v>
      </c>
      <c r="J3141" t="s">
        <v>480</v>
      </c>
      <c r="K3141">
        <v>806645</v>
      </c>
      <c r="L3141" t="s">
        <v>855</v>
      </c>
      <c r="M3141" t="s">
        <v>856</v>
      </c>
      <c r="N3141" t="s">
        <v>57</v>
      </c>
      <c r="O3141" s="1">
        <v>45809</v>
      </c>
      <c r="Q3141" s="1">
        <v>46023</v>
      </c>
      <c r="R3141" s="2">
        <v>67.19</v>
      </c>
      <c r="S3141">
        <v>1</v>
      </c>
      <c r="T3141" t="s">
        <v>58</v>
      </c>
      <c r="U3141" t="s">
        <v>134</v>
      </c>
      <c r="V3141" s="4">
        <v>0.375</v>
      </c>
      <c r="W3141" s="2">
        <v>0</v>
      </c>
      <c r="X3141">
        <v>0</v>
      </c>
      <c r="Y3141" t="s">
        <v>60</v>
      </c>
      <c r="Z3141" t="s">
        <v>136</v>
      </c>
      <c r="AA3141">
        <v>0</v>
      </c>
      <c r="AB3141" s="2">
        <v>0</v>
      </c>
      <c r="AC3141" s="2">
        <v>0</v>
      </c>
      <c r="AD3141" s="3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25.2</v>
      </c>
      <c r="AN3141" s="2">
        <v>25.2</v>
      </c>
      <c r="AO3141" s="2">
        <v>0</v>
      </c>
      <c r="AP3141" s="2">
        <v>0</v>
      </c>
      <c r="AQ3141" s="2">
        <v>0</v>
      </c>
    </row>
    <row r="3142" spans="1:43" x14ac:dyDescent="0.25">
      <c r="A3142" s="1">
        <v>45992</v>
      </c>
      <c r="B3142" t="s">
        <v>48</v>
      </c>
      <c r="C3142">
        <v>649163</v>
      </c>
      <c r="D3142">
        <v>2029067263</v>
      </c>
      <c r="E3142" t="s">
        <v>2496</v>
      </c>
      <c r="F3142" t="s">
        <v>296</v>
      </c>
      <c r="G3142" t="s">
        <v>51</v>
      </c>
      <c r="H3142" t="s">
        <v>83</v>
      </c>
      <c r="I3142" t="s">
        <v>479</v>
      </c>
      <c r="J3142" t="s">
        <v>480</v>
      </c>
      <c r="K3142">
        <v>839554</v>
      </c>
      <c r="L3142" t="s">
        <v>699</v>
      </c>
      <c r="M3142" t="s">
        <v>700</v>
      </c>
      <c r="N3142" t="s">
        <v>57</v>
      </c>
      <c r="O3142" s="1">
        <v>45809</v>
      </c>
      <c r="Q3142" s="1">
        <v>46023</v>
      </c>
      <c r="R3142" s="2">
        <v>57.19</v>
      </c>
      <c r="S3142">
        <v>1</v>
      </c>
      <c r="T3142" t="s">
        <v>58</v>
      </c>
      <c r="U3142" t="s">
        <v>134</v>
      </c>
      <c r="V3142" s="4">
        <v>0.375</v>
      </c>
      <c r="W3142" s="2">
        <v>0</v>
      </c>
      <c r="X3142">
        <v>0</v>
      </c>
      <c r="Y3142" t="s">
        <v>60</v>
      </c>
      <c r="Z3142" t="s">
        <v>136</v>
      </c>
      <c r="AA3142">
        <v>0</v>
      </c>
      <c r="AB3142" s="2">
        <v>0</v>
      </c>
      <c r="AC3142" s="2">
        <v>0</v>
      </c>
      <c r="AD3142" s="3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21.45</v>
      </c>
      <c r="AN3142" s="2">
        <v>21.45</v>
      </c>
      <c r="AO3142" s="2">
        <v>0</v>
      </c>
      <c r="AP3142" s="2">
        <v>0</v>
      </c>
      <c r="AQ3142" s="2">
        <v>0</v>
      </c>
    </row>
    <row r="3143" spans="1:43" x14ac:dyDescent="0.25">
      <c r="A3143" s="1">
        <v>45992</v>
      </c>
      <c r="B3143" t="s">
        <v>48</v>
      </c>
      <c r="C3143">
        <v>649163</v>
      </c>
      <c r="D3143">
        <v>2029068610</v>
      </c>
      <c r="E3143" t="s">
        <v>2497</v>
      </c>
      <c r="F3143" t="s">
        <v>2498</v>
      </c>
      <c r="G3143" t="s">
        <v>51</v>
      </c>
      <c r="H3143" t="s">
        <v>83</v>
      </c>
      <c r="I3143" t="s">
        <v>479</v>
      </c>
      <c r="J3143" t="s">
        <v>480</v>
      </c>
      <c r="K3143">
        <v>812656</v>
      </c>
      <c r="L3143" t="s">
        <v>469</v>
      </c>
      <c r="M3143" t="s">
        <v>470</v>
      </c>
      <c r="N3143" t="s">
        <v>57</v>
      </c>
      <c r="O3143" s="1">
        <v>45809</v>
      </c>
      <c r="Q3143" s="1">
        <v>46023</v>
      </c>
      <c r="R3143" s="2">
        <v>57.19</v>
      </c>
      <c r="S3143">
        <v>1</v>
      </c>
      <c r="T3143" t="s">
        <v>58</v>
      </c>
      <c r="U3143" t="s">
        <v>134</v>
      </c>
      <c r="V3143" s="4">
        <v>0.375</v>
      </c>
      <c r="W3143" s="2">
        <v>0</v>
      </c>
      <c r="X3143">
        <v>0</v>
      </c>
      <c r="Y3143" t="s">
        <v>60</v>
      </c>
      <c r="Z3143" t="s">
        <v>136</v>
      </c>
      <c r="AA3143">
        <v>0</v>
      </c>
      <c r="AB3143" s="2">
        <v>0</v>
      </c>
      <c r="AC3143" s="2">
        <v>0</v>
      </c>
      <c r="AD3143" s="3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21.45</v>
      </c>
      <c r="AN3143" s="2">
        <v>21.45</v>
      </c>
      <c r="AO3143" s="2">
        <v>0</v>
      </c>
      <c r="AP3143" s="2">
        <v>0</v>
      </c>
      <c r="AQ3143" s="2">
        <v>0</v>
      </c>
    </row>
    <row r="3144" spans="1:43" x14ac:dyDescent="0.25">
      <c r="A3144" s="1">
        <v>45992</v>
      </c>
      <c r="B3144" t="s">
        <v>48</v>
      </c>
      <c r="C3144">
        <v>649163</v>
      </c>
      <c r="D3144">
        <v>2029132494</v>
      </c>
      <c r="E3144" t="s">
        <v>1657</v>
      </c>
      <c r="F3144" t="s">
        <v>131</v>
      </c>
      <c r="G3144" t="s">
        <v>51</v>
      </c>
      <c r="H3144" t="s">
        <v>648</v>
      </c>
      <c r="I3144" t="s">
        <v>479</v>
      </c>
      <c r="J3144" t="s">
        <v>480</v>
      </c>
      <c r="K3144">
        <v>820140</v>
      </c>
      <c r="L3144" t="s">
        <v>88</v>
      </c>
      <c r="M3144" t="s">
        <v>85</v>
      </c>
      <c r="N3144" t="s">
        <v>57</v>
      </c>
      <c r="O3144" s="1">
        <v>45809</v>
      </c>
      <c r="Q3144" s="1">
        <v>46023</v>
      </c>
      <c r="R3144" s="2">
        <v>43.59</v>
      </c>
      <c r="S3144">
        <v>1</v>
      </c>
      <c r="T3144" t="s">
        <v>58</v>
      </c>
      <c r="U3144" t="s">
        <v>134</v>
      </c>
      <c r="V3144" s="4">
        <v>9.5000000000000001E-2</v>
      </c>
      <c r="W3144" s="2">
        <v>0</v>
      </c>
      <c r="X3144">
        <v>0</v>
      </c>
      <c r="Y3144" t="s">
        <v>60</v>
      </c>
      <c r="Z3144" t="s">
        <v>136</v>
      </c>
      <c r="AA3144">
        <v>0</v>
      </c>
      <c r="AB3144" s="2">
        <v>0</v>
      </c>
      <c r="AC3144" s="2">
        <v>0</v>
      </c>
      <c r="AD3144" s="3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0.01</v>
      </c>
      <c r="AM3144" s="2">
        <v>4.13</v>
      </c>
      <c r="AN3144" s="2">
        <v>4.13</v>
      </c>
      <c r="AO3144" s="2">
        <v>0</v>
      </c>
      <c r="AP3144" s="2">
        <v>0</v>
      </c>
      <c r="AQ3144" s="2">
        <v>0</v>
      </c>
    </row>
    <row r="3145" spans="1:43" x14ac:dyDescent="0.25">
      <c r="A3145" s="1">
        <v>45992</v>
      </c>
      <c r="B3145" t="s">
        <v>48</v>
      </c>
      <c r="C3145">
        <v>649163</v>
      </c>
      <c r="D3145">
        <v>2029140522</v>
      </c>
      <c r="E3145" t="s">
        <v>2499</v>
      </c>
      <c r="F3145" t="s">
        <v>887</v>
      </c>
      <c r="G3145" t="s">
        <v>51</v>
      </c>
      <c r="H3145" t="s">
        <v>648</v>
      </c>
      <c r="I3145" t="s">
        <v>479</v>
      </c>
      <c r="J3145" t="s">
        <v>480</v>
      </c>
      <c r="K3145">
        <v>820140</v>
      </c>
      <c r="L3145" t="s">
        <v>88</v>
      </c>
      <c r="M3145" t="s">
        <v>85</v>
      </c>
      <c r="N3145" t="s">
        <v>57</v>
      </c>
      <c r="O3145" s="1">
        <v>45809</v>
      </c>
      <c r="Q3145" s="1">
        <v>46023</v>
      </c>
      <c r="R3145" s="2">
        <v>32.43</v>
      </c>
      <c r="S3145">
        <v>1</v>
      </c>
      <c r="T3145" t="s">
        <v>58</v>
      </c>
      <c r="U3145" t="s">
        <v>134</v>
      </c>
      <c r="V3145" s="4">
        <v>9.5000000000000001E-2</v>
      </c>
      <c r="W3145" s="2">
        <v>0</v>
      </c>
      <c r="X3145">
        <v>0</v>
      </c>
      <c r="Y3145" t="s">
        <v>60</v>
      </c>
      <c r="Z3145" t="s">
        <v>136</v>
      </c>
      <c r="AA3145">
        <v>0</v>
      </c>
      <c r="AB3145" s="2">
        <v>0</v>
      </c>
      <c r="AC3145" s="2">
        <v>0</v>
      </c>
      <c r="AD3145" s="3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0.01</v>
      </c>
      <c r="AM3145" s="2">
        <v>3.07</v>
      </c>
      <c r="AN3145" s="2">
        <v>3.07</v>
      </c>
      <c r="AO3145" s="2">
        <v>0</v>
      </c>
      <c r="AP3145" s="2">
        <v>0</v>
      </c>
      <c r="AQ3145" s="2">
        <v>0</v>
      </c>
    </row>
    <row r="3146" spans="1:43" x14ac:dyDescent="0.25">
      <c r="A3146" s="1">
        <v>45992</v>
      </c>
      <c r="B3146" t="s">
        <v>48</v>
      </c>
      <c r="C3146">
        <v>649163</v>
      </c>
      <c r="D3146">
        <v>2029158439</v>
      </c>
      <c r="E3146" t="s">
        <v>2500</v>
      </c>
      <c r="F3146" t="s">
        <v>773</v>
      </c>
      <c r="G3146" t="s">
        <v>51</v>
      </c>
      <c r="H3146" t="s">
        <v>256</v>
      </c>
      <c r="I3146" t="s">
        <v>479</v>
      </c>
      <c r="J3146" t="s">
        <v>480</v>
      </c>
      <c r="K3146">
        <v>822733</v>
      </c>
      <c r="L3146" t="s">
        <v>1487</v>
      </c>
      <c r="M3146" t="s">
        <v>1488</v>
      </c>
      <c r="N3146" t="s">
        <v>57</v>
      </c>
      <c r="O3146" s="1">
        <v>45809</v>
      </c>
      <c r="Q3146" s="1">
        <v>46023</v>
      </c>
      <c r="R3146" s="2">
        <v>22.88</v>
      </c>
      <c r="S3146">
        <v>1</v>
      </c>
      <c r="T3146" t="s">
        <v>58</v>
      </c>
      <c r="U3146" t="s">
        <v>134</v>
      </c>
      <c r="V3146" s="4">
        <v>0.375</v>
      </c>
      <c r="W3146" s="2">
        <v>0</v>
      </c>
      <c r="X3146">
        <v>0</v>
      </c>
      <c r="Y3146" t="s">
        <v>60</v>
      </c>
      <c r="Z3146" t="s">
        <v>136</v>
      </c>
      <c r="AA3146">
        <v>0</v>
      </c>
      <c r="AB3146" s="2">
        <v>0</v>
      </c>
      <c r="AC3146" s="2">
        <v>0</v>
      </c>
      <c r="AD3146" s="3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8.58</v>
      </c>
      <c r="AN3146" s="2">
        <v>8.58</v>
      </c>
      <c r="AO3146" s="2">
        <v>0</v>
      </c>
      <c r="AP3146" s="2">
        <v>0</v>
      </c>
      <c r="AQ3146" s="2">
        <v>0</v>
      </c>
    </row>
    <row r="3147" spans="1:43" x14ac:dyDescent="0.25">
      <c r="A3147" s="1">
        <v>45992</v>
      </c>
      <c r="B3147" t="s">
        <v>48</v>
      </c>
      <c r="C3147">
        <v>649163</v>
      </c>
      <c r="D3147">
        <v>2029159005</v>
      </c>
      <c r="E3147" t="s">
        <v>2501</v>
      </c>
      <c r="F3147" t="s">
        <v>2502</v>
      </c>
      <c r="G3147" t="s">
        <v>51</v>
      </c>
      <c r="H3147" t="s">
        <v>256</v>
      </c>
      <c r="I3147" t="s">
        <v>479</v>
      </c>
      <c r="J3147" t="s">
        <v>480</v>
      </c>
      <c r="K3147">
        <v>822865</v>
      </c>
      <c r="L3147" t="s">
        <v>389</v>
      </c>
      <c r="M3147" t="s">
        <v>390</v>
      </c>
      <c r="N3147" t="s">
        <v>57</v>
      </c>
      <c r="O3147" s="1">
        <v>45806</v>
      </c>
      <c r="Q3147" s="1">
        <v>46020</v>
      </c>
      <c r="R3147" s="2">
        <v>22.88</v>
      </c>
      <c r="S3147">
        <v>1</v>
      </c>
      <c r="T3147" t="s">
        <v>58</v>
      </c>
      <c r="U3147" t="s">
        <v>134</v>
      </c>
      <c r="V3147" s="4">
        <v>0.375</v>
      </c>
      <c r="W3147" s="2">
        <v>0</v>
      </c>
      <c r="X3147">
        <v>0</v>
      </c>
      <c r="Y3147" t="s">
        <v>60</v>
      </c>
      <c r="Z3147" t="s">
        <v>136</v>
      </c>
      <c r="AA3147">
        <v>0</v>
      </c>
      <c r="AB3147" s="2">
        <v>0</v>
      </c>
      <c r="AC3147" s="2">
        <v>0</v>
      </c>
      <c r="AD3147" s="3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8.58</v>
      </c>
      <c r="AN3147" s="2">
        <v>8.58</v>
      </c>
      <c r="AO3147" s="2">
        <v>0</v>
      </c>
      <c r="AP3147" s="2">
        <v>0</v>
      </c>
      <c r="AQ3147" s="2">
        <v>0</v>
      </c>
    </row>
    <row r="3148" spans="1:43" x14ac:dyDescent="0.25">
      <c r="A3148" s="1">
        <v>45992</v>
      </c>
      <c r="B3148" t="s">
        <v>48</v>
      </c>
      <c r="C3148">
        <v>649163</v>
      </c>
      <c r="D3148">
        <v>2029168909</v>
      </c>
      <c r="E3148" t="s">
        <v>1255</v>
      </c>
      <c r="F3148" t="s">
        <v>375</v>
      </c>
      <c r="G3148" t="s">
        <v>51</v>
      </c>
      <c r="H3148" t="s">
        <v>256</v>
      </c>
      <c r="I3148" t="s">
        <v>479</v>
      </c>
      <c r="J3148" t="s">
        <v>480</v>
      </c>
      <c r="K3148">
        <v>806645</v>
      </c>
      <c r="L3148" t="s">
        <v>855</v>
      </c>
      <c r="M3148" t="s">
        <v>856</v>
      </c>
      <c r="N3148" t="s">
        <v>929</v>
      </c>
      <c r="O3148" s="1">
        <v>45809</v>
      </c>
      <c r="P3148" s="1">
        <v>45992</v>
      </c>
      <c r="Q3148" s="1">
        <v>46023</v>
      </c>
      <c r="R3148" s="2">
        <v>49.19</v>
      </c>
      <c r="S3148">
        <v>1</v>
      </c>
      <c r="T3148" t="s">
        <v>58</v>
      </c>
      <c r="U3148" t="s">
        <v>134</v>
      </c>
      <c r="V3148" s="4">
        <v>0.375</v>
      </c>
      <c r="W3148" s="2">
        <v>0</v>
      </c>
      <c r="X3148">
        <v>0</v>
      </c>
      <c r="Y3148" t="s">
        <v>60</v>
      </c>
      <c r="Z3148" t="s">
        <v>136</v>
      </c>
      <c r="AA3148">
        <v>0</v>
      </c>
      <c r="AB3148" s="2">
        <v>0</v>
      </c>
      <c r="AC3148" s="2">
        <v>0</v>
      </c>
      <c r="AD3148" s="3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18.45</v>
      </c>
      <c r="AN3148" s="2">
        <v>18.45</v>
      </c>
      <c r="AO3148" s="2">
        <v>0</v>
      </c>
      <c r="AP3148" s="2">
        <v>0</v>
      </c>
      <c r="AQ3148" s="2">
        <v>0</v>
      </c>
    </row>
    <row r="3149" spans="1:43" x14ac:dyDescent="0.25">
      <c r="A3149" s="1">
        <v>45992</v>
      </c>
      <c r="B3149" t="s">
        <v>48</v>
      </c>
      <c r="C3149">
        <v>649163</v>
      </c>
      <c r="D3149">
        <v>2029176836</v>
      </c>
      <c r="E3149" t="s">
        <v>2003</v>
      </c>
      <c r="F3149" t="s">
        <v>315</v>
      </c>
      <c r="G3149" t="s">
        <v>51</v>
      </c>
      <c r="H3149" t="s">
        <v>93</v>
      </c>
      <c r="I3149" t="s">
        <v>479</v>
      </c>
      <c r="J3149" t="s">
        <v>480</v>
      </c>
      <c r="K3149">
        <v>673059</v>
      </c>
      <c r="L3149" t="s">
        <v>65</v>
      </c>
      <c r="M3149" t="s">
        <v>66</v>
      </c>
      <c r="N3149" t="s">
        <v>57</v>
      </c>
      <c r="O3149" s="1">
        <v>45807</v>
      </c>
      <c r="Q3149" s="1">
        <v>46021</v>
      </c>
      <c r="R3149" s="2">
        <v>48.4</v>
      </c>
      <c r="S3149">
        <v>1</v>
      </c>
      <c r="T3149" t="s">
        <v>58</v>
      </c>
      <c r="U3149" t="s">
        <v>134</v>
      </c>
      <c r="V3149" s="4">
        <v>0.375</v>
      </c>
      <c r="W3149" s="2">
        <v>0</v>
      </c>
      <c r="X3149">
        <v>0</v>
      </c>
      <c r="Y3149" t="s">
        <v>60</v>
      </c>
      <c r="Z3149" t="s">
        <v>136</v>
      </c>
      <c r="AA3149">
        <v>0</v>
      </c>
      <c r="AB3149" s="2">
        <v>0</v>
      </c>
      <c r="AC3149" s="2">
        <v>0</v>
      </c>
      <c r="AD3149" s="3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18.149999999999999</v>
      </c>
      <c r="AN3149" s="2">
        <v>18.149999999999999</v>
      </c>
      <c r="AO3149" s="2">
        <v>0</v>
      </c>
      <c r="AP3149" s="2">
        <v>0</v>
      </c>
      <c r="AQ3149" s="2">
        <v>0</v>
      </c>
    </row>
    <row r="3150" spans="1:43" x14ac:dyDescent="0.25">
      <c r="A3150" s="1">
        <v>45992</v>
      </c>
      <c r="B3150" t="s">
        <v>48</v>
      </c>
      <c r="C3150">
        <v>649163</v>
      </c>
      <c r="D3150">
        <v>2029183289</v>
      </c>
      <c r="E3150" t="s">
        <v>1802</v>
      </c>
      <c r="F3150" t="s">
        <v>856</v>
      </c>
      <c r="G3150" t="s">
        <v>51</v>
      </c>
      <c r="H3150" t="s">
        <v>256</v>
      </c>
      <c r="I3150" t="s">
        <v>479</v>
      </c>
      <c r="J3150" t="s">
        <v>480</v>
      </c>
      <c r="K3150">
        <v>806645</v>
      </c>
      <c r="L3150" t="s">
        <v>855</v>
      </c>
      <c r="M3150" t="s">
        <v>856</v>
      </c>
      <c r="N3150" t="s">
        <v>57</v>
      </c>
      <c r="O3150" s="1">
        <v>45807</v>
      </c>
      <c r="Q3150" s="1">
        <v>46021</v>
      </c>
      <c r="R3150" s="2">
        <v>49.19</v>
      </c>
      <c r="S3150">
        <v>1</v>
      </c>
      <c r="T3150" t="s">
        <v>58</v>
      </c>
      <c r="U3150" t="s">
        <v>134</v>
      </c>
      <c r="V3150" s="4">
        <v>0.375</v>
      </c>
      <c r="W3150" s="2">
        <v>0</v>
      </c>
      <c r="X3150">
        <v>0</v>
      </c>
      <c r="Y3150" t="s">
        <v>60</v>
      </c>
      <c r="Z3150" t="s">
        <v>136</v>
      </c>
      <c r="AA3150">
        <v>0</v>
      </c>
      <c r="AB3150" s="2">
        <v>0</v>
      </c>
      <c r="AC3150" s="2">
        <v>0</v>
      </c>
      <c r="AD3150" s="3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18.45</v>
      </c>
      <c r="AN3150" s="2">
        <v>18.45</v>
      </c>
      <c r="AO3150" s="2">
        <v>0</v>
      </c>
      <c r="AP3150" s="2">
        <v>0</v>
      </c>
      <c r="AQ3150" s="2">
        <v>0</v>
      </c>
    </row>
    <row r="3151" spans="1:43" x14ac:dyDescent="0.25">
      <c r="A3151" s="1">
        <v>45992</v>
      </c>
      <c r="B3151" t="s">
        <v>48</v>
      </c>
      <c r="C3151">
        <v>649163</v>
      </c>
      <c r="D3151">
        <v>2029202227</v>
      </c>
      <c r="E3151" t="s">
        <v>251</v>
      </c>
      <c r="F3151" t="s">
        <v>940</v>
      </c>
      <c r="G3151" t="s">
        <v>51</v>
      </c>
      <c r="H3151" t="s">
        <v>52</v>
      </c>
      <c r="I3151" t="s">
        <v>479</v>
      </c>
      <c r="J3151" t="s">
        <v>480</v>
      </c>
      <c r="K3151">
        <v>649247</v>
      </c>
      <c r="L3151" t="s">
        <v>172</v>
      </c>
      <c r="M3151" t="s">
        <v>173</v>
      </c>
      <c r="N3151" t="s">
        <v>57</v>
      </c>
      <c r="O3151" s="1">
        <v>45809</v>
      </c>
      <c r="Q3151" s="1">
        <v>46023</v>
      </c>
      <c r="R3151" s="2">
        <v>35.979999999999997</v>
      </c>
      <c r="S3151">
        <v>1</v>
      </c>
      <c r="T3151" t="s">
        <v>58</v>
      </c>
      <c r="U3151" t="s">
        <v>134</v>
      </c>
      <c r="V3151" s="4">
        <v>0.375</v>
      </c>
      <c r="W3151" s="2">
        <v>0</v>
      </c>
      <c r="X3151">
        <v>0</v>
      </c>
      <c r="Y3151" t="s">
        <v>60</v>
      </c>
      <c r="Z3151" t="s">
        <v>136</v>
      </c>
      <c r="AA3151">
        <v>0</v>
      </c>
      <c r="AB3151" s="2">
        <v>0</v>
      </c>
      <c r="AC3151" s="2">
        <v>0</v>
      </c>
      <c r="AD3151" s="3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0.01</v>
      </c>
      <c r="AM3151" s="2">
        <v>13.48</v>
      </c>
      <c r="AN3151" s="2">
        <v>13.48</v>
      </c>
      <c r="AO3151" s="2">
        <v>0</v>
      </c>
      <c r="AP3151" s="2">
        <v>0</v>
      </c>
      <c r="AQ3151" s="2">
        <v>0</v>
      </c>
    </row>
    <row r="3152" spans="1:43" x14ac:dyDescent="0.25">
      <c r="A3152" s="1">
        <v>45992</v>
      </c>
      <c r="B3152" t="s">
        <v>48</v>
      </c>
      <c r="C3152">
        <v>649163</v>
      </c>
      <c r="D3152">
        <v>2030372674</v>
      </c>
      <c r="E3152" t="s">
        <v>1538</v>
      </c>
      <c r="F3152" t="s">
        <v>1575</v>
      </c>
      <c r="G3152" t="s">
        <v>51</v>
      </c>
      <c r="H3152" t="s">
        <v>83</v>
      </c>
      <c r="I3152" t="s">
        <v>373</v>
      </c>
      <c r="J3152" t="s">
        <v>374</v>
      </c>
      <c r="K3152">
        <v>824062</v>
      </c>
      <c r="L3152" t="s">
        <v>355</v>
      </c>
      <c r="M3152" t="s">
        <v>356</v>
      </c>
      <c r="N3152" t="s">
        <v>57</v>
      </c>
      <c r="O3152" s="1">
        <v>45901</v>
      </c>
      <c r="Q3152" s="1">
        <v>46023</v>
      </c>
      <c r="R3152" s="2">
        <v>102.7</v>
      </c>
      <c r="S3152">
        <v>1</v>
      </c>
      <c r="T3152" t="s">
        <v>58</v>
      </c>
      <c r="U3152" t="s">
        <v>134</v>
      </c>
      <c r="V3152" s="3">
        <v>0.7</v>
      </c>
      <c r="W3152" s="2">
        <v>0</v>
      </c>
      <c r="X3152">
        <v>0</v>
      </c>
      <c r="Y3152" t="s">
        <v>60</v>
      </c>
      <c r="Z3152" t="s">
        <v>136</v>
      </c>
      <c r="AA3152">
        <v>0</v>
      </c>
      <c r="AB3152" s="2">
        <v>0</v>
      </c>
      <c r="AC3152" s="2">
        <v>0</v>
      </c>
      <c r="AD3152" s="3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71.89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</row>
    <row r="3153" spans="1:43" x14ac:dyDescent="0.25">
      <c r="A3153" s="1">
        <v>45992</v>
      </c>
      <c r="B3153" t="s">
        <v>48</v>
      </c>
      <c r="C3153">
        <v>649163</v>
      </c>
      <c r="D3153">
        <v>2030382844</v>
      </c>
      <c r="E3153" t="s">
        <v>635</v>
      </c>
      <c r="F3153" t="s">
        <v>2503</v>
      </c>
      <c r="G3153" t="s">
        <v>51</v>
      </c>
      <c r="H3153" t="s">
        <v>256</v>
      </c>
      <c r="I3153" t="s">
        <v>373</v>
      </c>
      <c r="J3153" t="s">
        <v>374</v>
      </c>
      <c r="K3153">
        <v>753748</v>
      </c>
      <c r="L3153" t="s">
        <v>258</v>
      </c>
      <c r="M3153" t="s">
        <v>131</v>
      </c>
      <c r="N3153" t="s">
        <v>57</v>
      </c>
      <c r="O3153" s="1">
        <v>45901</v>
      </c>
      <c r="Q3153" s="1">
        <v>46023</v>
      </c>
      <c r="R3153" s="2">
        <v>50.24</v>
      </c>
      <c r="S3153">
        <v>1</v>
      </c>
      <c r="T3153" t="s">
        <v>58</v>
      </c>
      <c r="U3153" t="s">
        <v>134</v>
      </c>
      <c r="V3153" s="3">
        <v>0.7</v>
      </c>
      <c r="W3153" s="2">
        <v>0</v>
      </c>
      <c r="X3153">
        <v>0</v>
      </c>
      <c r="Y3153" t="s">
        <v>60</v>
      </c>
      <c r="Z3153" t="s">
        <v>136</v>
      </c>
      <c r="AA3153">
        <v>0</v>
      </c>
      <c r="AB3153" s="2">
        <v>0</v>
      </c>
      <c r="AC3153" s="2">
        <v>0</v>
      </c>
      <c r="AD3153" s="3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35.17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</row>
    <row r="3154" spans="1:43" x14ac:dyDescent="0.25">
      <c r="A3154" s="1">
        <v>45992</v>
      </c>
      <c r="B3154" t="s">
        <v>48</v>
      </c>
      <c r="C3154">
        <v>649163</v>
      </c>
      <c r="D3154">
        <v>2030383551</v>
      </c>
      <c r="E3154" t="s">
        <v>2333</v>
      </c>
      <c r="F3154" t="s">
        <v>1753</v>
      </c>
      <c r="G3154" t="s">
        <v>51</v>
      </c>
      <c r="H3154" t="s">
        <v>161</v>
      </c>
      <c r="I3154" t="s">
        <v>373</v>
      </c>
      <c r="J3154" t="s">
        <v>374</v>
      </c>
      <c r="K3154">
        <v>753748</v>
      </c>
      <c r="L3154" t="s">
        <v>258</v>
      </c>
      <c r="M3154" t="s">
        <v>131</v>
      </c>
      <c r="N3154" t="s">
        <v>57</v>
      </c>
      <c r="O3154" s="1">
        <v>45901</v>
      </c>
      <c r="Q3154" s="1">
        <v>46023</v>
      </c>
      <c r="R3154" s="2">
        <v>36.58</v>
      </c>
      <c r="S3154">
        <v>1</v>
      </c>
      <c r="T3154" t="s">
        <v>58</v>
      </c>
      <c r="U3154" t="s">
        <v>134</v>
      </c>
      <c r="V3154" s="3">
        <v>0.7</v>
      </c>
      <c r="W3154" s="2">
        <v>0</v>
      </c>
      <c r="X3154">
        <v>0</v>
      </c>
      <c r="Y3154" t="s">
        <v>60</v>
      </c>
      <c r="Z3154" t="s">
        <v>136</v>
      </c>
      <c r="AA3154">
        <v>0</v>
      </c>
      <c r="AB3154" s="2">
        <v>0</v>
      </c>
      <c r="AC3154" s="2">
        <v>0</v>
      </c>
      <c r="AD3154" s="3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25.61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</row>
    <row r="3155" spans="1:43" x14ac:dyDescent="0.25">
      <c r="A3155" s="1">
        <v>45992</v>
      </c>
      <c r="B3155" t="s">
        <v>48</v>
      </c>
      <c r="C3155">
        <v>649163</v>
      </c>
      <c r="D3155">
        <v>2030387512</v>
      </c>
      <c r="E3155" t="s">
        <v>358</v>
      </c>
      <c r="F3155" t="s">
        <v>983</v>
      </c>
      <c r="G3155" t="s">
        <v>51</v>
      </c>
      <c r="H3155" t="s">
        <v>399</v>
      </c>
      <c r="I3155" t="s">
        <v>373</v>
      </c>
      <c r="J3155" t="s">
        <v>400</v>
      </c>
      <c r="K3155">
        <v>823068</v>
      </c>
      <c r="L3155" t="s">
        <v>401</v>
      </c>
      <c r="M3155" t="s">
        <v>402</v>
      </c>
      <c r="N3155" t="s">
        <v>57</v>
      </c>
      <c r="O3155" s="1">
        <v>45903</v>
      </c>
      <c r="Q3155" s="1">
        <v>46025</v>
      </c>
      <c r="R3155" s="2">
        <v>24.61</v>
      </c>
      <c r="S3155">
        <v>1</v>
      </c>
      <c r="T3155" t="s">
        <v>58</v>
      </c>
      <c r="U3155" t="s">
        <v>134</v>
      </c>
      <c r="V3155" s="3">
        <v>0.7</v>
      </c>
      <c r="W3155" s="2">
        <v>0</v>
      </c>
      <c r="X3155">
        <v>0</v>
      </c>
      <c r="Y3155" t="s">
        <v>60</v>
      </c>
      <c r="Z3155" t="s">
        <v>136</v>
      </c>
      <c r="AA3155">
        <v>0</v>
      </c>
      <c r="AB3155" s="2">
        <v>0</v>
      </c>
      <c r="AC3155" s="2">
        <v>0</v>
      </c>
      <c r="AD3155" s="3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17.23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</row>
    <row r="3156" spans="1:43" x14ac:dyDescent="0.25">
      <c r="A3156" s="1">
        <v>45992</v>
      </c>
      <c r="B3156" t="s">
        <v>48</v>
      </c>
      <c r="C3156">
        <v>649163</v>
      </c>
      <c r="D3156">
        <v>2030392317</v>
      </c>
      <c r="E3156" t="s">
        <v>2251</v>
      </c>
      <c r="F3156" t="s">
        <v>2334</v>
      </c>
      <c r="G3156" t="s">
        <v>51</v>
      </c>
      <c r="H3156" t="s">
        <v>256</v>
      </c>
      <c r="I3156" t="s">
        <v>373</v>
      </c>
      <c r="J3156" t="s">
        <v>374</v>
      </c>
      <c r="K3156">
        <v>856824</v>
      </c>
      <c r="L3156" t="s">
        <v>457</v>
      </c>
      <c r="M3156" t="s">
        <v>458</v>
      </c>
      <c r="N3156" t="s">
        <v>57</v>
      </c>
      <c r="O3156" s="1">
        <v>45901</v>
      </c>
      <c r="Q3156" s="1">
        <v>46023</v>
      </c>
      <c r="R3156" s="2">
        <v>141.47</v>
      </c>
      <c r="S3156">
        <v>1</v>
      </c>
      <c r="T3156" t="s">
        <v>58</v>
      </c>
      <c r="U3156" t="s">
        <v>134</v>
      </c>
      <c r="V3156" s="3">
        <v>0.7</v>
      </c>
      <c r="W3156" s="2">
        <v>0</v>
      </c>
      <c r="X3156">
        <v>0</v>
      </c>
      <c r="Y3156" t="s">
        <v>60</v>
      </c>
      <c r="Z3156" t="s">
        <v>136</v>
      </c>
      <c r="AA3156">
        <v>0</v>
      </c>
      <c r="AB3156" s="2">
        <v>0</v>
      </c>
      <c r="AC3156" s="2">
        <v>0</v>
      </c>
      <c r="AD3156" s="3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99.03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</row>
    <row r="3157" spans="1:43" x14ac:dyDescent="0.25">
      <c r="A3157" s="1">
        <v>45992</v>
      </c>
      <c r="B3157" t="s">
        <v>48</v>
      </c>
      <c r="C3157">
        <v>649163</v>
      </c>
      <c r="D3157">
        <v>2030405975</v>
      </c>
      <c r="E3157" t="s">
        <v>732</v>
      </c>
      <c r="F3157" t="s">
        <v>2504</v>
      </c>
      <c r="G3157" t="s">
        <v>51</v>
      </c>
      <c r="H3157" t="s">
        <v>354</v>
      </c>
      <c r="I3157" t="s">
        <v>373</v>
      </c>
      <c r="J3157" t="s">
        <v>374</v>
      </c>
      <c r="K3157">
        <v>856824</v>
      </c>
      <c r="L3157" t="s">
        <v>457</v>
      </c>
      <c r="M3157" t="s">
        <v>458</v>
      </c>
      <c r="N3157" t="s">
        <v>57</v>
      </c>
      <c r="O3157" s="1">
        <v>45901</v>
      </c>
      <c r="Q3157" s="1">
        <v>46023</v>
      </c>
      <c r="R3157" s="2">
        <v>85.98</v>
      </c>
      <c r="S3157">
        <v>1</v>
      </c>
      <c r="T3157" t="s">
        <v>58</v>
      </c>
      <c r="U3157" t="s">
        <v>134</v>
      </c>
      <c r="V3157" s="3">
        <v>0.7</v>
      </c>
      <c r="W3157" s="2">
        <v>0</v>
      </c>
      <c r="X3157">
        <v>0</v>
      </c>
      <c r="Y3157" t="s">
        <v>60</v>
      </c>
      <c r="Z3157" t="s">
        <v>136</v>
      </c>
      <c r="AA3157">
        <v>0</v>
      </c>
      <c r="AB3157" s="2">
        <v>0</v>
      </c>
      <c r="AC3157" s="2">
        <v>0</v>
      </c>
      <c r="AD3157" s="3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60.19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</row>
    <row r="3158" spans="1:43" x14ac:dyDescent="0.25">
      <c r="A3158" s="1">
        <v>45992</v>
      </c>
      <c r="B3158" t="s">
        <v>48</v>
      </c>
      <c r="C3158">
        <v>649163</v>
      </c>
      <c r="D3158">
        <v>2030409866</v>
      </c>
      <c r="E3158" t="s">
        <v>2505</v>
      </c>
      <c r="F3158" t="s">
        <v>2298</v>
      </c>
      <c r="G3158" t="s">
        <v>51</v>
      </c>
      <c r="H3158" t="s">
        <v>354</v>
      </c>
      <c r="I3158" t="s">
        <v>373</v>
      </c>
      <c r="J3158" t="s">
        <v>374</v>
      </c>
      <c r="K3158">
        <v>812656</v>
      </c>
      <c r="L3158" t="s">
        <v>469</v>
      </c>
      <c r="M3158" t="s">
        <v>470</v>
      </c>
      <c r="N3158" t="s">
        <v>57</v>
      </c>
      <c r="O3158" s="1">
        <v>45901</v>
      </c>
      <c r="Q3158" s="1">
        <v>46023</v>
      </c>
      <c r="R3158" s="2">
        <v>66.239999999999995</v>
      </c>
      <c r="S3158">
        <v>1</v>
      </c>
      <c r="T3158" t="s">
        <v>58</v>
      </c>
      <c r="U3158" t="s">
        <v>134</v>
      </c>
      <c r="V3158" s="3">
        <v>0.7</v>
      </c>
      <c r="W3158" s="2">
        <v>0</v>
      </c>
      <c r="X3158">
        <v>0</v>
      </c>
      <c r="Y3158" t="s">
        <v>60</v>
      </c>
      <c r="Z3158" t="s">
        <v>136</v>
      </c>
      <c r="AA3158">
        <v>0</v>
      </c>
      <c r="AB3158" s="2">
        <v>0</v>
      </c>
      <c r="AC3158" s="2">
        <v>0</v>
      </c>
      <c r="AD3158" s="3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46.37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</row>
    <row r="3159" spans="1:43" x14ac:dyDescent="0.25">
      <c r="A3159" s="1">
        <v>45992</v>
      </c>
      <c r="B3159" t="s">
        <v>48</v>
      </c>
      <c r="C3159">
        <v>649163</v>
      </c>
      <c r="D3159">
        <v>2030439490</v>
      </c>
      <c r="E3159" t="s">
        <v>1060</v>
      </c>
      <c r="F3159" t="s">
        <v>1061</v>
      </c>
      <c r="G3159" t="s">
        <v>51</v>
      </c>
      <c r="H3159" t="s">
        <v>83</v>
      </c>
      <c r="I3159" t="s">
        <v>373</v>
      </c>
      <c r="J3159" t="s">
        <v>374</v>
      </c>
      <c r="K3159">
        <v>673059</v>
      </c>
      <c r="L3159" t="s">
        <v>65</v>
      </c>
      <c r="M3159" t="s">
        <v>66</v>
      </c>
      <c r="N3159" t="s">
        <v>57</v>
      </c>
      <c r="O3159" s="1">
        <v>45901</v>
      </c>
      <c r="Q3159" s="1">
        <v>46023</v>
      </c>
      <c r="R3159" s="2">
        <v>60.25</v>
      </c>
      <c r="S3159">
        <v>1</v>
      </c>
      <c r="T3159" t="s">
        <v>58</v>
      </c>
      <c r="U3159" t="s">
        <v>134</v>
      </c>
      <c r="V3159" s="3">
        <v>0.7</v>
      </c>
      <c r="W3159" s="2">
        <v>0</v>
      </c>
      <c r="X3159">
        <v>0</v>
      </c>
      <c r="Y3159" t="s">
        <v>60</v>
      </c>
      <c r="Z3159" t="s">
        <v>136</v>
      </c>
      <c r="AA3159">
        <v>0</v>
      </c>
      <c r="AB3159" s="2">
        <v>0</v>
      </c>
      <c r="AC3159" s="2">
        <v>0</v>
      </c>
      <c r="AD3159" s="3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42.18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</row>
    <row r="3160" spans="1:43" x14ac:dyDescent="0.25">
      <c r="A3160" s="1">
        <v>45992</v>
      </c>
      <c r="B3160" t="s">
        <v>48</v>
      </c>
      <c r="C3160">
        <v>649163</v>
      </c>
      <c r="D3160">
        <v>2030442236</v>
      </c>
      <c r="E3160" t="s">
        <v>2506</v>
      </c>
      <c r="F3160" t="s">
        <v>2507</v>
      </c>
      <c r="G3160" t="s">
        <v>51</v>
      </c>
      <c r="H3160" t="s">
        <v>83</v>
      </c>
      <c r="I3160" t="s">
        <v>373</v>
      </c>
      <c r="J3160" t="s">
        <v>374</v>
      </c>
      <c r="K3160">
        <v>812656</v>
      </c>
      <c r="L3160" t="s">
        <v>469</v>
      </c>
      <c r="M3160" t="s">
        <v>470</v>
      </c>
      <c r="N3160" t="s">
        <v>57</v>
      </c>
      <c r="O3160" s="1">
        <v>45901</v>
      </c>
      <c r="Q3160" s="1">
        <v>46023</v>
      </c>
      <c r="R3160" s="2">
        <v>55.61</v>
      </c>
      <c r="S3160">
        <v>1</v>
      </c>
      <c r="T3160" t="s">
        <v>58</v>
      </c>
      <c r="U3160" t="s">
        <v>134</v>
      </c>
      <c r="V3160" s="3">
        <v>0.7</v>
      </c>
      <c r="W3160" s="2">
        <v>0</v>
      </c>
      <c r="X3160">
        <v>0</v>
      </c>
      <c r="Y3160" t="s">
        <v>60</v>
      </c>
      <c r="Z3160" t="s">
        <v>136</v>
      </c>
      <c r="AA3160">
        <v>0</v>
      </c>
      <c r="AB3160" s="2">
        <v>0</v>
      </c>
      <c r="AC3160" s="2">
        <v>0</v>
      </c>
      <c r="AD3160" s="3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38.93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</row>
    <row r="3161" spans="1:43" x14ac:dyDescent="0.25">
      <c r="A3161" s="1">
        <v>45992</v>
      </c>
      <c r="B3161" t="s">
        <v>48</v>
      </c>
      <c r="C3161">
        <v>649163</v>
      </c>
      <c r="D3161">
        <v>2030443773</v>
      </c>
      <c r="E3161" t="s">
        <v>358</v>
      </c>
      <c r="F3161" t="s">
        <v>2335</v>
      </c>
      <c r="G3161" t="s">
        <v>51</v>
      </c>
      <c r="H3161" t="s">
        <v>110</v>
      </c>
      <c r="I3161" t="s">
        <v>373</v>
      </c>
      <c r="J3161" t="s">
        <v>374</v>
      </c>
      <c r="K3161">
        <v>753748</v>
      </c>
      <c r="L3161" t="s">
        <v>258</v>
      </c>
      <c r="M3161" t="s">
        <v>131</v>
      </c>
      <c r="N3161" t="s">
        <v>57</v>
      </c>
      <c r="O3161" s="1">
        <v>45901</v>
      </c>
      <c r="Q3161" s="1">
        <v>46023</v>
      </c>
      <c r="R3161" s="2">
        <v>24.98</v>
      </c>
      <c r="S3161">
        <v>1</v>
      </c>
      <c r="T3161" t="s">
        <v>58</v>
      </c>
      <c r="U3161" t="s">
        <v>134</v>
      </c>
      <c r="V3161" s="3">
        <v>0.7</v>
      </c>
      <c r="W3161" s="2">
        <v>0</v>
      </c>
      <c r="X3161">
        <v>0</v>
      </c>
      <c r="Y3161" t="s">
        <v>60</v>
      </c>
      <c r="Z3161" t="s">
        <v>136</v>
      </c>
      <c r="AA3161">
        <v>0</v>
      </c>
      <c r="AB3161" s="2">
        <v>0</v>
      </c>
      <c r="AC3161" s="2">
        <v>0</v>
      </c>
      <c r="AD3161" s="3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17.489999999999998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</row>
    <row r="3162" spans="1:43" x14ac:dyDescent="0.25">
      <c r="A3162" s="1">
        <v>45992</v>
      </c>
      <c r="B3162" t="s">
        <v>48</v>
      </c>
      <c r="C3162">
        <v>649163</v>
      </c>
      <c r="D3162">
        <v>2030453119</v>
      </c>
      <c r="E3162" t="s">
        <v>1220</v>
      </c>
      <c r="F3162" t="s">
        <v>2508</v>
      </c>
      <c r="G3162" t="s">
        <v>51</v>
      </c>
      <c r="H3162" t="s">
        <v>83</v>
      </c>
      <c r="I3162" t="s">
        <v>373</v>
      </c>
      <c r="J3162" t="s">
        <v>374</v>
      </c>
      <c r="K3162">
        <v>806645</v>
      </c>
      <c r="L3162" t="s">
        <v>855</v>
      </c>
      <c r="M3162" t="s">
        <v>856</v>
      </c>
      <c r="N3162" t="s">
        <v>57</v>
      </c>
      <c r="O3162" s="1">
        <v>45901</v>
      </c>
      <c r="Q3162" s="1">
        <v>46023</v>
      </c>
      <c r="R3162" s="2">
        <v>31.6</v>
      </c>
      <c r="S3162">
        <v>1</v>
      </c>
      <c r="T3162" t="s">
        <v>58</v>
      </c>
      <c r="U3162" t="s">
        <v>134</v>
      </c>
      <c r="V3162" s="3">
        <v>0.7</v>
      </c>
      <c r="W3162" s="2">
        <v>0</v>
      </c>
      <c r="X3162">
        <v>0</v>
      </c>
      <c r="Y3162" t="s">
        <v>60</v>
      </c>
      <c r="Z3162" t="s">
        <v>136</v>
      </c>
      <c r="AA3162">
        <v>0</v>
      </c>
      <c r="AB3162" s="2">
        <v>0</v>
      </c>
      <c r="AC3162" s="2">
        <v>0</v>
      </c>
      <c r="AD3162" s="3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22.12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</row>
    <row r="3163" spans="1:43" x14ac:dyDescent="0.25">
      <c r="A3163" s="1">
        <v>45992</v>
      </c>
      <c r="B3163" t="s">
        <v>48</v>
      </c>
      <c r="C3163">
        <v>649163</v>
      </c>
      <c r="D3163">
        <v>2030453212</v>
      </c>
      <c r="E3163" t="s">
        <v>1576</v>
      </c>
      <c r="F3163" t="s">
        <v>1577</v>
      </c>
      <c r="G3163" t="s">
        <v>51</v>
      </c>
      <c r="H3163" t="s">
        <v>80</v>
      </c>
      <c r="I3163" t="s">
        <v>373</v>
      </c>
      <c r="J3163" t="s">
        <v>374</v>
      </c>
      <c r="K3163">
        <v>812782</v>
      </c>
      <c r="L3163" t="s">
        <v>128</v>
      </c>
      <c r="M3163" t="s">
        <v>129</v>
      </c>
      <c r="N3163" t="s">
        <v>57</v>
      </c>
      <c r="O3163" s="1">
        <v>45931</v>
      </c>
      <c r="Q3163" s="1">
        <v>46023</v>
      </c>
      <c r="R3163" s="2">
        <v>18.350000000000001</v>
      </c>
      <c r="S3163">
        <v>1</v>
      </c>
      <c r="T3163" t="s">
        <v>58</v>
      </c>
      <c r="U3163" t="s">
        <v>59</v>
      </c>
      <c r="V3163" s="3">
        <v>0.7</v>
      </c>
      <c r="W3163" s="2">
        <v>0</v>
      </c>
      <c r="X3163">
        <v>0</v>
      </c>
      <c r="Y3163" t="s">
        <v>60</v>
      </c>
      <c r="Z3163" t="s">
        <v>136</v>
      </c>
      <c r="AA3163">
        <v>0</v>
      </c>
      <c r="AB3163" s="2">
        <v>0</v>
      </c>
      <c r="AC3163" s="2">
        <v>0</v>
      </c>
      <c r="AD3163" s="3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12.84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</row>
    <row r="3164" spans="1:43" x14ac:dyDescent="0.25">
      <c r="A3164" s="1">
        <v>45992</v>
      </c>
      <c r="B3164" t="s">
        <v>48</v>
      </c>
      <c r="C3164">
        <v>649163</v>
      </c>
      <c r="D3164">
        <v>2030453868</v>
      </c>
      <c r="E3164" t="s">
        <v>1108</v>
      </c>
      <c r="F3164" t="s">
        <v>1578</v>
      </c>
      <c r="G3164" t="s">
        <v>51</v>
      </c>
      <c r="H3164" t="s">
        <v>120</v>
      </c>
      <c r="I3164" t="s">
        <v>373</v>
      </c>
      <c r="J3164" t="s">
        <v>374</v>
      </c>
      <c r="K3164">
        <v>816021</v>
      </c>
      <c r="L3164" t="s">
        <v>122</v>
      </c>
      <c r="M3164" t="s">
        <v>123</v>
      </c>
      <c r="N3164" t="s">
        <v>57</v>
      </c>
      <c r="O3164" s="1">
        <v>45901</v>
      </c>
      <c r="Q3164" s="1">
        <v>46023</v>
      </c>
      <c r="R3164" s="2">
        <v>9.1</v>
      </c>
      <c r="S3164">
        <v>1</v>
      </c>
      <c r="T3164" t="s">
        <v>58</v>
      </c>
      <c r="U3164" t="s">
        <v>134</v>
      </c>
      <c r="V3164" s="3">
        <v>0.7</v>
      </c>
      <c r="W3164" s="2">
        <v>0</v>
      </c>
      <c r="X3164">
        <v>0</v>
      </c>
      <c r="Y3164" t="s">
        <v>60</v>
      </c>
      <c r="Z3164" t="s">
        <v>136</v>
      </c>
      <c r="AA3164">
        <v>0</v>
      </c>
      <c r="AB3164" s="2">
        <v>0</v>
      </c>
      <c r="AC3164" s="2">
        <v>0</v>
      </c>
      <c r="AD3164" s="3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6.37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</row>
    <row r="3165" spans="1:43" x14ac:dyDescent="0.25">
      <c r="A3165" s="1">
        <v>45992</v>
      </c>
      <c r="B3165" t="s">
        <v>48</v>
      </c>
      <c r="C3165">
        <v>649163</v>
      </c>
      <c r="D3165">
        <v>2030461584</v>
      </c>
      <c r="E3165" t="s">
        <v>711</v>
      </c>
      <c r="F3165" t="s">
        <v>1579</v>
      </c>
      <c r="G3165" t="s">
        <v>51</v>
      </c>
      <c r="H3165" t="s">
        <v>83</v>
      </c>
      <c r="I3165" t="s">
        <v>373</v>
      </c>
      <c r="J3165" t="s">
        <v>374</v>
      </c>
      <c r="K3165">
        <v>882035</v>
      </c>
      <c r="L3165" t="s">
        <v>395</v>
      </c>
      <c r="M3165" t="s">
        <v>396</v>
      </c>
      <c r="N3165" t="s">
        <v>57</v>
      </c>
      <c r="O3165" s="1">
        <v>45901</v>
      </c>
      <c r="Q3165" s="1">
        <v>46023</v>
      </c>
      <c r="R3165" s="2">
        <v>355.56</v>
      </c>
      <c r="S3165">
        <v>1</v>
      </c>
      <c r="T3165" t="s">
        <v>58</v>
      </c>
      <c r="U3165" t="s">
        <v>134</v>
      </c>
      <c r="V3165" s="3">
        <v>0.7</v>
      </c>
      <c r="W3165" s="2">
        <v>0</v>
      </c>
      <c r="X3165">
        <v>0</v>
      </c>
      <c r="Y3165" t="s">
        <v>60</v>
      </c>
      <c r="Z3165" t="s">
        <v>136</v>
      </c>
      <c r="AA3165">
        <v>0</v>
      </c>
      <c r="AB3165" s="2">
        <v>0</v>
      </c>
      <c r="AC3165" s="2">
        <v>0</v>
      </c>
      <c r="AD3165" s="3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248.89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</row>
    <row r="3166" spans="1:43" x14ac:dyDescent="0.25">
      <c r="A3166" s="1">
        <v>45992</v>
      </c>
      <c r="B3166" t="s">
        <v>48</v>
      </c>
      <c r="C3166">
        <v>649163</v>
      </c>
      <c r="D3166">
        <v>2030464735</v>
      </c>
      <c r="E3166" t="s">
        <v>2509</v>
      </c>
      <c r="F3166" t="s">
        <v>2510</v>
      </c>
      <c r="G3166" t="s">
        <v>51</v>
      </c>
      <c r="H3166" t="s">
        <v>83</v>
      </c>
      <c r="I3166" t="s">
        <v>373</v>
      </c>
      <c r="J3166" t="s">
        <v>374</v>
      </c>
      <c r="K3166">
        <v>766747</v>
      </c>
      <c r="L3166" t="s">
        <v>385</v>
      </c>
      <c r="M3166" t="s">
        <v>386</v>
      </c>
      <c r="N3166" t="s">
        <v>57</v>
      </c>
      <c r="O3166" s="1">
        <v>45901</v>
      </c>
      <c r="Q3166" s="1">
        <v>46023</v>
      </c>
      <c r="R3166" s="2">
        <v>57.57</v>
      </c>
      <c r="S3166">
        <v>1</v>
      </c>
      <c r="T3166" t="s">
        <v>58</v>
      </c>
      <c r="U3166" t="s">
        <v>134</v>
      </c>
      <c r="V3166" s="3">
        <v>0.7</v>
      </c>
      <c r="W3166" s="2">
        <v>0</v>
      </c>
      <c r="X3166">
        <v>0</v>
      </c>
      <c r="Y3166" t="s">
        <v>60</v>
      </c>
      <c r="Z3166" t="s">
        <v>136</v>
      </c>
      <c r="AA3166">
        <v>0</v>
      </c>
      <c r="AB3166" s="2">
        <v>0</v>
      </c>
      <c r="AC3166" s="2">
        <v>0</v>
      </c>
      <c r="AD3166" s="3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40.299999999999997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</row>
    <row r="3167" spans="1:43" x14ac:dyDescent="0.25">
      <c r="A3167" s="1">
        <v>45992</v>
      </c>
      <c r="B3167" t="s">
        <v>48</v>
      </c>
      <c r="C3167">
        <v>649163</v>
      </c>
      <c r="D3167">
        <v>2030468293</v>
      </c>
      <c r="E3167" t="s">
        <v>1032</v>
      </c>
      <c r="F3167" t="s">
        <v>2336</v>
      </c>
      <c r="G3167" t="s">
        <v>51</v>
      </c>
      <c r="H3167" t="s">
        <v>452</v>
      </c>
      <c r="I3167" t="s">
        <v>373</v>
      </c>
      <c r="J3167" t="s">
        <v>374</v>
      </c>
      <c r="K3167">
        <v>753748</v>
      </c>
      <c r="L3167" t="s">
        <v>258</v>
      </c>
      <c r="M3167" t="s">
        <v>131</v>
      </c>
      <c r="N3167" t="s">
        <v>57</v>
      </c>
      <c r="O3167" s="1">
        <v>45901</v>
      </c>
      <c r="Q3167" s="1">
        <v>46023</v>
      </c>
      <c r="R3167" s="2">
        <v>74.14</v>
      </c>
      <c r="S3167">
        <v>1</v>
      </c>
      <c r="T3167" t="s">
        <v>58</v>
      </c>
      <c r="U3167" t="s">
        <v>134</v>
      </c>
      <c r="V3167" s="3">
        <v>0.7</v>
      </c>
      <c r="W3167" s="2">
        <v>0</v>
      </c>
      <c r="X3167">
        <v>0</v>
      </c>
      <c r="Y3167" t="s">
        <v>60</v>
      </c>
      <c r="Z3167" t="s">
        <v>136</v>
      </c>
      <c r="AA3167">
        <v>0</v>
      </c>
      <c r="AB3167" s="2">
        <v>0</v>
      </c>
      <c r="AC3167" s="2">
        <v>0</v>
      </c>
      <c r="AD3167" s="3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51.9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</row>
    <row r="3168" spans="1:43" x14ac:dyDescent="0.25">
      <c r="A3168" s="1">
        <v>45992</v>
      </c>
      <c r="B3168" t="s">
        <v>48</v>
      </c>
      <c r="C3168">
        <v>649163</v>
      </c>
      <c r="D3168">
        <v>2030469035</v>
      </c>
      <c r="E3168" t="s">
        <v>2337</v>
      </c>
      <c r="F3168" t="s">
        <v>92</v>
      </c>
      <c r="G3168" t="s">
        <v>51</v>
      </c>
      <c r="H3168" t="s">
        <v>83</v>
      </c>
      <c r="I3168" t="s">
        <v>373</v>
      </c>
      <c r="J3168" t="s">
        <v>374</v>
      </c>
      <c r="K3168">
        <v>820873</v>
      </c>
      <c r="L3168" t="s">
        <v>106</v>
      </c>
      <c r="M3168" t="s">
        <v>107</v>
      </c>
      <c r="N3168" t="s">
        <v>57</v>
      </c>
      <c r="O3168" s="1">
        <v>45905</v>
      </c>
      <c r="Q3168" s="1">
        <v>46027</v>
      </c>
      <c r="R3168" s="2">
        <v>51</v>
      </c>
      <c r="S3168">
        <v>1</v>
      </c>
      <c r="T3168" t="s">
        <v>58</v>
      </c>
      <c r="U3168" t="s">
        <v>134</v>
      </c>
      <c r="V3168" s="3">
        <v>0.7</v>
      </c>
      <c r="W3168" s="2">
        <v>0</v>
      </c>
      <c r="X3168">
        <v>0</v>
      </c>
      <c r="Y3168" t="s">
        <v>60</v>
      </c>
      <c r="Z3168" t="s">
        <v>136</v>
      </c>
      <c r="AA3168">
        <v>0</v>
      </c>
      <c r="AB3168" s="2">
        <v>0</v>
      </c>
      <c r="AC3168" s="2">
        <v>0</v>
      </c>
      <c r="AD3168" s="3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35.700000000000003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</row>
    <row r="3169" spans="1:43" x14ac:dyDescent="0.25">
      <c r="A3169" s="1">
        <v>45992</v>
      </c>
      <c r="B3169" t="s">
        <v>48</v>
      </c>
      <c r="C3169">
        <v>649163</v>
      </c>
      <c r="D3169">
        <v>2030489804</v>
      </c>
      <c r="E3169" t="s">
        <v>453</v>
      </c>
      <c r="F3169" t="s">
        <v>1062</v>
      </c>
      <c r="G3169" t="s">
        <v>51</v>
      </c>
      <c r="H3169" t="s">
        <v>120</v>
      </c>
      <c r="I3169" t="s">
        <v>373</v>
      </c>
      <c r="J3169" t="s">
        <v>374</v>
      </c>
      <c r="K3169">
        <v>816021</v>
      </c>
      <c r="L3169" t="s">
        <v>122</v>
      </c>
      <c r="M3169" t="s">
        <v>123</v>
      </c>
      <c r="N3169" t="s">
        <v>57</v>
      </c>
      <c r="O3169" s="1">
        <v>45901</v>
      </c>
      <c r="Q3169" s="1">
        <v>46023</v>
      </c>
      <c r="R3169" s="2">
        <v>9.1</v>
      </c>
      <c r="S3169">
        <v>1</v>
      </c>
      <c r="T3169" t="s">
        <v>58</v>
      </c>
      <c r="U3169" t="s">
        <v>134</v>
      </c>
      <c r="V3169" s="3">
        <v>0.7</v>
      </c>
      <c r="W3169" s="2">
        <v>0</v>
      </c>
      <c r="X3169">
        <v>0</v>
      </c>
      <c r="Y3169" t="s">
        <v>60</v>
      </c>
      <c r="Z3169" t="s">
        <v>136</v>
      </c>
      <c r="AA3169">
        <v>0</v>
      </c>
      <c r="AB3169" s="2">
        <v>0</v>
      </c>
      <c r="AC3169" s="2">
        <v>0</v>
      </c>
      <c r="AD3169" s="3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6.37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</row>
    <row r="3170" spans="1:43" x14ac:dyDescent="0.25">
      <c r="A3170" s="1">
        <v>45992</v>
      </c>
      <c r="B3170" t="s">
        <v>48</v>
      </c>
      <c r="C3170">
        <v>649163</v>
      </c>
      <c r="D3170">
        <v>2030491855</v>
      </c>
      <c r="E3170" t="s">
        <v>1580</v>
      </c>
      <c r="F3170" t="s">
        <v>536</v>
      </c>
      <c r="G3170" t="s">
        <v>51</v>
      </c>
      <c r="H3170" t="s">
        <v>83</v>
      </c>
      <c r="I3170" t="s">
        <v>373</v>
      </c>
      <c r="J3170" t="s">
        <v>374</v>
      </c>
      <c r="K3170">
        <v>856574</v>
      </c>
      <c r="L3170" t="s">
        <v>838</v>
      </c>
      <c r="M3170" t="s">
        <v>839</v>
      </c>
      <c r="N3170" t="s">
        <v>57</v>
      </c>
      <c r="O3170" s="1">
        <v>45901</v>
      </c>
      <c r="Q3170" s="1">
        <v>46023</v>
      </c>
      <c r="R3170" s="2">
        <v>19</v>
      </c>
      <c r="S3170">
        <v>1</v>
      </c>
      <c r="T3170" t="s">
        <v>58</v>
      </c>
      <c r="U3170" t="s">
        <v>134</v>
      </c>
      <c r="V3170" s="3">
        <v>0.7</v>
      </c>
      <c r="W3170" s="2">
        <v>0</v>
      </c>
      <c r="X3170">
        <v>0</v>
      </c>
      <c r="Y3170" t="s">
        <v>60</v>
      </c>
      <c r="Z3170" t="s">
        <v>136</v>
      </c>
      <c r="AA3170">
        <v>0</v>
      </c>
      <c r="AB3170" s="2">
        <v>0</v>
      </c>
      <c r="AC3170" s="2">
        <v>0</v>
      </c>
      <c r="AD3170" s="3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13.3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</row>
    <row r="3171" spans="1:43" x14ac:dyDescent="0.25">
      <c r="A3171" s="1">
        <v>45992</v>
      </c>
      <c r="B3171" t="s">
        <v>48</v>
      </c>
      <c r="C3171">
        <v>649163</v>
      </c>
      <c r="D3171">
        <v>2030492042</v>
      </c>
      <c r="E3171" t="s">
        <v>478</v>
      </c>
      <c r="F3171" t="s">
        <v>111</v>
      </c>
      <c r="G3171" t="s">
        <v>51</v>
      </c>
      <c r="H3171" t="s">
        <v>339</v>
      </c>
      <c r="I3171" t="s">
        <v>373</v>
      </c>
      <c r="J3171" t="s">
        <v>374</v>
      </c>
      <c r="K3171">
        <v>882035</v>
      </c>
      <c r="L3171" t="s">
        <v>395</v>
      </c>
      <c r="M3171" t="s">
        <v>396</v>
      </c>
      <c r="N3171" t="s">
        <v>57</v>
      </c>
      <c r="O3171" s="1">
        <v>45901</v>
      </c>
      <c r="Q3171" s="1">
        <v>46023</v>
      </c>
      <c r="R3171" s="2">
        <v>209.72</v>
      </c>
      <c r="S3171">
        <v>1</v>
      </c>
      <c r="T3171" t="s">
        <v>58</v>
      </c>
      <c r="U3171" t="s">
        <v>134</v>
      </c>
      <c r="V3171" s="3">
        <v>0.7</v>
      </c>
      <c r="W3171" s="2">
        <v>0</v>
      </c>
      <c r="X3171">
        <v>0</v>
      </c>
      <c r="Y3171" t="s">
        <v>60</v>
      </c>
      <c r="Z3171" t="s">
        <v>136</v>
      </c>
      <c r="AA3171">
        <v>0</v>
      </c>
      <c r="AB3171" s="2">
        <v>0</v>
      </c>
      <c r="AC3171" s="2">
        <v>0</v>
      </c>
      <c r="AD3171" s="3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146.80000000000001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</row>
    <row r="3172" spans="1:43" x14ac:dyDescent="0.25">
      <c r="A3172" s="1">
        <v>45992</v>
      </c>
      <c r="B3172" t="s">
        <v>48</v>
      </c>
      <c r="C3172">
        <v>649163</v>
      </c>
      <c r="D3172">
        <v>2030493936</v>
      </c>
      <c r="E3172" t="s">
        <v>223</v>
      </c>
      <c r="F3172" t="s">
        <v>2340</v>
      </c>
      <c r="G3172" t="s">
        <v>51</v>
      </c>
      <c r="H3172" t="s">
        <v>80</v>
      </c>
      <c r="I3172" t="s">
        <v>373</v>
      </c>
      <c r="J3172" t="s">
        <v>374</v>
      </c>
      <c r="K3172">
        <v>673059</v>
      </c>
      <c r="L3172" t="s">
        <v>65</v>
      </c>
      <c r="M3172" t="s">
        <v>66</v>
      </c>
      <c r="N3172" t="s">
        <v>57</v>
      </c>
      <c r="O3172" s="1">
        <v>45901</v>
      </c>
      <c r="Q3172" s="1">
        <v>46023</v>
      </c>
      <c r="R3172" s="2">
        <v>59.57</v>
      </c>
      <c r="S3172">
        <v>1</v>
      </c>
      <c r="T3172" t="s">
        <v>58</v>
      </c>
      <c r="U3172" t="s">
        <v>134</v>
      </c>
      <c r="V3172" s="3">
        <v>0.7</v>
      </c>
      <c r="W3172" s="2">
        <v>0</v>
      </c>
      <c r="X3172">
        <v>0</v>
      </c>
      <c r="Y3172" t="s">
        <v>60</v>
      </c>
      <c r="Z3172" t="s">
        <v>136</v>
      </c>
      <c r="AA3172">
        <v>0</v>
      </c>
      <c r="AB3172" s="2">
        <v>0</v>
      </c>
      <c r="AC3172" s="2">
        <v>0</v>
      </c>
      <c r="AD3172" s="3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41.7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</row>
    <row r="3173" spans="1:43" x14ac:dyDescent="0.25">
      <c r="A3173" s="1">
        <v>45992</v>
      </c>
      <c r="B3173" t="s">
        <v>48</v>
      </c>
      <c r="C3173">
        <v>649163</v>
      </c>
      <c r="D3173">
        <v>2030499770</v>
      </c>
      <c r="E3173" t="s">
        <v>1581</v>
      </c>
      <c r="F3173" t="s">
        <v>1582</v>
      </c>
      <c r="G3173" t="s">
        <v>51</v>
      </c>
      <c r="H3173" t="s">
        <v>80</v>
      </c>
      <c r="I3173" t="s">
        <v>373</v>
      </c>
      <c r="J3173" t="s">
        <v>374</v>
      </c>
      <c r="K3173">
        <v>812782</v>
      </c>
      <c r="L3173" t="s">
        <v>128</v>
      </c>
      <c r="M3173" t="s">
        <v>129</v>
      </c>
      <c r="N3173" t="s">
        <v>57</v>
      </c>
      <c r="O3173" s="1">
        <v>45901</v>
      </c>
      <c r="Q3173" s="1">
        <v>46023</v>
      </c>
      <c r="R3173" s="2">
        <v>30.86</v>
      </c>
      <c r="S3173">
        <v>1</v>
      </c>
      <c r="T3173" t="s">
        <v>58</v>
      </c>
      <c r="U3173" t="s">
        <v>134</v>
      </c>
      <c r="V3173" s="3">
        <v>0.7</v>
      </c>
      <c r="W3173" s="2">
        <v>0</v>
      </c>
      <c r="X3173">
        <v>0</v>
      </c>
      <c r="Y3173" t="s">
        <v>60</v>
      </c>
      <c r="Z3173" t="s">
        <v>136</v>
      </c>
      <c r="AA3173">
        <v>0</v>
      </c>
      <c r="AB3173" s="2">
        <v>0</v>
      </c>
      <c r="AC3173" s="2">
        <v>0</v>
      </c>
      <c r="AD3173" s="3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21.6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</row>
    <row r="3174" spans="1:43" x14ac:dyDescent="0.25">
      <c r="A3174" s="1">
        <v>45992</v>
      </c>
      <c r="B3174" t="s">
        <v>48</v>
      </c>
      <c r="C3174">
        <v>649163</v>
      </c>
      <c r="D3174">
        <v>2030500325</v>
      </c>
      <c r="E3174" t="s">
        <v>553</v>
      </c>
      <c r="F3174" t="s">
        <v>1742</v>
      </c>
      <c r="G3174" t="s">
        <v>51</v>
      </c>
      <c r="H3174" t="s">
        <v>399</v>
      </c>
      <c r="I3174" t="s">
        <v>373</v>
      </c>
      <c r="J3174" t="s">
        <v>400</v>
      </c>
      <c r="K3174">
        <v>823068</v>
      </c>
      <c r="L3174" t="s">
        <v>401</v>
      </c>
      <c r="M3174" t="s">
        <v>402</v>
      </c>
      <c r="N3174" t="s">
        <v>57</v>
      </c>
      <c r="O3174" s="1">
        <v>45901</v>
      </c>
      <c r="Q3174" s="1">
        <v>46023</v>
      </c>
      <c r="R3174" s="2">
        <v>55.58</v>
      </c>
      <c r="S3174">
        <v>1</v>
      </c>
      <c r="T3174" t="s">
        <v>58</v>
      </c>
      <c r="U3174" t="s">
        <v>134</v>
      </c>
      <c r="V3174" s="3">
        <v>0.7</v>
      </c>
      <c r="W3174" s="2">
        <v>0</v>
      </c>
      <c r="X3174">
        <v>0</v>
      </c>
      <c r="Y3174" t="s">
        <v>60</v>
      </c>
      <c r="Z3174" t="s">
        <v>136</v>
      </c>
      <c r="AA3174">
        <v>0</v>
      </c>
      <c r="AB3174" s="2">
        <v>0</v>
      </c>
      <c r="AC3174" s="2">
        <v>0</v>
      </c>
      <c r="AD3174" s="3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38.909999999999997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</row>
    <row r="3175" spans="1:43" x14ac:dyDescent="0.25">
      <c r="A3175" s="1">
        <v>45992</v>
      </c>
      <c r="B3175" t="s">
        <v>48</v>
      </c>
      <c r="C3175">
        <v>649163</v>
      </c>
      <c r="D3175">
        <v>2030500327</v>
      </c>
      <c r="E3175" t="s">
        <v>553</v>
      </c>
      <c r="F3175" t="s">
        <v>1742</v>
      </c>
      <c r="G3175" t="s">
        <v>51</v>
      </c>
      <c r="H3175" t="s">
        <v>399</v>
      </c>
      <c r="I3175" t="s">
        <v>373</v>
      </c>
      <c r="J3175" t="s">
        <v>408</v>
      </c>
      <c r="K3175">
        <v>823068</v>
      </c>
      <c r="L3175" t="s">
        <v>401</v>
      </c>
      <c r="M3175" t="s">
        <v>402</v>
      </c>
      <c r="N3175" t="s">
        <v>57</v>
      </c>
      <c r="O3175" s="1">
        <v>45901</v>
      </c>
      <c r="Q3175" s="1">
        <v>46023</v>
      </c>
      <c r="R3175" s="2">
        <v>38.93</v>
      </c>
      <c r="S3175">
        <v>1</v>
      </c>
      <c r="T3175" t="s">
        <v>58</v>
      </c>
      <c r="U3175" t="s">
        <v>134</v>
      </c>
      <c r="V3175" s="3">
        <v>0.42</v>
      </c>
      <c r="W3175" s="2">
        <v>0</v>
      </c>
      <c r="X3175">
        <v>0</v>
      </c>
      <c r="Y3175" t="s">
        <v>60</v>
      </c>
      <c r="Z3175" t="s">
        <v>136</v>
      </c>
      <c r="AA3175">
        <v>0</v>
      </c>
      <c r="AB3175" s="2">
        <v>0</v>
      </c>
      <c r="AC3175" s="2">
        <v>0</v>
      </c>
      <c r="AD3175" s="3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16.350000000000001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</row>
    <row r="3176" spans="1:43" x14ac:dyDescent="0.25">
      <c r="A3176" s="1">
        <v>45992</v>
      </c>
      <c r="B3176" t="s">
        <v>48</v>
      </c>
      <c r="C3176">
        <v>649163</v>
      </c>
      <c r="D3176">
        <v>2030500796</v>
      </c>
      <c r="E3176" t="s">
        <v>346</v>
      </c>
      <c r="F3176" t="s">
        <v>2341</v>
      </c>
      <c r="G3176" t="s">
        <v>51</v>
      </c>
      <c r="H3176" t="s">
        <v>83</v>
      </c>
      <c r="I3176" t="s">
        <v>373</v>
      </c>
      <c r="J3176" t="s">
        <v>374</v>
      </c>
      <c r="K3176">
        <v>673059</v>
      </c>
      <c r="L3176" t="s">
        <v>65</v>
      </c>
      <c r="M3176" t="s">
        <v>66</v>
      </c>
      <c r="N3176" t="s">
        <v>57</v>
      </c>
      <c r="O3176" s="1">
        <v>45901</v>
      </c>
      <c r="Q3176" s="1">
        <v>46023</v>
      </c>
      <c r="R3176" s="2">
        <v>119.57</v>
      </c>
      <c r="S3176">
        <v>1</v>
      </c>
      <c r="T3176" t="s">
        <v>58</v>
      </c>
      <c r="U3176" t="s">
        <v>134</v>
      </c>
      <c r="V3176" s="3">
        <v>0.7</v>
      </c>
      <c r="W3176" s="2">
        <v>0</v>
      </c>
      <c r="X3176">
        <v>0</v>
      </c>
      <c r="Y3176" t="s">
        <v>60</v>
      </c>
      <c r="Z3176" t="s">
        <v>136</v>
      </c>
      <c r="AA3176">
        <v>0</v>
      </c>
      <c r="AB3176" s="2">
        <v>0</v>
      </c>
      <c r="AC3176" s="2">
        <v>0</v>
      </c>
      <c r="AD3176" s="3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83.7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</row>
    <row r="3177" spans="1:43" x14ac:dyDescent="0.25">
      <c r="A3177" s="1">
        <v>45992</v>
      </c>
      <c r="B3177" t="s">
        <v>48</v>
      </c>
      <c r="C3177">
        <v>649163</v>
      </c>
      <c r="D3177">
        <v>2030552136</v>
      </c>
      <c r="E3177" t="s">
        <v>450</v>
      </c>
      <c r="F3177" t="s">
        <v>1583</v>
      </c>
      <c r="G3177" t="s">
        <v>51</v>
      </c>
      <c r="H3177" t="s">
        <v>206</v>
      </c>
      <c r="I3177" t="s">
        <v>373</v>
      </c>
      <c r="J3177" t="s">
        <v>374</v>
      </c>
      <c r="K3177">
        <v>874230</v>
      </c>
      <c r="L3177" t="s">
        <v>522</v>
      </c>
      <c r="M3177" t="s">
        <v>523</v>
      </c>
      <c r="N3177" t="s">
        <v>57</v>
      </c>
      <c r="O3177" s="1">
        <v>45901</v>
      </c>
      <c r="Q3177" s="1">
        <v>46023</v>
      </c>
      <c r="R3177" s="2">
        <v>65.48</v>
      </c>
      <c r="S3177">
        <v>1</v>
      </c>
      <c r="T3177" t="s">
        <v>58</v>
      </c>
      <c r="U3177" t="s">
        <v>134</v>
      </c>
      <c r="V3177" s="3">
        <v>0.7</v>
      </c>
      <c r="W3177" s="2">
        <v>0</v>
      </c>
      <c r="X3177">
        <v>0</v>
      </c>
      <c r="Y3177" t="s">
        <v>60</v>
      </c>
      <c r="Z3177" t="s">
        <v>136</v>
      </c>
      <c r="AA3177">
        <v>0</v>
      </c>
      <c r="AB3177" s="2">
        <v>0</v>
      </c>
      <c r="AC3177" s="2">
        <v>0</v>
      </c>
      <c r="AD3177" s="3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45.84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</row>
    <row r="3178" spans="1:43" x14ac:dyDescent="0.25">
      <c r="A3178" s="1">
        <v>45992</v>
      </c>
      <c r="B3178" t="s">
        <v>48</v>
      </c>
      <c r="C3178">
        <v>649163</v>
      </c>
      <c r="D3178">
        <v>2030552137</v>
      </c>
      <c r="E3178" t="s">
        <v>450</v>
      </c>
      <c r="F3178" t="s">
        <v>1583</v>
      </c>
      <c r="G3178" t="s">
        <v>51</v>
      </c>
      <c r="H3178" t="s">
        <v>206</v>
      </c>
      <c r="I3178" t="s">
        <v>373</v>
      </c>
      <c r="J3178" t="s">
        <v>433</v>
      </c>
      <c r="K3178">
        <v>874230</v>
      </c>
      <c r="L3178" t="s">
        <v>522</v>
      </c>
      <c r="M3178" t="s">
        <v>523</v>
      </c>
      <c r="N3178" t="s">
        <v>57</v>
      </c>
      <c r="O3178" s="1">
        <v>45901</v>
      </c>
      <c r="Q3178" s="1">
        <v>46023</v>
      </c>
      <c r="R3178" s="2">
        <v>16.63</v>
      </c>
      <c r="S3178">
        <v>1</v>
      </c>
      <c r="T3178" t="s">
        <v>58</v>
      </c>
      <c r="U3178" t="s">
        <v>134</v>
      </c>
      <c r="V3178" s="3">
        <v>0.9</v>
      </c>
      <c r="W3178" s="2">
        <v>0</v>
      </c>
      <c r="X3178">
        <v>0</v>
      </c>
      <c r="Y3178" t="s">
        <v>60</v>
      </c>
      <c r="Z3178" t="s">
        <v>136</v>
      </c>
      <c r="AA3178">
        <v>0</v>
      </c>
      <c r="AB3178" s="2">
        <v>0</v>
      </c>
      <c r="AC3178" s="2">
        <v>0</v>
      </c>
      <c r="AD3178" s="3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14.97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</row>
    <row r="3179" spans="1:43" x14ac:dyDescent="0.25">
      <c r="A3179" s="1">
        <v>45992</v>
      </c>
      <c r="B3179" t="s">
        <v>48</v>
      </c>
      <c r="C3179">
        <v>649163</v>
      </c>
      <c r="D3179">
        <v>2030566434</v>
      </c>
      <c r="E3179" t="s">
        <v>1573</v>
      </c>
      <c r="F3179" t="s">
        <v>1584</v>
      </c>
      <c r="G3179" t="s">
        <v>51</v>
      </c>
      <c r="H3179" t="s">
        <v>265</v>
      </c>
      <c r="I3179" t="s">
        <v>373</v>
      </c>
      <c r="J3179" t="s">
        <v>374</v>
      </c>
      <c r="K3179">
        <v>877790</v>
      </c>
      <c r="L3179" t="s">
        <v>534</v>
      </c>
      <c r="M3179" t="s">
        <v>535</v>
      </c>
      <c r="N3179" t="s">
        <v>57</v>
      </c>
      <c r="O3179" s="1">
        <v>45901</v>
      </c>
      <c r="Q3179" s="1">
        <v>46023</v>
      </c>
      <c r="R3179" s="2">
        <v>3.52</v>
      </c>
      <c r="S3179">
        <v>1</v>
      </c>
      <c r="T3179" t="s">
        <v>58</v>
      </c>
      <c r="U3179" t="s">
        <v>134</v>
      </c>
      <c r="V3179" s="3">
        <v>0.7</v>
      </c>
      <c r="W3179" s="2">
        <v>0</v>
      </c>
      <c r="X3179">
        <v>0</v>
      </c>
      <c r="Y3179" t="s">
        <v>60</v>
      </c>
      <c r="Z3179" t="s">
        <v>136</v>
      </c>
      <c r="AA3179">
        <v>0</v>
      </c>
      <c r="AB3179" s="2">
        <v>0</v>
      </c>
      <c r="AC3179" s="2">
        <v>0</v>
      </c>
      <c r="AD3179" s="3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2.46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</row>
    <row r="3180" spans="1:43" x14ac:dyDescent="0.25">
      <c r="A3180" s="1">
        <v>45992</v>
      </c>
      <c r="B3180" t="s">
        <v>48</v>
      </c>
      <c r="C3180">
        <v>649163</v>
      </c>
      <c r="D3180">
        <v>2030569259</v>
      </c>
      <c r="E3180" t="s">
        <v>1353</v>
      </c>
      <c r="F3180" t="s">
        <v>1585</v>
      </c>
      <c r="G3180" t="s">
        <v>51</v>
      </c>
      <c r="H3180" t="s">
        <v>83</v>
      </c>
      <c r="I3180" t="s">
        <v>373</v>
      </c>
      <c r="J3180" t="s">
        <v>374</v>
      </c>
      <c r="K3180">
        <v>824076</v>
      </c>
      <c r="L3180" t="s">
        <v>510</v>
      </c>
      <c r="M3180" t="s">
        <v>511</v>
      </c>
      <c r="N3180" t="s">
        <v>57</v>
      </c>
      <c r="O3180" s="1">
        <v>45901</v>
      </c>
      <c r="Q3180" s="1">
        <v>46023</v>
      </c>
      <c r="R3180" s="2">
        <v>11.5</v>
      </c>
      <c r="S3180">
        <v>1</v>
      </c>
      <c r="T3180" t="s">
        <v>58</v>
      </c>
      <c r="U3180" t="s">
        <v>134</v>
      </c>
      <c r="V3180" s="3">
        <v>0.7</v>
      </c>
      <c r="W3180" s="2">
        <v>0</v>
      </c>
      <c r="X3180">
        <v>0</v>
      </c>
      <c r="Y3180" t="s">
        <v>60</v>
      </c>
      <c r="Z3180" t="s">
        <v>136</v>
      </c>
      <c r="AA3180">
        <v>0</v>
      </c>
      <c r="AB3180" s="2">
        <v>0</v>
      </c>
      <c r="AC3180" s="2">
        <v>0</v>
      </c>
      <c r="AD3180" s="3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8.0500000000000007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</row>
    <row r="3181" spans="1:43" x14ac:dyDescent="0.25">
      <c r="A3181" s="1">
        <v>45992</v>
      </c>
      <c r="B3181" t="s">
        <v>48</v>
      </c>
      <c r="C3181">
        <v>649163</v>
      </c>
      <c r="D3181">
        <v>2030570950</v>
      </c>
      <c r="E3181" t="s">
        <v>670</v>
      </c>
      <c r="F3181" t="s">
        <v>2342</v>
      </c>
      <c r="G3181" t="s">
        <v>51</v>
      </c>
      <c r="H3181" t="s">
        <v>83</v>
      </c>
      <c r="I3181" t="s">
        <v>373</v>
      </c>
      <c r="J3181" t="s">
        <v>374</v>
      </c>
      <c r="K3181">
        <v>856163</v>
      </c>
      <c r="L3181" t="s">
        <v>116</v>
      </c>
      <c r="M3181" t="s">
        <v>117</v>
      </c>
      <c r="N3181" t="s">
        <v>57</v>
      </c>
      <c r="O3181" s="1">
        <v>45901</v>
      </c>
      <c r="Q3181" s="1">
        <v>46023</v>
      </c>
      <c r="R3181" s="2">
        <v>66.36</v>
      </c>
      <c r="S3181">
        <v>1</v>
      </c>
      <c r="T3181" t="s">
        <v>58</v>
      </c>
      <c r="U3181" t="s">
        <v>134</v>
      </c>
      <c r="V3181" s="3">
        <v>0.7</v>
      </c>
      <c r="W3181" s="2">
        <v>0</v>
      </c>
      <c r="X3181">
        <v>0</v>
      </c>
      <c r="Y3181" t="s">
        <v>60</v>
      </c>
      <c r="Z3181" t="s">
        <v>136</v>
      </c>
      <c r="AA3181">
        <v>0</v>
      </c>
      <c r="AB3181" s="2">
        <v>0</v>
      </c>
      <c r="AC3181" s="2">
        <v>0</v>
      </c>
      <c r="AD3181" s="3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46.45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</row>
    <row r="3182" spans="1:43" x14ac:dyDescent="0.25">
      <c r="A3182" s="1">
        <v>45992</v>
      </c>
      <c r="B3182" t="s">
        <v>48</v>
      </c>
      <c r="C3182">
        <v>649163</v>
      </c>
      <c r="D3182">
        <v>2030578219</v>
      </c>
      <c r="E3182" t="s">
        <v>599</v>
      </c>
      <c r="F3182" t="s">
        <v>212</v>
      </c>
      <c r="G3182" t="s">
        <v>51</v>
      </c>
      <c r="H3182" t="s">
        <v>83</v>
      </c>
      <c r="I3182" t="s">
        <v>373</v>
      </c>
      <c r="J3182" t="s">
        <v>374</v>
      </c>
      <c r="K3182">
        <v>882035</v>
      </c>
      <c r="L3182" t="s">
        <v>395</v>
      </c>
      <c r="M3182" t="s">
        <v>396</v>
      </c>
      <c r="N3182" t="s">
        <v>57</v>
      </c>
      <c r="O3182" s="1">
        <v>45901</v>
      </c>
      <c r="Q3182" s="1">
        <v>46023</v>
      </c>
      <c r="R3182" s="2">
        <v>34</v>
      </c>
      <c r="S3182">
        <v>1</v>
      </c>
      <c r="T3182" t="s">
        <v>58</v>
      </c>
      <c r="U3182" t="s">
        <v>134</v>
      </c>
      <c r="V3182" s="3">
        <v>0.7</v>
      </c>
      <c r="W3182" s="2">
        <v>0</v>
      </c>
      <c r="X3182">
        <v>0</v>
      </c>
      <c r="Y3182" t="s">
        <v>60</v>
      </c>
      <c r="Z3182" t="s">
        <v>136</v>
      </c>
      <c r="AA3182">
        <v>0</v>
      </c>
      <c r="AB3182" s="2">
        <v>0</v>
      </c>
      <c r="AC3182" s="2">
        <v>0</v>
      </c>
      <c r="AD3182" s="3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23.8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</row>
    <row r="3183" spans="1:43" x14ac:dyDescent="0.25">
      <c r="A3183" s="1">
        <v>45992</v>
      </c>
      <c r="B3183" t="s">
        <v>48</v>
      </c>
      <c r="C3183">
        <v>649163</v>
      </c>
      <c r="D3183">
        <v>2030579017</v>
      </c>
      <c r="E3183" t="s">
        <v>2511</v>
      </c>
      <c r="F3183" t="s">
        <v>2512</v>
      </c>
      <c r="G3183" t="s">
        <v>51</v>
      </c>
      <c r="H3183" t="s">
        <v>339</v>
      </c>
      <c r="I3183" t="s">
        <v>373</v>
      </c>
      <c r="J3183" t="s">
        <v>374</v>
      </c>
      <c r="K3183">
        <v>812782</v>
      </c>
      <c r="L3183" t="s">
        <v>128</v>
      </c>
      <c r="M3183" t="s">
        <v>129</v>
      </c>
      <c r="N3183" t="s">
        <v>57</v>
      </c>
      <c r="O3183" s="1">
        <v>45901</v>
      </c>
      <c r="Q3183" s="1">
        <v>46023</v>
      </c>
      <c r="R3183" s="2">
        <v>109.25</v>
      </c>
      <c r="S3183">
        <v>1</v>
      </c>
      <c r="T3183" t="s">
        <v>58</v>
      </c>
      <c r="U3183" t="s">
        <v>134</v>
      </c>
      <c r="V3183" s="3">
        <v>0.7</v>
      </c>
      <c r="W3183" s="2">
        <v>0</v>
      </c>
      <c r="X3183">
        <v>0</v>
      </c>
      <c r="Y3183" t="s">
        <v>60</v>
      </c>
      <c r="Z3183" t="s">
        <v>136</v>
      </c>
      <c r="AA3183">
        <v>0</v>
      </c>
      <c r="AB3183" s="2">
        <v>0</v>
      </c>
      <c r="AC3183" s="2">
        <v>0</v>
      </c>
      <c r="AD3183" s="3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76.48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</row>
    <row r="3184" spans="1:43" x14ac:dyDescent="0.25">
      <c r="A3184" s="1">
        <v>45992</v>
      </c>
      <c r="B3184" t="s">
        <v>48</v>
      </c>
      <c r="C3184">
        <v>649163</v>
      </c>
      <c r="D3184">
        <v>2030579268</v>
      </c>
      <c r="E3184" t="s">
        <v>386</v>
      </c>
      <c r="F3184" t="s">
        <v>2513</v>
      </c>
      <c r="G3184" t="s">
        <v>51</v>
      </c>
      <c r="H3184" t="s">
        <v>83</v>
      </c>
      <c r="I3184" t="s">
        <v>373</v>
      </c>
      <c r="J3184" t="s">
        <v>374</v>
      </c>
      <c r="K3184">
        <v>814033</v>
      </c>
      <c r="L3184" t="s">
        <v>501</v>
      </c>
      <c r="M3184" t="s">
        <v>502</v>
      </c>
      <c r="N3184" t="s">
        <v>57</v>
      </c>
      <c r="O3184" s="1">
        <v>45901</v>
      </c>
      <c r="Q3184" s="1">
        <v>46023</v>
      </c>
      <c r="R3184" s="2">
        <v>66.36</v>
      </c>
      <c r="S3184">
        <v>1</v>
      </c>
      <c r="T3184" t="s">
        <v>58</v>
      </c>
      <c r="U3184" t="s">
        <v>134</v>
      </c>
      <c r="V3184" s="3">
        <v>0.7</v>
      </c>
      <c r="W3184" s="2">
        <v>0</v>
      </c>
      <c r="X3184">
        <v>0</v>
      </c>
      <c r="Y3184" t="s">
        <v>60</v>
      </c>
      <c r="Z3184" t="s">
        <v>136</v>
      </c>
      <c r="AA3184">
        <v>0</v>
      </c>
      <c r="AB3184" s="2">
        <v>0</v>
      </c>
      <c r="AC3184" s="2">
        <v>0</v>
      </c>
      <c r="AD3184" s="3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46.45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</row>
    <row r="3185" spans="1:43" x14ac:dyDescent="0.25">
      <c r="A3185" s="1">
        <v>45992</v>
      </c>
      <c r="B3185" t="s">
        <v>48</v>
      </c>
      <c r="C3185">
        <v>649163</v>
      </c>
      <c r="D3185">
        <v>2030583659</v>
      </c>
      <c r="E3185" t="s">
        <v>688</v>
      </c>
      <c r="F3185" t="s">
        <v>1586</v>
      </c>
      <c r="G3185" t="s">
        <v>51</v>
      </c>
      <c r="H3185" t="s">
        <v>256</v>
      </c>
      <c r="I3185" t="s">
        <v>373</v>
      </c>
      <c r="J3185" t="s">
        <v>374</v>
      </c>
      <c r="K3185">
        <v>753748</v>
      </c>
      <c r="L3185" t="s">
        <v>258</v>
      </c>
      <c r="M3185" t="s">
        <v>131</v>
      </c>
      <c r="N3185" t="s">
        <v>57</v>
      </c>
      <c r="O3185" s="1">
        <v>45901</v>
      </c>
      <c r="Q3185" s="1">
        <v>46023</v>
      </c>
      <c r="R3185" s="2">
        <v>109.36</v>
      </c>
      <c r="S3185">
        <v>1</v>
      </c>
      <c r="T3185" t="s">
        <v>58</v>
      </c>
      <c r="U3185" t="s">
        <v>134</v>
      </c>
      <c r="V3185" s="3">
        <v>0.7</v>
      </c>
      <c r="W3185" s="2">
        <v>0</v>
      </c>
      <c r="X3185">
        <v>0</v>
      </c>
      <c r="Y3185" t="s">
        <v>60</v>
      </c>
      <c r="Z3185" t="s">
        <v>136</v>
      </c>
      <c r="AA3185">
        <v>0</v>
      </c>
      <c r="AB3185" s="2">
        <v>0</v>
      </c>
      <c r="AC3185" s="2">
        <v>0</v>
      </c>
      <c r="AD3185" s="3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76.55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</row>
    <row r="3186" spans="1:43" x14ac:dyDescent="0.25">
      <c r="A3186" s="1">
        <v>45992</v>
      </c>
      <c r="B3186" t="s">
        <v>48</v>
      </c>
      <c r="C3186">
        <v>649163</v>
      </c>
      <c r="D3186">
        <v>2030590681</v>
      </c>
      <c r="E3186" t="s">
        <v>2343</v>
      </c>
      <c r="F3186" t="s">
        <v>2344</v>
      </c>
      <c r="G3186" t="s">
        <v>51</v>
      </c>
      <c r="H3186" t="s">
        <v>83</v>
      </c>
      <c r="I3186" t="s">
        <v>373</v>
      </c>
      <c r="J3186" t="s">
        <v>374</v>
      </c>
      <c r="K3186">
        <v>820873</v>
      </c>
      <c r="L3186" t="s">
        <v>106</v>
      </c>
      <c r="M3186" t="s">
        <v>107</v>
      </c>
      <c r="N3186" t="s">
        <v>57</v>
      </c>
      <c r="O3186" s="1">
        <v>45931</v>
      </c>
      <c r="Q3186" s="1">
        <v>46023</v>
      </c>
      <c r="R3186" s="2">
        <v>51</v>
      </c>
      <c r="S3186">
        <v>1</v>
      </c>
      <c r="T3186" t="s">
        <v>58</v>
      </c>
      <c r="U3186" t="s">
        <v>59</v>
      </c>
      <c r="V3186" s="3">
        <v>0.7</v>
      </c>
      <c r="W3186" s="2">
        <v>0</v>
      </c>
      <c r="X3186">
        <v>0</v>
      </c>
      <c r="Y3186" t="s">
        <v>60</v>
      </c>
      <c r="Z3186" t="s">
        <v>136</v>
      </c>
      <c r="AA3186">
        <v>0</v>
      </c>
      <c r="AB3186" s="2">
        <v>0</v>
      </c>
      <c r="AC3186" s="2">
        <v>0</v>
      </c>
      <c r="AD3186" s="3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35.700000000000003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</row>
    <row r="3187" spans="1:43" x14ac:dyDescent="0.25">
      <c r="A3187" s="1">
        <v>45992</v>
      </c>
      <c r="B3187" t="s">
        <v>48</v>
      </c>
      <c r="C3187">
        <v>649163</v>
      </c>
      <c r="D3187">
        <v>2030594430</v>
      </c>
      <c r="E3187" t="s">
        <v>1587</v>
      </c>
      <c r="F3187" t="s">
        <v>1588</v>
      </c>
      <c r="G3187" t="s">
        <v>51</v>
      </c>
      <c r="H3187" t="s">
        <v>339</v>
      </c>
      <c r="I3187" t="s">
        <v>373</v>
      </c>
      <c r="J3187" t="s">
        <v>374</v>
      </c>
      <c r="K3187">
        <v>822723</v>
      </c>
      <c r="L3187" t="s">
        <v>604</v>
      </c>
      <c r="M3187" t="s">
        <v>605</v>
      </c>
      <c r="N3187" t="s">
        <v>57</v>
      </c>
      <c r="O3187" s="1">
        <v>45898</v>
      </c>
      <c r="Q3187" s="1">
        <v>46020</v>
      </c>
      <c r="R3187" s="2">
        <v>41.5</v>
      </c>
      <c r="S3187">
        <v>1</v>
      </c>
      <c r="T3187" t="s">
        <v>58</v>
      </c>
      <c r="U3187" t="s">
        <v>134</v>
      </c>
      <c r="V3187" s="3">
        <v>0.7</v>
      </c>
      <c r="W3187" s="2">
        <v>0</v>
      </c>
      <c r="X3187">
        <v>0</v>
      </c>
      <c r="Y3187" t="s">
        <v>60</v>
      </c>
      <c r="Z3187" t="s">
        <v>136</v>
      </c>
      <c r="AA3187">
        <v>0</v>
      </c>
      <c r="AB3187" s="2">
        <v>0</v>
      </c>
      <c r="AC3187" s="2">
        <v>0</v>
      </c>
      <c r="AD3187" s="3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29.05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</row>
    <row r="3188" spans="1:43" x14ac:dyDescent="0.25">
      <c r="A3188" s="1">
        <v>45992</v>
      </c>
      <c r="B3188" t="s">
        <v>48</v>
      </c>
      <c r="C3188">
        <v>649163</v>
      </c>
      <c r="D3188">
        <v>2030597037</v>
      </c>
      <c r="E3188" t="s">
        <v>405</v>
      </c>
      <c r="F3188" t="s">
        <v>2345</v>
      </c>
      <c r="G3188" t="s">
        <v>51</v>
      </c>
      <c r="H3188" t="s">
        <v>399</v>
      </c>
      <c r="I3188" t="s">
        <v>373</v>
      </c>
      <c r="J3188" t="s">
        <v>400</v>
      </c>
      <c r="K3188">
        <v>652037</v>
      </c>
      <c r="L3188" t="s">
        <v>71</v>
      </c>
      <c r="M3188" t="s">
        <v>99</v>
      </c>
      <c r="N3188" t="s">
        <v>57</v>
      </c>
      <c r="O3188" s="1">
        <v>45901</v>
      </c>
      <c r="Q3188" s="1">
        <v>46023</v>
      </c>
      <c r="R3188" s="2">
        <v>24.61</v>
      </c>
      <c r="S3188">
        <v>1</v>
      </c>
      <c r="T3188" t="s">
        <v>58</v>
      </c>
      <c r="U3188" t="s">
        <v>134</v>
      </c>
      <c r="V3188" s="3">
        <v>0.7</v>
      </c>
      <c r="W3188" s="2">
        <v>0</v>
      </c>
      <c r="X3188">
        <v>0</v>
      </c>
      <c r="Y3188" t="s">
        <v>60</v>
      </c>
      <c r="Z3188" t="s">
        <v>136</v>
      </c>
      <c r="AA3188">
        <v>0</v>
      </c>
      <c r="AB3188" s="2">
        <v>0</v>
      </c>
      <c r="AC3188" s="2">
        <v>0</v>
      </c>
      <c r="AD3188" s="3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17.23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</row>
    <row r="3189" spans="1:43" x14ac:dyDescent="0.25">
      <c r="A3189" s="1">
        <v>45992</v>
      </c>
      <c r="B3189" t="s">
        <v>48</v>
      </c>
      <c r="C3189">
        <v>649163</v>
      </c>
      <c r="D3189">
        <v>2030621734</v>
      </c>
      <c r="E3189" t="s">
        <v>737</v>
      </c>
      <c r="F3189" t="s">
        <v>2514</v>
      </c>
      <c r="G3189" t="s">
        <v>51</v>
      </c>
      <c r="H3189" t="s">
        <v>83</v>
      </c>
      <c r="I3189" t="s">
        <v>373</v>
      </c>
      <c r="J3189" t="s">
        <v>374</v>
      </c>
      <c r="K3189">
        <v>840313</v>
      </c>
      <c r="L3189" t="s">
        <v>498</v>
      </c>
      <c r="M3189" t="s">
        <v>499</v>
      </c>
      <c r="N3189" t="s">
        <v>57</v>
      </c>
      <c r="O3189" s="1">
        <v>45901</v>
      </c>
      <c r="Q3189" s="1">
        <v>46023</v>
      </c>
      <c r="R3189" s="2">
        <v>118.33</v>
      </c>
      <c r="S3189">
        <v>1</v>
      </c>
      <c r="T3189" t="s">
        <v>58</v>
      </c>
      <c r="U3189" t="s">
        <v>134</v>
      </c>
      <c r="V3189" s="3">
        <v>0.7</v>
      </c>
      <c r="W3189" s="2">
        <v>0</v>
      </c>
      <c r="X3189">
        <v>0</v>
      </c>
      <c r="Y3189" t="s">
        <v>60</v>
      </c>
      <c r="Z3189" t="s">
        <v>136</v>
      </c>
      <c r="AA3189">
        <v>0</v>
      </c>
      <c r="AB3189" s="2">
        <v>0</v>
      </c>
      <c r="AC3189" s="2">
        <v>0</v>
      </c>
      <c r="AD3189" s="3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82.83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</row>
    <row r="3190" spans="1:43" x14ac:dyDescent="0.25">
      <c r="A3190" s="1">
        <v>45992</v>
      </c>
      <c r="B3190" t="s">
        <v>48</v>
      </c>
      <c r="C3190">
        <v>649163</v>
      </c>
      <c r="D3190">
        <v>2030625305</v>
      </c>
      <c r="E3190" t="s">
        <v>1063</v>
      </c>
      <c r="F3190" t="s">
        <v>1064</v>
      </c>
      <c r="G3190" t="s">
        <v>51</v>
      </c>
      <c r="H3190" t="s">
        <v>83</v>
      </c>
      <c r="I3190" t="s">
        <v>373</v>
      </c>
      <c r="J3190" t="s">
        <v>374</v>
      </c>
      <c r="K3190">
        <v>882035</v>
      </c>
      <c r="L3190" t="s">
        <v>395</v>
      </c>
      <c r="M3190" t="s">
        <v>396</v>
      </c>
      <c r="N3190" t="s">
        <v>57</v>
      </c>
      <c r="O3190" s="1">
        <v>45901</v>
      </c>
      <c r="Q3190" s="1">
        <v>46023</v>
      </c>
      <c r="R3190" s="2">
        <v>59.4</v>
      </c>
      <c r="S3190">
        <v>1</v>
      </c>
      <c r="T3190" t="s">
        <v>58</v>
      </c>
      <c r="U3190" t="s">
        <v>134</v>
      </c>
      <c r="V3190" s="3">
        <v>0.7</v>
      </c>
      <c r="W3190" s="2">
        <v>0</v>
      </c>
      <c r="X3190">
        <v>0</v>
      </c>
      <c r="Y3190" t="s">
        <v>60</v>
      </c>
      <c r="Z3190" t="s">
        <v>136</v>
      </c>
      <c r="AA3190">
        <v>0</v>
      </c>
      <c r="AB3190" s="2">
        <v>0</v>
      </c>
      <c r="AC3190" s="2">
        <v>0</v>
      </c>
      <c r="AD3190" s="3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41.58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</row>
    <row r="3191" spans="1:43" x14ac:dyDescent="0.25">
      <c r="A3191" s="1">
        <v>45992</v>
      </c>
      <c r="B3191" t="s">
        <v>48</v>
      </c>
      <c r="C3191">
        <v>649163</v>
      </c>
      <c r="D3191">
        <v>2030638848</v>
      </c>
      <c r="E3191" t="s">
        <v>2348</v>
      </c>
      <c r="F3191" t="s">
        <v>2349</v>
      </c>
      <c r="G3191" t="s">
        <v>51</v>
      </c>
      <c r="H3191" t="s">
        <v>256</v>
      </c>
      <c r="I3191" t="s">
        <v>373</v>
      </c>
      <c r="J3191" t="s">
        <v>374</v>
      </c>
      <c r="K3191">
        <v>673059</v>
      </c>
      <c r="L3191" t="s">
        <v>65</v>
      </c>
      <c r="M3191" t="s">
        <v>66</v>
      </c>
      <c r="N3191" t="s">
        <v>57</v>
      </c>
      <c r="O3191" s="1">
        <v>45901</v>
      </c>
      <c r="Q3191" s="1">
        <v>46023</v>
      </c>
      <c r="R3191" s="2">
        <v>69.14</v>
      </c>
      <c r="S3191">
        <v>1</v>
      </c>
      <c r="T3191" t="s">
        <v>58</v>
      </c>
      <c r="U3191" t="s">
        <v>134</v>
      </c>
      <c r="V3191" s="3">
        <v>0.7</v>
      </c>
      <c r="W3191" s="2">
        <v>0</v>
      </c>
      <c r="X3191">
        <v>0</v>
      </c>
      <c r="Y3191" t="s">
        <v>60</v>
      </c>
      <c r="Z3191" t="s">
        <v>136</v>
      </c>
      <c r="AA3191">
        <v>0</v>
      </c>
      <c r="AB3191" s="2">
        <v>0</v>
      </c>
      <c r="AC3191" s="2">
        <v>0</v>
      </c>
      <c r="AD3191" s="3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48.4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</row>
    <row r="3192" spans="1:43" x14ac:dyDescent="0.25">
      <c r="A3192" s="1">
        <v>45992</v>
      </c>
      <c r="B3192" t="s">
        <v>48</v>
      </c>
      <c r="C3192">
        <v>649163</v>
      </c>
      <c r="D3192">
        <v>2030640634</v>
      </c>
      <c r="E3192" t="s">
        <v>1589</v>
      </c>
      <c r="F3192" t="s">
        <v>1590</v>
      </c>
      <c r="G3192" t="s">
        <v>51</v>
      </c>
      <c r="H3192" t="s">
        <v>256</v>
      </c>
      <c r="I3192" t="s">
        <v>373</v>
      </c>
      <c r="J3192" t="s">
        <v>374</v>
      </c>
      <c r="K3192">
        <v>822865</v>
      </c>
      <c r="L3192" t="s">
        <v>389</v>
      </c>
      <c r="M3192" t="s">
        <v>390</v>
      </c>
      <c r="N3192" t="s">
        <v>57</v>
      </c>
      <c r="O3192" s="1">
        <v>45902</v>
      </c>
      <c r="Q3192" s="1">
        <v>46024</v>
      </c>
      <c r="R3192" s="2">
        <v>28.38</v>
      </c>
      <c r="S3192">
        <v>1</v>
      </c>
      <c r="T3192" t="s">
        <v>58</v>
      </c>
      <c r="U3192" t="s">
        <v>134</v>
      </c>
      <c r="V3192" s="3">
        <v>0.7</v>
      </c>
      <c r="W3192" s="2">
        <v>0</v>
      </c>
      <c r="X3192">
        <v>0</v>
      </c>
      <c r="Y3192" t="s">
        <v>60</v>
      </c>
      <c r="Z3192" t="s">
        <v>136</v>
      </c>
      <c r="AA3192">
        <v>0</v>
      </c>
      <c r="AB3192" s="2">
        <v>0</v>
      </c>
      <c r="AC3192" s="2">
        <v>0</v>
      </c>
      <c r="AD3192" s="3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19.87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</row>
    <row r="3193" spans="1:43" x14ac:dyDescent="0.25">
      <c r="A3193" s="1">
        <v>45992</v>
      </c>
      <c r="B3193" t="s">
        <v>48</v>
      </c>
      <c r="C3193">
        <v>649163</v>
      </c>
      <c r="D3193">
        <v>2030640670</v>
      </c>
      <c r="E3193" t="s">
        <v>763</v>
      </c>
      <c r="F3193" t="s">
        <v>1256</v>
      </c>
      <c r="G3193" t="s">
        <v>51</v>
      </c>
      <c r="H3193" t="s">
        <v>265</v>
      </c>
      <c r="I3193" t="s">
        <v>373</v>
      </c>
      <c r="J3193" t="s">
        <v>408</v>
      </c>
      <c r="K3193">
        <v>877790</v>
      </c>
      <c r="L3193" t="s">
        <v>534</v>
      </c>
      <c r="M3193" t="s">
        <v>535</v>
      </c>
      <c r="N3193" t="s">
        <v>57</v>
      </c>
      <c r="O3193" s="1">
        <v>45901</v>
      </c>
      <c r="Q3193" s="1">
        <v>46023</v>
      </c>
      <c r="R3193" s="2">
        <v>106.98</v>
      </c>
      <c r="S3193">
        <v>1</v>
      </c>
      <c r="T3193" t="s">
        <v>58</v>
      </c>
      <c r="U3193" t="s">
        <v>134</v>
      </c>
      <c r="V3193" s="3">
        <v>0.42</v>
      </c>
      <c r="W3193" s="2">
        <v>0</v>
      </c>
      <c r="X3193">
        <v>0</v>
      </c>
      <c r="Y3193" t="s">
        <v>60</v>
      </c>
      <c r="Z3193" t="s">
        <v>136</v>
      </c>
      <c r="AA3193">
        <v>0</v>
      </c>
      <c r="AB3193" s="2">
        <v>0</v>
      </c>
      <c r="AC3193" s="2">
        <v>0</v>
      </c>
      <c r="AD3193" s="3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44.93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</row>
    <row r="3194" spans="1:43" x14ac:dyDescent="0.25">
      <c r="A3194" s="1">
        <v>45992</v>
      </c>
      <c r="B3194" t="s">
        <v>48</v>
      </c>
      <c r="C3194">
        <v>649163</v>
      </c>
      <c r="D3194">
        <v>2030640802</v>
      </c>
      <c r="E3194" t="s">
        <v>1589</v>
      </c>
      <c r="F3194" t="s">
        <v>227</v>
      </c>
      <c r="G3194" t="s">
        <v>51</v>
      </c>
      <c r="H3194" t="s">
        <v>256</v>
      </c>
      <c r="I3194" t="s">
        <v>373</v>
      </c>
      <c r="J3194" t="s">
        <v>374</v>
      </c>
      <c r="K3194">
        <v>822865</v>
      </c>
      <c r="L3194" t="s">
        <v>389</v>
      </c>
      <c r="M3194" t="s">
        <v>390</v>
      </c>
      <c r="N3194" t="s">
        <v>57</v>
      </c>
      <c r="O3194" s="1">
        <v>45902</v>
      </c>
      <c r="Q3194" s="1">
        <v>46024</v>
      </c>
      <c r="R3194" s="2">
        <v>28.38</v>
      </c>
      <c r="S3194">
        <v>1</v>
      </c>
      <c r="T3194" t="s">
        <v>58</v>
      </c>
      <c r="U3194" t="s">
        <v>134</v>
      </c>
      <c r="V3194" s="3">
        <v>0.7</v>
      </c>
      <c r="W3194" s="2">
        <v>0</v>
      </c>
      <c r="X3194">
        <v>0</v>
      </c>
      <c r="Y3194" t="s">
        <v>60</v>
      </c>
      <c r="Z3194" t="s">
        <v>136</v>
      </c>
      <c r="AA3194">
        <v>0</v>
      </c>
      <c r="AB3194" s="2">
        <v>0</v>
      </c>
      <c r="AC3194" s="2">
        <v>0</v>
      </c>
      <c r="AD3194" s="3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19.87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</row>
    <row r="3195" spans="1:43" x14ac:dyDescent="0.25">
      <c r="A3195" s="1">
        <v>45992</v>
      </c>
      <c r="B3195" t="s">
        <v>48</v>
      </c>
      <c r="C3195">
        <v>649163</v>
      </c>
      <c r="D3195">
        <v>2030642689</v>
      </c>
      <c r="E3195" t="s">
        <v>414</v>
      </c>
      <c r="F3195" t="s">
        <v>2515</v>
      </c>
      <c r="G3195" t="s">
        <v>51</v>
      </c>
      <c r="H3195" t="s">
        <v>80</v>
      </c>
      <c r="I3195" t="s">
        <v>373</v>
      </c>
      <c r="J3195" t="s">
        <v>374</v>
      </c>
      <c r="K3195">
        <v>673059</v>
      </c>
      <c r="L3195" t="s">
        <v>65</v>
      </c>
      <c r="M3195" t="s">
        <v>66</v>
      </c>
      <c r="N3195" t="s">
        <v>57</v>
      </c>
      <c r="O3195" s="1">
        <v>45901</v>
      </c>
      <c r="Q3195" s="1">
        <v>46023</v>
      </c>
      <c r="R3195" s="2">
        <v>41.75</v>
      </c>
      <c r="S3195">
        <v>1</v>
      </c>
      <c r="T3195" t="s">
        <v>58</v>
      </c>
      <c r="U3195" t="s">
        <v>134</v>
      </c>
      <c r="V3195" s="3">
        <v>0.7</v>
      </c>
      <c r="W3195" s="2">
        <v>0</v>
      </c>
      <c r="X3195">
        <v>0</v>
      </c>
      <c r="Y3195" t="s">
        <v>60</v>
      </c>
      <c r="Z3195" t="s">
        <v>136</v>
      </c>
      <c r="AA3195">
        <v>0</v>
      </c>
      <c r="AB3195" s="2">
        <v>0</v>
      </c>
      <c r="AC3195" s="2">
        <v>0</v>
      </c>
      <c r="AD3195" s="3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29.22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</row>
    <row r="3196" spans="1:43" x14ac:dyDescent="0.25">
      <c r="A3196" s="1">
        <v>45992</v>
      </c>
      <c r="B3196" t="s">
        <v>48</v>
      </c>
      <c r="C3196">
        <v>649163</v>
      </c>
      <c r="D3196">
        <v>2030649784</v>
      </c>
      <c r="E3196" t="s">
        <v>866</v>
      </c>
      <c r="F3196" t="s">
        <v>2350</v>
      </c>
      <c r="G3196" t="s">
        <v>51</v>
      </c>
      <c r="H3196" t="s">
        <v>161</v>
      </c>
      <c r="I3196" t="s">
        <v>373</v>
      </c>
      <c r="J3196" t="s">
        <v>374</v>
      </c>
      <c r="K3196">
        <v>822733</v>
      </c>
      <c r="L3196" t="s">
        <v>1487</v>
      </c>
      <c r="M3196" t="s">
        <v>1488</v>
      </c>
      <c r="N3196" t="s">
        <v>57</v>
      </c>
      <c r="O3196" s="1">
        <v>45901</v>
      </c>
      <c r="Q3196" s="1">
        <v>46023</v>
      </c>
      <c r="R3196" s="2">
        <v>51.19</v>
      </c>
      <c r="S3196">
        <v>1</v>
      </c>
      <c r="T3196" t="s">
        <v>58</v>
      </c>
      <c r="U3196" t="s">
        <v>134</v>
      </c>
      <c r="V3196" s="3">
        <v>0.7</v>
      </c>
      <c r="W3196" s="2">
        <v>0</v>
      </c>
      <c r="X3196">
        <v>0</v>
      </c>
      <c r="Y3196" t="s">
        <v>60</v>
      </c>
      <c r="Z3196" t="s">
        <v>136</v>
      </c>
      <c r="AA3196">
        <v>0</v>
      </c>
      <c r="AB3196" s="2">
        <v>0</v>
      </c>
      <c r="AC3196" s="2">
        <v>0</v>
      </c>
      <c r="AD3196" s="3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35.83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</row>
    <row r="3197" spans="1:43" x14ac:dyDescent="0.25">
      <c r="A3197" s="1">
        <v>45992</v>
      </c>
      <c r="B3197" t="s">
        <v>48</v>
      </c>
      <c r="C3197">
        <v>649163</v>
      </c>
      <c r="D3197">
        <v>2030650749</v>
      </c>
      <c r="E3197" t="s">
        <v>2516</v>
      </c>
      <c r="F3197" t="s">
        <v>2517</v>
      </c>
      <c r="G3197" t="s">
        <v>51</v>
      </c>
      <c r="H3197" t="s">
        <v>452</v>
      </c>
      <c r="I3197" t="s">
        <v>373</v>
      </c>
      <c r="J3197" t="s">
        <v>374</v>
      </c>
      <c r="K3197">
        <v>822733</v>
      </c>
      <c r="L3197" t="s">
        <v>1487</v>
      </c>
      <c r="M3197" t="s">
        <v>1488</v>
      </c>
      <c r="N3197" t="s">
        <v>57</v>
      </c>
      <c r="O3197" s="1">
        <v>45902</v>
      </c>
      <c r="Q3197" s="1">
        <v>46024</v>
      </c>
      <c r="R3197" s="2">
        <v>45.46</v>
      </c>
      <c r="S3197">
        <v>1</v>
      </c>
      <c r="T3197" t="s">
        <v>58</v>
      </c>
      <c r="U3197" t="s">
        <v>134</v>
      </c>
      <c r="V3197" s="3">
        <v>0.7</v>
      </c>
      <c r="W3197" s="2">
        <v>0</v>
      </c>
      <c r="X3197">
        <v>0</v>
      </c>
      <c r="Y3197" t="s">
        <v>60</v>
      </c>
      <c r="Z3197" t="s">
        <v>136</v>
      </c>
      <c r="AA3197">
        <v>0</v>
      </c>
      <c r="AB3197" s="2">
        <v>0</v>
      </c>
      <c r="AC3197" s="2">
        <v>0</v>
      </c>
      <c r="AD3197" s="3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31.82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</row>
    <row r="3198" spans="1:43" x14ac:dyDescent="0.25">
      <c r="A3198" s="1">
        <v>45992</v>
      </c>
      <c r="B3198" t="s">
        <v>48</v>
      </c>
      <c r="C3198">
        <v>649163</v>
      </c>
      <c r="D3198">
        <v>2030659851</v>
      </c>
      <c r="E3198" t="s">
        <v>97</v>
      </c>
      <c r="F3198" t="s">
        <v>1634</v>
      </c>
      <c r="G3198" t="s">
        <v>51</v>
      </c>
      <c r="H3198" t="s">
        <v>83</v>
      </c>
      <c r="I3198" t="s">
        <v>373</v>
      </c>
      <c r="J3198" t="s">
        <v>374</v>
      </c>
      <c r="K3198">
        <v>669316</v>
      </c>
      <c r="L3198" t="s">
        <v>691</v>
      </c>
      <c r="M3198" t="s">
        <v>692</v>
      </c>
      <c r="N3198" t="s">
        <v>57</v>
      </c>
      <c r="O3198" s="1">
        <v>45901</v>
      </c>
      <c r="Q3198" s="1">
        <v>46023</v>
      </c>
      <c r="R3198" s="2">
        <v>31.6</v>
      </c>
      <c r="S3198">
        <v>1</v>
      </c>
      <c r="T3198" t="s">
        <v>58</v>
      </c>
      <c r="U3198" t="s">
        <v>134</v>
      </c>
      <c r="V3198" s="3">
        <v>0.7</v>
      </c>
      <c r="W3198" s="2">
        <v>0</v>
      </c>
      <c r="X3198">
        <v>0</v>
      </c>
      <c r="Y3198" t="s">
        <v>60</v>
      </c>
      <c r="Z3198" t="s">
        <v>136</v>
      </c>
      <c r="AA3198">
        <v>0</v>
      </c>
      <c r="AB3198" s="2">
        <v>0</v>
      </c>
      <c r="AC3198" s="2">
        <v>0</v>
      </c>
      <c r="AD3198" s="3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22.12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</row>
    <row r="3199" spans="1:43" x14ac:dyDescent="0.25">
      <c r="A3199" s="1">
        <v>45992</v>
      </c>
      <c r="B3199" t="s">
        <v>48</v>
      </c>
      <c r="C3199">
        <v>649163</v>
      </c>
      <c r="D3199">
        <v>2030670300</v>
      </c>
      <c r="E3199" t="s">
        <v>1591</v>
      </c>
      <c r="F3199" t="s">
        <v>1592</v>
      </c>
      <c r="G3199" t="s">
        <v>51</v>
      </c>
      <c r="H3199" t="s">
        <v>80</v>
      </c>
      <c r="I3199" t="s">
        <v>373</v>
      </c>
      <c r="J3199" t="s">
        <v>374</v>
      </c>
      <c r="K3199">
        <v>814033</v>
      </c>
      <c r="L3199" t="s">
        <v>501</v>
      </c>
      <c r="M3199" t="s">
        <v>502</v>
      </c>
      <c r="N3199" t="s">
        <v>57</v>
      </c>
      <c r="O3199" s="1">
        <v>45901</v>
      </c>
      <c r="Q3199" s="1">
        <v>46023</v>
      </c>
      <c r="R3199" s="2">
        <v>32.31</v>
      </c>
      <c r="S3199">
        <v>1</v>
      </c>
      <c r="T3199" t="s">
        <v>58</v>
      </c>
      <c r="U3199" t="s">
        <v>134</v>
      </c>
      <c r="V3199" s="3">
        <v>0.7</v>
      </c>
      <c r="W3199" s="2">
        <v>0</v>
      </c>
      <c r="X3199">
        <v>0</v>
      </c>
      <c r="Y3199" t="s">
        <v>60</v>
      </c>
      <c r="Z3199" t="s">
        <v>136</v>
      </c>
      <c r="AA3199">
        <v>0</v>
      </c>
      <c r="AB3199" s="2">
        <v>0</v>
      </c>
      <c r="AC3199" s="2">
        <v>0</v>
      </c>
      <c r="AD3199" s="3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22.62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</row>
    <row r="3200" spans="1:43" x14ac:dyDescent="0.25">
      <c r="A3200" s="1">
        <v>45992</v>
      </c>
      <c r="B3200" t="s">
        <v>48</v>
      </c>
      <c r="C3200">
        <v>649163</v>
      </c>
      <c r="D3200">
        <v>2030671135</v>
      </c>
      <c r="E3200" t="s">
        <v>582</v>
      </c>
      <c r="F3200" t="s">
        <v>2518</v>
      </c>
      <c r="G3200" t="s">
        <v>51</v>
      </c>
      <c r="H3200" t="s">
        <v>354</v>
      </c>
      <c r="I3200" t="s">
        <v>373</v>
      </c>
      <c r="J3200" t="s">
        <v>374</v>
      </c>
      <c r="K3200">
        <v>856824</v>
      </c>
      <c r="L3200" t="s">
        <v>457</v>
      </c>
      <c r="M3200" t="s">
        <v>458</v>
      </c>
      <c r="N3200" t="s">
        <v>57</v>
      </c>
      <c r="O3200" s="1">
        <v>45901</v>
      </c>
      <c r="Q3200" s="1">
        <v>46023</v>
      </c>
      <c r="R3200" s="2">
        <v>29.1</v>
      </c>
      <c r="S3200">
        <v>1</v>
      </c>
      <c r="T3200" t="s">
        <v>58</v>
      </c>
      <c r="U3200" t="s">
        <v>134</v>
      </c>
      <c r="V3200" s="3">
        <v>0.7</v>
      </c>
      <c r="W3200" s="2">
        <v>0</v>
      </c>
      <c r="X3200">
        <v>0</v>
      </c>
      <c r="Y3200" t="s">
        <v>60</v>
      </c>
      <c r="Z3200" t="s">
        <v>136</v>
      </c>
      <c r="AA3200">
        <v>0</v>
      </c>
      <c r="AB3200" s="2">
        <v>0</v>
      </c>
      <c r="AC3200" s="2">
        <v>0</v>
      </c>
      <c r="AD3200" s="3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20.37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</row>
    <row r="3201" spans="1:43" x14ac:dyDescent="0.25">
      <c r="A3201" s="1">
        <v>45992</v>
      </c>
      <c r="B3201" t="s">
        <v>48</v>
      </c>
      <c r="C3201">
        <v>649163</v>
      </c>
      <c r="D3201">
        <v>2030673014</v>
      </c>
      <c r="E3201" t="s">
        <v>2519</v>
      </c>
      <c r="F3201" t="s">
        <v>2520</v>
      </c>
      <c r="G3201" t="s">
        <v>51</v>
      </c>
      <c r="H3201" t="s">
        <v>80</v>
      </c>
      <c r="I3201" t="s">
        <v>373</v>
      </c>
      <c r="J3201" t="s">
        <v>374</v>
      </c>
      <c r="K3201">
        <v>823350</v>
      </c>
      <c r="L3201" t="s">
        <v>116</v>
      </c>
      <c r="M3201" t="s">
        <v>417</v>
      </c>
      <c r="N3201" t="s">
        <v>57</v>
      </c>
      <c r="O3201" s="1">
        <v>45901</v>
      </c>
      <c r="Q3201" s="1">
        <v>46023</v>
      </c>
      <c r="R3201" s="2">
        <v>143.33000000000001</v>
      </c>
      <c r="S3201">
        <v>1</v>
      </c>
      <c r="T3201" t="s">
        <v>58</v>
      </c>
      <c r="U3201" t="s">
        <v>134</v>
      </c>
      <c r="V3201" s="3">
        <v>0.7</v>
      </c>
      <c r="W3201" s="2">
        <v>0</v>
      </c>
      <c r="X3201">
        <v>0</v>
      </c>
      <c r="Y3201" t="s">
        <v>60</v>
      </c>
      <c r="Z3201" t="s">
        <v>136</v>
      </c>
      <c r="AA3201">
        <v>0</v>
      </c>
      <c r="AB3201" s="2">
        <v>0</v>
      </c>
      <c r="AC3201" s="2">
        <v>0</v>
      </c>
      <c r="AD3201" s="3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100.33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</row>
    <row r="3202" spans="1:43" x14ac:dyDescent="0.25">
      <c r="A3202" s="1">
        <v>45992</v>
      </c>
      <c r="B3202" t="s">
        <v>48</v>
      </c>
      <c r="C3202">
        <v>649163</v>
      </c>
      <c r="D3202">
        <v>2030673650</v>
      </c>
      <c r="E3202" t="s">
        <v>305</v>
      </c>
      <c r="F3202" t="s">
        <v>1593</v>
      </c>
      <c r="G3202" t="s">
        <v>51</v>
      </c>
      <c r="H3202" t="s">
        <v>265</v>
      </c>
      <c r="I3202" t="s">
        <v>373</v>
      </c>
      <c r="J3202" t="s">
        <v>374</v>
      </c>
      <c r="K3202">
        <v>673059</v>
      </c>
      <c r="L3202" t="s">
        <v>65</v>
      </c>
      <c r="M3202" t="s">
        <v>66</v>
      </c>
      <c r="N3202" t="s">
        <v>57</v>
      </c>
      <c r="O3202" s="1">
        <v>45901</v>
      </c>
      <c r="Q3202" s="1">
        <v>46023</v>
      </c>
      <c r="R3202" s="2">
        <v>113.98</v>
      </c>
      <c r="S3202">
        <v>1</v>
      </c>
      <c r="T3202" t="s">
        <v>58</v>
      </c>
      <c r="U3202" t="s">
        <v>134</v>
      </c>
      <c r="V3202" s="3">
        <v>0.7</v>
      </c>
      <c r="W3202" s="2">
        <v>0</v>
      </c>
      <c r="X3202">
        <v>0</v>
      </c>
      <c r="Y3202" t="s">
        <v>60</v>
      </c>
      <c r="Z3202" t="s">
        <v>136</v>
      </c>
      <c r="AA3202">
        <v>0</v>
      </c>
      <c r="AB3202" s="2">
        <v>0</v>
      </c>
      <c r="AC3202" s="2">
        <v>0</v>
      </c>
      <c r="AD3202" s="3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79.790000000000006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</row>
    <row r="3203" spans="1:43" x14ac:dyDescent="0.25">
      <c r="A3203" s="1">
        <v>45992</v>
      </c>
      <c r="B3203" t="s">
        <v>48</v>
      </c>
      <c r="C3203">
        <v>649163</v>
      </c>
      <c r="D3203">
        <v>2030673651</v>
      </c>
      <c r="E3203" t="s">
        <v>305</v>
      </c>
      <c r="F3203" t="s">
        <v>1593</v>
      </c>
      <c r="G3203" t="s">
        <v>51</v>
      </c>
      <c r="H3203" t="s">
        <v>265</v>
      </c>
      <c r="I3203" t="s">
        <v>373</v>
      </c>
      <c r="J3203" t="s">
        <v>400</v>
      </c>
      <c r="K3203">
        <v>673059</v>
      </c>
      <c r="L3203" t="s">
        <v>65</v>
      </c>
      <c r="M3203" t="s">
        <v>66</v>
      </c>
      <c r="N3203" t="s">
        <v>57</v>
      </c>
      <c r="O3203" s="1">
        <v>45901</v>
      </c>
      <c r="Q3203" s="1">
        <v>46023</v>
      </c>
      <c r="R3203" s="2">
        <v>8.3699999999999992</v>
      </c>
      <c r="S3203">
        <v>1</v>
      </c>
      <c r="T3203" t="s">
        <v>58</v>
      </c>
      <c r="U3203" t="s">
        <v>134</v>
      </c>
      <c r="V3203" s="3">
        <v>0.7</v>
      </c>
      <c r="W3203" s="2">
        <v>0</v>
      </c>
      <c r="X3203">
        <v>0</v>
      </c>
      <c r="Y3203" t="s">
        <v>60</v>
      </c>
      <c r="Z3203" t="s">
        <v>136</v>
      </c>
      <c r="AA3203">
        <v>0</v>
      </c>
      <c r="AB3203" s="2">
        <v>0</v>
      </c>
      <c r="AC3203" s="2">
        <v>0</v>
      </c>
      <c r="AD3203" s="3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5.86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</row>
    <row r="3204" spans="1:43" x14ac:dyDescent="0.25">
      <c r="A3204" s="1">
        <v>45992</v>
      </c>
      <c r="B3204" t="s">
        <v>48</v>
      </c>
      <c r="C3204">
        <v>649163</v>
      </c>
      <c r="D3204">
        <v>2030675165</v>
      </c>
      <c r="E3204" t="s">
        <v>1316</v>
      </c>
      <c r="F3204" t="s">
        <v>1594</v>
      </c>
      <c r="G3204" t="s">
        <v>51</v>
      </c>
      <c r="H3204" t="s">
        <v>93</v>
      </c>
      <c r="I3204" t="s">
        <v>373</v>
      </c>
      <c r="J3204" t="s">
        <v>374</v>
      </c>
      <c r="K3204">
        <v>823350</v>
      </c>
      <c r="L3204" t="s">
        <v>116</v>
      </c>
      <c r="M3204" t="s">
        <v>417</v>
      </c>
      <c r="N3204" t="s">
        <v>57</v>
      </c>
      <c r="O3204" s="1">
        <v>45901</v>
      </c>
      <c r="Q3204" s="1">
        <v>46023</v>
      </c>
      <c r="R3204" s="2">
        <v>24.15</v>
      </c>
      <c r="S3204">
        <v>1</v>
      </c>
      <c r="T3204" t="s">
        <v>58</v>
      </c>
      <c r="U3204" t="s">
        <v>134</v>
      </c>
      <c r="V3204" s="3">
        <v>0.7</v>
      </c>
      <c r="W3204" s="2">
        <v>0</v>
      </c>
      <c r="X3204">
        <v>0</v>
      </c>
      <c r="Y3204" t="s">
        <v>60</v>
      </c>
      <c r="Z3204" t="s">
        <v>136</v>
      </c>
      <c r="AA3204">
        <v>0</v>
      </c>
      <c r="AB3204" s="2">
        <v>0</v>
      </c>
      <c r="AC3204" s="2">
        <v>0</v>
      </c>
      <c r="AD3204" s="3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16.899999999999999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</row>
    <row r="3205" spans="1:43" x14ac:dyDescent="0.25">
      <c r="A3205" s="1">
        <v>45992</v>
      </c>
      <c r="B3205" t="s">
        <v>48</v>
      </c>
      <c r="C3205">
        <v>649163</v>
      </c>
      <c r="D3205">
        <v>2030678354</v>
      </c>
      <c r="E3205" t="s">
        <v>1066</v>
      </c>
      <c r="F3205" t="s">
        <v>1067</v>
      </c>
      <c r="G3205" t="s">
        <v>51</v>
      </c>
      <c r="H3205" t="s">
        <v>120</v>
      </c>
      <c r="I3205" t="s">
        <v>373</v>
      </c>
      <c r="J3205" t="s">
        <v>374</v>
      </c>
      <c r="K3205">
        <v>816021</v>
      </c>
      <c r="L3205" t="s">
        <v>122</v>
      </c>
      <c r="M3205" t="s">
        <v>123</v>
      </c>
      <c r="N3205" t="s">
        <v>57</v>
      </c>
      <c r="O3205" s="1">
        <v>45901</v>
      </c>
      <c r="Q3205" s="1">
        <v>46023</v>
      </c>
      <c r="R3205" s="2">
        <v>9.1</v>
      </c>
      <c r="S3205">
        <v>1</v>
      </c>
      <c r="T3205" t="s">
        <v>58</v>
      </c>
      <c r="U3205" t="s">
        <v>134</v>
      </c>
      <c r="V3205" s="3">
        <v>0.7</v>
      </c>
      <c r="W3205" s="2">
        <v>0</v>
      </c>
      <c r="X3205">
        <v>0</v>
      </c>
      <c r="Y3205" t="s">
        <v>60</v>
      </c>
      <c r="Z3205" t="s">
        <v>136</v>
      </c>
      <c r="AA3205">
        <v>0</v>
      </c>
      <c r="AB3205" s="2">
        <v>0</v>
      </c>
      <c r="AC3205" s="2">
        <v>0</v>
      </c>
      <c r="AD3205" s="3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6.37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</row>
    <row r="3206" spans="1:43" x14ac:dyDescent="0.25">
      <c r="A3206" s="1">
        <v>45992</v>
      </c>
      <c r="B3206" t="s">
        <v>48</v>
      </c>
      <c r="C3206">
        <v>649163</v>
      </c>
      <c r="D3206">
        <v>2030678848</v>
      </c>
      <c r="E3206" t="s">
        <v>2351</v>
      </c>
      <c r="F3206" t="s">
        <v>2352</v>
      </c>
      <c r="G3206" t="s">
        <v>51</v>
      </c>
      <c r="H3206" t="s">
        <v>399</v>
      </c>
      <c r="I3206" t="s">
        <v>373</v>
      </c>
      <c r="J3206" t="s">
        <v>408</v>
      </c>
      <c r="K3206">
        <v>861933</v>
      </c>
      <c r="L3206" t="s">
        <v>2227</v>
      </c>
      <c r="M3206" t="s">
        <v>2228</v>
      </c>
      <c r="N3206" t="s">
        <v>57</v>
      </c>
      <c r="O3206" s="1">
        <v>45901</v>
      </c>
      <c r="Q3206" s="1">
        <v>46023</v>
      </c>
      <c r="R3206" s="2">
        <v>27.8</v>
      </c>
      <c r="S3206">
        <v>1</v>
      </c>
      <c r="T3206" t="s">
        <v>58</v>
      </c>
      <c r="U3206" t="s">
        <v>134</v>
      </c>
      <c r="V3206" s="3">
        <v>0.42</v>
      </c>
      <c r="W3206" s="2">
        <v>0</v>
      </c>
      <c r="X3206">
        <v>0</v>
      </c>
      <c r="Y3206" t="s">
        <v>60</v>
      </c>
      <c r="Z3206" t="s">
        <v>136</v>
      </c>
      <c r="AA3206">
        <v>0</v>
      </c>
      <c r="AB3206" s="2">
        <v>0</v>
      </c>
      <c r="AC3206" s="2">
        <v>0</v>
      </c>
      <c r="AD3206" s="3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11.68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</row>
    <row r="3207" spans="1:43" x14ac:dyDescent="0.25">
      <c r="A3207" s="1">
        <v>45992</v>
      </c>
      <c r="B3207" t="s">
        <v>48</v>
      </c>
      <c r="C3207">
        <v>649163</v>
      </c>
      <c r="D3207">
        <v>2030678850</v>
      </c>
      <c r="E3207" t="s">
        <v>2351</v>
      </c>
      <c r="F3207" t="s">
        <v>2352</v>
      </c>
      <c r="G3207" t="s">
        <v>51</v>
      </c>
      <c r="H3207" t="s">
        <v>399</v>
      </c>
      <c r="I3207" t="s">
        <v>373</v>
      </c>
      <c r="J3207" t="s">
        <v>400</v>
      </c>
      <c r="K3207">
        <v>861933</v>
      </c>
      <c r="L3207" t="s">
        <v>2227</v>
      </c>
      <c r="M3207" t="s">
        <v>2228</v>
      </c>
      <c r="N3207" t="s">
        <v>57</v>
      </c>
      <c r="O3207" s="1">
        <v>45901</v>
      </c>
      <c r="Q3207" s="1">
        <v>46023</v>
      </c>
      <c r="R3207" s="2">
        <v>24.61</v>
      </c>
      <c r="S3207">
        <v>1</v>
      </c>
      <c r="T3207" t="s">
        <v>58</v>
      </c>
      <c r="U3207" t="s">
        <v>134</v>
      </c>
      <c r="V3207" s="3">
        <v>0.7</v>
      </c>
      <c r="W3207" s="2">
        <v>0</v>
      </c>
      <c r="X3207">
        <v>0</v>
      </c>
      <c r="Y3207" t="s">
        <v>60</v>
      </c>
      <c r="Z3207" t="s">
        <v>136</v>
      </c>
      <c r="AA3207">
        <v>0</v>
      </c>
      <c r="AB3207" s="2">
        <v>0</v>
      </c>
      <c r="AC3207" s="2">
        <v>0</v>
      </c>
      <c r="AD3207" s="3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17.23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</row>
    <row r="3208" spans="1:43" x14ac:dyDescent="0.25">
      <c r="A3208" s="1">
        <v>45992</v>
      </c>
      <c r="B3208" t="s">
        <v>48</v>
      </c>
      <c r="C3208">
        <v>649163</v>
      </c>
      <c r="D3208">
        <v>2030679488</v>
      </c>
      <c r="E3208" t="s">
        <v>2521</v>
      </c>
      <c r="F3208" t="s">
        <v>2522</v>
      </c>
      <c r="G3208" t="s">
        <v>51</v>
      </c>
      <c r="H3208" t="s">
        <v>256</v>
      </c>
      <c r="I3208" t="s">
        <v>373</v>
      </c>
      <c r="J3208" t="s">
        <v>374</v>
      </c>
      <c r="K3208">
        <v>673059</v>
      </c>
      <c r="L3208" t="s">
        <v>65</v>
      </c>
      <c r="M3208" t="s">
        <v>66</v>
      </c>
      <c r="N3208" t="s">
        <v>57</v>
      </c>
      <c r="O3208" s="1">
        <v>45931</v>
      </c>
      <c r="Q3208" s="1">
        <v>46023</v>
      </c>
      <c r="R3208" s="2">
        <v>89.52</v>
      </c>
      <c r="S3208">
        <v>1</v>
      </c>
      <c r="T3208" t="s">
        <v>58</v>
      </c>
      <c r="U3208" t="s">
        <v>134</v>
      </c>
      <c r="V3208" s="3">
        <v>0.7</v>
      </c>
      <c r="W3208" s="2">
        <v>0</v>
      </c>
      <c r="X3208">
        <v>0</v>
      </c>
      <c r="Y3208" t="s">
        <v>60</v>
      </c>
      <c r="Z3208" t="s">
        <v>136</v>
      </c>
      <c r="AA3208">
        <v>0</v>
      </c>
      <c r="AB3208" s="2">
        <v>0</v>
      </c>
      <c r="AC3208" s="2">
        <v>0</v>
      </c>
      <c r="AD3208" s="3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62.66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</row>
    <row r="3209" spans="1:43" x14ac:dyDescent="0.25">
      <c r="A3209" s="1">
        <v>45992</v>
      </c>
      <c r="B3209" t="s">
        <v>48</v>
      </c>
      <c r="C3209">
        <v>649163</v>
      </c>
      <c r="D3209">
        <v>2030682190</v>
      </c>
      <c r="E3209" t="s">
        <v>2523</v>
      </c>
      <c r="F3209" t="s">
        <v>2524</v>
      </c>
      <c r="G3209" t="s">
        <v>51</v>
      </c>
      <c r="H3209" t="s">
        <v>83</v>
      </c>
      <c r="I3209" t="s">
        <v>373</v>
      </c>
      <c r="J3209" t="s">
        <v>408</v>
      </c>
      <c r="K3209">
        <v>814033</v>
      </c>
      <c r="L3209" t="s">
        <v>501</v>
      </c>
      <c r="M3209" t="s">
        <v>502</v>
      </c>
      <c r="N3209" t="s">
        <v>57</v>
      </c>
      <c r="O3209" s="1">
        <v>45901</v>
      </c>
      <c r="Q3209" s="1">
        <v>46023</v>
      </c>
      <c r="R3209" s="2">
        <v>40.54</v>
      </c>
      <c r="S3209">
        <v>1</v>
      </c>
      <c r="T3209" t="s">
        <v>58</v>
      </c>
      <c r="U3209" t="s">
        <v>134</v>
      </c>
      <c r="V3209" s="3">
        <v>0.42</v>
      </c>
      <c r="W3209" s="2">
        <v>0</v>
      </c>
      <c r="X3209">
        <v>0</v>
      </c>
      <c r="Y3209" t="s">
        <v>60</v>
      </c>
      <c r="Z3209" t="s">
        <v>136</v>
      </c>
      <c r="AA3209">
        <v>0</v>
      </c>
      <c r="AB3209" s="2">
        <v>0</v>
      </c>
      <c r="AC3209" s="2">
        <v>0</v>
      </c>
      <c r="AD3209" s="3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17.03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</row>
    <row r="3210" spans="1:43" x14ac:dyDescent="0.25">
      <c r="A3210" s="1">
        <v>45992</v>
      </c>
      <c r="B3210" t="s">
        <v>48</v>
      </c>
      <c r="C3210">
        <v>649163</v>
      </c>
      <c r="D3210">
        <v>2030682191</v>
      </c>
      <c r="E3210" t="s">
        <v>2523</v>
      </c>
      <c r="F3210" t="s">
        <v>2524</v>
      </c>
      <c r="G3210" t="s">
        <v>51</v>
      </c>
      <c r="H3210" t="s">
        <v>83</v>
      </c>
      <c r="I3210" t="s">
        <v>373</v>
      </c>
      <c r="J3210" t="s">
        <v>374</v>
      </c>
      <c r="K3210">
        <v>814033</v>
      </c>
      <c r="L3210" t="s">
        <v>501</v>
      </c>
      <c r="M3210" t="s">
        <v>502</v>
      </c>
      <c r="N3210" t="s">
        <v>57</v>
      </c>
      <c r="O3210" s="1">
        <v>45901</v>
      </c>
      <c r="Q3210" s="1">
        <v>46023</v>
      </c>
      <c r="R3210" s="2">
        <v>40.74</v>
      </c>
      <c r="S3210">
        <v>1</v>
      </c>
      <c r="T3210" t="s">
        <v>58</v>
      </c>
      <c r="U3210" t="s">
        <v>134</v>
      </c>
      <c r="V3210" s="3">
        <v>0.7</v>
      </c>
      <c r="W3210" s="2">
        <v>0</v>
      </c>
      <c r="X3210">
        <v>0</v>
      </c>
      <c r="Y3210" t="s">
        <v>60</v>
      </c>
      <c r="Z3210" t="s">
        <v>136</v>
      </c>
      <c r="AA3210">
        <v>0</v>
      </c>
      <c r="AB3210" s="2">
        <v>0</v>
      </c>
      <c r="AC3210" s="2">
        <v>0</v>
      </c>
      <c r="AD3210" s="3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28.52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</row>
    <row r="3211" spans="1:43" x14ac:dyDescent="0.25">
      <c r="A3211" s="1">
        <v>45992</v>
      </c>
      <c r="B3211" t="s">
        <v>48</v>
      </c>
      <c r="C3211">
        <v>649163</v>
      </c>
      <c r="D3211">
        <v>2030686025</v>
      </c>
      <c r="E3211" t="s">
        <v>1068</v>
      </c>
      <c r="F3211" t="s">
        <v>1069</v>
      </c>
      <c r="G3211" t="s">
        <v>51</v>
      </c>
      <c r="H3211" t="s">
        <v>120</v>
      </c>
      <c r="I3211" t="s">
        <v>373</v>
      </c>
      <c r="J3211" t="s">
        <v>374</v>
      </c>
      <c r="K3211">
        <v>816021</v>
      </c>
      <c r="L3211" t="s">
        <v>122</v>
      </c>
      <c r="M3211" t="s">
        <v>123</v>
      </c>
      <c r="N3211" t="s">
        <v>57</v>
      </c>
      <c r="O3211" s="1">
        <v>45901</v>
      </c>
      <c r="Q3211" s="1">
        <v>46023</v>
      </c>
      <c r="R3211" s="2">
        <v>9.1</v>
      </c>
      <c r="S3211">
        <v>1</v>
      </c>
      <c r="T3211" t="s">
        <v>58</v>
      </c>
      <c r="U3211" t="s">
        <v>134</v>
      </c>
      <c r="V3211" s="3">
        <v>0.7</v>
      </c>
      <c r="W3211" s="2">
        <v>0</v>
      </c>
      <c r="X3211">
        <v>0</v>
      </c>
      <c r="Y3211" t="s">
        <v>60</v>
      </c>
      <c r="Z3211" t="s">
        <v>136</v>
      </c>
      <c r="AA3211">
        <v>0</v>
      </c>
      <c r="AB3211" s="2">
        <v>0</v>
      </c>
      <c r="AC3211" s="2">
        <v>0</v>
      </c>
      <c r="AD3211" s="3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6.37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</row>
    <row r="3212" spans="1:43" x14ac:dyDescent="0.25">
      <c r="A3212" s="1">
        <v>45992</v>
      </c>
      <c r="B3212" t="s">
        <v>48</v>
      </c>
      <c r="C3212">
        <v>649163</v>
      </c>
      <c r="D3212">
        <v>2030686941</v>
      </c>
      <c r="E3212" t="s">
        <v>315</v>
      </c>
      <c r="F3212" t="s">
        <v>1070</v>
      </c>
      <c r="G3212" t="s">
        <v>51</v>
      </c>
      <c r="H3212" t="s">
        <v>120</v>
      </c>
      <c r="I3212" t="s">
        <v>373</v>
      </c>
      <c r="J3212" t="s">
        <v>374</v>
      </c>
      <c r="K3212">
        <v>816021</v>
      </c>
      <c r="L3212" t="s">
        <v>122</v>
      </c>
      <c r="M3212" t="s">
        <v>123</v>
      </c>
      <c r="N3212" t="s">
        <v>57</v>
      </c>
      <c r="O3212" s="1">
        <v>45901</v>
      </c>
      <c r="Q3212" s="1">
        <v>46023</v>
      </c>
      <c r="R3212" s="2">
        <v>9.6999999999999993</v>
      </c>
      <c r="S3212">
        <v>1</v>
      </c>
      <c r="T3212" t="s">
        <v>58</v>
      </c>
      <c r="U3212" t="s">
        <v>134</v>
      </c>
      <c r="V3212" s="3">
        <v>0.7</v>
      </c>
      <c r="W3212" s="2">
        <v>0</v>
      </c>
      <c r="X3212">
        <v>0</v>
      </c>
      <c r="Y3212" t="s">
        <v>60</v>
      </c>
      <c r="Z3212" t="s">
        <v>136</v>
      </c>
      <c r="AA3212">
        <v>0</v>
      </c>
      <c r="AB3212" s="2">
        <v>0</v>
      </c>
      <c r="AC3212" s="2">
        <v>0</v>
      </c>
      <c r="AD3212" s="3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6.79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</row>
    <row r="3213" spans="1:43" x14ac:dyDescent="0.25">
      <c r="A3213" s="1">
        <v>45992</v>
      </c>
      <c r="B3213" t="s">
        <v>48</v>
      </c>
      <c r="C3213">
        <v>649163</v>
      </c>
      <c r="D3213">
        <v>2030687068</v>
      </c>
      <c r="E3213" t="s">
        <v>105</v>
      </c>
      <c r="F3213" t="s">
        <v>2353</v>
      </c>
      <c r="G3213" t="s">
        <v>51</v>
      </c>
      <c r="H3213" t="s">
        <v>206</v>
      </c>
      <c r="I3213" t="s">
        <v>373</v>
      </c>
      <c r="J3213" t="s">
        <v>374</v>
      </c>
      <c r="K3213">
        <v>874230</v>
      </c>
      <c r="L3213" t="s">
        <v>522</v>
      </c>
      <c r="M3213" t="s">
        <v>523</v>
      </c>
      <c r="N3213" t="s">
        <v>57</v>
      </c>
      <c r="O3213" s="1">
        <v>45901</v>
      </c>
      <c r="Q3213" s="1">
        <v>46023</v>
      </c>
      <c r="R3213" s="2">
        <v>53.04</v>
      </c>
      <c r="S3213">
        <v>1</v>
      </c>
      <c r="T3213" t="s">
        <v>58</v>
      </c>
      <c r="U3213" t="s">
        <v>134</v>
      </c>
      <c r="V3213" s="3">
        <v>0.7</v>
      </c>
      <c r="W3213" s="2">
        <v>0</v>
      </c>
      <c r="X3213">
        <v>0</v>
      </c>
      <c r="Y3213" t="s">
        <v>60</v>
      </c>
      <c r="Z3213" t="s">
        <v>136</v>
      </c>
      <c r="AA3213">
        <v>0</v>
      </c>
      <c r="AB3213" s="2">
        <v>0</v>
      </c>
      <c r="AC3213" s="2">
        <v>0</v>
      </c>
      <c r="AD3213" s="3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37.130000000000003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</row>
    <row r="3214" spans="1:43" x14ac:dyDescent="0.25">
      <c r="A3214" s="1">
        <v>45992</v>
      </c>
      <c r="B3214" t="s">
        <v>48</v>
      </c>
      <c r="C3214">
        <v>649163</v>
      </c>
      <c r="D3214">
        <v>2030691686</v>
      </c>
      <c r="E3214" t="s">
        <v>975</v>
      </c>
      <c r="F3214" t="s">
        <v>1011</v>
      </c>
      <c r="G3214" t="s">
        <v>51</v>
      </c>
      <c r="H3214" t="s">
        <v>93</v>
      </c>
      <c r="I3214" t="s">
        <v>373</v>
      </c>
      <c r="J3214" t="s">
        <v>374</v>
      </c>
      <c r="K3214">
        <v>856163</v>
      </c>
      <c r="L3214" t="s">
        <v>116</v>
      </c>
      <c r="M3214" t="s">
        <v>117</v>
      </c>
      <c r="N3214" t="s">
        <v>57</v>
      </c>
      <c r="O3214" s="1">
        <v>45901</v>
      </c>
      <c r="Q3214" s="1">
        <v>46023</v>
      </c>
      <c r="R3214" s="2">
        <v>70.069999999999993</v>
      </c>
      <c r="S3214">
        <v>1</v>
      </c>
      <c r="T3214" t="s">
        <v>58</v>
      </c>
      <c r="U3214" t="s">
        <v>134</v>
      </c>
      <c r="V3214" s="3">
        <v>0.7</v>
      </c>
      <c r="W3214" s="2">
        <v>0</v>
      </c>
      <c r="X3214">
        <v>0</v>
      </c>
      <c r="Y3214" t="s">
        <v>60</v>
      </c>
      <c r="Z3214" t="s">
        <v>136</v>
      </c>
      <c r="AA3214">
        <v>0</v>
      </c>
      <c r="AB3214" s="2">
        <v>0</v>
      </c>
      <c r="AC3214" s="2">
        <v>0</v>
      </c>
      <c r="AD3214" s="3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49.05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</row>
    <row r="3215" spans="1:43" x14ac:dyDescent="0.25">
      <c r="A3215" s="1">
        <v>45992</v>
      </c>
      <c r="B3215" t="s">
        <v>48</v>
      </c>
      <c r="C3215">
        <v>649163</v>
      </c>
      <c r="D3215">
        <v>2030694347</v>
      </c>
      <c r="E3215" t="s">
        <v>924</v>
      </c>
      <c r="F3215" t="s">
        <v>2043</v>
      </c>
      <c r="G3215" t="s">
        <v>51</v>
      </c>
      <c r="H3215" t="s">
        <v>206</v>
      </c>
      <c r="I3215" t="s">
        <v>373</v>
      </c>
      <c r="J3215" t="s">
        <v>374</v>
      </c>
      <c r="K3215">
        <v>874230</v>
      </c>
      <c r="L3215" t="s">
        <v>522</v>
      </c>
      <c r="M3215" t="s">
        <v>523</v>
      </c>
      <c r="N3215" t="s">
        <v>57</v>
      </c>
      <c r="O3215" s="1">
        <v>45901</v>
      </c>
      <c r="Q3215" s="1">
        <v>46023</v>
      </c>
      <c r="R3215" s="2">
        <v>53.04</v>
      </c>
      <c r="S3215">
        <v>1</v>
      </c>
      <c r="T3215" t="s">
        <v>58</v>
      </c>
      <c r="U3215" t="s">
        <v>134</v>
      </c>
      <c r="V3215" s="3">
        <v>0.7</v>
      </c>
      <c r="W3215" s="2">
        <v>0</v>
      </c>
      <c r="X3215">
        <v>0</v>
      </c>
      <c r="Y3215" t="s">
        <v>60</v>
      </c>
      <c r="Z3215" t="s">
        <v>136</v>
      </c>
      <c r="AA3215">
        <v>0</v>
      </c>
      <c r="AB3215" s="2">
        <v>0</v>
      </c>
      <c r="AC3215" s="2">
        <v>0</v>
      </c>
      <c r="AD3215" s="3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37.130000000000003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</row>
    <row r="3216" spans="1:43" x14ac:dyDescent="0.25">
      <c r="A3216" s="1">
        <v>45992</v>
      </c>
      <c r="B3216" t="s">
        <v>48</v>
      </c>
      <c r="C3216">
        <v>649163</v>
      </c>
      <c r="D3216">
        <v>2030697182</v>
      </c>
      <c r="E3216" t="s">
        <v>957</v>
      </c>
      <c r="F3216" t="s">
        <v>958</v>
      </c>
      <c r="G3216" t="s">
        <v>51</v>
      </c>
      <c r="H3216" t="s">
        <v>52</v>
      </c>
      <c r="I3216" t="s">
        <v>373</v>
      </c>
      <c r="J3216" t="s">
        <v>433</v>
      </c>
      <c r="K3216">
        <v>885445</v>
      </c>
      <c r="L3216" t="s">
        <v>434</v>
      </c>
      <c r="M3216" t="s">
        <v>435</v>
      </c>
      <c r="N3216" t="s">
        <v>57</v>
      </c>
      <c r="O3216" s="1">
        <v>45901</v>
      </c>
      <c r="Q3216" s="1">
        <v>46023</v>
      </c>
      <c r="R3216" s="2">
        <v>68.63</v>
      </c>
      <c r="S3216">
        <v>1</v>
      </c>
      <c r="T3216" t="s">
        <v>58</v>
      </c>
      <c r="U3216" t="s">
        <v>134</v>
      </c>
      <c r="V3216" s="3">
        <v>0.9</v>
      </c>
      <c r="W3216" s="2">
        <v>0</v>
      </c>
      <c r="X3216">
        <v>0</v>
      </c>
      <c r="Y3216" t="s">
        <v>60</v>
      </c>
      <c r="Z3216" t="s">
        <v>136</v>
      </c>
      <c r="AA3216">
        <v>0</v>
      </c>
      <c r="AB3216" s="2">
        <v>0</v>
      </c>
      <c r="AC3216" s="2">
        <v>0</v>
      </c>
      <c r="AD3216" s="3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61.77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</row>
    <row r="3217" spans="1:43" x14ac:dyDescent="0.25">
      <c r="A3217" s="1">
        <v>45992</v>
      </c>
      <c r="B3217" t="s">
        <v>48</v>
      </c>
      <c r="C3217">
        <v>649163</v>
      </c>
      <c r="D3217">
        <v>2030714655</v>
      </c>
      <c r="E3217" t="s">
        <v>1220</v>
      </c>
      <c r="F3217" t="s">
        <v>2356</v>
      </c>
      <c r="G3217" t="s">
        <v>51</v>
      </c>
      <c r="H3217" t="s">
        <v>407</v>
      </c>
      <c r="I3217" t="s">
        <v>373</v>
      </c>
      <c r="J3217" t="s">
        <v>408</v>
      </c>
      <c r="K3217">
        <v>856824</v>
      </c>
      <c r="L3217" t="s">
        <v>457</v>
      </c>
      <c r="M3217" t="s">
        <v>458</v>
      </c>
      <c r="N3217" t="s">
        <v>57</v>
      </c>
      <c r="O3217" s="1">
        <v>45901</v>
      </c>
      <c r="Q3217" s="1">
        <v>46023</v>
      </c>
      <c r="R3217" s="2">
        <v>22.02</v>
      </c>
      <c r="S3217">
        <v>1</v>
      </c>
      <c r="T3217" t="s">
        <v>58</v>
      </c>
      <c r="U3217" t="s">
        <v>134</v>
      </c>
      <c r="V3217" s="3">
        <v>0.42</v>
      </c>
      <c r="W3217" s="2">
        <v>0</v>
      </c>
      <c r="X3217">
        <v>0</v>
      </c>
      <c r="Y3217" t="s">
        <v>60</v>
      </c>
      <c r="Z3217" t="s">
        <v>136</v>
      </c>
      <c r="AA3217">
        <v>0</v>
      </c>
      <c r="AB3217" s="2">
        <v>0</v>
      </c>
      <c r="AC3217" s="2">
        <v>0</v>
      </c>
      <c r="AD3217" s="3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9.25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</row>
    <row r="3218" spans="1:43" x14ac:dyDescent="0.25">
      <c r="A3218" s="1">
        <v>45992</v>
      </c>
      <c r="B3218" t="s">
        <v>48</v>
      </c>
      <c r="C3218">
        <v>649163</v>
      </c>
      <c r="D3218">
        <v>2030718677</v>
      </c>
      <c r="E3218" t="s">
        <v>1596</v>
      </c>
      <c r="F3218" t="s">
        <v>1597</v>
      </c>
      <c r="G3218" t="s">
        <v>51</v>
      </c>
      <c r="H3218" t="s">
        <v>80</v>
      </c>
      <c r="I3218" t="s">
        <v>373</v>
      </c>
      <c r="J3218" t="s">
        <v>374</v>
      </c>
      <c r="K3218">
        <v>822865</v>
      </c>
      <c r="L3218" t="s">
        <v>389</v>
      </c>
      <c r="M3218" t="s">
        <v>390</v>
      </c>
      <c r="N3218" t="s">
        <v>57</v>
      </c>
      <c r="O3218" s="1">
        <v>45902</v>
      </c>
      <c r="Q3218" s="1">
        <v>46024</v>
      </c>
      <c r="R3218" s="2">
        <v>9.6</v>
      </c>
      <c r="S3218">
        <v>1</v>
      </c>
      <c r="T3218" t="s">
        <v>58</v>
      </c>
      <c r="U3218" t="s">
        <v>134</v>
      </c>
      <c r="V3218" s="3">
        <v>0.7</v>
      </c>
      <c r="W3218" s="2">
        <v>0</v>
      </c>
      <c r="X3218">
        <v>0</v>
      </c>
      <c r="Y3218" t="s">
        <v>60</v>
      </c>
      <c r="Z3218" t="s">
        <v>136</v>
      </c>
      <c r="AA3218">
        <v>0</v>
      </c>
      <c r="AB3218" s="2">
        <v>0</v>
      </c>
      <c r="AC3218" s="2">
        <v>0</v>
      </c>
      <c r="AD3218" s="3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6.72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</row>
    <row r="3219" spans="1:43" x14ac:dyDescent="0.25">
      <c r="A3219" s="1">
        <v>45992</v>
      </c>
      <c r="B3219" t="s">
        <v>48</v>
      </c>
      <c r="C3219">
        <v>649163</v>
      </c>
      <c r="D3219">
        <v>2030718678</v>
      </c>
      <c r="E3219" t="s">
        <v>1596</v>
      </c>
      <c r="F3219" t="s">
        <v>1597</v>
      </c>
      <c r="G3219" t="s">
        <v>51</v>
      </c>
      <c r="H3219" t="s">
        <v>80</v>
      </c>
      <c r="I3219" t="s">
        <v>373</v>
      </c>
      <c r="J3219" t="s">
        <v>433</v>
      </c>
      <c r="K3219">
        <v>822865</v>
      </c>
      <c r="L3219" t="s">
        <v>389</v>
      </c>
      <c r="M3219" t="s">
        <v>390</v>
      </c>
      <c r="N3219" t="s">
        <v>57</v>
      </c>
      <c r="O3219" s="1">
        <v>45902</v>
      </c>
      <c r="Q3219" s="1">
        <v>46024</v>
      </c>
      <c r="R3219" s="2">
        <v>50.17</v>
      </c>
      <c r="S3219">
        <v>1</v>
      </c>
      <c r="T3219" t="s">
        <v>58</v>
      </c>
      <c r="U3219" t="s">
        <v>134</v>
      </c>
      <c r="V3219" s="3">
        <v>0.9</v>
      </c>
      <c r="W3219" s="2">
        <v>0</v>
      </c>
      <c r="X3219">
        <v>0</v>
      </c>
      <c r="Y3219" t="s">
        <v>60</v>
      </c>
      <c r="Z3219" t="s">
        <v>136</v>
      </c>
      <c r="AA3219">
        <v>0</v>
      </c>
      <c r="AB3219" s="2">
        <v>0</v>
      </c>
      <c r="AC3219" s="2">
        <v>0</v>
      </c>
      <c r="AD3219" s="3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45.15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</row>
    <row r="3220" spans="1:43" x14ac:dyDescent="0.25">
      <c r="A3220" s="1">
        <v>45992</v>
      </c>
      <c r="B3220" t="s">
        <v>48</v>
      </c>
      <c r="C3220">
        <v>649163</v>
      </c>
      <c r="D3220">
        <v>2030720375</v>
      </c>
      <c r="E3220" t="s">
        <v>866</v>
      </c>
      <c r="F3220" t="s">
        <v>1598</v>
      </c>
      <c r="G3220" t="s">
        <v>51</v>
      </c>
      <c r="H3220" t="s">
        <v>120</v>
      </c>
      <c r="I3220" t="s">
        <v>373</v>
      </c>
      <c r="J3220" t="s">
        <v>374</v>
      </c>
      <c r="K3220">
        <v>816021</v>
      </c>
      <c r="L3220" t="s">
        <v>122</v>
      </c>
      <c r="M3220" t="s">
        <v>123</v>
      </c>
      <c r="N3220" t="s">
        <v>57</v>
      </c>
      <c r="O3220" s="1">
        <v>45901</v>
      </c>
      <c r="Q3220" s="1">
        <v>46023</v>
      </c>
      <c r="R3220" s="2">
        <v>9.1</v>
      </c>
      <c r="S3220">
        <v>1</v>
      </c>
      <c r="T3220" t="s">
        <v>58</v>
      </c>
      <c r="U3220" t="s">
        <v>134</v>
      </c>
      <c r="V3220" s="3">
        <v>0.7</v>
      </c>
      <c r="W3220" s="2">
        <v>0</v>
      </c>
      <c r="X3220">
        <v>0</v>
      </c>
      <c r="Y3220" t="s">
        <v>60</v>
      </c>
      <c r="Z3220" t="s">
        <v>136</v>
      </c>
      <c r="AA3220">
        <v>0</v>
      </c>
      <c r="AB3220" s="2">
        <v>0</v>
      </c>
      <c r="AC3220" s="2">
        <v>0</v>
      </c>
      <c r="AD3220" s="3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6.37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</row>
    <row r="3221" spans="1:43" x14ac:dyDescent="0.25">
      <c r="A3221" s="1">
        <v>45992</v>
      </c>
      <c r="B3221" t="s">
        <v>48</v>
      </c>
      <c r="C3221">
        <v>649163</v>
      </c>
      <c r="D3221">
        <v>2030720776</v>
      </c>
      <c r="E3221" t="s">
        <v>524</v>
      </c>
      <c r="F3221" t="s">
        <v>2525</v>
      </c>
      <c r="G3221" t="s">
        <v>51</v>
      </c>
      <c r="H3221" t="s">
        <v>399</v>
      </c>
      <c r="I3221" t="s">
        <v>373</v>
      </c>
      <c r="J3221" t="s">
        <v>433</v>
      </c>
      <c r="K3221">
        <v>823068</v>
      </c>
      <c r="L3221" t="s">
        <v>401</v>
      </c>
      <c r="M3221" t="s">
        <v>402</v>
      </c>
      <c r="N3221" t="s">
        <v>57</v>
      </c>
      <c r="O3221" s="1">
        <v>45901</v>
      </c>
      <c r="Q3221" s="1">
        <v>46023</v>
      </c>
      <c r="R3221" s="2">
        <v>99.25</v>
      </c>
      <c r="S3221">
        <v>1</v>
      </c>
      <c r="T3221" t="s">
        <v>58</v>
      </c>
      <c r="U3221" t="s">
        <v>134</v>
      </c>
      <c r="V3221" s="3">
        <v>0.9</v>
      </c>
      <c r="W3221" s="2">
        <v>0</v>
      </c>
      <c r="X3221">
        <v>0</v>
      </c>
      <c r="Y3221" t="s">
        <v>60</v>
      </c>
      <c r="Z3221" t="s">
        <v>136</v>
      </c>
      <c r="AA3221">
        <v>0</v>
      </c>
      <c r="AB3221" s="2">
        <v>0</v>
      </c>
      <c r="AC3221" s="2">
        <v>0</v>
      </c>
      <c r="AD3221" s="3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89.32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</row>
    <row r="3222" spans="1:43" x14ac:dyDescent="0.25">
      <c r="A3222" s="1">
        <v>45992</v>
      </c>
      <c r="B3222" t="s">
        <v>48</v>
      </c>
      <c r="C3222">
        <v>649163</v>
      </c>
      <c r="D3222">
        <v>2030720777</v>
      </c>
      <c r="E3222" t="s">
        <v>524</v>
      </c>
      <c r="F3222" t="s">
        <v>2525</v>
      </c>
      <c r="G3222" t="s">
        <v>51</v>
      </c>
      <c r="H3222" t="s">
        <v>399</v>
      </c>
      <c r="I3222" t="s">
        <v>373</v>
      </c>
      <c r="J3222" t="s">
        <v>400</v>
      </c>
      <c r="K3222">
        <v>823068</v>
      </c>
      <c r="L3222" t="s">
        <v>401</v>
      </c>
      <c r="M3222" t="s">
        <v>402</v>
      </c>
      <c r="N3222" t="s">
        <v>57</v>
      </c>
      <c r="O3222" s="1">
        <v>45901</v>
      </c>
      <c r="Q3222" s="1">
        <v>46023</v>
      </c>
      <c r="R3222" s="2">
        <v>24.61</v>
      </c>
      <c r="S3222">
        <v>1</v>
      </c>
      <c r="T3222" t="s">
        <v>58</v>
      </c>
      <c r="U3222" t="s">
        <v>134</v>
      </c>
      <c r="V3222" s="3">
        <v>0.7</v>
      </c>
      <c r="W3222" s="2">
        <v>0</v>
      </c>
      <c r="X3222">
        <v>0</v>
      </c>
      <c r="Y3222" t="s">
        <v>60</v>
      </c>
      <c r="Z3222" t="s">
        <v>136</v>
      </c>
      <c r="AA3222">
        <v>0</v>
      </c>
      <c r="AB3222" s="2">
        <v>0</v>
      </c>
      <c r="AC3222" s="2">
        <v>0</v>
      </c>
      <c r="AD3222" s="3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17.23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</row>
    <row r="3223" spans="1:43" x14ac:dyDescent="0.25">
      <c r="A3223" s="1">
        <v>45992</v>
      </c>
      <c r="B3223" t="s">
        <v>48</v>
      </c>
      <c r="C3223">
        <v>649163</v>
      </c>
      <c r="D3223">
        <v>2030743323</v>
      </c>
      <c r="E3223" t="s">
        <v>2526</v>
      </c>
      <c r="F3223" t="s">
        <v>2527</v>
      </c>
      <c r="G3223" t="s">
        <v>51</v>
      </c>
      <c r="H3223" t="s">
        <v>256</v>
      </c>
      <c r="I3223" t="s">
        <v>373</v>
      </c>
      <c r="J3223" t="s">
        <v>374</v>
      </c>
      <c r="K3223">
        <v>753748</v>
      </c>
      <c r="L3223" t="s">
        <v>258</v>
      </c>
      <c r="M3223" t="s">
        <v>131</v>
      </c>
      <c r="N3223" t="s">
        <v>57</v>
      </c>
      <c r="O3223" s="1">
        <v>45901</v>
      </c>
      <c r="Q3223" s="1">
        <v>46023</v>
      </c>
      <c r="R3223" s="2">
        <v>50.24</v>
      </c>
      <c r="S3223">
        <v>1</v>
      </c>
      <c r="T3223" t="s">
        <v>58</v>
      </c>
      <c r="U3223" t="s">
        <v>134</v>
      </c>
      <c r="V3223" s="3">
        <v>0.7</v>
      </c>
      <c r="W3223" s="2">
        <v>0</v>
      </c>
      <c r="X3223">
        <v>0</v>
      </c>
      <c r="Y3223" t="s">
        <v>60</v>
      </c>
      <c r="Z3223" t="s">
        <v>136</v>
      </c>
      <c r="AA3223">
        <v>0</v>
      </c>
      <c r="AB3223" s="2">
        <v>0</v>
      </c>
      <c r="AC3223" s="2">
        <v>0</v>
      </c>
      <c r="AD3223" s="3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35.17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</row>
    <row r="3224" spans="1:43" x14ac:dyDescent="0.25">
      <c r="A3224" s="1">
        <v>45992</v>
      </c>
      <c r="B3224" t="s">
        <v>48</v>
      </c>
      <c r="C3224">
        <v>649163</v>
      </c>
      <c r="D3224">
        <v>2030743324</v>
      </c>
      <c r="E3224" t="s">
        <v>2526</v>
      </c>
      <c r="F3224" t="s">
        <v>2527</v>
      </c>
      <c r="G3224" t="s">
        <v>51</v>
      </c>
      <c r="H3224" t="s">
        <v>256</v>
      </c>
      <c r="I3224" t="s">
        <v>373</v>
      </c>
      <c r="J3224" t="s">
        <v>433</v>
      </c>
      <c r="K3224">
        <v>753748</v>
      </c>
      <c r="L3224" t="s">
        <v>258</v>
      </c>
      <c r="M3224" t="s">
        <v>131</v>
      </c>
      <c r="N3224" t="s">
        <v>57</v>
      </c>
      <c r="O3224" s="1">
        <v>45901</v>
      </c>
      <c r="Q3224" s="1">
        <v>46023</v>
      </c>
      <c r="R3224" s="2">
        <v>68.75</v>
      </c>
      <c r="S3224">
        <v>1</v>
      </c>
      <c r="T3224" t="s">
        <v>58</v>
      </c>
      <c r="U3224" t="s">
        <v>134</v>
      </c>
      <c r="V3224" s="3">
        <v>0.9</v>
      </c>
      <c r="W3224" s="2">
        <v>0</v>
      </c>
      <c r="X3224">
        <v>0</v>
      </c>
      <c r="Y3224" t="s">
        <v>60</v>
      </c>
      <c r="Z3224" t="s">
        <v>136</v>
      </c>
      <c r="AA3224">
        <v>0</v>
      </c>
      <c r="AB3224" s="2">
        <v>0</v>
      </c>
      <c r="AC3224" s="2">
        <v>0</v>
      </c>
      <c r="AD3224" s="3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61.88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</row>
    <row r="3225" spans="1:43" x14ac:dyDescent="0.25">
      <c r="A3225" s="1">
        <v>45992</v>
      </c>
      <c r="B3225" t="s">
        <v>48</v>
      </c>
      <c r="C3225">
        <v>649163</v>
      </c>
      <c r="D3225">
        <v>2030745203</v>
      </c>
      <c r="E3225" t="s">
        <v>661</v>
      </c>
      <c r="F3225" t="s">
        <v>851</v>
      </c>
      <c r="G3225" t="s">
        <v>51</v>
      </c>
      <c r="H3225" t="s">
        <v>256</v>
      </c>
      <c r="I3225" t="s">
        <v>373</v>
      </c>
      <c r="J3225" t="s">
        <v>374</v>
      </c>
      <c r="K3225">
        <v>792847</v>
      </c>
      <c r="L3225" t="s">
        <v>600</v>
      </c>
      <c r="M3225" t="s">
        <v>601</v>
      </c>
      <c r="N3225" t="s">
        <v>57</v>
      </c>
      <c r="O3225" s="1">
        <v>45905</v>
      </c>
      <c r="Q3225" s="1">
        <v>46027</v>
      </c>
      <c r="R3225" s="2">
        <v>89.52</v>
      </c>
      <c r="S3225">
        <v>1</v>
      </c>
      <c r="T3225" t="s">
        <v>58</v>
      </c>
      <c r="U3225" t="s">
        <v>134</v>
      </c>
      <c r="V3225" s="3">
        <v>0.7</v>
      </c>
      <c r="W3225" s="2">
        <v>0</v>
      </c>
      <c r="X3225">
        <v>0</v>
      </c>
      <c r="Y3225" t="s">
        <v>60</v>
      </c>
      <c r="Z3225" t="s">
        <v>136</v>
      </c>
      <c r="AA3225">
        <v>0</v>
      </c>
      <c r="AB3225" s="2">
        <v>0</v>
      </c>
      <c r="AC3225" s="2">
        <v>0</v>
      </c>
      <c r="AD3225" s="3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62.66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</row>
    <row r="3226" spans="1:43" x14ac:dyDescent="0.25">
      <c r="A3226" s="1">
        <v>45992</v>
      </c>
      <c r="B3226" t="s">
        <v>48</v>
      </c>
      <c r="C3226">
        <v>649163</v>
      </c>
      <c r="D3226">
        <v>2030748533</v>
      </c>
      <c r="E3226" t="s">
        <v>348</v>
      </c>
      <c r="F3226" t="s">
        <v>2528</v>
      </c>
      <c r="G3226" t="s">
        <v>51</v>
      </c>
      <c r="H3226" t="s">
        <v>209</v>
      </c>
      <c r="I3226" t="s">
        <v>373</v>
      </c>
      <c r="J3226" t="s">
        <v>374</v>
      </c>
      <c r="K3226">
        <v>756418</v>
      </c>
      <c r="L3226" t="s">
        <v>195</v>
      </c>
      <c r="M3226" t="s">
        <v>196</v>
      </c>
      <c r="N3226" t="s">
        <v>57</v>
      </c>
      <c r="O3226" s="1">
        <v>45898</v>
      </c>
      <c r="Q3226" s="1">
        <v>46020</v>
      </c>
      <c r="R3226" s="2">
        <v>39.25</v>
      </c>
      <c r="S3226">
        <v>1</v>
      </c>
      <c r="T3226" t="s">
        <v>58</v>
      </c>
      <c r="U3226" t="s">
        <v>134</v>
      </c>
      <c r="V3226" s="3">
        <v>0.7</v>
      </c>
      <c r="W3226" s="2">
        <v>0</v>
      </c>
      <c r="X3226">
        <v>0</v>
      </c>
      <c r="Y3226" t="s">
        <v>60</v>
      </c>
      <c r="Z3226" t="s">
        <v>136</v>
      </c>
      <c r="AA3226">
        <v>0</v>
      </c>
      <c r="AB3226" s="2">
        <v>0</v>
      </c>
      <c r="AC3226" s="2">
        <v>0</v>
      </c>
      <c r="AD3226" s="3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27.48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</row>
    <row r="3227" spans="1:43" x14ac:dyDescent="0.25">
      <c r="A3227" s="1">
        <v>45992</v>
      </c>
      <c r="B3227" t="s">
        <v>48</v>
      </c>
      <c r="C3227">
        <v>649163</v>
      </c>
      <c r="D3227">
        <v>2030762531</v>
      </c>
      <c r="E3227" t="s">
        <v>1984</v>
      </c>
      <c r="F3227" t="s">
        <v>899</v>
      </c>
      <c r="G3227" t="s">
        <v>51</v>
      </c>
      <c r="H3227" t="s">
        <v>206</v>
      </c>
      <c r="I3227" t="s">
        <v>373</v>
      </c>
      <c r="J3227" t="s">
        <v>374</v>
      </c>
      <c r="K3227">
        <v>888536</v>
      </c>
      <c r="L3227" t="s">
        <v>1450</v>
      </c>
      <c r="M3227" t="s">
        <v>1451</v>
      </c>
      <c r="N3227" t="s">
        <v>57</v>
      </c>
      <c r="O3227" s="1">
        <v>45899</v>
      </c>
      <c r="Q3227" s="1">
        <v>46021</v>
      </c>
      <c r="R3227" s="2">
        <v>30.51</v>
      </c>
      <c r="S3227">
        <v>1</v>
      </c>
      <c r="T3227" t="s">
        <v>58</v>
      </c>
      <c r="U3227" t="s">
        <v>134</v>
      </c>
      <c r="V3227" s="3">
        <v>0.7</v>
      </c>
      <c r="W3227" s="2">
        <v>0</v>
      </c>
      <c r="X3227">
        <v>0</v>
      </c>
      <c r="Y3227" t="s">
        <v>60</v>
      </c>
      <c r="Z3227" t="s">
        <v>136</v>
      </c>
      <c r="AA3227">
        <v>0</v>
      </c>
      <c r="AB3227" s="2">
        <v>0</v>
      </c>
      <c r="AC3227" s="2">
        <v>0</v>
      </c>
      <c r="AD3227" s="3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21.36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</row>
    <row r="3228" spans="1:43" x14ac:dyDescent="0.25">
      <c r="A3228" s="1">
        <v>45992</v>
      </c>
      <c r="B3228" t="s">
        <v>48</v>
      </c>
      <c r="C3228">
        <v>649163</v>
      </c>
      <c r="D3228">
        <v>2030770955</v>
      </c>
      <c r="E3228" t="s">
        <v>866</v>
      </c>
      <c r="F3228" t="s">
        <v>2357</v>
      </c>
      <c r="G3228" t="s">
        <v>51</v>
      </c>
      <c r="H3228" t="s">
        <v>399</v>
      </c>
      <c r="I3228" t="s">
        <v>373</v>
      </c>
      <c r="J3228" t="s">
        <v>400</v>
      </c>
      <c r="K3228">
        <v>652037</v>
      </c>
      <c r="L3228" t="s">
        <v>71</v>
      </c>
      <c r="M3228" t="s">
        <v>99</v>
      </c>
      <c r="N3228" t="s">
        <v>57</v>
      </c>
      <c r="O3228" s="1">
        <v>45901</v>
      </c>
      <c r="Q3228" s="1">
        <v>46023</v>
      </c>
      <c r="R3228" s="2">
        <v>78.97</v>
      </c>
      <c r="S3228">
        <v>1</v>
      </c>
      <c r="T3228" t="s">
        <v>58</v>
      </c>
      <c r="U3228" t="s">
        <v>134</v>
      </c>
      <c r="V3228" s="3">
        <v>0.7</v>
      </c>
      <c r="W3228" s="2">
        <v>0</v>
      </c>
      <c r="X3228">
        <v>0</v>
      </c>
      <c r="Y3228" t="s">
        <v>60</v>
      </c>
      <c r="Z3228" t="s">
        <v>136</v>
      </c>
      <c r="AA3228">
        <v>0</v>
      </c>
      <c r="AB3228" s="2">
        <v>0</v>
      </c>
      <c r="AC3228" s="2">
        <v>0</v>
      </c>
      <c r="AD3228" s="3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55.28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</row>
    <row r="3229" spans="1:43" x14ac:dyDescent="0.25">
      <c r="A3229" s="1">
        <v>45992</v>
      </c>
      <c r="B3229" t="s">
        <v>48</v>
      </c>
      <c r="C3229">
        <v>649163</v>
      </c>
      <c r="D3229">
        <v>2030774548</v>
      </c>
      <c r="E3229" t="s">
        <v>1132</v>
      </c>
      <c r="F3229" t="s">
        <v>2529</v>
      </c>
      <c r="G3229" t="s">
        <v>51</v>
      </c>
      <c r="H3229" t="s">
        <v>83</v>
      </c>
      <c r="I3229" t="s">
        <v>373</v>
      </c>
      <c r="J3229" t="s">
        <v>374</v>
      </c>
      <c r="K3229">
        <v>840313</v>
      </c>
      <c r="L3229" t="s">
        <v>498</v>
      </c>
      <c r="M3229" t="s">
        <v>499</v>
      </c>
      <c r="N3229" t="s">
        <v>57</v>
      </c>
      <c r="O3229" s="1">
        <v>45901</v>
      </c>
      <c r="Q3229" s="1">
        <v>46023</v>
      </c>
      <c r="R3229" s="2">
        <v>72.760000000000005</v>
      </c>
      <c r="S3229">
        <v>1</v>
      </c>
      <c r="T3229" t="s">
        <v>58</v>
      </c>
      <c r="U3229" t="s">
        <v>134</v>
      </c>
      <c r="V3229" s="3">
        <v>0.7</v>
      </c>
      <c r="W3229" s="2">
        <v>0</v>
      </c>
      <c r="X3229">
        <v>0</v>
      </c>
      <c r="Y3229" t="s">
        <v>60</v>
      </c>
      <c r="Z3229" t="s">
        <v>136</v>
      </c>
      <c r="AA3229">
        <v>0</v>
      </c>
      <c r="AB3229" s="2">
        <v>0</v>
      </c>
      <c r="AC3229" s="2">
        <v>0</v>
      </c>
      <c r="AD3229" s="3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50.93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</row>
    <row r="3230" spans="1:43" x14ac:dyDescent="0.25">
      <c r="A3230" s="1">
        <v>45992</v>
      </c>
      <c r="B3230" t="s">
        <v>48</v>
      </c>
      <c r="C3230">
        <v>649163</v>
      </c>
      <c r="D3230">
        <v>2030777832</v>
      </c>
      <c r="E3230" t="s">
        <v>439</v>
      </c>
      <c r="F3230" t="s">
        <v>2530</v>
      </c>
      <c r="G3230" t="s">
        <v>51</v>
      </c>
      <c r="H3230" t="s">
        <v>83</v>
      </c>
      <c r="I3230" t="s">
        <v>373</v>
      </c>
      <c r="J3230" t="s">
        <v>374</v>
      </c>
      <c r="K3230">
        <v>813184</v>
      </c>
      <c r="L3230" t="s">
        <v>340</v>
      </c>
      <c r="M3230" t="s">
        <v>341</v>
      </c>
      <c r="N3230" t="s">
        <v>57</v>
      </c>
      <c r="O3230" s="1">
        <v>45901</v>
      </c>
      <c r="Q3230" s="1">
        <v>46023</v>
      </c>
      <c r="R3230" s="2">
        <v>137.41</v>
      </c>
      <c r="S3230">
        <v>1</v>
      </c>
      <c r="T3230" t="s">
        <v>58</v>
      </c>
      <c r="U3230" t="s">
        <v>134</v>
      </c>
      <c r="V3230" s="3">
        <v>0.7</v>
      </c>
      <c r="W3230" s="2">
        <v>0</v>
      </c>
      <c r="X3230">
        <v>0</v>
      </c>
      <c r="Y3230" t="s">
        <v>60</v>
      </c>
      <c r="Z3230" t="s">
        <v>136</v>
      </c>
      <c r="AA3230">
        <v>0</v>
      </c>
      <c r="AB3230" s="2">
        <v>0</v>
      </c>
      <c r="AC3230" s="2">
        <v>0</v>
      </c>
      <c r="AD3230" s="3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96.19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</row>
    <row r="3231" spans="1:43" x14ac:dyDescent="0.25">
      <c r="A3231" s="1">
        <v>45992</v>
      </c>
      <c r="B3231" t="s">
        <v>48</v>
      </c>
      <c r="C3231">
        <v>649163</v>
      </c>
      <c r="D3231">
        <v>2030779465</v>
      </c>
      <c r="E3231" t="s">
        <v>1600</v>
      </c>
      <c r="F3231" t="s">
        <v>1601</v>
      </c>
      <c r="G3231" t="s">
        <v>51</v>
      </c>
      <c r="H3231" t="s">
        <v>120</v>
      </c>
      <c r="I3231" t="s">
        <v>373</v>
      </c>
      <c r="J3231" t="s">
        <v>374</v>
      </c>
      <c r="K3231">
        <v>816021</v>
      </c>
      <c r="L3231" t="s">
        <v>122</v>
      </c>
      <c r="M3231" t="s">
        <v>123</v>
      </c>
      <c r="N3231" t="s">
        <v>57</v>
      </c>
      <c r="O3231" s="1">
        <v>45901</v>
      </c>
      <c r="Q3231" s="1">
        <v>46023</v>
      </c>
      <c r="R3231" s="2">
        <v>9.1</v>
      </c>
      <c r="S3231">
        <v>1</v>
      </c>
      <c r="T3231" t="s">
        <v>58</v>
      </c>
      <c r="U3231" t="s">
        <v>134</v>
      </c>
      <c r="V3231" s="3">
        <v>0.7</v>
      </c>
      <c r="W3231" s="2">
        <v>0</v>
      </c>
      <c r="X3231">
        <v>0</v>
      </c>
      <c r="Y3231" t="s">
        <v>60</v>
      </c>
      <c r="Z3231" t="s">
        <v>136</v>
      </c>
      <c r="AA3231">
        <v>0</v>
      </c>
      <c r="AB3231" s="2">
        <v>0</v>
      </c>
      <c r="AC3231" s="2">
        <v>0</v>
      </c>
      <c r="AD3231" s="3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6.37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</row>
    <row r="3232" spans="1:43" x14ac:dyDescent="0.25">
      <c r="A3232" s="1">
        <v>45992</v>
      </c>
      <c r="B3232" t="s">
        <v>48</v>
      </c>
      <c r="C3232">
        <v>649163</v>
      </c>
      <c r="D3232">
        <v>2030780829</v>
      </c>
      <c r="E3232" t="s">
        <v>1602</v>
      </c>
      <c r="F3232" t="s">
        <v>1603</v>
      </c>
      <c r="G3232" t="s">
        <v>51</v>
      </c>
      <c r="H3232" t="s">
        <v>83</v>
      </c>
      <c r="I3232" t="s">
        <v>373</v>
      </c>
      <c r="J3232" t="s">
        <v>374</v>
      </c>
      <c r="K3232">
        <v>806645</v>
      </c>
      <c r="L3232" t="s">
        <v>855</v>
      </c>
      <c r="M3232" t="s">
        <v>856</v>
      </c>
      <c r="N3232" t="s">
        <v>57</v>
      </c>
      <c r="O3232" s="1">
        <v>45901</v>
      </c>
      <c r="Q3232" s="1">
        <v>46023</v>
      </c>
      <c r="R3232" s="2">
        <v>69.25</v>
      </c>
      <c r="S3232">
        <v>1</v>
      </c>
      <c r="T3232" t="s">
        <v>58</v>
      </c>
      <c r="U3232" t="s">
        <v>134</v>
      </c>
      <c r="V3232" s="3">
        <v>0.7</v>
      </c>
      <c r="W3232" s="2">
        <v>0</v>
      </c>
      <c r="X3232">
        <v>0</v>
      </c>
      <c r="Y3232" t="s">
        <v>60</v>
      </c>
      <c r="Z3232" t="s">
        <v>136</v>
      </c>
      <c r="AA3232">
        <v>0</v>
      </c>
      <c r="AB3232" s="2">
        <v>0</v>
      </c>
      <c r="AC3232" s="2">
        <v>0</v>
      </c>
      <c r="AD3232" s="3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48.48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</row>
    <row r="3233" spans="1:43" x14ac:dyDescent="0.25">
      <c r="A3233" s="1">
        <v>45992</v>
      </c>
      <c r="B3233" t="s">
        <v>48</v>
      </c>
      <c r="C3233">
        <v>649163</v>
      </c>
      <c r="D3233">
        <v>2030784686</v>
      </c>
      <c r="E3233" t="s">
        <v>462</v>
      </c>
      <c r="F3233" t="s">
        <v>1604</v>
      </c>
      <c r="G3233" t="s">
        <v>51</v>
      </c>
      <c r="H3233" t="s">
        <v>452</v>
      </c>
      <c r="I3233" t="s">
        <v>373</v>
      </c>
      <c r="J3233" t="s">
        <v>374</v>
      </c>
      <c r="K3233">
        <v>823350</v>
      </c>
      <c r="L3233" t="s">
        <v>116</v>
      </c>
      <c r="M3233" t="s">
        <v>417</v>
      </c>
      <c r="N3233" t="s">
        <v>57</v>
      </c>
      <c r="O3233" s="1">
        <v>45901</v>
      </c>
      <c r="Q3233" s="1">
        <v>46023</v>
      </c>
      <c r="R3233" s="2">
        <v>161.18</v>
      </c>
      <c r="S3233">
        <v>1</v>
      </c>
      <c r="T3233" t="s">
        <v>58</v>
      </c>
      <c r="U3233" t="s">
        <v>134</v>
      </c>
      <c r="V3233" s="3">
        <v>0.7</v>
      </c>
      <c r="W3233" s="2">
        <v>0</v>
      </c>
      <c r="X3233">
        <v>0</v>
      </c>
      <c r="Y3233" t="s">
        <v>60</v>
      </c>
      <c r="Z3233" t="s">
        <v>136</v>
      </c>
      <c r="AA3233">
        <v>0</v>
      </c>
      <c r="AB3233" s="2">
        <v>0</v>
      </c>
      <c r="AC3233" s="2">
        <v>0</v>
      </c>
      <c r="AD3233" s="3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112.83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</row>
    <row r="3234" spans="1:43" x14ac:dyDescent="0.25">
      <c r="A3234" s="1">
        <v>45992</v>
      </c>
      <c r="B3234" t="s">
        <v>48</v>
      </c>
      <c r="C3234">
        <v>649163</v>
      </c>
      <c r="D3234">
        <v>2030788952</v>
      </c>
      <c r="E3234" t="s">
        <v>609</v>
      </c>
      <c r="F3234" t="s">
        <v>1605</v>
      </c>
      <c r="G3234" t="s">
        <v>51</v>
      </c>
      <c r="H3234" t="s">
        <v>120</v>
      </c>
      <c r="I3234" t="s">
        <v>373</v>
      </c>
      <c r="J3234" t="s">
        <v>374</v>
      </c>
      <c r="K3234">
        <v>816021</v>
      </c>
      <c r="L3234" t="s">
        <v>122</v>
      </c>
      <c r="M3234" t="s">
        <v>123</v>
      </c>
      <c r="N3234" t="s">
        <v>57</v>
      </c>
      <c r="O3234" s="1">
        <v>45901</v>
      </c>
      <c r="Q3234" s="1">
        <v>46023</v>
      </c>
      <c r="R3234" s="2">
        <v>9.1</v>
      </c>
      <c r="S3234">
        <v>1</v>
      </c>
      <c r="T3234" t="s">
        <v>58</v>
      </c>
      <c r="U3234" t="s">
        <v>134</v>
      </c>
      <c r="V3234" s="3">
        <v>0.7</v>
      </c>
      <c r="W3234" s="2">
        <v>0</v>
      </c>
      <c r="X3234">
        <v>0</v>
      </c>
      <c r="Y3234" t="s">
        <v>60</v>
      </c>
      <c r="Z3234" t="s">
        <v>136</v>
      </c>
      <c r="AA3234">
        <v>0</v>
      </c>
      <c r="AB3234" s="2">
        <v>0</v>
      </c>
      <c r="AC3234" s="2">
        <v>0</v>
      </c>
      <c r="AD3234" s="3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6.37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</row>
    <row r="3235" spans="1:43" x14ac:dyDescent="0.25">
      <c r="A3235" s="1">
        <v>45992</v>
      </c>
      <c r="B3235" t="s">
        <v>48</v>
      </c>
      <c r="C3235">
        <v>649163</v>
      </c>
      <c r="D3235">
        <v>2030790526</v>
      </c>
      <c r="E3235" t="s">
        <v>1412</v>
      </c>
      <c r="F3235" t="s">
        <v>1606</v>
      </c>
      <c r="G3235" t="s">
        <v>51</v>
      </c>
      <c r="H3235" t="s">
        <v>83</v>
      </c>
      <c r="I3235" t="s">
        <v>373</v>
      </c>
      <c r="J3235" t="s">
        <v>374</v>
      </c>
      <c r="K3235">
        <v>812994</v>
      </c>
      <c r="L3235" t="s">
        <v>652</v>
      </c>
      <c r="M3235" t="s">
        <v>653</v>
      </c>
      <c r="N3235" t="s">
        <v>57</v>
      </c>
      <c r="O3235" s="1">
        <v>45901</v>
      </c>
      <c r="Q3235" s="1">
        <v>46023</v>
      </c>
      <c r="R3235" s="2">
        <v>42.38</v>
      </c>
      <c r="S3235">
        <v>1</v>
      </c>
      <c r="T3235" t="s">
        <v>58</v>
      </c>
      <c r="U3235" t="s">
        <v>134</v>
      </c>
      <c r="V3235" s="3">
        <v>0.7</v>
      </c>
      <c r="W3235" s="2">
        <v>0</v>
      </c>
      <c r="X3235">
        <v>0</v>
      </c>
      <c r="Y3235" t="s">
        <v>60</v>
      </c>
      <c r="Z3235" t="s">
        <v>136</v>
      </c>
      <c r="AA3235">
        <v>0</v>
      </c>
      <c r="AB3235" s="2">
        <v>0</v>
      </c>
      <c r="AC3235" s="2">
        <v>0</v>
      </c>
      <c r="AD3235" s="3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29.67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</row>
    <row r="3236" spans="1:43" x14ac:dyDescent="0.25">
      <c r="A3236" s="1">
        <v>45992</v>
      </c>
      <c r="B3236" t="s">
        <v>48</v>
      </c>
      <c r="C3236">
        <v>649163</v>
      </c>
      <c r="D3236">
        <v>2030799927</v>
      </c>
      <c r="E3236" t="s">
        <v>960</v>
      </c>
      <c r="F3236" t="s">
        <v>961</v>
      </c>
      <c r="G3236" t="s">
        <v>51</v>
      </c>
      <c r="H3236" t="s">
        <v>98</v>
      </c>
      <c r="I3236" t="s">
        <v>373</v>
      </c>
      <c r="J3236" t="s">
        <v>374</v>
      </c>
      <c r="K3236">
        <v>652037</v>
      </c>
      <c r="L3236" t="s">
        <v>71</v>
      </c>
      <c r="M3236" t="s">
        <v>99</v>
      </c>
      <c r="N3236" t="s">
        <v>57</v>
      </c>
      <c r="O3236" s="1">
        <v>45901</v>
      </c>
      <c r="Q3236" s="1">
        <v>46023</v>
      </c>
      <c r="R3236" s="2">
        <v>30.88</v>
      </c>
      <c r="S3236">
        <v>1</v>
      </c>
      <c r="T3236" t="s">
        <v>58</v>
      </c>
      <c r="U3236" t="s">
        <v>134</v>
      </c>
      <c r="V3236" s="3">
        <v>0.7</v>
      </c>
      <c r="W3236" s="2">
        <v>0</v>
      </c>
      <c r="X3236">
        <v>0</v>
      </c>
      <c r="Y3236" t="s">
        <v>60</v>
      </c>
      <c r="Z3236" t="s">
        <v>136</v>
      </c>
      <c r="AA3236">
        <v>0</v>
      </c>
      <c r="AB3236" s="2">
        <v>0</v>
      </c>
      <c r="AC3236" s="2">
        <v>0</v>
      </c>
      <c r="AD3236" s="3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21.62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</row>
    <row r="3237" spans="1:43" x14ac:dyDescent="0.25">
      <c r="A3237" s="1">
        <v>45992</v>
      </c>
      <c r="B3237" t="s">
        <v>48</v>
      </c>
      <c r="C3237">
        <v>649163</v>
      </c>
      <c r="D3237">
        <v>2030800611</v>
      </c>
      <c r="E3237" t="s">
        <v>231</v>
      </c>
      <c r="F3237" t="s">
        <v>690</v>
      </c>
      <c r="G3237" t="s">
        <v>51</v>
      </c>
      <c r="H3237" t="s">
        <v>83</v>
      </c>
      <c r="I3237" t="s">
        <v>373</v>
      </c>
      <c r="J3237" t="s">
        <v>374</v>
      </c>
      <c r="K3237">
        <v>812656</v>
      </c>
      <c r="L3237" t="s">
        <v>469</v>
      </c>
      <c r="M3237" t="s">
        <v>470</v>
      </c>
      <c r="N3237" t="s">
        <v>57</v>
      </c>
      <c r="O3237" s="1">
        <v>45901</v>
      </c>
      <c r="Q3237" s="1">
        <v>46023</v>
      </c>
      <c r="R3237" s="2">
        <v>95.54</v>
      </c>
      <c r="S3237">
        <v>1</v>
      </c>
      <c r="T3237" t="s">
        <v>58</v>
      </c>
      <c r="U3237" t="s">
        <v>134</v>
      </c>
      <c r="V3237" s="3">
        <v>0.7</v>
      </c>
      <c r="W3237" s="2">
        <v>0</v>
      </c>
      <c r="X3237">
        <v>0</v>
      </c>
      <c r="Y3237" t="s">
        <v>60</v>
      </c>
      <c r="Z3237" t="s">
        <v>136</v>
      </c>
      <c r="AA3237">
        <v>0</v>
      </c>
      <c r="AB3237" s="2">
        <v>0</v>
      </c>
      <c r="AC3237" s="2">
        <v>0</v>
      </c>
      <c r="AD3237" s="3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66.88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</row>
    <row r="3238" spans="1:43" x14ac:dyDescent="0.25">
      <c r="A3238" s="1">
        <v>45992</v>
      </c>
      <c r="B3238" t="s">
        <v>48</v>
      </c>
      <c r="C3238">
        <v>649163</v>
      </c>
      <c r="D3238">
        <v>2030801810</v>
      </c>
      <c r="E3238" t="s">
        <v>101</v>
      </c>
      <c r="F3238" t="s">
        <v>962</v>
      </c>
      <c r="G3238" t="s">
        <v>51</v>
      </c>
      <c r="H3238" t="s">
        <v>98</v>
      </c>
      <c r="I3238" t="s">
        <v>373</v>
      </c>
      <c r="J3238" t="s">
        <v>374</v>
      </c>
      <c r="K3238">
        <v>652037</v>
      </c>
      <c r="L3238" t="s">
        <v>71</v>
      </c>
      <c r="M3238" t="s">
        <v>99</v>
      </c>
      <c r="N3238" t="s">
        <v>57</v>
      </c>
      <c r="O3238" s="1">
        <v>45901</v>
      </c>
      <c r="Q3238" s="1">
        <v>46023</v>
      </c>
      <c r="R3238" s="2">
        <v>15.29</v>
      </c>
      <c r="S3238">
        <v>1</v>
      </c>
      <c r="T3238" t="s">
        <v>58</v>
      </c>
      <c r="U3238" t="s">
        <v>134</v>
      </c>
      <c r="V3238" s="3">
        <v>0.7</v>
      </c>
      <c r="W3238" s="2">
        <v>0</v>
      </c>
      <c r="X3238">
        <v>0</v>
      </c>
      <c r="Y3238" t="s">
        <v>60</v>
      </c>
      <c r="Z3238" t="s">
        <v>136</v>
      </c>
      <c r="AA3238">
        <v>0</v>
      </c>
      <c r="AB3238" s="2">
        <v>0</v>
      </c>
      <c r="AC3238" s="2">
        <v>0</v>
      </c>
      <c r="AD3238" s="3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10.7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</row>
    <row r="3239" spans="1:43" x14ac:dyDescent="0.25">
      <c r="A3239" s="1">
        <v>45992</v>
      </c>
      <c r="B3239" t="s">
        <v>48</v>
      </c>
      <c r="C3239">
        <v>649163</v>
      </c>
      <c r="D3239">
        <v>2030804310</v>
      </c>
      <c r="E3239" t="s">
        <v>347</v>
      </c>
      <c r="F3239" t="s">
        <v>114</v>
      </c>
      <c r="G3239" t="s">
        <v>51</v>
      </c>
      <c r="H3239" t="s">
        <v>399</v>
      </c>
      <c r="I3239" t="s">
        <v>373</v>
      </c>
      <c r="J3239" t="s">
        <v>566</v>
      </c>
      <c r="K3239">
        <v>823068</v>
      </c>
      <c r="L3239" t="s">
        <v>401</v>
      </c>
      <c r="M3239" t="s">
        <v>402</v>
      </c>
      <c r="N3239" t="s">
        <v>57</v>
      </c>
      <c r="O3239" s="1">
        <v>45931</v>
      </c>
      <c r="Q3239" s="1">
        <v>46023</v>
      </c>
      <c r="R3239" s="2">
        <v>24.61</v>
      </c>
      <c r="S3239">
        <v>1</v>
      </c>
      <c r="T3239" t="s">
        <v>58</v>
      </c>
      <c r="U3239" t="s">
        <v>59</v>
      </c>
      <c r="V3239" s="3">
        <v>0.7</v>
      </c>
      <c r="W3239" s="2">
        <v>0</v>
      </c>
      <c r="X3239">
        <v>0</v>
      </c>
      <c r="Y3239" t="s">
        <v>60</v>
      </c>
      <c r="Z3239" t="s">
        <v>136</v>
      </c>
      <c r="AA3239">
        <v>0</v>
      </c>
      <c r="AB3239" s="2">
        <v>0</v>
      </c>
      <c r="AC3239" s="2">
        <v>0</v>
      </c>
      <c r="AD3239" s="3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17.23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</row>
    <row r="3240" spans="1:43" x14ac:dyDescent="0.25">
      <c r="A3240" s="1">
        <v>45992</v>
      </c>
      <c r="B3240" t="s">
        <v>48</v>
      </c>
      <c r="C3240">
        <v>649163</v>
      </c>
      <c r="D3240">
        <v>2030806216</v>
      </c>
      <c r="E3240" t="s">
        <v>2359</v>
      </c>
      <c r="F3240" t="s">
        <v>262</v>
      </c>
      <c r="G3240" t="s">
        <v>51</v>
      </c>
      <c r="H3240" t="s">
        <v>452</v>
      </c>
      <c r="I3240" t="s">
        <v>373</v>
      </c>
      <c r="J3240" t="s">
        <v>374</v>
      </c>
      <c r="K3240">
        <v>753748</v>
      </c>
      <c r="L3240" t="s">
        <v>258</v>
      </c>
      <c r="M3240" t="s">
        <v>131</v>
      </c>
      <c r="N3240" t="s">
        <v>57</v>
      </c>
      <c r="O3240" s="1">
        <v>45962</v>
      </c>
      <c r="Q3240" s="1">
        <v>46023</v>
      </c>
      <c r="R3240" s="2">
        <v>121.92</v>
      </c>
      <c r="S3240">
        <v>1</v>
      </c>
      <c r="T3240" t="s">
        <v>58</v>
      </c>
      <c r="U3240" t="s">
        <v>59</v>
      </c>
      <c r="V3240" s="3">
        <v>0.7</v>
      </c>
      <c r="W3240" s="2">
        <v>0</v>
      </c>
      <c r="X3240">
        <v>0</v>
      </c>
      <c r="Y3240" t="s">
        <v>60</v>
      </c>
      <c r="Z3240" t="s">
        <v>136</v>
      </c>
      <c r="AA3240">
        <v>0</v>
      </c>
      <c r="AB3240" s="2">
        <v>0</v>
      </c>
      <c r="AC3240" s="2">
        <v>0</v>
      </c>
      <c r="AD3240" s="3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85.34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</row>
    <row r="3241" spans="1:43" x14ac:dyDescent="0.25">
      <c r="A3241" s="1">
        <v>45992</v>
      </c>
      <c r="B3241" t="s">
        <v>48</v>
      </c>
      <c r="C3241">
        <v>649163</v>
      </c>
      <c r="D3241">
        <v>2030818006</v>
      </c>
      <c r="E3241" t="s">
        <v>2044</v>
      </c>
      <c r="F3241" t="s">
        <v>105</v>
      </c>
      <c r="G3241" t="s">
        <v>51</v>
      </c>
      <c r="H3241" t="s">
        <v>125</v>
      </c>
      <c r="I3241" t="s">
        <v>373</v>
      </c>
      <c r="J3241" t="s">
        <v>374</v>
      </c>
      <c r="K3241">
        <v>673059</v>
      </c>
      <c r="L3241" t="s">
        <v>65</v>
      </c>
      <c r="M3241" t="s">
        <v>66</v>
      </c>
      <c r="N3241" t="s">
        <v>929</v>
      </c>
      <c r="O3241" s="1">
        <v>45903</v>
      </c>
      <c r="P3241" s="1">
        <v>45992</v>
      </c>
      <c r="Q3241" s="1">
        <v>45994</v>
      </c>
      <c r="R3241" s="2">
        <v>-10.33</v>
      </c>
      <c r="S3241">
        <v>1</v>
      </c>
      <c r="T3241" t="s">
        <v>58</v>
      </c>
      <c r="U3241" t="s">
        <v>134</v>
      </c>
      <c r="V3241" s="3">
        <v>0.7</v>
      </c>
      <c r="W3241" s="2">
        <v>0</v>
      </c>
      <c r="X3241">
        <v>-1</v>
      </c>
      <c r="Y3241" t="s">
        <v>60</v>
      </c>
      <c r="Z3241" t="s">
        <v>136</v>
      </c>
      <c r="AA3241">
        <v>0</v>
      </c>
      <c r="AB3241" s="2">
        <v>0</v>
      </c>
      <c r="AC3241" s="2">
        <v>0</v>
      </c>
      <c r="AD3241" s="3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-7.23</v>
      </c>
      <c r="AN3241" s="2">
        <v>-7.23</v>
      </c>
      <c r="AO3241" s="2">
        <v>0</v>
      </c>
      <c r="AP3241" s="2">
        <v>0</v>
      </c>
      <c r="AQ3241" s="2">
        <v>0</v>
      </c>
    </row>
    <row r="3242" spans="1:43" x14ac:dyDescent="0.25">
      <c r="A3242" s="1">
        <v>45992</v>
      </c>
      <c r="B3242" t="s">
        <v>48</v>
      </c>
      <c r="C3242">
        <v>649163</v>
      </c>
      <c r="D3242">
        <v>2030821620</v>
      </c>
      <c r="E3242" t="s">
        <v>2531</v>
      </c>
      <c r="F3242" t="s">
        <v>2532</v>
      </c>
      <c r="G3242" t="s">
        <v>51</v>
      </c>
      <c r="H3242" t="s">
        <v>83</v>
      </c>
      <c r="I3242" t="s">
        <v>373</v>
      </c>
      <c r="J3242" t="s">
        <v>374</v>
      </c>
      <c r="K3242">
        <v>856824</v>
      </c>
      <c r="L3242" t="s">
        <v>457</v>
      </c>
      <c r="M3242" t="s">
        <v>458</v>
      </c>
      <c r="N3242" t="s">
        <v>57</v>
      </c>
      <c r="O3242" s="1">
        <v>45931</v>
      </c>
      <c r="Q3242" s="1">
        <v>46023</v>
      </c>
      <c r="R3242" s="2">
        <v>124.81</v>
      </c>
      <c r="S3242">
        <v>1</v>
      </c>
      <c r="T3242" t="s">
        <v>58</v>
      </c>
      <c r="U3242" t="s">
        <v>59</v>
      </c>
      <c r="V3242" s="3">
        <v>0.7</v>
      </c>
      <c r="W3242" s="2">
        <v>0</v>
      </c>
      <c r="X3242">
        <v>0</v>
      </c>
      <c r="Y3242" t="s">
        <v>60</v>
      </c>
      <c r="Z3242" t="s">
        <v>136</v>
      </c>
      <c r="AA3242">
        <v>0</v>
      </c>
      <c r="AB3242" s="2">
        <v>0</v>
      </c>
      <c r="AC3242" s="2">
        <v>0</v>
      </c>
      <c r="AD3242" s="3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87.37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</row>
    <row r="3243" spans="1:43" x14ac:dyDescent="0.25">
      <c r="A3243" s="1">
        <v>45992</v>
      </c>
      <c r="B3243" t="s">
        <v>48</v>
      </c>
      <c r="C3243">
        <v>649163</v>
      </c>
      <c r="D3243">
        <v>2030821948</v>
      </c>
      <c r="E3243" t="s">
        <v>289</v>
      </c>
      <c r="F3243" t="s">
        <v>963</v>
      </c>
      <c r="G3243" t="s">
        <v>51</v>
      </c>
      <c r="H3243" t="s">
        <v>98</v>
      </c>
      <c r="I3243" t="s">
        <v>373</v>
      </c>
      <c r="J3243" t="s">
        <v>374</v>
      </c>
      <c r="K3243">
        <v>652037</v>
      </c>
      <c r="L3243" t="s">
        <v>71</v>
      </c>
      <c r="M3243" t="s">
        <v>99</v>
      </c>
      <c r="N3243" t="s">
        <v>57</v>
      </c>
      <c r="O3243" s="1">
        <v>45903</v>
      </c>
      <c r="Q3243" s="1">
        <v>46025</v>
      </c>
      <c r="R3243" s="2">
        <v>15.29</v>
      </c>
      <c r="S3243">
        <v>1</v>
      </c>
      <c r="T3243" t="s">
        <v>58</v>
      </c>
      <c r="U3243" t="s">
        <v>134</v>
      </c>
      <c r="V3243" s="3">
        <v>0.7</v>
      </c>
      <c r="W3243" s="2">
        <v>0</v>
      </c>
      <c r="X3243">
        <v>0</v>
      </c>
      <c r="Y3243" t="s">
        <v>60</v>
      </c>
      <c r="Z3243" t="s">
        <v>136</v>
      </c>
      <c r="AA3243">
        <v>0</v>
      </c>
      <c r="AB3243" s="2">
        <v>0</v>
      </c>
      <c r="AC3243" s="2">
        <v>0</v>
      </c>
      <c r="AD3243" s="3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10.7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</row>
    <row r="3244" spans="1:43" x14ac:dyDescent="0.25">
      <c r="A3244" s="1">
        <v>45992</v>
      </c>
      <c r="B3244" t="s">
        <v>48</v>
      </c>
      <c r="C3244">
        <v>649163</v>
      </c>
      <c r="D3244">
        <v>2030822045</v>
      </c>
      <c r="E3244" t="s">
        <v>2360</v>
      </c>
      <c r="F3244" t="s">
        <v>1082</v>
      </c>
      <c r="G3244" t="s">
        <v>51</v>
      </c>
      <c r="H3244" t="s">
        <v>399</v>
      </c>
      <c r="I3244" t="s">
        <v>373</v>
      </c>
      <c r="J3244" t="s">
        <v>408</v>
      </c>
      <c r="K3244">
        <v>823068</v>
      </c>
      <c r="L3244" t="s">
        <v>401</v>
      </c>
      <c r="M3244" t="s">
        <v>402</v>
      </c>
      <c r="N3244" t="s">
        <v>57</v>
      </c>
      <c r="O3244" s="1">
        <v>45931</v>
      </c>
      <c r="Q3244" s="1">
        <v>46023</v>
      </c>
      <c r="R3244" s="2">
        <v>32.81</v>
      </c>
      <c r="S3244">
        <v>1</v>
      </c>
      <c r="T3244" t="s">
        <v>58</v>
      </c>
      <c r="U3244" t="s">
        <v>134</v>
      </c>
      <c r="V3244" s="3">
        <v>0.42</v>
      </c>
      <c r="W3244" s="2">
        <v>0</v>
      </c>
      <c r="X3244">
        <v>0</v>
      </c>
      <c r="Y3244" t="s">
        <v>60</v>
      </c>
      <c r="Z3244" t="s">
        <v>136</v>
      </c>
      <c r="AA3244">
        <v>0</v>
      </c>
      <c r="AB3244" s="2">
        <v>0</v>
      </c>
      <c r="AC3244" s="2">
        <v>0</v>
      </c>
      <c r="AD3244" s="3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13.78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</row>
    <row r="3245" spans="1:43" x14ac:dyDescent="0.25">
      <c r="A3245" s="1">
        <v>45992</v>
      </c>
      <c r="B3245" t="s">
        <v>48</v>
      </c>
      <c r="C3245">
        <v>649163</v>
      </c>
      <c r="D3245">
        <v>2030822046</v>
      </c>
      <c r="E3245" t="s">
        <v>2360</v>
      </c>
      <c r="F3245" t="s">
        <v>1082</v>
      </c>
      <c r="G3245" t="s">
        <v>51</v>
      </c>
      <c r="H3245" t="s">
        <v>399</v>
      </c>
      <c r="I3245" t="s">
        <v>373</v>
      </c>
      <c r="J3245" t="s">
        <v>400</v>
      </c>
      <c r="K3245">
        <v>823068</v>
      </c>
      <c r="L3245" t="s">
        <v>401</v>
      </c>
      <c r="M3245" t="s">
        <v>402</v>
      </c>
      <c r="N3245" t="s">
        <v>57</v>
      </c>
      <c r="O3245" s="1">
        <v>45931</v>
      </c>
      <c r="Q3245" s="1">
        <v>46023</v>
      </c>
      <c r="R3245" s="2">
        <v>24.61</v>
      </c>
      <c r="S3245">
        <v>1</v>
      </c>
      <c r="T3245" t="s">
        <v>58</v>
      </c>
      <c r="U3245" t="s">
        <v>134</v>
      </c>
      <c r="V3245" s="3">
        <v>0.7</v>
      </c>
      <c r="W3245" s="2">
        <v>0</v>
      </c>
      <c r="X3245">
        <v>0</v>
      </c>
      <c r="Y3245" t="s">
        <v>60</v>
      </c>
      <c r="Z3245" t="s">
        <v>136</v>
      </c>
      <c r="AA3245">
        <v>0</v>
      </c>
      <c r="AB3245" s="2">
        <v>0</v>
      </c>
      <c r="AC3245" s="2">
        <v>0</v>
      </c>
      <c r="AD3245" s="3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17.23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</row>
    <row r="3246" spans="1:43" x14ac:dyDescent="0.25">
      <c r="A3246" s="1">
        <v>45992</v>
      </c>
      <c r="B3246" t="s">
        <v>48</v>
      </c>
      <c r="C3246">
        <v>649163</v>
      </c>
      <c r="D3246">
        <v>2030826637</v>
      </c>
      <c r="E3246" t="s">
        <v>1609</v>
      </c>
      <c r="F3246" t="s">
        <v>1610</v>
      </c>
      <c r="G3246" t="s">
        <v>51</v>
      </c>
      <c r="H3246" t="s">
        <v>452</v>
      </c>
      <c r="I3246" t="s">
        <v>373</v>
      </c>
      <c r="J3246" t="s">
        <v>374</v>
      </c>
      <c r="K3246">
        <v>823350</v>
      </c>
      <c r="L3246" t="s">
        <v>116</v>
      </c>
      <c r="M3246" t="s">
        <v>417</v>
      </c>
      <c r="N3246" t="s">
        <v>57</v>
      </c>
      <c r="O3246" s="1">
        <v>45905</v>
      </c>
      <c r="Q3246" s="1">
        <v>46027</v>
      </c>
      <c r="R3246" s="2">
        <v>86.35</v>
      </c>
      <c r="S3246">
        <v>1</v>
      </c>
      <c r="T3246" t="s">
        <v>58</v>
      </c>
      <c r="U3246" t="s">
        <v>134</v>
      </c>
      <c r="V3246" s="3">
        <v>0.7</v>
      </c>
      <c r="W3246" s="2">
        <v>0</v>
      </c>
      <c r="X3246">
        <v>0</v>
      </c>
      <c r="Y3246" t="s">
        <v>60</v>
      </c>
      <c r="Z3246" t="s">
        <v>136</v>
      </c>
      <c r="AA3246">
        <v>0</v>
      </c>
      <c r="AB3246" s="2">
        <v>0</v>
      </c>
      <c r="AC3246" s="2">
        <v>0</v>
      </c>
      <c r="AD3246" s="3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60.44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</row>
    <row r="3247" spans="1:43" x14ac:dyDescent="0.25">
      <c r="A3247" s="1">
        <v>45992</v>
      </c>
      <c r="B3247" t="s">
        <v>48</v>
      </c>
      <c r="C3247">
        <v>649163</v>
      </c>
      <c r="D3247">
        <v>2030831218</v>
      </c>
      <c r="E3247" t="s">
        <v>2533</v>
      </c>
      <c r="F3247" t="s">
        <v>1836</v>
      </c>
      <c r="G3247" t="s">
        <v>51</v>
      </c>
      <c r="H3247" t="s">
        <v>83</v>
      </c>
      <c r="I3247" t="s">
        <v>373</v>
      </c>
      <c r="J3247" t="s">
        <v>374</v>
      </c>
      <c r="K3247">
        <v>812782</v>
      </c>
      <c r="L3247" t="s">
        <v>128</v>
      </c>
      <c r="M3247" t="s">
        <v>129</v>
      </c>
      <c r="N3247" t="s">
        <v>57</v>
      </c>
      <c r="O3247" s="1">
        <v>45931</v>
      </c>
      <c r="Q3247" s="1">
        <v>46023</v>
      </c>
      <c r="R3247" s="2">
        <v>46.46</v>
      </c>
      <c r="S3247">
        <v>1</v>
      </c>
      <c r="T3247" t="s">
        <v>58</v>
      </c>
      <c r="U3247" t="s">
        <v>134</v>
      </c>
      <c r="V3247" s="3">
        <v>0.7</v>
      </c>
      <c r="W3247" s="2">
        <v>0</v>
      </c>
      <c r="X3247">
        <v>0</v>
      </c>
      <c r="Y3247" t="s">
        <v>60</v>
      </c>
      <c r="Z3247" t="s">
        <v>136</v>
      </c>
      <c r="AA3247">
        <v>0</v>
      </c>
      <c r="AB3247" s="2">
        <v>0</v>
      </c>
      <c r="AC3247" s="2">
        <v>0</v>
      </c>
      <c r="AD3247" s="3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32.520000000000003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</row>
    <row r="3248" spans="1:43" x14ac:dyDescent="0.25">
      <c r="A3248" s="1">
        <v>45992</v>
      </c>
      <c r="B3248" t="s">
        <v>48</v>
      </c>
      <c r="C3248">
        <v>649163</v>
      </c>
      <c r="D3248">
        <v>2030846046</v>
      </c>
      <c r="E3248" t="s">
        <v>2534</v>
      </c>
      <c r="F3248" t="s">
        <v>2535</v>
      </c>
      <c r="G3248" t="s">
        <v>51</v>
      </c>
      <c r="H3248" t="s">
        <v>83</v>
      </c>
      <c r="I3248" t="s">
        <v>373</v>
      </c>
      <c r="J3248" t="s">
        <v>374</v>
      </c>
      <c r="K3248">
        <v>843573</v>
      </c>
      <c r="L3248" t="s">
        <v>665</v>
      </c>
      <c r="M3248" t="s">
        <v>666</v>
      </c>
      <c r="N3248" t="s">
        <v>57</v>
      </c>
      <c r="O3248" s="1">
        <v>45905</v>
      </c>
      <c r="Q3248" s="1">
        <v>46027</v>
      </c>
      <c r="R3248" s="2">
        <v>19</v>
      </c>
      <c r="S3248">
        <v>1</v>
      </c>
      <c r="T3248" t="s">
        <v>58</v>
      </c>
      <c r="U3248" t="s">
        <v>134</v>
      </c>
      <c r="V3248" s="3">
        <v>0.7</v>
      </c>
      <c r="W3248" s="2">
        <v>0</v>
      </c>
      <c r="X3248">
        <v>0</v>
      </c>
      <c r="Y3248" t="s">
        <v>60</v>
      </c>
      <c r="Z3248" t="s">
        <v>136</v>
      </c>
      <c r="AA3248">
        <v>0</v>
      </c>
      <c r="AB3248" s="2">
        <v>0</v>
      </c>
      <c r="AC3248" s="2">
        <v>0</v>
      </c>
      <c r="AD3248" s="3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13.3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</row>
    <row r="3249" spans="1:43" x14ac:dyDescent="0.25">
      <c r="A3249" s="1">
        <v>45992</v>
      </c>
      <c r="B3249" t="s">
        <v>48</v>
      </c>
      <c r="C3249">
        <v>649163</v>
      </c>
      <c r="D3249">
        <v>2030849749</v>
      </c>
      <c r="E3249" t="s">
        <v>1613</v>
      </c>
      <c r="F3249" t="s">
        <v>1614</v>
      </c>
      <c r="G3249" t="s">
        <v>51</v>
      </c>
      <c r="H3249" t="s">
        <v>372</v>
      </c>
      <c r="I3249" t="s">
        <v>373</v>
      </c>
      <c r="J3249" t="s">
        <v>374</v>
      </c>
      <c r="K3249">
        <v>822865</v>
      </c>
      <c r="L3249" t="s">
        <v>389</v>
      </c>
      <c r="M3249" t="s">
        <v>390</v>
      </c>
      <c r="N3249" t="s">
        <v>57</v>
      </c>
      <c r="O3249" s="1">
        <v>45904</v>
      </c>
      <c r="Q3249" s="1">
        <v>46026</v>
      </c>
      <c r="R3249" s="2">
        <v>37.43</v>
      </c>
      <c r="S3249">
        <v>1</v>
      </c>
      <c r="T3249" t="s">
        <v>58</v>
      </c>
      <c r="U3249" t="s">
        <v>134</v>
      </c>
      <c r="V3249" s="3">
        <v>0.7</v>
      </c>
      <c r="W3249" s="2">
        <v>0</v>
      </c>
      <c r="X3249">
        <v>0</v>
      </c>
      <c r="Y3249" t="s">
        <v>60</v>
      </c>
      <c r="Z3249" t="s">
        <v>136</v>
      </c>
      <c r="AA3249">
        <v>0</v>
      </c>
      <c r="AB3249" s="2">
        <v>0</v>
      </c>
      <c r="AC3249" s="2">
        <v>0</v>
      </c>
      <c r="AD3249" s="3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26.2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</row>
    <row r="3250" spans="1:43" x14ac:dyDescent="0.25">
      <c r="A3250" s="1">
        <v>45992</v>
      </c>
      <c r="B3250" t="s">
        <v>48</v>
      </c>
      <c r="C3250">
        <v>649163</v>
      </c>
      <c r="D3250">
        <v>2030870979</v>
      </c>
      <c r="E3250" t="s">
        <v>2536</v>
      </c>
      <c r="F3250" t="s">
        <v>763</v>
      </c>
      <c r="G3250" t="s">
        <v>51</v>
      </c>
      <c r="H3250" t="s">
        <v>83</v>
      </c>
      <c r="I3250" t="s">
        <v>373</v>
      </c>
      <c r="J3250" t="s">
        <v>374</v>
      </c>
      <c r="K3250">
        <v>814033</v>
      </c>
      <c r="L3250" t="s">
        <v>501</v>
      </c>
      <c r="M3250" t="s">
        <v>502</v>
      </c>
      <c r="N3250" t="s">
        <v>57</v>
      </c>
      <c r="O3250" s="1">
        <v>45931</v>
      </c>
      <c r="Q3250" s="1">
        <v>46023</v>
      </c>
      <c r="R3250" s="2">
        <v>159.24</v>
      </c>
      <c r="S3250">
        <v>1</v>
      </c>
      <c r="T3250" t="s">
        <v>58</v>
      </c>
      <c r="U3250" t="s">
        <v>59</v>
      </c>
      <c r="V3250" s="3">
        <v>0.7</v>
      </c>
      <c r="W3250" s="2">
        <v>0</v>
      </c>
      <c r="X3250">
        <v>0</v>
      </c>
      <c r="Y3250" t="s">
        <v>60</v>
      </c>
      <c r="Z3250" t="s">
        <v>136</v>
      </c>
      <c r="AA3250">
        <v>0</v>
      </c>
      <c r="AB3250" s="2">
        <v>0</v>
      </c>
      <c r="AC3250" s="2">
        <v>0</v>
      </c>
      <c r="AD3250" s="3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111.47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</row>
    <row r="3251" spans="1:43" x14ac:dyDescent="0.25">
      <c r="A3251" s="1">
        <v>45992</v>
      </c>
      <c r="B3251" t="s">
        <v>48</v>
      </c>
      <c r="C3251">
        <v>649163</v>
      </c>
      <c r="D3251">
        <v>2030898263</v>
      </c>
      <c r="E3251" t="s">
        <v>765</v>
      </c>
      <c r="F3251" t="s">
        <v>1802</v>
      </c>
      <c r="G3251" t="s">
        <v>51</v>
      </c>
      <c r="H3251" t="s">
        <v>399</v>
      </c>
      <c r="I3251" t="s">
        <v>373</v>
      </c>
      <c r="J3251" t="s">
        <v>408</v>
      </c>
      <c r="K3251">
        <v>823068</v>
      </c>
      <c r="L3251" t="s">
        <v>401</v>
      </c>
      <c r="M3251" t="s">
        <v>402</v>
      </c>
      <c r="N3251" t="s">
        <v>57</v>
      </c>
      <c r="O3251" s="1">
        <v>45931</v>
      </c>
      <c r="Q3251" s="1">
        <v>46023</v>
      </c>
      <c r="R3251" s="2">
        <v>32.81</v>
      </c>
      <c r="S3251">
        <v>1</v>
      </c>
      <c r="T3251" t="s">
        <v>58</v>
      </c>
      <c r="U3251" t="s">
        <v>59</v>
      </c>
      <c r="V3251" s="3">
        <v>0.42</v>
      </c>
      <c r="W3251" s="2">
        <v>0</v>
      </c>
      <c r="X3251">
        <v>0</v>
      </c>
      <c r="Y3251" t="s">
        <v>60</v>
      </c>
      <c r="Z3251" t="s">
        <v>136</v>
      </c>
      <c r="AA3251">
        <v>0</v>
      </c>
      <c r="AB3251" s="2">
        <v>0</v>
      </c>
      <c r="AC3251" s="2">
        <v>0</v>
      </c>
      <c r="AD3251" s="3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13.78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</row>
    <row r="3252" spans="1:43" x14ac:dyDescent="0.25">
      <c r="A3252" s="1">
        <v>45992</v>
      </c>
      <c r="B3252" t="s">
        <v>48</v>
      </c>
      <c r="C3252">
        <v>649163</v>
      </c>
      <c r="D3252">
        <v>2030898264</v>
      </c>
      <c r="E3252" t="s">
        <v>765</v>
      </c>
      <c r="F3252" t="s">
        <v>1802</v>
      </c>
      <c r="G3252" t="s">
        <v>51</v>
      </c>
      <c r="H3252" t="s">
        <v>399</v>
      </c>
      <c r="I3252" t="s">
        <v>373</v>
      </c>
      <c r="J3252" t="s">
        <v>566</v>
      </c>
      <c r="K3252">
        <v>823068</v>
      </c>
      <c r="L3252" t="s">
        <v>401</v>
      </c>
      <c r="M3252" t="s">
        <v>402</v>
      </c>
      <c r="N3252" t="s">
        <v>57</v>
      </c>
      <c r="O3252" s="1">
        <v>45931</v>
      </c>
      <c r="Q3252" s="1">
        <v>46023</v>
      </c>
      <c r="R3252" s="2">
        <v>24.61</v>
      </c>
      <c r="S3252">
        <v>1</v>
      </c>
      <c r="T3252" t="s">
        <v>58</v>
      </c>
      <c r="U3252" t="s">
        <v>59</v>
      </c>
      <c r="V3252" s="3">
        <v>0.7</v>
      </c>
      <c r="W3252" s="2">
        <v>0</v>
      </c>
      <c r="X3252">
        <v>0</v>
      </c>
      <c r="Y3252" t="s">
        <v>60</v>
      </c>
      <c r="Z3252" t="s">
        <v>136</v>
      </c>
      <c r="AA3252">
        <v>0</v>
      </c>
      <c r="AB3252" s="2">
        <v>0</v>
      </c>
      <c r="AC3252" s="2">
        <v>0</v>
      </c>
      <c r="AD3252" s="3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17.23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</row>
    <row r="3253" spans="1:43" x14ac:dyDescent="0.25">
      <c r="A3253" s="1">
        <v>45992</v>
      </c>
      <c r="B3253" t="s">
        <v>48</v>
      </c>
      <c r="C3253">
        <v>649163</v>
      </c>
      <c r="D3253">
        <v>2030903470</v>
      </c>
      <c r="E3253" t="s">
        <v>1808</v>
      </c>
      <c r="F3253" t="s">
        <v>737</v>
      </c>
      <c r="G3253" t="s">
        <v>51</v>
      </c>
      <c r="H3253" t="s">
        <v>256</v>
      </c>
      <c r="I3253" t="s">
        <v>373</v>
      </c>
      <c r="J3253" t="s">
        <v>374</v>
      </c>
      <c r="K3253">
        <v>753748</v>
      </c>
      <c r="L3253" t="s">
        <v>258</v>
      </c>
      <c r="M3253" t="s">
        <v>131</v>
      </c>
      <c r="N3253" t="s">
        <v>57</v>
      </c>
      <c r="O3253" s="1">
        <v>45931</v>
      </c>
      <c r="Q3253" s="1">
        <v>46023</v>
      </c>
      <c r="R3253" s="2">
        <v>28.38</v>
      </c>
      <c r="S3253">
        <v>1</v>
      </c>
      <c r="T3253" t="s">
        <v>58</v>
      </c>
      <c r="U3253" t="s">
        <v>59</v>
      </c>
      <c r="V3253" s="3">
        <v>0.7</v>
      </c>
      <c r="W3253" s="2">
        <v>0</v>
      </c>
      <c r="X3253">
        <v>0</v>
      </c>
      <c r="Y3253" t="s">
        <v>60</v>
      </c>
      <c r="Z3253" t="s">
        <v>136</v>
      </c>
      <c r="AA3253">
        <v>0</v>
      </c>
      <c r="AB3253" s="2">
        <v>0</v>
      </c>
      <c r="AC3253" s="2">
        <v>0</v>
      </c>
      <c r="AD3253" s="3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19.87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</row>
    <row r="3254" spans="1:43" x14ac:dyDescent="0.25">
      <c r="A3254" s="1">
        <v>45992</v>
      </c>
      <c r="B3254" t="s">
        <v>48</v>
      </c>
      <c r="C3254">
        <v>649163</v>
      </c>
      <c r="D3254">
        <v>2030935972</v>
      </c>
      <c r="E3254" t="s">
        <v>1615</v>
      </c>
      <c r="F3254" t="s">
        <v>1616</v>
      </c>
      <c r="G3254" t="s">
        <v>51</v>
      </c>
      <c r="H3254" t="s">
        <v>83</v>
      </c>
      <c r="I3254" t="s">
        <v>373</v>
      </c>
      <c r="J3254" t="s">
        <v>433</v>
      </c>
      <c r="K3254">
        <v>824062</v>
      </c>
      <c r="L3254" t="s">
        <v>355</v>
      </c>
      <c r="M3254" t="s">
        <v>356</v>
      </c>
      <c r="N3254" t="s">
        <v>57</v>
      </c>
      <c r="O3254" s="1">
        <v>45931</v>
      </c>
      <c r="Q3254" s="1">
        <v>46023</v>
      </c>
      <c r="R3254" s="2">
        <v>155.25</v>
      </c>
      <c r="S3254">
        <v>1</v>
      </c>
      <c r="T3254" t="s">
        <v>58</v>
      </c>
      <c r="U3254" t="s">
        <v>59</v>
      </c>
      <c r="V3254" s="3">
        <v>0.9</v>
      </c>
      <c r="W3254" s="2">
        <v>0</v>
      </c>
      <c r="X3254">
        <v>0</v>
      </c>
      <c r="Y3254" t="s">
        <v>60</v>
      </c>
      <c r="Z3254" t="s">
        <v>136</v>
      </c>
      <c r="AA3254">
        <v>0</v>
      </c>
      <c r="AB3254" s="2">
        <v>0</v>
      </c>
      <c r="AC3254" s="2">
        <v>0</v>
      </c>
      <c r="AD3254" s="3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139.72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</row>
    <row r="3255" spans="1:43" x14ac:dyDescent="0.25">
      <c r="A3255" s="1">
        <v>45992</v>
      </c>
      <c r="B3255" t="s">
        <v>48</v>
      </c>
      <c r="C3255">
        <v>649163</v>
      </c>
      <c r="D3255">
        <v>2030943608</v>
      </c>
      <c r="E3255" t="s">
        <v>2537</v>
      </c>
      <c r="F3255" t="s">
        <v>2538</v>
      </c>
      <c r="G3255" t="s">
        <v>51</v>
      </c>
      <c r="H3255" t="s">
        <v>83</v>
      </c>
      <c r="I3255" t="s">
        <v>373</v>
      </c>
      <c r="J3255" t="s">
        <v>374</v>
      </c>
      <c r="K3255">
        <v>812656</v>
      </c>
      <c r="L3255" t="s">
        <v>469</v>
      </c>
      <c r="M3255" t="s">
        <v>470</v>
      </c>
      <c r="N3255" t="s">
        <v>57</v>
      </c>
      <c r="O3255" s="1">
        <v>45931</v>
      </c>
      <c r="Q3255" s="1">
        <v>46023</v>
      </c>
      <c r="R3255" s="2">
        <v>159.24</v>
      </c>
      <c r="S3255">
        <v>1</v>
      </c>
      <c r="T3255" t="s">
        <v>58</v>
      </c>
      <c r="U3255" t="s">
        <v>59</v>
      </c>
      <c r="V3255" s="3">
        <v>0.7</v>
      </c>
      <c r="W3255" s="2">
        <v>0</v>
      </c>
      <c r="X3255">
        <v>0</v>
      </c>
      <c r="Y3255" t="s">
        <v>60</v>
      </c>
      <c r="Z3255" t="s">
        <v>136</v>
      </c>
      <c r="AA3255">
        <v>0</v>
      </c>
      <c r="AB3255" s="2">
        <v>0</v>
      </c>
      <c r="AC3255" s="2">
        <v>0</v>
      </c>
      <c r="AD3255" s="3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111.47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</row>
    <row r="3256" spans="1:43" x14ac:dyDescent="0.25">
      <c r="A3256" s="1">
        <v>45992</v>
      </c>
      <c r="B3256" t="s">
        <v>48</v>
      </c>
      <c r="C3256">
        <v>649163</v>
      </c>
      <c r="D3256">
        <v>2030957593</v>
      </c>
      <c r="E3256" t="s">
        <v>2539</v>
      </c>
      <c r="F3256" t="s">
        <v>1670</v>
      </c>
      <c r="G3256" t="s">
        <v>51</v>
      </c>
      <c r="H3256" t="s">
        <v>83</v>
      </c>
      <c r="I3256" t="s">
        <v>373</v>
      </c>
      <c r="J3256" t="s">
        <v>374</v>
      </c>
      <c r="K3256">
        <v>812782</v>
      </c>
      <c r="L3256" t="s">
        <v>128</v>
      </c>
      <c r="M3256" t="s">
        <v>129</v>
      </c>
      <c r="N3256" t="s">
        <v>57</v>
      </c>
      <c r="O3256" s="1">
        <v>45931</v>
      </c>
      <c r="Q3256" s="1">
        <v>46023</v>
      </c>
      <c r="R3256" s="2">
        <v>39.35</v>
      </c>
      <c r="S3256">
        <v>1</v>
      </c>
      <c r="T3256" t="s">
        <v>58</v>
      </c>
      <c r="U3256" t="s">
        <v>59</v>
      </c>
      <c r="V3256" s="3">
        <v>0.7</v>
      </c>
      <c r="W3256" s="2">
        <v>0</v>
      </c>
      <c r="X3256">
        <v>0</v>
      </c>
      <c r="Y3256" t="s">
        <v>60</v>
      </c>
      <c r="Z3256" t="s">
        <v>136</v>
      </c>
      <c r="AA3256">
        <v>0</v>
      </c>
      <c r="AB3256" s="2">
        <v>0</v>
      </c>
      <c r="AC3256" s="2">
        <v>0</v>
      </c>
      <c r="AD3256" s="3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27.54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</row>
    <row r="3257" spans="1:43" x14ac:dyDescent="0.25">
      <c r="A3257" s="1">
        <v>45992</v>
      </c>
      <c r="B3257" t="s">
        <v>48</v>
      </c>
      <c r="C3257">
        <v>649163</v>
      </c>
      <c r="D3257">
        <v>2030984375</v>
      </c>
      <c r="E3257" t="s">
        <v>1617</v>
      </c>
      <c r="F3257" t="s">
        <v>1538</v>
      </c>
      <c r="G3257" t="s">
        <v>51</v>
      </c>
      <c r="H3257" t="s">
        <v>80</v>
      </c>
      <c r="I3257" t="s">
        <v>373</v>
      </c>
      <c r="J3257" t="s">
        <v>374</v>
      </c>
      <c r="K3257">
        <v>673059</v>
      </c>
      <c r="L3257" t="s">
        <v>65</v>
      </c>
      <c r="M3257" t="s">
        <v>66</v>
      </c>
      <c r="N3257" t="s">
        <v>57</v>
      </c>
      <c r="O3257" s="1">
        <v>45931</v>
      </c>
      <c r="Q3257" s="1">
        <v>46023</v>
      </c>
      <c r="R3257" s="2">
        <v>59.57</v>
      </c>
      <c r="S3257">
        <v>1</v>
      </c>
      <c r="T3257" t="s">
        <v>58</v>
      </c>
      <c r="U3257" t="s">
        <v>59</v>
      </c>
      <c r="V3257" s="3">
        <v>0.7</v>
      </c>
      <c r="W3257" s="2">
        <v>0</v>
      </c>
      <c r="X3257">
        <v>0</v>
      </c>
      <c r="Y3257" t="s">
        <v>60</v>
      </c>
      <c r="Z3257" t="s">
        <v>136</v>
      </c>
      <c r="AA3257">
        <v>0</v>
      </c>
      <c r="AB3257" s="2">
        <v>0</v>
      </c>
      <c r="AC3257" s="2">
        <v>0</v>
      </c>
      <c r="AD3257" s="3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41.7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</row>
    <row r="3258" spans="1:43" x14ac:dyDescent="0.25">
      <c r="A3258" s="1">
        <v>45992</v>
      </c>
      <c r="B3258" t="s">
        <v>48</v>
      </c>
      <c r="C3258">
        <v>649163</v>
      </c>
      <c r="D3258">
        <v>2030987631</v>
      </c>
      <c r="E3258" t="s">
        <v>2046</v>
      </c>
      <c r="F3258" t="s">
        <v>129</v>
      </c>
      <c r="G3258" t="s">
        <v>51</v>
      </c>
      <c r="H3258" t="s">
        <v>169</v>
      </c>
      <c r="I3258" t="s">
        <v>373</v>
      </c>
      <c r="J3258" t="s">
        <v>408</v>
      </c>
      <c r="K3258">
        <v>823068</v>
      </c>
      <c r="L3258" t="s">
        <v>401</v>
      </c>
      <c r="M3258" t="s">
        <v>402</v>
      </c>
      <c r="N3258" t="s">
        <v>57</v>
      </c>
      <c r="O3258" s="1">
        <v>45931</v>
      </c>
      <c r="Q3258" s="1">
        <v>46023</v>
      </c>
      <c r="R3258" s="2">
        <v>15.5</v>
      </c>
      <c r="S3258">
        <v>1</v>
      </c>
      <c r="T3258" t="s">
        <v>58</v>
      </c>
      <c r="U3258" t="s">
        <v>59</v>
      </c>
      <c r="V3258" s="3">
        <v>0.42</v>
      </c>
      <c r="W3258" s="2">
        <v>0</v>
      </c>
      <c r="X3258">
        <v>0</v>
      </c>
      <c r="Y3258" t="s">
        <v>60</v>
      </c>
      <c r="Z3258" t="s">
        <v>136</v>
      </c>
      <c r="AA3258">
        <v>0</v>
      </c>
      <c r="AB3258" s="2">
        <v>0</v>
      </c>
      <c r="AC3258" s="2">
        <v>0</v>
      </c>
      <c r="AD3258" s="3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6.51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</row>
    <row r="3259" spans="1:43" x14ac:dyDescent="0.25">
      <c r="A3259" s="1">
        <v>45992</v>
      </c>
      <c r="B3259" t="s">
        <v>48</v>
      </c>
      <c r="C3259">
        <v>649163</v>
      </c>
      <c r="D3259">
        <v>2030987632</v>
      </c>
      <c r="E3259" t="s">
        <v>2046</v>
      </c>
      <c r="F3259" t="s">
        <v>129</v>
      </c>
      <c r="G3259" t="s">
        <v>51</v>
      </c>
      <c r="H3259" t="s">
        <v>169</v>
      </c>
      <c r="I3259" t="s">
        <v>373</v>
      </c>
      <c r="J3259" t="s">
        <v>374</v>
      </c>
      <c r="K3259">
        <v>823068</v>
      </c>
      <c r="L3259" t="s">
        <v>401</v>
      </c>
      <c r="M3259" t="s">
        <v>402</v>
      </c>
      <c r="N3259" t="s">
        <v>57</v>
      </c>
      <c r="O3259" s="1">
        <v>45931</v>
      </c>
      <c r="Q3259" s="1">
        <v>46023</v>
      </c>
      <c r="R3259" s="2">
        <v>26.67</v>
      </c>
      <c r="S3259">
        <v>1</v>
      </c>
      <c r="T3259" t="s">
        <v>58</v>
      </c>
      <c r="U3259" t="s">
        <v>59</v>
      </c>
      <c r="V3259" s="3">
        <v>0.7</v>
      </c>
      <c r="W3259" s="2">
        <v>0</v>
      </c>
      <c r="X3259">
        <v>0</v>
      </c>
      <c r="Y3259" t="s">
        <v>60</v>
      </c>
      <c r="Z3259" t="s">
        <v>136</v>
      </c>
      <c r="AA3259">
        <v>0</v>
      </c>
      <c r="AB3259" s="2">
        <v>0</v>
      </c>
      <c r="AC3259" s="2">
        <v>0</v>
      </c>
      <c r="AD3259" s="3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18.670000000000002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</row>
    <row r="3260" spans="1:43" x14ac:dyDescent="0.25">
      <c r="A3260" s="1">
        <v>45992</v>
      </c>
      <c r="B3260" t="s">
        <v>48</v>
      </c>
      <c r="C3260">
        <v>649163</v>
      </c>
      <c r="D3260">
        <v>2030990682</v>
      </c>
      <c r="E3260" t="s">
        <v>2448</v>
      </c>
      <c r="F3260" t="s">
        <v>1082</v>
      </c>
      <c r="G3260" t="s">
        <v>51</v>
      </c>
      <c r="H3260" t="s">
        <v>256</v>
      </c>
      <c r="I3260" t="s">
        <v>373</v>
      </c>
      <c r="J3260" t="s">
        <v>374</v>
      </c>
      <c r="K3260">
        <v>753748</v>
      </c>
      <c r="L3260" t="s">
        <v>258</v>
      </c>
      <c r="M3260" t="s">
        <v>131</v>
      </c>
      <c r="N3260" t="s">
        <v>57</v>
      </c>
      <c r="O3260" s="1">
        <v>45931</v>
      </c>
      <c r="Q3260" s="1">
        <v>46023</v>
      </c>
      <c r="R3260" s="2">
        <v>134.71</v>
      </c>
      <c r="S3260">
        <v>1</v>
      </c>
      <c r="T3260" t="s">
        <v>58</v>
      </c>
      <c r="U3260" t="s">
        <v>59</v>
      </c>
      <c r="V3260" s="3">
        <v>0.7</v>
      </c>
      <c r="W3260" s="2">
        <v>0</v>
      </c>
      <c r="X3260">
        <v>0</v>
      </c>
      <c r="Y3260" t="s">
        <v>60</v>
      </c>
      <c r="Z3260" t="s">
        <v>136</v>
      </c>
      <c r="AA3260">
        <v>0</v>
      </c>
      <c r="AB3260" s="2">
        <v>0</v>
      </c>
      <c r="AC3260" s="2">
        <v>0</v>
      </c>
      <c r="AD3260" s="3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94.3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</row>
    <row r="3261" spans="1:43" x14ac:dyDescent="0.25">
      <c r="A3261" s="1">
        <v>45992</v>
      </c>
      <c r="B3261" t="s">
        <v>48</v>
      </c>
      <c r="C3261">
        <v>649163</v>
      </c>
      <c r="D3261">
        <v>2030994135</v>
      </c>
      <c r="E3261" t="s">
        <v>530</v>
      </c>
      <c r="F3261" t="s">
        <v>160</v>
      </c>
      <c r="G3261" t="s">
        <v>51</v>
      </c>
      <c r="H3261" t="s">
        <v>399</v>
      </c>
      <c r="I3261" t="s">
        <v>373</v>
      </c>
      <c r="J3261" t="s">
        <v>566</v>
      </c>
      <c r="K3261">
        <v>823068</v>
      </c>
      <c r="L3261" t="s">
        <v>401</v>
      </c>
      <c r="M3261" t="s">
        <v>402</v>
      </c>
      <c r="N3261" t="s">
        <v>57</v>
      </c>
      <c r="O3261" s="1">
        <v>45931</v>
      </c>
      <c r="Q3261" s="1">
        <v>46023</v>
      </c>
      <c r="R3261" s="2">
        <v>24.61</v>
      </c>
      <c r="S3261">
        <v>1</v>
      </c>
      <c r="T3261" t="s">
        <v>58</v>
      </c>
      <c r="U3261" t="s">
        <v>59</v>
      </c>
      <c r="V3261" s="3">
        <v>0.7</v>
      </c>
      <c r="W3261" s="2">
        <v>0</v>
      </c>
      <c r="X3261">
        <v>0</v>
      </c>
      <c r="Y3261" t="s">
        <v>60</v>
      </c>
      <c r="Z3261" t="s">
        <v>136</v>
      </c>
      <c r="AA3261">
        <v>0</v>
      </c>
      <c r="AB3261" s="2">
        <v>0</v>
      </c>
      <c r="AC3261" s="2">
        <v>0</v>
      </c>
      <c r="AD3261" s="3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17.23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</row>
    <row r="3262" spans="1:43" x14ac:dyDescent="0.25">
      <c r="A3262" s="1">
        <v>45992</v>
      </c>
      <c r="B3262" t="s">
        <v>48</v>
      </c>
      <c r="C3262">
        <v>649163</v>
      </c>
      <c r="D3262">
        <v>2031001701</v>
      </c>
      <c r="E3262" t="s">
        <v>1401</v>
      </c>
      <c r="F3262" t="s">
        <v>1402</v>
      </c>
      <c r="G3262" t="s">
        <v>51</v>
      </c>
      <c r="H3262" t="s">
        <v>64</v>
      </c>
      <c r="I3262" t="s">
        <v>373</v>
      </c>
      <c r="J3262" t="s">
        <v>374</v>
      </c>
      <c r="K3262">
        <v>751867</v>
      </c>
      <c r="L3262" t="s">
        <v>162</v>
      </c>
      <c r="M3262" t="s">
        <v>163</v>
      </c>
      <c r="N3262" t="s">
        <v>57</v>
      </c>
      <c r="O3262" s="1">
        <v>45931</v>
      </c>
      <c r="Q3262" s="1">
        <v>46023</v>
      </c>
      <c r="R3262" s="2">
        <v>21.71</v>
      </c>
      <c r="S3262">
        <v>1</v>
      </c>
      <c r="T3262" t="s">
        <v>58</v>
      </c>
      <c r="U3262" t="s">
        <v>59</v>
      </c>
      <c r="V3262" s="3">
        <v>0.7</v>
      </c>
      <c r="W3262" s="2">
        <v>0</v>
      </c>
      <c r="X3262">
        <v>0</v>
      </c>
      <c r="Y3262" t="s">
        <v>60</v>
      </c>
      <c r="Z3262" t="s">
        <v>136</v>
      </c>
      <c r="AA3262">
        <v>0</v>
      </c>
      <c r="AB3262" s="2">
        <v>0</v>
      </c>
      <c r="AC3262" s="2">
        <v>0</v>
      </c>
      <c r="AD3262" s="3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15.2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</row>
    <row r="3263" spans="1:43" x14ac:dyDescent="0.25">
      <c r="A3263" s="1">
        <v>45992</v>
      </c>
      <c r="B3263" t="s">
        <v>48</v>
      </c>
      <c r="C3263">
        <v>649163</v>
      </c>
      <c r="D3263">
        <v>2031005188</v>
      </c>
      <c r="E3263" t="s">
        <v>2540</v>
      </c>
      <c r="F3263" t="s">
        <v>2541</v>
      </c>
      <c r="G3263" t="s">
        <v>51</v>
      </c>
      <c r="H3263" t="s">
        <v>399</v>
      </c>
      <c r="I3263" t="s">
        <v>373</v>
      </c>
      <c r="J3263" t="s">
        <v>566</v>
      </c>
      <c r="K3263">
        <v>823068</v>
      </c>
      <c r="L3263" t="s">
        <v>401</v>
      </c>
      <c r="M3263" t="s">
        <v>402</v>
      </c>
      <c r="N3263" t="s">
        <v>57</v>
      </c>
      <c r="O3263" s="1">
        <v>45931</v>
      </c>
      <c r="Q3263" s="1">
        <v>46023</v>
      </c>
      <c r="R3263" s="2">
        <v>24.61</v>
      </c>
      <c r="S3263">
        <v>1</v>
      </c>
      <c r="T3263" t="s">
        <v>58</v>
      </c>
      <c r="U3263" t="s">
        <v>59</v>
      </c>
      <c r="V3263" s="3">
        <v>0.7</v>
      </c>
      <c r="W3263" s="2">
        <v>0</v>
      </c>
      <c r="X3263">
        <v>0</v>
      </c>
      <c r="Y3263" t="s">
        <v>60</v>
      </c>
      <c r="Z3263" t="s">
        <v>136</v>
      </c>
      <c r="AA3263">
        <v>0</v>
      </c>
      <c r="AB3263" s="2">
        <v>0</v>
      </c>
      <c r="AC3263" s="2">
        <v>0</v>
      </c>
      <c r="AD3263" s="3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17.23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</row>
    <row r="3264" spans="1:43" x14ac:dyDescent="0.25">
      <c r="A3264" s="1">
        <v>45992</v>
      </c>
      <c r="B3264" t="s">
        <v>48</v>
      </c>
      <c r="C3264">
        <v>649163</v>
      </c>
      <c r="D3264">
        <v>2031005189</v>
      </c>
      <c r="E3264" t="s">
        <v>2540</v>
      </c>
      <c r="F3264" t="s">
        <v>2541</v>
      </c>
      <c r="G3264" t="s">
        <v>51</v>
      </c>
      <c r="H3264" t="s">
        <v>399</v>
      </c>
      <c r="I3264" t="s">
        <v>373</v>
      </c>
      <c r="J3264" t="s">
        <v>433</v>
      </c>
      <c r="K3264">
        <v>823068</v>
      </c>
      <c r="L3264" t="s">
        <v>401</v>
      </c>
      <c r="M3264" t="s">
        <v>402</v>
      </c>
      <c r="N3264" t="s">
        <v>57</v>
      </c>
      <c r="O3264" s="1">
        <v>45931</v>
      </c>
      <c r="Q3264" s="1">
        <v>46023</v>
      </c>
      <c r="R3264" s="2">
        <v>27.81</v>
      </c>
      <c r="S3264">
        <v>1</v>
      </c>
      <c r="T3264" t="s">
        <v>58</v>
      </c>
      <c r="U3264" t="s">
        <v>59</v>
      </c>
      <c r="V3264" s="3">
        <v>0.9</v>
      </c>
      <c r="W3264" s="2">
        <v>0</v>
      </c>
      <c r="X3264">
        <v>0</v>
      </c>
      <c r="Y3264" t="s">
        <v>60</v>
      </c>
      <c r="Z3264" t="s">
        <v>136</v>
      </c>
      <c r="AA3264">
        <v>0</v>
      </c>
      <c r="AB3264" s="2">
        <v>0</v>
      </c>
      <c r="AC3264" s="2">
        <v>0</v>
      </c>
      <c r="AD3264" s="3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25.03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</row>
    <row r="3265" spans="1:43" x14ac:dyDescent="0.25">
      <c r="A3265" s="1">
        <v>45992</v>
      </c>
      <c r="B3265" t="s">
        <v>48</v>
      </c>
      <c r="C3265">
        <v>649163</v>
      </c>
      <c r="D3265">
        <v>2031027600</v>
      </c>
      <c r="E3265" t="s">
        <v>1618</v>
      </c>
      <c r="F3265" t="s">
        <v>231</v>
      </c>
      <c r="G3265" t="s">
        <v>51</v>
      </c>
      <c r="H3265" t="s">
        <v>83</v>
      </c>
      <c r="I3265" t="s">
        <v>373</v>
      </c>
      <c r="J3265" t="s">
        <v>374</v>
      </c>
      <c r="K3265">
        <v>823350</v>
      </c>
      <c r="L3265" t="s">
        <v>116</v>
      </c>
      <c r="M3265" t="s">
        <v>417</v>
      </c>
      <c r="N3265" t="s">
        <v>57</v>
      </c>
      <c r="O3265" s="1">
        <v>45931</v>
      </c>
      <c r="Q3265" s="1">
        <v>46023</v>
      </c>
      <c r="R3265" s="2">
        <v>248.47</v>
      </c>
      <c r="S3265">
        <v>1</v>
      </c>
      <c r="T3265" t="s">
        <v>58</v>
      </c>
      <c r="U3265" t="s">
        <v>59</v>
      </c>
      <c r="V3265" s="3">
        <v>0.7</v>
      </c>
      <c r="W3265" s="2">
        <v>0</v>
      </c>
      <c r="X3265">
        <v>0</v>
      </c>
      <c r="Y3265" t="s">
        <v>60</v>
      </c>
      <c r="Z3265" t="s">
        <v>136</v>
      </c>
      <c r="AA3265">
        <v>0</v>
      </c>
      <c r="AB3265" s="2">
        <v>0</v>
      </c>
      <c r="AC3265" s="2">
        <v>0</v>
      </c>
      <c r="AD3265" s="3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173.93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</row>
    <row r="3266" spans="1:43" x14ac:dyDescent="0.25">
      <c r="A3266" s="1">
        <v>45992</v>
      </c>
      <c r="B3266" t="s">
        <v>48</v>
      </c>
      <c r="C3266">
        <v>649163</v>
      </c>
      <c r="D3266">
        <v>2022591612</v>
      </c>
      <c r="E3266" t="s">
        <v>1647</v>
      </c>
      <c r="F3266" t="s">
        <v>405</v>
      </c>
      <c r="G3266" t="s">
        <v>51</v>
      </c>
      <c r="H3266" t="s">
        <v>52</v>
      </c>
      <c r="I3266" t="s">
        <v>53</v>
      </c>
      <c r="J3266" t="s">
        <v>928</v>
      </c>
      <c r="K3266">
        <v>751867</v>
      </c>
      <c r="L3266" t="s">
        <v>162</v>
      </c>
      <c r="M3266" t="s">
        <v>163</v>
      </c>
      <c r="N3266" t="s">
        <v>57</v>
      </c>
      <c r="O3266" s="1">
        <v>45413</v>
      </c>
      <c r="Q3266" s="1">
        <v>46023</v>
      </c>
      <c r="R3266" s="2">
        <v>109.84</v>
      </c>
      <c r="S3266">
        <v>1</v>
      </c>
      <c r="T3266" t="s">
        <v>58</v>
      </c>
      <c r="U3266" t="s">
        <v>134</v>
      </c>
      <c r="V3266" s="4">
        <v>6.5000000000000002E-2</v>
      </c>
      <c r="W3266" s="2">
        <v>0</v>
      </c>
      <c r="X3266">
        <v>0</v>
      </c>
      <c r="Y3266" t="s">
        <v>135</v>
      </c>
      <c r="Z3266" t="s">
        <v>136</v>
      </c>
      <c r="AA3266">
        <v>0</v>
      </c>
      <c r="AB3266" s="2">
        <v>0</v>
      </c>
      <c r="AC3266" s="2">
        <v>0</v>
      </c>
      <c r="AD3266" s="3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7.14</v>
      </c>
      <c r="AN3266" s="2">
        <v>7.14</v>
      </c>
      <c r="AO3266" s="2">
        <v>0</v>
      </c>
      <c r="AP3266" s="2">
        <v>0</v>
      </c>
      <c r="AQ3266" s="2">
        <v>0</v>
      </c>
    </row>
    <row r="3267" spans="1:43" x14ac:dyDescent="0.25">
      <c r="A3267" s="1">
        <v>45992</v>
      </c>
      <c r="B3267" t="s">
        <v>48</v>
      </c>
      <c r="C3267">
        <v>649163</v>
      </c>
      <c r="D3267">
        <v>2022606711</v>
      </c>
      <c r="E3267" t="s">
        <v>1648</v>
      </c>
      <c r="F3267" t="s">
        <v>405</v>
      </c>
      <c r="G3267" t="s">
        <v>51</v>
      </c>
      <c r="H3267" t="s">
        <v>52</v>
      </c>
      <c r="I3267" t="s">
        <v>53</v>
      </c>
      <c r="J3267" t="s">
        <v>928</v>
      </c>
      <c r="K3267">
        <v>751867</v>
      </c>
      <c r="L3267" t="s">
        <v>162</v>
      </c>
      <c r="M3267" t="s">
        <v>163</v>
      </c>
      <c r="N3267" t="s">
        <v>57</v>
      </c>
      <c r="O3267" s="1">
        <v>45413</v>
      </c>
      <c r="Q3267" s="1">
        <v>46023</v>
      </c>
      <c r="R3267" s="2">
        <v>109.84</v>
      </c>
      <c r="S3267">
        <v>1</v>
      </c>
      <c r="T3267" t="s">
        <v>58</v>
      </c>
      <c r="U3267" t="s">
        <v>134</v>
      </c>
      <c r="V3267" s="4">
        <v>6.5000000000000002E-2</v>
      </c>
      <c r="W3267" s="2">
        <v>0</v>
      </c>
      <c r="X3267">
        <v>0</v>
      </c>
      <c r="Y3267" t="s">
        <v>135</v>
      </c>
      <c r="Z3267" t="s">
        <v>136</v>
      </c>
      <c r="AA3267">
        <v>0</v>
      </c>
      <c r="AB3267" s="2">
        <v>0</v>
      </c>
      <c r="AC3267" s="2">
        <v>0</v>
      </c>
      <c r="AD3267" s="3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7.14</v>
      </c>
      <c r="AN3267" s="2">
        <v>7.14</v>
      </c>
      <c r="AO3267" s="2">
        <v>0</v>
      </c>
      <c r="AP3267" s="2">
        <v>0</v>
      </c>
      <c r="AQ3267" s="2">
        <v>0</v>
      </c>
    </row>
    <row r="3268" spans="1:43" x14ac:dyDescent="0.25">
      <c r="A3268" s="1">
        <v>45992</v>
      </c>
      <c r="B3268" t="s">
        <v>48</v>
      </c>
      <c r="C3268">
        <v>649163</v>
      </c>
      <c r="D3268">
        <v>2022628382</v>
      </c>
      <c r="E3268" t="s">
        <v>1649</v>
      </c>
      <c r="F3268" t="s">
        <v>478</v>
      </c>
      <c r="G3268" t="s">
        <v>51</v>
      </c>
      <c r="H3268" t="s">
        <v>64</v>
      </c>
      <c r="I3268" t="s">
        <v>53</v>
      </c>
      <c r="J3268" t="s">
        <v>54</v>
      </c>
      <c r="K3268">
        <v>751867</v>
      </c>
      <c r="L3268" t="s">
        <v>162</v>
      </c>
      <c r="M3268" t="s">
        <v>163</v>
      </c>
      <c r="N3268" t="s">
        <v>57</v>
      </c>
      <c r="O3268" s="1">
        <v>45413</v>
      </c>
      <c r="Q3268" s="1">
        <v>46023</v>
      </c>
      <c r="R3268" s="2">
        <v>40.159999999999997</v>
      </c>
      <c r="S3268">
        <v>1</v>
      </c>
      <c r="T3268" t="s">
        <v>58</v>
      </c>
      <c r="U3268" t="s">
        <v>134</v>
      </c>
      <c r="V3268" s="4">
        <v>6.5000000000000002E-2</v>
      </c>
      <c r="W3268" s="2">
        <v>0</v>
      </c>
      <c r="X3268">
        <v>0</v>
      </c>
      <c r="Y3268" t="s">
        <v>135</v>
      </c>
      <c r="Z3268" t="s">
        <v>136</v>
      </c>
      <c r="AA3268">
        <v>0</v>
      </c>
      <c r="AB3268" s="2">
        <v>0</v>
      </c>
      <c r="AC3268" s="2">
        <v>0</v>
      </c>
      <c r="AD3268" s="3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2.61</v>
      </c>
      <c r="AN3268" s="2">
        <v>2.61</v>
      </c>
      <c r="AO3268" s="2">
        <v>0</v>
      </c>
      <c r="AP3268" s="2">
        <v>0</v>
      </c>
      <c r="AQ3268" s="2">
        <v>0</v>
      </c>
    </row>
    <row r="3269" spans="1:43" x14ac:dyDescent="0.25">
      <c r="A3269" s="1">
        <v>45992</v>
      </c>
      <c r="B3269" t="s">
        <v>48</v>
      </c>
      <c r="C3269">
        <v>649163</v>
      </c>
      <c r="D3269">
        <v>2022693240</v>
      </c>
      <c r="E3269" t="s">
        <v>1701</v>
      </c>
      <c r="F3269" t="s">
        <v>163</v>
      </c>
      <c r="G3269" t="s">
        <v>51</v>
      </c>
      <c r="H3269" t="s">
        <v>64</v>
      </c>
      <c r="I3269" t="s">
        <v>53</v>
      </c>
      <c r="J3269" t="s">
        <v>54</v>
      </c>
      <c r="K3269">
        <v>751867</v>
      </c>
      <c r="L3269" t="s">
        <v>162</v>
      </c>
      <c r="M3269" t="s">
        <v>163</v>
      </c>
      <c r="N3269" t="s">
        <v>57</v>
      </c>
      <c r="O3269" s="1">
        <v>45413</v>
      </c>
      <c r="Q3269" s="1">
        <v>46023</v>
      </c>
      <c r="R3269" s="2">
        <v>46.45</v>
      </c>
      <c r="S3269">
        <v>1</v>
      </c>
      <c r="T3269" t="s">
        <v>58</v>
      </c>
      <c r="U3269" t="s">
        <v>134</v>
      </c>
      <c r="V3269" s="4">
        <v>6.5000000000000002E-2</v>
      </c>
      <c r="W3269" s="2">
        <v>0</v>
      </c>
      <c r="X3269">
        <v>0</v>
      </c>
      <c r="Y3269" t="s">
        <v>135</v>
      </c>
      <c r="Z3269" t="s">
        <v>136</v>
      </c>
      <c r="AA3269">
        <v>0</v>
      </c>
      <c r="AB3269" s="2">
        <v>0</v>
      </c>
      <c r="AC3269" s="2">
        <v>0</v>
      </c>
      <c r="AD3269" s="3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3.02</v>
      </c>
      <c r="AN3269" s="2">
        <v>3.02</v>
      </c>
      <c r="AO3269" s="2">
        <v>0</v>
      </c>
      <c r="AP3269" s="2">
        <v>0</v>
      </c>
      <c r="AQ3269" s="2">
        <v>0</v>
      </c>
    </row>
    <row r="3270" spans="1:43" x14ac:dyDescent="0.25">
      <c r="A3270" s="1">
        <v>45992</v>
      </c>
      <c r="B3270" t="s">
        <v>48</v>
      </c>
      <c r="C3270">
        <v>649163</v>
      </c>
      <c r="D3270">
        <v>2022716061</v>
      </c>
      <c r="E3270" t="s">
        <v>1876</v>
      </c>
      <c r="F3270" t="s">
        <v>1877</v>
      </c>
      <c r="G3270" t="s">
        <v>51</v>
      </c>
      <c r="H3270" t="s">
        <v>52</v>
      </c>
      <c r="I3270" t="s">
        <v>53</v>
      </c>
      <c r="J3270" t="s">
        <v>54</v>
      </c>
      <c r="K3270">
        <v>751867</v>
      </c>
      <c r="L3270" t="s">
        <v>162</v>
      </c>
      <c r="M3270" t="s">
        <v>163</v>
      </c>
      <c r="N3270" t="s">
        <v>57</v>
      </c>
      <c r="O3270" s="1">
        <v>45413</v>
      </c>
      <c r="Q3270" s="1">
        <v>46023</v>
      </c>
      <c r="R3270" s="2">
        <v>40.159999999999997</v>
      </c>
      <c r="S3270">
        <v>1</v>
      </c>
      <c r="T3270" t="s">
        <v>58</v>
      </c>
      <c r="U3270" t="s">
        <v>134</v>
      </c>
      <c r="V3270" s="4">
        <v>6.5000000000000002E-2</v>
      </c>
      <c r="W3270" s="2">
        <v>0</v>
      </c>
      <c r="X3270">
        <v>0</v>
      </c>
      <c r="Y3270" t="s">
        <v>135</v>
      </c>
      <c r="Z3270" t="s">
        <v>136</v>
      </c>
      <c r="AA3270">
        <v>0</v>
      </c>
      <c r="AB3270" s="2">
        <v>0</v>
      </c>
      <c r="AC3270" s="2">
        <v>0</v>
      </c>
      <c r="AD3270" s="3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2.61</v>
      </c>
      <c r="AN3270" s="2">
        <v>2.61</v>
      </c>
      <c r="AO3270" s="2">
        <v>0</v>
      </c>
      <c r="AP3270" s="2">
        <v>0</v>
      </c>
      <c r="AQ3270" s="2">
        <v>0</v>
      </c>
    </row>
    <row r="3271" spans="1:43" x14ac:dyDescent="0.25">
      <c r="A3271" s="1">
        <v>45992</v>
      </c>
      <c r="B3271" t="s">
        <v>48</v>
      </c>
      <c r="C3271">
        <v>649163</v>
      </c>
      <c r="D3271">
        <v>2022720084</v>
      </c>
      <c r="E3271" t="s">
        <v>1703</v>
      </c>
      <c r="F3271" t="s">
        <v>66</v>
      </c>
      <c r="G3271" t="s">
        <v>51</v>
      </c>
      <c r="H3271" t="s">
        <v>52</v>
      </c>
      <c r="I3271" t="s">
        <v>53</v>
      </c>
      <c r="J3271" t="s">
        <v>918</v>
      </c>
      <c r="K3271">
        <v>751867</v>
      </c>
      <c r="L3271" t="s">
        <v>162</v>
      </c>
      <c r="M3271" t="s">
        <v>163</v>
      </c>
      <c r="N3271" t="s">
        <v>57</v>
      </c>
      <c r="O3271" s="1">
        <v>45413</v>
      </c>
      <c r="Q3271" s="1">
        <v>46023</v>
      </c>
      <c r="R3271" s="2">
        <v>41.81</v>
      </c>
      <c r="S3271">
        <v>1</v>
      </c>
      <c r="T3271" t="s">
        <v>58</v>
      </c>
      <c r="U3271" t="s">
        <v>134</v>
      </c>
      <c r="V3271" s="4">
        <v>6.5000000000000002E-2</v>
      </c>
      <c r="W3271" s="2">
        <v>0</v>
      </c>
      <c r="X3271">
        <v>0</v>
      </c>
      <c r="Y3271" t="s">
        <v>135</v>
      </c>
      <c r="Z3271" t="s">
        <v>136</v>
      </c>
      <c r="AA3271">
        <v>0</v>
      </c>
      <c r="AB3271" s="2">
        <v>0</v>
      </c>
      <c r="AC3271" s="2">
        <v>0</v>
      </c>
      <c r="AD3271" s="3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2.72</v>
      </c>
      <c r="AN3271" s="2">
        <v>2.72</v>
      </c>
      <c r="AO3271" s="2">
        <v>0</v>
      </c>
      <c r="AP3271" s="2">
        <v>0</v>
      </c>
      <c r="AQ3271" s="2">
        <v>0</v>
      </c>
    </row>
    <row r="3272" spans="1:43" x14ac:dyDescent="0.25">
      <c r="A3272" s="1">
        <v>45992</v>
      </c>
      <c r="B3272" t="s">
        <v>48</v>
      </c>
      <c r="C3272">
        <v>649163</v>
      </c>
      <c r="D3272">
        <v>2022721020</v>
      </c>
      <c r="E3272" t="s">
        <v>1878</v>
      </c>
      <c r="F3272" t="s">
        <v>386</v>
      </c>
      <c r="G3272" t="s">
        <v>51</v>
      </c>
      <c r="H3272" t="s">
        <v>52</v>
      </c>
      <c r="I3272" t="s">
        <v>53</v>
      </c>
      <c r="J3272" t="s">
        <v>54</v>
      </c>
      <c r="K3272">
        <v>751867</v>
      </c>
      <c r="L3272" t="s">
        <v>162</v>
      </c>
      <c r="M3272" t="s">
        <v>163</v>
      </c>
      <c r="N3272" t="s">
        <v>57</v>
      </c>
      <c r="O3272" s="1">
        <v>45413</v>
      </c>
      <c r="Q3272" s="1">
        <v>46023</v>
      </c>
      <c r="R3272" s="2">
        <v>40.159999999999997</v>
      </c>
      <c r="S3272">
        <v>1</v>
      </c>
      <c r="T3272" t="s">
        <v>58</v>
      </c>
      <c r="U3272" t="s">
        <v>134</v>
      </c>
      <c r="V3272" s="4">
        <v>6.5000000000000002E-2</v>
      </c>
      <c r="W3272" s="2">
        <v>0</v>
      </c>
      <c r="X3272">
        <v>0</v>
      </c>
      <c r="Y3272" t="s">
        <v>135</v>
      </c>
      <c r="Z3272" t="s">
        <v>136</v>
      </c>
      <c r="AA3272">
        <v>0</v>
      </c>
      <c r="AB3272" s="2">
        <v>0</v>
      </c>
      <c r="AC3272" s="2">
        <v>0</v>
      </c>
      <c r="AD3272" s="3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2.61</v>
      </c>
      <c r="AN3272" s="2">
        <v>2.61</v>
      </c>
      <c r="AO3272" s="2">
        <v>0</v>
      </c>
      <c r="AP3272" s="2">
        <v>0</v>
      </c>
      <c r="AQ3272" s="2">
        <v>0</v>
      </c>
    </row>
    <row r="3273" spans="1:43" x14ac:dyDescent="0.25">
      <c r="A3273" s="1">
        <v>45992</v>
      </c>
      <c r="B3273" t="s">
        <v>48</v>
      </c>
      <c r="C3273">
        <v>649163</v>
      </c>
      <c r="D3273">
        <v>2022762386</v>
      </c>
      <c r="E3273" t="s">
        <v>1582</v>
      </c>
      <c r="F3273" t="s">
        <v>1879</v>
      </c>
      <c r="G3273" t="s">
        <v>51</v>
      </c>
      <c r="H3273" t="s">
        <v>52</v>
      </c>
      <c r="I3273" t="s">
        <v>53</v>
      </c>
      <c r="J3273" t="s">
        <v>928</v>
      </c>
      <c r="K3273">
        <v>751867</v>
      </c>
      <c r="L3273" t="s">
        <v>162</v>
      </c>
      <c r="M3273" t="s">
        <v>163</v>
      </c>
      <c r="N3273" t="s">
        <v>57</v>
      </c>
      <c r="O3273" s="1">
        <v>45413</v>
      </c>
      <c r="Q3273" s="1">
        <v>46023</v>
      </c>
      <c r="R3273" s="2">
        <v>112.47</v>
      </c>
      <c r="S3273">
        <v>1</v>
      </c>
      <c r="T3273" t="s">
        <v>58</v>
      </c>
      <c r="U3273" t="s">
        <v>134</v>
      </c>
      <c r="V3273" s="4">
        <v>6.5000000000000002E-2</v>
      </c>
      <c r="W3273" s="2">
        <v>0</v>
      </c>
      <c r="X3273">
        <v>0</v>
      </c>
      <c r="Y3273" t="s">
        <v>135</v>
      </c>
      <c r="Z3273" t="s">
        <v>136</v>
      </c>
      <c r="AA3273">
        <v>0</v>
      </c>
      <c r="AB3273" s="2">
        <v>0</v>
      </c>
      <c r="AC3273" s="2">
        <v>0</v>
      </c>
      <c r="AD3273" s="3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7.31</v>
      </c>
      <c r="AN3273" s="2">
        <v>7.31</v>
      </c>
      <c r="AO3273" s="2">
        <v>0</v>
      </c>
      <c r="AP3273" s="2">
        <v>0</v>
      </c>
      <c r="AQ3273" s="2">
        <v>0</v>
      </c>
    </row>
    <row r="3274" spans="1:43" x14ac:dyDescent="0.25">
      <c r="A3274" s="1">
        <v>45992</v>
      </c>
      <c r="B3274" t="s">
        <v>48</v>
      </c>
      <c r="C3274">
        <v>649163</v>
      </c>
      <c r="D3274">
        <v>2022836634</v>
      </c>
      <c r="E3274" t="s">
        <v>1704</v>
      </c>
      <c r="F3274" t="s">
        <v>386</v>
      </c>
      <c r="G3274" t="s">
        <v>51</v>
      </c>
      <c r="H3274" t="s">
        <v>52</v>
      </c>
      <c r="I3274" t="s">
        <v>53</v>
      </c>
      <c r="J3274" t="s">
        <v>928</v>
      </c>
      <c r="K3274">
        <v>751867</v>
      </c>
      <c r="L3274" t="s">
        <v>162</v>
      </c>
      <c r="M3274" t="s">
        <v>163</v>
      </c>
      <c r="N3274" t="s">
        <v>57</v>
      </c>
      <c r="O3274" s="1">
        <v>45413</v>
      </c>
      <c r="Q3274" s="1">
        <v>46023</v>
      </c>
      <c r="R3274" s="2">
        <v>109.84</v>
      </c>
      <c r="S3274">
        <v>1</v>
      </c>
      <c r="T3274" t="s">
        <v>58</v>
      </c>
      <c r="U3274" t="s">
        <v>134</v>
      </c>
      <c r="V3274" s="4">
        <v>6.5000000000000002E-2</v>
      </c>
      <c r="W3274" s="2">
        <v>0</v>
      </c>
      <c r="X3274">
        <v>0</v>
      </c>
      <c r="Y3274" t="s">
        <v>135</v>
      </c>
      <c r="Z3274" t="s">
        <v>136</v>
      </c>
      <c r="AA3274">
        <v>0</v>
      </c>
      <c r="AB3274" s="2">
        <v>0</v>
      </c>
      <c r="AC3274" s="2">
        <v>0</v>
      </c>
      <c r="AD3274" s="3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7.14</v>
      </c>
      <c r="AN3274" s="2">
        <v>7.14</v>
      </c>
      <c r="AO3274" s="2">
        <v>0</v>
      </c>
      <c r="AP3274" s="2">
        <v>0</v>
      </c>
      <c r="AQ3274" s="2">
        <v>0</v>
      </c>
    </row>
    <row r="3275" spans="1:43" x14ac:dyDescent="0.25">
      <c r="A3275" s="1">
        <v>45992</v>
      </c>
      <c r="B3275" t="s">
        <v>48</v>
      </c>
      <c r="C3275">
        <v>649163</v>
      </c>
      <c r="D3275">
        <v>2022933292</v>
      </c>
      <c r="E3275" t="s">
        <v>2542</v>
      </c>
      <c r="F3275" t="s">
        <v>2543</v>
      </c>
      <c r="G3275" t="s">
        <v>51</v>
      </c>
      <c r="H3275" t="s">
        <v>52</v>
      </c>
      <c r="I3275" t="s">
        <v>53</v>
      </c>
      <c r="J3275" t="s">
        <v>54</v>
      </c>
      <c r="K3275">
        <v>649164</v>
      </c>
      <c r="L3275" t="s">
        <v>76</v>
      </c>
      <c r="M3275" t="s">
        <v>77</v>
      </c>
      <c r="N3275" t="s">
        <v>57</v>
      </c>
      <c r="O3275" s="1">
        <v>45444</v>
      </c>
      <c r="Q3275" s="1">
        <v>46023</v>
      </c>
      <c r="R3275" s="2">
        <v>75.75</v>
      </c>
      <c r="S3275">
        <v>1</v>
      </c>
      <c r="T3275" t="s">
        <v>58</v>
      </c>
      <c r="U3275" t="s">
        <v>134</v>
      </c>
      <c r="V3275" s="4">
        <v>6.5000000000000002E-2</v>
      </c>
      <c r="W3275" s="2">
        <v>0</v>
      </c>
      <c r="X3275">
        <v>0</v>
      </c>
      <c r="Y3275" t="s">
        <v>135</v>
      </c>
      <c r="Z3275" t="s">
        <v>136</v>
      </c>
      <c r="AA3275">
        <v>0</v>
      </c>
      <c r="AB3275" s="2">
        <v>0</v>
      </c>
      <c r="AC3275" s="2">
        <v>0</v>
      </c>
      <c r="AD3275" s="3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4.92</v>
      </c>
      <c r="AN3275" s="2">
        <v>4.92</v>
      </c>
      <c r="AO3275" s="2">
        <v>0</v>
      </c>
      <c r="AP3275" s="2">
        <v>0</v>
      </c>
      <c r="AQ3275" s="2">
        <v>0</v>
      </c>
    </row>
    <row r="3276" spans="1:43" x14ac:dyDescent="0.25">
      <c r="A3276" s="1">
        <v>45992</v>
      </c>
      <c r="B3276" t="s">
        <v>48</v>
      </c>
      <c r="C3276">
        <v>649163</v>
      </c>
      <c r="D3276">
        <v>2023105852</v>
      </c>
      <c r="E3276" t="s">
        <v>1707</v>
      </c>
      <c r="F3276" t="s">
        <v>1708</v>
      </c>
      <c r="G3276" t="s">
        <v>51</v>
      </c>
      <c r="H3276" t="s">
        <v>161</v>
      </c>
      <c r="I3276" t="s">
        <v>53</v>
      </c>
      <c r="J3276" t="s">
        <v>54</v>
      </c>
      <c r="K3276">
        <v>650218</v>
      </c>
      <c r="L3276" t="s">
        <v>55</v>
      </c>
      <c r="M3276" t="s">
        <v>56</v>
      </c>
      <c r="N3276" t="s">
        <v>57</v>
      </c>
      <c r="O3276" s="1">
        <v>45444</v>
      </c>
      <c r="Q3276" s="1">
        <v>46023</v>
      </c>
      <c r="R3276" s="2">
        <v>46.45</v>
      </c>
      <c r="S3276">
        <v>1</v>
      </c>
      <c r="T3276" t="s">
        <v>58</v>
      </c>
      <c r="U3276" t="s">
        <v>134</v>
      </c>
      <c r="V3276" s="4">
        <v>6.5000000000000002E-2</v>
      </c>
      <c r="W3276" s="2">
        <v>0</v>
      </c>
      <c r="X3276">
        <v>0</v>
      </c>
      <c r="Y3276" t="s">
        <v>135</v>
      </c>
      <c r="Z3276" t="s">
        <v>136</v>
      </c>
      <c r="AA3276">
        <v>0</v>
      </c>
      <c r="AB3276" s="2">
        <v>0</v>
      </c>
      <c r="AC3276" s="2">
        <v>0</v>
      </c>
      <c r="AD3276" s="3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3.02</v>
      </c>
      <c r="AN3276" s="2">
        <v>3.02</v>
      </c>
      <c r="AO3276" s="2">
        <v>0</v>
      </c>
      <c r="AP3276" s="2">
        <v>0</v>
      </c>
      <c r="AQ3276" s="2">
        <v>0</v>
      </c>
    </row>
    <row r="3277" spans="1:43" x14ac:dyDescent="0.25">
      <c r="A3277" s="1">
        <v>45992</v>
      </c>
      <c r="B3277" t="s">
        <v>48</v>
      </c>
      <c r="C3277">
        <v>649163</v>
      </c>
      <c r="D3277">
        <v>2023225710</v>
      </c>
      <c r="E3277" t="s">
        <v>1712</v>
      </c>
      <c r="F3277" t="s">
        <v>628</v>
      </c>
      <c r="G3277" t="s">
        <v>51</v>
      </c>
      <c r="H3277" t="s">
        <v>52</v>
      </c>
      <c r="I3277" t="s">
        <v>53</v>
      </c>
      <c r="J3277" t="s">
        <v>918</v>
      </c>
      <c r="K3277">
        <v>650218</v>
      </c>
      <c r="L3277" t="s">
        <v>55</v>
      </c>
      <c r="M3277" t="s">
        <v>56</v>
      </c>
      <c r="N3277" t="s">
        <v>57</v>
      </c>
      <c r="O3277" s="1">
        <v>45444</v>
      </c>
      <c r="Q3277" s="1">
        <v>46023</v>
      </c>
      <c r="R3277" s="2">
        <v>37.81</v>
      </c>
      <c r="S3277">
        <v>1</v>
      </c>
      <c r="T3277" t="s">
        <v>58</v>
      </c>
      <c r="U3277" t="s">
        <v>134</v>
      </c>
      <c r="V3277" s="4">
        <v>6.5000000000000002E-2</v>
      </c>
      <c r="W3277" s="2">
        <v>0</v>
      </c>
      <c r="X3277">
        <v>0</v>
      </c>
      <c r="Y3277" t="s">
        <v>135</v>
      </c>
      <c r="Z3277" t="s">
        <v>136</v>
      </c>
      <c r="AA3277">
        <v>0</v>
      </c>
      <c r="AB3277" s="2">
        <v>0</v>
      </c>
      <c r="AC3277" s="2">
        <v>0</v>
      </c>
      <c r="AD3277" s="3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2.46</v>
      </c>
      <c r="AN3277" s="2">
        <v>2.46</v>
      </c>
      <c r="AO3277" s="2">
        <v>0</v>
      </c>
      <c r="AP3277" s="2">
        <v>0</v>
      </c>
      <c r="AQ3277" s="2">
        <v>0</v>
      </c>
    </row>
    <row r="3278" spans="1:43" x14ac:dyDescent="0.25">
      <c r="A3278" s="1">
        <v>45992</v>
      </c>
      <c r="B3278" t="s">
        <v>48</v>
      </c>
      <c r="C3278">
        <v>649163</v>
      </c>
      <c r="D3278">
        <v>2023252075</v>
      </c>
      <c r="E3278" t="s">
        <v>1715</v>
      </c>
      <c r="F3278" t="s">
        <v>1676</v>
      </c>
      <c r="G3278" t="s">
        <v>51</v>
      </c>
      <c r="H3278" t="s">
        <v>52</v>
      </c>
      <c r="I3278" t="s">
        <v>53</v>
      </c>
      <c r="J3278" t="s">
        <v>54</v>
      </c>
      <c r="K3278">
        <v>650218</v>
      </c>
      <c r="L3278" t="s">
        <v>55</v>
      </c>
      <c r="M3278" t="s">
        <v>56</v>
      </c>
      <c r="N3278" t="s">
        <v>57</v>
      </c>
      <c r="O3278" s="1">
        <v>45444</v>
      </c>
      <c r="Q3278" s="1">
        <v>46023</v>
      </c>
      <c r="R3278" s="2">
        <v>62.54</v>
      </c>
      <c r="S3278">
        <v>1</v>
      </c>
      <c r="T3278" t="s">
        <v>58</v>
      </c>
      <c r="U3278" t="s">
        <v>134</v>
      </c>
      <c r="V3278" s="4">
        <v>6.5000000000000002E-2</v>
      </c>
      <c r="W3278" s="2">
        <v>0</v>
      </c>
      <c r="X3278">
        <v>0</v>
      </c>
      <c r="Y3278" t="s">
        <v>135</v>
      </c>
      <c r="Z3278" t="s">
        <v>136</v>
      </c>
      <c r="AA3278">
        <v>0</v>
      </c>
      <c r="AB3278" s="2">
        <v>0</v>
      </c>
      <c r="AC3278" s="2">
        <v>0</v>
      </c>
      <c r="AD3278" s="3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4.07</v>
      </c>
      <c r="AN3278" s="2">
        <v>4.07</v>
      </c>
      <c r="AO3278" s="2">
        <v>0</v>
      </c>
      <c r="AP3278" s="2">
        <v>0</v>
      </c>
      <c r="AQ3278" s="2">
        <v>0</v>
      </c>
    </row>
    <row r="3279" spans="1:43" x14ac:dyDescent="0.25">
      <c r="A3279" s="1">
        <v>45992</v>
      </c>
      <c r="B3279" t="s">
        <v>48</v>
      </c>
      <c r="C3279">
        <v>649163</v>
      </c>
      <c r="D3279">
        <v>2023298623</v>
      </c>
      <c r="E3279" t="s">
        <v>2367</v>
      </c>
      <c r="F3279" t="s">
        <v>1500</v>
      </c>
      <c r="G3279" t="s">
        <v>51</v>
      </c>
      <c r="H3279" t="s">
        <v>52</v>
      </c>
      <c r="I3279" t="s">
        <v>53</v>
      </c>
      <c r="J3279" t="s">
        <v>54</v>
      </c>
      <c r="K3279">
        <v>650218</v>
      </c>
      <c r="L3279" t="s">
        <v>55</v>
      </c>
      <c r="M3279" t="s">
        <v>56</v>
      </c>
      <c r="N3279" t="s">
        <v>57</v>
      </c>
      <c r="O3279" s="1">
        <v>45444</v>
      </c>
      <c r="Q3279" s="1">
        <v>46023</v>
      </c>
      <c r="R3279" s="2">
        <v>46.45</v>
      </c>
      <c r="S3279">
        <v>1</v>
      </c>
      <c r="T3279" t="s">
        <v>58</v>
      </c>
      <c r="U3279" t="s">
        <v>134</v>
      </c>
      <c r="V3279" s="4">
        <v>6.5000000000000002E-2</v>
      </c>
      <c r="W3279" s="2">
        <v>0</v>
      </c>
      <c r="X3279">
        <v>0</v>
      </c>
      <c r="Y3279" t="s">
        <v>135</v>
      </c>
      <c r="Z3279" t="s">
        <v>136</v>
      </c>
      <c r="AA3279">
        <v>0</v>
      </c>
      <c r="AB3279" s="2">
        <v>0</v>
      </c>
      <c r="AC3279" s="2">
        <v>0</v>
      </c>
      <c r="AD3279" s="3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3.02</v>
      </c>
      <c r="AN3279" s="2">
        <v>3.02</v>
      </c>
      <c r="AO3279" s="2">
        <v>0</v>
      </c>
      <c r="AP3279" s="2">
        <v>0</v>
      </c>
      <c r="AQ3279" s="2">
        <v>0</v>
      </c>
    </row>
    <row r="3280" spans="1:43" x14ac:dyDescent="0.25">
      <c r="A3280" s="1">
        <v>45992</v>
      </c>
      <c r="B3280" t="s">
        <v>48</v>
      </c>
      <c r="C3280">
        <v>649163</v>
      </c>
      <c r="D3280">
        <v>2023369901</v>
      </c>
      <c r="E3280" t="s">
        <v>2437</v>
      </c>
      <c r="F3280" t="s">
        <v>465</v>
      </c>
      <c r="G3280" t="s">
        <v>51</v>
      </c>
      <c r="H3280" t="s">
        <v>52</v>
      </c>
      <c r="I3280" t="s">
        <v>53</v>
      </c>
      <c r="J3280" t="s">
        <v>54</v>
      </c>
      <c r="K3280">
        <v>650218</v>
      </c>
      <c r="L3280" t="s">
        <v>55</v>
      </c>
      <c r="M3280" t="s">
        <v>56</v>
      </c>
      <c r="N3280" t="s">
        <v>57</v>
      </c>
      <c r="O3280" s="1">
        <v>45447</v>
      </c>
      <c r="Q3280" s="1">
        <v>46026</v>
      </c>
      <c r="R3280" s="2">
        <v>40.159999999999997</v>
      </c>
      <c r="S3280">
        <v>1</v>
      </c>
      <c r="T3280" t="s">
        <v>58</v>
      </c>
      <c r="U3280" t="s">
        <v>134</v>
      </c>
      <c r="V3280" s="4">
        <v>6.5000000000000002E-2</v>
      </c>
      <c r="W3280" s="2">
        <v>0</v>
      </c>
      <c r="X3280">
        <v>0</v>
      </c>
      <c r="Y3280" t="s">
        <v>135</v>
      </c>
      <c r="Z3280" t="s">
        <v>136</v>
      </c>
      <c r="AA3280">
        <v>0</v>
      </c>
      <c r="AB3280" s="2">
        <v>0</v>
      </c>
      <c r="AC3280" s="2">
        <v>0</v>
      </c>
      <c r="AD3280" s="3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2.61</v>
      </c>
      <c r="AN3280" s="2">
        <v>2.61</v>
      </c>
      <c r="AO3280" s="2">
        <v>0</v>
      </c>
      <c r="AP3280" s="2">
        <v>0</v>
      </c>
      <c r="AQ3280" s="2">
        <v>0</v>
      </c>
    </row>
    <row r="3281" spans="1:43" x14ac:dyDescent="0.25">
      <c r="A3281" s="1">
        <v>45992</v>
      </c>
      <c r="B3281" t="s">
        <v>48</v>
      </c>
      <c r="C3281">
        <v>649163</v>
      </c>
      <c r="D3281">
        <v>2023391302</v>
      </c>
      <c r="E3281" t="s">
        <v>1716</v>
      </c>
      <c r="F3281" t="s">
        <v>993</v>
      </c>
      <c r="G3281" t="s">
        <v>51</v>
      </c>
      <c r="H3281" t="s">
        <v>52</v>
      </c>
      <c r="I3281" t="s">
        <v>53</v>
      </c>
      <c r="J3281" t="s">
        <v>54</v>
      </c>
      <c r="K3281">
        <v>650218</v>
      </c>
      <c r="L3281" t="s">
        <v>55</v>
      </c>
      <c r="M3281" t="s">
        <v>56</v>
      </c>
      <c r="N3281" t="s">
        <v>57</v>
      </c>
      <c r="O3281" s="1">
        <v>45474</v>
      </c>
      <c r="Q3281" s="1">
        <v>46023</v>
      </c>
      <c r="R3281" s="2">
        <v>52.69</v>
      </c>
      <c r="S3281">
        <v>1</v>
      </c>
      <c r="T3281" t="s">
        <v>58</v>
      </c>
      <c r="U3281" t="s">
        <v>134</v>
      </c>
      <c r="V3281" s="4">
        <v>6.5000000000000002E-2</v>
      </c>
      <c r="W3281" s="2">
        <v>0</v>
      </c>
      <c r="X3281">
        <v>0</v>
      </c>
      <c r="Y3281" t="s">
        <v>135</v>
      </c>
      <c r="Z3281" t="s">
        <v>136</v>
      </c>
      <c r="AA3281">
        <v>0</v>
      </c>
      <c r="AB3281" s="2">
        <v>0</v>
      </c>
      <c r="AC3281" s="2">
        <v>0</v>
      </c>
      <c r="AD3281" s="3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3.42</v>
      </c>
      <c r="AN3281" s="2">
        <v>3.42</v>
      </c>
      <c r="AO3281" s="2">
        <v>0</v>
      </c>
      <c r="AP3281" s="2">
        <v>0</v>
      </c>
      <c r="AQ3281" s="2">
        <v>0</v>
      </c>
    </row>
    <row r="3282" spans="1:43" x14ac:dyDescent="0.25">
      <c r="A3282" s="1">
        <v>45992</v>
      </c>
      <c r="B3282" t="s">
        <v>48</v>
      </c>
      <c r="C3282">
        <v>649163</v>
      </c>
      <c r="D3282">
        <v>2023461093</v>
      </c>
      <c r="E3282" t="s">
        <v>1717</v>
      </c>
      <c r="F3282" t="s">
        <v>1129</v>
      </c>
      <c r="G3282" t="s">
        <v>51</v>
      </c>
      <c r="H3282" t="s">
        <v>52</v>
      </c>
      <c r="I3282" t="s">
        <v>53</v>
      </c>
      <c r="J3282" t="s">
        <v>54</v>
      </c>
      <c r="K3282">
        <v>751867</v>
      </c>
      <c r="L3282" t="s">
        <v>162</v>
      </c>
      <c r="M3282" t="s">
        <v>163</v>
      </c>
      <c r="N3282" t="s">
        <v>57</v>
      </c>
      <c r="O3282" s="1">
        <v>45474</v>
      </c>
      <c r="Q3282" s="1">
        <v>46023</v>
      </c>
      <c r="R3282" s="2">
        <v>56.69</v>
      </c>
      <c r="S3282">
        <v>1</v>
      </c>
      <c r="T3282" t="s">
        <v>58</v>
      </c>
      <c r="U3282" t="s">
        <v>134</v>
      </c>
      <c r="V3282" s="4">
        <v>6.5000000000000002E-2</v>
      </c>
      <c r="W3282" s="2">
        <v>0</v>
      </c>
      <c r="X3282">
        <v>0</v>
      </c>
      <c r="Y3282" t="s">
        <v>135</v>
      </c>
      <c r="Z3282" t="s">
        <v>136</v>
      </c>
      <c r="AA3282">
        <v>0</v>
      </c>
      <c r="AB3282" s="2">
        <v>0</v>
      </c>
      <c r="AC3282" s="2">
        <v>0</v>
      </c>
      <c r="AD3282" s="3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3.68</v>
      </c>
      <c r="AN3282" s="2">
        <v>3.68</v>
      </c>
      <c r="AO3282" s="2">
        <v>0</v>
      </c>
      <c r="AP3282" s="2">
        <v>0</v>
      </c>
      <c r="AQ3282" s="2">
        <v>0</v>
      </c>
    </row>
    <row r="3283" spans="1:43" x14ac:dyDescent="0.25">
      <c r="A3283" s="1">
        <v>45992</v>
      </c>
      <c r="B3283" t="s">
        <v>48</v>
      </c>
      <c r="C3283">
        <v>649163</v>
      </c>
      <c r="D3283">
        <v>2023562304</v>
      </c>
      <c r="E3283" t="s">
        <v>1296</v>
      </c>
      <c r="F3283" t="s">
        <v>95</v>
      </c>
      <c r="G3283" t="s">
        <v>51</v>
      </c>
      <c r="H3283" t="s">
        <v>52</v>
      </c>
      <c r="I3283" t="s">
        <v>53</v>
      </c>
      <c r="J3283" t="s">
        <v>54</v>
      </c>
      <c r="K3283">
        <v>751867</v>
      </c>
      <c r="L3283" t="s">
        <v>162</v>
      </c>
      <c r="M3283" t="s">
        <v>163</v>
      </c>
      <c r="N3283" t="s">
        <v>57</v>
      </c>
      <c r="O3283" s="1">
        <v>45474</v>
      </c>
      <c r="Q3283" s="1">
        <v>46023</v>
      </c>
      <c r="R3283" s="2">
        <v>46.45</v>
      </c>
      <c r="S3283">
        <v>1</v>
      </c>
      <c r="T3283" t="s">
        <v>58</v>
      </c>
      <c r="U3283" t="s">
        <v>134</v>
      </c>
      <c r="V3283" s="4">
        <v>6.5000000000000002E-2</v>
      </c>
      <c r="W3283" s="2">
        <v>0</v>
      </c>
      <c r="X3283">
        <v>0</v>
      </c>
      <c r="Y3283" t="s">
        <v>135</v>
      </c>
      <c r="Z3283" t="s">
        <v>136</v>
      </c>
      <c r="AA3283">
        <v>0</v>
      </c>
      <c r="AB3283" s="2">
        <v>0</v>
      </c>
      <c r="AC3283" s="2">
        <v>0</v>
      </c>
      <c r="AD3283" s="3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3.02</v>
      </c>
      <c r="AN3283" s="2">
        <v>3.02</v>
      </c>
      <c r="AO3283" s="2">
        <v>0</v>
      </c>
      <c r="AP3283" s="2">
        <v>0</v>
      </c>
      <c r="AQ3283" s="2">
        <v>0</v>
      </c>
    </row>
    <row r="3284" spans="1:43" x14ac:dyDescent="0.25">
      <c r="A3284" s="1">
        <v>45992</v>
      </c>
      <c r="B3284" t="s">
        <v>48</v>
      </c>
      <c r="C3284">
        <v>649163</v>
      </c>
      <c r="D3284">
        <v>2023600147</v>
      </c>
      <c r="E3284" t="s">
        <v>1719</v>
      </c>
      <c r="F3284" t="s">
        <v>1102</v>
      </c>
      <c r="G3284" t="s">
        <v>51</v>
      </c>
      <c r="H3284" t="s">
        <v>52</v>
      </c>
      <c r="I3284" t="s">
        <v>53</v>
      </c>
      <c r="J3284" t="s">
        <v>54</v>
      </c>
      <c r="K3284">
        <v>650218</v>
      </c>
      <c r="L3284" t="s">
        <v>55</v>
      </c>
      <c r="M3284" t="s">
        <v>56</v>
      </c>
      <c r="N3284" t="s">
        <v>57</v>
      </c>
      <c r="O3284" s="1">
        <v>45474</v>
      </c>
      <c r="Q3284" s="1">
        <v>46023</v>
      </c>
      <c r="R3284" s="2">
        <v>56.69</v>
      </c>
      <c r="S3284">
        <v>1</v>
      </c>
      <c r="T3284" t="s">
        <v>58</v>
      </c>
      <c r="U3284" t="s">
        <v>134</v>
      </c>
      <c r="V3284" s="4">
        <v>6.5000000000000002E-2</v>
      </c>
      <c r="W3284" s="2">
        <v>0</v>
      </c>
      <c r="X3284">
        <v>0</v>
      </c>
      <c r="Y3284" t="s">
        <v>135</v>
      </c>
      <c r="Z3284" t="s">
        <v>136</v>
      </c>
      <c r="AA3284">
        <v>0</v>
      </c>
      <c r="AB3284" s="2">
        <v>0</v>
      </c>
      <c r="AC3284" s="2">
        <v>0</v>
      </c>
      <c r="AD3284" s="3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3.68</v>
      </c>
      <c r="AN3284" s="2">
        <v>3.68</v>
      </c>
      <c r="AO3284" s="2">
        <v>0</v>
      </c>
      <c r="AP3284" s="2">
        <v>0</v>
      </c>
      <c r="AQ3284" s="2">
        <v>0</v>
      </c>
    </row>
    <row r="3285" spans="1:43" x14ac:dyDescent="0.25">
      <c r="A3285" s="1">
        <v>45992</v>
      </c>
      <c r="B3285" t="s">
        <v>48</v>
      </c>
      <c r="C3285">
        <v>649163</v>
      </c>
      <c r="D3285">
        <v>2023668688</v>
      </c>
      <c r="E3285" t="s">
        <v>2440</v>
      </c>
      <c r="F3285" t="s">
        <v>633</v>
      </c>
      <c r="G3285" t="s">
        <v>51</v>
      </c>
      <c r="H3285" t="s">
        <v>161</v>
      </c>
      <c r="I3285" t="s">
        <v>53</v>
      </c>
      <c r="J3285" t="s">
        <v>54</v>
      </c>
      <c r="K3285">
        <v>751867</v>
      </c>
      <c r="L3285" t="s">
        <v>162</v>
      </c>
      <c r="M3285" t="s">
        <v>163</v>
      </c>
      <c r="N3285" t="s">
        <v>57</v>
      </c>
      <c r="O3285" s="1">
        <v>45474</v>
      </c>
      <c r="Q3285" s="1">
        <v>46023</v>
      </c>
      <c r="R3285" s="2">
        <v>40.159999999999997</v>
      </c>
      <c r="S3285">
        <v>1</v>
      </c>
      <c r="T3285" t="s">
        <v>58</v>
      </c>
      <c r="U3285" t="s">
        <v>134</v>
      </c>
      <c r="V3285" s="4">
        <v>6.5000000000000002E-2</v>
      </c>
      <c r="W3285" s="2">
        <v>0</v>
      </c>
      <c r="X3285">
        <v>0</v>
      </c>
      <c r="Y3285" t="s">
        <v>135</v>
      </c>
      <c r="Z3285" t="s">
        <v>136</v>
      </c>
      <c r="AA3285">
        <v>0</v>
      </c>
      <c r="AB3285" s="2">
        <v>0</v>
      </c>
      <c r="AC3285" s="2">
        <v>0</v>
      </c>
      <c r="AD3285" s="3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2.61</v>
      </c>
      <c r="AN3285" s="2">
        <v>2.61</v>
      </c>
      <c r="AO3285" s="2">
        <v>0</v>
      </c>
      <c r="AP3285" s="2">
        <v>0</v>
      </c>
      <c r="AQ3285" s="2">
        <v>0</v>
      </c>
    </row>
    <row r="3286" spans="1:43" x14ac:dyDescent="0.25">
      <c r="A3286" s="1">
        <v>45992</v>
      </c>
      <c r="B3286" t="s">
        <v>48</v>
      </c>
      <c r="C3286">
        <v>649163</v>
      </c>
      <c r="D3286">
        <v>2023719131</v>
      </c>
      <c r="E3286" t="s">
        <v>640</v>
      </c>
      <c r="F3286" t="s">
        <v>2441</v>
      </c>
      <c r="G3286" t="s">
        <v>51</v>
      </c>
      <c r="H3286" t="s">
        <v>256</v>
      </c>
      <c r="I3286" t="s">
        <v>53</v>
      </c>
      <c r="J3286" t="s">
        <v>54</v>
      </c>
      <c r="K3286">
        <v>751867</v>
      </c>
      <c r="L3286" t="s">
        <v>162</v>
      </c>
      <c r="M3286" t="s">
        <v>163</v>
      </c>
      <c r="N3286" t="s">
        <v>57</v>
      </c>
      <c r="O3286" s="1">
        <v>45474</v>
      </c>
      <c r="Q3286" s="1">
        <v>46023</v>
      </c>
      <c r="R3286" s="2">
        <v>96.55</v>
      </c>
      <c r="S3286">
        <v>1</v>
      </c>
      <c r="T3286" t="s">
        <v>58</v>
      </c>
      <c r="U3286" t="s">
        <v>134</v>
      </c>
      <c r="V3286" s="4">
        <v>6.5000000000000002E-2</v>
      </c>
      <c r="W3286" s="2">
        <v>0</v>
      </c>
      <c r="X3286">
        <v>0</v>
      </c>
      <c r="Y3286" t="s">
        <v>135</v>
      </c>
      <c r="Z3286" t="s">
        <v>136</v>
      </c>
      <c r="AA3286">
        <v>0</v>
      </c>
      <c r="AB3286" s="2">
        <v>0</v>
      </c>
      <c r="AC3286" s="2">
        <v>0</v>
      </c>
      <c r="AD3286" s="3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6.28</v>
      </c>
      <c r="AN3286" s="2">
        <v>6.28</v>
      </c>
      <c r="AO3286" s="2">
        <v>0</v>
      </c>
      <c r="AP3286" s="2">
        <v>0</v>
      </c>
      <c r="AQ3286" s="2">
        <v>0</v>
      </c>
    </row>
    <row r="3287" spans="1:43" x14ac:dyDescent="0.25">
      <c r="A3287" s="1">
        <v>45992</v>
      </c>
      <c r="B3287" t="s">
        <v>48</v>
      </c>
      <c r="C3287">
        <v>649163</v>
      </c>
      <c r="D3287">
        <v>2023789503</v>
      </c>
      <c r="E3287" t="s">
        <v>428</v>
      </c>
      <c r="F3287" t="s">
        <v>1725</v>
      </c>
      <c r="G3287" t="s">
        <v>51</v>
      </c>
      <c r="H3287" t="s">
        <v>80</v>
      </c>
      <c r="I3287" t="s">
        <v>53</v>
      </c>
      <c r="J3287" t="s">
        <v>54</v>
      </c>
      <c r="K3287">
        <v>650218</v>
      </c>
      <c r="L3287" t="s">
        <v>55</v>
      </c>
      <c r="M3287" t="s">
        <v>56</v>
      </c>
      <c r="N3287" t="s">
        <v>57</v>
      </c>
      <c r="O3287" s="1">
        <v>45505</v>
      </c>
      <c r="Q3287" s="1">
        <v>46023</v>
      </c>
      <c r="R3287" s="2">
        <v>75.510000000000005</v>
      </c>
      <c r="S3287">
        <v>1</v>
      </c>
      <c r="T3287" t="s">
        <v>58</v>
      </c>
      <c r="U3287" t="s">
        <v>134</v>
      </c>
      <c r="V3287" s="4">
        <v>6.5000000000000002E-2</v>
      </c>
      <c r="W3287" s="2">
        <v>0</v>
      </c>
      <c r="X3287">
        <v>0</v>
      </c>
      <c r="Y3287" t="s">
        <v>135</v>
      </c>
      <c r="Z3287" t="s">
        <v>136</v>
      </c>
      <c r="AA3287">
        <v>0</v>
      </c>
      <c r="AB3287" s="2">
        <v>0</v>
      </c>
      <c r="AC3287" s="2">
        <v>0</v>
      </c>
      <c r="AD3287" s="3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4.91</v>
      </c>
      <c r="AN3287" s="2">
        <v>4.91</v>
      </c>
      <c r="AO3287" s="2">
        <v>0</v>
      </c>
      <c r="AP3287" s="2">
        <v>0</v>
      </c>
      <c r="AQ3287" s="2">
        <v>0</v>
      </c>
    </row>
    <row r="3288" spans="1:43" x14ac:dyDescent="0.25">
      <c r="A3288" s="1">
        <v>45992</v>
      </c>
      <c r="B3288" t="s">
        <v>48</v>
      </c>
      <c r="C3288">
        <v>649163</v>
      </c>
      <c r="D3288">
        <v>2023845234</v>
      </c>
      <c r="E3288" t="s">
        <v>2096</v>
      </c>
      <c r="F3288" t="s">
        <v>2097</v>
      </c>
      <c r="G3288" t="s">
        <v>51</v>
      </c>
      <c r="H3288" t="s">
        <v>93</v>
      </c>
      <c r="I3288" t="s">
        <v>53</v>
      </c>
      <c r="J3288" t="s">
        <v>918</v>
      </c>
      <c r="K3288">
        <v>673059</v>
      </c>
      <c r="L3288" t="s">
        <v>65</v>
      </c>
      <c r="M3288" t="s">
        <v>66</v>
      </c>
      <c r="N3288" t="s">
        <v>57</v>
      </c>
      <c r="O3288" s="1">
        <v>45505</v>
      </c>
      <c r="Q3288" s="1">
        <v>46023</v>
      </c>
      <c r="R3288" s="2">
        <v>98.25</v>
      </c>
      <c r="S3288">
        <v>1</v>
      </c>
      <c r="T3288" t="s">
        <v>58</v>
      </c>
      <c r="U3288" t="s">
        <v>134</v>
      </c>
      <c r="V3288" s="4">
        <v>6.5000000000000002E-2</v>
      </c>
      <c r="W3288" s="2">
        <v>0</v>
      </c>
      <c r="X3288">
        <v>0</v>
      </c>
      <c r="Y3288" t="s">
        <v>135</v>
      </c>
      <c r="Z3288" t="s">
        <v>136</v>
      </c>
      <c r="AA3288">
        <v>0</v>
      </c>
      <c r="AB3288" s="2">
        <v>0</v>
      </c>
      <c r="AC3288" s="2">
        <v>0</v>
      </c>
      <c r="AD3288" s="3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6.39</v>
      </c>
      <c r="AN3288" s="2">
        <v>6.39</v>
      </c>
      <c r="AO3288" s="2">
        <v>0</v>
      </c>
      <c r="AP3288" s="2">
        <v>0</v>
      </c>
      <c r="AQ3288" s="2">
        <v>0</v>
      </c>
    </row>
    <row r="3289" spans="1:43" x14ac:dyDescent="0.25">
      <c r="A3289" s="1">
        <v>45992</v>
      </c>
      <c r="B3289" t="s">
        <v>48</v>
      </c>
      <c r="C3289">
        <v>649163</v>
      </c>
      <c r="D3289">
        <v>2023900683</v>
      </c>
      <c r="E3289" t="s">
        <v>690</v>
      </c>
      <c r="F3289" t="s">
        <v>1729</v>
      </c>
      <c r="G3289" t="s">
        <v>51</v>
      </c>
      <c r="H3289" t="s">
        <v>52</v>
      </c>
      <c r="I3289" t="s">
        <v>53</v>
      </c>
      <c r="J3289" t="s">
        <v>54</v>
      </c>
      <c r="K3289">
        <v>650218</v>
      </c>
      <c r="L3289" t="s">
        <v>55</v>
      </c>
      <c r="M3289" t="s">
        <v>56</v>
      </c>
      <c r="N3289" t="s">
        <v>57</v>
      </c>
      <c r="O3289" s="1">
        <v>45505</v>
      </c>
      <c r="Q3289" s="1">
        <v>46023</v>
      </c>
      <c r="R3289" s="2">
        <v>75.510000000000005</v>
      </c>
      <c r="S3289">
        <v>1</v>
      </c>
      <c r="T3289" t="s">
        <v>58</v>
      </c>
      <c r="U3289" t="s">
        <v>134</v>
      </c>
      <c r="V3289" s="4">
        <v>6.5000000000000002E-2</v>
      </c>
      <c r="W3289" s="2">
        <v>0</v>
      </c>
      <c r="X3289">
        <v>0</v>
      </c>
      <c r="Y3289" t="s">
        <v>135</v>
      </c>
      <c r="Z3289" t="s">
        <v>136</v>
      </c>
      <c r="AA3289">
        <v>0</v>
      </c>
      <c r="AB3289" s="2">
        <v>0</v>
      </c>
      <c r="AC3289" s="2">
        <v>0</v>
      </c>
      <c r="AD3289" s="3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4.91</v>
      </c>
      <c r="AN3289" s="2">
        <v>4.91</v>
      </c>
      <c r="AO3289" s="2">
        <v>0</v>
      </c>
      <c r="AP3289" s="2">
        <v>0</v>
      </c>
      <c r="AQ3289" s="2">
        <v>0</v>
      </c>
    </row>
    <row r="3290" spans="1:43" x14ac:dyDescent="0.25">
      <c r="A3290" s="1">
        <v>45992</v>
      </c>
      <c r="B3290" t="s">
        <v>48</v>
      </c>
      <c r="C3290">
        <v>649163</v>
      </c>
      <c r="D3290">
        <v>2023942740</v>
      </c>
      <c r="E3290" t="s">
        <v>1730</v>
      </c>
      <c r="F3290" t="s">
        <v>1731</v>
      </c>
      <c r="G3290" t="s">
        <v>51</v>
      </c>
      <c r="H3290" t="s">
        <v>52</v>
      </c>
      <c r="I3290" t="s">
        <v>53</v>
      </c>
      <c r="J3290" t="s">
        <v>54</v>
      </c>
      <c r="K3290">
        <v>650218</v>
      </c>
      <c r="L3290" t="s">
        <v>55</v>
      </c>
      <c r="M3290" t="s">
        <v>56</v>
      </c>
      <c r="N3290" t="s">
        <v>57</v>
      </c>
      <c r="O3290" s="1">
        <v>45505</v>
      </c>
      <c r="Q3290" s="1">
        <v>46023</v>
      </c>
      <c r="R3290" s="2">
        <v>42.45</v>
      </c>
      <c r="S3290">
        <v>1</v>
      </c>
      <c r="T3290" t="s">
        <v>58</v>
      </c>
      <c r="U3290" t="s">
        <v>134</v>
      </c>
      <c r="V3290" s="4">
        <v>6.5000000000000002E-2</v>
      </c>
      <c r="W3290" s="2">
        <v>0</v>
      </c>
      <c r="X3290">
        <v>0</v>
      </c>
      <c r="Y3290" t="s">
        <v>135</v>
      </c>
      <c r="Z3290" t="s">
        <v>136</v>
      </c>
      <c r="AA3290">
        <v>0</v>
      </c>
      <c r="AB3290" s="2">
        <v>0</v>
      </c>
      <c r="AC3290" s="2">
        <v>0</v>
      </c>
      <c r="AD3290" s="3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2.76</v>
      </c>
      <c r="AN3290" s="2">
        <v>2.76</v>
      </c>
      <c r="AO3290" s="2">
        <v>0</v>
      </c>
      <c r="AP3290" s="2">
        <v>0</v>
      </c>
      <c r="AQ3290" s="2">
        <v>0</v>
      </c>
    </row>
    <row r="3291" spans="1:43" x14ac:dyDescent="0.25">
      <c r="A3291" s="1">
        <v>45992</v>
      </c>
      <c r="B3291" t="s">
        <v>48</v>
      </c>
      <c r="C3291">
        <v>649163</v>
      </c>
      <c r="D3291">
        <v>2024033857</v>
      </c>
      <c r="E3291" t="s">
        <v>1296</v>
      </c>
      <c r="F3291" t="s">
        <v>1247</v>
      </c>
      <c r="G3291" t="s">
        <v>51</v>
      </c>
      <c r="H3291" t="s">
        <v>209</v>
      </c>
      <c r="I3291" t="s">
        <v>53</v>
      </c>
      <c r="J3291" t="s">
        <v>54</v>
      </c>
      <c r="K3291">
        <v>650218</v>
      </c>
      <c r="L3291" t="s">
        <v>55</v>
      </c>
      <c r="M3291" t="s">
        <v>56</v>
      </c>
      <c r="N3291" t="s">
        <v>57</v>
      </c>
      <c r="O3291" s="1">
        <v>45505</v>
      </c>
      <c r="Q3291" s="1">
        <v>46023</v>
      </c>
      <c r="R3291" s="2">
        <v>46.45</v>
      </c>
      <c r="S3291">
        <v>1</v>
      </c>
      <c r="T3291" t="s">
        <v>58</v>
      </c>
      <c r="U3291" t="s">
        <v>134</v>
      </c>
      <c r="V3291" s="4">
        <v>6.5000000000000002E-2</v>
      </c>
      <c r="W3291" s="2">
        <v>0</v>
      </c>
      <c r="X3291">
        <v>0</v>
      </c>
      <c r="Y3291" t="s">
        <v>135</v>
      </c>
      <c r="Z3291" t="s">
        <v>136</v>
      </c>
      <c r="AA3291">
        <v>0</v>
      </c>
      <c r="AB3291" s="2">
        <v>0</v>
      </c>
      <c r="AC3291" s="2">
        <v>0</v>
      </c>
      <c r="AD3291" s="3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3.02</v>
      </c>
      <c r="AN3291" s="2">
        <v>3.02</v>
      </c>
      <c r="AO3291" s="2">
        <v>0</v>
      </c>
      <c r="AP3291" s="2">
        <v>0</v>
      </c>
      <c r="AQ3291" s="2">
        <v>0</v>
      </c>
    </row>
    <row r="3292" spans="1:43" x14ac:dyDescent="0.25">
      <c r="A3292" s="1">
        <v>45992</v>
      </c>
      <c r="B3292" t="s">
        <v>48</v>
      </c>
      <c r="C3292">
        <v>649163</v>
      </c>
      <c r="D3292">
        <v>2024052026</v>
      </c>
      <c r="E3292" t="s">
        <v>174</v>
      </c>
      <c r="F3292" t="s">
        <v>1991</v>
      </c>
      <c r="G3292" t="s">
        <v>51</v>
      </c>
      <c r="H3292" t="s">
        <v>52</v>
      </c>
      <c r="I3292" t="s">
        <v>53</v>
      </c>
      <c r="J3292" t="s">
        <v>918</v>
      </c>
      <c r="K3292">
        <v>650218</v>
      </c>
      <c r="L3292" t="s">
        <v>55</v>
      </c>
      <c r="M3292" t="s">
        <v>56</v>
      </c>
      <c r="N3292" t="s">
        <v>57</v>
      </c>
      <c r="O3292" s="1">
        <v>45505</v>
      </c>
      <c r="Q3292" s="1">
        <v>46023</v>
      </c>
      <c r="R3292" s="2">
        <v>41.81</v>
      </c>
      <c r="S3292">
        <v>1</v>
      </c>
      <c r="T3292" t="s">
        <v>58</v>
      </c>
      <c r="U3292" t="s">
        <v>134</v>
      </c>
      <c r="V3292" s="4">
        <v>6.5000000000000002E-2</v>
      </c>
      <c r="W3292" s="2">
        <v>0</v>
      </c>
      <c r="X3292">
        <v>0</v>
      </c>
      <c r="Y3292" t="s">
        <v>135</v>
      </c>
      <c r="Z3292" t="s">
        <v>136</v>
      </c>
      <c r="AA3292">
        <v>0</v>
      </c>
      <c r="AB3292" s="2">
        <v>0</v>
      </c>
      <c r="AC3292" s="2">
        <v>0</v>
      </c>
      <c r="AD3292" s="3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2.72</v>
      </c>
      <c r="AN3292" s="2">
        <v>2.72</v>
      </c>
      <c r="AO3292" s="2">
        <v>0</v>
      </c>
      <c r="AP3292" s="2">
        <v>0</v>
      </c>
      <c r="AQ3292" s="2">
        <v>0</v>
      </c>
    </row>
    <row r="3293" spans="1:43" x14ac:dyDescent="0.25">
      <c r="A3293" s="1">
        <v>45992</v>
      </c>
      <c r="B3293" t="s">
        <v>48</v>
      </c>
      <c r="C3293">
        <v>649163</v>
      </c>
      <c r="D3293">
        <v>2024155853</v>
      </c>
      <c r="E3293" t="s">
        <v>2443</v>
      </c>
      <c r="F3293" t="s">
        <v>386</v>
      </c>
      <c r="G3293" t="s">
        <v>51</v>
      </c>
      <c r="H3293" t="s">
        <v>52</v>
      </c>
      <c r="I3293" t="s">
        <v>53</v>
      </c>
      <c r="J3293" t="s">
        <v>54</v>
      </c>
      <c r="K3293">
        <v>650218</v>
      </c>
      <c r="L3293" t="s">
        <v>55</v>
      </c>
      <c r="M3293" t="s">
        <v>56</v>
      </c>
      <c r="N3293" t="s">
        <v>57</v>
      </c>
      <c r="O3293" s="1">
        <v>45505</v>
      </c>
      <c r="Q3293" s="1">
        <v>46023</v>
      </c>
      <c r="R3293" s="2">
        <v>46.45</v>
      </c>
      <c r="S3293">
        <v>1</v>
      </c>
      <c r="T3293" t="s">
        <v>58</v>
      </c>
      <c r="U3293" t="s">
        <v>134</v>
      </c>
      <c r="V3293" s="4">
        <v>6.5000000000000002E-2</v>
      </c>
      <c r="W3293" s="2">
        <v>0</v>
      </c>
      <c r="X3293">
        <v>0</v>
      </c>
      <c r="Y3293" t="s">
        <v>135</v>
      </c>
      <c r="Z3293" t="s">
        <v>136</v>
      </c>
      <c r="AA3293">
        <v>0</v>
      </c>
      <c r="AB3293" s="2">
        <v>0</v>
      </c>
      <c r="AC3293" s="2">
        <v>0</v>
      </c>
      <c r="AD3293" s="3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3.02</v>
      </c>
      <c r="AN3293" s="2">
        <v>3.02</v>
      </c>
      <c r="AO3293" s="2">
        <v>0</v>
      </c>
      <c r="AP3293" s="2">
        <v>0</v>
      </c>
      <c r="AQ3293" s="2">
        <v>0</v>
      </c>
    </row>
    <row r="3294" spans="1:43" x14ac:dyDescent="0.25">
      <c r="A3294" s="1">
        <v>45992</v>
      </c>
      <c r="B3294" t="s">
        <v>48</v>
      </c>
      <c r="C3294">
        <v>649163</v>
      </c>
      <c r="D3294">
        <v>2024382486</v>
      </c>
      <c r="E3294" t="s">
        <v>1741</v>
      </c>
      <c r="F3294" t="s">
        <v>97</v>
      </c>
      <c r="G3294" t="s">
        <v>51</v>
      </c>
      <c r="H3294" t="s">
        <v>52</v>
      </c>
      <c r="I3294" t="s">
        <v>53</v>
      </c>
      <c r="J3294" t="s">
        <v>54</v>
      </c>
      <c r="K3294">
        <v>649247</v>
      </c>
      <c r="L3294" t="s">
        <v>172</v>
      </c>
      <c r="M3294" t="s">
        <v>173</v>
      </c>
      <c r="N3294" t="s">
        <v>57</v>
      </c>
      <c r="O3294" s="1">
        <v>45536</v>
      </c>
      <c r="Q3294" s="1">
        <v>46023</v>
      </c>
      <c r="R3294" s="2">
        <v>42.45</v>
      </c>
      <c r="S3294">
        <v>1</v>
      </c>
      <c r="T3294" t="s">
        <v>58</v>
      </c>
      <c r="U3294" t="s">
        <v>134</v>
      </c>
      <c r="V3294" s="4">
        <v>6.5000000000000002E-2</v>
      </c>
      <c r="W3294" s="2">
        <v>0</v>
      </c>
      <c r="X3294">
        <v>0</v>
      </c>
      <c r="Y3294" t="s">
        <v>135</v>
      </c>
      <c r="Z3294" t="s">
        <v>136</v>
      </c>
      <c r="AA3294">
        <v>0</v>
      </c>
      <c r="AB3294" s="2">
        <v>0</v>
      </c>
      <c r="AC3294" s="2">
        <v>0</v>
      </c>
      <c r="AD3294" s="3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2.76</v>
      </c>
      <c r="AN3294" s="2">
        <v>2.76</v>
      </c>
      <c r="AO3294" s="2">
        <v>0</v>
      </c>
      <c r="AP3294" s="2">
        <v>0</v>
      </c>
      <c r="AQ3294" s="2">
        <v>0</v>
      </c>
    </row>
    <row r="3295" spans="1:43" x14ac:dyDescent="0.25">
      <c r="A3295" s="1">
        <v>45992</v>
      </c>
      <c r="B3295" t="s">
        <v>48</v>
      </c>
      <c r="C3295">
        <v>649163</v>
      </c>
      <c r="D3295">
        <v>2024389823</v>
      </c>
      <c r="E3295" t="s">
        <v>2444</v>
      </c>
      <c r="F3295" t="s">
        <v>90</v>
      </c>
      <c r="G3295" t="s">
        <v>51</v>
      </c>
      <c r="H3295" t="s">
        <v>52</v>
      </c>
      <c r="I3295" t="s">
        <v>53</v>
      </c>
      <c r="J3295" t="s">
        <v>918</v>
      </c>
      <c r="K3295">
        <v>650218</v>
      </c>
      <c r="L3295" t="s">
        <v>55</v>
      </c>
      <c r="M3295" t="s">
        <v>56</v>
      </c>
      <c r="N3295" t="s">
        <v>57</v>
      </c>
      <c r="O3295" s="1">
        <v>45536</v>
      </c>
      <c r="Q3295" s="1">
        <v>46023</v>
      </c>
      <c r="R3295" s="2">
        <v>73.260000000000005</v>
      </c>
      <c r="S3295">
        <v>1</v>
      </c>
      <c r="T3295" t="s">
        <v>58</v>
      </c>
      <c r="U3295" t="s">
        <v>134</v>
      </c>
      <c r="V3295" s="4">
        <v>6.5000000000000002E-2</v>
      </c>
      <c r="W3295" s="2">
        <v>0</v>
      </c>
      <c r="X3295">
        <v>0</v>
      </c>
      <c r="Y3295" t="s">
        <v>135</v>
      </c>
      <c r="Z3295" t="s">
        <v>136</v>
      </c>
      <c r="AA3295">
        <v>0</v>
      </c>
      <c r="AB3295" s="2">
        <v>0</v>
      </c>
      <c r="AC3295" s="2">
        <v>0</v>
      </c>
      <c r="AD3295" s="3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4.76</v>
      </c>
      <c r="AN3295" s="2">
        <v>4.76</v>
      </c>
      <c r="AO3295" s="2">
        <v>0</v>
      </c>
      <c r="AP3295" s="2">
        <v>0</v>
      </c>
      <c r="AQ3295" s="2">
        <v>0</v>
      </c>
    </row>
    <row r="3296" spans="1:43" x14ac:dyDescent="0.25">
      <c r="A3296" s="1">
        <v>45992</v>
      </c>
      <c r="B3296" t="s">
        <v>48</v>
      </c>
      <c r="C3296">
        <v>649163</v>
      </c>
      <c r="D3296">
        <v>2024625181</v>
      </c>
      <c r="E3296" t="s">
        <v>145</v>
      </c>
      <c r="F3296" t="s">
        <v>146</v>
      </c>
      <c r="G3296" t="s">
        <v>51</v>
      </c>
      <c r="H3296" t="s">
        <v>52</v>
      </c>
      <c r="I3296" t="s">
        <v>53</v>
      </c>
      <c r="J3296" t="s">
        <v>54</v>
      </c>
      <c r="K3296">
        <v>650218</v>
      </c>
      <c r="L3296" t="s">
        <v>55</v>
      </c>
      <c r="M3296" t="s">
        <v>56</v>
      </c>
      <c r="N3296" t="s">
        <v>57</v>
      </c>
      <c r="O3296" s="1">
        <v>45536</v>
      </c>
      <c r="Q3296" s="1">
        <v>46023</v>
      </c>
      <c r="R3296" s="2">
        <v>50.06</v>
      </c>
      <c r="S3296">
        <v>1</v>
      </c>
      <c r="T3296" t="s">
        <v>58</v>
      </c>
      <c r="U3296" t="s">
        <v>134</v>
      </c>
      <c r="V3296" s="4">
        <v>6.5000000000000002E-2</v>
      </c>
      <c r="W3296" s="2">
        <v>0</v>
      </c>
      <c r="X3296">
        <v>0</v>
      </c>
      <c r="Y3296" t="s">
        <v>135</v>
      </c>
      <c r="Z3296" t="s">
        <v>136</v>
      </c>
      <c r="AA3296">
        <v>0</v>
      </c>
      <c r="AB3296" s="2">
        <v>0</v>
      </c>
      <c r="AC3296" s="2">
        <v>0</v>
      </c>
      <c r="AD3296" s="3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3.25</v>
      </c>
      <c r="AN3296" s="2">
        <v>3.25</v>
      </c>
      <c r="AO3296" s="2">
        <v>0</v>
      </c>
      <c r="AP3296" s="2">
        <v>0</v>
      </c>
      <c r="AQ3296" s="2">
        <v>0</v>
      </c>
    </row>
    <row r="3297" spans="1:43" x14ac:dyDescent="0.25">
      <c r="A3297" s="1">
        <v>45992</v>
      </c>
      <c r="B3297" t="s">
        <v>48</v>
      </c>
      <c r="C3297">
        <v>649163</v>
      </c>
      <c r="D3297">
        <v>2024662994</v>
      </c>
      <c r="E3297" t="s">
        <v>2544</v>
      </c>
      <c r="F3297" t="s">
        <v>2545</v>
      </c>
      <c r="G3297" t="s">
        <v>51</v>
      </c>
      <c r="H3297" t="s">
        <v>83</v>
      </c>
      <c r="I3297" t="s">
        <v>53</v>
      </c>
      <c r="J3297" t="s">
        <v>54</v>
      </c>
      <c r="K3297">
        <v>757039</v>
      </c>
      <c r="L3297" t="s">
        <v>1188</v>
      </c>
      <c r="M3297" t="s">
        <v>418</v>
      </c>
      <c r="N3297" t="s">
        <v>57</v>
      </c>
      <c r="O3297" s="1">
        <v>45536</v>
      </c>
      <c r="Q3297" s="1">
        <v>46023</v>
      </c>
      <c r="R3297" s="2">
        <v>52.69</v>
      </c>
      <c r="S3297">
        <v>1</v>
      </c>
      <c r="T3297" t="s">
        <v>58</v>
      </c>
      <c r="U3297" t="s">
        <v>134</v>
      </c>
      <c r="V3297" s="4">
        <v>6.5000000000000002E-2</v>
      </c>
      <c r="W3297" s="2">
        <v>0</v>
      </c>
      <c r="X3297">
        <v>0</v>
      </c>
      <c r="Y3297" t="s">
        <v>135</v>
      </c>
      <c r="Z3297" t="s">
        <v>136</v>
      </c>
      <c r="AA3297">
        <v>0</v>
      </c>
      <c r="AB3297" s="2">
        <v>0</v>
      </c>
      <c r="AC3297" s="2">
        <v>0</v>
      </c>
      <c r="AD3297" s="3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3.42</v>
      </c>
      <c r="AN3297" s="2">
        <v>3.42</v>
      </c>
      <c r="AO3297" s="2">
        <v>0</v>
      </c>
      <c r="AP3297" s="2">
        <v>0</v>
      </c>
      <c r="AQ3297" s="2">
        <v>0</v>
      </c>
    </row>
    <row r="3298" spans="1:43" x14ac:dyDescent="0.25">
      <c r="A3298" s="1">
        <v>45992</v>
      </c>
      <c r="B3298" t="s">
        <v>48</v>
      </c>
      <c r="C3298">
        <v>649163</v>
      </c>
      <c r="D3298">
        <v>2024677467</v>
      </c>
      <c r="E3298" t="s">
        <v>149</v>
      </c>
      <c r="F3298" t="s">
        <v>150</v>
      </c>
      <c r="G3298" t="s">
        <v>51</v>
      </c>
      <c r="H3298" t="s">
        <v>52</v>
      </c>
      <c r="I3298" t="s">
        <v>53</v>
      </c>
      <c r="J3298" t="s">
        <v>54</v>
      </c>
      <c r="K3298">
        <v>650218</v>
      </c>
      <c r="L3298" t="s">
        <v>55</v>
      </c>
      <c r="M3298" t="s">
        <v>56</v>
      </c>
      <c r="N3298" t="s">
        <v>57</v>
      </c>
      <c r="O3298" s="1">
        <v>45538</v>
      </c>
      <c r="Q3298" s="1">
        <v>46025</v>
      </c>
      <c r="R3298" s="2">
        <v>46.45</v>
      </c>
      <c r="S3298">
        <v>1</v>
      </c>
      <c r="T3298" t="s">
        <v>58</v>
      </c>
      <c r="U3298" t="s">
        <v>134</v>
      </c>
      <c r="V3298" s="4">
        <v>6.5000000000000002E-2</v>
      </c>
      <c r="W3298" s="2">
        <v>0</v>
      </c>
      <c r="X3298">
        <v>0</v>
      </c>
      <c r="Y3298" t="s">
        <v>135</v>
      </c>
      <c r="Z3298" t="s">
        <v>136</v>
      </c>
      <c r="AA3298">
        <v>0</v>
      </c>
      <c r="AB3298" s="2">
        <v>0</v>
      </c>
      <c r="AC3298" s="2">
        <v>0</v>
      </c>
      <c r="AD3298" s="3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3.02</v>
      </c>
      <c r="AN3298" s="2">
        <v>3.02</v>
      </c>
      <c r="AO3298" s="2">
        <v>0</v>
      </c>
      <c r="AP3298" s="2">
        <v>0</v>
      </c>
      <c r="AQ3298" s="2">
        <v>0</v>
      </c>
    </row>
    <row r="3299" spans="1:43" x14ac:dyDescent="0.25">
      <c r="A3299" s="1">
        <v>45992</v>
      </c>
      <c r="B3299" t="s">
        <v>48</v>
      </c>
      <c r="C3299">
        <v>649163</v>
      </c>
      <c r="D3299">
        <v>2024915569</v>
      </c>
      <c r="E3299" t="s">
        <v>1746</v>
      </c>
      <c r="F3299" t="s">
        <v>129</v>
      </c>
      <c r="G3299" t="s">
        <v>51</v>
      </c>
      <c r="H3299" t="s">
        <v>52</v>
      </c>
      <c r="I3299" t="s">
        <v>53</v>
      </c>
      <c r="J3299" t="s">
        <v>54</v>
      </c>
      <c r="K3299">
        <v>650218</v>
      </c>
      <c r="L3299" t="s">
        <v>55</v>
      </c>
      <c r="M3299" t="s">
        <v>56</v>
      </c>
      <c r="N3299" t="s">
        <v>57</v>
      </c>
      <c r="O3299" s="1">
        <v>45566</v>
      </c>
      <c r="Q3299" s="1">
        <v>46023</v>
      </c>
      <c r="R3299" s="2">
        <v>52.69</v>
      </c>
      <c r="S3299">
        <v>1</v>
      </c>
      <c r="T3299" t="s">
        <v>58</v>
      </c>
      <c r="U3299" t="s">
        <v>134</v>
      </c>
      <c r="V3299" s="4">
        <v>6.5000000000000002E-2</v>
      </c>
      <c r="W3299" s="2">
        <v>0</v>
      </c>
      <c r="X3299">
        <v>0</v>
      </c>
      <c r="Y3299" t="s">
        <v>135</v>
      </c>
      <c r="Z3299" t="s">
        <v>136</v>
      </c>
      <c r="AA3299">
        <v>0</v>
      </c>
      <c r="AB3299" s="2">
        <v>0</v>
      </c>
      <c r="AC3299" s="2">
        <v>0</v>
      </c>
      <c r="AD3299" s="3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3.42</v>
      </c>
      <c r="AN3299" s="2">
        <v>3.42</v>
      </c>
      <c r="AO3299" s="2">
        <v>0</v>
      </c>
      <c r="AP3299" s="2">
        <v>0</v>
      </c>
      <c r="AQ3299" s="2">
        <v>0</v>
      </c>
    </row>
    <row r="3300" spans="1:43" x14ac:dyDescent="0.25">
      <c r="A3300" s="1">
        <v>45992</v>
      </c>
      <c r="B3300" t="s">
        <v>48</v>
      </c>
      <c r="C3300">
        <v>649163</v>
      </c>
      <c r="D3300">
        <v>2024919332</v>
      </c>
      <c r="E3300" t="s">
        <v>157</v>
      </c>
      <c r="F3300" t="s">
        <v>158</v>
      </c>
      <c r="G3300" t="s">
        <v>51</v>
      </c>
      <c r="H3300" t="s">
        <v>52</v>
      </c>
      <c r="I3300" t="s">
        <v>53</v>
      </c>
      <c r="J3300" t="s">
        <v>54</v>
      </c>
      <c r="K3300">
        <v>650218</v>
      </c>
      <c r="L3300" t="s">
        <v>55</v>
      </c>
      <c r="M3300" t="s">
        <v>56</v>
      </c>
      <c r="N3300" t="s">
        <v>57</v>
      </c>
      <c r="O3300" s="1">
        <v>45566</v>
      </c>
      <c r="Q3300" s="1">
        <v>46023</v>
      </c>
      <c r="R3300" s="2">
        <v>40.159999999999997</v>
      </c>
      <c r="S3300">
        <v>1</v>
      </c>
      <c r="T3300" t="s">
        <v>58</v>
      </c>
      <c r="U3300" t="s">
        <v>134</v>
      </c>
      <c r="V3300" s="4">
        <v>6.5000000000000002E-2</v>
      </c>
      <c r="W3300" s="2">
        <v>0</v>
      </c>
      <c r="X3300">
        <v>0</v>
      </c>
      <c r="Y3300" t="s">
        <v>135</v>
      </c>
      <c r="Z3300" t="s">
        <v>136</v>
      </c>
      <c r="AA3300">
        <v>0</v>
      </c>
      <c r="AB3300" s="2">
        <v>0</v>
      </c>
      <c r="AC3300" s="2">
        <v>0</v>
      </c>
      <c r="AD3300" s="3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2.61</v>
      </c>
      <c r="AN3300" s="2">
        <v>2.61</v>
      </c>
      <c r="AO3300" s="2">
        <v>0</v>
      </c>
      <c r="AP3300" s="2">
        <v>0</v>
      </c>
      <c r="AQ3300" s="2">
        <v>0</v>
      </c>
    </row>
    <row r="3301" spans="1:43" x14ac:dyDescent="0.25">
      <c r="A3301" s="1">
        <v>45992</v>
      </c>
      <c r="B3301" t="s">
        <v>48</v>
      </c>
      <c r="C3301">
        <v>649163</v>
      </c>
      <c r="D3301">
        <v>2024922646</v>
      </c>
      <c r="E3301" t="s">
        <v>159</v>
      </c>
      <c r="F3301" t="s">
        <v>160</v>
      </c>
      <c r="G3301" t="s">
        <v>51</v>
      </c>
      <c r="H3301" t="s">
        <v>161</v>
      </c>
      <c r="I3301" t="s">
        <v>53</v>
      </c>
      <c r="J3301" t="s">
        <v>54</v>
      </c>
      <c r="K3301">
        <v>751867</v>
      </c>
      <c r="L3301" t="s">
        <v>162</v>
      </c>
      <c r="M3301" t="s">
        <v>163</v>
      </c>
      <c r="N3301" t="s">
        <v>57</v>
      </c>
      <c r="O3301" s="1">
        <v>45566</v>
      </c>
      <c r="Q3301" s="1">
        <v>46023</v>
      </c>
      <c r="R3301" s="2">
        <v>46.45</v>
      </c>
      <c r="S3301">
        <v>1</v>
      </c>
      <c r="T3301" t="s">
        <v>58</v>
      </c>
      <c r="U3301" t="s">
        <v>134</v>
      </c>
      <c r="V3301" s="4">
        <v>6.5000000000000002E-2</v>
      </c>
      <c r="W3301" s="2">
        <v>0</v>
      </c>
      <c r="X3301">
        <v>0</v>
      </c>
      <c r="Y3301" t="s">
        <v>135</v>
      </c>
      <c r="Z3301" t="s">
        <v>136</v>
      </c>
      <c r="AA3301">
        <v>0</v>
      </c>
      <c r="AB3301" s="2">
        <v>0</v>
      </c>
      <c r="AC3301" s="2">
        <v>0</v>
      </c>
      <c r="AD3301" s="3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3.02</v>
      </c>
      <c r="AN3301" s="2">
        <v>3.02</v>
      </c>
      <c r="AO3301" s="2">
        <v>0</v>
      </c>
      <c r="AP3301" s="2">
        <v>0</v>
      </c>
      <c r="AQ3301" s="2">
        <v>0</v>
      </c>
    </row>
    <row r="3302" spans="1:43" x14ac:dyDescent="0.25">
      <c r="A3302" s="1">
        <v>45992</v>
      </c>
      <c r="B3302" t="s">
        <v>48</v>
      </c>
      <c r="C3302">
        <v>649163</v>
      </c>
      <c r="D3302">
        <v>2025023450</v>
      </c>
      <c r="E3302" t="s">
        <v>2546</v>
      </c>
      <c r="F3302" t="s">
        <v>2547</v>
      </c>
      <c r="G3302" t="s">
        <v>51</v>
      </c>
      <c r="H3302" t="s">
        <v>52</v>
      </c>
      <c r="I3302" t="s">
        <v>53</v>
      </c>
      <c r="J3302" t="s">
        <v>54</v>
      </c>
      <c r="K3302">
        <v>650218</v>
      </c>
      <c r="L3302" t="s">
        <v>55</v>
      </c>
      <c r="M3302" t="s">
        <v>56</v>
      </c>
      <c r="N3302" t="s">
        <v>57</v>
      </c>
      <c r="O3302" s="1">
        <v>45566</v>
      </c>
      <c r="Q3302" s="1">
        <v>46023</v>
      </c>
      <c r="R3302" s="2">
        <v>52.69</v>
      </c>
      <c r="S3302">
        <v>1</v>
      </c>
      <c r="T3302" t="s">
        <v>58</v>
      </c>
      <c r="U3302" t="s">
        <v>134</v>
      </c>
      <c r="V3302" s="4">
        <v>6.5000000000000002E-2</v>
      </c>
      <c r="W3302" s="2">
        <v>0</v>
      </c>
      <c r="X3302">
        <v>0</v>
      </c>
      <c r="Y3302" t="s">
        <v>135</v>
      </c>
      <c r="Z3302" t="s">
        <v>136</v>
      </c>
      <c r="AA3302">
        <v>0</v>
      </c>
      <c r="AB3302" s="2">
        <v>0</v>
      </c>
      <c r="AC3302" s="2">
        <v>0</v>
      </c>
      <c r="AD3302" s="3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3.42</v>
      </c>
      <c r="AN3302" s="2">
        <v>3.42</v>
      </c>
      <c r="AO3302" s="2">
        <v>0</v>
      </c>
      <c r="AP3302" s="2">
        <v>0</v>
      </c>
      <c r="AQ3302" s="2">
        <v>0</v>
      </c>
    </row>
    <row r="3303" spans="1:43" x14ac:dyDescent="0.25">
      <c r="A3303" s="1">
        <v>45992</v>
      </c>
      <c r="B3303" t="s">
        <v>48</v>
      </c>
      <c r="C3303">
        <v>649163</v>
      </c>
      <c r="D3303">
        <v>2025136832</v>
      </c>
      <c r="E3303" t="s">
        <v>183</v>
      </c>
      <c r="F3303" t="s">
        <v>184</v>
      </c>
      <c r="G3303" t="s">
        <v>51</v>
      </c>
      <c r="H3303" t="s">
        <v>52</v>
      </c>
      <c r="I3303" t="s">
        <v>53</v>
      </c>
      <c r="J3303" t="s">
        <v>54</v>
      </c>
      <c r="K3303">
        <v>650218</v>
      </c>
      <c r="L3303" t="s">
        <v>55</v>
      </c>
      <c r="M3303" t="s">
        <v>56</v>
      </c>
      <c r="N3303" t="s">
        <v>57</v>
      </c>
      <c r="O3303" s="1">
        <v>45568</v>
      </c>
      <c r="Q3303" s="1">
        <v>46025</v>
      </c>
      <c r="R3303" s="2">
        <v>56.69</v>
      </c>
      <c r="S3303">
        <v>1</v>
      </c>
      <c r="T3303" t="s">
        <v>58</v>
      </c>
      <c r="U3303" t="s">
        <v>134</v>
      </c>
      <c r="V3303" s="4">
        <v>6.5000000000000002E-2</v>
      </c>
      <c r="W3303" s="2">
        <v>0</v>
      </c>
      <c r="X3303">
        <v>0</v>
      </c>
      <c r="Y3303" t="s">
        <v>135</v>
      </c>
      <c r="Z3303" t="s">
        <v>136</v>
      </c>
      <c r="AA3303">
        <v>0</v>
      </c>
      <c r="AB3303" s="2">
        <v>0</v>
      </c>
      <c r="AC3303" s="2">
        <v>0</v>
      </c>
      <c r="AD3303" s="3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3.68</v>
      </c>
      <c r="AN3303" s="2">
        <v>3.68</v>
      </c>
      <c r="AO3303" s="2">
        <v>0</v>
      </c>
      <c r="AP3303" s="2">
        <v>0</v>
      </c>
      <c r="AQ3303" s="2">
        <v>0</v>
      </c>
    </row>
    <row r="3304" spans="1:43" x14ac:dyDescent="0.25">
      <c r="A3304" s="1">
        <v>45992</v>
      </c>
      <c r="B3304" t="s">
        <v>48</v>
      </c>
      <c r="C3304">
        <v>649163</v>
      </c>
      <c r="D3304">
        <v>2025303844</v>
      </c>
      <c r="E3304" t="s">
        <v>191</v>
      </c>
      <c r="F3304" t="s">
        <v>192</v>
      </c>
      <c r="G3304" t="s">
        <v>51</v>
      </c>
      <c r="H3304" t="s">
        <v>52</v>
      </c>
      <c r="I3304" t="s">
        <v>53</v>
      </c>
      <c r="J3304" t="s">
        <v>54</v>
      </c>
      <c r="K3304">
        <v>650218</v>
      </c>
      <c r="L3304" t="s">
        <v>55</v>
      </c>
      <c r="M3304" t="s">
        <v>56</v>
      </c>
      <c r="N3304" t="s">
        <v>57</v>
      </c>
      <c r="O3304" s="1">
        <v>45597</v>
      </c>
      <c r="Q3304" s="1">
        <v>46023</v>
      </c>
      <c r="R3304" s="2">
        <v>56.69</v>
      </c>
      <c r="S3304">
        <v>1</v>
      </c>
      <c r="T3304" t="s">
        <v>58</v>
      </c>
      <c r="U3304" t="s">
        <v>134</v>
      </c>
      <c r="V3304" s="4">
        <v>6.5000000000000002E-2</v>
      </c>
      <c r="W3304" s="2">
        <v>0</v>
      </c>
      <c r="X3304">
        <v>0</v>
      </c>
      <c r="Y3304" t="s">
        <v>135</v>
      </c>
      <c r="Z3304" t="s">
        <v>136</v>
      </c>
      <c r="AA3304">
        <v>0</v>
      </c>
      <c r="AB3304" s="2">
        <v>0</v>
      </c>
      <c r="AC3304" s="2">
        <v>0</v>
      </c>
      <c r="AD3304" s="3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3.68</v>
      </c>
      <c r="AN3304" s="2">
        <v>3.68</v>
      </c>
      <c r="AO3304" s="2">
        <v>0</v>
      </c>
      <c r="AP3304" s="2">
        <v>0</v>
      </c>
      <c r="AQ3304" s="2">
        <v>0</v>
      </c>
    </row>
    <row r="3305" spans="1:43" x14ac:dyDescent="0.25">
      <c r="A3305" s="1">
        <v>45992</v>
      </c>
      <c r="B3305" t="s">
        <v>48</v>
      </c>
      <c r="C3305">
        <v>649163</v>
      </c>
      <c r="D3305">
        <v>2025378908</v>
      </c>
      <c r="E3305" t="s">
        <v>197</v>
      </c>
      <c r="F3305" t="s">
        <v>198</v>
      </c>
      <c r="G3305" t="s">
        <v>51</v>
      </c>
      <c r="H3305" t="s">
        <v>52</v>
      </c>
      <c r="I3305" t="s">
        <v>53</v>
      </c>
      <c r="J3305" t="s">
        <v>54</v>
      </c>
      <c r="K3305">
        <v>650218</v>
      </c>
      <c r="L3305" t="s">
        <v>55</v>
      </c>
      <c r="M3305" t="s">
        <v>56</v>
      </c>
      <c r="N3305" t="s">
        <v>57</v>
      </c>
      <c r="O3305" s="1">
        <v>45597</v>
      </c>
      <c r="Q3305" s="1">
        <v>46023</v>
      </c>
      <c r="R3305" s="2">
        <v>40.159999999999997</v>
      </c>
      <c r="S3305">
        <v>1</v>
      </c>
      <c r="T3305" t="s">
        <v>58</v>
      </c>
      <c r="U3305" t="s">
        <v>134</v>
      </c>
      <c r="V3305" s="4">
        <v>6.5000000000000002E-2</v>
      </c>
      <c r="W3305" s="2">
        <v>0</v>
      </c>
      <c r="X3305">
        <v>0</v>
      </c>
      <c r="Y3305" t="s">
        <v>135</v>
      </c>
      <c r="Z3305" t="s">
        <v>136</v>
      </c>
      <c r="AA3305">
        <v>0</v>
      </c>
      <c r="AB3305" s="2">
        <v>0</v>
      </c>
      <c r="AC3305" s="2">
        <v>0</v>
      </c>
      <c r="AD3305" s="3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2.61</v>
      </c>
      <c r="AN3305" s="2">
        <v>2.61</v>
      </c>
      <c r="AO3305" s="2">
        <v>0</v>
      </c>
      <c r="AP3305" s="2">
        <v>0</v>
      </c>
      <c r="AQ3305" s="2">
        <v>0</v>
      </c>
    </row>
    <row r="3306" spans="1:43" x14ac:dyDescent="0.25">
      <c r="A3306" s="1">
        <v>45992</v>
      </c>
      <c r="B3306" t="s">
        <v>48</v>
      </c>
      <c r="C3306">
        <v>649163</v>
      </c>
      <c r="D3306">
        <v>2025486441</v>
      </c>
      <c r="E3306" t="s">
        <v>205</v>
      </c>
      <c r="F3306" t="s">
        <v>68</v>
      </c>
      <c r="G3306" t="s">
        <v>51</v>
      </c>
      <c r="H3306" t="s">
        <v>206</v>
      </c>
      <c r="I3306" t="s">
        <v>53</v>
      </c>
      <c r="J3306" t="s">
        <v>54</v>
      </c>
      <c r="K3306">
        <v>650218</v>
      </c>
      <c r="L3306" t="s">
        <v>55</v>
      </c>
      <c r="M3306" t="s">
        <v>56</v>
      </c>
      <c r="N3306" t="s">
        <v>57</v>
      </c>
      <c r="O3306" s="1">
        <v>45597</v>
      </c>
      <c r="Q3306" s="1">
        <v>46023</v>
      </c>
      <c r="R3306" s="2">
        <v>94.37</v>
      </c>
      <c r="S3306">
        <v>1</v>
      </c>
      <c r="T3306" t="s">
        <v>58</v>
      </c>
      <c r="U3306" t="s">
        <v>134</v>
      </c>
      <c r="V3306" s="4">
        <v>6.5000000000000002E-2</v>
      </c>
      <c r="W3306" s="2">
        <v>0</v>
      </c>
      <c r="X3306">
        <v>0</v>
      </c>
      <c r="Y3306" t="s">
        <v>135</v>
      </c>
      <c r="Z3306" t="s">
        <v>136</v>
      </c>
      <c r="AA3306">
        <v>0</v>
      </c>
      <c r="AB3306" s="2">
        <v>0</v>
      </c>
      <c r="AC3306" s="2">
        <v>0</v>
      </c>
      <c r="AD3306" s="3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6.13</v>
      </c>
      <c r="AN3306" s="2">
        <v>6.13</v>
      </c>
      <c r="AO3306" s="2">
        <v>0</v>
      </c>
      <c r="AP3306" s="2">
        <v>0</v>
      </c>
      <c r="AQ3306" s="2">
        <v>0</v>
      </c>
    </row>
    <row r="3307" spans="1:43" x14ac:dyDescent="0.25">
      <c r="A3307" s="1">
        <v>45992</v>
      </c>
      <c r="B3307" t="s">
        <v>48</v>
      </c>
      <c r="C3307">
        <v>649163</v>
      </c>
      <c r="D3307">
        <v>2025649889</v>
      </c>
      <c r="E3307" t="s">
        <v>218</v>
      </c>
      <c r="F3307" t="s">
        <v>219</v>
      </c>
      <c r="G3307" t="s">
        <v>51</v>
      </c>
      <c r="H3307" t="s">
        <v>52</v>
      </c>
      <c r="I3307" t="s">
        <v>53</v>
      </c>
      <c r="J3307" t="s">
        <v>54</v>
      </c>
      <c r="K3307">
        <v>650218</v>
      </c>
      <c r="L3307" t="s">
        <v>55</v>
      </c>
      <c r="M3307" t="s">
        <v>56</v>
      </c>
      <c r="N3307" t="s">
        <v>57</v>
      </c>
      <c r="O3307" s="1">
        <v>45658</v>
      </c>
      <c r="Q3307" s="1">
        <v>46023</v>
      </c>
      <c r="R3307" s="2">
        <v>46.45</v>
      </c>
      <c r="S3307">
        <v>1</v>
      </c>
      <c r="T3307" t="s">
        <v>58</v>
      </c>
      <c r="U3307" t="s">
        <v>134</v>
      </c>
      <c r="V3307" s="3">
        <v>0.6</v>
      </c>
      <c r="W3307" s="2">
        <v>0</v>
      </c>
      <c r="X3307">
        <v>0</v>
      </c>
      <c r="Y3307" t="s">
        <v>60</v>
      </c>
      <c r="Z3307" t="s">
        <v>136</v>
      </c>
      <c r="AA3307">
        <v>0</v>
      </c>
      <c r="AB3307" s="2">
        <v>0</v>
      </c>
      <c r="AC3307" s="2">
        <v>0</v>
      </c>
      <c r="AD3307" s="3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27.87</v>
      </c>
      <c r="AN3307" s="2">
        <v>27.87</v>
      </c>
      <c r="AO3307" s="2">
        <v>0</v>
      </c>
      <c r="AP3307" s="2">
        <v>0</v>
      </c>
      <c r="AQ3307" s="2">
        <v>0</v>
      </c>
    </row>
    <row r="3308" spans="1:43" x14ac:dyDescent="0.25">
      <c r="A3308" s="1">
        <v>45992</v>
      </c>
      <c r="B3308" t="s">
        <v>48</v>
      </c>
      <c r="C3308">
        <v>649163</v>
      </c>
      <c r="D3308">
        <v>2025786350</v>
      </c>
      <c r="E3308" t="s">
        <v>1337</v>
      </c>
      <c r="F3308" t="s">
        <v>590</v>
      </c>
      <c r="G3308" t="s">
        <v>51</v>
      </c>
      <c r="H3308" t="s">
        <v>52</v>
      </c>
      <c r="I3308" t="s">
        <v>53</v>
      </c>
      <c r="J3308" t="s">
        <v>54</v>
      </c>
      <c r="K3308">
        <v>649164</v>
      </c>
      <c r="L3308" t="s">
        <v>76</v>
      </c>
      <c r="M3308" t="s">
        <v>77</v>
      </c>
      <c r="N3308" t="s">
        <v>57</v>
      </c>
      <c r="O3308" s="1">
        <v>45627</v>
      </c>
      <c r="Q3308" s="1">
        <v>46023</v>
      </c>
      <c r="R3308" s="2">
        <v>52.69</v>
      </c>
      <c r="S3308">
        <v>1</v>
      </c>
      <c r="T3308" t="s">
        <v>58</v>
      </c>
      <c r="U3308" t="s">
        <v>134</v>
      </c>
      <c r="V3308" s="4">
        <v>6.5000000000000002E-2</v>
      </c>
      <c r="W3308" s="2">
        <v>0</v>
      </c>
      <c r="X3308">
        <v>0</v>
      </c>
      <c r="Y3308" t="s">
        <v>135</v>
      </c>
      <c r="Z3308" t="s">
        <v>136</v>
      </c>
      <c r="AA3308">
        <v>0</v>
      </c>
      <c r="AB3308" s="2">
        <v>0</v>
      </c>
      <c r="AC3308" s="2">
        <v>0</v>
      </c>
      <c r="AD3308" s="3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3.42</v>
      </c>
      <c r="AN3308" s="2">
        <v>3.42</v>
      </c>
      <c r="AO3308" s="2">
        <v>0</v>
      </c>
      <c r="AP3308" s="2">
        <v>0</v>
      </c>
      <c r="AQ3308" s="2">
        <v>0</v>
      </c>
    </row>
    <row r="3309" spans="1:43" x14ac:dyDescent="0.25">
      <c r="A3309" s="1">
        <v>45992</v>
      </c>
      <c r="B3309" t="s">
        <v>48</v>
      </c>
      <c r="C3309">
        <v>649163</v>
      </c>
      <c r="D3309">
        <v>2025791062</v>
      </c>
      <c r="E3309" t="s">
        <v>236</v>
      </c>
      <c r="F3309" t="s">
        <v>127</v>
      </c>
      <c r="G3309" t="s">
        <v>51</v>
      </c>
      <c r="H3309" t="s">
        <v>52</v>
      </c>
      <c r="I3309" t="s">
        <v>53</v>
      </c>
      <c r="J3309" t="s">
        <v>54</v>
      </c>
      <c r="K3309">
        <v>650218</v>
      </c>
      <c r="L3309" t="s">
        <v>55</v>
      </c>
      <c r="M3309" t="s">
        <v>56</v>
      </c>
      <c r="N3309" t="s">
        <v>57</v>
      </c>
      <c r="O3309" s="1">
        <v>45627</v>
      </c>
      <c r="Q3309" s="1">
        <v>46023</v>
      </c>
      <c r="R3309" s="2">
        <v>46.45</v>
      </c>
      <c r="S3309">
        <v>1</v>
      </c>
      <c r="T3309" t="s">
        <v>58</v>
      </c>
      <c r="U3309" t="s">
        <v>134</v>
      </c>
      <c r="V3309" s="4">
        <v>6.5000000000000002E-2</v>
      </c>
      <c r="W3309" s="2">
        <v>0</v>
      </c>
      <c r="X3309">
        <v>0</v>
      </c>
      <c r="Y3309" t="s">
        <v>135</v>
      </c>
      <c r="Z3309" t="s">
        <v>136</v>
      </c>
      <c r="AA3309">
        <v>0</v>
      </c>
      <c r="AB3309" s="2">
        <v>0</v>
      </c>
      <c r="AC3309" s="2">
        <v>0</v>
      </c>
      <c r="AD3309" s="3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3.02</v>
      </c>
      <c r="AN3309" s="2">
        <v>3.02</v>
      </c>
      <c r="AO3309" s="2">
        <v>0</v>
      </c>
      <c r="AP3309" s="2">
        <v>0</v>
      </c>
      <c r="AQ3309" s="2">
        <v>0</v>
      </c>
    </row>
    <row r="3310" spans="1:43" x14ac:dyDescent="0.25">
      <c r="A3310" s="1">
        <v>45992</v>
      </c>
      <c r="B3310" t="s">
        <v>48</v>
      </c>
      <c r="C3310">
        <v>649163</v>
      </c>
      <c r="D3310">
        <v>2025845087</v>
      </c>
      <c r="E3310" t="s">
        <v>2321</v>
      </c>
      <c r="F3310" t="s">
        <v>1132</v>
      </c>
      <c r="G3310" t="s">
        <v>51</v>
      </c>
      <c r="H3310" t="s">
        <v>52</v>
      </c>
      <c r="I3310" t="s">
        <v>53</v>
      </c>
      <c r="J3310" t="s">
        <v>54</v>
      </c>
      <c r="K3310">
        <v>649164</v>
      </c>
      <c r="L3310" t="s">
        <v>76</v>
      </c>
      <c r="M3310" t="s">
        <v>77</v>
      </c>
      <c r="N3310" t="s">
        <v>57</v>
      </c>
      <c r="O3310" s="1">
        <v>45658</v>
      </c>
      <c r="Q3310" s="1">
        <v>46023</v>
      </c>
      <c r="R3310" s="2">
        <v>75.75</v>
      </c>
      <c r="S3310">
        <v>1</v>
      </c>
      <c r="T3310" t="s">
        <v>58</v>
      </c>
      <c r="U3310" t="s">
        <v>134</v>
      </c>
      <c r="V3310" s="3">
        <v>0.6</v>
      </c>
      <c r="W3310" s="2">
        <v>0</v>
      </c>
      <c r="X3310">
        <v>0</v>
      </c>
      <c r="Y3310" t="s">
        <v>60</v>
      </c>
      <c r="Z3310" t="s">
        <v>136</v>
      </c>
      <c r="AA3310">
        <v>0</v>
      </c>
      <c r="AB3310" s="2">
        <v>0</v>
      </c>
      <c r="AC3310" s="2">
        <v>0</v>
      </c>
      <c r="AD3310" s="3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45.45</v>
      </c>
      <c r="AN3310" s="2">
        <v>45.45</v>
      </c>
      <c r="AO3310" s="2">
        <v>0</v>
      </c>
      <c r="AP3310" s="2">
        <v>0</v>
      </c>
      <c r="AQ3310" s="2">
        <v>0</v>
      </c>
    </row>
    <row r="3311" spans="1:43" x14ac:dyDescent="0.25">
      <c r="A3311" s="1">
        <v>45992</v>
      </c>
      <c r="B3311" t="s">
        <v>48</v>
      </c>
      <c r="C3311">
        <v>649163</v>
      </c>
      <c r="D3311">
        <v>2025845321</v>
      </c>
      <c r="E3311" t="s">
        <v>2322</v>
      </c>
      <c r="F3311" t="s">
        <v>425</v>
      </c>
      <c r="G3311" t="s">
        <v>51</v>
      </c>
      <c r="H3311" t="s">
        <v>265</v>
      </c>
      <c r="I3311" t="s">
        <v>53</v>
      </c>
      <c r="J3311" t="s">
        <v>54</v>
      </c>
      <c r="K3311">
        <v>673059</v>
      </c>
      <c r="L3311" t="s">
        <v>65</v>
      </c>
      <c r="M3311" t="s">
        <v>66</v>
      </c>
      <c r="N3311" t="s">
        <v>57</v>
      </c>
      <c r="O3311" s="1">
        <v>45658</v>
      </c>
      <c r="Q3311" s="1">
        <v>46023</v>
      </c>
      <c r="R3311" s="2">
        <v>34.01</v>
      </c>
      <c r="S3311">
        <v>1</v>
      </c>
      <c r="T3311" t="s">
        <v>58</v>
      </c>
      <c r="U3311" t="s">
        <v>134</v>
      </c>
      <c r="V3311" s="3">
        <v>0.6</v>
      </c>
      <c r="W3311" s="2">
        <v>0</v>
      </c>
      <c r="X3311">
        <v>0</v>
      </c>
      <c r="Y3311" t="s">
        <v>60</v>
      </c>
      <c r="Z3311" t="s">
        <v>136</v>
      </c>
      <c r="AA3311">
        <v>0</v>
      </c>
      <c r="AB3311" s="2">
        <v>0</v>
      </c>
      <c r="AC3311" s="2">
        <v>0</v>
      </c>
      <c r="AD3311" s="3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20.41</v>
      </c>
      <c r="AN3311" s="2">
        <v>20.41</v>
      </c>
      <c r="AO3311" s="2">
        <v>0</v>
      </c>
      <c r="AP3311" s="2">
        <v>0</v>
      </c>
      <c r="AQ3311" s="2">
        <v>0</v>
      </c>
    </row>
    <row r="3312" spans="1:43" x14ac:dyDescent="0.25">
      <c r="A3312" s="1">
        <v>45992</v>
      </c>
      <c r="B3312" t="s">
        <v>48</v>
      </c>
      <c r="C3312">
        <v>649163</v>
      </c>
      <c r="D3312">
        <v>2025894963</v>
      </c>
      <c r="E3312" t="s">
        <v>2324</v>
      </c>
      <c r="F3312" t="s">
        <v>431</v>
      </c>
      <c r="G3312" t="s">
        <v>51</v>
      </c>
      <c r="H3312" t="s">
        <v>64</v>
      </c>
      <c r="I3312" t="s">
        <v>53</v>
      </c>
      <c r="J3312" t="s">
        <v>54</v>
      </c>
      <c r="K3312">
        <v>673059</v>
      </c>
      <c r="L3312" t="s">
        <v>65</v>
      </c>
      <c r="M3312" t="s">
        <v>66</v>
      </c>
      <c r="N3312" t="s">
        <v>57</v>
      </c>
      <c r="O3312" s="1">
        <v>45658</v>
      </c>
      <c r="Q3312" s="1">
        <v>46023</v>
      </c>
      <c r="R3312" s="2">
        <v>52.69</v>
      </c>
      <c r="S3312">
        <v>1</v>
      </c>
      <c r="T3312" t="s">
        <v>58</v>
      </c>
      <c r="U3312" t="s">
        <v>134</v>
      </c>
      <c r="V3312" s="3">
        <v>0.6</v>
      </c>
      <c r="W3312" s="2">
        <v>0</v>
      </c>
      <c r="X3312">
        <v>0</v>
      </c>
      <c r="Y3312" t="s">
        <v>60</v>
      </c>
      <c r="Z3312" t="s">
        <v>136</v>
      </c>
      <c r="AA3312">
        <v>0</v>
      </c>
      <c r="AB3312" s="2">
        <v>0</v>
      </c>
      <c r="AC3312" s="2">
        <v>0</v>
      </c>
      <c r="AD3312" s="3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31.61</v>
      </c>
      <c r="AN3312" s="2">
        <v>31.61</v>
      </c>
      <c r="AO3312" s="2">
        <v>0</v>
      </c>
      <c r="AP3312" s="2">
        <v>0</v>
      </c>
      <c r="AQ3312" s="2">
        <v>0</v>
      </c>
    </row>
    <row r="3313" spans="1:43" x14ac:dyDescent="0.25">
      <c r="A3313" s="1">
        <v>45992</v>
      </c>
      <c r="B3313" t="s">
        <v>48</v>
      </c>
      <c r="C3313">
        <v>649163</v>
      </c>
      <c r="D3313">
        <v>2025918115</v>
      </c>
      <c r="E3313" t="s">
        <v>243</v>
      </c>
      <c r="F3313" t="s">
        <v>244</v>
      </c>
      <c r="G3313" t="s">
        <v>51</v>
      </c>
      <c r="H3313" t="s">
        <v>52</v>
      </c>
      <c r="I3313" t="s">
        <v>53</v>
      </c>
      <c r="J3313" t="s">
        <v>54</v>
      </c>
      <c r="K3313">
        <v>650218</v>
      </c>
      <c r="L3313" t="s">
        <v>55</v>
      </c>
      <c r="M3313" t="s">
        <v>56</v>
      </c>
      <c r="N3313" t="s">
        <v>57</v>
      </c>
      <c r="O3313" s="1">
        <v>45658</v>
      </c>
      <c r="Q3313" s="1">
        <v>46023</v>
      </c>
      <c r="R3313" s="2">
        <v>46.45</v>
      </c>
      <c r="S3313">
        <v>1</v>
      </c>
      <c r="T3313" t="s">
        <v>58</v>
      </c>
      <c r="U3313" t="s">
        <v>134</v>
      </c>
      <c r="V3313" s="3">
        <v>0.6</v>
      </c>
      <c r="W3313" s="2">
        <v>0</v>
      </c>
      <c r="X3313">
        <v>0</v>
      </c>
      <c r="Y3313" t="s">
        <v>60</v>
      </c>
      <c r="Z3313" t="s">
        <v>136</v>
      </c>
      <c r="AA3313">
        <v>0</v>
      </c>
      <c r="AB3313" s="2">
        <v>0</v>
      </c>
      <c r="AC3313" s="2">
        <v>0</v>
      </c>
      <c r="AD3313" s="3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27.87</v>
      </c>
      <c r="AN3313" s="2">
        <v>27.87</v>
      </c>
      <c r="AO3313" s="2">
        <v>0</v>
      </c>
      <c r="AP3313" s="2">
        <v>0</v>
      </c>
      <c r="AQ3313" s="2">
        <v>0</v>
      </c>
    </row>
    <row r="3314" spans="1:43" x14ac:dyDescent="0.25">
      <c r="A3314" s="1">
        <v>45992</v>
      </c>
      <c r="B3314" t="s">
        <v>48</v>
      </c>
      <c r="C3314">
        <v>649163</v>
      </c>
      <c r="D3314">
        <v>2025942337</v>
      </c>
      <c r="E3314" t="s">
        <v>1330</v>
      </c>
      <c r="F3314" t="s">
        <v>160</v>
      </c>
      <c r="G3314" t="s">
        <v>51</v>
      </c>
      <c r="H3314" t="s">
        <v>80</v>
      </c>
      <c r="I3314" t="s">
        <v>53</v>
      </c>
      <c r="J3314" t="s">
        <v>928</v>
      </c>
      <c r="K3314">
        <v>673059</v>
      </c>
      <c r="L3314" t="s">
        <v>65</v>
      </c>
      <c r="M3314" t="s">
        <v>66</v>
      </c>
      <c r="N3314" t="s">
        <v>57</v>
      </c>
      <c r="O3314" s="1">
        <v>45658</v>
      </c>
      <c r="Q3314" s="1">
        <v>46023</v>
      </c>
      <c r="R3314" s="2">
        <v>52.46</v>
      </c>
      <c r="S3314">
        <v>1</v>
      </c>
      <c r="T3314" t="s">
        <v>58</v>
      </c>
      <c r="U3314" t="s">
        <v>134</v>
      </c>
      <c r="V3314" s="3">
        <v>0.6</v>
      </c>
      <c r="W3314" s="2">
        <v>0</v>
      </c>
      <c r="X3314">
        <v>0</v>
      </c>
      <c r="Y3314" t="s">
        <v>60</v>
      </c>
      <c r="Z3314" t="s">
        <v>136</v>
      </c>
      <c r="AA3314">
        <v>0</v>
      </c>
      <c r="AB3314" s="2">
        <v>0</v>
      </c>
      <c r="AC3314" s="2">
        <v>0</v>
      </c>
      <c r="AD3314" s="3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31.48</v>
      </c>
      <c r="AN3314" s="2">
        <v>31.48</v>
      </c>
      <c r="AO3314" s="2">
        <v>0</v>
      </c>
      <c r="AP3314" s="2">
        <v>0</v>
      </c>
      <c r="AQ3314" s="2">
        <v>0</v>
      </c>
    </row>
    <row r="3315" spans="1:43" x14ac:dyDescent="0.25">
      <c r="A3315" s="1">
        <v>45992</v>
      </c>
      <c r="B3315" t="s">
        <v>48</v>
      </c>
      <c r="C3315">
        <v>649163</v>
      </c>
      <c r="D3315">
        <v>2025994789</v>
      </c>
      <c r="E3315" t="s">
        <v>2147</v>
      </c>
      <c r="F3315" t="s">
        <v>1676</v>
      </c>
      <c r="G3315" t="s">
        <v>51</v>
      </c>
      <c r="H3315" t="s">
        <v>372</v>
      </c>
      <c r="I3315" t="s">
        <v>53</v>
      </c>
      <c r="J3315" t="s">
        <v>54</v>
      </c>
      <c r="K3315">
        <v>673059</v>
      </c>
      <c r="L3315" t="s">
        <v>65</v>
      </c>
      <c r="M3315" t="s">
        <v>66</v>
      </c>
      <c r="N3315" t="s">
        <v>57</v>
      </c>
      <c r="O3315" s="1">
        <v>45658</v>
      </c>
      <c r="Q3315" s="1">
        <v>46023</v>
      </c>
      <c r="R3315" s="2">
        <v>52.69</v>
      </c>
      <c r="S3315">
        <v>1</v>
      </c>
      <c r="T3315" t="s">
        <v>58</v>
      </c>
      <c r="U3315" t="s">
        <v>134</v>
      </c>
      <c r="V3315" s="3">
        <v>0.6</v>
      </c>
      <c r="W3315" s="2">
        <v>0</v>
      </c>
      <c r="X3315">
        <v>0</v>
      </c>
      <c r="Y3315" t="s">
        <v>60</v>
      </c>
      <c r="Z3315" t="s">
        <v>136</v>
      </c>
      <c r="AA3315">
        <v>0</v>
      </c>
      <c r="AB3315" s="2">
        <v>0</v>
      </c>
      <c r="AC3315" s="2">
        <v>0</v>
      </c>
      <c r="AD3315" s="3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31.61</v>
      </c>
      <c r="AN3315" s="2">
        <v>31.61</v>
      </c>
      <c r="AO3315" s="2">
        <v>0</v>
      </c>
      <c r="AP3315" s="2">
        <v>0</v>
      </c>
      <c r="AQ3315" s="2">
        <v>0</v>
      </c>
    </row>
    <row r="3316" spans="1:43" x14ac:dyDescent="0.25">
      <c r="A3316" s="1">
        <v>45992</v>
      </c>
      <c r="B3316" t="s">
        <v>48</v>
      </c>
      <c r="C3316">
        <v>649163</v>
      </c>
      <c r="D3316">
        <v>2026054771</v>
      </c>
      <c r="E3316" t="s">
        <v>259</v>
      </c>
      <c r="F3316" t="s">
        <v>184</v>
      </c>
      <c r="G3316" t="s">
        <v>51</v>
      </c>
      <c r="H3316" t="s">
        <v>52</v>
      </c>
      <c r="I3316" t="s">
        <v>53</v>
      </c>
      <c r="J3316" t="s">
        <v>54</v>
      </c>
      <c r="K3316">
        <v>751867</v>
      </c>
      <c r="L3316" t="s">
        <v>162</v>
      </c>
      <c r="M3316" t="s">
        <v>163</v>
      </c>
      <c r="N3316" t="s">
        <v>57</v>
      </c>
      <c r="O3316" s="1">
        <v>45658</v>
      </c>
      <c r="Q3316" s="1">
        <v>46023</v>
      </c>
      <c r="R3316" s="2">
        <v>40.159999999999997</v>
      </c>
      <c r="S3316">
        <v>1</v>
      </c>
      <c r="T3316" t="s">
        <v>58</v>
      </c>
      <c r="U3316" t="s">
        <v>134</v>
      </c>
      <c r="V3316" s="3">
        <v>0.6</v>
      </c>
      <c r="W3316" s="2">
        <v>0</v>
      </c>
      <c r="X3316">
        <v>0</v>
      </c>
      <c r="Y3316" t="s">
        <v>60</v>
      </c>
      <c r="Z3316" t="s">
        <v>136</v>
      </c>
      <c r="AA3316">
        <v>0</v>
      </c>
      <c r="AB3316" s="2">
        <v>0</v>
      </c>
      <c r="AC3316" s="2">
        <v>0</v>
      </c>
      <c r="AD3316" s="3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24.1</v>
      </c>
      <c r="AN3316" s="2">
        <v>24.1</v>
      </c>
      <c r="AO3316" s="2">
        <v>0</v>
      </c>
      <c r="AP3316" s="2">
        <v>0</v>
      </c>
      <c r="AQ3316" s="2">
        <v>0</v>
      </c>
    </row>
    <row r="3317" spans="1:43" x14ac:dyDescent="0.25">
      <c r="A3317" s="1">
        <v>45992</v>
      </c>
      <c r="B3317" t="s">
        <v>48</v>
      </c>
      <c r="C3317">
        <v>649163</v>
      </c>
      <c r="D3317">
        <v>2026062443</v>
      </c>
      <c r="E3317" t="s">
        <v>2548</v>
      </c>
      <c r="F3317" t="s">
        <v>2549</v>
      </c>
      <c r="G3317" t="s">
        <v>51</v>
      </c>
      <c r="H3317" t="s">
        <v>52</v>
      </c>
      <c r="I3317" t="s">
        <v>53</v>
      </c>
      <c r="J3317" t="s">
        <v>54</v>
      </c>
      <c r="K3317">
        <v>649247</v>
      </c>
      <c r="L3317" t="s">
        <v>172</v>
      </c>
      <c r="M3317" t="s">
        <v>173</v>
      </c>
      <c r="N3317" t="s">
        <v>57</v>
      </c>
      <c r="O3317" s="1">
        <v>45658</v>
      </c>
      <c r="Q3317" s="1">
        <v>46023</v>
      </c>
      <c r="R3317" s="2">
        <v>52.69</v>
      </c>
      <c r="S3317">
        <v>1</v>
      </c>
      <c r="T3317" t="s">
        <v>58</v>
      </c>
      <c r="U3317" t="s">
        <v>134</v>
      </c>
      <c r="V3317" s="3">
        <v>0.6</v>
      </c>
      <c r="W3317" s="2">
        <v>0</v>
      </c>
      <c r="X3317">
        <v>0</v>
      </c>
      <c r="Y3317" t="s">
        <v>60</v>
      </c>
      <c r="Z3317" t="s">
        <v>136</v>
      </c>
      <c r="AA3317">
        <v>0</v>
      </c>
      <c r="AB3317" s="2">
        <v>0</v>
      </c>
      <c r="AC3317" s="2">
        <v>0</v>
      </c>
      <c r="AD3317" s="3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31.61</v>
      </c>
      <c r="AN3317" s="2">
        <v>31.61</v>
      </c>
      <c r="AO3317" s="2">
        <v>0</v>
      </c>
      <c r="AP3317" s="2">
        <v>0</v>
      </c>
      <c r="AQ3317" s="2">
        <v>0</v>
      </c>
    </row>
    <row r="3318" spans="1:43" x14ac:dyDescent="0.25">
      <c r="A3318" s="1">
        <v>45992</v>
      </c>
      <c r="B3318" t="s">
        <v>48</v>
      </c>
      <c r="C3318">
        <v>649163</v>
      </c>
      <c r="D3318">
        <v>2026096390</v>
      </c>
      <c r="E3318" t="s">
        <v>260</v>
      </c>
      <c r="F3318" t="s">
        <v>131</v>
      </c>
      <c r="G3318" t="s">
        <v>51</v>
      </c>
      <c r="H3318" t="s">
        <v>52</v>
      </c>
      <c r="I3318" t="s">
        <v>53</v>
      </c>
      <c r="J3318" t="s">
        <v>54</v>
      </c>
      <c r="K3318">
        <v>751867</v>
      </c>
      <c r="L3318" t="s">
        <v>162</v>
      </c>
      <c r="M3318" t="s">
        <v>163</v>
      </c>
      <c r="N3318" t="s">
        <v>57</v>
      </c>
      <c r="O3318" s="1">
        <v>45658</v>
      </c>
      <c r="Q3318" s="1">
        <v>46023</v>
      </c>
      <c r="R3318" s="2">
        <v>46.45</v>
      </c>
      <c r="S3318">
        <v>1</v>
      </c>
      <c r="T3318" t="s">
        <v>58</v>
      </c>
      <c r="U3318" t="s">
        <v>134</v>
      </c>
      <c r="V3318" s="3">
        <v>0.6</v>
      </c>
      <c r="W3318" s="2">
        <v>0</v>
      </c>
      <c r="X3318">
        <v>0</v>
      </c>
      <c r="Y3318" t="s">
        <v>60</v>
      </c>
      <c r="Z3318" t="s">
        <v>136</v>
      </c>
      <c r="AA3318">
        <v>0</v>
      </c>
      <c r="AB3318" s="2">
        <v>0</v>
      </c>
      <c r="AC3318" s="2">
        <v>0</v>
      </c>
      <c r="AD3318" s="3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27.87</v>
      </c>
      <c r="AN3318" s="2">
        <v>27.87</v>
      </c>
      <c r="AO3318" s="2">
        <v>0</v>
      </c>
      <c r="AP3318" s="2">
        <v>0</v>
      </c>
      <c r="AQ3318" s="2">
        <v>0</v>
      </c>
    </row>
    <row r="3319" spans="1:43" x14ac:dyDescent="0.25">
      <c r="A3319" s="1">
        <v>45992</v>
      </c>
      <c r="B3319" t="s">
        <v>48</v>
      </c>
      <c r="C3319">
        <v>649163</v>
      </c>
      <c r="D3319">
        <v>2026126906</v>
      </c>
      <c r="E3319" t="s">
        <v>2550</v>
      </c>
      <c r="F3319" t="s">
        <v>2551</v>
      </c>
      <c r="G3319" t="s">
        <v>51</v>
      </c>
      <c r="H3319" t="s">
        <v>351</v>
      </c>
      <c r="I3319" t="s">
        <v>53</v>
      </c>
      <c r="J3319" t="s">
        <v>54</v>
      </c>
      <c r="K3319">
        <v>766747</v>
      </c>
      <c r="L3319" t="s">
        <v>385</v>
      </c>
      <c r="M3319" t="s">
        <v>386</v>
      </c>
      <c r="N3319" t="s">
        <v>57</v>
      </c>
      <c r="O3319" s="1">
        <v>45658</v>
      </c>
      <c r="Q3319" s="1">
        <v>46023</v>
      </c>
      <c r="R3319" s="2">
        <v>42.45</v>
      </c>
      <c r="S3319">
        <v>1</v>
      </c>
      <c r="T3319" t="s">
        <v>58</v>
      </c>
      <c r="U3319" t="s">
        <v>134</v>
      </c>
      <c r="V3319" s="3">
        <v>0.6</v>
      </c>
      <c r="W3319" s="2">
        <v>0</v>
      </c>
      <c r="X3319">
        <v>0</v>
      </c>
      <c r="Y3319" t="s">
        <v>60</v>
      </c>
      <c r="Z3319" t="s">
        <v>136</v>
      </c>
      <c r="AA3319">
        <v>0</v>
      </c>
      <c r="AB3319" s="2">
        <v>0</v>
      </c>
      <c r="AC3319" s="2">
        <v>0</v>
      </c>
      <c r="AD3319" s="3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25.47</v>
      </c>
      <c r="AN3319" s="2">
        <v>25.47</v>
      </c>
      <c r="AO3319" s="2">
        <v>0</v>
      </c>
      <c r="AP3319" s="2">
        <v>0</v>
      </c>
      <c r="AQ3319" s="2">
        <v>0</v>
      </c>
    </row>
    <row r="3320" spans="1:43" x14ac:dyDescent="0.25">
      <c r="A3320" s="1">
        <v>45992</v>
      </c>
      <c r="B3320" t="s">
        <v>48</v>
      </c>
      <c r="C3320">
        <v>649163</v>
      </c>
      <c r="D3320">
        <v>2026133028</v>
      </c>
      <c r="E3320" t="s">
        <v>2169</v>
      </c>
      <c r="F3320" t="s">
        <v>590</v>
      </c>
      <c r="G3320" t="s">
        <v>51</v>
      </c>
      <c r="H3320" t="s">
        <v>256</v>
      </c>
      <c r="I3320" t="s">
        <v>53</v>
      </c>
      <c r="J3320" t="s">
        <v>54</v>
      </c>
      <c r="K3320">
        <v>673059</v>
      </c>
      <c r="L3320" t="s">
        <v>65</v>
      </c>
      <c r="M3320" t="s">
        <v>66</v>
      </c>
      <c r="N3320" t="s">
        <v>57</v>
      </c>
      <c r="O3320" s="1">
        <v>45658</v>
      </c>
      <c r="Q3320" s="1">
        <v>46023</v>
      </c>
      <c r="R3320" s="2">
        <v>36.159999999999997</v>
      </c>
      <c r="S3320">
        <v>1</v>
      </c>
      <c r="T3320" t="s">
        <v>58</v>
      </c>
      <c r="U3320" t="s">
        <v>134</v>
      </c>
      <c r="V3320" s="3">
        <v>0.6</v>
      </c>
      <c r="W3320" s="2">
        <v>0</v>
      </c>
      <c r="X3320">
        <v>0</v>
      </c>
      <c r="Y3320" t="s">
        <v>60</v>
      </c>
      <c r="Z3320" t="s">
        <v>136</v>
      </c>
      <c r="AA3320">
        <v>0</v>
      </c>
      <c r="AB3320" s="2">
        <v>0</v>
      </c>
      <c r="AC3320" s="2">
        <v>0</v>
      </c>
      <c r="AD3320" s="3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21.7</v>
      </c>
      <c r="AN3320" s="2">
        <v>21.7</v>
      </c>
      <c r="AO3320" s="2">
        <v>0</v>
      </c>
      <c r="AP3320" s="2">
        <v>0</v>
      </c>
      <c r="AQ3320" s="2">
        <v>0</v>
      </c>
    </row>
    <row r="3321" spans="1:43" x14ac:dyDescent="0.25">
      <c r="A3321" s="1">
        <v>45992</v>
      </c>
      <c r="B3321" t="s">
        <v>48</v>
      </c>
      <c r="C3321">
        <v>649163</v>
      </c>
      <c r="D3321">
        <v>2026164648</v>
      </c>
      <c r="E3321" t="s">
        <v>2172</v>
      </c>
      <c r="F3321" t="s">
        <v>866</v>
      </c>
      <c r="G3321" t="s">
        <v>51</v>
      </c>
      <c r="H3321" t="s">
        <v>372</v>
      </c>
      <c r="I3321" t="s">
        <v>53</v>
      </c>
      <c r="J3321" t="s">
        <v>54</v>
      </c>
      <c r="K3321">
        <v>673059</v>
      </c>
      <c r="L3321" t="s">
        <v>65</v>
      </c>
      <c r="M3321" t="s">
        <v>66</v>
      </c>
      <c r="N3321" t="s">
        <v>57</v>
      </c>
      <c r="O3321" s="1">
        <v>45658</v>
      </c>
      <c r="Q3321" s="1">
        <v>46023</v>
      </c>
      <c r="R3321" s="2">
        <v>52.69</v>
      </c>
      <c r="S3321">
        <v>1</v>
      </c>
      <c r="T3321" t="s">
        <v>58</v>
      </c>
      <c r="U3321" t="s">
        <v>134</v>
      </c>
      <c r="V3321" s="3">
        <v>0.6</v>
      </c>
      <c r="W3321" s="2">
        <v>0</v>
      </c>
      <c r="X3321">
        <v>0</v>
      </c>
      <c r="Y3321" t="s">
        <v>60</v>
      </c>
      <c r="Z3321" t="s">
        <v>136</v>
      </c>
      <c r="AA3321">
        <v>0</v>
      </c>
      <c r="AB3321" s="2">
        <v>0</v>
      </c>
      <c r="AC3321" s="2">
        <v>0</v>
      </c>
      <c r="AD3321" s="3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31.61</v>
      </c>
      <c r="AN3321" s="2">
        <v>31.61</v>
      </c>
      <c r="AO3321" s="2">
        <v>0</v>
      </c>
      <c r="AP3321" s="2">
        <v>0</v>
      </c>
      <c r="AQ3321" s="2">
        <v>0</v>
      </c>
    </row>
    <row r="3322" spans="1:43" x14ac:dyDescent="0.25">
      <c r="A3322" s="1">
        <v>45992</v>
      </c>
      <c r="B3322" t="s">
        <v>48</v>
      </c>
      <c r="C3322">
        <v>649163</v>
      </c>
      <c r="D3322">
        <v>2026166247</v>
      </c>
      <c r="E3322" t="s">
        <v>261</v>
      </c>
      <c r="F3322" t="s">
        <v>97</v>
      </c>
      <c r="G3322" t="s">
        <v>51</v>
      </c>
      <c r="H3322" t="s">
        <v>64</v>
      </c>
      <c r="I3322" t="s">
        <v>53</v>
      </c>
      <c r="J3322" t="s">
        <v>54</v>
      </c>
      <c r="K3322">
        <v>751867</v>
      </c>
      <c r="L3322" t="s">
        <v>162</v>
      </c>
      <c r="M3322" t="s">
        <v>163</v>
      </c>
      <c r="N3322" t="s">
        <v>57</v>
      </c>
      <c r="O3322" s="1">
        <v>45658</v>
      </c>
      <c r="Q3322" s="1">
        <v>46023</v>
      </c>
      <c r="R3322" s="2">
        <v>51.62</v>
      </c>
      <c r="S3322">
        <v>1</v>
      </c>
      <c r="T3322" t="s">
        <v>58</v>
      </c>
      <c r="U3322" t="s">
        <v>134</v>
      </c>
      <c r="V3322" s="3">
        <v>0.6</v>
      </c>
      <c r="W3322" s="2">
        <v>0</v>
      </c>
      <c r="X3322">
        <v>0</v>
      </c>
      <c r="Y3322" t="s">
        <v>60</v>
      </c>
      <c r="Z3322" t="s">
        <v>136</v>
      </c>
      <c r="AA3322">
        <v>0</v>
      </c>
      <c r="AB3322" s="2">
        <v>0</v>
      </c>
      <c r="AC3322" s="2">
        <v>0</v>
      </c>
      <c r="AD3322" s="3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30.97</v>
      </c>
      <c r="AN3322" s="2">
        <v>30.97</v>
      </c>
      <c r="AO3322" s="2">
        <v>0</v>
      </c>
      <c r="AP3322" s="2">
        <v>0</v>
      </c>
      <c r="AQ3322" s="2">
        <v>0</v>
      </c>
    </row>
    <row r="3323" spans="1:43" x14ac:dyDescent="0.25">
      <c r="A3323" s="1">
        <v>45992</v>
      </c>
      <c r="B3323" t="s">
        <v>48</v>
      </c>
      <c r="C3323">
        <v>649163</v>
      </c>
      <c r="D3323">
        <v>2028965158</v>
      </c>
      <c r="E3323" t="s">
        <v>335</v>
      </c>
      <c r="F3323" t="s">
        <v>1182</v>
      </c>
      <c r="G3323" t="s">
        <v>51</v>
      </c>
      <c r="H3323" t="s">
        <v>83</v>
      </c>
      <c r="I3323" t="s">
        <v>373</v>
      </c>
      <c r="J3323" t="s">
        <v>374</v>
      </c>
      <c r="K3323">
        <v>812994</v>
      </c>
      <c r="L3323" t="s">
        <v>652</v>
      </c>
      <c r="M3323" t="s">
        <v>653</v>
      </c>
      <c r="N3323" t="s">
        <v>57</v>
      </c>
      <c r="O3323" s="1">
        <v>45809</v>
      </c>
      <c r="Q3323" s="1">
        <v>46023</v>
      </c>
      <c r="R3323" s="2">
        <v>80.16</v>
      </c>
      <c r="S3323">
        <v>1</v>
      </c>
      <c r="T3323" t="s">
        <v>58</v>
      </c>
      <c r="U3323" t="s">
        <v>134</v>
      </c>
      <c r="V3323" s="3">
        <v>0.7</v>
      </c>
      <c r="W3323" s="2">
        <v>0</v>
      </c>
      <c r="X3323">
        <v>0</v>
      </c>
      <c r="Y3323" t="s">
        <v>60</v>
      </c>
      <c r="Z3323" t="s">
        <v>136</v>
      </c>
      <c r="AA3323">
        <v>0</v>
      </c>
      <c r="AB3323" s="2">
        <v>0</v>
      </c>
      <c r="AC3323" s="2">
        <v>0</v>
      </c>
      <c r="AD3323" s="3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56.11</v>
      </c>
      <c r="AN3323" s="2">
        <v>56.11</v>
      </c>
      <c r="AO3323" s="2">
        <v>0</v>
      </c>
      <c r="AP3323" s="2">
        <v>0</v>
      </c>
      <c r="AQ3323" s="2">
        <v>0</v>
      </c>
    </row>
    <row r="3324" spans="1:43" x14ac:dyDescent="0.25">
      <c r="A3324" s="1">
        <v>45992</v>
      </c>
      <c r="B3324" t="s">
        <v>48</v>
      </c>
      <c r="C3324">
        <v>649163</v>
      </c>
      <c r="D3324">
        <v>2028965279</v>
      </c>
      <c r="E3324" t="s">
        <v>2489</v>
      </c>
      <c r="F3324" t="s">
        <v>1668</v>
      </c>
      <c r="G3324" t="s">
        <v>51</v>
      </c>
      <c r="H3324" t="s">
        <v>83</v>
      </c>
      <c r="I3324" t="s">
        <v>373</v>
      </c>
      <c r="J3324" t="s">
        <v>374</v>
      </c>
      <c r="K3324">
        <v>824081</v>
      </c>
      <c r="L3324" t="s">
        <v>577</v>
      </c>
      <c r="M3324" t="s">
        <v>578</v>
      </c>
      <c r="N3324" t="s">
        <v>57</v>
      </c>
      <c r="O3324" s="1">
        <v>45809</v>
      </c>
      <c r="Q3324" s="1">
        <v>46023</v>
      </c>
      <c r="R3324" s="2">
        <v>57.35</v>
      </c>
      <c r="S3324">
        <v>1</v>
      </c>
      <c r="T3324" t="s">
        <v>58</v>
      </c>
      <c r="U3324" t="s">
        <v>134</v>
      </c>
      <c r="V3324" s="3">
        <v>0.7</v>
      </c>
      <c r="W3324" s="2">
        <v>0</v>
      </c>
      <c r="X3324">
        <v>0</v>
      </c>
      <c r="Y3324" t="s">
        <v>60</v>
      </c>
      <c r="Z3324" t="s">
        <v>136</v>
      </c>
      <c r="AA3324">
        <v>0</v>
      </c>
      <c r="AB3324" s="2">
        <v>0</v>
      </c>
      <c r="AC3324" s="2">
        <v>0</v>
      </c>
      <c r="AD3324" s="3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40.14</v>
      </c>
      <c r="AN3324" s="2">
        <v>40.14</v>
      </c>
      <c r="AO3324" s="2">
        <v>0</v>
      </c>
      <c r="AP3324" s="2">
        <v>0</v>
      </c>
      <c r="AQ3324" s="2">
        <v>0</v>
      </c>
    </row>
    <row r="3325" spans="1:43" x14ac:dyDescent="0.25">
      <c r="A3325" s="1">
        <v>45992</v>
      </c>
      <c r="B3325" t="s">
        <v>48</v>
      </c>
      <c r="C3325">
        <v>649163</v>
      </c>
      <c r="D3325">
        <v>2029011564</v>
      </c>
      <c r="E3325" t="s">
        <v>1699</v>
      </c>
      <c r="F3325" t="s">
        <v>765</v>
      </c>
      <c r="G3325" t="s">
        <v>51</v>
      </c>
      <c r="H3325" t="s">
        <v>83</v>
      </c>
      <c r="I3325" t="s">
        <v>373</v>
      </c>
      <c r="J3325" t="s">
        <v>374</v>
      </c>
      <c r="K3325">
        <v>673059</v>
      </c>
      <c r="L3325" t="s">
        <v>65</v>
      </c>
      <c r="M3325" t="s">
        <v>66</v>
      </c>
      <c r="N3325" t="s">
        <v>57</v>
      </c>
      <c r="O3325" s="1">
        <v>45809</v>
      </c>
      <c r="Q3325" s="1">
        <v>46023</v>
      </c>
      <c r="R3325" s="2">
        <v>96</v>
      </c>
      <c r="S3325">
        <v>1</v>
      </c>
      <c r="T3325" t="s">
        <v>58</v>
      </c>
      <c r="U3325" t="s">
        <v>134</v>
      </c>
      <c r="V3325" s="3">
        <v>0.7</v>
      </c>
      <c r="W3325" s="2">
        <v>0</v>
      </c>
      <c r="X3325">
        <v>0</v>
      </c>
      <c r="Y3325" t="s">
        <v>60</v>
      </c>
      <c r="Z3325" t="s">
        <v>136</v>
      </c>
      <c r="AA3325">
        <v>0</v>
      </c>
      <c r="AB3325" s="2">
        <v>0</v>
      </c>
      <c r="AC3325" s="2">
        <v>0</v>
      </c>
      <c r="AD3325" s="3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67.2</v>
      </c>
      <c r="AN3325" s="2">
        <v>67.2</v>
      </c>
      <c r="AO3325" s="2">
        <v>0</v>
      </c>
      <c r="AP3325" s="2">
        <v>0</v>
      </c>
      <c r="AQ3325" s="2">
        <v>0</v>
      </c>
    </row>
    <row r="3326" spans="1:43" x14ac:dyDescent="0.25">
      <c r="A3326" s="1">
        <v>45992</v>
      </c>
      <c r="B3326" t="s">
        <v>48</v>
      </c>
      <c r="C3326">
        <v>649163</v>
      </c>
      <c r="D3326">
        <v>2029011868</v>
      </c>
      <c r="E3326" t="s">
        <v>1030</v>
      </c>
      <c r="F3326" t="s">
        <v>346</v>
      </c>
      <c r="G3326" t="s">
        <v>51</v>
      </c>
      <c r="H3326" t="s">
        <v>120</v>
      </c>
      <c r="I3326" t="s">
        <v>373</v>
      </c>
      <c r="J3326" t="s">
        <v>374</v>
      </c>
      <c r="K3326">
        <v>816021</v>
      </c>
      <c r="L3326" t="s">
        <v>122</v>
      </c>
      <c r="M3326" t="s">
        <v>123</v>
      </c>
      <c r="N3326" t="s">
        <v>57</v>
      </c>
      <c r="O3326" s="1">
        <v>45809</v>
      </c>
      <c r="Q3326" s="1">
        <v>46023</v>
      </c>
      <c r="R3326" s="2">
        <v>9.6999999999999993</v>
      </c>
      <c r="S3326">
        <v>1</v>
      </c>
      <c r="T3326" t="s">
        <v>58</v>
      </c>
      <c r="U3326" t="s">
        <v>134</v>
      </c>
      <c r="V3326" s="3">
        <v>0.7</v>
      </c>
      <c r="W3326" s="2">
        <v>0</v>
      </c>
      <c r="X3326">
        <v>0</v>
      </c>
      <c r="Y3326" t="s">
        <v>60</v>
      </c>
      <c r="Z3326" t="s">
        <v>136</v>
      </c>
      <c r="AA3326">
        <v>0</v>
      </c>
      <c r="AB3326" s="2">
        <v>0</v>
      </c>
      <c r="AC3326" s="2">
        <v>0</v>
      </c>
      <c r="AD3326" s="3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6.79</v>
      </c>
      <c r="AN3326" s="2">
        <v>6.79</v>
      </c>
      <c r="AO3326" s="2">
        <v>0</v>
      </c>
      <c r="AP3326" s="2">
        <v>0</v>
      </c>
      <c r="AQ3326" s="2">
        <v>0</v>
      </c>
    </row>
    <row r="3327" spans="1:43" x14ac:dyDescent="0.25">
      <c r="A3327" s="1">
        <v>45992</v>
      </c>
      <c r="B3327" t="s">
        <v>48</v>
      </c>
      <c r="C3327">
        <v>649163</v>
      </c>
      <c r="D3327">
        <v>2029014822</v>
      </c>
      <c r="E3327" t="s">
        <v>2080</v>
      </c>
      <c r="F3327" t="s">
        <v>641</v>
      </c>
      <c r="G3327" t="s">
        <v>51</v>
      </c>
      <c r="H3327" t="s">
        <v>83</v>
      </c>
      <c r="I3327" t="s">
        <v>373</v>
      </c>
      <c r="J3327" t="s">
        <v>374</v>
      </c>
      <c r="K3327">
        <v>673059</v>
      </c>
      <c r="L3327" t="s">
        <v>65</v>
      </c>
      <c r="M3327" t="s">
        <v>66</v>
      </c>
      <c r="N3327" t="s">
        <v>57</v>
      </c>
      <c r="O3327" s="1">
        <v>45809</v>
      </c>
      <c r="Q3327" s="1">
        <v>46023</v>
      </c>
      <c r="R3327" s="2">
        <v>41.95</v>
      </c>
      <c r="S3327">
        <v>1</v>
      </c>
      <c r="T3327" t="s">
        <v>58</v>
      </c>
      <c r="U3327" t="s">
        <v>134</v>
      </c>
      <c r="V3327" s="3">
        <v>0.7</v>
      </c>
      <c r="W3327" s="2">
        <v>0</v>
      </c>
      <c r="X3327">
        <v>0</v>
      </c>
      <c r="Y3327" t="s">
        <v>60</v>
      </c>
      <c r="Z3327" t="s">
        <v>136</v>
      </c>
      <c r="AA3327">
        <v>0</v>
      </c>
      <c r="AB3327" s="2">
        <v>0</v>
      </c>
      <c r="AC3327" s="2">
        <v>0</v>
      </c>
      <c r="AD3327" s="3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0.01</v>
      </c>
      <c r="AM3327" s="2">
        <v>29.35</v>
      </c>
      <c r="AN3327" s="2">
        <v>29.35</v>
      </c>
      <c r="AO3327" s="2">
        <v>0</v>
      </c>
      <c r="AP3327" s="2">
        <v>0</v>
      </c>
      <c r="AQ3327" s="2">
        <v>0</v>
      </c>
    </row>
    <row r="3328" spans="1:43" x14ac:dyDescent="0.25">
      <c r="A3328" s="1">
        <v>45992</v>
      </c>
      <c r="B3328" t="s">
        <v>48</v>
      </c>
      <c r="C3328">
        <v>649163</v>
      </c>
      <c r="D3328">
        <v>2029029117</v>
      </c>
      <c r="E3328" t="s">
        <v>2081</v>
      </c>
      <c r="F3328" t="s">
        <v>635</v>
      </c>
      <c r="G3328" t="s">
        <v>51</v>
      </c>
      <c r="H3328" t="s">
        <v>120</v>
      </c>
      <c r="I3328" t="s">
        <v>373</v>
      </c>
      <c r="J3328" t="s">
        <v>374</v>
      </c>
      <c r="K3328">
        <v>816021</v>
      </c>
      <c r="L3328" t="s">
        <v>122</v>
      </c>
      <c r="M3328" t="s">
        <v>123</v>
      </c>
      <c r="N3328" t="s">
        <v>57</v>
      </c>
      <c r="O3328" s="1">
        <v>45809</v>
      </c>
      <c r="Q3328" s="1">
        <v>46023</v>
      </c>
      <c r="R3328" s="2">
        <v>9.6999999999999993</v>
      </c>
      <c r="S3328">
        <v>1</v>
      </c>
      <c r="T3328" t="s">
        <v>58</v>
      </c>
      <c r="U3328" t="s">
        <v>134</v>
      </c>
      <c r="V3328" s="3">
        <v>0.7</v>
      </c>
      <c r="W3328" s="2">
        <v>0</v>
      </c>
      <c r="X3328">
        <v>0</v>
      </c>
      <c r="Y3328" t="s">
        <v>60</v>
      </c>
      <c r="Z3328" t="s">
        <v>136</v>
      </c>
      <c r="AA3328">
        <v>0</v>
      </c>
      <c r="AB3328" s="2">
        <v>0</v>
      </c>
      <c r="AC3328" s="2">
        <v>0</v>
      </c>
      <c r="AD3328" s="3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6.79</v>
      </c>
      <c r="AN3328" s="2">
        <v>6.79</v>
      </c>
      <c r="AO3328" s="2">
        <v>0</v>
      </c>
      <c r="AP3328" s="2">
        <v>0</v>
      </c>
      <c r="AQ3328" s="2">
        <v>0</v>
      </c>
    </row>
    <row r="3329" spans="1:43" x14ac:dyDescent="0.25">
      <c r="A3329" s="1">
        <v>45992</v>
      </c>
      <c r="B3329" t="s">
        <v>48</v>
      </c>
      <c r="C3329">
        <v>649163</v>
      </c>
      <c r="D3329">
        <v>2029031323</v>
      </c>
      <c r="E3329" t="s">
        <v>1802</v>
      </c>
      <c r="F3329" t="s">
        <v>472</v>
      </c>
      <c r="G3329" t="s">
        <v>51</v>
      </c>
      <c r="H3329" t="s">
        <v>120</v>
      </c>
      <c r="I3329" t="s">
        <v>373</v>
      </c>
      <c r="J3329" t="s">
        <v>374</v>
      </c>
      <c r="K3329">
        <v>816021</v>
      </c>
      <c r="L3329" t="s">
        <v>122</v>
      </c>
      <c r="M3329" t="s">
        <v>123</v>
      </c>
      <c r="N3329" t="s">
        <v>57</v>
      </c>
      <c r="O3329" s="1">
        <v>45809</v>
      </c>
      <c r="Q3329" s="1">
        <v>46023</v>
      </c>
      <c r="R3329" s="2">
        <v>9.6999999999999993</v>
      </c>
      <c r="S3329">
        <v>1</v>
      </c>
      <c r="T3329" t="s">
        <v>58</v>
      </c>
      <c r="U3329" t="s">
        <v>134</v>
      </c>
      <c r="V3329" s="3">
        <v>0.7</v>
      </c>
      <c r="W3329" s="2">
        <v>0</v>
      </c>
      <c r="X3329">
        <v>0</v>
      </c>
      <c r="Y3329" t="s">
        <v>60</v>
      </c>
      <c r="Z3329" t="s">
        <v>136</v>
      </c>
      <c r="AA3329">
        <v>0</v>
      </c>
      <c r="AB3329" s="2">
        <v>0</v>
      </c>
      <c r="AC3329" s="2">
        <v>0</v>
      </c>
      <c r="AD3329" s="3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6.79</v>
      </c>
      <c r="AN3329" s="2">
        <v>6.79</v>
      </c>
      <c r="AO3329" s="2">
        <v>0</v>
      </c>
      <c r="AP3329" s="2">
        <v>0</v>
      </c>
      <c r="AQ3329" s="2">
        <v>0</v>
      </c>
    </row>
    <row r="3330" spans="1:43" x14ac:dyDescent="0.25">
      <c r="A3330" s="1">
        <v>45992</v>
      </c>
      <c r="B3330" t="s">
        <v>48</v>
      </c>
      <c r="C3330">
        <v>649163</v>
      </c>
      <c r="D3330">
        <v>2029034139</v>
      </c>
      <c r="E3330" t="s">
        <v>2492</v>
      </c>
      <c r="F3330" t="s">
        <v>2493</v>
      </c>
      <c r="G3330" t="s">
        <v>51</v>
      </c>
      <c r="H3330" t="s">
        <v>83</v>
      </c>
      <c r="I3330" t="s">
        <v>373</v>
      </c>
      <c r="J3330" t="s">
        <v>374</v>
      </c>
      <c r="K3330">
        <v>824062</v>
      </c>
      <c r="L3330" t="s">
        <v>355</v>
      </c>
      <c r="M3330" t="s">
        <v>356</v>
      </c>
      <c r="N3330" t="s">
        <v>57</v>
      </c>
      <c r="O3330" s="1">
        <v>45809</v>
      </c>
      <c r="Q3330" s="1">
        <v>46023</v>
      </c>
      <c r="R3330" s="2">
        <v>15.75</v>
      </c>
      <c r="S3330">
        <v>1</v>
      </c>
      <c r="T3330" t="s">
        <v>58</v>
      </c>
      <c r="U3330" t="s">
        <v>134</v>
      </c>
      <c r="V3330" s="3">
        <v>0.7</v>
      </c>
      <c r="W3330" s="2">
        <v>0</v>
      </c>
      <c r="X3330">
        <v>0</v>
      </c>
      <c r="Y3330" t="s">
        <v>60</v>
      </c>
      <c r="Z3330" t="s">
        <v>136</v>
      </c>
      <c r="AA3330">
        <v>0</v>
      </c>
      <c r="AB3330" s="2">
        <v>0</v>
      </c>
      <c r="AC3330" s="2">
        <v>0</v>
      </c>
      <c r="AD3330" s="3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0.01</v>
      </c>
      <c r="AM3330" s="2">
        <v>11.01</v>
      </c>
      <c r="AN3330" s="2">
        <v>11.01</v>
      </c>
      <c r="AO3330" s="2">
        <v>0</v>
      </c>
      <c r="AP3330" s="2">
        <v>0</v>
      </c>
      <c r="AQ3330" s="2">
        <v>0</v>
      </c>
    </row>
    <row r="3331" spans="1:43" x14ac:dyDescent="0.25">
      <c r="A3331" s="1">
        <v>45992</v>
      </c>
      <c r="B3331" t="s">
        <v>48</v>
      </c>
      <c r="C3331">
        <v>649163</v>
      </c>
      <c r="D3331">
        <v>2029034660</v>
      </c>
      <c r="E3331" t="s">
        <v>1699</v>
      </c>
      <c r="F3331" t="s">
        <v>431</v>
      </c>
      <c r="G3331" t="s">
        <v>51</v>
      </c>
      <c r="H3331" t="s">
        <v>83</v>
      </c>
      <c r="I3331" t="s">
        <v>373</v>
      </c>
      <c r="J3331" t="s">
        <v>374</v>
      </c>
      <c r="K3331">
        <v>673059</v>
      </c>
      <c r="L3331" t="s">
        <v>65</v>
      </c>
      <c r="M3331" t="s">
        <v>66</v>
      </c>
      <c r="N3331" t="s">
        <v>57</v>
      </c>
      <c r="O3331" s="1">
        <v>45809</v>
      </c>
      <c r="Q3331" s="1">
        <v>46023</v>
      </c>
      <c r="R3331" s="2">
        <v>33.119999999999997</v>
      </c>
      <c r="S3331">
        <v>1</v>
      </c>
      <c r="T3331" t="s">
        <v>58</v>
      </c>
      <c r="U3331" t="s">
        <v>134</v>
      </c>
      <c r="V3331" s="3">
        <v>0.7</v>
      </c>
      <c r="W3331" s="2">
        <v>0</v>
      </c>
      <c r="X3331">
        <v>0</v>
      </c>
      <c r="Y3331" t="s">
        <v>60</v>
      </c>
      <c r="Z3331" t="s">
        <v>136</v>
      </c>
      <c r="AA3331">
        <v>0</v>
      </c>
      <c r="AB3331" s="2">
        <v>0</v>
      </c>
      <c r="AC3331" s="2">
        <v>0</v>
      </c>
      <c r="AD3331" s="3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23.18</v>
      </c>
      <c r="AN3331" s="2">
        <v>23.18</v>
      </c>
      <c r="AO3331" s="2">
        <v>0</v>
      </c>
      <c r="AP3331" s="2">
        <v>0</v>
      </c>
      <c r="AQ3331" s="2">
        <v>0</v>
      </c>
    </row>
    <row r="3332" spans="1:43" x14ac:dyDescent="0.25">
      <c r="A3332" s="1">
        <v>45992</v>
      </c>
      <c r="B3332" t="s">
        <v>48</v>
      </c>
      <c r="C3332">
        <v>649163</v>
      </c>
      <c r="D3332">
        <v>2029037321</v>
      </c>
      <c r="E3332" t="s">
        <v>2494</v>
      </c>
      <c r="F3332" t="s">
        <v>2495</v>
      </c>
      <c r="G3332" t="s">
        <v>51</v>
      </c>
      <c r="H3332" t="s">
        <v>83</v>
      </c>
      <c r="I3332" t="s">
        <v>373</v>
      </c>
      <c r="J3332" t="s">
        <v>374</v>
      </c>
      <c r="K3332">
        <v>806645</v>
      </c>
      <c r="L3332" t="s">
        <v>855</v>
      </c>
      <c r="M3332" t="s">
        <v>856</v>
      </c>
      <c r="N3332" t="s">
        <v>57</v>
      </c>
      <c r="O3332" s="1">
        <v>45809</v>
      </c>
      <c r="Q3332" s="1">
        <v>46023</v>
      </c>
      <c r="R3332" s="2">
        <v>11.5</v>
      </c>
      <c r="S3332">
        <v>1</v>
      </c>
      <c r="T3332" t="s">
        <v>58</v>
      </c>
      <c r="U3332" t="s">
        <v>134</v>
      </c>
      <c r="V3332" s="3">
        <v>0.7</v>
      </c>
      <c r="W3332" s="2">
        <v>0</v>
      </c>
      <c r="X3332">
        <v>0</v>
      </c>
      <c r="Y3332" t="s">
        <v>60</v>
      </c>
      <c r="Z3332" t="s">
        <v>136</v>
      </c>
      <c r="AA3332">
        <v>0</v>
      </c>
      <c r="AB3332" s="2">
        <v>0</v>
      </c>
      <c r="AC3332" s="2">
        <v>0</v>
      </c>
      <c r="AD3332" s="3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8.0500000000000007</v>
      </c>
      <c r="AN3332" s="2">
        <v>8.0500000000000007</v>
      </c>
      <c r="AO3332" s="2">
        <v>0</v>
      </c>
      <c r="AP3332" s="2">
        <v>0</v>
      </c>
      <c r="AQ3332" s="2">
        <v>0</v>
      </c>
    </row>
    <row r="3333" spans="1:43" x14ac:dyDescent="0.25">
      <c r="A3333" s="1">
        <v>45992</v>
      </c>
      <c r="B3333" t="s">
        <v>48</v>
      </c>
      <c r="C3333">
        <v>649163</v>
      </c>
      <c r="D3333">
        <v>2029044495</v>
      </c>
      <c r="E3333" t="s">
        <v>2552</v>
      </c>
      <c r="F3333" t="s">
        <v>2553</v>
      </c>
      <c r="G3333" t="s">
        <v>51</v>
      </c>
      <c r="H3333" t="s">
        <v>83</v>
      </c>
      <c r="I3333" t="s">
        <v>373</v>
      </c>
      <c r="J3333" t="s">
        <v>433</v>
      </c>
      <c r="K3333">
        <v>824062</v>
      </c>
      <c r="L3333" t="s">
        <v>355</v>
      </c>
      <c r="M3333" t="s">
        <v>356</v>
      </c>
      <c r="N3333" t="s">
        <v>57</v>
      </c>
      <c r="O3333" s="1">
        <v>45809</v>
      </c>
      <c r="Q3333" s="1">
        <v>46023</v>
      </c>
      <c r="R3333" s="2">
        <v>51.63</v>
      </c>
      <c r="S3333">
        <v>1</v>
      </c>
      <c r="T3333" t="s">
        <v>58</v>
      </c>
      <c r="U3333" t="s">
        <v>134</v>
      </c>
      <c r="V3333" s="3">
        <v>0.9</v>
      </c>
      <c r="W3333" s="2">
        <v>0</v>
      </c>
      <c r="X3333">
        <v>0</v>
      </c>
      <c r="Y3333" t="s">
        <v>60</v>
      </c>
      <c r="Z3333" t="s">
        <v>136</v>
      </c>
      <c r="AA3333">
        <v>0</v>
      </c>
      <c r="AB3333" s="2">
        <v>0</v>
      </c>
      <c r="AC3333" s="2">
        <v>0</v>
      </c>
      <c r="AD3333" s="3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46.47</v>
      </c>
      <c r="AN3333" s="2">
        <v>46.47</v>
      </c>
      <c r="AO3333" s="2">
        <v>0</v>
      </c>
      <c r="AP3333" s="2">
        <v>0</v>
      </c>
      <c r="AQ3333" s="2">
        <v>0</v>
      </c>
    </row>
    <row r="3334" spans="1:43" x14ac:dyDescent="0.25">
      <c r="A3334" s="1">
        <v>45992</v>
      </c>
      <c r="B3334" t="s">
        <v>48</v>
      </c>
      <c r="C3334">
        <v>649163</v>
      </c>
      <c r="D3334">
        <v>2029051733</v>
      </c>
      <c r="E3334" t="s">
        <v>2082</v>
      </c>
      <c r="F3334" t="s">
        <v>833</v>
      </c>
      <c r="G3334" t="s">
        <v>51</v>
      </c>
      <c r="H3334" t="s">
        <v>83</v>
      </c>
      <c r="I3334" t="s">
        <v>373</v>
      </c>
      <c r="J3334" t="s">
        <v>374</v>
      </c>
      <c r="K3334">
        <v>820873</v>
      </c>
      <c r="L3334" t="s">
        <v>106</v>
      </c>
      <c r="M3334" t="s">
        <v>107</v>
      </c>
      <c r="N3334" t="s">
        <v>57</v>
      </c>
      <c r="O3334" s="1">
        <v>45809</v>
      </c>
      <c r="Q3334" s="1">
        <v>46023</v>
      </c>
      <c r="R3334" s="2">
        <v>51</v>
      </c>
      <c r="S3334">
        <v>1</v>
      </c>
      <c r="T3334" t="s">
        <v>58</v>
      </c>
      <c r="U3334" t="s">
        <v>134</v>
      </c>
      <c r="V3334" s="3">
        <v>0.7</v>
      </c>
      <c r="W3334" s="2">
        <v>0</v>
      </c>
      <c r="X3334">
        <v>0</v>
      </c>
      <c r="Y3334" t="s">
        <v>60</v>
      </c>
      <c r="Z3334" t="s">
        <v>136</v>
      </c>
      <c r="AA3334">
        <v>0</v>
      </c>
      <c r="AB3334" s="2">
        <v>0</v>
      </c>
      <c r="AC3334" s="2">
        <v>0</v>
      </c>
      <c r="AD3334" s="3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35.700000000000003</v>
      </c>
      <c r="AN3334" s="2">
        <v>35.700000000000003</v>
      </c>
      <c r="AO3334" s="2">
        <v>0</v>
      </c>
      <c r="AP3334" s="2">
        <v>0</v>
      </c>
      <c r="AQ3334" s="2">
        <v>0</v>
      </c>
    </row>
    <row r="3335" spans="1:43" x14ac:dyDescent="0.25">
      <c r="A3335" s="1">
        <v>45992</v>
      </c>
      <c r="B3335" t="s">
        <v>48</v>
      </c>
      <c r="C3335">
        <v>649163</v>
      </c>
      <c r="D3335">
        <v>2029058756</v>
      </c>
      <c r="E3335" t="s">
        <v>2464</v>
      </c>
      <c r="F3335" t="s">
        <v>2554</v>
      </c>
      <c r="G3335" t="s">
        <v>51</v>
      </c>
      <c r="H3335" t="s">
        <v>83</v>
      </c>
      <c r="I3335" t="s">
        <v>373</v>
      </c>
      <c r="J3335" t="s">
        <v>374</v>
      </c>
      <c r="K3335">
        <v>821015</v>
      </c>
      <c r="L3335" t="s">
        <v>377</v>
      </c>
      <c r="M3335" t="s">
        <v>378</v>
      </c>
      <c r="N3335" t="s">
        <v>57</v>
      </c>
      <c r="O3335" s="1">
        <v>45809</v>
      </c>
      <c r="Q3335" s="1">
        <v>46023</v>
      </c>
      <c r="R3335" s="2">
        <v>37.18</v>
      </c>
      <c r="S3335">
        <v>1</v>
      </c>
      <c r="T3335" t="s">
        <v>58</v>
      </c>
      <c r="U3335" t="s">
        <v>134</v>
      </c>
      <c r="V3335" s="3">
        <v>0.7</v>
      </c>
      <c r="W3335" s="2">
        <v>0</v>
      </c>
      <c r="X3335">
        <v>0</v>
      </c>
      <c r="Y3335" t="s">
        <v>60</v>
      </c>
      <c r="Z3335" t="s">
        <v>136</v>
      </c>
      <c r="AA3335">
        <v>0</v>
      </c>
      <c r="AB3335" s="2">
        <v>0</v>
      </c>
      <c r="AC3335" s="2">
        <v>0</v>
      </c>
      <c r="AD3335" s="3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26.03</v>
      </c>
      <c r="AN3335" s="2">
        <v>26.03</v>
      </c>
      <c r="AO3335" s="2">
        <v>0</v>
      </c>
      <c r="AP3335" s="2">
        <v>0</v>
      </c>
      <c r="AQ3335" s="2">
        <v>0</v>
      </c>
    </row>
    <row r="3336" spans="1:43" x14ac:dyDescent="0.25">
      <c r="A3336" s="1">
        <v>45992</v>
      </c>
      <c r="B3336" t="s">
        <v>48</v>
      </c>
      <c r="C3336">
        <v>649163</v>
      </c>
      <c r="D3336">
        <v>2029067264</v>
      </c>
      <c r="E3336" t="s">
        <v>2496</v>
      </c>
      <c r="F3336" t="s">
        <v>296</v>
      </c>
      <c r="G3336" t="s">
        <v>51</v>
      </c>
      <c r="H3336" t="s">
        <v>83</v>
      </c>
      <c r="I3336" t="s">
        <v>373</v>
      </c>
      <c r="J3336" t="s">
        <v>374</v>
      </c>
      <c r="K3336">
        <v>839554</v>
      </c>
      <c r="L3336" t="s">
        <v>699</v>
      </c>
      <c r="M3336" t="s">
        <v>700</v>
      </c>
      <c r="N3336" t="s">
        <v>57</v>
      </c>
      <c r="O3336" s="1">
        <v>45809</v>
      </c>
      <c r="Q3336" s="1">
        <v>46023</v>
      </c>
      <c r="R3336" s="2">
        <v>11.5</v>
      </c>
      <c r="S3336">
        <v>1</v>
      </c>
      <c r="T3336" t="s">
        <v>58</v>
      </c>
      <c r="U3336" t="s">
        <v>134</v>
      </c>
      <c r="V3336" s="3">
        <v>0.7</v>
      </c>
      <c r="W3336" s="2">
        <v>0</v>
      </c>
      <c r="X3336">
        <v>0</v>
      </c>
      <c r="Y3336" t="s">
        <v>60</v>
      </c>
      <c r="Z3336" t="s">
        <v>136</v>
      </c>
      <c r="AA3336">
        <v>0</v>
      </c>
      <c r="AB3336" s="2">
        <v>0</v>
      </c>
      <c r="AC3336" s="2">
        <v>0</v>
      </c>
      <c r="AD3336" s="3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8.0500000000000007</v>
      </c>
      <c r="AN3336" s="2">
        <v>8.0500000000000007</v>
      </c>
      <c r="AO3336" s="2">
        <v>0</v>
      </c>
      <c r="AP3336" s="2">
        <v>0</v>
      </c>
      <c r="AQ3336" s="2">
        <v>0</v>
      </c>
    </row>
    <row r="3337" spans="1:43" x14ac:dyDescent="0.25">
      <c r="A3337" s="1">
        <v>45992</v>
      </c>
      <c r="B3337" t="s">
        <v>48</v>
      </c>
      <c r="C3337">
        <v>649163</v>
      </c>
      <c r="D3337">
        <v>2029068609</v>
      </c>
      <c r="E3337" t="s">
        <v>2497</v>
      </c>
      <c r="F3337" t="s">
        <v>2498</v>
      </c>
      <c r="G3337" t="s">
        <v>51</v>
      </c>
      <c r="H3337" t="s">
        <v>83</v>
      </c>
      <c r="I3337" t="s">
        <v>373</v>
      </c>
      <c r="J3337" t="s">
        <v>374</v>
      </c>
      <c r="K3337">
        <v>812656</v>
      </c>
      <c r="L3337" t="s">
        <v>469</v>
      </c>
      <c r="M3337" t="s">
        <v>470</v>
      </c>
      <c r="N3337" t="s">
        <v>57</v>
      </c>
      <c r="O3337" s="1">
        <v>45809</v>
      </c>
      <c r="Q3337" s="1">
        <v>46023</v>
      </c>
      <c r="R3337" s="2">
        <v>52</v>
      </c>
      <c r="S3337">
        <v>1</v>
      </c>
      <c r="T3337" t="s">
        <v>58</v>
      </c>
      <c r="U3337" t="s">
        <v>134</v>
      </c>
      <c r="V3337" s="3">
        <v>0.7</v>
      </c>
      <c r="W3337" s="2">
        <v>0</v>
      </c>
      <c r="X3337">
        <v>0</v>
      </c>
      <c r="Y3337" t="s">
        <v>60</v>
      </c>
      <c r="Z3337" t="s">
        <v>136</v>
      </c>
      <c r="AA3337">
        <v>0</v>
      </c>
      <c r="AB3337" s="2">
        <v>0</v>
      </c>
      <c r="AC3337" s="2">
        <v>0</v>
      </c>
      <c r="AD3337" s="3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36.4</v>
      </c>
      <c r="AN3337" s="2">
        <v>36.4</v>
      </c>
      <c r="AO3337" s="2">
        <v>0</v>
      </c>
      <c r="AP3337" s="2">
        <v>0</v>
      </c>
      <c r="AQ3337" s="2">
        <v>0</v>
      </c>
    </row>
    <row r="3338" spans="1:43" x14ac:dyDescent="0.25">
      <c r="A3338" s="1">
        <v>45992</v>
      </c>
      <c r="B3338" t="s">
        <v>48</v>
      </c>
      <c r="C3338">
        <v>649163</v>
      </c>
      <c r="D3338">
        <v>2029089291</v>
      </c>
      <c r="E3338" t="s">
        <v>2555</v>
      </c>
      <c r="F3338" t="s">
        <v>127</v>
      </c>
      <c r="G3338" t="s">
        <v>51</v>
      </c>
      <c r="H3338" t="s">
        <v>52</v>
      </c>
      <c r="I3338" t="s">
        <v>373</v>
      </c>
      <c r="J3338" t="s">
        <v>566</v>
      </c>
      <c r="K3338">
        <v>649247</v>
      </c>
      <c r="L3338" t="s">
        <v>172</v>
      </c>
      <c r="M3338" t="s">
        <v>173</v>
      </c>
      <c r="N3338" t="s">
        <v>57</v>
      </c>
      <c r="O3338" s="1">
        <v>45809</v>
      </c>
      <c r="Q3338" s="1">
        <v>46023</v>
      </c>
      <c r="R3338" s="2">
        <v>85.53</v>
      </c>
      <c r="S3338">
        <v>1</v>
      </c>
      <c r="T3338" t="s">
        <v>58</v>
      </c>
      <c r="U3338" t="s">
        <v>134</v>
      </c>
      <c r="V3338" s="3">
        <v>0.7</v>
      </c>
      <c r="W3338" s="2">
        <v>0</v>
      </c>
      <c r="X3338">
        <v>0</v>
      </c>
      <c r="Y3338" t="s">
        <v>60</v>
      </c>
      <c r="Z3338" t="s">
        <v>136</v>
      </c>
      <c r="AA3338">
        <v>0</v>
      </c>
      <c r="AB3338" s="2">
        <v>0</v>
      </c>
      <c r="AC3338" s="2">
        <v>0</v>
      </c>
      <c r="AD3338" s="3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0.01</v>
      </c>
      <c r="AM3338" s="2">
        <v>59.86</v>
      </c>
      <c r="AN3338" s="2">
        <v>59.86</v>
      </c>
      <c r="AO3338" s="2">
        <v>0</v>
      </c>
      <c r="AP3338" s="2">
        <v>0</v>
      </c>
      <c r="AQ3338" s="2">
        <v>0</v>
      </c>
    </row>
    <row r="3339" spans="1:43" x14ac:dyDescent="0.25">
      <c r="A3339" s="1">
        <v>45992</v>
      </c>
      <c r="B3339" t="s">
        <v>48</v>
      </c>
      <c r="C3339">
        <v>649163</v>
      </c>
      <c r="D3339">
        <v>2029130570</v>
      </c>
      <c r="E3339" t="s">
        <v>2547</v>
      </c>
      <c r="F3339" t="s">
        <v>227</v>
      </c>
      <c r="G3339" t="s">
        <v>51</v>
      </c>
      <c r="H3339" t="s">
        <v>52</v>
      </c>
      <c r="I3339" t="s">
        <v>373</v>
      </c>
      <c r="J3339" t="s">
        <v>566</v>
      </c>
      <c r="K3339">
        <v>649247</v>
      </c>
      <c r="L3339" t="s">
        <v>172</v>
      </c>
      <c r="M3339" t="s">
        <v>173</v>
      </c>
      <c r="N3339" t="s">
        <v>57</v>
      </c>
      <c r="O3339" s="1">
        <v>45809</v>
      </c>
      <c r="Q3339" s="1">
        <v>46023</v>
      </c>
      <c r="R3339" s="2">
        <v>25.73</v>
      </c>
      <c r="S3339">
        <v>1</v>
      </c>
      <c r="T3339" t="s">
        <v>58</v>
      </c>
      <c r="U3339" t="s">
        <v>134</v>
      </c>
      <c r="V3339" s="3">
        <v>0.7</v>
      </c>
      <c r="W3339" s="2">
        <v>0</v>
      </c>
      <c r="X3339">
        <v>0</v>
      </c>
      <c r="Y3339" t="s">
        <v>60</v>
      </c>
      <c r="Z3339" t="s">
        <v>136</v>
      </c>
      <c r="AA3339">
        <v>0</v>
      </c>
      <c r="AB3339" s="2">
        <v>0</v>
      </c>
      <c r="AC3339" s="2">
        <v>0</v>
      </c>
      <c r="AD3339" s="3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0.01</v>
      </c>
      <c r="AM3339" s="2">
        <v>18</v>
      </c>
      <c r="AN3339" s="2">
        <v>18</v>
      </c>
      <c r="AO3339" s="2">
        <v>0</v>
      </c>
      <c r="AP3339" s="2">
        <v>0</v>
      </c>
      <c r="AQ3339" s="2">
        <v>0</v>
      </c>
    </row>
    <row r="3340" spans="1:43" x14ac:dyDescent="0.25">
      <c r="A3340" s="1">
        <v>45992</v>
      </c>
      <c r="B3340" t="s">
        <v>48</v>
      </c>
      <c r="C3340">
        <v>649163</v>
      </c>
      <c r="D3340">
        <v>2029132495</v>
      </c>
      <c r="E3340" t="s">
        <v>1657</v>
      </c>
      <c r="F3340" t="s">
        <v>131</v>
      </c>
      <c r="G3340" t="s">
        <v>51</v>
      </c>
      <c r="H3340" t="s">
        <v>648</v>
      </c>
      <c r="I3340" t="s">
        <v>373</v>
      </c>
      <c r="J3340" t="s">
        <v>374</v>
      </c>
      <c r="K3340">
        <v>820140</v>
      </c>
      <c r="L3340" t="s">
        <v>88</v>
      </c>
      <c r="M3340" t="s">
        <v>85</v>
      </c>
      <c r="N3340" t="s">
        <v>57</v>
      </c>
      <c r="O3340" s="1">
        <v>45809</v>
      </c>
      <c r="Q3340" s="1">
        <v>46023</v>
      </c>
      <c r="R3340" s="2">
        <v>77.48</v>
      </c>
      <c r="S3340">
        <v>1</v>
      </c>
      <c r="T3340" t="s">
        <v>58</v>
      </c>
      <c r="U3340" t="s">
        <v>134</v>
      </c>
      <c r="V3340" s="3">
        <v>0.3</v>
      </c>
      <c r="W3340" s="2">
        <v>0</v>
      </c>
      <c r="X3340">
        <v>0</v>
      </c>
      <c r="Y3340" t="s">
        <v>60</v>
      </c>
      <c r="Z3340" t="s">
        <v>136</v>
      </c>
      <c r="AA3340">
        <v>0</v>
      </c>
      <c r="AB3340" s="2">
        <v>0</v>
      </c>
      <c r="AC3340" s="2">
        <v>0</v>
      </c>
      <c r="AD3340" s="3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23.24</v>
      </c>
      <c r="AN3340" s="2">
        <v>23.24</v>
      </c>
      <c r="AO3340" s="2">
        <v>0</v>
      </c>
      <c r="AP3340" s="2">
        <v>0</v>
      </c>
      <c r="AQ3340" s="2">
        <v>0</v>
      </c>
    </row>
    <row r="3341" spans="1:43" x14ac:dyDescent="0.25">
      <c r="A3341" s="1">
        <v>45992</v>
      </c>
      <c r="B3341" t="s">
        <v>48</v>
      </c>
      <c r="C3341">
        <v>649163</v>
      </c>
      <c r="D3341">
        <v>2029137105</v>
      </c>
      <c r="E3341" t="s">
        <v>2083</v>
      </c>
      <c r="F3341" t="s">
        <v>721</v>
      </c>
      <c r="G3341" t="s">
        <v>51</v>
      </c>
      <c r="H3341" t="s">
        <v>372</v>
      </c>
      <c r="I3341" t="s">
        <v>373</v>
      </c>
      <c r="J3341" t="s">
        <v>374</v>
      </c>
      <c r="K3341">
        <v>673059</v>
      </c>
      <c r="L3341" t="s">
        <v>65</v>
      </c>
      <c r="M3341" t="s">
        <v>66</v>
      </c>
      <c r="N3341" t="s">
        <v>57</v>
      </c>
      <c r="O3341" s="1">
        <v>45809</v>
      </c>
      <c r="Q3341" s="1">
        <v>46023</v>
      </c>
      <c r="R3341" s="2">
        <v>66.86</v>
      </c>
      <c r="S3341">
        <v>1</v>
      </c>
      <c r="T3341" t="s">
        <v>58</v>
      </c>
      <c r="U3341" t="s">
        <v>134</v>
      </c>
      <c r="V3341" s="3">
        <v>0.7</v>
      </c>
      <c r="W3341" s="2">
        <v>0</v>
      </c>
      <c r="X3341">
        <v>0</v>
      </c>
      <c r="Y3341" t="s">
        <v>60</v>
      </c>
      <c r="Z3341" t="s">
        <v>136</v>
      </c>
      <c r="AA3341">
        <v>0</v>
      </c>
      <c r="AB3341" s="2">
        <v>0</v>
      </c>
      <c r="AC3341" s="2">
        <v>0</v>
      </c>
      <c r="AD3341" s="3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46.8</v>
      </c>
      <c r="AN3341" s="2">
        <v>46.8</v>
      </c>
      <c r="AO3341" s="2">
        <v>0</v>
      </c>
      <c r="AP3341" s="2">
        <v>0</v>
      </c>
      <c r="AQ3341" s="2">
        <v>0</v>
      </c>
    </row>
    <row r="3342" spans="1:43" x14ac:dyDescent="0.25">
      <c r="A3342" s="1">
        <v>45992</v>
      </c>
      <c r="B3342" t="s">
        <v>48</v>
      </c>
      <c r="C3342">
        <v>649163</v>
      </c>
      <c r="D3342">
        <v>2029166812</v>
      </c>
      <c r="E3342" t="s">
        <v>237</v>
      </c>
      <c r="F3342" t="s">
        <v>866</v>
      </c>
      <c r="G3342" t="s">
        <v>51</v>
      </c>
      <c r="H3342" t="s">
        <v>120</v>
      </c>
      <c r="I3342" t="s">
        <v>373</v>
      </c>
      <c r="J3342" t="s">
        <v>374</v>
      </c>
      <c r="K3342">
        <v>816021</v>
      </c>
      <c r="L3342" t="s">
        <v>122</v>
      </c>
      <c r="M3342" t="s">
        <v>123</v>
      </c>
      <c r="N3342" t="s">
        <v>57</v>
      </c>
      <c r="O3342" s="1">
        <v>45813</v>
      </c>
      <c r="Q3342" s="1">
        <v>46027</v>
      </c>
      <c r="R3342" s="2">
        <v>9.1</v>
      </c>
      <c r="S3342">
        <v>1</v>
      </c>
      <c r="T3342" t="s">
        <v>58</v>
      </c>
      <c r="U3342" t="s">
        <v>134</v>
      </c>
      <c r="V3342" s="3">
        <v>0.7</v>
      </c>
      <c r="W3342" s="2">
        <v>0</v>
      </c>
      <c r="X3342">
        <v>0</v>
      </c>
      <c r="Y3342" t="s">
        <v>60</v>
      </c>
      <c r="Z3342" t="s">
        <v>136</v>
      </c>
      <c r="AA3342">
        <v>0</v>
      </c>
      <c r="AB3342" s="2">
        <v>0</v>
      </c>
      <c r="AC3342" s="2">
        <v>0</v>
      </c>
      <c r="AD3342" s="3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6.37</v>
      </c>
      <c r="AN3342" s="2">
        <v>6.37</v>
      </c>
      <c r="AO3342" s="2">
        <v>0</v>
      </c>
      <c r="AP3342" s="2">
        <v>0</v>
      </c>
      <c r="AQ3342" s="2">
        <v>0</v>
      </c>
    </row>
    <row r="3343" spans="1:43" x14ac:dyDescent="0.25">
      <c r="A3343" s="1">
        <v>45992</v>
      </c>
      <c r="B3343" t="s">
        <v>48</v>
      </c>
      <c r="C3343">
        <v>649163</v>
      </c>
      <c r="D3343">
        <v>2029168908</v>
      </c>
      <c r="E3343" t="s">
        <v>1255</v>
      </c>
      <c r="F3343" t="s">
        <v>375</v>
      </c>
      <c r="G3343" t="s">
        <v>51</v>
      </c>
      <c r="H3343" t="s">
        <v>256</v>
      </c>
      <c r="I3343" t="s">
        <v>373</v>
      </c>
      <c r="J3343" t="s">
        <v>374</v>
      </c>
      <c r="K3343">
        <v>806645</v>
      </c>
      <c r="L3343" t="s">
        <v>855</v>
      </c>
      <c r="M3343" t="s">
        <v>856</v>
      </c>
      <c r="N3343" t="s">
        <v>929</v>
      </c>
      <c r="O3343" s="1">
        <v>45809</v>
      </c>
      <c r="P3343" s="1">
        <v>45992</v>
      </c>
      <c r="Q3343" s="1">
        <v>46023</v>
      </c>
      <c r="R3343" s="2">
        <v>72.400000000000006</v>
      </c>
      <c r="S3343">
        <v>1</v>
      </c>
      <c r="T3343" t="s">
        <v>58</v>
      </c>
      <c r="U3343" t="s">
        <v>134</v>
      </c>
      <c r="V3343" s="3">
        <v>0.7</v>
      </c>
      <c r="W3343" s="2">
        <v>0</v>
      </c>
      <c r="X3343">
        <v>0</v>
      </c>
      <c r="Y3343" t="s">
        <v>60</v>
      </c>
      <c r="Z3343" t="s">
        <v>136</v>
      </c>
      <c r="AA3343">
        <v>0</v>
      </c>
      <c r="AB3343" s="2">
        <v>0</v>
      </c>
      <c r="AC3343" s="2">
        <v>0</v>
      </c>
      <c r="AD3343" s="3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50.68</v>
      </c>
      <c r="AN3343" s="2">
        <v>50.68</v>
      </c>
      <c r="AO3343" s="2">
        <v>0</v>
      </c>
      <c r="AP3343" s="2">
        <v>0</v>
      </c>
      <c r="AQ3343" s="2">
        <v>0</v>
      </c>
    </row>
    <row r="3344" spans="1:43" x14ac:dyDescent="0.25">
      <c r="A3344" s="1">
        <v>45992</v>
      </c>
      <c r="B3344" t="s">
        <v>48</v>
      </c>
      <c r="C3344">
        <v>649163</v>
      </c>
      <c r="D3344">
        <v>2029183288</v>
      </c>
      <c r="E3344" t="s">
        <v>1802</v>
      </c>
      <c r="F3344" t="s">
        <v>856</v>
      </c>
      <c r="G3344" t="s">
        <v>51</v>
      </c>
      <c r="H3344" t="s">
        <v>256</v>
      </c>
      <c r="I3344" t="s">
        <v>373</v>
      </c>
      <c r="J3344" t="s">
        <v>374</v>
      </c>
      <c r="K3344">
        <v>806645</v>
      </c>
      <c r="L3344" t="s">
        <v>855</v>
      </c>
      <c r="M3344" t="s">
        <v>856</v>
      </c>
      <c r="N3344" t="s">
        <v>57</v>
      </c>
      <c r="O3344" s="1">
        <v>45807</v>
      </c>
      <c r="Q3344" s="1">
        <v>46021</v>
      </c>
      <c r="R3344" s="2">
        <v>13</v>
      </c>
      <c r="S3344">
        <v>1</v>
      </c>
      <c r="T3344" t="s">
        <v>58</v>
      </c>
      <c r="U3344" t="s">
        <v>134</v>
      </c>
      <c r="V3344" s="3">
        <v>0.7</v>
      </c>
      <c r="W3344" s="2">
        <v>0</v>
      </c>
      <c r="X3344">
        <v>0</v>
      </c>
      <c r="Y3344" t="s">
        <v>60</v>
      </c>
      <c r="Z3344" t="s">
        <v>136</v>
      </c>
      <c r="AA3344">
        <v>0</v>
      </c>
      <c r="AB3344" s="2">
        <v>0</v>
      </c>
      <c r="AC3344" s="2">
        <v>0</v>
      </c>
      <c r="AD3344" s="3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9.1</v>
      </c>
      <c r="AN3344" s="2">
        <v>9.1</v>
      </c>
      <c r="AO3344" s="2">
        <v>0</v>
      </c>
      <c r="AP3344" s="2">
        <v>0</v>
      </c>
      <c r="AQ3344" s="2">
        <v>0</v>
      </c>
    </row>
    <row r="3345" spans="1:43" x14ac:dyDescent="0.25">
      <c r="A3345" s="1">
        <v>45992</v>
      </c>
      <c r="B3345" t="s">
        <v>48</v>
      </c>
      <c r="C3345">
        <v>649163</v>
      </c>
      <c r="D3345">
        <v>2029189478</v>
      </c>
      <c r="E3345" t="s">
        <v>2086</v>
      </c>
      <c r="F3345" t="s">
        <v>979</v>
      </c>
      <c r="G3345" t="s">
        <v>51</v>
      </c>
      <c r="H3345" t="s">
        <v>83</v>
      </c>
      <c r="I3345" t="s">
        <v>373</v>
      </c>
      <c r="J3345" t="s">
        <v>374</v>
      </c>
      <c r="K3345">
        <v>824081</v>
      </c>
      <c r="L3345" t="s">
        <v>577</v>
      </c>
      <c r="M3345" t="s">
        <v>578</v>
      </c>
      <c r="N3345" t="s">
        <v>57</v>
      </c>
      <c r="O3345" s="1">
        <v>45809</v>
      </c>
      <c r="Q3345" s="1">
        <v>46023</v>
      </c>
      <c r="R3345" s="2">
        <v>134.43</v>
      </c>
      <c r="S3345">
        <v>1</v>
      </c>
      <c r="T3345" t="s">
        <v>58</v>
      </c>
      <c r="U3345" t="s">
        <v>134</v>
      </c>
      <c r="V3345" s="3">
        <v>0.7</v>
      </c>
      <c r="W3345" s="2">
        <v>0</v>
      </c>
      <c r="X3345">
        <v>0</v>
      </c>
      <c r="Y3345" t="s">
        <v>60</v>
      </c>
      <c r="Z3345" t="s">
        <v>136</v>
      </c>
      <c r="AA3345">
        <v>0</v>
      </c>
      <c r="AB3345" s="2">
        <v>0</v>
      </c>
      <c r="AC3345" s="2">
        <v>0</v>
      </c>
      <c r="AD3345" s="3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0.01</v>
      </c>
      <c r="AM3345" s="2">
        <v>94.09</v>
      </c>
      <c r="AN3345" s="2">
        <v>94.09</v>
      </c>
      <c r="AO3345" s="2">
        <v>0</v>
      </c>
      <c r="AP3345" s="2">
        <v>0</v>
      </c>
      <c r="AQ3345" s="2">
        <v>0</v>
      </c>
    </row>
    <row r="3346" spans="1:43" x14ac:dyDescent="0.25">
      <c r="A3346" s="1">
        <v>45992</v>
      </c>
      <c r="B3346" t="s">
        <v>48</v>
      </c>
      <c r="C3346">
        <v>649163</v>
      </c>
      <c r="D3346">
        <v>2029204336</v>
      </c>
      <c r="E3346" t="s">
        <v>477</v>
      </c>
      <c r="F3346" t="s">
        <v>478</v>
      </c>
      <c r="G3346" t="s">
        <v>51</v>
      </c>
      <c r="H3346" t="s">
        <v>265</v>
      </c>
      <c r="I3346" t="s">
        <v>373</v>
      </c>
      <c r="J3346" t="s">
        <v>374</v>
      </c>
      <c r="K3346">
        <v>756418</v>
      </c>
      <c r="L3346" t="s">
        <v>195</v>
      </c>
      <c r="M3346" t="s">
        <v>196</v>
      </c>
      <c r="N3346" t="s">
        <v>57</v>
      </c>
      <c r="O3346" s="1">
        <v>45808</v>
      </c>
      <c r="Q3346" s="1">
        <v>46021</v>
      </c>
      <c r="R3346" s="2">
        <v>34.03</v>
      </c>
      <c r="S3346">
        <v>1</v>
      </c>
      <c r="T3346" t="s">
        <v>58</v>
      </c>
      <c r="U3346" t="s">
        <v>134</v>
      </c>
      <c r="V3346" s="3">
        <v>0.7</v>
      </c>
      <c r="W3346" s="2">
        <v>0</v>
      </c>
      <c r="X3346">
        <v>0</v>
      </c>
      <c r="Y3346" t="s">
        <v>60</v>
      </c>
      <c r="Z3346" t="s">
        <v>136</v>
      </c>
      <c r="AA3346">
        <v>0</v>
      </c>
      <c r="AB3346" s="2">
        <v>0</v>
      </c>
      <c r="AC3346" s="2">
        <v>0</v>
      </c>
      <c r="AD3346" s="3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0.01</v>
      </c>
      <c r="AM3346" s="2">
        <v>23.81</v>
      </c>
      <c r="AN3346" s="2">
        <v>23.81</v>
      </c>
      <c r="AO3346" s="2">
        <v>0</v>
      </c>
      <c r="AP3346" s="2">
        <v>0</v>
      </c>
      <c r="AQ3346" s="2">
        <v>0</v>
      </c>
    </row>
    <row r="3347" spans="1:43" x14ac:dyDescent="0.25">
      <c r="A3347" s="1">
        <v>45992</v>
      </c>
      <c r="B3347" t="s">
        <v>48</v>
      </c>
      <c r="C3347">
        <v>649163</v>
      </c>
      <c r="D3347">
        <v>2029207170</v>
      </c>
      <c r="E3347" t="s">
        <v>414</v>
      </c>
      <c r="F3347" t="s">
        <v>127</v>
      </c>
      <c r="G3347" t="s">
        <v>51</v>
      </c>
      <c r="H3347" t="s">
        <v>256</v>
      </c>
      <c r="I3347" t="s">
        <v>373</v>
      </c>
      <c r="J3347" t="s">
        <v>374</v>
      </c>
      <c r="K3347">
        <v>856163</v>
      </c>
      <c r="L3347" t="s">
        <v>116</v>
      </c>
      <c r="M3347" t="s">
        <v>117</v>
      </c>
      <c r="N3347" t="s">
        <v>57</v>
      </c>
      <c r="O3347" s="1">
        <v>45809</v>
      </c>
      <c r="Q3347" s="1">
        <v>46023</v>
      </c>
      <c r="R3347" s="2">
        <v>13</v>
      </c>
      <c r="S3347">
        <v>1</v>
      </c>
      <c r="T3347" t="s">
        <v>58</v>
      </c>
      <c r="U3347" t="s">
        <v>134</v>
      </c>
      <c r="V3347" s="3">
        <v>0.7</v>
      </c>
      <c r="W3347" s="2">
        <v>0</v>
      </c>
      <c r="X3347">
        <v>0</v>
      </c>
      <c r="Y3347" t="s">
        <v>60</v>
      </c>
      <c r="Z3347" t="s">
        <v>136</v>
      </c>
      <c r="AA3347">
        <v>0</v>
      </c>
      <c r="AB3347" s="2">
        <v>0</v>
      </c>
      <c r="AC3347" s="2">
        <v>0</v>
      </c>
      <c r="AD3347" s="3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9.1</v>
      </c>
      <c r="AN3347" s="2">
        <v>9.1</v>
      </c>
      <c r="AO3347" s="2">
        <v>0</v>
      </c>
      <c r="AP3347" s="2">
        <v>0</v>
      </c>
      <c r="AQ3347" s="2">
        <v>0</v>
      </c>
    </row>
    <row r="3348" spans="1:43" x14ac:dyDescent="0.25">
      <c r="A3348" s="1">
        <v>45992</v>
      </c>
      <c r="B3348" t="s">
        <v>48</v>
      </c>
      <c r="C3348">
        <v>649163</v>
      </c>
      <c r="D3348">
        <v>2029210003</v>
      </c>
      <c r="E3348" t="s">
        <v>481</v>
      </c>
      <c r="F3348" t="s">
        <v>202</v>
      </c>
      <c r="G3348" t="s">
        <v>51</v>
      </c>
      <c r="H3348" t="s">
        <v>354</v>
      </c>
      <c r="I3348" t="s">
        <v>373</v>
      </c>
      <c r="J3348" t="s">
        <v>374</v>
      </c>
      <c r="K3348">
        <v>856824</v>
      </c>
      <c r="L3348" t="s">
        <v>457</v>
      </c>
      <c r="M3348" t="s">
        <v>458</v>
      </c>
      <c r="N3348" t="s">
        <v>57</v>
      </c>
      <c r="O3348" s="1">
        <v>45809</v>
      </c>
      <c r="Q3348" s="1">
        <v>46023</v>
      </c>
      <c r="R3348" s="2">
        <v>85.63</v>
      </c>
      <c r="S3348">
        <v>1</v>
      </c>
      <c r="T3348" t="s">
        <v>58</v>
      </c>
      <c r="U3348" t="s">
        <v>134</v>
      </c>
      <c r="V3348" s="3">
        <v>0.7</v>
      </c>
      <c r="W3348" s="2">
        <v>0</v>
      </c>
      <c r="X3348">
        <v>0</v>
      </c>
      <c r="Y3348" t="s">
        <v>60</v>
      </c>
      <c r="Z3348" t="s">
        <v>136</v>
      </c>
      <c r="AA3348">
        <v>0</v>
      </c>
      <c r="AB3348" s="2">
        <v>0</v>
      </c>
      <c r="AC3348" s="2">
        <v>0</v>
      </c>
      <c r="AD3348" s="3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0.01</v>
      </c>
      <c r="AM3348" s="2">
        <v>59.93</v>
      </c>
      <c r="AN3348" s="2">
        <v>59.93</v>
      </c>
      <c r="AO3348" s="2">
        <v>0</v>
      </c>
      <c r="AP3348" s="2">
        <v>0</v>
      </c>
      <c r="AQ3348" s="2">
        <v>0</v>
      </c>
    </row>
    <row r="3349" spans="1:43" x14ac:dyDescent="0.25">
      <c r="A3349" s="1">
        <v>45992</v>
      </c>
      <c r="B3349" t="s">
        <v>48</v>
      </c>
      <c r="C3349">
        <v>649163</v>
      </c>
      <c r="D3349">
        <v>2029224029</v>
      </c>
      <c r="E3349" t="s">
        <v>1815</v>
      </c>
      <c r="F3349" t="s">
        <v>119</v>
      </c>
      <c r="G3349" t="s">
        <v>51</v>
      </c>
      <c r="H3349" t="s">
        <v>256</v>
      </c>
      <c r="I3349" t="s">
        <v>373</v>
      </c>
      <c r="J3349" t="s">
        <v>374</v>
      </c>
      <c r="K3349">
        <v>822733</v>
      </c>
      <c r="L3349" t="s">
        <v>1487</v>
      </c>
      <c r="M3349" t="s">
        <v>1488</v>
      </c>
      <c r="N3349" t="s">
        <v>57</v>
      </c>
      <c r="O3349" s="1">
        <v>45810</v>
      </c>
      <c r="Q3349" s="1">
        <v>46024</v>
      </c>
      <c r="R3349" s="2">
        <v>89.52</v>
      </c>
      <c r="S3349">
        <v>1</v>
      </c>
      <c r="T3349" t="s">
        <v>58</v>
      </c>
      <c r="U3349" t="s">
        <v>134</v>
      </c>
      <c r="V3349" s="3">
        <v>0.7</v>
      </c>
      <c r="W3349" s="2">
        <v>0</v>
      </c>
      <c r="X3349">
        <v>0</v>
      </c>
      <c r="Y3349" t="s">
        <v>60</v>
      </c>
      <c r="Z3349" t="s">
        <v>136</v>
      </c>
      <c r="AA3349">
        <v>0</v>
      </c>
      <c r="AB3349" s="2">
        <v>0</v>
      </c>
      <c r="AC3349" s="2">
        <v>0</v>
      </c>
      <c r="AD3349" s="3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62.66</v>
      </c>
      <c r="AN3349" s="2">
        <v>62.66</v>
      </c>
      <c r="AO3349" s="2">
        <v>0</v>
      </c>
      <c r="AP3349" s="2">
        <v>0</v>
      </c>
      <c r="AQ3349" s="2">
        <v>0</v>
      </c>
    </row>
    <row r="3350" spans="1:43" x14ac:dyDescent="0.25">
      <c r="A3350" s="1">
        <v>45992</v>
      </c>
      <c r="B3350" t="s">
        <v>48</v>
      </c>
      <c r="C3350">
        <v>649163</v>
      </c>
      <c r="D3350">
        <v>2029224151</v>
      </c>
      <c r="E3350" t="s">
        <v>2556</v>
      </c>
      <c r="F3350" t="s">
        <v>386</v>
      </c>
      <c r="G3350" t="s">
        <v>51</v>
      </c>
      <c r="H3350" t="s">
        <v>83</v>
      </c>
      <c r="I3350" t="s">
        <v>373</v>
      </c>
      <c r="J3350" t="s">
        <v>374</v>
      </c>
      <c r="K3350">
        <v>768887</v>
      </c>
      <c r="L3350" t="s">
        <v>422</v>
      </c>
      <c r="M3350" t="s">
        <v>423</v>
      </c>
      <c r="N3350" t="s">
        <v>57</v>
      </c>
      <c r="O3350" s="1">
        <v>45809</v>
      </c>
      <c r="Q3350" s="1">
        <v>46023</v>
      </c>
      <c r="R3350" s="2">
        <v>154.76</v>
      </c>
      <c r="S3350">
        <v>1</v>
      </c>
      <c r="T3350" t="s">
        <v>58</v>
      </c>
      <c r="U3350" t="s">
        <v>134</v>
      </c>
      <c r="V3350" s="3">
        <v>0.7</v>
      </c>
      <c r="W3350" s="2">
        <v>0</v>
      </c>
      <c r="X3350">
        <v>0</v>
      </c>
      <c r="Y3350" t="s">
        <v>60</v>
      </c>
      <c r="Z3350" t="s">
        <v>136</v>
      </c>
      <c r="AA3350">
        <v>0</v>
      </c>
      <c r="AB3350" s="2">
        <v>0</v>
      </c>
      <c r="AC3350" s="2">
        <v>0</v>
      </c>
      <c r="AD3350" s="3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108.33</v>
      </c>
      <c r="AN3350" s="2">
        <v>108.33</v>
      </c>
      <c r="AO3350" s="2">
        <v>0</v>
      </c>
      <c r="AP3350" s="2">
        <v>0</v>
      </c>
      <c r="AQ3350" s="2">
        <v>0</v>
      </c>
    </row>
    <row r="3351" spans="1:43" x14ac:dyDescent="0.25">
      <c r="A3351" s="1">
        <v>45992</v>
      </c>
      <c r="B3351" t="s">
        <v>48</v>
      </c>
      <c r="C3351">
        <v>649163</v>
      </c>
      <c r="D3351">
        <v>2029245573</v>
      </c>
      <c r="E3351" t="s">
        <v>478</v>
      </c>
      <c r="F3351" t="s">
        <v>482</v>
      </c>
      <c r="G3351" t="s">
        <v>51</v>
      </c>
      <c r="H3351" t="s">
        <v>169</v>
      </c>
      <c r="I3351" t="s">
        <v>373</v>
      </c>
      <c r="J3351" t="s">
        <v>374</v>
      </c>
      <c r="K3351">
        <v>651818</v>
      </c>
      <c r="L3351" t="s">
        <v>113</v>
      </c>
      <c r="M3351" t="s">
        <v>114</v>
      </c>
      <c r="N3351" t="s">
        <v>57</v>
      </c>
      <c r="O3351" s="1">
        <v>45840</v>
      </c>
      <c r="Q3351" s="1">
        <v>46024</v>
      </c>
      <c r="R3351" s="2">
        <v>61.82</v>
      </c>
      <c r="S3351">
        <v>1</v>
      </c>
      <c r="T3351" t="s">
        <v>58</v>
      </c>
      <c r="U3351" t="s">
        <v>134</v>
      </c>
      <c r="V3351" s="3">
        <v>0.7</v>
      </c>
      <c r="W3351" s="2">
        <v>0</v>
      </c>
      <c r="X3351">
        <v>0</v>
      </c>
      <c r="Y3351" t="s">
        <v>60</v>
      </c>
      <c r="Z3351" t="s">
        <v>136</v>
      </c>
      <c r="AA3351">
        <v>0</v>
      </c>
      <c r="AB3351" s="2">
        <v>0</v>
      </c>
      <c r="AC3351" s="2">
        <v>0</v>
      </c>
      <c r="AD3351" s="3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43.27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</row>
    <row r="3352" spans="1:43" x14ac:dyDescent="0.25">
      <c r="A3352" s="1">
        <v>45992</v>
      </c>
      <c r="B3352" t="s">
        <v>48</v>
      </c>
      <c r="C3352">
        <v>649163</v>
      </c>
      <c r="D3352">
        <v>2029246956</v>
      </c>
      <c r="E3352" t="s">
        <v>2557</v>
      </c>
      <c r="F3352" t="s">
        <v>105</v>
      </c>
      <c r="G3352" t="s">
        <v>51</v>
      </c>
      <c r="H3352" t="s">
        <v>83</v>
      </c>
      <c r="I3352" t="s">
        <v>373</v>
      </c>
      <c r="J3352" t="s">
        <v>374</v>
      </c>
      <c r="K3352">
        <v>843573</v>
      </c>
      <c r="L3352" t="s">
        <v>665</v>
      </c>
      <c r="M3352" t="s">
        <v>666</v>
      </c>
      <c r="N3352" t="s">
        <v>57</v>
      </c>
      <c r="O3352" s="1">
        <v>45811</v>
      </c>
      <c r="Q3352" s="1">
        <v>46025</v>
      </c>
      <c r="R3352" s="2">
        <v>28</v>
      </c>
      <c r="S3352">
        <v>1</v>
      </c>
      <c r="T3352" t="s">
        <v>58</v>
      </c>
      <c r="U3352" t="s">
        <v>134</v>
      </c>
      <c r="V3352" s="3">
        <v>0.7</v>
      </c>
      <c r="W3352" s="2">
        <v>0</v>
      </c>
      <c r="X3352">
        <v>0</v>
      </c>
      <c r="Y3352" t="s">
        <v>60</v>
      </c>
      <c r="Z3352" t="s">
        <v>136</v>
      </c>
      <c r="AA3352">
        <v>0</v>
      </c>
      <c r="AB3352" s="2">
        <v>0</v>
      </c>
      <c r="AC3352" s="2">
        <v>0</v>
      </c>
      <c r="AD3352" s="3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19.600000000000001</v>
      </c>
      <c r="AN3352" s="2">
        <v>19.600000000000001</v>
      </c>
      <c r="AO3352" s="2">
        <v>0</v>
      </c>
      <c r="AP3352" s="2">
        <v>0</v>
      </c>
      <c r="AQ3352" s="2">
        <v>0</v>
      </c>
    </row>
    <row r="3353" spans="1:43" x14ac:dyDescent="0.25">
      <c r="A3353" s="1">
        <v>45992</v>
      </c>
      <c r="B3353" t="s">
        <v>48</v>
      </c>
      <c r="C3353">
        <v>649163</v>
      </c>
      <c r="D3353">
        <v>2029251128</v>
      </c>
      <c r="E3353" t="s">
        <v>483</v>
      </c>
      <c r="F3353" t="s">
        <v>484</v>
      </c>
      <c r="G3353" t="s">
        <v>51</v>
      </c>
      <c r="H3353" t="s">
        <v>120</v>
      </c>
      <c r="I3353" t="s">
        <v>373</v>
      </c>
      <c r="J3353" t="s">
        <v>374</v>
      </c>
      <c r="K3353">
        <v>816021</v>
      </c>
      <c r="L3353" t="s">
        <v>122</v>
      </c>
      <c r="M3353" t="s">
        <v>123</v>
      </c>
      <c r="N3353" t="s">
        <v>57</v>
      </c>
      <c r="O3353" s="1">
        <v>45839</v>
      </c>
      <c r="Q3353" s="1">
        <v>46023</v>
      </c>
      <c r="R3353" s="2">
        <v>9.1</v>
      </c>
      <c r="S3353">
        <v>1</v>
      </c>
      <c r="T3353" t="s">
        <v>58</v>
      </c>
      <c r="U3353" t="s">
        <v>134</v>
      </c>
      <c r="V3353" s="3">
        <v>0.7</v>
      </c>
      <c r="W3353" s="2">
        <v>0</v>
      </c>
      <c r="X3353">
        <v>0</v>
      </c>
      <c r="Y3353" t="s">
        <v>60</v>
      </c>
      <c r="Z3353" t="s">
        <v>136</v>
      </c>
      <c r="AA3353">
        <v>0</v>
      </c>
      <c r="AB3353" s="2">
        <v>0</v>
      </c>
      <c r="AC3353" s="2">
        <v>0</v>
      </c>
      <c r="AD3353" s="3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6.37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</row>
    <row r="3354" spans="1:43" x14ac:dyDescent="0.25">
      <c r="A3354" s="1">
        <v>45992</v>
      </c>
      <c r="B3354" t="s">
        <v>48</v>
      </c>
      <c r="C3354">
        <v>649163</v>
      </c>
      <c r="D3354">
        <v>2029251259</v>
      </c>
      <c r="E3354" t="s">
        <v>1038</v>
      </c>
      <c r="F3354" t="s">
        <v>1039</v>
      </c>
      <c r="G3354" t="s">
        <v>51</v>
      </c>
      <c r="H3354" t="s">
        <v>83</v>
      </c>
      <c r="I3354" t="s">
        <v>373</v>
      </c>
      <c r="J3354" t="s">
        <v>374</v>
      </c>
      <c r="K3354">
        <v>792847</v>
      </c>
      <c r="L3354" t="s">
        <v>600</v>
      </c>
      <c r="M3354" t="s">
        <v>601</v>
      </c>
      <c r="N3354" t="s">
        <v>57</v>
      </c>
      <c r="O3354" s="1">
        <v>45811</v>
      </c>
      <c r="Q3354" s="1">
        <v>46025</v>
      </c>
      <c r="R3354" s="2">
        <v>74.58</v>
      </c>
      <c r="S3354">
        <v>1</v>
      </c>
      <c r="T3354" t="s">
        <v>58</v>
      </c>
      <c r="U3354" t="s">
        <v>134</v>
      </c>
      <c r="V3354" s="3">
        <v>0.7</v>
      </c>
      <c r="W3354" s="2">
        <v>0</v>
      </c>
      <c r="X3354">
        <v>0</v>
      </c>
      <c r="Y3354" t="s">
        <v>60</v>
      </c>
      <c r="Z3354" t="s">
        <v>136</v>
      </c>
      <c r="AA3354">
        <v>0</v>
      </c>
      <c r="AB3354" s="2">
        <v>0</v>
      </c>
      <c r="AC3354" s="2">
        <v>0</v>
      </c>
      <c r="AD3354" s="3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52.21</v>
      </c>
      <c r="AN3354" s="2">
        <v>52.21</v>
      </c>
      <c r="AO3354" s="2">
        <v>0</v>
      </c>
      <c r="AP3354" s="2">
        <v>0</v>
      </c>
      <c r="AQ3354" s="2">
        <v>0</v>
      </c>
    </row>
    <row r="3355" spans="1:43" x14ac:dyDescent="0.25">
      <c r="A3355" s="1">
        <v>45992</v>
      </c>
      <c r="B3355" t="s">
        <v>48</v>
      </c>
      <c r="C3355">
        <v>649163</v>
      </c>
      <c r="D3355">
        <v>2029264097</v>
      </c>
      <c r="E3355" t="s">
        <v>68</v>
      </c>
      <c r="F3355" t="s">
        <v>1040</v>
      </c>
      <c r="G3355" t="s">
        <v>51</v>
      </c>
      <c r="H3355" t="s">
        <v>83</v>
      </c>
      <c r="I3355" t="s">
        <v>373</v>
      </c>
      <c r="J3355" t="s">
        <v>374</v>
      </c>
      <c r="K3355">
        <v>820873</v>
      </c>
      <c r="L3355" t="s">
        <v>106</v>
      </c>
      <c r="M3355" t="s">
        <v>107</v>
      </c>
      <c r="N3355" t="s">
        <v>57</v>
      </c>
      <c r="O3355" s="1">
        <v>45839</v>
      </c>
      <c r="Q3355" s="1">
        <v>46023</v>
      </c>
      <c r="R3355" s="2">
        <v>51</v>
      </c>
      <c r="S3355">
        <v>1</v>
      </c>
      <c r="T3355" t="s">
        <v>58</v>
      </c>
      <c r="U3355" t="s">
        <v>134</v>
      </c>
      <c r="V3355" s="3">
        <v>0.7</v>
      </c>
      <c r="W3355" s="2">
        <v>0</v>
      </c>
      <c r="X3355">
        <v>0</v>
      </c>
      <c r="Y3355" t="s">
        <v>60</v>
      </c>
      <c r="Z3355" t="s">
        <v>136</v>
      </c>
      <c r="AA3355">
        <v>0</v>
      </c>
      <c r="AB3355" s="2">
        <v>0</v>
      </c>
      <c r="AC3355" s="2">
        <v>0</v>
      </c>
      <c r="AD3355" s="3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35.700000000000003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</row>
    <row r="3356" spans="1:43" x14ac:dyDescent="0.25">
      <c r="A3356" s="1">
        <v>45992</v>
      </c>
      <c r="B3356" t="s">
        <v>48</v>
      </c>
      <c r="C3356">
        <v>649163</v>
      </c>
      <c r="D3356">
        <v>2029267678</v>
      </c>
      <c r="E3356" t="s">
        <v>485</v>
      </c>
      <c r="F3356" t="s">
        <v>486</v>
      </c>
      <c r="G3356" t="s">
        <v>51</v>
      </c>
      <c r="H3356" t="s">
        <v>83</v>
      </c>
      <c r="I3356" t="s">
        <v>373</v>
      </c>
      <c r="J3356" t="s">
        <v>374</v>
      </c>
      <c r="K3356">
        <v>768887</v>
      </c>
      <c r="L3356" t="s">
        <v>422</v>
      </c>
      <c r="M3356" t="s">
        <v>423</v>
      </c>
      <c r="N3356" t="s">
        <v>57</v>
      </c>
      <c r="O3356" s="1">
        <v>45812</v>
      </c>
      <c r="Q3356" s="1">
        <v>46026</v>
      </c>
      <c r="R3356" s="2">
        <v>145.41999999999999</v>
      </c>
      <c r="S3356">
        <v>1</v>
      </c>
      <c r="T3356" t="s">
        <v>58</v>
      </c>
      <c r="U3356" t="s">
        <v>134</v>
      </c>
      <c r="V3356" s="3">
        <v>0.7</v>
      </c>
      <c r="W3356" s="2">
        <v>0</v>
      </c>
      <c r="X3356">
        <v>0</v>
      </c>
      <c r="Y3356" t="s">
        <v>60</v>
      </c>
      <c r="Z3356" t="s">
        <v>136</v>
      </c>
      <c r="AA3356">
        <v>0</v>
      </c>
      <c r="AB3356" s="2">
        <v>0</v>
      </c>
      <c r="AC3356" s="2">
        <v>0</v>
      </c>
      <c r="AD3356" s="3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101.79</v>
      </c>
      <c r="AN3356" s="2">
        <v>101.79</v>
      </c>
      <c r="AO3356" s="2">
        <v>0</v>
      </c>
      <c r="AP3356" s="2">
        <v>0</v>
      </c>
      <c r="AQ3356" s="2">
        <v>0</v>
      </c>
    </row>
    <row r="3357" spans="1:43" x14ac:dyDescent="0.25">
      <c r="A3357" s="1">
        <v>45992</v>
      </c>
      <c r="B3357" t="s">
        <v>48</v>
      </c>
      <c r="C3357">
        <v>649163</v>
      </c>
      <c r="D3357">
        <v>2029274820</v>
      </c>
      <c r="E3357" t="s">
        <v>2558</v>
      </c>
      <c r="F3357" t="s">
        <v>1766</v>
      </c>
      <c r="G3357" t="s">
        <v>51</v>
      </c>
      <c r="H3357" t="s">
        <v>83</v>
      </c>
      <c r="I3357" t="s">
        <v>373</v>
      </c>
      <c r="J3357" t="s">
        <v>374</v>
      </c>
      <c r="K3357">
        <v>812994</v>
      </c>
      <c r="L3357" t="s">
        <v>652</v>
      </c>
      <c r="M3357" t="s">
        <v>653</v>
      </c>
      <c r="N3357" t="s">
        <v>57</v>
      </c>
      <c r="O3357" s="1">
        <v>45839</v>
      </c>
      <c r="Q3357" s="1">
        <v>46023</v>
      </c>
      <c r="R3357" s="2">
        <v>377.02</v>
      </c>
      <c r="S3357">
        <v>1</v>
      </c>
      <c r="T3357" t="s">
        <v>58</v>
      </c>
      <c r="U3357" t="s">
        <v>134</v>
      </c>
      <c r="V3357" s="3">
        <v>0.7</v>
      </c>
      <c r="W3357" s="2">
        <v>0</v>
      </c>
      <c r="X3357">
        <v>0</v>
      </c>
      <c r="Y3357" t="s">
        <v>60</v>
      </c>
      <c r="Z3357" t="s">
        <v>136</v>
      </c>
      <c r="AA3357">
        <v>0</v>
      </c>
      <c r="AB3357" s="2">
        <v>0</v>
      </c>
      <c r="AC3357" s="2">
        <v>0</v>
      </c>
      <c r="AD3357" s="3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263.91000000000003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</row>
    <row r="3358" spans="1:43" x14ac:dyDescent="0.25">
      <c r="A3358" s="1">
        <v>45992</v>
      </c>
      <c r="B3358" t="s">
        <v>48</v>
      </c>
      <c r="C3358">
        <v>649163</v>
      </c>
      <c r="D3358">
        <v>2024928768</v>
      </c>
      <c r="E3358" t="s">
        <v>1275</v>
      </c>
      <c r="F3358" t="s">
        <v>1276</v>
      </c>
      <c r="G3358" t="s">
        <v>51</v>
      </c>
      <c r="H3358" t="s">
        <v>110</v>
      </c>
      <c r="I3358" t="s">
        <v>479</v>
      </c>
      <c r="J3358" t="s">
        <v>480</v>
      </c>
      <c r="K3358">
        <v>673059</v>
      </c>
      <c r="L3358" t="s">
        <v>65</v>
      </c>
      <c r="M3358" t="s">
        <v>66</v>
      </c>
      <c r="N3358" t="s">
        <v>57</v>
      </c>
      <c r="O3358" s="1">
        <v>45566</v>
      </c>
      <c r="Q3358" s="1">
        <v>46023</v>
      </c>
      <c r="R3358" s="2">
        <v>24.53</v>
      </c>
      <c r="S3358">
        <v>1</v>
      </c>
      <c r="T3358" t="s">
        <v>58</v>
      </c>
      <c r="U3358" t="s">
        <v>134</v>
      </c>
      <c r="V3358" s="3">
        <v>0.06</v>
      </c>
      <c r="W3358" s="2">
        <v>0</v>
      </c>
      <c r="X3358">
        <v>0</v>
      </c>
      <c r="Y3358" t="s">
        <v>135</v>
      </c>
      <c r="Z3358" t="s">
        <v>136</v>
      </c>
      <c r="AA3358">
        <v>0</v>
      </c>
      <c r="AB3358" s="2">
        <v>0</v>
      </c>
      <c r="AC3358" s="2">
        <v>0</v>
      </c>
      <c r="AD3358" s="3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1.47</v>
      </c>
      <c r="AN3358" s="2">
        <v>1.47</v>
      </c>
      <c r="AO3358" s="2">
        <v>0</v>
      </c>
      <c r="AP3358" s="2">
        <v>0</v>
      </c>
      <c r="AQ3358" s="2">
        <v>0</v>
      </c>
    </row>
    <row r="3359" spans="1:43" x14ac:dyDescent="0.25">
      <c r="A3359" s="1">
        <v>45992</v>
      </c>
      <c r="B3359" t="s">
        <v>48</v>
      </c>
      <c r="C3359">
        <v>649163</v>
      </c>
      <c r="D3359">
        <v>2024986193</v>
      </c>
      <c r="E3359" t="s">
        <v>2109</v>
      </c>
      <c r="F3359" t="s">
        <v>2110</v>
      </c>
      <c r="G3359" t="s">
        <v>51</v>
      </c>
      <c r="H3359" t="s">
        <v>83</v>
      </c>
      <c r="I3359" t="s">
        <v>479</v>
      </c>
      <c r="J3359" t="s">
        <v>480</v>
      </c>
      <c r="K3359">
        <v>766747</v>
      </c>
      <c r="L3359" t="s">
        <v>385</v>
      </c>
      <c r="M3359" t="s">
        <v>386</v>
      </c>
      <c r="N3359" t="s">
        <v>57</v>
      </c>
      <c r="O3359" s="1">
        <v>45566</v>
      </c>
      <c r="Q3359" s="1">
        <v>46023</v>
      </c>
      <c r="R3359" s="2">
        <v>47.56</v>
      </c>
      <c r="S3359">
        <v>1</v>
      </c>
      <c r="T3359" t="s">
        <v>58</v>
      </c>
      <c r="U3359" t="s">
        <v>134</v>
      </c>
      <c r="V3359" s="3">
        <v>0.06</v>
      </c>
      <c r="W3359" s="2">
        <v>0</v>
      </c>
      <c r="X3359">
        <v>0</v>
      </c>
      <c r="Y3359" t="s">
        <v>135</v>
      </c>
      <c r="Z3359" t="s">
        <v>136</v>
      </c>
      <c r="AA3359">
        <v>0</v>
      </c>
      <c r="AB3359" s="2">
        <v>0</v>
      </c>
      <c r="AC3359" s="2">
        <v>0</v>
      </c>
      <c r="AD3359" s="3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2.85</v>
      </c>
      <c r="AN3359" s="2">
        <v>2.85</v>
      </c>
      <c r="AO3359" s="2">
        <v>0</v>
      </c>
      <c r="AP3359" s="2">
        <v>0</v>
      </c>
      <c r="AQ3359" s="2">
        <v>0</v>
      </c>
    </row>
    <row r="3360" spans="1:43" x14ac:dyDescent="0.25">
      <c r="A3360" s="1">
        <v>45992</v>
      </c>
      <c r="B3360" t="s">
        <v>48</v>
      </c>
      <c r="C3360">
        <v>649163</v>
      </c>
      <c r="D3360">
        <v>2024994633</v>
      </c>
      <c r="E3360" t="s">
        <v>170</v>
      </c>
      <c r="F3360" t="s">
        <v>171</v>
      </c>
      <c r="G3360" t="s">
        <v>51</v>
      </c>
      <c r="H3360" t="s">
        <v>52</v>
      </c>
      <c r="I3360" t="s">
        <v>479</v>
      </c>
      <c r="J3360" t="s">
        <v>480</v>
      </c>
      <c r="K3360">
        <v>649247</v>
      </c>
      <c r="L3360" t="s">
        <v>172</v>
      </c>
      <c r="M3360" t="s">
        <v>173</v>
      </c>
      <c r="N3360" t="s">
        <v>57</v>
      </c>
      <c r="O3360" s="1">
        <v>45566</v>
      </c>
      <c r="Q3360" s="1">
        <v>46023</v>
      </c>
      <c r="R3360" s="2">
        <v>15.88</v>
      </c>
      <c r="S3360">
        <v>1</v>
      </c>
      <c r="T3360" t="s">
        <v>58</v>
      </c>
      <c r="U3360" t="s">
        <v>134</v>
      </c>
      <c r="V3360" s="3">
        <v>0.06</v>
      </c>
      <c r="W3360" s="2">
        <v>0</v>
      </c>
      <c r="X3360">
        <v>0</v>
      </c>
      <c r="Y3360" t="s">
        <v>135</v>
      </c>
      <c r="Z3360" t="s">
        <v>136</v>
      </c>
      <c r="AA3360">
        <v>0</v>
      </c>
      <c r="AB3360" s="2">
        <v>0</v>
      </c>
      <c r="AC3360" s="2">
        <v>0</v>
      </c>
      <c r="AD3360" s="3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0.95</v>
      </c>
      <c r="AN3360" s="2">
        <v>0.95</v>
      </c>
      <c r="AO3360" s="2">
        <v>0</v>
      </c>
      <c r="AP3360" s="2">
        <v>0</v>
      </c>
      <c r="AQ3360" s="2">
        <v>0</v>
      </c>
    </row>
    <row r="3361" spans="1:43" x14ac:dyDescent="0.25">
      <c r="A3361" s="1">
        <v>45992</v>
      </c>
      <c r="B3361" t="s">
        <v>48</v>
      </c>
      <c r="C3361">
        <v>649163</v>
      </c>
      <c r="D3361">
        <v>2025007093</v>
      </c>
      <c r="E3361" t="s">
        <v>174</v>
      </c>
      <c r="F3361" t="s">
        <v>175</v>
      </c>
      <c r="G3361" t="s">
        <v>51</v>
      </c>
      <c r="H3361" t="s">
        <v>52</v>
      </c>
      <c r="I3361" t="s">
        <v>479</v>
      </c>
      <c r="J3361" t="s">
        <v>480</v>
      </c>
      <c r="K3361">
        <v>650218</v>
      </c>
      <c r="L3361" t="s">
        <v>55</v>
      </c>
      <c r="M3361" t="s">
        <v>56</v>
      </c>
      <c r="N3361" t="s">
        <v>57</v>
      </c>
      <c r="O3361" s="1">
        <v>45566</v>
      </c>
      <c r="Q3361" s="1">
        <v>46023</v>
      </c>
      <c r="R3361" s="2">
        <v>44.21</v>
      </c>
      <c r="S3361">
        <v>1</v>
      </c>
      <c r="T3361" t="s">
        <v>58</v>
      </c>
      <c r="U3361" t="s">
        <v>134</v>
      </c>
      <c r="V3361" s="3">
        <v>0.06</v>
      </c>
      <c r="W3361" s="2">
        <v>0</v>
      </c>
      <c r="X3361">
        <v>0</v>
      </c>
      <c r="Y3361" t="s">
        <v>135</v>
      </c>
      <c r="Z3361" t="s">
        <v>136</v>
      </c>
      <c r="AA3361">
        <v>0</v>
      </c>
      <c r="AB3361" s="2">
        <v>0</v>
      </c>
      <c r="AC3361" s="2">
        <v>0</v>
      </c>
      <c r="AD3361" s="3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2.65</v>
      </c>
      <c r="AN3361" s="2">
        <v>2.65</v>
      </c>
      <c r="AO3361" s="2">
        <v>0</v>
      </c>
      <c r="AP3361" s="2">
        <v>0</v>
      </c>
      <c r="AQ3361" s="2">
        <v>0</v>
      </c>
    </row>
    <row r="3362" spans="1:43" x14ac:dyDescent="0.25">
      <c r="A3362" s="1">
        <v>45992</v>
      </c>
      <c r="B3362" t="s">
        <v>48</v>
      </c>
      <c r="C3362">
        <v>649163</v>
      </c>
      <c r="D3362">
        <v>2025041360</v>
      </c>
      <c r="E3362" t="s">
        <v>1697</v>
      </c>
      <c r="F3362" t="s">
        <v>2113</v>
      </c>
      <c r="G3362" t="s">
        <v>51</v>
      </c>
      <c r="H3362" t="s">
        <v>354</v>
      </c>
      <c r="I3362" t="s">
        <v>479</v>
      </c>
      <c r="J3362" t="s">
        <v>480</v>
      </c>
      <c r="K3362">
        <v>673059</v>
      </c>
      <c r="L3362" t="s">
        <v>65</v>
      </c>
      <c r="M3362" t="s">
        <v>66</v>
      </c>
      <c r="N3362" t="s">
        <v>57</v>
      </c>
      <c r="O3362" s="1">
        <v>45566</v>
      </c>
      <c r="Q3362" s="1">
        <v>46023</v>
      </c>
      <c r="R3362" s="2">
        <v>35.39</v>
      </c>
      <c r="S3362">
        <v>1</v>
      </c>
      <c r="T3362" t="s">
        <v>58</v>
      </c>
      <c r="U3362" t="s">
        <v>134</v>
      </c>
      <c r="V3362" s="3">
        <v>0.06</v>
      </c>
      <c r="W3362" s="2">
        <v>0</v>
      </c>
      <c r="X3362">
        <v>0</v>
      </c>
      <c r="Y3362" t="s">
        <v>135</v>
      </c>
      <c r="Z3362" t="s">
        <v>136</v>
      </c>
      <c r="AA3362">
        <v>0</v>
      </c>
      <c r="AB3362" s="2">
        <v>0</v>
      </c>
      <c r="AC3362" s="2">
        <v>0</v>
      </c>
      <c r="AD3362" s="3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2.12</v>
      </c>
      <c r="AN3362" s="2">
        <v>2.12</v>
      </c>
      <c r="AO3362" s="2">
        <v>0</v>
      </c>
      <c r="AP3362" s="2">
        <v>0</v>
      </c>
      <c r="AQ3362" s="2">
        <v>0</v>
      </c>
    </row>
    <row r="3363" spans="1:43" x14ac:dyDescent="0.25">
      <c r="A3363" s="1">
        <v>45992</v>
      </c>
      <c r="B3363" t="s">
        <v>48</v>
      </c>
      <c r="C3363">
        <v>649163</v>
      </c>
      <c r="D3363">
        <v>2025091509</v>
      </c>
      <c r="E3363" t="s">
        <v>179</v>
      </c>
      <c r="F3363" t="s">
        <v>180</v>
      </c>
      <c r="G3363" t="s">
        <v>51</v>
      </c>
      <c r="H3363" t="s">
        <v>52</v>
      </c>
      <c r="I3363" t="s">
        <v>479</v>
      </c>
      <c r="J3363" t="s">
        <v>480</v>
      </c>
      <c r="K3363">
        <v>650218</v>
      </c>
      <c r="L3363" t="s">
        <v>55</v>
      </c>
      <c r="M3363" t="s">
        <v>56</v>
      </c>
      <c r="N3363" t="s">
        <v>57</v>
      </c>
      <c r="O3363" s="1">
        <v>45566</v>
      </c>
      <c r="Q3363" s="1">
        <v>46023</v>
      </c>
      <c r="R3363" s="2">
        <v>15.88</v>
      </c>
      <c r="S3363">
        <v>1</v>
      </c>
      <c r="T3363" t="s">
        <v>58</v>
      </c>
      <c r="U3363" t="s">
        <v>134</v>
      </c>
      <c r="V3363" s="3">
        <v>0.06</v>
      </c>
      <c r="W3363" s="2">
        <v>0</v>
      </c>
      <c r="X3363">
        <v>0</v>
      </c>
      <c r="Y3363" t="s">
        <v>135</v>
      </c>
      <c r="Z3363" t="s">
        <v>136</v>
      </c>
      <c r="AA3363">
        <v>0</v>
      </c>
      <c r="AB3363" s="2">
        <v>0</v>
      </c>
      <c r="AC3363" s="2">
        <v>0</v>
      </c>
      <c r="AD3363" s="3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0.95</v>
      </c>
      <c r="AN3363" s="2">
        <v>0.95</v>
      </c>
      <c r="AO3363" s="2">
        <v>0</v>
      </c>
      <c r="AP3363" s="2">
        <v>0</v>
      </c>
      <c r="AQ3363" s="2">
        <v>0</v>
      </c>
    </row>
    <row r="3364" spans="1:43" x14ac:dyDescent="0.25">
      <c r="A3364" s="1">
        <v>45992</v>
      </c>
      <c r="B3364" t="s">
        <v>48</v>
      </c>
      <c r="C3364">
        <v>649163</v>
      </c>
      <c r="D3364">
        <v>2025136473</v>
      </c>
      <c r="E3364" t="s">
        <v>1280</v>
      </c>
      <c r="F3364" t="s">
        <v>1281</v>
      </c>
      <c r="G3364" t="s">
        <v>51</v>
      </c>
      <c r="H3364" t="s">
        <v>206</v>
      </c>
      <c r="I3364" t="s">
        <v>479</v>
      </c>
      <c r="J3364" t="s">
        <v>480</v>
      </c>
      <c r="K3364">
        <v>767312</v>
      </c>
      <c r="L3364" t="s">
        <v>413</v>
      </c>
      <c r="M3364" t="s">
        <v>414</v>
      </c>
      <c r="N3364" t="s">
        <v>57</v>
      </c>
      <c r="O3364" s="1">
        <v>45568</v>
      </c>
      <c r="Q3364" s="1">
        <v>46025</v>
      </c>
      <c r="R3364" s="2">
        <v>22.7</v>
      </c>
      <c r="S3364">
        <v>1</v>
      </c>
      <c r="T3364" t="s">
        <v>58</v>
      </c>
      <c r="U3364" t="s">
        <v>134</v>
      </c>
      <c r="V3364" s="3">
        <v>0.06</v>
      </c>
      <c r="W3364" s="2">
        <v>0</v>
      </c>
      <c r="X3364">
        <v>0</v>
      </c>
      <c r="Y3364" t="s">
        <v>135</v>
      </c>
      <c r="Z3364" t="s">
        <v>136</v>
      </c>
      <c r="AA3364">
        <v>0</v>
      </c>
      <c r="AB3364" s="2">
        <v>0</v>
      </c>
      <c r="AC3364" s="2">
        <v>0</v>
      </c>
      <c r="AD3364" s="3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1.36</v>
      </c>
      <c r="AN3364" s="2">
        <v>1.36</v>
      </c>
      <c r="AO3364" s="2">
        <v>0</v>
      </c>
      <c r="AP3364" s="2">
        <v>0</v>
      </c>
      <c r="AQ3364" s="2">
        <v>0</v>
      </c>
    </row>
    <row r="3365" spans="1:43" x14ac:dyDescent="0.25">
      <c r="A3365" s="1">
        <v>45992</v>
      </c>
      <c r="B3365" t="s">
        <v>48</v>
      </c>
      <c r="C3365">
        <v>649163</v>
      </c>
      <c r="D3365">
        <v>2025256823</v>
      </c>
      <c r="E3365" t="s">
        <v>1541</v>
      </c>
      <c r="F3365" t="s">
        <v>160</v>
      </c>
      <c r="G3365" t="s">
        <v>51</v>
      </c>
      <c r="H3365" t="s">
        <v>83</v>
      </c>
      <c r="I3365" t="s">
        <v>479</v>
      </c>
      <c r="J3365" t="s">
        <v>480</v>
      </c>
      <c r="K3365">
        <v>766747</v>
      </c>
      <c r="L3365" t="s">
        <v>385</v>
      </c>
      <c r="M3365" t="s">
        <v>386</v>
      </c>
      <c r="N3365" t="s">
        <v>57</v>
      </c>
      <c r="O3365" s="1">
        <v>45597</v>
      </c>
      <c r="Q3365" s="1">
        <v>46023</v>
      </c>
      <c r="R3365" s="2">
        <v>47.56</v>
      </c>
      <c r="S3365">
        <v>1</v>
      </c>
      <c r="T3365" t="s">
        <v>58</v>
      </c>
      <c r="U3365" t="s">
        <v>134</v>
      </c>
      <c r="V3365" s="3">
        <v>0.06</v>
      </c>
      <c r="W3365" s="2">
        <v>0</v>
      </c>
      <c r="X3365">
        <v>0</v>
      </c>
      <c r="Y3365" t="s">
        <v>135</v>
      </c>
      <c r="Z3365" t="s">
        <v>136</v>
      </c>
      <c r="AA3365">
        <v>0</v>
      </c>
      <c r="AB3365" s="2">
        <v>0</v>
      </c>
      <c r="AC3365" s="2">
        <v>0</v>
      </c>
      <c r="AD3365" s="3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2.85</v>
      </c>
      <c r="AN3365" s="2">
        <v>2.85</v>
      </c>
      <c r="AO3365" s="2">
        <v>0</v>
      </c>
      <c r="AP3365" s="2">
        <v>0</v>
      </c>
      <c r="AQ3365" s="2">
        <v>0</v>
      </c>
    </row>
    <row r="3366" spans="1:43" x14ac:dyDescent="0.25">
      <c r="A3366" s="1">
        <v>45992</v>
      </c>
      <c r="B3366" t="s">
        <v>48</v>
      </c>
      <c r="C3366">
        <v>649163</v>
      </c>
      <c r="D3366">
        <v>2025280495</v>
      </c>
      <c r="E3366" t="s">
        <v>189</v>
      </c>
      <c r="F3366" t="s">
        <v>190</v>
      </c>
      <c r="G3366" t="s">
        <v>51</v>
      </c>
      <c r="H3366" t="s">
        <v>52</v>
      </c>
      <c r="I3366" t="s">
        <v>479</v>
      </c>
      <c r="J3366" t="s">
        <v>480</v>
      </c>
      <c r="K3366">
        <v>650218</v>
      </c>
      <c r="L3366" t="s">
        <v>55</v>
      </c>
      <c r="M3366" t="s">
        <v>56</v>
      </c>
      <c r="N3366" t="s">
        <v>57</v>
      </c>
      <c r="O3366" s="1">
        <v>45597</v>
      </c>
      <c r="Q3366" s="1">
        <v>46023</v>
      </c>
      <c r="R3366" s="2">
        <v>27.11</v>
      </c>
      <c r="S3366">
        <v>1</v>
      </c>
      <c r="T3366" t="s">
        <v>58</v>
      </c>
      <c r="U3366" t="s">
        <v>134</v>
      </c>
      <c r="V3366" s="3">
        <v>0.06</v>
      </c>
      <c r="W3366" s="2">
        <v>0</v>
      </c>
      <c r="X3366">
        <v>0</v>
      </c>
      <c r="Y3366" t="s">
        <v>135</v>
      </c>
      <c r="Z3366" t="s">
        <v>136</v>
      </c>
      <c r="AA3366">
        <v>0</v>
      </c>
      <c r="AB3366" s="2">
        <v>0</v>
      </c>
      <c r="AC3366" s="2">
        <v>0</v>
      </c>
      <c r="AD3366" s="3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1.63</v>
      </c>
      <c r="AN3366" s="2">
        <v>1.63</v>
      </c>
      <c r="AO3366" s="2">
        <v>0</v>
      </c>
      <c r="AP3366" s="2">
        <v>0</v>
      </c>
      <c r="AQ3366" s="2">
        <v>0</v>
      </c>
    </row>
    <row r="3367" spans="1:43" x14ac:dyDescent="0.25">
      <c r="A3367" s="1">
        <v>45992</v>
      </c>
      <c r="B3367" t="s">
        <v>48</v>
      </c>
      <c r="C3367">
        <v>649163</v>
      </c>
      <c r="D3367">
        <v>2025338057</v>
      </c>
      <c r="E3367" t="s">
        <v>2559</v>
      </c>
      <c r="F3367" t="s">
        <v>2560</v>
      </c>
      <c r="G3367" t="s">
        <v>51</v>
      </c>
      <c r="H3367" t="s">
        <v>83</v>
      </c>
      <c r="I3367" t="s">
        <v>479</v>
      </c>
      <c r="J3367" t="s">
        <v>480</v>
      </c>
      <c r="K3367">
        <v>673059</v>
      </c>
      <c r="L3367" t="s">
        <v>65</v>
      </c>
      <c r="M3367" t="s">
        <v>66</v>
      </c>
      <c r="N3367" t="s">
        <v>57</v>
      </c>
      <c r="O3367" s="1">
        <v>45597</v>
      </c>
      <c r="Q3367" s="1">
        <v>46023</v>
      </c>
      <c r="R3367" s="2">
        <v>37.61</v>
      </c>
      <c r="S3367">
        <v>1</v>
      </c>
      <c r="T3367" t="s">
        <v>58</v>
      </c>
      <c r="U3367" t="s">
        <v>134</v>
      </c>
      <c r="V3367" s="3">
        <v>0.06</v>
      </c>
      <c r="W3367" s="2">
        <v>0</v>
      </c>
      <c r="X3367">
        <v>0</v>
      </c>
      <c r="Y3367" t="s">
        <v>135</v>
      </c>
      <c r="Z3367" t="s">
        <v>136</v>
      </c>
      <c r="AA3367">
        <v>0</v>
      </c>
      <c r="AB3367" s="2">
        <v>0</v>
      </c>
      <c r="AC3367" s="2">
        <v>0</v>
      </c>
      <c r="AD3367" s="3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2.2599999999999998</v>
      </c>
      <c r="AN3367" s="2">
        <v>2.2599999999999998</v>
      </c>
      <c r="AO3367" s="2">
        <v>0</v>
      </c>
      <c r="AP3367" s="2">
        <v>0</v>
      </c>
      <c r="AQ3367" s="2">
        <v>0</v>
      </c>
    </row>
    <row r="3368" spans="1:43" x14ac:dyDescent="0.25">
      <c r="A3368" s="1">
        <v>45992</v>
      </c>
      <c r="B3368" t="s">
        <v>48</v>
      </c>
      <c r="C3368">
        <v>649163</v>
      </c>
      <c r="D3368">
        <v>2025377534</v>
      </c>
      <c r="E3368" t="s">
        <v>2561</v>
      </c>
      <c r="F3368" t="s">
        <v>2562</v>
      </c>
      <c r="G3368" t="s">
        <v>51</v>
      </c>
      <c r="H3368" t="s">
        <v>648</v>
      </c>
      <c r="I3368" t="s">
        <v>479</v>
      </c>
      <c r="J3368" t="s">
        <v>480</v>
      </c>
      <c r="K3368">
        <v>767312</v>
      </c>
      <c r="L3368" t="s">
        <v>413</v>
      </c>
      <c r="M3368" t="s">
        <v>414</v>
      </c>
      <c r="N3368" t="s">
        <v>57</v>
      </c>
      <c r="O3368" s="1">
        <v>45597</v>
      </c>
      <c r="Q3368" s="1">
        <v>46023</v>
      </c>
      <c r="R3368" s="2">
        <v>18.66</v>
      </c>
      <c r="S3368">
        <v>1</v>
      </c>
      <c r="T3368" t="s">
        <v>58</v>
      </c>
      <c r="U3368" t="s">
        <v>134</v>
      </c>
      <c r="V3368" s="3">
        <v>0.06</v>
      </c>
      <c r="W3368" s="2">
        <v>0</v>
      </c>
      <c r="X3368">
        <v>0</v>
      </c>
      <c r="Y3368" t="s">
        <v>135</v>
      </c>
      <c r="Z3368" t="s">
        <v>136</v>
      </c>
      <c r="AA3368">
        <v>0</v>
      </c>
      <c r="AB3368" s="2">
        <v>0</v>
      </c>
      <c r="AC3368" s="2">
        <v>0</v>
      </c>
      <c r="AD3368" s="3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1.1200000000000001</v>
      </c>
      <c r="AN3368" s="2">
        <v>1.1200000000000001</v>
      </c>
      <c r="AO3368" s="2">
        <v>0</v>
      </c>
      <c r="AP3368" s="2">
        <v>0</v>
      </c>
      <c r="AQ3368" s="2">
        <v>0</v>
      </c>
    </row>
    <row r="3369" spans="1:43" x14ac:dyDescent="0.25">
      <c r="A3369" s="1">
        <v>45992</v>
      </c>
      <c r="B3369" t="s">
        <v>48</v>
      </c>
      <c r="C3369">
        <v>649163</v>
      </c>
      <c r="D3369">
        <v>2025422151</v>
      </c>
      <c r="E3369" t="s">
        <v>201</v>
      </c>
      <c r="F3369" t="s">
        <v>202</v>
      </c>
      <c r="G3369" t="s">
        <v>51</v>
      </c>
      <c r="H3369" t="s">
        <v>52</v>
      </c>
      <c r="I3369" t="s">
        <v>479</v>
      </c>
      <c r="J3369" t="s">
        <v>480</v>
      </c>
      <c r="K3369">
        <v>650218</v>
      </c>
      <c r="L3369" t="s">
        <v>55</v>
      </c>
      <c r="M3369" t="s">
        <v>56</v>
      </c>
      <c r="N3369" t="s">
        <v>57</v>
      </c>
      <c r="O3369" s="1">
        <v>45597</v>
      </c>
      <c r="Q3369" s="1">
        <v>46023</v>
      </c>
      <c r="R3369" s="2">
        <v>53.08</v>
      </c>
      <c r="S3369">
        <v>1</v>
      </c>
      <c r="T3369" t="s">
        <v>58</v>
      </c>
      <c r="U3369" t="s">
        <v>134</v>
      </c>
      <c r="V3369" s="3">
        <v>0.06</v>
      </c>
      <c r="W3369" s="2">
        <v>0</v>
      </c>
      <c r="X3369">
        <v>0</v>
      </c>
      <c r="Y3369" t="s">
        <v>135</v>
      </c>
      <c r="Z3369" t="s">
        <v>136</v>
      </c>
      <c r="AA3369">
        <v>0</v>
      </c>
      <c r="AB3369" s="2">
        <v>0</v>
      </c>
      <c r="AC3369" s="2">
        <v>0</v>
      </c>
      <c r="AD3369" s="3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0</v>
      </c>
      <c r="AM3369" s="2">
        <v>3.18</v>
      </c>
      <c r="AN3369" s="2">
        <v>3.18</v>
      </c>
      <c r="AO3369" s="2">
        <v>0</v>
      </c>
      <c r="AP3369" s="2">
        <v>0</v>
      </c>
      <c r="AQ3369" s="2">
        <v>0</v>
      </c>
    </row>
    <row r="3370" spans="1:43" x14ac:dyDescent="0.25">
      <c r="A3370" s="1">
        <v>45992</v>
      </c>
      <c r="B3370" t="s">
        <v>48</v>
      </c>
      <c r="C3370">
        <v>649163</v>
      </c>
      <c r="D3370">
        <v>2025479921</v>
      </c>
      <c r="E3370" t="s">
        <v>2120</v>
      </c>
      <c r="F3370" t="s">
        <v>414</v>
      </c>
      <c r="G3370" t="s">
        <v>51</v>
      </c>
      <c r="H3370" t="s">
        <v>83</v>
      </c>
      <c r="I3370" t="s">
        <v>479</v>
      </c>
      <c r="J3370" t="s">
        <v>480</v>
      </c>
      <c r="K3370">
        <v>673059</v>
      </c>
      <c r="L3370" t="s">
        <v>65</v>
      </c>
      <c r="M3370" t="s">
        <v>66</v>
      </c>
      <c r="N3370" t="s">
        <v>57</v>
      </c>
      <c r="O3370" s="1">
        <v>45597</v>
      </c>
      <c r="Q3370" s="1">
        <v>46023</v>
      </c>
      <c r="R3370" s="2">
        <v>152.69</v>
      </c>
      <c r="S3370">
        <v>1</v>
      </c>
      <c r="T3370" t="s">
        <v>58</v>
      </c>
      <c r="U3370" t="s">
        <v>134</v>
      </c>
      <c r="V3370" s="3">
        <v>0.06</v>
      </c>
      <c r="W3370" s="2">
        <v>0</v>
      </c>
      <c r="X3370">
        <v>0</v>
      </c>
      <c r="Y3370" t="s">
        <v>135</v>
      </c>
      <c r="Z3370" t="s">
        <v>136</v>
      </c>
      <c r="AA3370">
        <v>0</v>
      </c>
      <c r="AB3370" s="2">
        <v>0</v>
      </c>
      <c r="AC3370" s="2">
        <v>0</v>
      </c>
      <c r="AD3370" s="3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9.16</v>
      </c>
      <c r="AN3370" s="2">
        <v>9.16</v>
      </c>
      <c r="AO3370" s="2">
        <v>0</v>
      </c>
      <c r="AP3370" s="2">
        <v>0</v>
      </c>
      <c r="AQ3370" s="2">
        <v>0</v>
      </c>
    </row>
    <row r="3371" spans="1:43" x14ac:dyDescent="0.25">
      <c r="A3371" s="1">
        <v>45992</v>
      </c>
      <c r="B3371" t="s">
        <v>48</v>
      </c>
      <c r="C3371">
        <v>649163</v>
      </c>
      <c r="D3371">
        <v>2025510781</v>
      </c>
      <c r="E3371" t="s">
        <v>1196</v>
      </c>
      <c r="F3371" t="s">
        <v>2563</v>
      </c>
      <c r="G3371" t="s">
        <v>51</v>
      </c>
      <c r="H3371" t="s">
        <v>648</v>
      </c>
      <c r="I3371" t="s">
        <v>479</v>
      </c>
      <c r="J3371" t="s">
        <v>480</v>
      </c>
      <c r="K3371">
        <v>767312</v>
      </c>
      <c r="L3371" t="s">
        <v>413</v>
      </c>
      <c r="M3371" t="s">
        <v>414</v>
      </c>
      <c r="N3371" t="s">
        <v>57</v>
      </c>
      <c r="O3371" s="1">
        <v>45597</v>
      </c>
      <c r="Q3371" s="1">
        <v>46023</v>
      </c>
      <c r="R3371" s="2">
        <v>28.66</v>
      </c>
      <c r="S3371">
        <v>1</v>
      </c>
      <c r="T3371" t="s">
        <v>58</v>
      </c>
      <c r="U3371" t="s">
        <v>134</v>
      </c>
      <c r="V3371" s="3">
        <v>0.06</v>
      </c>
      <c r="W3371" s="2">
        <v>0</v>
      </c>
      <c r="X3371">
        <v>0</v>
      </c>
      <c r="Y3371" t="s">
        <v>135</v>
      </c>
      <c r="Z3371" t="s">
        <v>136</v>
      </c>
      <c r="AA3371">
        <v>0</v>
      </c>
      <c r="AB3371" s="2">
        <v>0</v>
      </c>
      <c r="AC3371" s="2">
        <v>0</v>
      </c>
      <c r="AD3371" s="3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1.72</v>
      </c>
      <c r="AN3371" s="2">
        <v>1.72</v>
      </c>
      <c r="AO3371" s="2">
        <v>0</v>
      </c>
      <c r="AP3371" s="2">
        <v>0</v>
      </c>
      <c r="AQ3371" s="2">
        <v>0</v>
      </c>
    </row>
    <row r="3372" spans="1:43" x14ac:dyDescent="0.25">
      <c r="A3372" s="1">
        <v>45992</v>
      </c>
      <c r="B3372" t="s">
        <v>48</v>
      </c>
      <c r="C3372">
        <v>649163</v>
      </c>
      <c r="D3372">
        <v>2025525731</v>
      </c>
      <c r="E3372" t="s">
        <v>1678</v>
      </c>
      <c r="F3372" t="s">
        <v>2564</v>
      </c>
      <c r="G3372" t="s">
        <v>51</v>
      </c>
      <c r="H3372" t="s">
        <v>504</v>
      </c>
      <c r="I3372" t="s">
        <v>479</v>
      </c>
      <c r="J3372" t="s">
        <v>480</v>
      </c>
      <c r="K3372">
        <v>767312</v>
      </c>
      <c r="L3372" t="s">
        <v>413</v>
      </c>
      <c r="M3372" t="s">
        <v>414</v>
      </c>
      <c r="N3372" t="s">
        <v>57</v>
      </c>
      <c r="O3372" s="1">
        <v>45595</v>
      </c>
      <c r="Q3372" s="1">
        <v>46021</v>
      </c>
      <c r="R3372" s="2">
        <v>27.04</v>
      </c>
      <c r="S3372">
        <v>1</v>
      </c>
      <c r="T3372" t="s">
        <v>58</v>
      </c>
      <c r="U3372" t="s">
        <v>134</v>
      </c>
      <c r="V3372" s="3">
        <v>0.06</v>
      </c>
      <c r="W3372" s="2">
        <v>0</v>
      </c>
      <c r="X3372">
        <v>0</v>
      </c>
      <c r="Y3372" t="s">
        <v>135</v>
      </c>
      <c r="Z3372" t="s">
        <v>136</v>
      </c>
      <c r="AA3372">
        <v>0</v>
      </c>
      <c r="AB3372" s="2">
        <v>0</v>
      </c>
      <c r="AC3372" s="2">
        <v>0</v>
      </c>
      <c r="AD3372" s="3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1.62</v>
      </c>
      <c r="AN3372" s="2">
        <v>1.62</v>
      </c>
      <c r="AO3372" s="2">
        <v>0</v>
      </c>
      <c r="AP3372" s="2">
        <v>0</v>
      </c>
      <c r="AQ3372" s="2">
        <v>0</v>
      </c>
    </row>
    <row r="3373" spans="1:43" x14ac:dyDescent="0.25">
      <c r="A3373" s="1">
        <v>45992</v>
      </c>
      <c r="B3373" t="s">
        <v>48</v>
      </c>
      <c r="C3373">
        <v>649163</v>
      </c>
      <c r="D3373">
        <v>2025535694</v>
      </c>
      <c r="E3373" t="s">
        <v>2122</v>
      </c>
      <c r="F3373" t="s">
        <v>2123</v>
      </c>
      <c r="G3373" t="s">
        <v>51</v>
      </c>
      <c r="H3373" t="s">
        <v>80</v>
      </c>
      <c r="I3373" t="s">
        <v>479</v>
      </c>
      <c r="J3373" t="s">
        <v>480</v>
      </c>
      <c r="K3373">
        <v>756418</v>
      </c>
      <c r="L3373" t="s">
        <v>195</v>
      </c>
      <c r="M3373" t="s">
        <v>196</v>
      </c>
      <c r="N3373" t="s">
        <v>57</v>
      </c>
      <c r="O3373" s="1">
        <v>45595</v>
      </c>
      <c r="Q3373" s="1">
        <v>46021</v>
      </c>
      <c r="R3373" s="2">
        <v>52.6</v>
      </c>
      <c r="S3373">
        <v>1</v>
      </c>
      <c r="T3373" t="s">
        <v>58</v>
      </c>
      <c r="U3373" t="s">
        <v>134</v>
      </c>
      <c r="V3373" s="3">
        <v>0.06</v>
      </c>
      <c r="W3373" s="2">
        <v>0</v>
      </c>
      <c r="X3373">
        <v>0</v>
      </c>
      <c r="Y3373" t="s">
        <v>135</v>
      </c>
      <c r="Z3373" t="s">
        <v>136</v>
      </c>
      <c r="AA3373">
        <v>0</v>
      </c>
      <c r="AB3373" s="2">
        <v>0</v>
      </c>
      <c r="AC3373" s="2">
        <v>0</v>
      </c>
      <c r="AD3373" s="3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3.16</v>
      </c>
      <c r="AN3373" s="2">
        <v>3.16</v>
      </c>
      <c r="AO3373" s="2">
        <v>0</v>
      </c>
      <c r="AP3373" s="2">
        <v>0</v>
      </c>
      <c r="AQ3373" s="2">
        <v>0</v>
      </c>
    </row>
    <row r="3374" spans="1:43" x14ac:dyDescent="0.25">
      <c r="A3374" s="1">
        <v>45992</v>
      </c>
      <c r="B3374" t="s">
        <v>48</v>
      </c>
      <c r="C3374">
        <v>649163</v>
      </c>
      <c r="D3374">
        <v>2025541352</v>
      </c>
      <c r="E3374" t="s">
        <v>207</v>
      </c>
      <c r="F3374" t="s">
        <v>208</v>
      </c>
      <c r="G3374" t="s">
        <v>51</v>
      </c>
      <c r="H3374" t="s">
        <v>209</v>
      </c>
      <c r="I3374" t="s">
        <v>479</v>
      </c>
      <c r="J3374" t="s">
        <v>480</v>
      </c>
      <c r="K3374">
        <v>650218</v>
      </c>
      <c r="L3374" t="s">
        <v>55</v>
      </c>
      <c r="M3374" t="s">
        <v>56</v>
      </c>
      <c r="N3374" t="s">
        <v>57</v>
      </c>
      <c r="O3374" s="1">
        <v>45597</v>
      </c>
      <c r="Q3374" s="1">
        <v>46023</v>
      </c>
      <c r="R3374" s="2">
        <v>34.049999999999997</v>
      </c>
      <c r="S3374">
        <v>1</v>
      </c>
      <c r="T3374" t="s">
        <v>58</v>
      </c>
      <c r="U3374" t="s">
        <v>134</v>
      </c>
      <c r="V3374" s="3">
        <v>0.06</v>
      </c>
      <c r="W3374" s="2">
        <v>0</v>
      </c>
      <c r="X3374">
        <v>0</v>
      </c>
      <c r="Y3374" t="s">
        <v>135</v>
      </c>
      <c r="Z3374" t="s">
        <v>136</v>
      </c>
      <c r="AA3374">
        <v>0</v>
      </c>
      <c r="AB3374" s="2">
        <v>0</v>
      </c>
      <c r="AC3374" s="2">
        <v>0</v>
      </c>
      <c r="AD3374" s="3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2.04</v>
      </c>
      <c r="AN3374" s="2">
        <v>2.04</v>
      </c>
      <c r="AO3374" s="2">
        <v>0</v>
      </c>
      <c r="AP3374" s="2">
        <v>0</v>
      </c>
      <c r="AQ3374" s="2">
        <v>0</v>
      </c>
    </row>
    <row r="3375" spans="1:43" x14ac:dyDescent="0.25">
      <c r="A3375" s="1">
        <v>45992</v>
      </c>
      <c r="B3375" t="s">
        <v>48</v>
      </c>
      <c r="C3375">
        <v>649163</v>
      </c>
      <c r="D3375">
        <v>2025550011</v>
      </c>
      <c r="E3375" t="s">
        <v>2124</v>
      </c>
      <c r="F3375" t="s">
        <v>889</v>
      </c>
      <c r="G3375" t="s">
        <v>51</v>
      </c>
      <c r="H3375" t="s">
        <v>83</v>
      </c>
      <c r="I3375" t="s">
        <v>479</v>
      </c>
      <c r="J3375" t="s">
        <v>480</v>
      </c>
      <c r="K3375">
        <v>792847</v>
      </c>
      <c r="L3375" t="s">
        <v>600</v>
      </c>
      <c r="M3375" t="s">
        <v>601</v>
      </c>
      <c r="N3375" t="s">
        <v>57</v>
      </c>
      <c r="O3375" s="1">
        <v>45597</v>
      </c>
      <c r="Q3375" s="1">
        <v>46023</v>
      </c>
      <c r="R3375" s="2">
        <v>47.56</v>
      </c>
      <c r="S3375">
        <v>1</v>
      </c>
      <c r="T3375" t="s">
        <v>58</v>
      </c>
      <c r="U3375" t="s">
        <v>134</v>
      </c>
      <c r="V3375" s="3">
        <v>0.06</v>
      </c>
      <c r="W3375" s="2">
        <v>0</v>
      </c>
      <c r="X3375">
        <v>0</v>
      </c>
      <c r="Y3375" t="s">
        <v>135</v>
      </c>
      <c r="Z3375" t="s">
        <v>136</v>
      </c>
      <c r="AA3375">
        <v>0</v>
      </c>
      <c r="AB3375" s="2">
        <v>0</v>
      </c>
      <c r="AC3375" s="2">
        <v>0</v>
      </c>
      <c r="AD3375" s="3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2.85</v>
      </c>
      <c r="AN3375" s="2">
        <v>2.85</v>
      </c>
      <c r="AO3375" s="2">
        <v>0</v>
      </c>
      <c r="AP3375" s="2">
        <v>0</v>
      </c>
      <c r="AQ3375" s="2">
        <v>0</v>
      </c>
    </row>
    <row r="3376" spans="1:43" x14ac:dyDescent="0.25">
      <c r="A3376" s="1">
        <v>45992</v>
      </c>
      <c r="B3376" t="s">
        <v>48</v>
      </c>
      <c r="C3376">
        <v>649163</v>
      </c>
      <c r="D3376">
        <v>2025550301</v>
      </c>
      <c r="E3376" t="s">
        <v>2125</v>
      </c>
      <c r="F3376" t="s">
        <v>1082</v>
      </c>
      <c r="G3376" t="s">
        <v>51</v>
      </c>
      <c r="H3376" t="s">
        <v>80</v>
      </c>
      <c r="I3376" t="s">
        <v>479</v>
      </c>
      <c r="J3376" t="s">
        <v>480</v>
      </c>
      <c r="K3376">
        <v>649164</v>
      </c>
      <c r="L3376" t="s">
        <v>76</v>
      </c>
      <c r="M3376" t="s">
        <v>77</v>
      </c>
      <c r="N3376" t="s">
        <v>57</v>
      </c>
      <c r="O3376" s="1">
        <v>45597</v>
      </c>
      <c r="Q3376" s="1">
        <v>46023</v>
      </c>
      <c r="R3376" s="2">
        <v>37.130000000000003</v>
      </c>
      <c r="S3376">
        <v>1</v>
      </c>
      <c r="T3376" t="s">
        <v>58</v>
      </c>
      <c r="U3376" t="s">
        <v>134</v>
      </c>
      <c r="V3376" s="3">
        <v>0.06</v>
      </c>
      <c r="W3376" s="2">
        <v>0</v>
      </c>
      <c r="X3376">
        <v>0</v>
      </c>
      <c r="Y3376" t="s">
        <v>135</v>
      </c>
      <c r="Z3376" t="s">
        <v>136</v>
      </c>
      <c r="AA3376">
        <v>0</v>
      </c>
      <c r="AB3376" s="2">
        <v>0</v>
      </c>
      <c r="AC3376" s="2">
        <v>0</v>
      </c>
      <c r="AD3376" s="3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2.23</v>
      </c>
      <c r="AN3376" s="2">
        <v>2.23</v>
      </c>
      <c r="AO3376" s="2">
        <v>0</v>
      </c>
      <c r="AP3376" s="2">
        <v>0</v>
      </c>
      <c r="AQ3376" s="2">
        <v>0</v>
      </c>
    </row>
    <row r="3377" spans="1:43" x14ac:dyDescent="0.25">
      <c r="A3377" s="1">
        <v>45992</v>
      </c>
      <c r="B3377" t="s">
        <v>48</v>
      </c>
      <c r="C3377">
        <v>649163</v>
      </c>
      <c r="D3377">
        <v>2025560708</v>
      </c>
      <c r="E3377" t="s">
        <v>2565</v>
      </c>
      <c r="F3377" t="s">
        <v>223</v>
      </c>
      <c r="G3377" t="s">
        <v>51</v>
      </c>
      <c r="H3377" t="s">
        <v>52</v>
      </c>
      <c r="I3377" t="s">
        <v>479</v>
      </c>
      <c r="J3377" t="s">
        <v>480</v>
      </c>
      <c r="K3377">
        <v>780434</v>
      </c>
      <c r="L3377" t="s">
        <v>1477</v>
      </c>
      <c r="M3377" t="s">
        <v>223</v>
      </c>
      <c r="N3377" t="s">
        <v>57</v>
      </c>
      <c r="O3377" s="1">
        <v>45597</v>
      </c>
      <c r="Q3377" s="1">
        <v>46023</v>
      </c>
      <c r="R3377" s="2">
        <v>200.79</v>
      </c>
      <c r="S3377">
        <v>1</v>
      </c>
      <c r="T3377" t="s">
        <v>58</v>
      </c>
      <c r="U3377" t="s">
        <v>134</v>
      </c>
      <c r="V3377" s="3">
        <v>0.06</v>
      </c>
      <c r="W3377" s="2">
        <v>0</v>
      </c>
      <c r="X3377">
        <v>0</v>
      </c>
      <c r="Y3377" t="s">
        <v>135</v>
      </c>
      <c r="Z3377" t="s">
        <v>136</v>
      </c>
      <c r="AA3377">
        <v>0</v>
      </c>
      <c r="AB3377" s="2">
        <v>0</v>
      </c>
      <c r="AC3377" s="2">
        <v>0</v>
      </c>
      <c r="AD3377" s="3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12.05</v>
      </c>
      <c r="AN3377" s="2">
        <v>12.05</v>
      </c>
      <c r="AO3377" s="2">
        <v>0</v>
      </c>
      <c r="AP3377" s="2">
        <v>0</v>
      </c>
      <c r="AQ3377" s="2">
        <v>0</v>
      </c>
    </row>
    <row r="3378" spans="1:43" x14ac:dyDescent="0.25">
      <c r="A3378" s="1">
        <v>45992</v>
      </c>
      <c r="B3378" t="s">
        <v>48</v>
      </c>
      <c r="C3378">
        <v>649163</v>
      </c>
      <c r="D3378">
        <v>2025563318</v>
      </c>
      <c r="E3378" t="s">
        <v>210</v>
      </c>
      <c r="F3378" t="s">
        <v>211</v>
      </c>
      <c r="G3378" t="s">
        <v>51</v>
      </c>
      <c r="H3378" t="s">
        <v>161</v>
      </c>
      <c r="I3378" t="s">
        <v>479</v>
      </c>
      <c r="J3378" t="s">
        <v>480</v>
      </c>
      <c r="K3378">
        <v>650218</v>
      </c>
      <c r="L3378" t="s">
        <v>55</v>
      </c>
      <c r="M3378" t="s">
        <v>56</v>
      </c>
      <c r="N3378" t="s">
        <v>57</v>
      </c>
      <c r="O3378" s="1">
        <v>45597</v>
      </c>
      <c r="Q3378" s="1">
        <v>46023</v>
      </c>
      <c r="R3378" s="2">
        <v>33.880000000000003</v>
      </c>
      <c r="S3378">
        <v>1</v>
      </c>
      <c r="T3378" t="s">
        <v>58</v>
      </c>
      <c r="U3378" t="s">
        <v>134</v>
      </c>
      <c r="V3378" s="3">
        <v>0.06</v>
      </c>
      <c r="W3378" s="2">
        <v>0</v>
      </c>
      <c r="X3378">
        <v>0</v>
      </c>
      <c r="Y3378" t="s">
        <v>135</v>
      </c>
      <c r="Z3378" t="s">
        <v>136</v>
      </c>
      <c r="AA3378">
        <v>0</v>
      </c>
      <c r="AB3378" s="2">
        <v>0</v>
      </c>
      <c r="AC3378" s="2">
        <v>0</v>
      </c>
      <c r="AD3378" s="3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2.0299999999999998</v>
      </c>
      <c r="AN3378" s="2">
        <v>2.0299999999999998</v>
      </c>
      <c r="AO3378" s="2">
        <v>0</v>
      </c>
      <c r="AP3378" s="2">
        <v>0</v>
      </c>
      <c r="AQ3378" s="2">
        <v>0</v>
      </c>
    </row>
    <row r="3379" spans="1:43" x14ac:dyDescent="0.25">
      <c r="A3379" s="1">
        <v>45992</v>
      </c>
      <c r="B3379" t="s">
        <v>48</v>
      </c>
      <c r="C3379">
        <v>649163</v>
      </c>
      <c r="D3379">
        <v>2025580932</v>
      </c>
      <c r="E3379" t="s">
        <v>212</v>
      </c>
      <c r="F3379" t="s">
        <v>213</v>
      </c>
      <c r="G3379" t="s">
        <v>51</v>
      </c>
      <c r="H3379" t="s">
        <v>52</v>
      </c>
      <c r="I3379" t="s">
        <v>479</v>
      </c>
      <c r="J3379" t="s">
        <v>480</v>
      </c>
      <c r="K3379">
        <v>649247</v>
      </c>
      <c r="L3379" t="s">
        <v>172</v>
      </c>
      <c r="M3379" t="s">
        <v>173</v>
      </c>
      <c r="N3379" t="s">
        <v>57</v>
      </c>
      <c r="O3379" s="1">
        <v>45627</v>
      </c>
      <c r="Q3379" s="1">
        <v>46023</v>
      </c>
      <c r="R3379" s="2">
        <v>35.979999999999997</v>
      </c>
      <c r="S3379">
        <v>1</v>
      </c>
      <c r="T3379" t="s">
        <v>58</v>
      </c>
      <c r="U3379" t="s">
        <v>134</v>
      </c>
      <c r="V3379" s="3">
        <v>0.06</v>
      </c>
      <c r="W3379" s="2">
        <v>0</v>
      </c>
      <c r="X3379">
        <v>0</v>
      </c>
      <c r="Y3379" t="s">
        <v>135</v>
      </c>
      <c r="Z3379" t="s">
        <v>136</v>
      </c>
      <c r="AA3379">
        <v>0</v>
      </c>
      <c r="AB3379" s="2">
        <v>0</v>
      </c>
      <c r="AC3379" s="2">
        <v>0</v>
      </c>
      <c r="AD3379" s="3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2.16</v>
      </c>
      <c r="AN3379" s="2">
        <v>2.16</v>
      </c>
      <c r="AO3379" s="2">
        <v>0</v>
      </c>
      <c r="AP3379" s="2">
        <v>0</v>
      </c>
      <c r="AQ3379" s="2">
        <v>0</v>
      </c>
    </row>
    <row r="3380" spans="1:43" x14ac:dyDescent="0.25">
      <c r="A3380" s="1">
        <v>45992</v>
      </c>
      <c r="B3380" t="s">
        <v>48</v>
      </c>
      <c r="C3380">
        <v>649163</v>
      </c>
      <c r="D3380">
        <v>2025608653</v>
      </c>
      <c r="E3380" t="s">
        <v>2566</v>
      </c>
      <c r="F3380" t="s">
        <v>2567</v>
      </c>
      <c r="G3380" t="s">
        <v>51</v>
      </c>
      <c r="H3380" t="s">
        <v>504</v>
      </c>
      <c r="I3380" t="s">
        <v>479</v>
      </c>
      <c r="J3380" t="s">
        <v>480</v>
      </c>
      <c r="K3380">
        <v>669316</v>
      </c>
      <c r="L3380" t="s">
        <v>691</v>
      </c>
      <c r="M3380" t="s">
        <v>692</v>
      </c>
      <c r="N3380" t="s">
        <v>57</v>
      </c>
      <c r="O3380" s="1">
        <v>45658</v>
      </c>
      <c r="Q3380" s="1">
        <v>46023</v>
      </c>
      <c r="R3380" s="2">
        <v>38.590000000000003</v>
      </c>
      <c r="S3380">
        <v>1</v>
      </c>
      <c r="T3380" t="s">
        <v>58</v>
      </c>
      <c r="U3380" t="s">
        <v>134</v>
      </c>
      <c r="V3380" s="4">
        <v>0.375</v>
      </c>
      <c r="W3380" s="2">
        <v>0</v>
      </c>
      <c r="X3380">
        <v>0</v>
      </c>
      <c r="Y3380" t="s">
        <v>60</v>
      </c>
      <c r="Z3380" t="s">
        <v>136</v>
      </c>
      <c r="AA3380">
        <v>0</v>
      </c>
      <c r="AB3380" s="2">
        <v>0</v>
      </c>
      <c r="AC3380" s="2">
        <v>0</v>
      </c>
      <c r="AD3380" s="3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14.47</v>
      </c>
      <c r="AN3380" s="2">
        <v>14.47</v>
      </c>
      <c r="AO3380" s="2">
        <v>0</v>
      </c>
      <c r="AP3380" s="2">
        <v>0</v>
      </c>
      <c r="AQ3380" s="2">
        <v>0</v>
      </c>
    </row>
    <row r="3381" spans="1:43" x14ac:dyDescent="0.25">
      <c r="A3381" s="1">
        <v>45992</v>
      </c>
      <c r="B3381" t="s">
        <v>48</v>
      </c>
      <c r="C3381">
        <v>649163</v>
      </c>
      <c r="D3381">
        <v>2025632860</v>
      </c>
      <c r="E3381" t="s">
        <v>834</v>
      </c>
      <c r="F3381" t="s">
        <v>1286</v>
      </c>
      <c r="G3381" t="s">
        <v>51</v>
      </c>
      <c r="H3381" t="s">
        <v>412</v>
      </c>
      <c r="I3381" t="s">
        <v>479</v>
      </c>
      <c r="J3381" t="s">
        <v>480</v>
      </c>
      <c r="K3381">
        <v>767312</v>
      </c>
      <c r="L3381" t="s">
        <v>413</v>
      </c>
      <c r="M3381" t="s">
        <v>414</v>
      </c>
      <c r="N3381" t="s">
        <v>57</v>
      </c>
      <c r="O3381" s="1">
        <v>45627</v>
      </c>
      <c r="Q3381" s="1">
        <v>46023</v>
      </c>
      <c r="R3381" s="2">
        <v>105.92</v>
      </c>
      <c r="S3381">
        <v>1</v>
      </c>
      <c r="T3381" t="s">
        <v>58</v>
      </c>
      <c r="U3381" t="s">
        <v>134</v>
      </c>
      <c r="V3381" s="3">
        <v>0.06</v>
      </c>
      <c r="W3381" s="2">
        <v>0</v>
      </c>
      <c r="X3381">
        <v>0</v>
      </c>
      <c r="Y3381" t="s">
        <v>135</v>
      </c>
      <c r="Z3381" t="s">
        <v>136</v>
      </c>
      <c r="AA3381">
        <v>0</v>
      </c>
      <c r="AB3381" s="2">
        <v>0</v>
      </c>
      <c r="AC3381" s="2">
        <v>0</v>
      </c>
      <c r="AD3381" s="3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6.36</v>
      </c>
      <c r="AN3381" s="2">
        <v>6.36</v>
      </c>
      <c r="AO3381" s="2">
        <v>0</v>
      </c>
      <c r="AP3381" s="2">
        <v>0</v>
      </c>
      <c r="AQ3381" s="2">
        <v>0</v>
      </c>
    </row>
    <row r="3382" spans="1:43" x14ac:dyDescent="0.25">
      <c r="A3382" s="1">
        <v>45992</v>
      </c>
      <c r="B3382" t="s">
        <v>48</v>
      </c>
      <c r="C3382">
        <v>649163</v>
      </c>
      <c r="D3382">
        <v>2025635078</v>
      </c>
      <c r="E3382" t="s">
        <v>1287</v>
      </c>
      <c r="F3382" t="s">
        <v>584</v>
      </c>
      <c r="G3382" t="s">
        <v>51</v>
      </c>
      <c r="H3382" t="s">
        <v>93</v>
      </c>
      <c r="I3382" t="s">
        <v>479</v>
      </c>
      <c r="J3382" t="s">
        <v>480</v>
      </c>
      <c r="K3382">
        <v>673059</v>
      </c>
      <c r="L3382" t="s">
        <v>65</v>
      </c>
      <c r="M3382" t="s">
        <v>66</v>
      </c>
      <c r="N3382" t="s">
        <v>57</v>
      </c>
      <c r="O3382" s="1">
        <v>45658</v>
      </c>
      <c r="Q3382" s="1">
        <v>46023</v>
      </c>
      <c r="R3382" s="2">
        <v>61.24</v>
      </c>
      <c r="S3382">
        <v>1</v>
      </c>
      <c r="T3382" t="s">
        <v>58</v>
      </c>
      <c r="U3382" t="s">
        <v>134</v>
      </c>
      <c r="V3382" s="4">
        <v>0.375</v>
      </c>
      <c r="W3382" s="2">
        <v>0</v>
      </c>
      <c r="X3382">
        <v>0</v>
      </c>
      <c r="Y3382" t="s">
        <v>60</v>
      </c>
      <c r="Z3382" t="s">
        <v>136</v>
      </c>
      <c r="AA3382">
        <v>0</v>
      </c>
      <c r="AB3382" s="2">
        <v>0</v>
      </c>
      <c r="AC3382" s="2">
        <v>0</v>
      </c>
      <c r="AD3382" s="3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22.96</v>
      </c>
      <c r="AN3382" s="2">
        <v>22.96</v>
      </c>
      <c r="AO3382" s="2">
        <v>0</v>
      </c>
      <c r="AP3382" s="2">
        <v>0</v>
      </c>
      <c r="AQ3382" s="2">
        <v>0</v>
      </c>
    </row>
    <row r="3383" spans="1:43" x14ac:dyDescent="0.25">
      <c r="A3383" s="1">
        <v>45992</v>
      </c>
      <c r="B3383" t="s">
        <v>48</v>
      </c>
      <c r="C3383">
        <v>649163</v>
      </c>
      <c r="D3383">
        <v>2025639473</v>
      </c>
      <c r="E3383" t="s">
        <v>2568</v>
      </c>
      <c r="F3383" t="s">
        <v>2569</v>
      </c>
      <c r="G3383" t="s">
        <v>51</v>
      </c>
      <c r="H3383" t="s">
        <v>83</v>
      </c>
      <c r="I3383" t="s">
        <v>479</v>
      </c>
      <c r="J3383" t="s">
        <v>480</v>
      </c>
      <c r="K3383">
        <v>789909</v>
      </c>
      <c r="L3383" t="s">
        <v>571</v>
      </c>
      <c r="M3383" t="s">
        <v>572</v>
      </c>
      <c r="N3383" t="s">
        <v>57</v>
      </c>
      <c r="O3383" s="1">
        <v>45689</v>
      </c>
      <c r="Q3383" s="1">
        <v>46023</v>
      </c>
      <c r="R3383" s="2">
        <v>60.94</v>
      </c>
      <c r="S3383">
        <v>1</v>
      </c>
      <c r="T3383" t="s">
        <v>58</v>
      </c>
      <c r="U3383" t="s">
        <v>134</v>
      </c>
      <c r="V3383" s="4">
        <v>0.375</v>
      </c>
      <c r="W3383" s="2">
        <v>0</v>
      </c>
      <c r="X3383">
        <v>0</v>
      </c>
      <c r="Y3383" t="s">
        <v>60</v>
      </c>
      <c r="Z3383" t="s">
        <v>136</v>
      </c>
      <c r="AA3383">
        <v>0</v>
      </c>
      <c r="AB3383" s="2">
        <v>0</v>
      </c>
      <c r="AC3383" s="2">
        <v>0</v>
      </c>
      <c r="AD3383" s="3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22.85</v>
      </c>
      <c r="AN3383" s="2">
        <v>22.85</v>
      </c>
      <c r="AO3383" s="2">
        <v>0</v>
      </c>
      <c r="AP3383" s="2">
        <v>0</v>
      </c>
      <c r="AQ3383" s="2">
        <v>0</v>
      </c>
    </row>
    <row r="3384" spans="1:43" x14ac:dyDescent="0.25">
      <c r="A3384" s="1">
        <v>45992</v>
      </c>
      <c r="B3384" t="s">
        <v>48</v>
      </c>
      <c r="C3384">
        <v>649163</v>
      </c>
      <c r="D3384">
        <v>2025643388</v>
      </c>
      <c r="E3384" t="s">
        <v>216</v>
      </c>
      <c r="F3384" t="s">
        <v>217</v>
      </c>
      <c r="G3384" t="s">
        <v>51</v>
      </c>
      <c r="H3384" t="s">
        <v>166</v>
      </c>
      <c r="I3384" t="s">
        <v>479</v>
      </c>
      <c r="J3384" t="s">
        <v>480</v>
      </c>
      <c r="K3384">
        <v>650218</v>
      </c>
      <c r="L3384" t="s">
        <v>55</v>
      </c>
      <c r="M3384" t="s">
        <v>56</v>
      </c>
      <c r="N3384" t="s">
        <v>57</v>
      </c>
      <c r="O3384" s="1">
        <v>45627</v>
      </c>
      <c r="Q3384" s="1">
        <v>46023</v>
      </c>
      <c r="R3384" s="2">
        <v>76.760000000000005</v>
      </c>
      <c r="S3384">
        <v>1</v>
      </c>
      <c r="T3384" t="s">
        <v>58</v>
      </c>
      <c r="U3384" t="s">
        <v>134</v>
      </c>
      <c r="V3384" s="3">
        <v>0.06</v>
      </c>
      <c r="W3384" s="2">
        <v>0</v>
      </c>
      <c r="X3384">
        <v>0</v>
      </c>
      <c r="Y3384" t="s">
        <v>135</v>
      </c>
      <c r="Z3384" t="s">
        <v>136</v>
      </c>
      <c r="AA3384">
        <v>0</v>
      </c>
      <c r="AB3384" s="2">
        <v>0</v>
      </c>
      <c r="AC3384" s="2">
        <v>0</v>
      </c>
      <c r="AD3384" s="3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4.6100000000000003</v>
      </c>
      <c r="AN3384" s="2">
        <v>4.6100000000000003</v>
      </c>
      <c r="AO3384" s="2">
        <v>0</v>
      </c>
      <c r="AP3384" s="2">
        <v>0</v>
      </c>
      <c r="AQ3384" s="2">
        <v>0</v>
      </c>
    </row>
    <row r="3385" spans="1:43" x14ac:dyDescent="0.25">
      <c r="A3385" s="1">
        <v>45992</v>
      </c>
      <c r="B3385" t="s">
        <v>48</v>
      </c>
      <c r="C3385">
        <v>649163</v>
      </c>
      <c r="D3385">
        <v>2025661417</v>
      </c>
      <c r="E3385" t="s">
        <v>609</v>
      </c>
      <c r="F3385" t="s">
        <v>238</v>
      </c>
      <c r="G3385" t="s">
        <v>51</v>
      </c>
      <c r="H3385" t="s">
        <v>52</v>
      </c>
      <c r="I3385" t="s">
        <v>479</v>
      </c>
      <c r="J3385" t="s">
        <v>480</v>
      </c>
      <c r="K3385">
        <v>780434</v>
      </c>
      <c r="L3385" t="s">
        <v>1477</v>
      </c>
      <c r="M3385" t="s">
        <v>223</v>
      </c>
      <c r="N3385" t="s">
        <v>57</v>
      </c>
      <c r="O3385" s="1">
        <v>45627</v>
      </c>
      <c r="Q3385" s="1">
        <v>46023</v>
      </c>
      <c r="R3385" s="2">
        <v>123.64</v>
      </c>
      <c r="S3385">
        <v>1</v>
      </c>
      <c r="T3385" t="s">
        <v>58</v>
      </c>
      <c r="U3385" t="s">
        <v>134</v>
      </c>
      <c r="V3385" s="3">
        <v>0.06</v>
      </c>
      <c r="W3385" s="2">
        <v>0</v>
      </c>
      <c r="X3385">
        <v>0</v>
      </c>
      <c r="Y3385" t="s">
        <v>135</v>
      </c>
      <c r="Z3385" t="s">
        <v>136</v>
      </c>
      <c r="AA3385">
        <v>0</v>
      </c>
      <c r="AB3385" s="2">
        <v>0</v>
      </c>
      <c r="AC3385" s="2">
        <v>0</v>
      </c>
      <c r="AD3385" s="3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0</v>
      </c>
      <c r="AM3385" s="2">
        <v>7.42</v>
      </c>
      <c r="AN3385" s="2">
        <v>7.42</v>
      </c>
      <c r="AO3385" s="2">
        <v>0</v>
      </c>
      <c r="AP3385" s="2">
        <v>0</v>
      </c>
      <c r="AQ3385" s="2">
        <v>0</v>
      </c>
    </row>
    <row r="3386" spans="1:43" x14ac:dyDescent="0.25">
      <c r="A3386" s="1">
        <v>45992</v>
      </c>
      <c r="B3386" t="s">
        <v>48</v>
      </c>
      <c r="C3386">
        <v>649163</v>
      </c>
      <c r="D3386">
        <v>2025661992</v>
      </c>
      <c r="E3386" t="s">
        <v>2570</v>
      </c>
      <c r="F3386" t="s">
        <v>2571</v>
      </c>
      <c r="G3386" t="s">
        <v>51</v>
      </c>
      <c r="H3386" t="s">
        <v>256</v>
      </c>
      <c r="I3386" t="s">
        <v>479</v>
      </c>
      <c r="J3386" t="s">
        <v>480</v>
      </c>
      <c r="K3386">
        <v>780434</v>
      </c>
      <c r="L3386" t="s">
        <v>1477</v>
      </c>
      <c r="M3386" t="s">
        <v>223</v>
      </c>
      <c r="N3386" t="s">
        <v>57</v>
      </c>
      <c r="O3386" s="1">
        <v>45627</v>
      </c>
      <c r="Q3386" s="1">
        <v>46023</v>
      </c>
      <c r="R3386" s="2">
        <v>122.23</v>
      </c>
      <c r="S3386">
        <v>1</v>
      </c>
      <c r="T3386" t="s">
        <v>58</v>
      </c>
      <c r="U3386" t="s">
        <v>134</v>
      </c>
      <c r="V3386" s="3">
        <v>0.06</v>
      </c>
      <c r="W3386" s="2">
        <v>0</v>
      </c>
      <c r="X3386">
        <v>0</v>
      </c>
      <c r="Y3386" t="s">
        <v>135</v>
      </c>
      <c r="Z3386" t="s">
        <v>136</v>
      </c>
      <c r="AA3386">
        <v>0</v>
      </c>
      <c r="AB3386" s="2">
        <v>0</v>
      </c>
      <c r="AC3386" s="2">
        <v>0</v>
      </c>
      <c r="AD3386" s="3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7.33</v>
      </c>
      <c r="AN3386" s="2">
        <v>7.33</v>
      </c>
      <c r="AO3386" s="2">
        <v>0</v>
      </c>
      <c r="AP3386" s="2">
        <v>0</v>
      </c>
      <c r="AQ3386" s="2">
        <v>0</v>
      </c>
    </row>
    <row r="3387" spans="1:43" x14ac:dyDescent="0.25">
      <c r="A3387" s="1">
        <v>45992</v>
      </c>
      <c r="B3387" t="s">
        <v>48</v>
      </c>
      <c r="C3387">
        <v>649163</v>
      </c>
      <c r="D3387">
        <v>2025671473</v>
      </c>
      <c r="E3387" t="s">
        <v>2034</v>
      </c>
      <c r="F3387" t="s">
        <v>2315</v>
      </c>
      <c r="G3387" t="s">
        <v>51</v>
      </c>
      <c r="H3387" t="s">
        <v>83</v>
      </c>
      <c r="I3387" t="s">
        <v>479</v>
      </c>
      <c r="J3387" t="s">
        <v>480</v>
      </c>
      <c r="K3387">
        <v>766747</v>
      </c>
      <c r="L3387" t="s">
        <v>385</v>
      </c>
      <c r="M3387" t="s">
        <v>386</v>
      </c>
      <c r="N3387" t="s">
        <v>57</v>
      </c>
      <c r="O3387" s="1">
        <v>45658</v>
      </c>
      <c r="Q3387" s="1">
        <v>46023</v>
      </c>
      <c r="R3387" s="2">
        <v>48.61</v>
      </c>
      <c r="S3387">
        <v>1</v>
      </c>
      <c r="T3387" t="s">
        <v>58</v>
      </c>
      <c r="U3387" t="s">
        <v>134</v>
      </c>
      <c r="V3387" s="4">
        <v>0.375</v>
      </c>
      <c r="W3387" s="2">
        <v>0</v>
      </c>
      <c r="X3387">
        <v>0</v>
      </c>
      <c r="Y3387" t="s">
        <v>60</v>
      </c>
      <c r="Z3387" t="s">
        <v>136</v>
      </c>
      <c r="AA3387">
        <v>0</v>
      </c>
      <c r="AB3387" s="2">
        <v>0</v>
      </c>
      <c r="AC3387" s="2">
        <v>0</v>
      </c>
      <c r="AD3387" s="3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0</v>
      </c>
      <c r="AM3387" s="2">
        <v>18.23</v>
      </c>
      <c r="AN3387" s="2">
        <v>18.23</v>
      </c>
      <c r="AO3387" s="2">
        <v>0</v>
      </c>
      <c r="AP3387" s="2">
        <v>0</v>
      </c>
      <c r="AQ3387" s="2">
        <v>0</v>
      </c>
    </row>
    <row r="3388" spans="1:43" x14ac:dyDescent="0.25">
      <c r="A3388" s="1">
        <v>45992</v>
      </c>
      <c r="B3388" t="s">
        <v>48</v>
      </c>
      <c r="C3388">
        <v>649163</v>
      </c>
      <c r="D3388">
        <v>2025697327</v>
      </c>
      <c r="E3388" t="s">
        <v>2317</v>
      </c>
      <c r="F3388" t="s">
        <v>808</v>
      </c>
      <c r="G3388" t="s">
        <v>51</v>
      </c>
      <c r="H3388" t="s">
        <v>83</v>
      </c>
      <c r="I3388" t="s">
        <v>479</v>
      </c>
      <c r="J3388" t="s">
        <v>480</v>
      </c>
      <c r="K3388">
        <v>766747</v>
      </c>
      <c r="L3388" t="s">
        <v>385</v>
      </c>
      <c r="M3388" t="s">
        <v>386</v>
      </c>
      <c r="N3388" t="s">
        <v>57</v>
      </c>
      <c r="O3388" s="1">
        <v>45658</v>
      </c>
      <c r="Q3388" s="1">
        <v>46023</v>
      </c>
      <c r="R3388" s="2">
        <v>48.61</v>
      </c>
      <c r="S3388">
        <v>1</v>
      </c>
      <c r="T3388" t="s">
        <v>58</v>
      </c>
      <c r="U3388" t="s">
        <v>134</v>
      </c>
      <c r="V3388" s="4">
        <v>0.375</v>
      </c>
      <c r="W3388" s="2">
        <v>0</v>
      </c>
      <c r="X3388">
        <v>0</v>
      </c>
      <c r="Y3388" t="s">
        <v>60</v>
      </c>
      <c r="Z3388" t="s">
        <v>136</v>
      </c>
      <c r="AA3388">
        <v>0</v>
      </c>
      <c r="AB3388" s="2">
        <v>0</v>
      </c>
      <c r="AC3388" s="2">
        <v>0</v>
      </c>
      <c r="AD3388" s="3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18.23</v>
      </c>
      <c r="AN3388" s="2">
        <v>18.23</v>
      </c>
      <c r="AO3388" s="2">
        <v>0</v>
      </c>
      <c r="AP3388" s="2">
        <v>0</v>
      </c>
      <c r="AQ3388" s="2">
        <v>0</v>
      </c>
    </row>
    <row r="3389" spans="1:43" x14ac:dyDescent="0.25">
      <c r="A3389" s="1">
        <v>45992</v>
      </c>
      <c r="B3389" t="s">
        <v>48</v>
      </c>
      <c r="C3389">
        <v>649163</v>
      </c>
      <c r="D3389">
        <v>2025757001</v>
      </c>
      <c r="E3389" t="s">
        <v>2319</v>
      </c>
      <c r="F3389" t="s">
        <v>405</v>
      </c>
      <c r="G3389" t="s">
        <v>51</v>
      </c>
      <c r="H3389" t="s">
        <v>83</v>
      </c>
      <c r="I3389" t="s">
        <v>479</v>
      </c>
      <c r="J3389" t="s">
        <v>480</v>
      </c>
      <c r="K3389">
        <v>766747</v>
      </c>
      <c r="L3389" t="s">
        <v>385</v>
      </c>
      <c r="M3389" t="s">
        <v>386</v>
      </c>
      <c r="N3389" t="s">
        <v>57</v>
      </c>
      <c r="O3389" s="1">
        <v>45658</v>
      </c>
      <c r="Q3389" s="1">
        <v>46023</v>
      </c>
      <c r="R3389" s="2">
        <v>48.61</v>
      </c>
      <c r="S3389">
        <v>1</v>
      </c>
      <c r="T3389" t="s">
        <v>58</v>
      </c>
      <c r="U3389" t="s">
        <v>134</v>
      </c>
      <c r="V3389" s="4">
        <v>0.375</v>
      </c>
      <c r="W3389" s="2">
        <v>0</v>
      </c>
      <c r="X3389">
        <v>0</v>
      </c>
      <c r="Y3389" t="s">
        <v>60</v>
      </c>
      <c r="Z3389" t="s">
        <v>136</v>
      </c>
      <c r="AA3389">
        <v>0</v>
      </c>
      <c r="AB3389" s="2">
        <v>0</v>
      </c>
      <c r="AC3389" s="2">
        <v>0</v>
      </c>
      <c r="AD3389" s="3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18.23</v>
      </c>
      <c r="AN3389" s="2">
        <v>18.23</v>
      </c>
      <c r="AO3389" s="2">
        <v>0</v>
      </c>
      <c r="AP3389" s="2">
        <v>0</v>
      </c>
      <c r="AQ3389" s="2">
        <v>0</v>
      </c>
    </row>
    <row r="3390" spans="1:43" x14ac:dyDescent="0.25">
      <c r="A3390" s="1">
        <v>45992</v>
      </c>
      <c r="B3390" t="s">
        <v>48</v>
      </c>
      <c r="C3390">
        <v>649163</v>
      </c>
      <c r="D3390">
        <v>2025774758</v>
      </c>
      <c r="E3390" t="s">
        <v>1297</v>
      </c>
      <c r="F3390" t="s">
        <v>1182</v>
      </c>
      <c r="G3390" t="s">
        <v>51</v>
      </c>
      <c r="H3390" t="s">
        <v>256</v>
      </c>
      <c r="I3390" t="s">
        <v>479</v>
      </c>
      <c r="J3390" t="s">
        <v>480</v>
      </c>
      <c r="K3390">
        <v>673059</v>
      </c>
      <c r="L3390" t="s">
        <v>65</v>
      </c>
      <c r="M3390" t="s">
        <v>66</v>
      </c>
      <c r="N3390" t="s">
        <v>57</v>
      </c>
      <c r="O3390" s="1">
        <v>45658</v>
      </c>
      <c r="Q3390" s="1">
        <v>46023</v>
      </c>
      <c r="R3390" s="2">
        <v>31.32</v>
      </c>
      <c r="S3390">
        <v>1</v>
      </c>
      <c r="T3390" t="s">
        <v>58</v>
      </c>
      <c r="U3390" t="s">
        <v>134</v>
      </c>
      <c r="V3390" s="4">
        <v>0.375</v>
      </c>
      <c r="W3390" s="2">
        <v>0</v>
      </c>
      <c r="X3390">
        <v>0</v>
      </c>
      <c r="Y3390" t="s">
        <v>60</v>
      </c>
      <c r="Z3390" t="s">
        <v>136</v>
      </c>
      <c r="AA3390">
        <v>0</v>
      </c>
      <c r="AB3390" s="2">
        <v>0</v>
      </c>
      <c r="AC3390" s="2">
        <v>0</v>
      </c>
      <c r="AD3390" s="3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11.74</v>
      </c>
      <c r="AN3390" s="2">
        <v>11.74</v>
      </c>
      <c r="AO3390" s="2">
        <v>0</v>
      </c>
      <c r="AP3390" s="2">
        <v>0</v>
      </c>
      <c r="AQ3390" s="2">
        <v>0</v>
      </c>
    </row>
    <row r="3391" spans="1:43" x14ac:dyDescent="0.25">
      <c r="A3391" s="1">
        <v>45992</v>
      </c>
      <c r="B3391" t="s">
        <v>48</v>
      </c>
      <c r="C3391">
        <v>649163</v>
      </c>
      <c r="D3391">
        <v>2025775262</v>
      </c>
      <c r="E3391" t="s">
        <v>1297</v>
      </c>
      <c r="F3391" t="s">
        <v>223</v>
      </c>
      <c r="G3391" t="s">
        <v>51</v>
      </c>
      <c r="H3391" t="s">
        <v>256</v>
      </c>
      <c r="I3391" t="s">
        <v>479</v>
      </c>
      <c r="J3391" t="s">
        <v>480</v>
      </c>
      <c r="K3391">
        <v>673059</v>
      </c>
      <c r="L3391" t="s">
        <v>65</v>
      </c>
      <c r="M3391" t="s">
        <v>66</v>
      </c>
      <c r="N3391" t="s">
        <v>57</v>
      </c>
      <c r="O3391" s="1">
        <v>45658</v>
      </c>
      <c r="Q3391" s="1">
        <v>46023</v>
      </c>
      <c r="R3391" s="2">
        <v>66.760000000000005</v>
      </c>
      <c r="S3391">
        <v>1</v>
      </c>
      <c r="T3391" t="s">
        <v>58</v>
      </c>
      <c r="U3391" t="s">
        <v>134</v>
      </c>
      <c r="V3391" s="4">
        <v>0.375</v>
      </c>
      <c r="W3391" s="2">
        <v>0</v>
      </c>
      <c r="X3391">
        <v>0</v>
      </c>
      <c r="Y3391" t="s">
        <v>60</v>
      </c>
      <c r="Z3391" t="s">
        <v>136</v>
      </c>
      <c r="AA3391">
        <v>0</v>
      </c>
      <c r="AB3391" s="2">
        <v>0</v>
      </c>
      <c r="AC3391" s="2">
        <v>0</v>
      </c>
      <c r="AD3391" s="3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25.04</v>
      </c>
      <c r="AN3391" s="2">
        <v>25.04</v>
      </c>
      <c r="AO3391" s="2">
        <v>0</v>
      </c>
      <c r="AP3391" s="2">
        <v>0</v>
      </c>
      <c r="AQ3391" s="2">
        <v>0</v>
      </c>
    </row>
    <row r="3392" spans="1:43" x14ac:dyDescent="0.25">
      <c r="A3392" s="1">
        <v>45992</v>
      </c>
      <c r="B3392" t="s">
        <v>48</v>
      </c>
      <c r="C3392">
        <v>649163</v>
      </c>
      <c r="D3392">
        <v>2025791060</v>
      </c>
      <c r="E3392" t="s">
        <v>236</v>
      </c>
      <c r="F3392" t="s">
        <v>127</v>
      </c>
      <c r="G3392" t="s">
        <v>51</v>
      </c>
      <c r="H3392" t="s">
        <v>52</v>
      </c>
      <c r="I3392" t="s">
        <v>479</v>
      </c>
      <c r="J3392" t="s">
        <v>480</v>
      </c>
      <c r="K3392">
        <v>650218</v>
      </c>
      <c r="L3392" t="s">
        <v>55</v>
      </c>
      <c r="M3392" t="s">
        <v>56</v>
      </c>
      <c r="N3392" t="s">
        <v>57</v>
      </c>
      <c r="O3392" s="1">
        <v>45627</v>
      </c>
      <c r="Q3392" s="1">
        <v>46023</v>
      </c>
      <c r="R3392" s="2">
        <v>15.88</v>
      </c>
      <c r="S3392">
        <v>1</v>
      </c>
      <c r="T3392" t="s">
        <v>58</v>
      </c>
      <c r="U3392" t="s">
        <v>134</v>
      </c>
      <c r="V3392" s="3">
        <v>0.06</v>
      </c>
      <c r="W3392" s="2">
        <v>0</v>
      </c>
      <c r="X3392">
        <v>0</v>
      </c>
      <c r="Y3392" t="s">
        <v>135</v>
      </c>
      <c r="Z3392" t="s">
        <v>136</v>
      </c>
      <c r="AA3392">
        <v>0</v>
      </c>
      <c r="AB3392" s="2">
        <v>0</v>
      </c>
      <c r="AC3392" s="2">
        <v>0</v>
      </c>
      <c r="AD3392" s="3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2">
        <v>0.95</v>
      </c>
      <c r="AN3392" s="2">
        <v>0.95</v>
      </c>
      <c r="AO3392" s="2">
        <v>0</v>
      </c>
      <c r="AP3392" s="2">
        <v>0</v>
      </c>
      <c r="AQ3392" s="2">
        <v>0</v>
      </c>
    </row>
    <row r="3393" spans="1:43" x14ac:dyDescent="0.25">
      <c r="A3393" s="1">
        <v>45992</v>
      </c>
      <c r="B3393" t="s">
        <v>48</v>
      </c>
      <c r="C3393">
        <v>649163</v>
      </c>
      <c r="D3393">
        <v>2025817505</v>
      </c>
      <c r="E3393" t="s">
        <v>1304</v>
      </c>
      <c r="F3393" t="s">
        <v>151</v>
      </c>
      <c r="G3393" t="s">
        <v>51</v>
      </c>
      <c r="H3393" t="s">
        <v>120</v>
      </c>
      <c r="I3393" t="s">
        <v>479</v>
      </c>
      <c r="J3393" t="s">
        <v>480</v>
      </c>
      <c r="K3393">
        <v>796984</v>
      </c>
      <c r="L3393" t="s">
        <v>222</v>
      </c>
      <c r="M3393" t="s">
        <v>223</v>
      </c>
      <c r="N3393" t="s">
        <v>57</v>
      </c>
      <c r="O3393" s="1">
        <v>45658</v>
      </c>
      <c r="Q3393" s="1">
        <v>46023</v>
      </c>
      <c r="R3393" s="2">
        <v>82.19</v>
      </c>
      <c r="S3393">
        <v>1</v>
      </c>
      <c r="T3393" t="s">
        <v>58</v>
      </c>
      <c r="U3393" t="s">
        <v>134</v>
      </c>
      <c r="V3393" s="4">
        <v>0.375</v>
      </c>
      <c r="W3393" s="2">
        <v>0</v>
      </c>
      <c r="X3393">
        <v>0</v>
      </c>
      <c r="Y3393" t="s">
        <v>60</v>
      </c>
      <c r="Z3393" t="s">
        <v>136</v>
      </c>
      <c r="AA3393">
        <v>0</v>
      </c>
      <c r="AB3393" s="2">
        <v>0</v>
      </c>
      <c r="AC3393" s="2">
        <v>0</v>
      </c>
      <c r="AD3393" s="3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30.82</v>
      </c>
      <c r="AN3393" s="2">
        <v>30.82</v>
      </c>
      <c r="AO3393" s="2">
        <v>0</v>
      </c>
      <c r="AP3393" s="2">
        <v>0</v>
      </c>
      <c r="AQ3393" s="2">
        <v>0</v>
      </c>
    </row>
    <row r="3394" spans="1:43" x14ac:dyDescent="0.25">
      <c r="A3394" s="1">
        <v>45992</v>
      </c>
      <c r="B3394" t="s">
        <v>48</v>
      </c>
      <c r="C3394">
        <v>649163</v>
      </c>
      <c r="D3394">
        <v>2025819738</v>
      </c>
      <c r="E3394" t="s">
        <v>1305</v>
      </c>
      <c r="F3394" t="s">
        <v>1306</v>
      </c>
      <c r="G3394" t="s">
        <v>51</v>
      </c>
      <c r="H3394" t="s">
        <v>648</v>
      </c>
      <c r="I3394" t="s">
        <v>479</v>
      </c>
      <c r="J3394" t="s">
        <v>480</v>
      </c>
      <c r="K3394">
        <v>767312</v>
      </c>
      <c r="L3394" t="s">
        <v>413</v>
      </c>
      <c r="M3394" t="s">
        <v>414</v>
      </c>
      <c r="N3394" t="s">
        <v>57</v>
      </c>
      <c r="O3394" s="1">
        <v>45627</v>
      </c>
      <c r="Q3394" s="1">
        <v>46023</v>
      </c>
      <c r="R3394" s="2">
        <v>24.36</v>
      </c>
      <c r="S3394">
        <v>1</v>
      </c>
      <c r="T3394" t="s">
        <v>58</v>
      </c>
      <c r="U3394" t="s">
        <v>134</v>
      </c>
      <c r="V3394" s="3">
        <v>0.06</v>
      </c>
      <c r="W3394" s="2">
        <v>0</v>
      </c>
      <c r="X3394">
        <v>0</v>
      </c>
      <c r="Y3394" t="s">
        <v>135</v>
      </c>
      <c r="Z3394" t="s">
        <v>136</v>
      </c>
      <c r="AA3394">
        <v>0</v>
      </c>
      <c r="AB3394" s="2">
        <v>0</v>
      </c>
      <c r="AC3394" s="2">
        <v>0</v>
      </c>
      <c r="AD3394" s="3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0</v>
      </c>
      <c r="AM3394" s="2">
        <v>1.46</v>
      </c>
      <c r="AN3394" s="2">
        <v>1.46</v>
      </c>
      <c r="AO3394" s="2">
        <v>0</v>
      </c>
      <c r="AP3394" s="2">
        <v>0</v>
      </c>
      <c r="AQ3394" s="2">
        <v>0</v>
      </c>
    </row>
    <row r="3395" spans="1:43" x14ac:dyDescent="0.25">
      <c r="A3395" s="1">
        <v>45992</v>
      </c>
      <c r="B3395" t="s">
        <v>48</v>
      </c>
      <c r="C3395">
        <v>649163</v>
      </c>
      <c r="D3395">
        <v>2025820105</v>
      </c>
      <c r="E3395" t="s">
        <v>1305</v>
      </c>
      <c r="F3395" t="s">
        <v>2320</v>
      </c>
      <c r="G3395" t="s">
        <v>51</v>
      </c>
      <c r="H3395" t="s">
        <v>648</v>
      </c>
      <c r="I3395" t="s">
        <v>479</v>
      </c>
      <c r="J3395" t="s">
        <v>480</v>
      </c>
      <c r="K3395">
        <v>767312</v>
      </c>
      <c r="L3395" t="s">
        <v>413</v>
      </c>
      <c r="M3395" t="s">
        <v>414</v>
      </c>
      <c r="N3395" t="s">
        <v>57</v>
      </c>
      <c r="O3395" s="1">
        <v>45627</v>
      </c>
      <c r="Q3395" s="1">
        <v>46023</v>
      </c>
      <c r="R3395" s="2">
        <v>24.36</v>
      </c>
      <c r="S3395">
        <v>1</v>
      </c>
      <c r="T3395" t="s">
        <v>58</v>
      </c>
      <c r="U3395" t="s">
        <v>134</v>
      </c>
      <c r="V3395" s="3">
        <v>0.06</v>
      </c>
      <c r="W3395" s="2">
        <v>0</v>
      </c>
      <c r="X3395">
        <v>0</v>
      </c>
      <c r="Y3395" t="s">
        <v>135</v>
      </c>
      <c r="Z3395" t="s">
        <v>136</v>
      </c>
      <c r="AA3395">
        <v>0</v>
      </c>
      <c r="AB3395" s="2">
        <v>0</v>
      </c>
      <c r="AC3395" s="2">
        <v>0</v>
      </c>
      <c r="AD3395" s="3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0</v>
      </c>
      <c r="AM3395" s="2">
        <v>1.46</v>
      </c>
      <c r="AN3395" s="2">
        <v>1.46</v>
      </c>
      <c r="AO3395" s="2">
        <v>0</v>
      </c>
      <c r="AP3395" s="2">
        <v>0</v>
      </c>
      <c r="AQ3395" s="2">
        <v>0</v>
      </c>
    </row>
    <row r="3396" spans="1:43" x14ac:dyDescent="0.25">
      <c r="A3396" s="1">
        <v>45992</v>
      </c>
      <c r="B3396" t="s">
        <v>48</v>
      </c>
      <c r="C3396">
        <v>649163</v>
      </c>
      <c r="D3396">
        <v>2025825560</v>
      </c>
      <c r="E3396" t="s">
        <v>2572</v>
      </c>
      <c r="F3396" t="s">
        <v>1358</v>
      </c>
      <c r="G3396" t="s">
        <v>51</v>
      </c>
      <c r="H3396" t="s">
        <v>83</v>
      </c>
      <c r="I3396" t="s">
        <v>479</v>
      </c>
      <c r="J3396" t="s">
        <v>480</v>
      </c>
      <c r="K3396">
        <v>766747</v>
      </c>
      <c r="L3396" t="s">
        <v>385</v>
      </c>
      <c r="M3396" t="s">
        <v>386</v>
      </c>
      <c r="N3396" t="s">
        <v>57</v>
      </c>
      <c r="O3396" s="1">
        <v>45627</v>
      </c>
      <c r="Q3396" s="1">
        <v>46023</v>
      </c>
      <c r="R3396" s="2">
        <v>59.62</v>
      </c>
      <c r="S3396">
        <v>1</v>
      </c>
      <c r="T3396" t="s">
        <v>58</v>
      </c>
      <c r="U3396" t="s">
        <v>134</v>
      </c>
      <c r="V3396" s="3">
        <v>0.06</v>
      </c>
      <c r="W3396" s="2">
        <v>0</v>
      </c>
      <c r="X3396">
        <v>0</v>
      </c>
      <c r="Y3396" t="s">
        <v>135</v>
      </c>
      <c r="Z3396" t="s">
        <v>136</v>
      </c>
      <c r="AA3396">
        <v>0</v>
      </c>
      <c r="AB3396" s="2">
        <v>0</v>
      </c>
      <c r="AC3396" s="2">
        <v>0</v>
      </c>
      <c r="AD3396" s="3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3.58</v>
      </c>
      <c r="AN3396" s="2">
        <v>3.58</v>
      </c>
      <c r="AO3396" s="2">
        <v>0</v>
      </c>
      <c r="AP3396" s="2">
        <v>0</v>
      </c>
      <c r="AQ3396" s="2">
        <v>0</v>
      </c>
    </row>
    <row r="3397" spans="1:43" x14ac:dyDescent="0.25">
      <c r="A3397" s="1">
        <v>45992</v>
      </c>
      <c r="B3397" t="s">
        <v>48</v>
      </c>
      <c r="C3397">
        <v>649163</v>
      </c>
      <c r="D3397">
        <v>2025831420</v>
      </c>
      <c r="E3397" t="s">
        <v>1312</v>
      </c>
      <c r="F3397" t="s">
        <v>1314</v>
      </c>
      <c r="G3397" t="s">
        <v>51</v>
      </c>
      <c r="H3397" t="s">
        <v>80</v>
      </c>
      <c r="I3397" t="s">
        <v>479</v>
      </c>
      <c r="J3397" t="s">
        <v>480</v>
      </c>
      <c r="K3397">
        <v>673059</v>
      </c>
      <c r="L3397" t="s">
        <v>65</v>
      </c>
      <c r="M3397" t="s">
        <v>66</v>
      </c>
      <c r="N3397" t="s">
        <v>57</v>
      </c>
      <c r="O3397" s="1">
        <v>45658</v>
      </c>
      <c r="Q3397" s="1">
        <v>46023</v>
      </c>
      <c r="R3397" s="2">
        <v>46.71</v>
      </c>
      <c r="S3397">
        <v>1</v>
      </c>
      <c r="T3397" t="s">
        <v>58</v>
      </c>
      <c r="U3397" t="s">
        <v>134</v>
      </c>
      <c r="V3397" s="4">
        <v>0.375</v>
      </c>
      <c r="W3397" s="2">
        <v>0</v>
      </c>
      <c r="X3397">
        <v>0</v>
      </c>
      <c r="Y3397" t="s">
        <v>60</v>
      </c>
      <c r="Z3397" t="s">
        <v>136</v>
      </c>
      <c r="AA3397">
        <v>0</v>
      </c>
      <c r="AB3397" s="2">
        <v>0</v>
      </c>
      <c r="AC3397" s="2">
        <v>0</v>
      </c>
      <c r="AD3397" s="3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0</v>
      </c>
      <c r="AM3397" s="2">
        <v>17.52</v>
      </c>
      <c r="AN3397" s="2">
        <v>17.52</v>
      </c>
      <c r="AO3397" s="2">
        <v>0</v>
      </c>
      <c r="AP3397" s="2">
        <v>0</v>
      </c>
      <c r="AQ3397" s="2">
        <v>0</v>
      </c>
    </row>
    <row r="3398" spans="1:43" x14ac:dyDescent="0.25">
      <c r="A3398" s="1">
        <v>45992</v>
      </c>
      <c r="B3398" t="s">
        <v>48</v>
      </c>
      <c r="C3398">
        <v>649163</v>
      </c>
      <c r="D3398">
        <v>2025845322</v>
      </c>
      <c r="E3398" t="s">
        <v>2322</v>
      </c>
      <c r="F3398" t="s">
        <v>425</v>
      </c>
      <c r="G3398" t="s">
        <v>51</v>
      </c>
      <c r="H3398" t="s">
        <v>265</v>
      </c>
      <c r="I3398" t="s">
        <v>479</v>
      </c>
      <c r="J3398" t="s">
        <v>480</v>
      </c>
      <c r="K3398">
        <v>673059</v>
      </c>
      <c r="L3398" t="s">
        <v>65</v>
      </c>
      <c r="M3398" t="s">
        <v>66</v>
      </c>
      <c r="N3398" t="s">
        <v>57</v>
      </c>
      <c r="O3398" s="1">
        <v>45658</v>
      </c>
      <c r="Q3398" s="1">
        <v>46023</v>
      </c>
      <c r="R3398" s="2">
        <v>49.42</v>
      </c>
      <c r="S3398">
        <v>1</v>
      </c>
      <c r="T3398" t="s">
        <v>58</v>
      </c>
      <c r="U3398" t="s">
        <v>134</v>
      </c>
      <c r="V3398" s="4">
        <v>0.375</v>
      </c>
      <c r="W3398" s="2">
        <v>0</v>
      </c>
      <c r="X3398">
        <v>0</v>
      </c>
      <c r="Y3398" t="s">
        <v>60</v>
      </c>
      <c r="Z3398" t="s">
        <v>136</v>
      </c>
      <c r="AA3398">
        <v>0</v>
      </c>
      <c r="AB3398" s="2">
        <v>0</v>
      </c>
      <c r="AC3398" s="2">
        <v>0</v>
      </c>
      <c r="AD3398" s="3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18.53</v>
      </c>
      <c r="AN3398" s="2">
        <v>18.53</v>
      </c>
      <c r="AO3398" s="2">
        <v>0</v>
      </c>
      <c r="AP3398" s="2">
        <v>0</v>
      </c>
      <c r="AQ3398" s="2">
        <v>0</v>
      </c>
    </row>
    <row r="3399" spans="1:43" x14ac:dyDescent="0.25">
      <c r="A3399" s="1">
        <v>45992</v>
      </c>
      <c r="B3399" t="s">
        <v>48</v>
      </c>
      <c r="C3399">
        <v>649163</v>
      </c>
      <c r="D3399">
        <v>2025847720</v>
      </c>
      <c r="E3399" t="s">
        <v>1319</v>
      </c>
      <c r="F3399" t="s">
        <v>358</v>
      </c>
      <c r="G3399" t="s">
        <v>51</v>
      </c>
      <c r="H3399" t="s">
        <v>120</v>
      </c>
      <c r="I3399" t="s">
        <v>479</v>
      </c>
      <c r="J3399" t="s">
        <v>480</v>
      </c>
      <c r="K3399">
        <v>796984</v>
      </c>
      <c r="L3399" t="s">
        <v>222</v>
      </c>
      <c r="M3399" t="s">
        <v>223</v>
      </c>
      <c r="N3399" t="s">
        <v>57</v>
      </c>
      <c r="O3399" s="1">
        <v>45627</v>
      </c>
      <c r="Q3399" s="1">
        <v>46023</v>
      </c>
      <c r="R3399" s="2">
        <v>36.229999999999997</v>
      </c>
      <c r="S3399">
        <v>1</v>
      </c>
      <c r="T3399" t="s">
        <v>58</v>
      </c>
      <c r="U3399" t="s">
        <v>134</v>
      </c>
      <c r="V3399" s="3">
        <v>0.06</v>
      </c>
      <c r="W3399" s="2">
        <v>0</v>
      </c>
      <c r="X3399">
        <v>0</v>
      </c>
      <c r="Y3399" t="s">
        <v>135</v>
      </c>
      <c r="Z3399" t="s">
        <v>136</v>
      </c>
      <c r="AA3399">
        <v>0</v>
      </c>
      <c r="AB3399" s="2">
        <v>0</v>
      </c>
      <c r="AC3399" s="2">
        <v>0</v>
      </c>
      <c r="AD3399" s="3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2.17</v>
      </c>
      <c r="AN3399" s="2">
        <v>2.17</v>
      </c>
      <c r="AO3399" s="2">
        <v>0</v>
      </c>
      <c r="AP3399" s="2">
        <v>0</v>
      </c>
      <c r="AQ3399" s="2">
        <v>0</v>
      </c>
    </row>
    <row r="3400" spans="1:43" x14ac:dyDescent="0.25">
      <c r="A3400" s="1">
        <v>45992</v>
      </c>
      <c r="B3400" t="s">
        <v>48</v>
      </c>
      <c r="C3400">
        <v>649163</v>
      </c>
      <c r="D3400">
        <v>2025848223</v>
      </c>
      <c r="E3400" t="s">
        <v>2323</v>
      </c>
      <c r="F3400" t="s">
        <v>692</v>
      </c>
      <c r="G3400" t="s">
        <v>51</v>
      </c>
      <c r="H3400" t="s">
        <v>83</v>
      </c>
      <c r="I3400" t="s">
        <v>479</v>
      </c>
      <c r="J3400" t="s">
        <v>480</v>
      </c>
      <c r="K3400">
        <v>766747</v>
      </c>
      <c r="L3400" t="s">
        <v>385</v>
      </c>
      <c r="M3400" t="s">
        <v>386</v>
      </c>
      <c r="N3400" t="s">
        <v>57</v>
      </c>
      <c r="O3400" s="1">
        <v>45658</v>
      </c>
      <c r="Q3400" s="1">
        <v>46023</v>
      </c>
      <c r="R3400" s="2">
        <v>48.61</v>
      </c>
      <c r="S3400">
        <v>1</v>
      </c>
      <c r="T3400" t="s">
        <v>58</v>
      </c>
      <c r="U3400" t="s">
        <v>134</v>
      </c>
      <c r="V3400" s="4">
        <v>0.375</v>
      </c>
      <c r="W3400" s="2">
        <v>0</v>
      </c>
      <c r="X3400">
        <v>0</v>
      </c>
      <c r="Y3400" t="s">
        <v>60</v>
      </c>
      <c r="Z3400" t="s">
        <v>136</v>
      </c>
      <c r="AA3400">
        <v>0</v>
      </c>
      <c r="AB3400" s="2">
        <v>0</v>
      </c>
      <c r="AC3400" s="2">
        <v>0</v>
      </c>
      <c r="AD3400" s="3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18.23</v>
      </c>
      <c r="AN3400" s="2">
        <v>18.23</v>
      </c>
      <c r="AO3400" s="2">
        <v>0</v>
      </c>
      <c r="AP3400" s="2">
        <v>0</v>
      </c>
      <c r="AQ3400" s="2">
        <v>0</v>
      </c>
    </row>
    <row r="3401" spans="1:43" x14ac:dyDescent="0.25">
      <c r="A3401" s="1">
        <v>45992</v>
      </c>
      <c r="B3401" t="s">
        <v>48</v>
      </c>
      <c r="C3401">
        <v>649163</v>
      </c>
      <c r="D3401">
        <v>2025875986</v>
      </c>
      <c r="E3401" t="s">
        <v>1324</v>
      </c>
      <c r="F3401" t="s">
        <v>1325</v>
      </c>
      <c r="G3401" t="s">
        <v>51</v>
      </c>
      <c r="H3401" t="s">
        <v>412</v>
      </c>
      <c r="I3401" t="s">
        <v>479</v>
      </c>
      <c r="J3401" t="s">
        <v>480</v>
      </c>
      <c r="K3401">
        <v>767312</v>
      </c>
      <c r="L3401" t="s">
        <v>413</v>
      </c>
      <c r="M3401" t="s">
        <v>414</v>
      </c>
      <c r="N3401" t="s">
        <v>57</v>
      </c>
      <c r="O3401" s="1">
        <v>45627</v>
      </c>
      <c r="Q3401" s="1">
        <v>46023</v>
      </c>
      <c r="R3401" s="2">
        <v>49.02</v>
      </c>
      <c r="S3401">
        <v>1</v>
      </c>
      <c r="T3401" t="s">
        <v>58</v>
      </c>
      <c r="U3401" t="s">
        <v>134</v>
      </c>
      <c r="V3401" s="3">
        <v>0.06</v>
      </c>
      <c r="W3401" s="2">
        <v>0</v>
      </c>
      <c r="X3401">
        <v>0</v>
      </c>
      <c r="Y3401" t="s">
        <v>135</v>
      </c>
      <c r="Z3401" t="s">
        <v>136</v>
      </c>
      <c r="AA3401">
        <v>0</v>
      </c>
      <c r="AB3401" s="2">
        <v>0</v>
      </c>
      <c r="AC3401" s="2">
        <v>0</v>
      </c>
      <c r="AD3401" s="3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0</v>
      </c>
      <c r="AM3401" s="2">
        <v>2.94</v>
      </c>
      <c r="AN3401" s="2">
        <v>2.94</v>
      </c>
      <c r="AO3401" s="2">
        <v>0</v>
      </c>
      <c r="AP3401" s="2">
        <v>0</v>
      </c>
      <c r="AQ3401" s="2">
        <v>0</v>
      </c>
    </row>
    <row r="3402" spans="1:43" x14ac:dyDescent="0.25">
      <c r="A3402" s="1">
        <v>45992</v>
      </c>
      <c r="B3402" t="s">
        <v>48</v>
      </c>
      <c r="C3402">
        <v>649163</v>
      </c>
      <c r="D3402">
        <v>2025883988</v>
      </c>
      <c r="E3402" t="s">
        <v>2573</v>
      </c>
      <c r="F3402" t="s">
        <v>2574</v>
      </c>
      <c r="G3402" t="s">
        <v>51</v>
      </c>
      <c r="H3402" t="s">
        <v>83</v>
      </c>
      <c r="I3402" t="s">
        <v>479</v>
      </c>
      <c r="J3402" t="s">
        <v>480</v>
      </c>
      <c r="K3402">
        <v>766747</v>
      </c>
      <c r="L3402" t="s">
        <v>385</v>
      </c>
      <c r="M3402" t="s">
        <v>386</v>
      </c>
      <c r="N3402" t="s">
        <v>57</v>
      </c>
      <c r="O3402" s="1">
        <v>45658</v>
      </c>
      <c r="Q3402" s="1">
        <v>46023</v>
      </c>
      <c r="R3402" s="2">
        <v>22.52</v>
      </c>
      <c r="S3402">
        <v>1</v>
      </c>
      <c r="T3402" t="s">
        <v>58</v>
      </c>
      <c r="U3402" t="s">
        <v>134</v>
      </c>
      <c r="V3402" s="4">
        <v>0.375</v>
      </c>
      <c r="W3402" s="2">
        <v>0</v>
      </c>
      <c r="X3402">
        <v>0</v>
      </c>
      <c r="Y3402" t="s">
        <v>60</v>
      </c>
      <c r="Z3402" t="s">
        <v>136</v>
      </c>
      <c r="AA3402">
        <v>0</v>
      </c>
      <c r="AB3402" s="2">
        <v>0</v>
      </c>
      <c r="AC3402" s="2">
        <v>0</v>
      </c>
      <c r="AD3402" s="3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8.44</v>
      </c>
      <c r="AN3402" s="2">
        <v>8.44</v>
      </c>
      <c r="AO3402" s="2">
        <v>0</v>
      </c>
      <c r="AP3402" s="2">
        <v>0</v>
      </c>
      <c r="AQ3402" s="2">
        <v>0</v>
      </c>
    </row>
    <row r="3403" spans="1:43" x14ac:dyDescent="0.25">
      <c r="A3403" s="1">
        <v>45992</v>
      </c>
      <c r="B3403" t="s">
        <v>48</v>
      </c>
      <c r="C3403">
        <v>649163</v>
      </c>
      <c r="D3403">
        <v>2025919701</v>
      </c>
      <c r="E3403" t="s">
        <v>1601</v>
      </c>
      <c r="F3403" t="s">
        <v>2575</v>
      </c>
      <c r="G3403" t="s">
        <v>51</v>
      </c>
      <c r="H3403" t="s">
        <v>83</v>
      </c>
      <c r="I3403" t="s">
        <v>479</v>
      </c>
      <c r="J3403" t="s">
        <v>480</v>
      </c>
      <c r="K3403">
        <v>767312</v>
      </c>
      <c r="L3403" t="s">
        <v>413</v>
      </c>
      <c r="M3403" t="s">
        <v>414</v>
      </c>
      <c r="N3403" t="s">
        <v>57</v>
      </c>
      <c r="O3403" s="1">
        <v>45658</v>
      </c>
      <c r="Q3403" s="1">
        <v>46023</v>
      </c>
      <c r="R3403" s="2">
        <v>22.52</v>
      </c>
      <c r="S3403">
        <v>1</v>
      </c>
      <c r="T3403" t="s">
        <v>58</v>
      </c>
      <c r="U3403" t="s">
        <v>134</v>
      </c>
      <c r="V3403" s="4">
        <v>0.375</v>
      </c>
      <c r="W3403" s="2">
        <v>0</v>
      </c>
      <c r="X3403">
        <v>0</v>
      </c>
      <c r="Y3403" t="s">
        <v>60</v>
      </c>
      <c r="Z3403" t="s">
        <v>136</v>
      </c>
      <c r="AA3403">
        <v>0</v>
      </c>
      <c r="AB3403" s="2">
        <v>0</v>
      </c>
      <c r="AC3403" s="2">
        <v>0</v>
      </c>
      <c r="AD3403" s="3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8.44</v>
      </c>
      <c r="AN3403" s="2">
        <v>8.44</v>
      </c>
      <c r="AO3403" s="2">
        <v>0</v>
      </c>
      <c r="AP3403" s="2">
        <v>0</v>
      </c>
      <c r="AQ3403" s="2">
        <v>0</v>
      </c>
    </row>
    <row r="3404" spans="1:43" x14ac:dyDescent="0.25">
      <c r="A3404" s="1">
        <v>45992</v>
      </c>
      <c r="B3404" t="s">
        <v>48</v>
      </c>
      <c r="C3404">
        <v>649163</v>
      </c>
      <c r="D3404">
        <v>2025922742</v>
      </c>
      <c r="E3404" t="s">
        <v>2138</v>
      </c>
      <c r="F3404" t="s">
        <v>2139</v>
      </c>
      <c r="G3404" t="s">
        <v>51</v>
      </c>
      <c r="H3404" t="s">
        <v>206</v>
      </c>
      <c r="I3404" t="s">
        <v>479</v>
      </c>
      <c r="J3404" t="s">
        <v>480</v>
      </c>
      <c r="K3404">
        <v>673059</v>
      </c>
      <c r="L3404" t="s">
        <v>65</v>
      </c>
      <c r="M3404" t="s">
        <v>66</v>
      </c>
      <c r="N3404" t="s">
        <v>57</v>
      </c>
      <c r="O3404" s="1">
        <v>45661</v>
      </c>
      <c r="Q3404" s="1">
        <v>46026</v>
      </c>
      <c r="R3404" s="2">
        <v>46.05</v>
      </c>
      <c r="S3404">
        <v>1</v>
      </c>
      <c r="T3404" t="s">
        <v>58</v>
      </c>
      <c r="U3404" t="s">
        <v>134</v>
      </c>
      <c r="V3404" s="4">
        <v>0.375</v>
      </c>
      <c r="W3404" s="2">
        <v>0</v>
      </c>
      <c r="X3404">
        <v>0</v>
      </c>
      <c r="Y3404" t="s">
        <v>60</v>
      </c>
      <c r="Z3404" t="s">
        <v>136</v>
      </c>
      <c r="AA3404">
        <v>0</v>
      </c>
      <c r="AB3404" s="2">
        <v>0</v>
      </c>
      <c r="AC3404" s="2">
        <v>0</v>
      </c>
      <c r="AD3404" s="3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17.27</v>
      </c>
      <c r="AN3404" s="2">
        <v>17.27</v>
      </c>
      <c r="AO3404" s="2">
        <v>0</v>
      </c>
      <c r="AP3404" s="2">
        <v>0</v>
      </c>
      <c r="AQ3404" s="2">
        <v>0</v>
      </c>
    </row>
    <row r="3405" spans="1:43" x14ac:dyDescent="0.25">
      <c r="A3405" s="1">
        <v>45992</v>
      </c>
      <c r="B3405" t="s">
        <v>48</v>
      </c>
      <c r="C3405">
        <v>649163</v>
      </c>
      <c r="D3405">
        <v>2025925958</v>
      </c>
      <c r="E3405" t="s">
        <v>2140</v>
      </c>
      <c r="F3405" t="s">
        <v>2141</v>
      </c>
      <c r="G3405" t="s">
        <v>51</v>
      </c>
      <c r="H3405" t="s">
        <v>648</v>
      </c>
      <c r="I3405" t="s">
        <v>479</v>
      </c>
      <c r="J3405" t="s">
        <v>480</v>
      </c>
      <c r="K3405">
        <v>767312</v>
      </c>
      <c r="L3405" t="s">
        <v>413</v>
      </c>
      <c r="M3405" t="s">
        <v>414</v>
      </c>
      <c r="N3405" t="s">
        <v>57</v>
      </c>
      <c r="O3405" s="1">
        <v>45658</v>
      </c>
      <c r="Q3405" s="1">
        <v>46023</v>
      </c>
      <c r="R3405" s="2">
        <v>51.49</v>
      </c>
      <c r="S3405">
        <v>1</v>
      </c>
      <c r="T3405" t="s">
        <v>58</v>
      </c>
      <c r="U3405" t="s">
        <v>134</v>
      </c>
      <c r="V3405" s="4">
        <v>0.375</v>
      </c>
      <c r="W3405" s="2">
        <v>0</v>
      </c>
      <c r="X3405">
        <v>0</v>
      </c>
      <c r="Y3405" t="s">
        <v>60</v>
      </c>
      <c r="Z3405" t="s">
        <v>136</v>
      </c>
      <c r="AA3405">
        <v>0</v>
      </c>
      <c r="AB3405" s="2">
        <v>0</v>
      </c>
      <c r="AC3405" s="2">
        <v>0</v>
      </c>
      <c r="AD3405" s="3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19.309999999999999</v>
      </c>
      <c r="AN3405" s="2">
        <v>19.309999999999999</v>
      </c>
      <c r="AO3405" s="2">
        <v>0</v>
      </c>
      <c r="AP3405" s="2">
        <v>0</v>
      </c>
      <c r="AQ3405" s="2">
        <v>0</v>
      </c>
    </row>
    <row r="3406" spans="1:43" x14ac:dyDescent="0.25">
      <c r="A3406" s="1">
        <v>45992</v>
      </c>
      <c r="B3406" t="s">
        <v>48</v>
      </c>
      <c r="C3406">
        <v>649163</v>
      </c>
      <c r="D3406">
        <v>2025931019</v>
      </c>
      <c r="E3406" t="s">
        <v>440</v>
      </c>
      <c r="F3406" t="s">
        <v>2576</v>
      </c>
      <c r="G3406" t="s">
        <v>51</v>
      </c>
      <c r="H3406" t="s">
        <v>52</v>
      </c>
      <c r="I3406" t="s">
        <v>479</v>
      </c>
      <c r="J3406" t="s">
        <v>480</v>
      </c>
      <c r="K3406">
        <v>649247</v>
      </c>
      <c r="L3406" t="s">
        <v>172</v>
      </c>
      <c r="M3406" t="s">
        <v>173</v>
      </c>
      <c r="N3406" t="s">
        <v>57</v>
      </c>
      <c r="O3406" s="1">
        <v>45658</v>
      </c>
      <c r="Q3406" s="1">
        <v>46023</v>
      </c>
      <c r="R3406" s="2">
        <v>149.46</v>
      </c>
      <c r="S3406">
        <v>1</v>
      </c>
      <c r="T3406" t="s">
        <v>58</v>
      </c>
      <c r="U3406" t="s">
        <v>134</v>
      </c>
      <c r="V3406" s="4">
        <v>0.375</v>
      </c>
      <c r="W3406" s="2">
        <v>0</v>
      </c>
      <c r="X3406">
        <v>0</v>
      </c>
      <c r="Y3406" t="s">
        <v>60</v>
      </c>
      <c r="Z3406" t="s">
        <v>136</v>
      </c>
      <c r="AA3406">
        <v>0</v>
      </c>
      <c r="AB3406" s="2">
        <v>0</v>
      </c>
      <c r="AC3406" s="2">
        <v>0</v>
      </c>
      <c r="AD3406" s="3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56.05</v>
      </c>
      <c r="AN3406" s="2">
        <v>56.05</v>
      </c>
      <c r="AO3406" s="2">
        <v>0</v>
      </c>
      <c r="AP3406" s="2">
        <v>0</v>
      </c>
      <c r="AQ3406" s="2">
        <v>0</v>
      </c>
    </row>
    <row r="3407" spans="1:43" x14ac:dyDescent="0.25">
      <c r="A3407" s="1">
        <v>45992</v>
      </c>
      <c r="B3407" t="s">
        <v>48</v>
      </c>
      <c r="C3407">
        <v>649163</v>
      </c>
      <c r="D3407">
        <v>2025934341</v>
      </c>
      <c r="E3407" t="s">
        <v>2379</v>
      </c>
      <c r="F3407" t="s">
        <v>916</v>
      </c>
      <c r="G3407" t="s">
        <v>51</v>
      </c>
      <c r="H3407" t="s">
        <v>372</v>
      </c>
      <c r="I3407" t="s">
        <v>479</v>
      </c>
      <c r="J3407" t="s">
        <v>480</v>
      </c>
      <c r="K3407">
        <v>649793</v>
      </c>
      <c r="L3407" t="s">
        <v>65</v>
      </c>
      <c r="M3407" t="s">
        <v>1002</v>
      </c>
      <c r="N3407" t="s">
        <v>929</v>
      </c>
      <c r="O3407" s="1">
        <v>45658</v>
      </c>
      <c r="P3407" s="1">
        <v>45992</v>
      </c>
      <c r="Q3407" s="1">
        <v>46023</v>
      </c>
      <c r="R3407" s="2">
        <v>49.62</v>
      </c>
      <c r="S3407">
        <v>1</v>
      </c>
      <c r="T3407" t="s">
        <v>58</v>
      </c>
      <c r="U3407" t="s">
        <v>134</v>
      </c>
      <c r="V3407" s="4">
        <v>0.375</v>
      </c>
      <c r="W3407" s="2">
        <v>0</v>
      </c>
      <c r="X3407">
        <v>0</v>
      </c>
      <c r="Y3407" t="s">
        <v>60</v>
      </c>
      <c r="Z3407" t="s">
        <v>136</v>
      </c>
      <c r="AA3407">
        <v>0</v>
      </c>
      <c r="AB3407" s="2">
        <v>0</v>
      </c>
      <c r="AC3407" s="2">
        <v>0</v>
      </c>
      <c r="AD3407" s="3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18.61</v>
      </c>
      <c r="AN3407" s="2">
        <v>18.61</v>
      </c>
      <c r="AO3407" s="2">
        <v>0</v>
      </c>
      <c r="AP3407" s="2">
        <v>0</v>
      </c>
      <c r="AQ3407" s="2">
        <v>0</v>
      </c>
    </row>
    <row r="3408" spans="1:43" x14ac:dyDescent="0.25">
      <c r="A3408" s="1">
        <v>45992</v>
      </c>
      <c r="B3408" t="s">
        <v>48</v>
      </c>
      <c r="C3408">
        <v>649163</v>
      </c>
      <c r="D3408">
        <v>2025952448</v>
      </c>
      <c r="E3408" t="s">
        <v>1331</v>
      </c>
      <c r="F3408" t="s">
        <v>529</v>
      </c>
      <c r="G3408" t="s">
        <v>51</v>
      </c>
      <c r="H3408" t="s">
        <v>83</v>
      </c>
      <c r="I3408" t="s">
        <v>479</v>
      </c>
      <c r="J3408" t="s">
        <v>480</v>
      </c>
      <c r="K3408">
        <v>792847</v>
      </c>
      <c r="L3408" t="s">
        <v>600</v>
      </c>
      <c r="M3408" t="s">
        <v>601</v>
      </c>
      <c r="N3408" t="s">
        <v>57</v>
      </c>
      <c r="O3408" s="1">
        <v>45627</v>
      </c>
      <c r="Q3408" s="1">
        <v>46023</v>
      </c>
      <c r="R3408" s="2">
        <v>63.71</v>
      </c>
      <c r="S3408">
        <v>1</v>
      </c>
      <c r="T3408" t="s">
        <v>58</v>
      </c>
      <c r="U3408" t="s">
        <v>134</v>
      </c>
      <c r="V3408" s="3">
        <v>0.06</v>
      </c>
      <c r="W3408" s="2">
        <v>0</v>
      </c>
      <c r="X3408">
        <v>0</v>
      </c>
      <c r="Y3408" t="s">
        <v>135</v>
      </c>
      <c r="Z3408" t="s">
        <v>136</v>
      </c>
      <c r="AA3408">
        <v>0</v>
      </c>
      <c r="AB3408" s="2">
        <v>0</v>
      </c>
      <c r="AC3408" s="2">
        <v>0</v>
      </c>
      <c r="AD3408" s="3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3.82</v>
      </c>
      <c r="AN3408" s="2">
        <v>3.82</v>
      </c>
      <c r="AO3408" s="2">
        <v>0</v>
      </c>
      <c r="AP3408" s="2">
        <v>0</v>
      </c>
      <c r="AQ3408" s="2">
        <v>0</v>
      </c>
    </row>
    <row r="3409" spans="1:43" x14ac:dyDescent="0.25">
      <c r="A3409" s="1">
        <v>45992</v>
      </c>
      <c r="B3409" t="s">
        <v>48</v>
      </c>
      <c r="C3409">
        <v>649163</v>
      </c>
      <c r="D3409">
        <v>2025967187</v>
      </c>
      <c r="E3409" t="s">
        <v>251</v>
      </c>
      <c r="F3409" t="s">
        <v>252</v>
      </c>
      <c r="G3409" t="s">
        <v>51</v>
      </c>
      <c r="H3409" t="s">
        <v>98</v>
      </c>
      <c r="I3409" t="s">
        <v>479</v>
      </c>
      <c r="J3409" t="s">
        <v>480</v>
      </c>
      <c r="K3409">
        <v>756418</v>
      </c>
      <c r="L3409" t="s">
        <v>195</v>
      </c>
      <c r="M3409" t="s">
        <v>196</v>
      </c>
      <c r="N3409" t="s">
        <v>57</v>
      </c>
      <c r="O3409" s="1">
        <v>45626</v>
      </c>
      <c r="Q3409" s="1">
        <v>46021</v>
      </c>
      <c r="R3409" s="2">
        <v>30.46</v>
      </c>
      <c r="S3409">
        <v>1</v>
      </c>
      <c r="T3409" t="s">
        <v>58</v>
      </c>
      <c r="U3409" t="s">
        <v>134</v>
      </c>
      <c r="V3409" s="3">
        <v>0.06</v>
      </c>
      <c r="W3409" s="2">
        <v>0</v>
      </c>
      <c r="X3409">
        <v>0</v>
      </c>
      <c r="Y3409" t="s">
        <v>135</v>
      </c>
      <c r="Z3409" t="s">
        <v>136</v>
      </c>
      <c r="AA3409">
        <v>0</v>
      </c>
      <c r="AB3409" s="2">
        <v>0</v>
      </c>
      <c r="AC3409" s="2">
        <v>0</v>
      </c>
      <c r="AD3409" s="3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1.83</v>
      </c>
      <c r="AN3409" s="2">
        <v>1.83</v>
      </c>
      <c r="AO3409" s="2">
        <v>0</v>
      </c>
      <c r="AP3409" s="2">
        <v>0</v>
      </c>
      <c r="AQ3409" s="2">
        <v>0</v>
      </c>
    </row>
    <row r="3410" spans="1:43" x14ac:dyDescent="0.25">
      <c r="A3410" s="1">
        <v>45992</v>
      </c>
      <c r="B3410" t="s">
        <v>48</v>
      </c>
      <c r="C3410">
        <v>649163</v>
      </c>
      <c r="D3410">
        <v>2025987423</v>
      </c>
      <c r="E3410" t="s">
        <v>2577</v>
      </c>
      <c r="F3410" t="s">
        <v>981</v>
      </c>
      <c r="G3410" t="s">
        <v>51</v>
      </c>
      <c r="H3410" t="s">
        <v>178</v>
      </c>
      <c r="I3410" t="s">
        <v>479</v>
      </c>
      <c r="J3410" t="s">
        <v>480</v>
      </c>
      <c r="K3410">
        <v>780434</v>
      </c>
      <c r="L3410" t="s">
        <v>1477</v>
      </c>
      <c r="M3410" t="s">
        <v>223</v>
      </c>
      <c r="N3410" t="s">
        <v>57</v>
      </c>
      <c r="O3410" s="1">
        <v>45658</v>
      </c>
      <c r="Q3410" s="1">
        <v>46023</v>
      </c>
      <c r="R3410" s="2">
        <v>177.24</v>
      </c>
      <c r="S3410">
        <v>1</v>
      </c>
      <c r="T3410" t="s">
        <v>58</v>
      </c>
      <c r="U3410" t="s">
        <v>134</v>
      </c>
      <c r="V3410" s="4">
        <v>0.375</v>
      </c>
      <c r="W3410" s="2">
        <v>0</v>
      </c>
      <c r="X3410">
        <v>0</v>
      </c>
      <c r="Y3410" t="s">
        <v>60</v>
      </c>
      <c r="Z3410" t="s">
        <v>136</v>
      </c>
      <c r="AA3410">
        <v>0</v>
      </c>
      <c r="AB3410" s="2">
        <v>0</v>
      </c>
      <c r="AC3410" s="2">
        <v>0</v>
      </c>
      <c r="AD3410" s="3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66.459999999999994</v>
      </c>
      <c r="AN3410" s="2">
        <v>66.459999999999994</v>
      </c>
      <c r="AO3410" s="2">
        <v>0</v>
      </c>
      <c r="AP3410" s="2">
        <v>0</v>
      </c>
      <c r="AQ3410" s="2">
        <v>0</v>
      </c>
    </row>
    <row r="3411" spans="1:43" x14ac:dyDescent="0.25">
      <c r="A3411" s="1">
        <v>45992</v>
      </c>
      <c r="B3411" t="s">
        <v>48</v>
      </c>
      <c r="C3411">
        <v>649163</v>
      </c>
      <c r="D3411">
        <v>2025992838</v>
      </c>
      <c r="E3411" t="s">
        <v>1337</v>
      </c>
      <c r="F3411" t="s">
        <v>587</v>
      </c>
      <c r="G3411" t="s">
        <v>51</v>
      </c>
      <c r="H3411" t="s">
        <v>93</v>
      </c>
      <c r="I3411" t="s">
        <v>479</v>
      </c>
      <c r="J3411" t="s">
        <v>480</v>
      </c>
      <c r="K3411">
        <v>673059</v>
      </c>
      <c r="L3411" t="s">
        <v>65</v>
      </c>
      <c r="M3411" t="s">
        <v>66</v>
      </c>
      <c r="N3411" t="s">
        <v>57</v>
      </c>
      <c r="O3411" s="1">
        <v>45658</v>
      </c>
      <c r="Q3411" s="1">
        <v>46023</v>
      </c>
      <c r="R3411" s="2">
        <v>29.32</v>
      </c>
      <c r="S3411">
        <v>1</v>
      </c>
      <c r="T3411" t="s">
        <v>58</v>
      </c>
      <c r="U3411" t="s">
        <v>134</v>
      </c>
      <c r="V3411" s="4">
        <v>0.375</v>
      </c>
      <c r="W3411" s="2">
        <v>0</v>
      </c>
      <c r="X3411">
        <v>0</v>
      </c>
      <c r="Y3411" t="s">
        <v>60</v>
      </c>
      <c r="Z3411" t="s">
        <v>136</v>
      </c>
      <c r="AA3411">
        <v>0</v>
      </c>
      <c r="AB3411" s="2">
        <v>0</v>
      </c>
      <c r="AC3411" s="2">
        <v>0</v>
      </c>
      <c r="AD3411" s="3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11</v>
      </c>
      <c r="AN3411" s="2">
        <v>11</v>
      </c>
      <c r="AO3411" s="2">
        <v>0</v>
      </c>
      <c r="AP3411" s="2">
        <v>0</v>
      </c>
      <c r="AQ3411" s="2">
        <v>0</v>
      </c>
    </row>
    <row r="3412" spans="1:43" x14ac:dyDescent="0.25">
      <c r="A3412" s="1">
        <v>45992</v>
      </c>
      <c r="B3412" t="s">
        <v>48</v>
      </c>
      <c r="C3412">
        <v>649163</v>
      </c>
      <c r="D3412">
        <v>2025997431</v>
      </c>
      <c r="E3412" t="s">
        <v>1338</v>
      </c>
      <c r="F3412" t="s">
        <v>87</v>
      </c>
      <c r="G3412" t="s">
        <v>51</v>
      </c>
      <c r="H3412" t="s">
        <v>354</v>
      </c>
      <c r="I3412" t="s">
        <v>479</v>
      </c>
      <c r="J3412" t="s">
        <v>480</v>
      </c>
      <c r="K3412">
        <v>673059</v>
      </c>
      <c r="L3412" t="s">
        <v>65</v>
      </c>
      <c r="M3412" t="s">
        <v>66</v>
      </c>
      <c r="N3412" t="s">
        <v>57</v>
      </c>
      <c r="O3412" s="1">
        <v>45689</v>
      </c>
      <c r="Q3412" s="1">
        <v>46023</v>
      </c>
      <c r="R3412" s="2">
        <v>51.57</v>
      </c>
      <c r="S3412">
        <v>1</v>
      </c>
      <c r="T3412" t="s">
        <v>58</v>
      </c>
      <c r="U3412" t="s">
        <v>134</v>
      </c>
      <c r="V3412" s="4">
        <v>0.375</v>
      </c>
      <c r="W3412" s="2">
        <v>0</v>
      </c>
      <c r="X3412">
        <v>0</v>
      </c>
      <c r="Y3412" t="s">
        <v>60</v>
      </c>
      <c r="Z3412" t="s">
        <v>136</v>
      </c>
      <c r="AA3412">
        <v>0</v>
      </c>
      <c r="AB3412" s="2">
        <v>0</v>
      </c>
      <c r="AC3412" s="2">
        <v>0</v>
      </c>
      <c r="AD3412" s="3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19.34</v>
      </c>
      <c r="AN3412" s="2">
        <v>19.34</v>
      </c>
      <c r="AO3412" s="2">
        <v>0</v>
      </c>
      <c r="AP3412" s="2">
        <v>0</v>
      </c>
      <c r="AQ3412" s="2">
        <v>0</v>
      </c>
    </row>
    <row r="3413" spans="1:43" x14ac:dyDescent="0.25">
      <c r="A3413" s="1">
        <v>45992</v>
      </c>
      <c r="B3413" t="s">
        <v>48</v>
      </c>
      <c r="C3413">
        <v>649163</v>
      </c>
      <c r="D3413">
        <v>2026006727</v>
      </c>
      <c r="E3413" t="s">
        <v>2148</v>
      </c>
      <c r="F3413" t="s">
        <v>465</v>
      </c>
      <c r="G3413" t="s">
        <v>51</v>
      </c>
      <c r="H3413" t="s">
        <v>206</v>
      </c>
      <c r="I3413" t="s">
        <v>479</v>
      </c>
      <c r="J3413" t="s">
        <v>480</v>
      </c>
      <c r="K3413">
        <v>673059</v>
      </c>
      <c r="L3413" t="s">
        <v>65</v>
      </c>
      <c r="M3413" t="s">
        <v>66</v>
      </c>
      <c r="N3413" t="s">
        <v>57</v>
      </c>
      <c r="O3413" s="1">
        <v>45655</v>
      </c>
      <c r="Q3413" s="1">
        <v>46020</v>
      </c>
      <c r="R3413" s="2">
        <v>65.989999999999995</v>
      </c>
      <c r="S3413">
        <v>1</v>
      </c>
      <c r="T3413" t="s">
        <v>58</v>
      </c>
      <c r="U3413" t="s">
        <v>134</v>
      </c>
      <c r="V3413" s="4">
        <v>0.375</v>
      </c>
      <c r="W3413" s="2">
        <v>0</v>
      </c>
      <c r="X3413">
        <v>0</v>
      </c>
      <c r="Y3413" t="s">
        <v>60</v>
      </c>
      <c r="Z3413" t="s">
        <v>136</v>
      </c>
      <c r="AA3413">
        <v>0</v>
      </c>
      <c r="AB3413" s="2">
        <v>0</v>
      </c>
      <c r="AC3413" s="2">
        <v>0</v>
      </c>
      <c r="AD3413" s="3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24.75</v>
      </c>
      <c r="AN3413" s="2">
        <v>24.75</v>
      </c>
      <c r="AO3413" s="2">
        <v>0</v>
      </c>
      <c r="AP3413" s="2">
        <v>0</v>
      </c>
      <c r="AQ3413" s="2">
        <v>0</v>
      </c>
    </row>
    <row r="3414" spans="1:43" x14ac:dyDescent="0.25">
      <c r="A3414" s="1">
        <v>45992</v>
      </c>
      <c r="B3414" t="s">
        <v>48</v>
      </c>
      <c r="C3414">
        <v>649163</v>
      </c>
      <c r="D3414">
        <v>2026055355</v>
      </c>
      <c r="E3414" t="s">
        <v>359</v>
      </c>
      <c r="F3414" t="s">
        <v>1341</v>
      </c>
      <c r="G3414" t="s">
        <v>51</v>
      </c>
      <c r="H3414" t="s">
        <v>80</v>
      </c>
      <c r="I3414" t="s">
        <v>479</v>
      </c>
      <c r="J3414" t="s">
        <v>480</v>
      </c>
      <c r="K3414">
        <v>673059</v>
      </c>
      <c r="L3414" t="s">
        <v>65</v>
      </c>
      <c r="M3414" t="s">
        <v>66</v>
      </c>
      <c r="N3414" t="s">
        <v>57</v>
      </c>
      <c r="O3414" s="1">
        <v>45658</v>
      </c>
      <c r="Q3414" s="1">
        <v>46023</v>
      </c>
      <c r="R3414" s="2">
        <v>36.119999999999997</v>
      </c>
      <c r="S3414">
        <v>1</v>
      </c>
      <c r="T3414" t="s">
        <v>58</v>
      </c>
      <c r="U3414" t="s">
        <v>134</v>
      </c>
      <c r="V3414" s="4">
        <v>0.375</v>
      </c>
      <c r="W3414" s="2">
        <v>0</v>
      </c>
      <c r="X3414">
        <v>0</v>
      </c>
      <c r="Y3414" t="s">
        <v>60</v>
      </c>
      <c r="Z3414" t="s">
        <v>136</v>
      </c>
      <c r="AA3414">
        <v>0</v>
      </c>
      <c r="AB3414" s="2">
        <v>0</v>
      </c>
      <c r="AC3414" s="2">
        <v>0</v>
      </c>
      <c r="AD3414" s="3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13.54</v>
      </c>
      <c r="AN3414" s="2">
        <v>13.54</v>
      </c>
      <c r="AO3414" s="2">
        <v>0</v>
      </c>
      <c r="AP3414" s="2">
        <v>0</v>
      </c>
      <c r="AQ3414" s="2">
        <v>0</v>
      </c>
    </row>
    <row r="3415" spans="1:43" x14ac:dyDescent="0.25">
      <c r="A3415" s="1">
        <v>45992</v>
      </c>
      <c r="B3415" t="s">
        <v>48</v>
      </c>
      <c r="C3415">
        <v>649163</v>
      </c>
      <c r="D3415">
        <v>2026062442</v>
      </c>
      <c r="E3415" t="s">
        <v>2548</v>
      </c>
      <c r="F3415" t="s">
        <v>2549</v>
      </c>
      <c r="G3415" t="s">
        <v>51</v>
      </c>
      <c r="H3415" t="s">
        <v>52</v>
      </c>
      <c r="I3415" t="s">
        <v>479</v>
      </c>
      <c r="J3415" t="s">
        <v>480</v>
      </c>
      <c r="K3415">
        <v>649247</v>
      </c>
      <c r="L3415" t="s">
        <v>172</v>
      </c>
      <c r="M3415" t="s">
        <v>173</v>
      </c>
      <c r="N3415" t="s">
        <v>57</v>
      </c>
      <c r="O3415" s="1">
        <v>45658</v>
      </c>
      <c r="Q3415" s="1">
        <v>46023</v>
      </c>
      <c r="R3415" s="2">
        <v>35.979999999999997</v>
      </c>
      <c r="S3415">
        <v>1</v>
      </c>
      <c r="T3415" t="s">
        <v>58</v>
      </c>
      <c r="U3415" t="s">
        <v>134</v>
      </c>
      <c r="V3415" s="4">
        <v>0.375</v>
      </c>
      <c r="W3415" s="2">
        <v>0</v>
      </c>
      <c r="X3415">
        <v>0</v>
      </c>
      <c r="Y3415" t="s">
        <v>60</v>
      </c>
      <c r="Z3415" t="s">
        <v>136</v>
      </c>
      <c r="AA3415">
        <v>0</v>
      </c>
      <c r="AB3415" s="2">
        <v>0</v>
      </c>
      <c r="AC3415" s="2">
        <v>0</v>
      </c>
      <c r="AD3415" s="3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13.49</v>
      </c>
      <c r="AN3415" s="2">
        <v>13.49</v>
      </c>
      <c r="AO3415" s="2">
        <v>0</v>
      </c>
      <c r="AP3415" s="2">
        <v>0</v>
      </c>
      <c r="AQ3415" s="2">
        <v>0</v>
      </c>
    </row>
    <row r="3416" spans="1:43" x14ac:dyDescent="0.25">
      <c r="A3416" s="1">
        <v>45992</v>
      </c>
      <c r="B3416" t="s">
        <v>48</v>
      </c>
      <c r="C3416">
        <v>649163</v>
      </c>
      <c r="D3416">
        <v>2026087806</v>
      </c>
      <c r="E3416" t="s">
        <v>1343</v>
      </c>
      <c r="F3416" t="s">
        <v>131</v>
      </c>
      <c r="G3416" t="s">
        <v>51</v>
      </c>
      <c r="H3416" t="s">
        <v>120</v>
      </c>
      <c r="I3416" t="s">
        <v>479</v>
      </c>
      <c r="J3416" t="s">
        <v>480</v>
      </c>
      <c r="K3416">
        <v>796984</v>
      </c>
      <c r="L3416" t="s">
        <v>222</v>
      </c>
      <c r="M3416" t="s">
        <v>223</v>
      </c>
      <c r="N3416" t="s">
        <v>57</v>
      </c>
      <c r="O3416" s="1">
        <v>45658</v>
      </c>
      <c r="Q3416" s="1">
        <v>46023</v>
      </c>
      <c r="R3416" s="2">
        <v>29.18</v>
      </c>
      <c r="S3416">
        <v>1</v>
      </c>
      <c r="T3416" t="s">
        <v>58</v>
      </c>
      <c r="U3416" t="s">
        <v>134</v>
      </c>
      <c r="V3416" s="4">
        <v>0.375</v>
      </c>
      <c r="W3416" s="2">
        <v>0</v>
      </c>
      <c r="X3416">
        <v>0</v>
      </c>
      <c r="Y3416" t="s">
        <v>60</v>
      </c>
      <c r="Z3416" t="s">
        <v>136</v>
      </c>
      <c r="AA3416">
        <v>0</v>
      </c>
      <c r="AB3416" s="2">
        <v>0</v>
      </c>
      <c r="AC3416" s="2">
        <v>0</v>
      </c>
      <c r="AD3416" s="3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10.94</v>
      </c>
      <c r="AN3416" s="2">
        <v>10.94</v>
      </c>
      <c r="AO3416" s="2">
        <v>0</v>
      </c>
      <c r="AP3416" s="2">
        <v>0</v>
      </c>
      <c r="AQ3416" s="2">
        <v>0</v>
      </c>
    </row>
    <row r="3417" spans="1:43" x14ac:dyDescent="0.25">
      <c r="A3417" s="1">
        <v>45992</v>
      </c>
      <c r="B3417" t="s">
        <v>48</v>
      </c>
      <c r="C3417">
        <v>649163</v>
      </c>
      <c r="D3417">
        <v>2026090131</v>
      </c>
      <c r="E3417" t="s">
        <v>2161</v>
      </c>
      <c r="F3417" t="s">
        <v>2162</v>
      </c>
      <c r="G3417" t="s">
        <v>51</v>
      </c>
      <c r="H3417" t="s">
        <v>83</v>
      </c>
      <c r="I3417" t="s">
        <v>479</v>
      </c>
      <c r="J3417" t="s">
        <v>480</v>
      </c>
      <c r="K3417">
        <v>792847</v>
      </c>
      <c r="L3417" t="s">
        <v>600</v>
      </c>
      <c r="M3417" t="s">
        <v>601</v>
      </c>
      <c r="N3417" t="s">
        <v>57</v>
      </c>
      <c r="O3417" s="1">
        <v>45658</v>
      </c>
      <c r="Q3417" s="1">
        <v>46023</v>
      </c>
      <c r="R3417" s="2">
        <v>64.760000000000005</v>
      </c>
      <c r="S3417">
        <v>1</v>
      </c>
      <c r="T3417" t="s">
        <v>58</v>
      </c>
      <c r="U3417" t="s">
        <v>134</v>
      </c>
      <c r="V3417" s="4">
        <v>0.375</v>
      </c>
      <c r="W3417" s="2">
        <v>0</v>
      </c>
      <c r="X3417">
        <v>0</v>
      </c>
      <c r="Y3417" t="s">
        <v>60</v>
      </c>
      <c r="Z3417" t="s">
        <v>136</v>
      </c>
      <c r="AA3417">
        <v>0</v>
      </c>
      <c r="AB3417" s="2">
        <v>0</v>
      </c>
      <c r="AC3417" s="2">
        <v>0</v>
      </c>
      <c r="AD3417" s="3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24.28</v>
      </c>
      <c r="AN3417" s="2">
        <v>24.28</v>
      </c>
      <c r="AO3417" s="2">
        <v>0</v>
      </c>
      <c r="AP3417" s="2">
        <v>0</v>
      </c>
      <c r="AQ3417" s="2">
        <v>0</v>
      </c>
    </row>
    <row r="3418" spans="1:43" x14ac:dyDescent="0.25">
      <c r="A3418" s="1">
        <v>45992</v>
      </c>
      <c r="B3418" t="s">
        <v>48</v>
      </c>
      <c r="C3418">
        <v>649163</v>
      </c>
      <c r="D3418">
        <v>2026100440</v>
      </c>
      <c r="E3418" t="s">
        <v>2163</v>
      </c>
      <c r="F3418" t="s">
        <v>954</v>
      </c>
      <c r="G3418" t="s">
        <v>51</v>
      </c>
      <c r="H3418" t="s">
        <v>372</v>
      </c>
      <c r="I3418" t="s">
        <v>479</v>
      </c>
      <c r="J3418" t="s">
        <v>480</v>
      </c>
      <c r="K3418">
        <v>673059</v>
      </c>
      <c r="L3418" t="s">
        <v>65</v>
      </c>
      <c r="M3418" t="s">
        <v>66</v>
      </c>
      <c r="N3418" t="s">
        <v>57</v>
      </c>
      <c r="O3418" s="1">
        <v>45658</v>
      </c>
      <c r="Q3418" s="1">
        <v>46023</v>
      </c>
      <c r="R3418" s="2">
        <v>59.58</v>
      </c>
      <c r="S3418">
        <v>1</v>
      </c>
      <c r="T3418" t="s">
        <v>58</v>
      </c>
      <c r="U3418" t="s">
        <v>134</v>
      </c>
      <c r="V3418" s="4">
        <v>0.375</v>
      </c>
      <c r="W3418" s="2">
        <v>0</v>
      </c>
      <c r="X3418">
        <v>0</v>
      </c>
      <c r="Y3418" t="s">
        <v>60</v>
      </c>
      <c r="Z3418" t="s">
        <v>136</v>
      </c>
      <c r="AA3418">
        <v>0</v>
      </c>
      <c r="AB3418" s="2">
        <v>0</v>
      </c>
      <c r="AC3418" s="2">
        <v>0</v>
      </c>
      <c r="AD3418" s="3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22.34</v>
      </c>
      <c r="AN3418" s="2">
        <v>22.34</v>
      </c>
      <c r="AO3418" s="2">
        <v>0</v>
      </c>
      <c r="AP3418" s="2">
        <v>0</v>
      </c>
      <c r="AQ3418" s="2">
        <v>0</v>
      </c>
    </row>
    <row r="3419" spans="1:43" x14ac:dyDescent="0.25">
      <c r="A3419" s="1">
        <v>45992</v>
      </c>
      <c r="B3419" t="s">
        <v>48</v>
      </c>
      <c r="C3419">
        <v>649163</v>
      </c>
      <c r="D3419">
        <v>2026102447</v>
      </c>
      <c r="E3419" t="s">
        <v>2375</v>
      </c>
      <c r="F3419" t="s">
        <v>386</v>
      </c>
      <c r="G3419" t="s">
        <v>51</v>
      </c>
      <c r="H3419" t="s">
        <v>83</v>
      </c>
      <c r="I3419" t="s">
        <v>479</v>
      </c>
      <c r="J3419" t="s">
        <v>480</v>
      </c>
      <c r="K3419">
        <v>766747</v>
      </c>
      <c r="L3419" t="s">
        <v>385</v>
      </c>
      <c r="M3419" t="s">
        <v>386</v>
      </c>
      <c r="N3419" t="s">
        <v>929</v>
      </c>
      <c r="O3419" s="1">
        <v>45658</v>
      </c>
      <c r="P3419" s="1">
        <v>45992</v>
      </c>
      <c r="Q3419" s="1">
        <v>46023</v>
      </c>
      <c r="R3419" s="2">
        <v>22.52</v>
      </c>
      <c r="S3419">
        <v>1</v>
      </c>
      <c r="T3419" t="s">
        <v>58</v>
      </c>
      <c r="U3419" t="s">
        <v>134</v>
      </c>
      <c r="V3419" s="4">
        <v>0.375</v>
      </c>
      <c r="W3419" s="2">
        <v>0</v>
      </c>
      <c r="X3419">
        <v>0</v>
      </c>
      <c r="Y3419" t="s">
        <v>60</v>
      </c>
      <c r="Z3419" t="s">
        <v>136</v>
      </c>
      <c r="AA3419">
        <v>0</v>
      </c>
      <c r="AB3419" s="2">
        <v>0</v>
      </c>
      <c r="AC3419" s="2">
        <v>0</v>
      </c>
      <c r="AD3419" s="3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8.44</v>
      </c>
      <c r="AN3419" s="2">
        <v>8.44</v>
      </c>
      <c r="AO3419" s="2">
        <v>0</v>
      </c>
      <c r="AP3419" s="2">
        <v>0</v>
      </c>
      <c r="AQ3419" s="2">
        <v>0</v>
      </c>
    </row>
    <row r="3420" spans="1:43" x14ac:dyDescent="0.25">
      <c r="A3420" s="1">
        <v>45992</v>
      </c>
      <c r="B3420" t="s">
        <v>48</v>
      </c>
      <c r="C3420">
        <v>649163</v>
      </c>
      <c r="D3420">
        <v>2026105455</v>
      </c>
      <c r="E3420" t="s">
        <v>2164</v>
      </c>
      <c r="F3420" t="s">
        <v>168</v>
      </c>
      <c r="G3420" t="s">
        <v>51</v>
      </c>
      <c r="H3420" t="s">
        <v>83</v>
      </c>
      <c r="I3420" t="s">
        <v>479</v>
      </c>
      <c r="J3420" t="s">
        <v>480</v>
      </c>
      <c r="K3420">
        <v>792847</v>
      </c>
      <c r="L3420" t="s">
        <v>600</v>
      </c>
      <c r="M3420" t="s">
        <v>601</v>
      </c>
      <c r="N3420" t="s">
        <v>57</v>
      </c>
      <c r="O3420" s="1">
        <v>45658</v>
      </c>
      <c r="Q3420" s="1">
        <v>46023</v>
      </c>
      <c r="R3420" s="2">
        <v>93</v>
      </c>
      <c r="S3420">
        <v>1</v>
      </c>
      <c r="T3420" t="s">
        <v>58</v>
      </c>
      <c r="U3420" t="s">
        <v>134</v>
      </c>
      <c r="V3420" s="4">
        <v>0.375</v>
      </c>
      <c r="W3420" s="2">
        <v>0</v>
      </c>
      <c r="X3420">
        <v>0</v>
      </c>
      <c r="Y3420" t="s">
        <v>60</v>
      </c>
      <c r="Z3420" t="s">
        <v>136</v>
      </c>
      <c r="AA3420">
        <v>0</v>
      </c>
      <c r="AB3420" s="2">
        <v>0</v>
      </c>
      <c r="AC3420" s="2">
        <v>0</v>
      </c>
      <c r="AD3420" s="3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0</v>
      </c>
      <c r="AM3420" s="2">
        <v>34.880000000000003</v>
      </c>
      <c r="AN3420" s="2">
        <v>34.880000000000003</v>
      </c>
      <c r="AO3420" s="2">
        <v>0</v>
      </c>
      <c r="AP3420" s="2">
        <v>0</v>
      </c>
      <c r="AQ3420" s="2">
        <v>0</v>
      </c>
    </row>
    <row r="3421" spans="1:43" x14ac:dyDescent="0.25">
      <c r="A3421" s="1">
        <v>45992</v>
      </c>
      <c r="B3421" t="s">
        <v>48</v>
      </c>
      <c r="C3421">
        <v>649163</v>
      </c>
      <c r="D3421">
        <v>2026106091</v>
      </c>
      <c r="E3421" t="s">
        <v>2578</v>
      </c>
      <c r="F3421" t="s">
        <v>280</v>
      </c>
      <c r="G3421" t="s">
        <v>51</v>
      </c>
      <c r="H3421" t="s">
        <v>83</v>
      </c>
      <c r="I3421" t="s">
        <v>479</v>
      </c>
      <c r="J3421" t="s">
        <v>480</v>
      </c>
      <c r="K3421">
        <v>806645</v>
      </c>
      <c r="L3421" t="s">
        <v>855</v>
      </c>
      <c r="M3421" t="s">
        <v>856</v>
      </c>
      <c r="N3421" t="s">
        <v>57</v>
      </c>
      <c r="O3421" s="1">
        <v>45658</v>
      </c>
      <c r="Q3421" s="1">
        <v>46023</v>
      </c>
      <c r="R3421" s="2">
        <v>32.520000000000003</v>
      </c>
      <c r="S3421">
        <v>1</v>
      </c>
      <c r="T3421" t="s">
        <v>58</v>
      </c>
      <c r="U3421" t="s">
        <v>134</v>
      </c>
      <c r="V3421" s="4">
        <v>0.375</v>
      </c>
      <c r="W3421" s="2">
        <v>0</v>
      </c>
      <c r="X3421">
        <v>0</v>
      </c>
      <c r="Y3421" t="s">
        <v>60</v>
      </c>
      <c r="Z3421" t="s">
        <v>136</v>
      </c>
      <c r="AA3421">
        <v>0</v>
      </c>
      <c r="AB3421" s="2">
        <v>0</v>
      </c>
      <c r="AC3421" s="2">
        <v>0</v>
      </c>
      <c r="AD3421" s="3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0</v>
      </c>
      <c r="AM3421" s="2">
        <v>12.2</v>
      </c>
      <c r="AN3421" s="2">
        <v>12.2</v>
      </c>
      <c r="AO3421" s="2">
        <v>0</v>
      </c>
      <c r="AP3421" s="2">
        <v>0</v>
      </c>
      <c r="AQ3421" s="2">
        <v>0</v>
      </c>
    </row>
    <row r="3422" spans="1:43" x14ac:dyDescent="0.25">
      <c r="A3422" s="1">
        <v>45992</v>
      </c>
      <c r="B3422" t="s">
        <v>48</v>
      </c>
      <c r="C3422">
        <v>649163</v>
      </c>
      <c r="D3422">
        <v>2026106135</v>
      </c>
      <c r="E3422" t="s">
        <v>1903</v>
      </c>
      <c r="F3422" t="s">
        <v>2579</v>
      </c>
      <c r="G3422" t="s">
        <v>51</v>
      </c>
      <c r="H3422" t="s">
        <v>83</v>
      </c>
      <c r="I3422" t="s">
        <v>479</v>
      </c>
      <c r="J3422" t="s">
        <v>480</v>
      </c>
      <c r="K3422">
        <v>766747</v>
      </c>
      <c r="L3422" t="s">
        <v>385</v>
      </c>
      <c r="M3422" t="s">
        <v>386</v>
      </c>
      <c r="N3422" t="s">
        <v>57</v>
      </c>
      <c r="O3422" s="1">
        <v>45658</v>
      </c>
      <c r="Q3422" s="1">
        <v>46023</v>
      </c>
      <c r="R3422" s="2">
        <v>22.52</v>
      </c>
      <c r="S3422">
        <v>1</v>
      </c>
      <c r="T3422" t="s">
        <v>58</v>
      </c>
      <c r="U3422" t="s">
        <v>134</v>
      </c>
      <c r="V3422" s="4">
        <v>0.375</v>
      </c>
      <c r="W3422" s="2">
        <v>0</v>
      </c>
      <c r="X3422">
        <v>0</v>
      </c>
      <c r="Y3422" t="s">
        <v>60</v>
      </c>
      <c r="Z3422" t="s">
        <v>136</v>
      </c>
      <c r="AA3422">
        <v>0</v>
      </c>
      <c r="AB3422" s="2">
        <v>0</v>
      </c>
      <c r="AC3422" s="2">
        <v>0</v>
      </c>
      <c r="AD3422" s="3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8.44</v>
      </c>
      <c r="AN3422" s="2">
        <v>8.44</v>
      </c>
      <c r="AO3422" s="2">
        <v>0</v>
      </c>
      <c r="AP3422" s="2">
        <v>0</v>
      </c>
      <c r="AQ3422" s="2">
        <v>0</v>
      </c>
    </row>
    <row r="3423" spans="1:43" x14ac:dyDescent="0.25">
      <c r="A3423" s="1">
        <v>45992</v>
      </c>
      <c r="B3423" t="s">
        <v>48</v>
      </c>
      <c r="C3423">
        <v>649163</v>
      </c>
      <c r="D3423">
        <v>2026109115</v>
      </c>
      <c r="E3423" t="s">
        <v>2165</v>
      </c>
      <c r="F3423" t="s">
        <v>866</v>
      </c>
      <c r="G3423" t="s">
        <v>51</v>
      </c>
      <c r="H3423" t="s">
        <v>83</v>
      </c>
      <c r="I3423" t="s">
        <v>479</v>
      </c>
      <c r="J3423" t="s">
        <v>480</v>
      </c>
      <c r="K3423">
        <v>806645</v>
      </c>
      <c r="L3423" t="s">
        <v>855</v>
      </c>
      <c r="M3423" t="s">
        <v>856</v>
      </c>
      <c r="N3423" t="s">
        <v>57</v>
      </c>
      <c r="O3423" s="1">
        <v>45658</v>
      </c>
      <c r="Q3423" s="1">
        <v>46023</v>
      </c>
      <c r="R3423" s="2">
        <v>64.760000000000005</v>
      </c>
      <c r="S3423">
        <v>1</v>
      </c>
      <c r="T3423" t="s">
        <v>58</v>
      </c>
      <c r="U3423" t="s">
        <v>134</v>
      </c>
      <c r="V3423" s="4">
        <v>0.375</v>
      </c>
      <c r="W3423" s="2">
        <v>0</v>
      </c>
      <c r="X3423">
        <v>0</v>
      </c>
      <c r="Y3423" t="s">
        <v>60</v>
      </c>
      <c r="Z3423" t="s">
        <v>136</v>
      </c>
      <c r="AA3423">
        <v>0</v>
      </c>
      <c r="AB3423" s="2">
        <v>0</v>
      </c>
      <c r="AC3423" s="2">
        <v>0</v>
      </c>
      <c r="AD3423" s="3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0</v>
      </c>
      <c r="AM3423" s="2">
        <v>24.28</v>
      </c>
      <c r="AN3423" s="2">
        <v>24.28</v>
      </c>
      <c r="AO3423" s="2">
        <v>0</v>
      </c>
      <c r="AP3423" s="2">
        <v>0</v>
      </c>
      <c r="AQ3423" s="2">
        <v>0</v>
      </c>
    </row>
    <row r="3424" spans="1:43" x14ac:dyDescent="0.25">
      <c r="A3424" s="1">
        <v>45992</v>
      </c>
      <c r="B3424" t="s">
        <v>48</v>
      </c>
      <c r="C3424">
        <v>649163</v>
      </c>
      <c r="D3424">
        <v>2026109989</v>
      </c>
      <c r="E3424" t="s">
        <v>1424</v>
      </c>
      <c r="F3424" t="s">
        <v>219</v>
      </c>
      <c r="G3424" t="s">
        <v>51</v>
      </c>
      <c r="H3424" t="s">
        <v>83</v>
      </c>
      <c r="I3424" t="s">
        <v>479</v>
      </c>
      <c r="J3424" t="s">
        <v>480</v>
      </c>
      <c r="K3424">
        <v>766747</v>
      </c>
      <c r="L3424" t="s">
        <v>385</v>
      </c>
      <c r="M3424" t="s">
        <v>386</v>
      </c>
      <c r="N3424" t="s">
        <v>57</v>
      </c>
      <c r="O3424" s="1">
        <v>45658</v>
      </c>
      <c r="Q3424" s="1">
        <v>46023</v>
      </c>
      <c r="R3424" s="2">
        <v>48.61</v>
      </c>
      <c r="S3424">
        <v>1</v>
      </c>
      <c r="T3424" t="s">
        <v>58</v>
      </c>
      <c r="U3424" t="s">
        <v>134</v>
      </c>
      <c r="V3424" s="4">
        <v>0.375</v>
      </c>
      <c r="W3424" s="2">
        <v>0</v>
      </c>
      <c r="X3424">
        <v>0</v>
      </c>
      <c r="Y3424" t="s">
        <v>60</v>
      </c>
      <c r="Z3424" t="s">
        <v>136</v>
      </c>
      <c r="AA3424">
        <v>0</v>
      </c>
      <c r="AB3424" s="2">
        <v>0</v>
      </c>
      <c r="AC3424" s="2">
        <v>0</v>
      </c>
      <c r="AD3424" s="3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0</v>
      </c>
      <c r="AM3424" s="2">
        <v>18.23</v>
      </c>
      <c r="AN3424" s="2">
        <v>18.23</v>
      </c>
      <c r="AO3424" s="2">
        <v>0</v>
      </c>
      <c r="AP3424" s="2">
        <v>0</v>
      </c>
      <c r="AQ3424" s="2">
        <v>0</v>
      </c>
    </row>
    <row r="3425" spans="1:43" x14ac:dyDescent="0.25">
      <c r="A3425" s="1">
        <v>45992</v>
      </c>
      <c r="B3425" t="s">
        <v>48</v>
      </c>
      <c r="C3425">
        <v>649163</v>
      </c>
      <c r="D3425">
        <v>2026126731</v>
      </c>
      <c r="E3425" t="s">
        <v>261</v>
      </c>
      <c r="F3425" t="s">
        <v>262</v>
      </c>
      <c r="G3425" t="s">
        <v>51</v>
      </c>
      <c r="H3425" t="s">
        <v>52</v>
      </c>
      <c r="I3425" t="s">
        <v>479</v>
      </c>
      <c r="J3425" t="s">
        <v>480</v>
      </c>
      <c r="K3425">
        <v>650218</v>
      </c>
      <c r="L3425" t="s">
        <v>55</v>
      </c>
      <c r="M3425" t="s">
        <v>56</v>
      </c>
      <c r="N3425" t="s">
        <v>57</v>
      </c>
      <c r="O3425" s="1">
        <v>45658</v>
      </c>
      <c r="Q3425" s="1">
        <v>46023</v>
      </c>
      <c r="R3425" s="2">
        <v>32.979999999999997</v>
      </c>
      <c r="S3425">
        <v>1</v>
      </c>
      <c r="T3425" t="s">
        <v>58</v>
      </c>
      <c r="U3425" t="s">
        <v>134</v>
      </c>
      <c r="V3425" s="4">
        <v>0.375</v>
      </c>
      <c r="W3425" s="2">
        <v>0</v>
      </c>
      <c r="X3425">
        <v>0</v>
      </c>
      <c r="Y3425" t="s">
        <v>60</v>
      </c>
      <c r="Z3425" t="s">
        <v>136</v>
      </c>
      <c r="AA3425">
        <v>0</v>
      </c>
      <c r="AB3425" s="2">
        <v>0</v>
      </c>
      <c r="AC3425" s="2">
        <v>0</v>
      </c>
      <c r="AD3425" s="3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0</v>
      </c>
      <c r="AM3425" s="2">
        <v>12.37</v>
      </c>
      <c r="AN3425" s="2">
        <v>12.37</v>
      </c>
      <c r="AO3425" s="2">
        <v>0</v>
      </c>
      <c r="AP3425" s="2">
        <v>0</v>
      </c>
      <c r="AQ3425" s="2">
        <v>0</v>
      </c>
    </row>
    <row r="3426" spans="1:43" x14ac:dyDescent="0.25">
      <c r="A3426" s="1">
        <v>45992</v>
      </c>
      <c r="B3426" t="s">
        <v>48</v>
      </c>
      <c r="C3426">
        <v>649163</v>
      </c>
      <c r="D3426">
        <v>2026127400</v>
      </c>
      <c r="E3426" t="s">
        <v>2167</v>
      </c>
      <c r="F3426" t="s">
        <v>295</v>
      </c>
      <c r="G3426" t="s">
        <v>51</v>
      </c>
      <c r="H3426" t="s">
        <v>206</v>
      </c>
      <c r="I3426" t="s">
        <v>479</v>
      </c>
      <c r="J3426" t="s">
        <v>480</v>
      </c>
      <c r="K3426">
        <v>673059</v>
      </c>
      <c r="L3426" t="s">
        <v>65</v>
      </c>
      <c r="M3426" t="s">
        <v>66</v>
      </c>
      <c r="N3426" t="s">
        <v>57</v>
      </c>
      <c r="O3426" s="1">
        <v>45658</v>
      </c>
      <c r="Q3426" s="1">
        <v>46023</v>
      </c>
      <c r="R3426" s="2">
        <v>47.88</v>
      </c>
      <c r="S3426">
        <v>1</v>
      </c>
      <c r="T3426" t="s">
        <v>58</v>
      </c>
      <c r="U3426" t="s">
        <v>134</v>
      </c>
      <c r="V3426" s="4">
        <v>0.375</v>
      </c>
      <c r="W3426" s="2">
        <v>0</v>
      </c>
      <c r="X3426">
        <v>0</v>
      </c>
      <c r="Y3426" t="s">
        <v>60</v>
      </c>
      <c r="Z3426" t="s">
        <v>136</v>
      </c>
      <c r="AA3426">
        <v>0</v>
      </c>
      <c r="AB3426" s="2">
        <v>0</v>
      </c>
      <c r="AC3426" s="2">
        <v>0</v>
      </c>
      <c r="AD3426" s="3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0</v>
      </c>
      <c r="AM3426" s="2">
        <v>17.96</v>
      </c>
      <c r="AN3426" s="2">
        <v>17.96</v>
      </c>
      <c r="AO3426" s="2">
        <v>0</v>
      </c>
      <c r="AP3426" s="2">
        <v>0</v>
      </c>
      <c r="AQ3426" s="2">
        <v>0</v>
      </c>
    </row>
    <row r="3427" spans="1:43" x14ac:dyDescent="0.25">
      <c r="A3427" s="1">
        <v>45992</v>
      </c>
      <c r="B3427" t="s">
        <v>48</v>
      </c>
      <c r="C3427">
        <v>649163</v>
      </c>
      <c r="D3427">
        <v>2026128639</v>
      </c>
      <c r="E3427" t="s">
        <v>2168</v>
      </c>
      <c r="F3427" t="s">
        <v>415</v>
      </c>
      <c r="G3427" t="s">
        <v>51</v>
      </c>
      <c r="H3427" t="s">
        <v>83</v>
      </c>
      <c r="I3427" t="s">
        <v>479</v>
      </c>
      <c r="J3427" t="s">
        <v>480</v>
      </c>
      <c r="K3427">
        <v>766747</v>
      </c>
      <c r="L3427" t="s">
        <v>385</v>
      </c>
      <c r="M3427" t="s">
        <v>386</v>
      </c>
      <c r="N3427" t="s">
        <v>57</v>
      </c>
      <c r="O3427" s="1">
        <v>45658</v>
      </c>
      <c r="Q3427" s="1">
        <v>46023</v>
      </c>
      <c r="R3427" s="2">
        <v>48.61</v>
      </c>
      <c r="S3427">
        <v>1</v>
      </c>
      <c r="T3427" t="s">
        <v>58</v>
      </c>
      <c r="U3427" t="s">
        <v>134</v>
      </c>
      <c r="V3427" s="4">
        <v>0.375</v>
      </c>
      <c r="W3427" s="2">
        <v>0</v>
      </c>
      <c r="X3427">
        <v>0</v>
      </c>
      <c r="Y3427" t="s">
        <v>60</v>
      </c>
      <c r="Z3427" t="s">
        <v>136</v>
      </c>
      <c r="AA3427">
        <v>0</v>
      </c>
      <c r="AB3427" s="2">
        <v>0</v>
      </c>
      <c r="AC3427" s="2">
        <v>0</v>
      </c>
      <c r="AD3427" s="3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18.23</v>
      </c>
      <c r="AN3427" s="2">
        <v>18.23</v>
      </c>
      <c r="AO3427" s="2">
        <v>0</v>
      </c>
      <c r="AP3427" s="2">
        <v>0</v>
      </c>
      <c r="AQ3427" s="2">
        <v>0</v>
      </c>
    </row>
    <row r="3428" spans="1:43" x14ac:dyDescent="0.25">
      <c r="A3428" s="1">
        <v>45992</v>
      </c>
      <c r="B3428" t="s">
        <v>48</v>
      </c>
      <c r="C3428">
        <v>649163</v>
      </c>
      <c r="D3428">
        <v>2026135706</v>
      </c>
      <c r="E3428" t="s">
        <v>263</v>
      </c>
      <c r="F3428" t="s">
        <v>264</v>
      </c>
      <c r="G3428" t="s">
        <v>51</v>
      </c>
      <c r="H3428" t="s">
        <v>265</v>
      </c>
      <c r="I3428" t="s">
        <v>479</v>
      </c>
      <c r="J3428" t="s">
        <v>480</v>
      </c>
      <c r="K3428">
        <v>766422</v>
      </c>
      <c r="L3428" t="s">
        <v>267</v>
      </c>
      <c r="M3428" t="s">
        <v>114</v>
      </c>
      <c r="N3428" t="s">
        <v>57</v>
      </c>
      <c r="O3428" s="1">
        <v>45658</v>
      </c>
      <c r="Q3428" s="1">
        <v>46023</v>
      </c>
      <c r="R3428" s="2">
        <v>80.63</v>
      </c>
      <c r="S3428">
        <v>1</v>
      </c>
      <c r="T3428" t="s">
        <v>58</v>
      </c>
      <c r="U3428" t="s">
        <v>134</v>
      </c>
      <c r="V3428" s="4">
        <v>0.375</v>
      </c>
      <c r="W3428" s="2">
        <v>0</v>
      </c>
      <c r="X3428">
        <v>0</v>
      </c>
      <c r="Y3428" t="s">
        <v>60</v>
      </c>
      <c r="Z3428" t="s">
        <v>136</v>
      </c>
      <c r="AA3428">
        <v>0</v>
      </c>
      <c r="AB3428" s="2">
        <v>0</v>
      </c>
      <c r="AC3428" s="2">
        <v>0</v>
      </c>
      <c r="AD3428" s="3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30.24</v>
      </c>
      <c r="AN3428" s="2">
        <v>30.24</v>
      </c>
      <c r="AO3428" s="2">
        <v>0</v>
      </c>
      <c r="AP3428" s="2">
        <v>0</v>
      </c>
      <c r="AQ3428" s="2">
        <v>0</v>
      </c>
    </row>
    <row r="3429" spans="1:43" x14ac:dyDescent="0.25">
      <c r="A3429" s="1">
        <v>45992</v>
      </c>
      <c r="B3429" t="s">
        <v>48</v>
      </c>
      <c r="C3429">
        <v>649163</v>
      </c>
      <c r="D3429">
        <v>2026139890</v>
      </c>
      <c r="E3429" t="s">
        <v>2580</v>
      </c>
      <c r="F3429" t="s">
        <v>163</v>
      </c>
      <c r="G3429" t="s">
        <v>51</v>
      </c>
      <c r="H3429" t="s">
        <v>52</v>
      </c>
      <c r="I3429" t="s">
        <v>479</v>
      </c>
      <c r="J3429" t="s">
        <v>480</v>
      </c>
      <c r="K3429">
        <v>780434</v>
      </c>
      <c r="L3429" t="s">
        <v>1477</v>
      </c>
      <c r="M3429" t="s">
        <v>223</v>
      </c>
      <c r="N3429" t="s">
        <v>57</v>
      </c>
      <c r="O3429" s="1">
        <v>45658</v>
      </c>
      <c r="Q3429" s="1">
        <v>46023</v>
      </c>
      <c r="R3429" s="2">
        <v>123.64</v>
      </c>
      <c r="S3429">
        <v>1</v>
      </c>
      <c r="T3429" t="s">
        <v>58</v>
      </c>
      <c r="U3429" t="s">
        <v>134</v>
      </c>
      <c r="V3429" s="4">
        <v>0.375</v>
      </c>
      <c r="W3429" s="2">
        <v>0</v>
      </c>
      <c r="X3429">
        <v>0</v>
      </c>
      <c r="Y3429" t="s">
        <v>60</v>
      </c>
      <c r="Z3429" t="s">
        <v>136</v>
      </c>
      <c r="AA3429">
        <v>0</v>
      </c>
      <c r="AB3429" s="2">
        <v>0</v>
      </c>
      <c r="AC3429" s="2">
        <v>0</v>
      </c>
      <c r="AD3429" s="3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0</v>
      </c>
      <c r="AM3429" s="2">
        <v>46.36</v>
      </c>
      <c r="AN3429" s="2">
        <v>46.36</v>
      </c>
      <c r="AO3429" s="2">
        <v>0</v>
      </c>
      <c r="AP3429" s="2">
        <v>0</v>
      </c>
      <c r="AQ3429" s="2">
        <v>0</v>
      </c>
    </row>
    <row r="3430" spans="1:43" x14ac:dyDescent="0.25">
      <c r="A3430" s="1">
        <v>45992</v>
      </c>
      <c r="B3430" t="s">
        <v>48</v>
      </c>
      <c r="C3430">
        <v>649163</v>
      </c>
      <c r="D3430">
        <v>2026151501</v>
      </c>
      <c r="E3430" t="s">
        <v>1135</v>
      </c>
      <c r="F3430" t="s">
        <v>370</v>
      </c>
      <c r="G3430" t="s">
        <v>51</v>
      </c>
      <c r="H3430" t="s">
        <v>52</v>
      </c>
      <c r="I3430" t="s">
        <v>479</v>
      </c>
      <c r="J3430" t="s">
        <v>480</v>
      </c>
      <c r="K3430">
        <v>728134</v>
      </c>
      <c r="L3430" t="s">
        <v>1682</v>
      </c>
      <c r="M3430" t="s">
        <v>213</v>
      </c>
      <c r="N3430" t="s">
        <v>57</v>
      </c>
      <c r="O3430" s="1">
        <v>45658</v>
      </c>
      <c r="Q3430" s="1">
        <v>46023</v>
      </c>
      <c r="R3430" s="2">
        <v>39.979999999999997</v>
      </c>
      <c r="S3430">
        <v>1</v>
      </c>
      <c r="T3430" t="s">
        <v>58</v>
      </c>
      <c r="U3430" t="s">
        <v>134</v>
      </c>
      <c r="V3430" s="4">
        <v>0.375</v>
      </c>
      <c r="W3430" s="2">
        <v>0</v>
      </c>
      <c r="X3430">
        <v>0</v>
      </c>
      <c r="Y3430" t="s">
        <v>60</v>
      </c>
      <c r="Z3430" t="s">
        <v>136</v>
      </c>
      <c r="AA3430">
        <v>0</v>
      </c>
      <c r="AB3430" s="2">
        <v>0</v>
      </c>
      <c r="AC3430" s="2">
        <v>0</v>
      </c>
      <c r="AD3430" s="3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14.99</v>
      </c>
      <c r="AN3430" s="2">
        <v>14.99</v>
      </c>
      <c r="AO3430" s="2">
        <v>0</v>
      </c>
      <c r="AP3430" s="2">
        <v>0</v>
      </c>
      <c r="AQ3430" s="2">
        <v>0</v>
      </c>
    </row>
    <row r="3431" spans="1:43" x14ac:dyDescent="0.25">
      <c r="A3431" s="1">
        <v>45992</v>
      </c>
      <c r="B3431" t="s">
        <v>48</v>
      </c>
      <c r="C3431">
        <v>649163</v>
      </c>
      <c r="D3431">
        <v>2026154251</v>
      </c>
      <c r="E3431" t="s">
        <v>268</v>
      </c>
      <c r="F3431" t="s">
        <v>269</v>
      </c>
      <c r="G3431" t="s">
        <v>51</v>
      </c>
      <c r="H3431" t="s">
        <v>120</v>
      </c>
      <c r="I3431" t="s">
        <v>479</v>
      </c>
      <c r="J3431" t="s">
        <v>480</v>
      </c>
      <c r="K3431">
        <v>796984</v>
      </c>
      <c r="L3431" t="s">
        <v>222</v>
      </c>
      <c r="M3431" t="s">
        <v>223</v>
      </c>
      <c r="N3431" t="s">
        <v>57</v>
      </c>
      <c r="O3431" s="1">
        <v>45658</v>
      </c>
      <c r="Q3431" s="1">
        <v>46023</v>
      </c>
      <c r="R3431" s="2">
        <v>36.869999999999997</v>
      </c>
      <c r="S3431">
        <v>1</v>
      </c>
      <c r="T3431" t="s">
        <v>58</v>
      </c>
      <c r="U3431" t="s">
        <v>134</v>
      </c>
      <c r="V3431" s="4">
        <v>0.375</v>
      </c>
      <c r="W3431" s="2">
        <v>0</v>
      </c>
      <c r="X3431">
        <v>0</v>
      </c>
      <c r="Y3431" t="s">
        <v>60</v>
      </c>
      <c r="Z3431" t="s">
        <v>136</v>
      </c>
      <c r="AA3431">
        <v>0</v>
      </c>
      <c r="AB3431" s="2">
        <v>0</v>
      </c>
      <c r="AC3431" s="2">
        <v>0</v>
      </c>
      <c r="AD3431" s="3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0</v>
      </c>
      <c r="AM3431" s="2">
        <v>13.83</v>
      </c>
      <c r="AN3431" s="2">
        <v>13.83</v>
      </c>
      <c r="AO3431" s="2">
        <v>0</v>
      </c>
      <c r="AP3431" s="2">
        <v>0</v>
      </c>
      <c r="AQ3431" s="2">
        <v>0</v>
      </c>
    </row>
    <row r="3432" spans="1:43" x14ac:dyDescent="0.25">
      <c r="A3432" s="1">
        <v>45992</v>
      </c>
      <c r="B3432" t="s">
        <v>48</v>
      </c>
      <c r="C3432">
        <v>649163</v>
      </c>
      <c r="D3432">
        <v>2026161020</v>
      </c>
      <c r="E3432" t="s">
        <v>2379</v>
      </c>
      <c r="F3432" t="s">
        <v>101</v>
      </c>
      <c r="G3432" t="s">
        <v>51</v>
      </c>
      <c r="H3432" t="s">
        <v>83</v>
      </c>
      <c r="I3432" t="s">
        <v>479</v>
      </c>
      <c r="J3432" t="s">
        <v>480</v>
      </c>
      <c r="K3432">
        <v>766747</v>
      </c>
      <c r="L3432" t="s">
        <v>385</v>
      </c>
      <c r="M3432" t="s">
        <v>386</v>
      </c>
      <c r="N3432" t="s">
        <v>57</v>
      </c>
      <c r="O3432" s="1">
        <v>45658</v>
      </c>
      <c r="Q3432" s="1">
        <v>46023</v>
      </c>
      <c r="R3432" s="2">
        <v>22.52</v>
      </c>
      <c r="S3432">
        <v>1</v>
      </c>
      <c r="T3432" t="s">
        <v>58</v>
      </c>
      <c r="U3432" t="s">
        <v>134</v>
      </c>
      <c r="V3432" s="4">
        <v>0.375</v>
      </c>
      <c r="W3432" s="2">
        <v>0</v>
      </c>
      <c r="X3432">
        <v>0</v>
      </c>
      <c r="Y3432" t="s">
        <v>60</v>
      </c>
      <c r="Z3432" t="s">
        <v>136</v>
      </c>
      <c r="AA3432">
        <v>0</v>
      </c>
      <c r="AB3432" s="2">
        <v>0</v>
      </c>
      <c r="AC3432" s="2">
        <v>0</v>
      </c>
      <c r="AD3432" s="3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0</v>
      </c>
      <c r="AM3432" s="2">
        <v>8.44</v>
      </c>
      <c r="AN3432" s="2">
        <v>8.44</v>
      </c>
      <c r="AO3432" s="2">
        <v>0</v>
      </c>
      <c r="AP3432" s="2">
        <v>0</v>
      </c>
      <c r="AQ3432" s="2">
        <v>0</v>
      </c>
    </row>
    <row r="3433" spans="1:43" x14ac:dyDescent="0.25">
      <c r="A3433" s="1">
        <v>45992</v>
      </c>
      <c r="B3433" t="s">
        <v>48</v>
      </c>
      <c r="C3433">
        <v>649163</v>
      </c>
      <c r="D3433">
        <v>2026162867</v>
      </c>
      <c r="E3433" t="s">
        <v>2376</v>
      </c>
      <c r="F3433" t="s">
        <v>324</v>
      </c>
      <c r="G3433" t="s">
        <v>51</v>
      </c>
      <c r="H3433" t="s">
        <v>52</v>
      </c>
      <c r="I3433" t="s">
        <v>479</v>
      </c>
      <c r="J3433" t="s">
        <v>480</v>
      </c>
      <c r="K3433">
        <v>728134</v>
      </c>
      <c r="L3433" t="s">
        <v>1682</v>
      </c>
      <c r="M3433" t="s">
        <v>213</v>
      </c>
      <c r="N3433" t="s">
        <v>929</v>
      </c>
      <c r="O3433" s="1">
        <v>45658</v>
      </c>
      <c r="P3433" s="1">
        <v>45992</v>
      </c>
      <c r="Q3433" s="1">
        <v>46023</v>
      </c>
      <c r="R3433" s="2">
        <v>-5.33</v>
      </c>
      <c r="S3433">
        <v>1</v>
      </c>
      <c r="T3433" t="s">
        <v>58</v>
      </c>
      <c r="U3433" t="s">
        <v>134</v>
      </c>
      <c r="V3433" s="4">
        <v>0.375</v>
      </c>
      <c r="W3433" s="2">
        <v>0</v>
      </c>
      <c r="X3433">
        <v>-1</v>
      </c>
      <c r="Y3433" t="s">
        <v>60</v>
      </c>
      <c r="Z3433" t="s">
        <v>136</v>
      </c>
      <c r="AA3433">
        <v>0</v>
      </c>
      <c r="AB3433" s="2">
        <v>0</v>
      </c>
      <c r="AC3433" s="2">
        <v>0</v>
      </c>
      <c r="AD3433" s="3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-2</v>
      </c>
      <c r="AN3433" s="2">
        <v>-2</v>
      </c>
      <c r="AO3433" s="2">
        <v>0</v>
      </c>
      <c r="AP3433" s="2">
        <v>0</v>
      </c>
      <c r="AQ3433" s="2">
        <v>0</v>
      </c>
    </row>
    <row r="3434" spans="1:43" x14ac:dyDescent="0.25">
      <c r="A3434" s="1">
        <v>45992</v>
      </c>
      <c r="B3434" t="s">
        <v>48</v>
      </c>
      <c r="C3434">
        <v>649163</v>
      </c>
      <c r="D3434">
        <v>2026166456</v>
      </c>
      <c r="E3434" t="s">
        <v>2581</v>
      </c>
      <c r="F3434" t="s">
        <v>2541</v>
      </c>
      <c r="G3434" t="s">
        <v>51</v>
      </c>
      <c r="H3434" t="s">
        <v>83</v>
      </c>
      <c r="I3434" t="s">
        <v>479</v>
      </c>
      <c r="J3434" t="s">
        <v>480</v>
      </c>
      <c r="K3434">
        <v>766747</v>
      </c>
      <c r="L3434" t="s">
        <v>385</v>
      </c>
      <c r="M3434" t="s">
        <v>386</v>
      </c>
      <c r="N3434" t="s">
        <v>57</v>
      </c>
      <c r="O3434" s="1">
        <v>45658</v>
      </c>
      <c r="Q3434" s="1">
        <v>46023</v>
      </c>
      <c r="R3434" s="2">
        <v>22.52</v>
      </c>
      <c r="S3434">
        <v>1</v>
      </c>
      <c r="T3434" t="s">
        <v>58</v>
      </c>
      <c r="U3434" t="s">
        <v>134</v>
      </c>
      <c r="V3434" s="4">
        <v>0.375</v>
      </c>
      <c r="W3434" s="2">
        <v>0</v>
      </c>
      <c r="X3434">
        <v>0</v>
      </c>
      <c r="Y3434" t="s">
        <v>60</v>
      </c>
      <c r="Z3434" t="s">
        <v>136</v>
      </c>
      <c r="AA3434">
        <v>0</v>
      </c>
      <c r="AB3434" s="2">
        <v>0</v>
      </c>
      <c r="AC3434" s="2">
        <v>0</v>
      </c>
      <c r="AD3434" s="3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0</v>
      </c>
      <c r="AM3434" s="2">
        <v>8.44</v>
      </c>
      <c r="AN3434" s="2">
        <v>8.44</v>
      </c>
      <c r="AO3434" s="2">
        <v>0</v>
      </c>
      <c r="AP3434" s="2">
        <v>0</v>
      </c>
      <c r="AQ3434" s="2">
        <v>0</v>
      </c>
    </row>
    <row r="3435" spans="1:43" x14ac:dyDescent="0.25">
      <c r="A3435" s="1">
        <v>45992</v>
      </c>
      <c r="B3435" t="s">
        <v>48</v>
      </c>
      <c r="C3435">
        <v>649163</v>
      </c>
      <c r="D3435">
        <v>2026166861</v>
      </c>
      <c r="E3435" t="s">
        <v>2173</v>
      </c>
      <c r="F3435" t="s">
        <v>2174</v>
      </c>
      <c r="G3435" t="s">
        <v>51</v>
      </c>
      <c r="H3435" t="s">
        <v>83</v>
      </c>
      <c r="I3435" t="s">
        <v>479</v>
      </c>
      <c r="J3435" t="s">
        <v>480</v>
      </c>
      <c r="K3435">
        <v>814033</v>
      </c>
      <c r="L3435" t="s">
        <v>501</v>
      </c>
      <c r="M3435" t="s">
        <v>502</v>
      </c>
      <c r="N3435" t="s">
        <v>57</v>
      </c>
      <c r="O3435" s="1">
        <v>45658</v>
      </c>
      <c r="Q3435" s="1">
        <v>46023</v>
      </c>
      <c r="R3435" s="2">
        <v>51.86</v>
      </c>
      <c r="S3435">
        <v>1</v>
      </c>
      <c r="T3435" t="s">
        <v>58</v>
      </c>
      <c r="U3435" t="s">
        <v>134</v>
      </c>
      <c r="V3435" s="4">
        <v>0.375</v>
      </c>
      <c r="W3435" s="2">
        <v>0</v>
      </c>
      <c r="X3435">
        <v>0</v>
      </c>
      <c r="Y3435" t="s">
        <v>60</v>
      </c>
      <c r="Z3435" t="s">
        <v>136</v>
      </c>
      <c r="AA3435">
        <v>0</v>
      </c>
      <c r="AB3435" s="2">
        <v>0</v>
      </c>
      <c r="AC3435" s="2">
        <v>0</v>
      </c>
      <c r="AD3435" s="3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19.45</v>
      </c>
      <c r="AN3435" s="2">
        <v>19.45</v>
      </c>
      <c r="AO3435" s="2">
        <v>0</v>
      </c>
      <c r="AP3435" s="2">
        <v>0</v>
      </c>
      <c r="AQ3435" s="2">
        <v>0</v>
      </c>
    </row>
    <row r="3436" spans="1:43" x14ac:dyDescent="0.25">
      <c r="A3436" s="1">
        <v>45992</v>
      </c>
      <c r="B3436" t="s">
        <v>48</v>
      </c>
      <c r="C3436">
        <v>649163</v>
      </c>
      <c r="D3436">
        <v>2026170334</v>
      </c>
      <c r="E3436" t="s">
        <v>272</v>
      </c>
      <c r="F3436" t="s">
        <v>273</v>
      </c>
      <c r="G3436" t="s">
        <v>51</v>
      </c>
      <c r="H3436" t="s">
        <v>52</v>
      </c>
      <c r="I3436" t="s">
        <v>479</v>
      </c>
      <c r="J3436" t="s">
        <v>480</v>
      </c>
      <c r="K3436">
        <v>751867</v>
      </c>
      <c r="L3436" t="s">
        <v>162</v>
      </c>
      <c r="M3436" t="s">
        <v>163</v>
      </c>
      <c r="N3436" t="s">
        <v>57</v>
      </c>
      <c r="O3436" s="1">
        <v>45658</v>
      </c>
      <c r="Q3436" s="1">
        <v>46023</v>
      </c>
      <c r="R3436" s="2">
        <v>24.88</v>
      </c>
      <c r="S3436">
        <v>1</v>
      </c>
      <c r="T3436" t="s">
        <v>58</v>
      </c>
      <c r="U3436" t="s">
        <v>134</v>
      </c>
      <c r="V3436" s="4">
        <v>0.375</v>
      </c>
      <c r="W3436" s="2">
        <v>0</v>
      </c>
      <c r="X3436">
        <v>0</v>
      </c>
      <c r="Y3436" t="s">
        <v>60</v>
      </c>
      <c r="Z3436" t="s">
        <v>136</v>
      </c>
      <c r="AA3436">
        <v>0</v>
      </c>
      <c r="AB3436" s="2">
        <v>0</v>
      </c>
      <c r="AC3436" s="2">
        <v>0</v>
      </c>
      <c r="AD3436" s="3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0</v>
      </c>
      <c r="AM3436" s="2">
        <v>9.33</v>
      </c>
      <c r="AN3436" s="2">
        <v>9.33</v>
      </c>
      <c r="AO3436" s="2">
        <v>0</v>
      </c>
      <c r="AP3436" s="2">
        <v>0</v>
      </c>
      <c r="AQ3436" s="2">
        <v>0</v>
      </c>
    </row>
    <row r="3437" spans="1:43" x14ac:dyDescent="0.25">
      <c r="A3437" s="1">
        <v>45992</v>
      </c>
      <c r="B3437" t="s">
        <v>48</v>
      </c>
      <c r="C3437">
        <v>649163</v>
      </c>
      <c r="D3437">
        <v>2026182585</v>
      </c>
      <c r="E3437" t="s">
        <v>2176</v>
      </c>
      <c r="F3437" t="s">
        <v>2177</v>
      </c>
      <c r="G3437" t="s">
        <v>51</v>
      </c>
      <c r="H3437" t="s">
        <v>110</v>
      </c>
      <c r="I3437" t="s">
        <v>479</v>
      </c>
      <c r="J3437" t="s">
        <v>480</v>
      </c>
      <c r="K3437">
        <v>673059</v>
      </c>
      <c r="L3437" t="s">
        <v>65</v>
      </c>
      <c r="M3437" t="s">
        <v>66</v>
      </c>
      <c r="N3437" t="s">
        <v>57</v>
      </c>
      <c r="O3437" s="1">
        <v>45658</v>
      </c>
      <c r="Q3437" s="1">
        <v>46023</v>
      </c>
      <c r="R3437" s="2">
        <v>158.97999999999999</v>
      </c>
      <c r="S3437">
        <v>1</v>
      </c>
      <c r="T3437" t="s">
        <v>58</v>
      </c>
      <c r="U3437" t="s">
        <v>134</v>
      </c>
      <c r="V3437" s="4">
        <v>0.375</v>
      </c>
      <c r="W3437" s="2">
        <v>0</v>
      </c>
      <c r="X3437">
        <v>0</v>
      </c>
      <c r="Y3437" t="s">
        <v>60</v>
      </c>
      <c r="Z3437" t="s">
        <v>136</v>
      </c>
      <c r="AA3437">
        <v>0</v>
      </c>
      <c r="AB3437" s="2">
        <v>0</v>
      </c>
      <c r="AC3437" s="2">
        <v>0</v>
      </c>
      <c r="AD3437" s="3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59.62</v>
      </c>
      <c r="AN3437" s="2">
        <v>59.62</v>
      </c>
      <c r="AO3437" s="2">
        <v>0</v>
      </c>
      <c r="AP3437" s="2">
        <v>0</v>
      </c>
      <c r="AQ3437" s="2">
        <v>0</v>
      </c>
    </row>
    <row r="3438" spans="1:43" x14ac:dyDescent="0.25">
      <c r="A3438" s="1">
        <v>45992</v>
      </c>
      <c r="B3438" t="s">
        <v>48</v>
      </c>
      <c r="C3438">
        <v>649163</v>
      </c>
      <c r="D3438">
        <v>2026187010</v>
      </c>
      <c r="E3438" t="s">
        <v>1354</v>
      </c>
      <c r="F3438" t="s">
        <v>298</v>
      </c>
      <c r="G3438" t="s">
        <v>51</v>
      </c>
      <c r="H3438" t="s">
        <v>80</v>
      </c>
      <c r="I3438" t="s">
        <v>479</v>
      </c>
      <c r="J3438" t="s">
        <v>480</v>
      </c>
      <c r="K3438">
        <v>767312</v>
      </c>
      <c r="L3438" t="s">
        <v>413</v>
      </c>
      <c r="M3438" t="s">
        <v>414</v>
      </c>
      <c r="N3438" t="s">
        <v>57</v>
      </c>
      <c r="O3438" s="1">
        <v>45658</v>
      </c>
      <c r="Q3438" s="1">
        <v>46023</v>
      </c>
      <c r="R3438" s="2">
        <v>24.54</v>
      </c>
      <c r="S3438">
        <v>1</v>
      </c>
      <c r="T3438" t="s">
        <v>58</v>
      </c>
      <c r="U3438" t="s">
        <v>134</v>
      </c>
      <c r="V3438" s="4">
        <v>0.375</v>
      </c>
      <c r="W3438" s="2">
        <v>0</v>
      </c>
      <c r="X3438">
        <v>0</v>
      </c>
      <c r="Y3438" t="s">
        <v>60</v>
      </c>
      <c r="Z3438" t="s">
        <v>136</v>
      </c>
      <c r="AA3438">
        <v>0</v>
      </c>
      <c r="AB3438" s="2">
        <v>0</v>
      </c>
      <c r="AC3438" s="2">
        <v>0</v>
      </c>
      <c r="AD3438" s="3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0</v>
      </c>
      <c r="AM3438" s="2">
        <v>9.1999999999999993</v>
      </c>
      <c r="AN3438" s="2">
        <v>9.1999999999999993</v>
      </c>
      <c r="AO3438" s="2">
        <v>0</v>
      </c>
      <c r="AP3438" s="2">
        <v>0</v>
      </c>
      <c r="AQ3438" s="2">
        <v>0</v>
      </c>
    </row>
    <row r="3439" spans="1:43" x14ac:dyDescent="0.25">
      <c r="A3439" s="1">
        <v>45992</v>
      </c>
      <c r="B3439" t="s">
        <v>48</v>
      </c>
      <c r="C3439">
        <v>649163</v>
      </c>
      <c r="D3439">
        <v>2026187827</v>
      </c>
      <c r="E3439" t="s">
        <v>2582</v>
      </c>
      <c r="F3439" t="s">
        <v>2583</v>
      </c>
      <c r="G3439" t="s">
        <v>51</v>
      </c>
      <c r="H3439" t="s">
        <v>1250</v>
      </c>
      <c r="I3439" t="s">
        <v>479</v>
      </c>
      <c r="J3439" t="s">
        <v>480</v>
      </c>
      <c r="K3439">
        <v>780434</v>
      </c>
      <c r="L3439" t="s">
        <v>1477</v>
      </c>
      <c r="M3439" t="s">
        <v>223</v>
      </c>
      <c r="N3439" t="s">
        <v>57</v>
      </c>
      <c r="O3439" s="1">
        <v>45658</v>
      </c>
      <c r="Q3439" s="1">
        <v>46023</v>
      </c>
      <c r="R3439" s="2">
        <v>155.72</v>
      </c>
      <c r="S3439">
        <v>1</v>
      </c>
      <c r="T3439" t="s">
        <v>58</v>
      </c>
      <c r="U3439" t="s">
        <v>134</v>
      </c>
      <c r="V3439" s="4">
        <v>0.375</v>
      </c>
      <c r="W3439" s="2">
        <v>0</v>
      </c>
      <c r="X3439">
        <v>0</v>
      </c>
      <c r="Y3439" t="s">
        <v>60</v>
      </c>
      <c r="Z3439" t="s">
        <v>136</v>
      </c>
      <c r="AA3439">
        <v>0</v>
      </c>
      <c r="AB3439" s="2">
        <v>0</v>
      </c>
      <c r="AC3439" s="2">
        <v>0</v>
      </c>
      <c r="AD3439" s="3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58.4</v>
      </c>
      <c r="AN3439" s="2">
        <v>58.4</v>
      </c>
      <c r="AO3439" s="2">
        <v>0</v>
      </c>
      <c r="AP3439" s="2">
        <v>0</v>
      </c>
      <c r="AQ3439" s="2">
        <v>0</v>
      </c>
    </row>
    <row r="3440" spans="1:43" x14ac:dyDescent="0.25">
      <c r="A3440" s="1">
        <v>45992</v>
      </c>
      <c r="B3440" t="s">
        <v>48</v>
      </c>
      <c r="C3440">
        <v>649163</v>
      </c>
      <c r="D3440">
        <v>2026188253</v>
      </c>
      <c r="E3440" t="s">
        <v>1355</v>
      </c>
      <c r="F3440" t="s">
        <v>1356</v>
      </c>
      <c r="G3440" t="s">
        <v>51</v>
      </c>
      <c r="H3440" t="s">
        <v>110</v>
      </c>
      <c r="I3440" t="s">
        <v>479</v>
      </c>
      <c r="J3440" t="s">
        <v>480</v>
      </c>
      <c r="K3440">
        <v>673059</v>
      </c>
      <c r="L3440" t="s">
        <v>65</v>
      </c>
      <c r="M3440" t="s">
        <v>66</v>
      </c>
      <c r="N3440" t="s">
        <v>57</v>
      </c>
      <c r="O3440" s="1">
        <v>45658</v>
      </c>
      <c r="Q3440" s="1">
        <v>46023</v>
      </c>
      <c r="R3440" s="2">
        <v>48.8</v>
      </c>
      <c r="S3440">
        <v>1</v>
      </c>
      <c r="T3440" t="s">
        <v>58</v>
      </c>
      <c r="U3440" t="s">
        <v>134</v>
      </c>
      <c r="V3440" s="4">
        <v>0.375</v>
      </c>
      <c r="W3440" s="2">
        <v>0</v>
      </c>
      <c r="X3440">
        <v>0</v>
      </c>
      <c r="Y3440" t="s">
        <v>60</v>
      </c>
      <c r="Z3440" t="s">
        <v>136</v>
      </c>
      <c r="AA3440">
        <v>0</v>
      </c>
      <c r="AB3440" s="2">
        <v>0</v>
      </c>
      <c r="AC3440" s="2">
        <v>0</v>
      </c>
      <c r="AD3440" s="3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0</v>
      </c>
      <c r="AM3440" s="2">
        <v>18.3</v>
      </c>
      <c r="AN3440" s="2">
        <v>18.3</v>
      </c>
      <c r="AO3440" s="2">
        <v>0</v>
      </c>
      <c r="AP3440" s="2">
        <v>0</v>
      </c>
      <c r="AQ3440" s="2">
        <v>0</v>
      </c>
    </row>
    <row r="3441" spans="1:43" x14ac:dyDescent="0.25">
      <c r="A3441" s="1">
        <v>45992</v>
      </c>
      <c r="B3441" t="s">
        <v>48</v>
      </c>
      <c r="C3441">
        <v>649163</v>
      </c>
      <c r="D3441">
        <v>2026188629</v>
      </c>
      <c r="E3441" t="s">
        <v>2584</v>
      </c>
      <c r="F3441" t="s">
        <v>979</v>
      </c>
      <c r="G3441" t="s">
        <v>51</v>
      </c>
      <c r="H3441" t="s">
        <v>83</v>
      </c>
      <c r="I3441" t="s">
        <v>479</v>
      </c>
      <c r="J3441" t="s">
        <v>480</v>
      </c>
      <c r="K3441">
        <v>789909</v>
      </c>
      <c r="L3441" t="s">
        <v>571</v>
      </c>
      <c r="M3441" t="s">
        <v>572</v>
      </c>
      <c r="N3441" t="s">
        <v>57</v>
      </c>
      <c r="O3441" s="1">
        <v>45658</v>
      </c>
      <c r="Q3441" s="1">
        <v>46023</v>
      </c>
      <c r="R3441" s="2">
        <v>117.75</v>
      </c>
      <c r="S3441">
        <v>1</v>
      </c>
      <c r="T3441" t="s">
        <v>58</v>
      </c>
      <c r="U3441" t="s">
        <v>134</v>
      </c>
      <c r="V3441" s="4">
        <v>0.375</v>
      </c>
      <c r="W3441" s="2">
        <v>0</v>
      </c>
      <c r="X3441">
        <v>0</v>
      </c>
      <c r="Y3441" t="s">
        <v>60</v>
      </c>
      <c r="Z3441" t="s">
        <v>136</v>
      </c>
      <c r="AA3441">
        <v>0</v>
      </c>
      <c r="AB3441" s="2">
        <v>0</v>
      </c>
      <c r="AC3441" s="2">
        <v>0</v>
      </c>
      <c r="AD3441" s="3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44.16</v>
      </c>
      <c r="AN3441" s="2">
        <v>44.16</v>
      </c>
      <c r="AO3441" s="2">
        <v>0</v>
      </c>
      <c r="AP3441" s="2">
        <v>0</v>
      </c>
      <c r="AQ3441" s="2">
        <v>0</v>
      </c>
    </row>
    <row r="3442" spans="1:43" x14ac:dyDescent="0.25">
      <c r="A3442" s="1">
        <v>45992</v>
      </c>
      <c r="B3442" t="s">
        <v>48</v>
      </c>
      <c r="C3442">
        <v>649163</v>
      </c>
      <c r="D3442">
        <v>2026189066</v>
      </c>
      <c r="E3442" t="s">
        <v>2178</v>
      </c>
      <c r="F3442" t="s">
        <v>2179</v>
      </c>
      <c r="G3442" t="s">
        <v>51</v>
      </c>
      <c r="H3442" t="s">
        <v>83</v>
      </c>
      <c r="I3442" t="s">
        <v>479</v>
      </c>
      <c r="J3442" t="s">
        <v>480</v>
      </c>
      <c r="K3442">
        <v>669316</v>
      </c>
      <c r="L3442" t="s">
        <v>691</v>
      </c>
      <c r="M3442" t="s">
        <v>692</v>
      </c>
      <c r="N3442" t="s">
        <v>57</v>
      </c>
      <c r="O3442" s="1">
        <v>45658</v>
      </c>
      <c r="Q3442" s="1">
        <v>46023</v>
      </c>
      <c r="R3442" s="2">
        <v>120.81</v>
      </c>
      <c r="S3442">
        <v>1</v>
      </c>
      <c r="T3442" t="s">
        <v>58</v>
      </c>
      <c r="U3442" t="s">
        <v>134</v>
      </c>
      <c r="V3442" s="4">
        <v>0.375</v>
      </c>
      <c r="W3442" s="2">
        <v>0</v>
      </c>
      <c r="X3442">
        <v>0</v>
      </c>
      <c r="Y3442" t="s">
        <v>60</v>
      </c>
      <c r="Z3442" t="s">
        <v>136</v>
      </c>
      <c r="AA3442">
        <v>0</v>
      </c>
      <c r="AB3442" s="2">
        <v>0</v>
      </c>
      <c r="AC3442" s="2">
        <v>0</v>
      </c>
      <c r="AD3442" s="3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45.3</v>
      </c>
      <c r="AN3442" s="2">
        <v>45.3</v>
      </c>
      <c r="AO3442" s="2">
        <v>0</v>
      </c>
      <c r="AP3442" s="2">
        <v>0</v>
      </c>
      <c r="AQ3442" s="2">
        <v>0</v>
      </c>
    </row>
    <row r="3443" spans="1:43" x14ac:dyDescent="0.25">
      <c r="A3443" s="1">
        <v>45992</v>
      </c>
      <c r="B3443" t="s">
        <v>48</v>
      </c>
      <c r="C3443">
        <v>649163</v>
      </c>
      <c r="D3443">
        <v>2026189340</v>
      </c>
      <c r="E3443" t="s">
        <v>2585</v>
      </c>
      <c r="F3443" t="s">
        <v>2586</v>
      </c>
      <c r="G3443" t="s">
        <v>51</v>
      </c>
      <c r="H3443" t="s">
        <v>52</v>
      </c>
      <c r="I3443" t="s">
        <v>479</v>
      </c>
      <c r="J3443" t="s">
        <v>480</v>
      </c>
      <c r="K3443">
        <v>780434</v>
      </c>
      <c r="L3443" t="s">
        <v>1477</v>
      </c>
      <c r="M3443" t="s">
        <v>223</v>
      </c>
      <c r="N3443" t="s">
        <v>57</v>
      </c>
      <c r="O3443" s="1">
        <v>45658</v>
      </c>
      <c r="Q3443" s="1">
        <v>46023</v>
      </c>
      <c r="R3443" s="2">
        <v>66.290000000000006</v>
      </c>
      <c r="S3443">
        <v>1</v>
      </c>
      <c r="T3443" t="s">
        <v>58</v>
      </c>
      <c r="U3443" t="s">
        <v>134</v>
      </c>
      <c r="V3443" s="4">
        <v>0.375</v>
      </c>
      <c r="W3443" s="2">
        <v>0</v>
      </c>
      <c r="X3443">
        <v>0</v>
      </c>
      <c r="Y3443" t="s">
        <v>60</v>
      </c>
      <c r="Z3443" t="s">
        <v>136</v>
      </c>
      <c r="AA3443">
        <v>0</v>
      </c>
      <c r="AB3443" s="2">
        <v>0</v>
      </c>
      <c r="AC3443" s="2">
        <v>0</v>
      </c>
      <c r="AD3443" s="3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24.86</v>
      </c>
      <c r="AN3443" s="2">
        <v>24.86</v>
      </c>
      <c r="AO3443" s="2">
        <v>0</v>
      </c>
      <c r="AP3443" s="2">
        <v>0</v>
      </c>
      <c r="AQ3443" s="2">
        <v>0</v>
      </c>
    </row>
    <row r="3444" spans="1:43" x14ac:dyDescent="0.25">
      <c r="A3444" s="1">
        <v>45992</v>
      </c>
      <c r="B3444" t="s">
        <v>48</v>
      </c>
      <c r="C3444">
        <v>649163</v>
      </c>
      <c r="D3444">
        <v>2026189344</v>
      </c>
      <c r="E3444" t="s">
        <v>2585</v>
      </c>
      <c r="F3444" t="s">
        <v>1254</v>
      </c>
      <c r="G3444" t="s">
        <v>51</v>
      </c>
      <c r="H3444" t="s">
        <v>52</v>
      </c>
      <c r="I3444" t="s">
        <v>479</v>
      </c>
      <c r="J3444" t="s">
        <v>480</v>
      </c>
      <c r="K3444">
        <v>780434</v>
      </c>
      <c r="L3444" t="s">
        <v>1477</v>
      </c>
      <c r="M3444" t="s">
        <v>223</v>
      </c>
      <c r="N3444" t="s">
        <v>57</v>
      </c>
      <c r="O3444" s="1">
        <v>45658</v>
      </c>
      <c r="Q3444" s="1">
        <v>46023</v>
      </c>
      <c r="R3444" s="2">
        <v>164.54</v>
      </c>
      <c r="S3444">
        <v>1</v>
      </c>
      <c r="T3444" t="s">
        <v>58</v>
      </c>
      <c r="U3444" t="s">
        <v>134</v>
      </c>
      <c r="V3444" s="4">
        <v>0.375</v>
      </c>
      <c r="W3444" s="2">
        <v>0</v>
      </c>
      <c r="X3444">
        <v>0</v>
      </c>
      <c r="Y3444" t="s">
        <v>60</v>
      </c>
      <c r="Z3444" t="s">
        <v>136</v>
      </c>
      <c r="AA3444">
        <v>0</v>
      </c>
      <c r="AB3444" s="2">
        <v>0</v>
      </c>
      <c r="AC3444" s="2">
        <v>0</v>
      </c>
      <c r="AD3444" s="3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61.7</v>
      </c>
      <c r="AN3444" s="2">
        <v>61.7</v>
      </c>
      <c r="AO3444" s="2">
        <v>0</v>
      </c>
      <c r="AP3444" s="2">
        <v>0</v>
      </c>
      <c r="AQ3444" s="2">
        <v>0</v>
      </c>
    </row>
    <row r="3445" spans="1:43" x14ac:dyDescent="0.25">
      <c r="A3445" s="1">
        <v>45992</v>
      </c>
      <c r="B3445" t="s">
        <v>48</v>
      </c>
      <c r="C3445">
        <v>649163</v>
      </c>
      <c r="D3445">
        <v>2026189739</v>
      </c>
      <c r="E3445" t="s">
        <v>2587</v>
      </c>
      <c r="F3445" t="s">
        <v>198</v>
      </c>
      <c r="G3445" t="s">
        <v>51</v>
      </c>
      <c r="H3445" t="s">
        <v>83</v>
      </c>
      <c r="I3445" t="s">
        <v>479</v>
      </c>
      <c r="J3445" t="s">
        <v>480</v>
      </c>
      <c r="K3445">
        <v>669316</v>
      </c>
      <c r="L3445" t="s">
        <v>691</v>
      </c>
      <c r="M3445" t="s">
        <v>692</v>
      </c>
      <c r="N3445" t="s">
        <v>57</v>
      </c>
      <c r="O3445" s="1">
        <v>45658</v>
      </c>
      <c r="Q3445" s="1">
        <v>46023</v>
      </c>
      <c r="R3445" s="2">
        <v>160.11000000000001</v>
      </c>
      <c r="S3445">
        <v>1</v>
      </c>
      <c r="T3445" t="s">
        <v>58</v>
      </c>
      <c r="U3445" t="s">
        <v>134</v>
      </c>
      <c r="V3445" s="4">
        <v>0.375</v>
      </c>
      <c r="W3445" s="2">
        <v>0</v>
      </c>
      <c r="X3445">
        <v>0</v>
      </c>
      <c r="Y3445" t="s">
        <v>60</v>
      </c>
      <c r="Z3445" t="s">
        <v>136</v>
      </c>
      <c r="AA3445">
        <v>0</v>
      </c>
      <c r="AB3445" s="2">
        <v>0</v>
      </c>
      <c r="AC3445" s="2">
        <v>0</v>
      </c>
      <c r="AD3445" s="3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60.04</v>
      </c>
      <c r="AN3445" s="2">
        <v>60.04</v>
      </c>
      <c r="AO3445" s="2">
        <v>0</v>
      </c>
      <c r="AP3445" s="2">
        <v>0</v>
      </c>
      <c r="AQ3445" s="2">
        <v>0</v>
      </c>
    </row>
    <row r="3446" spans="1:43" x14ac:dyDescent="0.25">
      <c r="A3446" s="1">
        <v>45992</v>
      </c>
      <c r="B3446" t="s">
        <v>48</v>
      </c>
      <c r="C3446">
        <v>649163</v>
      </c>
      <c r="D3446">
        <v>2026196917</v>
      </c>
      <c r="E3446" t="s">
        <v>1434</v>
      </c>
      <c r="F3446" t="s">
        <v>641</v>
      </c>
      <c r="G3446" t="s">
        <v>51</v>
      </c>
      <c r="H3446" t="s">
        <v>83</v>
      </c>
      <c r="I3446" t="s">
        <v>479</v>
      </c>
      <c r="J3446" t="s">
        <v>480</v>
      </c>
      <c r="K3446">
        <v>673059</v>
      </c>
      <c r="L3446" t="s">
        <v>65</v>
      </c>
      <c r="M3446" t="s">
        <v>66</v>
      </c>
      <c r="N3446" t="s">
        <v>57</v>
      </c>
      <c r="O3446" s="1">
        <v>45657</v>
      </c>
      <c r="Q3446" s="1">
        <v>46021</v>
      </c>
      <c r="R3446" s="2">
        <v>56.61</v>
      </c>
      <c r="S3446">
        <v>1</v>
      </c>
      <c r="T3446" t="s">
        <v>58</v>
      </c>
      <c r="U3446" t="s">
        <v>134</v>
      </c>
      <c r="V3446" s="4">
        <v>0.375</v>
      </c>
      <c r="W3446" s="2">
        <v>0</v>
      </c>
      <c r="X3446">
        <v>0</v>
      </c>
      <c r="Y3446" t="s">
        <v>60</v>
      </c>
      <c r="Z3446" t="s">
        <v>136</v>
      </c>
      <c r="AA3446">
        <v>0</v>
      </c>
      <c r="AB3446" s="2">
        <v>0</v>
      </c>
      <c r="AC3446" s="2">
        <v>0</v>
      </c>
      <c r="AD3446" s="3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21.23</v>
      </c>
      <c r="AN3446" s="2">
        <v>21.23</v>
      </c>
      <c r="AO3446" s="2">
        <v>0</v>
      </c>
      <c r="AP3446" s="2">
        <v>0</v>
      </c>
      <c r="AQ3446" s="2">
        <v>0</v>
      </c>
    </row>
    <row r="3447" spans="1:43" x14ac:dyDescent="0.25">
      <c r="A3447" s="1">
        <v>45992</v>
      </c>
      <c r="B3447" t="s">
        <v>48</v>
      </c>
      <c r="C3447">
        <v>649163</v>
      </c>
      <c r="D3447">
        <v>2026200488</v>
      </c>
      <c r="E3447" t="s">
        <v>2187</v>
      </c>
      <c r="F3447" t="s">
        <v>2188</v>
      </c>
      <c r="G3447" t="s">
        <v>51</v>
      </c>
      <c r="H3447" t="s">
        <v>83</v>
      </c>
      <c r="I3447" t="s">
        <v>479</v>
      </c>
      <c r="J3447" t="s">
        <v>480</v>
      </c>
      <c r="K3447">
        <v>806645</v>
      </c>
      <c r="L3447" t="s">
        <v>855</v>
      </c>
      <c r="M3447" t="s">
        <v>856</v>
      </c>
      <c r="N3447" t="s">
        <v>57</v>
      </c>
      <c r="O3447" s="1">
        <v>45658</v>
      </c>
      <c r="Q3447" s="1">
        <v>46023</v>
      </c>
      <c r="R3447" s="2">
        <v>48.61</v>
      </c>
      <c r="S3447">
        <v>1</v>
      </c>
      <c r="T3447" t="s">
        <v>58</v>
      </c>
      <c r="U3447" t="s">
        <v>134</v>
      </c>
      <c r="V3447" s="4">
        <v>0.375</v>
      </c>
      <c r="W3447" s="2">
        <v>0</v>
      </c>
      <c r="X3447">
        <v>0</v>
      </c>
      <c r="Y3447" t="s">
        <v>60</v>
      </c>
      <c r="Z3447" t="s">
        <v>136</v>
      </c>
      <c r="AA3447">
        <v>0</v>
      </c>
      <c r="AB3447" s="2">
        <v>0</v>
      </c>
      <c r="AC3447" s="2">
        <v>0</v>
      </c>
      <c r="AD3447" s="3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18.23</v>
      </c>
      <c r="AN3447" s="2">
        <v>18.23</v>
      </c>
      <c r="AO3447" s="2">
        <v>0</v>
      </c>
      <c r="AP3447" s="2">
        <v>0</v>
      </c>
      <c r="AQ3447" s="2">
        <v>0</v>
      </c>
    </row>
    <row r="3448" spans="1:43" x14ac:dyDescent="0.25">
      <c r="A3448" s="1">
        <v>45992</v>
      </c>
      <c r="B3448" t="s">
        <v>48</v>
      </c>
      <c r="C3448">
        <v>649163</v>
      </c>
      <c r="D3448">
        <v>2026211898</v>
      </c>
      <c r="E3448" t="s">
        <v>2190</v>
      </c>
      <c r="F3448" t="s">
        <v>2191</v>
      </c>
      <c r="G3448" t="s">
        <v>51</v>
      </c>
      <c r="H3448" t="s">
        <v>80</v>
      </c>
      <c r="I3448" t="s">
        <v>479</v>
      </c>
      <c r="J3448" t="s">
        <v>480</v>
      </c>
      <c r="K3448">
        <v>650218</v>
      </c>
      <c r="L3448" t="s">
        <v>55</v>
      </c>
      <c r="M3448" t="s">
        <v>56</v>
      </c>
      <c r="N3448" t="s">
        <v>57</v>
      </c>
      <c r="O3448" s="1">
        <v>45658</v>
      </c>
      <c r="Q3448" s="1">
        <v>46023</v>
      </c>
      <c r="R3448" s="2">
        <v>27.97</v>
      </c>
      <c r="S3448">
        <v>1</v>
      </c>
      <c r="T3448" t="s">
        <v>58</v>
      </c>
      <c r="U3448" t="s">
        <v>134</v>
      </c>
      <c r="V3448" s="4">
        <v>0.375</v>
      </c>
      <c r="W3448" s="2">
        <v>0</v>
      </c>
      <c r="X3448">
        <v>0</v>
      </c>
      <c r="Y3448" t="s">
        <v>60</v>
      </c>
      <c r="Z3448" t="s">
        <v>136</v>
      </c>
      <c r="AA3448">
        <v>0</v>
      </c>
      <c r="AB3448" s="2">
        <v>0</v>
      </c>
      <c r="AC3448" s="2">
        <v>0</v>
      </c>
      <c r="AD3448" s="3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10.49</v>
      </c>
      <c r="AN3448" s="2">
        <v>10.49</v>
      </c>
      <c r="AO3448" s="2">
        <v>0</v>
      </c>
      <c r="AP3448" s="2">
        <v>0</v>
      </c>
      <c r="AQ3448" s="2">
        <v>0</v>
      </c>
    </row>
    <row r="3449" spans="1:43" x14ac:dyDescent="0.25">
      <c r="A3449" s="1">
        <v>45992</v>
      </c>
      <c r="B3449" t="s">
        <v>48</v>
      </c>
      <c r="C3449">
        <v>649163</v>
      </c>
      <c r="D3449">
        <v>2026222931</v>
      </c>
      <c r="E3449" t="s">
        <v>2194</v>
      </c>
      <c r="F3449" t="s">
        <v>2195</v>
      </c>
      <c r="G3449" t="s">
        <v>51</v>
      </c>
      <c r="H3449" t="s">
        <v>265</v>
      </c>
      <c r="I3449" t="s">
        <v>479</v>
      </c>
      <c r="J3449" t="s">
        <v>480</v>
      </c>
      <c r="K3449">
        <v>766422</v>
      </c>
      <c r="L3449" t="s">
        <v>267</v>
      </c>
      <c r="M3449" t="s">
        <v>114</v>
      </c>
      <c r="N3449" t="s">
        <v>57</v>
      </c>
      <c r="O3449" s="1">
        <v>45658</v>
      </c>
      <c r="Q3449" s="1">
        <v>46023</v>
      </c>
      <c r="R3449" s="2">
        <v>23.62</v>
      </c>
      <c r="S3449">
        <v>1</v>
      </c>
      <c r="T3449" t="s">
        <v>58</v>
      </c>
      <c r="U3449" t="s">
        <v>134</v>
      </c>
      <c r="V3449" s="4">
        <v>0.375</v>
      </c>
      <c r="W3449" s="2">
        <v>0</v>
      </c>
      <c r="X3449">
        <v>0</v>
      </c>
      <c r="Y3449" t="s">
        <v>60</v>
      </c>
      <c r="Z3449" t="s">
        <v>136</v>
      </c>
      <c r="AA3449">
        <v>0</v>
      </c>
      <c r="AB3449" s="2">
        <v>0</v>
      </c>
      <c r="AC3449" s="2">
        <v>0</v>
      </c>
      <c r="AD3449" s="3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8.86</v>
      </c>
      <c r="AN3449" s="2">
        <v>8.86</v>
      </c>
      <c r="AO3449" s="2">
        <v>0</v>
      </c>
      <c r="AP3449" s="2">
        <v>0</v>
      </c>
      <c r="AQ3449" s="2">
        <v>0</v>
      </c>
    </row>
    <row r="3450" spans="1:43" x14ac:dyDescent="0.25">
      <c r="A3450" s="1">
        <v>45992</v>
      </c>
      <c r="B3450" t="s">
        <v>48</v>
      </c>
      <c r="C3450">
        <v>649163</v>
      </c>
      <c r="D3450">
        <v>2026226627</v>
      </c>
      <c r="E3450" t="s">
        <v>2380</v>
      </c>
      <c r="F3450" t="s">
        <v>246</v>
      </c>
      <c r="G3450" t="s">
        <v>51</v>
      </c>
      <c r="H3450" t="s">
        <v>83</v>
      </c>
      <c r="I3450" t="s">
        <v>479</v>
      </c>
      <c r="J3450" t="s">
        <v>480</v>
      </c>
      <c r="K3450">
        <v>806645</v>
      </c>
      <c r="L3450" t="s">
        <v>855</v>
      </c>
      <c r="M3450" t="s">
        <v>856</v>
      </c>
      <c r="N3450" t="s">
        <v>57</v>
      </c>
      <c r="O3450" s="1">
        <v>45658</v>
      </c>
      <c r="Q3450" s="1">
        <v>46023</v>
      </c>
      <c r="R3450" s="2">
        <v>64.760000000000005</v>
      </c>
      <c r="S3450">
        <v>1</v>
      </c>
      <c r="T3450" t="s">
        <v>58</v>
      </c>
      <c r="U3450" t="s">
        <v>134</v>
      </c>
      <c r="V3450" s="4">
        <v>0.375</v>
      </c>
      <c r="W3450" s="2">
        <v>0</v>
      </c>
      <c r="X3450">
        <v>0</v>
      </c>
      <c r="Y3450" t="s">
        <v>60</v>
      </c>
      <c r="Z3450" t="s">
        <v>136</v>
      </c>
      <c r="AA3450">
        <v>0</v>
      </c>
      <c r="AB3450" s="2">
        <v>0</v>
      </c>
      <c r="AC3450" s="2">
        <v>0</v>
      </c>
      <c r="AD3450" s="3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24.28</v>
      </c>
      <c r="AN3450" s="2">
        <v>24.28</v>
      </c>
      <c r="AO3450" s="2">
        <v>0</v>
      </c>
      <c r="AP3450" s="2">
        <v>0</v>
      </c>
      <c r="AQ3450" s="2">
        <v>0</v>
      </c>
    </row>
    <row r="3451" spans="1:43" x14ac:dyDescent="0.25">
      <c r="A3451" s="1">
        <v>45992</v>
      </c>
      <c r="B3451" t="s">
        <v>48</v>
      </c>
      <c r="C3451">
        <v>649163</v>
      </c>
      <c r="D3451">
        <v>2026227662</v>
      </c>
      <c r="E3451" t="s">
        <v>277</v>
      </c>
      <c r="F3451" t="s">
        <v>278</v>
      </c>
      <c r="G3451" t="s">
        <v>51</v>
      </c>
      <c r="H3451" t="s">
        <v>52</v>
      </c>
      <c r="I3451" t="s">
        <v>479</v>
      </c>
      <c r="J3451" t="s">
        <v>480</v>
      </c>
      <c r="K3451">
        <v>751867</v>
      </c>
      <c r="L3451" t="s">
        <v>162</v>
      </c>
      <c r="M3451" t="s">
        <v>163</v>
      </c>
      <c r="N3451" t="s">
        <v>57</v>
      </c>
      <c r="O3451" s="1">
        <v>45658</v>
      </c>
      <c r="Q3451" s="1">
        <v>46023</v>
      </c>
      <c r="R3451" s="2">
        <v>81.180000000000007</v>
      </c>
      <c r="S3451">
        <v>1</v>
      </c>
      <c r="T3451" t="s">
        <v>58</v>
      </c>
      <c r="U3451" t="s">
        <v>134</v>
      </c>
      <c r="V3451" s="4">
        <v>0.375</v>
      </c>
      <c r="W3451" s="2">
        <v>0</v>
      </c>
      <c r="X3451">
        <v>0</v>
      </c>
      <c r="Y3451" t="s">
        <v>60</v>
      </c>
      <c r="Z3451" t="s">
        <v>136</v>
      </c>
      <c r="AA3451">
        <v>0</v>
      </c>
      <c r="AB3451" s="2">
        <v>0</v>
      </c>
      <c r="AC3451" s="2">
        <v>0</v>
      </c>
      <c r="AD3451" s="3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30.44</v>
      </c>
      <c r="AN3451" s="2">
        <v>30.44</v>
      </c>
      <c r="AO3451" s="2">
        <v>0</v>
      </c>
      <c r="AP3451" s="2">
        <v>0</v>
      </c>
      <c r="AQ3451" s="2">
        <v>0</v>
      </c>
    </row>
    <row r="3452" spans="1:43" x14ac:dyDescent="0.25">
      <c r="A3452" s="1">
        <v>45992</v>
      </c>
      <c r="B3452" t="s">
        <v>48</v>
      </c>
      <c r="C3452">
        <v>649163</v>
      </c>
      <c r="D3452">
        <v>2026228220</v>
      </c>
      <c r="E3452" t="s">
        <v>279</v>
      </c>
      <c r="F3452" t="s">
        <v>280</v>
      </c>
      <c r="G3452" t="s">
        <v>51</v>
      </c>
      <c r="H3452" t="s">
        <v>80</v>
      </c>
      <c r="I3452" t="s">
        <v>479</v>
      </c>
      <c r="J3452" t="s">
        <v>480</v>
      </c>
      <c r="K3452">
        <v>650218</v>
      </c>
      <c r="L3452" t="s">
        <v>55</v>
      </c>
      <c r="M3452" t="s">
        <v>56</v>
      </c>
      <c r="N3452" t="s">
        <v>57</v>
      </c>
      <c r="O3452" s="1">
        <v>45658</v>
      </c>
      <c r="Q3452" s="1">
        <v>46023</v>
      </c>
      <c r="R3452" s="2">
        <v>43.46</v>
      </c>
      <c r="S3452">
        <v>1</v>
      </c>
      <c r="T3452" t="s">
        <v>58</v>
      </c>
      <c r="U3452" t="s">
        <v>134</v>
      </c>
      <c r="V3452" s="4">
        <v>0.375</v>
      </c>
      <c r="W3452" s="2">
        <v>0</v>
      </c>
      <c r="X3452">
        <v>0</v>
      </c>
      <c r="Y3452" t="s">
        <v>60</v>
      </c>
      <c r="Z3452" t="s">
        <v>136</v>
      </c>
      <c r="AA3452">
        <v>0</v>
      </c>
      <c r="AB3452" s="2">
        <v>0</v>
      </c>
      <c r="AC3452" s="2">
        <v>0</v>
      </c>
      <c r="AD3452" s="3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16.3</v>
      </c>
      <c r="AN3452" s="2">
        <v>16.3</v>
      </c>
      <c r="AO3452" s="2">
        <v>0</v>
      </c>
      <c r="AP3452" s="2">
        <v>0</v>
      </c>
      <c r="AQ3452" s="2">
        <v>0</v>
      </c>
    </row>
    <row r="3453" spans="1:43" x14ac:dyDescent="0.25">
      <c r="A3453" s="1">
        <v>45992</v>
      </c>
      <c r="B3453" t="s">
        <v>48</v>
      </c>
      <c r="C3453">
        <v>649163</v>
      </c>
      <c r="D3453">
        <v>2026233009</v>
      </c>
      <c r="E3453" t="s">
        <v>2199</v>
      </c>
      <c r="F3453" t="s">
        <v>227</v>
      </c>
      <c r="G3453" t="s">
        <v>51</v>
      </c>
      <c r="H3453" t="s">
        <v>83</v>
      </c>
      <c r="I3453" t="s">
        <v>479</v>
      </c>
      <c r="J3453" t="s">
        <v>480</v>
      </c>
      <c r="K3453">
        <v>814033</v>
      </c>
      <c r="L3453" t="s">
        <v>501</v>
      </c>
      <c r="M3453" t="s">
        <v>502</v>
      </c>
      <c r="N3453" t="s">
        <v>57</v>
      </c>
      <c r="O3453" s="1">
        <v>45658</v>
      </c>
      <c r="Q3453" s="1">
        <v>46023</v>
      </c>
      <c r="R3453" s="2">
        <v>91.74</v>
      </c>
      <c r="S3453">
        <v>1</v>
      </c>
      <c r="T3453" t="s">
        <v>58</v>
      </c>
      <c r="U3453" t="s">
        <v>134</v>
      </c>
      <c r="V3453" s="4">
        <v>0.375</v>
      </c>
      <c r="W3453" s="2">
        <v>0</v>
      </c>
      <c r="X3453">
        <v>0</v>
      </c>
      <c r="Y3453" t="s">
        <v>60</v>
      </c>
      <c r="Z3453" t="s">
        <v>136</v>
      </c>
      <c r="AA3453">
        <v>0</v>
      </c>
      <c r="AB3453" s="2">
        <v>0</v>
      </c>
      <c r="AC3453" s="2">
        <v>0</v>
      </c>
      <c r="AD3453" s="3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34.4</v>
      </c>
      <c r="AN3453" s="2">
        <v>34.4</v>
      </c>
      <c r="AO3453" s="2">
        <v>0</v>
      </c>
      <c r="AP3453" s="2">
        <v>0</v>
      </c>
      <c r="AQ3453" s="2">
        <v>0</v>
      </c>
    </row>
    <row r="3454" spans="1:43" x14ac:dyDescent="0.25">
      <c r="A3454" s="1">
        <v>45992</v>
      </c>
      <c r="B3454" t="s">
        <v>48</v>
      </c>
      <c r="C3454">
        <v>649163</v>
      </c>
      <c r="D3454">
        <v>2026233136</v>
      </c>
      <c r="E3454" t="s">
        <v>952</v>
      </c>
      <c r="F3454" t="s">
        <v>641</v>
      </c>
      <c r="G3454" t="s">
        <v>51</v>
      </c>
      <c r="H3454" t="s">
        <v>52</v>
      </c>
      <c r="I3454" t="s">
        <v>479</v>
      </c>
      <c r="J3454" t="s">
        <v>480</v>
      </c>
      <c r="K3454">
        <v>728134</v>
      </c>
      <c r="L3454" t="s">
        <v>1682</v>
      </c>
      <c r="M3454" t="s">
        <v>213</v>
      </c>
      <c r="N3454" t="s">
        <v>57</v>
      </c>
      <c r="O3454" s="1">
        <v>45658</v>
      </c>
      <c r="Q3454" s="1">
        <v>46023</v>
      </c>
      <c r="R3454" s="2">
        <v>39.979999999999997</v>
      </c>
      <c r="S3454">
        <v>1</v>
      </c>
      <c r="T3454" t="s">
        <v>58</v>
      </c>
      <c r="U3454" t="s">
        <v>134</v>
      </c>
      <c r="V3454" s="4">
        <v>0.375</v>
      </c>
      <c r="W3454" s="2">
        <v>0</v>
      </c>
      <c r="X3454">
        <v>0</v>
      </c>
      <c r="Y3454" t="s">
        <v>60</v>
      </c>
      <c r="Z3454" t="s">
        <v>136</v>
      </c>
      <c r="AA3454">
        <v>0</v>
      </c>
      <c r="AB3454" s="2">
        <v>0</v>
      </c>
      <c r="AC3454" s="2">
        <v>0</v>
      </c>
      <c r="AD3454" s="3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14.99</v>
      </c>
      <c r="AN3454" s="2">
        <v>14.99</v>
      </c>
      <c r="AO3454" s="2">
        <v>0</v>
      </c>
      <c r="AP3454" s="2">
        <v>0</v>
      </c>
      <c r="AQ3454" s="2">
        <v>0</v>
      </c>
    </row>
    <row r="3455" spans="1:43" x14ac:dyDescent="0.25">
      <c r="A3455" s="1">
        <v>45992</v>
      </c>
      <c r="B3455" t="s">
        <v>48</v>
      </c>
      <c r="C3455">
        <v>649163</v>
      </c>
      <c r="D3455">
        <v>2026234869</v>
      </c>
      <c r="E3455" t="s">
        <v>281</v>
      </c>
      <c r="F3455" t="s">
        <v>225</v>
      </c>
      <c r="G3455" t="s">
        <v>51</v>
      </c>
      <c r="H3455" t="s">
        <v>169</v>
      </c>
      <c r="I3455" t="s">
        <v>479</v>
      </c>
      <c r="J3455" t="s">
        <v>480</v>
      </c>
      <c r="K3455">
        <v>650218</v>
      </c>
      <c r="L3455" t="s">
        <v>55</v>
      </c>
      <c r="M3455" t="s">
        <v>56</v>
      </c>
      <c r="N3455" t="s">
        <v>57</v>
      </c>
      <c r="O3455" s="1">
        <v>45658</v>
      </c>
      <c r="Q3455" s="1">
        <v>46023</v>
      </c>
      <c r="R3455" s="2">
        <v>38.15</v>
      </c>
      <c r="S3455">
        <v>1</v>
      </c>
      <c r="T3455" t="s">
        <v>58</v>
      </c>
      <c r="U3455" t="s">
        <v>134</v>
      </c>
      <c r="V3455" s="4">
        <v>0.375</v>
      </c>
      <c r="W3455" s="2">
        <v>0</v>
      </c>
      <c r="X3455">
        <v>0</v>
      </c>
      <c r="Y3455" t="s">
        <v>60</v>
      </c>
      <c r="Z3455" t="s">
        <v>136</v>
      </c>
      <c r="AA3455">
        <v>0</v>
      </c>
      <c r="AB3455" s="2">
        <v>0</v>
      </c>
      <c r="AC3455" s="2">
        <v>0</v>
      </c>
      <c r="AD3455" s="3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14.31</v>
      </c>
      <c r="AN3455" s="2">
        <v>14.31</v>
      </c>
      <c r="AO3455" s="2">
        <v>0</v>
      </c>
      <c r="AP3455" s="2">
        <v>0</v>
      </c>
      <c r="AQ3455" s="2">
        <v>0</v>
      </c>
    </row>
    <row r="3456" spans="1:43" x14ac:dyDescent="0.25">
      <c r="A3456" s="1">
        <v>45992</v>
      </c>
      <c r="B3456" t="s">
        <v>48</v>
      </c>
      <c r="C3456">
        <v>649163</v>
      </c>
      <c r="D3456">
        <v>2026262138</v>
      </c>
      <c r="E3456" t="s">
        <v>2200</v>
      </c>
      <c r="F3456" t="s">
        <v>73</v>
      </c>
      <c r="G3456" t="s">
        <v>51</v>
      </c>
      <c r="H3456" t="s">
        <v>161</v>
      </c>
      <c r="I3456" t="s">
        <v>479</v>
      </c>
      <c r="J3456" t="s">
        <v>480</v>
      </c>
      <c r="K3456">
        <v>766422</v>
      </c>
      <c r="L3456" t="s">
        <v>267</v>
      </c>
      <c r="M3456" t="s">
        <v>114</v>
      </c>
      <c r="N3456" t="s">
        <v>57</v>
      </c>
      <c r="O3456" s="1">
        <v>45658</v>
      </c>
      <c r="Q3456" s="1">
        <v>46023</v>
      </c>
      <c r="R3456" s="2">
        <v>101.06</v>
      </c>
      <c r="S3456">
        <v>1</v>
      </c>
      <c r="T3456" t="s">
        <v>58</v>
      </c>
      <c r="U3456" t="s">
        <v>134</v>
      </c>
      <c r="V3456" s="4">
        <v>0.375</v>
      </c>
      <c r="W3456" s="2">
        <v>0</v>
      </c>
      <c r="X3456">
        <v>0</v>
      </c>
      <c r="Y3456" t="s">
        <v>60</v>
      </c>
      <c r="Z3456" t="s">
        <v>136</v>
      </c>
      <c r="AA3456">
        <v>0</v>
      </c>
      <c r="AB3456" s="2">
        <v>0</v>
      </c>
      <c r="AC3456" s="2">
        <v>0</v>
      </c>
      <c r="AD3456" s="3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37.9</v>
      </c>
      <c r="AN3456" s="2">
        <v>37.9</v>
      </c>
      <c r="AO3456" s="2">
        <v>0</v>
      </c>
      <c r="AP3456" s="2">
        <v>0</v>
      </c>
      <c r="AQ3456" s="2">
        <v>0</v>
      </c>
    </row>
    <row r="3457" spans="1:43" x14ac:dyDescent="0.25">
      <c r="A3457" s="1">
        <v>45992</v>
      </c>
      <c r="B3457" t="s">
        <v>48</v>
      </c>
      <c r="C3457">
        <v>649163</v>
      </c>
      <c r="D3457">
        <v>2026310939</v>
      </c>
      <c r="E3457" t="s">
        <v>2588</v>
      </c>
      <c r="F3457" t="s">
        <v>646</v>
      </c>
      <c r="G3457" t="s">
        <v>51</v>
      </c>
      <c r="H3457" t="s">
        <v>648</v>
      </c>
      <c r="I3457" t="s">
        <v>479</v>
      </c>
      <c r="J3457" t="s">
        <v>480</v>
      </c>
      <c r="K3457">
        <v>766422</v>
      </c>
      <c r="L3457" t="s">
        <v>267</v>
      </c>
      <c r="M3457" t="s">
        <v>114</v>
      </c>
      <c r="N3457" t="s">
        <v>57</v>
      </c>
      <c r="O3457" s="1">
        <v>45658</v>
      </c>
      <c r="Q3457" s="1">
        <v>46023</v>
      </c>
      <c r="R3457" s="2">
        <v>148.9</v>
      </c>
      <c r="S3457">
        <v>1</v>
      </c>
      <c r="T3457" t="s">
        <v>58</v>
      </c>
      <c r="U3457" t="s">
        <v>134</v>
      </c>
      <c r="V3457" s="4">
        <v>0.375</v>
      </c>
      <c r="W3457" s="2">
        <v>0</v>
      </c>
      <c r="X3457">
        <v>0</v>
      </c>
      <c r="Y3457" t="s">
        <v>60</v>
      </c>
      <c r="Z3457" t="s">
        <v>136</v>
      </c>
      <c r="AA3457">
        <v>0</v>
      </c>
      <c r="AB3457" s="2">
        <v>0</v>
      </c>
      <c r="AC3457" s="2">
        <v>0</v>
      </c>
      <c r="AD3457" s="3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55.84</v>
      </c>
      <c r="AN3457" s="2">
        <v>55.84</v>
      </c>
      <c r="AO3457" s="2">
        <v>0</v>
      </c>
      <c r="AP3457" s="2">
        <v>0</v>
      </c>
      <c r="AQ3457" s="2">
        <v>0</v>
      </c>
    </row>
    <row r="3458" spans="1:43" x14ac:dyDescent="0.25">
      <c r="A3458" s="1">
        <v>45992</v>
      </c>
      <c r="B3458" t="s">
        <v>48</v>
      </c>
      <c r="C3458">
        <v>649163</v>
      </c>
      <c r="D3458">
        <v>2026388600</v>
      </c>
      <c r="E3458" t="s">
        <v>2589</v>
      </c>
      <c r="F3458" t="s">
        <v>386</v>
      </c>
      <c r="G3458" t="s">
        <v>51</v>
      </c>
      <c r="H3458" t="s">
        <v>372</v>
      </c>
      <c r="I3458" t="s">
        <v>479</v>
      </c>
      <c r="J3458" t="s">
        <v>480</v>
      </c>
      <c r="K3458">
        <v>673059</v>
      </c>
      <c r="L3458" t="s">
        <v>65</v>
      </c>
      <c r="M3458" t="s">
        <v>66</v>
      </c>
      <c r="N3458" t="s">
        <v>57</v>
      </c>
      <c r="O3458" s="1">
        <v>45689</v>
      </c>
      <c r="Q3458" s="1">
        <v>46023</v>
      </c>
      <c r="R3458" s="2">
        <v>50.67</v>
      </c>
      <c r="S3458">
        <v>1</v>
      </c>
      <c r="T3458" t="s">
        <v>58</v>
      </c>
      <c r="U3458" t="s">
        <v>134</v>
      </c>
      <c r="V3458" s="4">
        <v>0.375</v>
      </c>
      <c r="W3458" s="2">
        <v>0</v>
      </c>
      <c r="X3458">
        <v>0</v>
      </c>
      <c r="Y3458" t="s">
        <v>60</v>
      </c>
      <c r="Z3458" t="s">
        <v>136</v>
      </c>
      <c r="AA3458">
        <v>0</v>
      </c>
      <c r="AB3458" s="2">
        <v>0</v>
      </c>
      <c r="AC3458" s="2">
        <v>0</v>
      </c>
      <c r="AD3458" s="3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19</v>
      </c>
      <c r="AN3458" s="2">
        <v>19</v>
      </c>
      <c r="AO3458" s="2">
        <v>0</v>
      </c>
      <c r="AP3458" s="2">
        <v>0</v>
      </c>
      <c r="AQ3458" s="2">
        <v>0</v>
      </c>
    </row>
    <row r="3459" spans="1:43" x14ac:dyDescent="0.25">
      <c r="A3459" s="1">
        <v>45992</v>
      </c>
      <c r="B3459" t="s">
        <v>48</v>
      </c>
      <c r="C3459">
        <v>649163</v>
      </c>
      <c r="D3459">
        <v>2026400836</v>
      </c>
      <c r="E3459" t="s">
        <v>2202</v>
      </c>
      <c r="F3459" t="s">
        <v>1500</v>
      </c>
      <c r="G3459" t="s">
        <v>51</v>
      </c>
      <c r="H3459" t="s">
        <v>83</v>
      </c>
      <c r="I3459" t="s">
        <v>479</v>
      </c>
      <c r="J3459" t="s">
        <v>480</v>
      </c>
      <c r="K3459">
        <v>766422</v>
      </c>
      <c r="L3459" t="s">
        <v>267</v>
      </c>
      <c r="M3459" t="s">
        <v>114</v>
      </c>
      <c r="N3459" t="s">
        <v>57</v>
      </c>
      <c r="O3459" s="1">
        <v>45658</v>
      </c>
      <c r="Q3459" s="1">
        <v>46023</v>
      </c>
      <c r="R3459" s="2">
        <v>70.94</v>
      </c>
      <c r="S3459">
        <v>1</v>
      </c>
      <c r="T3459" t="s">
        <v>58</v>
      </c>
      <c r="U3459" t="s">
        <v>134</v>
      </c>
      <c r="V3459" s="4">
        <v>0.375</v>
      </c>
      <c r="W3459" s="2">
        <v>0</v>
      </c>
      <c r="X3459">
        <v>0</v>
      </c>
      <c r="Y3459" t="s">
        <v>60</v>
      </c>
      <c r="Z3459" t="s">
        <v>136</v>
      </c>
      <c r="AA3459">
        <v>0</v>
      </c>
      <c r="AB3459" s="2">
        <v>0</v>
      </c>
      <c r="AC3459" s="2">
        <v>0</v>
      </c>
      <c r="AD3459" s="3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26.6</v>
      </c>
      <c r="AN3459" s="2">
        <v>26.6</v>
      </c>
      <c r="AO3459" s="2">
        <v>0</v>
      </c>
      <c r="AP3459" s="2">
        <v>0</v>
      </c>
      <c r="AQ3459" s="2">
        <v>0</v>
      </c>
    </row>
    <row r="3460" spans="1:43" x14ac:dyDescent="0.25">
      <c r="A3460" s="1">
        <v>45992</v>
      </c>
      <c r="B3460" t="s">
        <v>48</v>
      </c>
      <c r="C3460">
        <v>649163</v>
      </c>
      <c r="D3460">
        <v>2026421011</v>
      </c>
      <c r="E3460" t="s">
        <v>2203</v>
      </c>
      <c r="F3460" t="s">
        <v>231</v>
      </c>
      <c r="G3460" t="s">
        <v>51</v>
      </c>
      <c r="H3460" t="s">
        <v>83</v>
      </c>
      <c r="I3460" t="s">
        <v>479</v>
      </c>
      <c r="J3460" t="s">
        <v>480</v>
      </c>
      <c r="K3460">
        <v>766747</v>
      </c>
      <c r="L3460" t="s">
        <v>385</v>
      </c>
      <c r="M3460" t="s">
        <v>386</v>
      </c>
      <c r="N3460" t="s">
        <v>57</v>
      </c>
      <c r="O3460" s="1">
        <v>45689</v>
      </c>
      <c r="Q3460" s="1">
        <v>46023</v>
      </c>
      <c r="R3460" s="2">
        <v>48.61</v>
      </c>
      <c r="S3460">
        <v>1</v>
      </c>
      <c r="T3460" t="s">
        <v>58</v>
      </c>
      <c r="U3460" t="s">
        <v>134</v>
      </c>
      <c r="V3460" s="4">
        <v>0.375</v>
      </c>
      <c r="W3460" s="2">
        <v>0</v>
      </c>
      <c r="X3460">
        <v>0</v>
      </c>
      <c r="Y3460" t="s">
        <v>60</v>
      </c>
      <c r="Z3460" t="s">
        <v>136</v>
      </c>
      <c r="AA3460">
        <v>0</v>
      </c>
      <c r="AB3460" s="2">
        <v>0</v>
      </c>
      <c r="AC3460" s="2">
        <v>0</v>
      </c>
      <c r="AD3460" s="3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18.23</v>
      </c>
      <c r="AN3460" s="2">
        <v>18.23</v>
      </c>
      <c r="AO3460" s="2">
        <v>0</v>
      </c>
      <c r="AP3460" s="2">
        <v>0</v>
      </c>
      <c r="AQ3460" s="2">
        <v>0</v>
      </c>
    </row>
    <row r="3461" spans="1:43" x14ac:dyDescent="0.25">
      <c r="A3461" s="1">
        <v>45992</v>
      </c>
      <c r="B3461" t="s">
        <v>48</v>
      </c>
      <c r="C3461">
        <v>649163</v>
      </c>
      <c r="D3461">
        <v>2026434386</v>
      </c>
      <c r="E3461" t="s">
        <v>640</v>
      </c>
      <c r="F3461" t="s">
        <v>2590</v>
      </c>
      <c r="G3461" t="s">
        <v>51</v>
      </c>
      <c r="H3461" t="s">
        <v>83</v>
      </c>
      <c r="I3461" t="s">
        <v>479</v>
      </c>
      <c r="J3461" t="s">
        <v>480</v>
      </c>
      <c r="K3461">
        <v>766747</v>
      </c>
      <c r="L3461" t="s">
        <v>385</v>
      </c>
      <c r="M3461" t="s">
        <v>386</v>
      </c>
      <c r="N3461" t="s">
        <v>57</v>
      </c>
      <c r="O3461" s="1">
        <v>45689</v>
      </c>
      <c r="Q3461" s="1">
        <v>46023</v>
      </c>
      <c r="R3461" s="2">
        <v>22.52</v>
      </c>
      <c r="S3461">
        <v>1</v>
      </c>
      <c r="T3461" t="s">
        <v>58</v>
      </c>
      <c r="U3461" t="s">
        <v>134</v>
      </c>
      <c r="V3461" s="4">
        <v>0.375</v>
      </c>
      <c r="W3461" s="2">
        <v>0</v>
      </c>
      <c r="X3461">
        <v>0</v>
      </c>
      <c r="Y3461" t="s">
        <v>60</v>
      </c>
      <c r="Z3461" t="s">
        <v>136</v>
      </c>
      <c r="AA3461">
        <v>0</v>
      </c>
      <c r="AB3461" s="2">
        <v>0</v>
      </c>
      <c r="AC3461" s="2">
        <v>0</v>
      </c>
      <c r="AD3461" s="3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8.44</v>
      </c>
      <c r="AN3461" s="2">
        <v>8.44</v>
      </c>
      <c r="AO3461" s="2">
        <v>0</v>
      </c>
      <c r="AP3461" s="2">
        <v>0</v>
      </c>
      <c r="AQ3461" s="2">
        <v>0</v>
      </c>
    </row>
    <row r="3462" spans="1:43" x14ac:dyDescent="0.25">
      <c r="A3462" s="1">
        <v>45992</v>
      </c>
      <c r="B3462" t="s">
        <v>48</v>
      </c>
      <c r="C3462">
        <v>649163</v>
      </c>
      <c r="D3462">
        <v>2026439085</v>
      </c>
      <c r="E3462" t="s">
        <v>2591</v>
      </c>
      <c r="F3462" t="s">
        <v>2592</v>
      </c>
      <c r="G3462" t="s">
        <v>51</v>
      </c>
      <c r="H3462" t="s">
        <v>80</v>
      </c>
      <c r="I3462" t="s">
        <v>479</v>
      </c>
      <c r="J3462" t="s">
        <v>480</v>
      </c>
      <c r="K3462">
        <v>651818</v>
      </c>
      <c r="L3462" t="s">
        <v>113</v>
      </c>
      <c r="M3462" t="s">
        <v>114</v>
      </c>
      <c r="N3462" t="s">
        <v>57</v>
      </c>
      <c r="O3462" s="1">
        <v>45661</v>
      </c>
      <c r="Q3462" s="1">
        <v>46026</v>
      </c>
      <c r="R3462" s="2">
        <v>122.21</v>
      </c>
      <c r="S3462">
        <v>1</v>
      </c>
      <c r="T3462" t="s">
        <v>58</v>
      </c>
      <c r="U3462" t="s">
        <v>134</v>
      </c>
      <c r="V3462" s="4">
        <v>0.375</v>
      </c>
      <c r="W3462" s="2">
        <v>0</v>
      </c>
      <c r="X3462">
        <v>0</v>
      </c>
      <c r="Y3462" t="s">
        <v>60</v>
      </c>
      <c r="Z3462" t="s">
        <v>136</v>
      </c>
      <c r="AA3462">
        <v>0</v>
      </c>
      <c r="AB3462" s="2">
        <v>0</v>
      </c>
      <c r="AC3462" s="2">
        <v>0</v>
      </c>
      <c r="AD3462" s="3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45.83</v>
      </c>
      <c r="AN3462" s="2">
        <v>45.83</v>
      </c>
      <c r="AO3462" s="2">
        <v>0</v>
      </c>
      <c r="AP3462" s="2">
        <v>0</v>
      </c>
      <c r="AQ3462" s="2">
        <v>0</v>
      </c>
    </row>
    <row r="3463" spans="1:43" x14ac:dyDescent="0.25">
      <c r="A3463" s="1">
        <v>45992</v>
      </c>
      <c r="B3463" t="s">
        <v>48</v>
      </c>
      <c r="C3463">
        <v>649163</v>
      </c>
      <c r="D3463">
        <v>2026443518</v>
      </c>
      <c r="E3463" t="s">
        <v>1860</v>
      </c>
      <c r="F3463" t="s">
        <v>1861</v>
      </c>
      <c r="G3463" t="s">
        <v>51</v>
      </c>
      <c r="H3463" t="s">
        <v>169</v>
      </c>
      <c r="I3463" t="s">
        <v>479</v>
      </c>
      <c r="J3463" t="s">
        <v>480</v>
      </c>
      <c r="K3463">
        <v>651818</v>
      </c>
      <c r="L3463" t="s">
        <v>113</v>
      </c>
      <c r="M3463" t="s">
        <v>114</v>
      </c>
      <c r="N3463" t="s">
        <v>57</v>
      </c>
      <c r="O3463" s="1">
        <v>45661</v>
      </c>
      <c r="Q3463" s="1">
        <v>46026</v>
      </c>
      <c r="R3463" s="2">
        <v>50.64</v>
      </c>
      <c r="S3463">
        <v>1</v>
      </c>
      <c r="T3463" t="s">
        <v>58</v>
      </c>
      <c r="U3463" t="s">
        <v>134</v>
      </c>
      <c r="V3463" s="4">
        <v>0.375</v>
      </c>
      <c r="W3463" s="2">
        <v>0</v>
      </c>
      <c r="X3463">
        <v>0</v>
      </c>
      <c r="Y3463" t="s">
        <v>60</v>
      </c>
      <c r="Z3463" t="s">
        <v>136</v>
      </c>
      <c r="AA3463">
        <v>0</v>
      </c>
      <c r="AB3463" s="2">
        <v>0</v>
      </c>
      <c r="AC3463" s="2">
        <v>0</v>
      </c>
      <c r="AD3463" s="3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18.989999999999998</v>
      </c>
      <c r="AN3463" s="2">
        <v>18.989999999999998</v>
      </c>
      <c r="AO3463" s="2">
        <v>0</v>
      </c>
      <c r="AP3463" s="2">
        <v>0</v>
      </c>
      <c r="AQ3463" s="2">
        <v>0</v>
      </c>
    </row>
    <row r="3464" spans="1:43" x14ac:dyDescent="0.25">
      <c r="A3464" s="1">
        <v>45992</v>
      </c>
      <c r="B3464" t="s">
        <v>48</v>
      </c>
      <c r="C3464">
        <v>649163</v>
      </c>
      <c r="D3464">
        <v>2026471873</v>
      </c>
      <c r="E3464" t="s">
        <v>917</v>
      </c>
      <c r="F3464" t="s">
        <v>358</v>
      </c>
      <c r="G3464" t="s">
        <v>51</v>
      </c>
      <c r="H3464" t="s">
        <v>93</v>
      </c>
      <c r="I3464" t="s">
        <v>479</v>
      </c>
      <c r="J3464" t="s">
        <v>480</v>
      </c>
      <c r="K3464">
        <v>673059</v>
      </c>
      <c r="L3464" t="s">
        <v>65</v>
      </c>
      <c r="M3464" t="s">
        <v>66</v>
      </c>
      <c r="N3464" t="s">
        <v>57</v>
      </c>
      <c r="O3464" s="1">
        <v>45689</v>
      </c>
      <c r="Q3464" s="1">
        <v>46023</v>
      </c>
      <c r="R3464" s="2">
        <v>29.32</v>
      </c>
      <c r="S3464">
        <v>1</v>
      </c>
      <c r="T3464" t="s">
        <v>58</v>
      </c>
      <c r="U3464" t="s">
        <v>134</v>
      </c>
      <c r="V3464" s="4">
        <v>0.375</v>
      </c>
      <c r="W3464" s="2">
        <v>0</v>
      </c>
      <c r="X3464">
        <v>0</v>
      </c>
      <c r="Y3464" t="s">
        <v>60</v>
      </c>
      <c r="Z3464" t="s">
        <v>136</v>
      </c>
      <c r="AA3464">
        <v>0</v>
      </c>
      <c r="AB3464" s="2">
        <v>0</v>
      </c>
      <c r="AC3464" s="2">
        <v>0</v>
      </c>
      <c r="AD3464" s="3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11</v>
      </c>
      <c r="AN3464" s="2">
        <v>11</v>
      </c>
      <c r="AO3464" s="2">
        <v>0</v>
      </c>
      <c r="AP3464" s="2">
        <v>0</v>
      </c>
      <c r="AQ3464" s="2">
        <v>0</v>
      </c>
    </row>
    <row r="3465" spans="1:43" x14ac:dyDescent="0.25">
      <c r="A3465" s="1">
        <v>45992</v>
      </c>
      <c r="B3465" t="s">
        <v>48</v>
      </c>
      <c r="C3465">
        <v>649163</v>
      </c>
      <c r="D3465">
        <v>2026477627</v>
      </c>
      <c r="E3465" t="s">
        <v>2206</v>
      </c>
      <c r="F3465" t="s">
        <v>2207</v>
      </c>
      <c r="G3465" t="s">
        <v>51</v>
      </c>
      <c r="H3465" t="s">
        <v>256</v>
      </c>
      <c r="I3465" t="s">
        <v>479</v>
      </c>
      <c r="J3465" t="s">
        <v>480</v>
      </c>
      <c r="K3465">
        <v>673059</v>
      </c>
      <c r="L3465" t="s">
        <v>65</v>
      </c>
      <c r="M3465" t="s">
        <v>66</v>
      </c>
      <c r="N3465" t="s">
        <v>57</v>
      </c>
      <c r="O3465" s="1">
        <v>45689</v>
      </c>
      <c r="Q3465" s="1">
        <v>46023</v>
      </c>
      <c r="R3465" s="2">
        <v>27.95</v>
      </c>
      <c r="S3465">
        <v>1</v>
      </c>
      <c r="T3465" t="s">
        <v>58</v>
      </c>
      <c r="U3465" t="s">
        <v>134</v>
      </c>
      <c r="V3465" s="4">
        <v>0.375</v>
      </c>
      <c r="W3465" s="2">
        <v>0</v>
      </c>
      <c r="X3465">
        <v>0</v>
      </c>
      <c r="Y3465" t="s">
        <v>60</v>
      </c>
      <c r="Z3465" t="s">
        <v>136</v>
      </c>
      <c r="AA3465">
        <v>0</v>
      </c>
      <c r="AB3465" s="2">
        <v>0</v>
      </c>
      <c r="AC3465" s="2">
        <v>0</v>
      </c>
      <c r="AD3465" s="3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10.48</v>
      </c>
      <c r="AN3465" s="2">
        <v>10.48</v>
      </c>
      <c r="AO3465" s="2">
        <v>0</v>
      </c>
      <c r="AP3465" s="2">
        <v>0</v>
      </c>
      <c r="AQ3465" s="2">
        <v>0</v>
      </c>
    </row>
    <row r="3466" spans="1:43" x14ac:dyDescent="0.25">
      <c r="A3466" s="1">
        <v>45992</v>
      </c>
      <c r="B3466" t="s">
        <v>48</v>
      </c>
      <c r="C3466">
        <v>649163</v>
      </c>
      <c r="D3466">
        <v>2026490244</v>
      </c>
      <c r="E3466" t="s">
        <v>2593</v>
      </c>
      <c r="F3466" t="s">
        <v>1371</v>
      </c>
      <c r="G3466" t="s">
        <v>51</v>
      </c>
      <c r="H3466" t="s">
        <v>83</v>
      </c>
      <c r="I3466" t="s">
        <v>479</v>
      </c>
      <c r="J3466" t="s">
        <v>480</v>
      </c>
      <c r="K3466">
        <v>766747</v>
      </c>
      <c r="L3466" t="s">
        <v>385</v>
      </c>
      <c r="M3466" t="s">
        <v>386</v>
      </c>
      <c r="N3466" t="s">
        <v>57</v>
      </c>
      <c r="O3466" s="1">
        <v>45689</v>
      </c>
      <c r="Q3466" s="1">
        <v>46023</v>
      </c>
      <c r="R3466" s="2">
        <v>22.52</v>
      </c>
      <c r="S3466">
        <v>1</v>
      </c>
      <c r="T3466" t="s">
        <v>58</v>
      </c>
      <c r="U3466" t="s">
        <v>134</v>
      </c>
      <c r="V3466" s="4">
        <v>0.375</v>
      </c>
      <c r="W3466" s="2">
        <v>0</v>
      </c>
      <c r="X3466">
        <v>0</v>
      </c>
      <c r="Y3466" t="s">
        <v>60</v>
      </c>
      <c r="Z3466" t="s">
        <v>136</v>
      </c>
      <c r="AA3466">
        <v>0</v>
      </c>
      <c r="AB3466" s="2">
        <v>0</v>
      </c>
      <c r="AC3466" s="2">
        <v>0</v>
      </c>
      <c r="AD3466" s="3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8.44</v>
      </c>
      <c r="AN3466" s="2">
        <v>8.44</v>
      </c>
      <c r="AO3466" s="2">
        <v>0</v>
      </c>
      <c r="AP3466" s="2">
        <v>0</v>
      </c>
      <c r="AQ3466" s="2">
        <v>0</v>
      </c>
    </row>
    <row r="3467" spans="1:43" x14ac:dyDescent="0.25">
      <c r="A3467" s="1">
        <v>45992</v>
      </c>
      <c r="B3467" t="s">
        <v>48</v>
      </c>
      <c r="C3467">
        <v>649163</v>
      </c>
      <c r="D3467">
        <v>2026493065</v>
      </c>
      <c r="E3467" t="s">
        <v>291</v>
      </c>
      <c r="F3467" t="s">
        <v>292</v>
      </c>
      <c r="G3467" t="s">
        <v>51</v>
      </c>
      <c r="H3467" t="s">
        <v>256</v>
      </c>
      <c r="I3467" t="s">
        <v>479</v>
      </c>
      <c r="J3467" t="s">
        <v>480</v>
      </c>
      <c r="K3467">
        <v>816021</v>
      </c>
      <c r="L3467" t="s">
        <v>122</v>
      </c>
      <c r="M3467" t="s">
        <v>123</v>
      </c>
      <c r="N3467" t="s">
        <v>57</v>
      </c>
      <c r="O3467" s="1">
        <v>45693</v>
      </c>
      <c r="Q3467" s="1">
        <v>46027</v>
      </c>
      <c r="R3467" s="2">
        <v>37.869999999999997</v>
      </c>
      <c r="S3467">
        <v>1</v>
      </c>
      <c r="T3467" t="s">
        <v>58</v>
      </c>
      <c r="U3467" t="s">
        <v>134</v>
      </c>
      <c r="V3467" s="4">
        <v>0.375</v>
      </c>
      <c r="W3467" s="2">
        <v>0</v>
      </c>
      <c r="X3467">
        <v>0</v>
      </c>
      <c r="Y3467" t="s">
        <v>60</v>
      </c>
      <c r="Z3467" t="s">
        <v>136</v>
      </c>
      <c r="AA3467">
        <v>0</v>
      </c>
      <c r="AB3467" s="2">
        <v>0</v>
      </c>
      <c r="AC3467" s="2">
        <v>0</v>
      </c>
      <c r="AD3467" s="3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14.2</v>
      </c>
      <c r="AN3467" s="2">
        <v>14.2</v>
      </c>
      <c r="AO3467" s="2">
        <v>0</v>
      </c>
      <c r="AP3467" s="2">
        <v>0</v>
      </c>
      <c r="AQ3467" s="2">
        <v>0</v>
      </c>
    </row>
    <row r="3468" spans="1:43" x14ac:dyDescent="0.25">
      <c r="A3468" s="1">
        <v>45992</v>
      </c>
      <c r="B3468" t="s">
        <v>48</v>
      </c>
      <c r="C3468">
        <v>649163</v>
      </c>
      <c r="D3468">
        <v>2026503935</v>
      </c>
      <c r="E3468" t="s">
        <v>1377</v>
      </c>
      <c r="F3468" t="s">
        <v>1353</v>
      </c>
      <c r="G3468" t="s">
        <v>51</v>
      </c>
      <c r="H3468" t="s">
        <v>125</v>
      </c>
      <c r="I3468" t="s">
        <v>479</v>
      </c>
      <c r="J3468" t="s">
        <v>480</v>
      </c>
      <c r="K3468">
        <v>673059</v>
      </c>
      <c r="L3468" t="s">
        <v>65</v>
      </c>
      <c r="M3468" t="s">
        <v>66</v>
      </c>
      <c r="N3468" t="s">
        <v>57</v>
      </c>
      <c r="O3468" s="1">
        <v>45717</v>
      </c>
      <c r="Q3468" s="1">
        <v>46023</v>
      </c>
      <c r="R3468" s="2">
        <v>38.03</v>
      </c>
      <c r="S3468">
        <v>1</v>
      </c>
      <c r="T3468" t="s">
        <v>58</v>
      </c>
      <c r="U3468" t="s">
        <v>134</v>
      </c>
      <c r="V3468" s="4">
        <v>0.375</v>
      </c>
      <c r="W3468" s="2">
        <v>0</v>
      </c>
      <c r="X3468">
        <v>0</v>
      </c>
      <c r="Y3468" t="s">
        <v>60</v>
      </c>
      <c r="Z3468" t="s">
        <v>136</v>
      </c>
      <c r="AA3468">
        <v>0</v>
      </c>
      <c r="AB3468" s="2">
        <v>0</v>
      </c>
      <c r="AC3468" s="2">
        <v>0</v>
      </c>
      <c r="AD3468" s="3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14.26</v>
      </c>
      <c r="AN3468" s="2">
        <v>14.26</v>
      </c>
      <c r="AO3468" s="2">
        <v>0</v>
      </c>
      <c r="AP3468" s="2">
        <v>0</v>
      </c>
      <c r="AQ3468" s="2">
        <v>0</v>
      </c>
    </row>
    <row r="3469" spans="1:43" x14ac:dyDescent="0.25">
      <c r="A3469" s="1">
        <v>45992</v>
      </c>
      <c r="B3469" t="s">
        <v>48</v>
      </c>
      <c r="C3469">
        <v>649163</v>
      </c>
      <c r="D3469">
        <v>2026541090</v>
      </c>
      <c r="E3469" t="s">
        <v>294</v>
      </c>
      <c r="F3469" t="s">
        <v>295</v>
      </c>
      <c r="G3469" t="s">
        <v>51</v>
      </c>
      <c r="H3469" t="s">
        <v>52</v>
      </c>
      <c r="I3469" t="s">
        <v>479</v>
      </c>
      <c r="J3469" t="s">
        <v>480</v>
      </c>
      <c r="K3469">
        <v>650218</v>
      </c>
      <c r="L3469" t="s">
        <v>55</v>
      </c>
      <c r="M3469" t="s">
        <v>56</v>
      </c>
      <c r="N3469" t="s">
        <v>57</v>
      </c>
      <c r="O3469" s="1">
        <v>45689</v>
      </c>
      <c r="Q3469" s="1">
        <v>46023</v>
      </c>
      <c r="R3469" s="2">
        <v>53.08</v>
      </c>
      <c r="S3469">
        <v>1</v>
      </c>
      <c r="T3469" t="s">
        <v>58</v>
      </c>
      <c r="U3469" t="s">
        <v>134</v>
      </c>
      <c r="V3469" s="4">
        <v>0.375</v>
      </c>
      <c r="W3469" s="2">
        <v>0</v>
      </c>
      <c r="X3469">
        <v>0</v>
      </c>
      <c r="Y3469" t="s">
        <v>60</v>
      </c>
      <c r="Z3469" t="s">
        <v>136</v>
      </c>
      <c r="AA3469">
        <v>0</v>
      </c>
      <c r="AB3469" s="2">
        <v>0</v>
      </c>
      <c r="AC3469" s="2">
        <v>0</v>
      </c>
      <c r="AD3469" s="3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19.899999999999999</v>
      </c>
      <c r="AN3469" s="2">
        <v>19.899999999999999</v>
      </c>
      <c r="AO3469" s="2">
        <v>0</v>
      </c>
      <c r="AP3469" s="2">
        <v>0</v>
      </c>
      <c r="AQ3469" s="2">
        <v>0</v>
      </c>
    </row>
    <row r="3470" spans="1:43" x14ac:dyDescent="0.25">
      <c r="A3470" s="1">
        <v>45992</v>
      </c>
      <c r="B3470" t="s">
        <v>48</v>
      </c>
      <c r="C3470">
        <v>649163</v>
      </c>
      <c r="D3470">
        <v>2026543907</v>
      </c>
      <c r="E3470" t="s">
        <v>1862</v>
      </c>
      <c r="F3470" t="s">
        <v>462</v>
      </c>
      <c r="G3470" t="s">
        <v>51</v>
      </c>
      <c r="H3470" t="s">
        <v>83</v>
      </c>
      <c r="I3470" t="s">
        <v>479</v>
      </c>
      <c r="J3470" t="s">
        <v>480</v>
      </c>
      <c r="K3470">
        <v>673059</v>
      </c>
      <c r="L3470" t="s">
        <v>65</v>
      </c>
      <c r="M3470" t="s">
        <v>66</v>
      </c>
      <c r="N3470" t="s">
        <v>57</v>
      </c>
      <c r="O3470" s="1">
        <v>45717</v>
      </c>
      <c r="Q3470" s="1">
        <v>46023</v>
      </c>
      <c r="R3470" s="2">
        <v>27.64</v>
      </c>
      <c r="S3470">
        <v>1</v>
      </c>
      <c r="T3470" t="s">
        <v>58</v>
      </c>
      <c r="U3470" t="s">
        <v>134</v>
      </c>
      <c r="V3470" s="4">
        <v>0.375</v>
      </c>
      <c r="W3470" s="2">
        <v>0</v>
      </c>
      <c r="X3470">
        <v>0</v>
      </c>
      <c r="Y3470" t="s">
        <v>60</v>
      </c>
      <c r="Z3470" t="s">
        <v>136</v>
      </c>
      <c r="AA3470">
        <v>0</v>
      </c>
      <c r="AB3470" s="2">
        <v>0</v>
      </c>
      <c r="AC3470" s="2">
        <v>0</v>
      </c>
      <c r="AD3470" s="3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10.36</v>
      </c>
      <c r="AN3470" s="2">
        <v>10.36</v>
      </c>
      <c r="AO3470" s="2">
        <v>0</v>
      </c>
      <c r="AP3470" s="2">
        <v>0</v>
      </c>
      <c r="AQ3470" s="2">
        <v>0</v>
      </c>
    </row>
    <row r="3471" spans="1:43" x14ac:dyDescent="0.25">
      <c r="A3471" s="1">
        <v>45992</v>
      </c>
      <c r="B3471" t="s">
        <v>48</v>
      </c>
      <c r="C3471">
        <v>649163</v>
      </c>
      <c r="D3471">
        <v>2026588332</v>
      </c>
      <c r="E3471" t="s">
        <v>212</v>
      </c>
      <c r="F3471" t="s">
        <v>296</v>
      </c>
      <c r="G3471" t="s">
        <v>51</v>
      </c>
      <c r="H3471" t="s">
        <v>125</v>
      </c>
      <c r="I3471" t="s">
        <v>479</v>
      </c>
      <c r="J3471" t="s">
        <v>480</v>
      </c>
      <c r="K3471">
        <v>756418</v>
      </c>
      <c r="L3471" t="s">
        <v>195</v>
      </c>
      <c r="M3471" t="s">
        <v>196</v>
      </c>
      <c r="N3471" t="s">
        <v>57</v>
      </c>
      <c r="O3471" s="1">
        <v>45689</v>
      </c>
      <c r="Q3471" s="1">
        <v>46023</v>
      </c>
      <c r="R3471" s="2">
        <v>30.99</v>
      </c>
      <c r="S3471">
        <v>1</v>
      </c>
      <c r="T3471" t="s">
        <v>58</v>
      </c>
      <c r="U3471" t="s">
        <v>134</v>
      </c>
      <c r="V3471" s="4">
        <v>0.375</v>
      </c>
      <c r="W3471" s="2">
        <v>0</v>
      </c>
      <c r="X3471">
        <v>0</v>
      </c>
      <c r="Y3471" t="s">
        <v>60</v>
      </c>
      <c r="Z3471" t="s">
        <v>136</v>
      </c>
      <c r="AA3471">
        <v>0</v>
      </c>
      <c r="AB3471" s="2">
        <v>0</v>
      </c>
      <c r="AC3471" s="2">
        <v>0</v>
      </c>
      <c r="AD3471" s="3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11.62</v>
      </c>
      <c r="AN3471" s="2">
        <v>11.62</v>
      </c>
      <c r="AO3471" s="2">
        <v>0</v>
      </c>
      <c r="AP3471" s="2">
        <v>0</v>
      </c>
      <c r="AQ3471" s="2">
        <v>0</v>
      </c>
    </row>
    <row r="3472" spans="1:43" x14ac:dyDescent="0.25">
      <c r="A3472" s="1">
        <v>45992</v>
      </c>
      <c r="B3472" t="s">
        <v>48</v>
      </c>
      <c r="C3472">
        <v>649163</v>
      </c>
      <c r="D3472">
        <v>2026605718</v>
      </c>
      <c r="E3472" t="s">
        <v>1863</v>
      </c>
      <c r="F3472" t="s">
        <v>1580</v>
      </c>
      <c r="G3472" t="s">
        <v>51</v>
      </c>
      <c r="H3472" t="s">
        <v>120</v>
      </c>
      <c r="I3472" t="s">
        <v>479</v>
      </c>
      <c r="J3472" t="s">
        <v>480</v>
      </c>
      <c r="K3472">
        <v>816021</v>
      </c>
      <c r="L3472" t="s">
        <v>122</v>
      </c>
      <c r="M3472" t="s">
        <v>123</v>
      </c>
      <c r="N3472" t="s">
        <v>57</v>
      </c>
      <c r="O3472" s="1">
        <v>45689</v>
      </c>
      <c r="Q3472" s="1">
        <v>46023</v>
      </c>
      <c r="R3472" s="2">
        <v>29.18</v>
      </c>
      <c r="S3472">
        <v>1</v>
      </c>
      <c r="T3472" t="s">
        <v>58</v>
      </c>
      <c r="U3472" t="s">
        <v>134</v>
      </c>
      <c r="V3472" s="4">
        <v>0.375</v>
      </c>
      <c r="W3472" s="2">
        <v>0</v>
      </c>
      <c r="X3472">
        <v>0</v>
      </c>
      <c r="Y3472" t="s">
        <v>60</v>
      </c>
      <c r="Z3472" t="s">
        <v>136</v>
      </c>
      <c r="AA3472">
        <v>0</v>
      </c>
      <c r="AB3472" s="2">
        <v>0</v>
      </c>
      <c r="AC3472" s="2">
        <v>0</v>
      </c>
      <c r="AD3472" s="3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10.94</v>
      </c>
      <c r="AN3472" s="2">
        <v>10.94</v>
      </c>
      <c r="AO3472" s="2">
        <v>0</v>
      </c>
      <c r="AP3472" s="2">
        <v>0</v>
      </c>
      <c r="AQ3472" s="2">
        <v>0</v>
      </c>
    </row>
    <row r="3473" spans="1:43" x14ac:dyDescent="0.25">
      <c r="A3473" s="1">
        <v>45992</v>
      </c>
      <c r="B3473" t="s">
        <v>48</v>
      </c>
      <c r="C3473">
        <v>649163</v>
      </c>
      <c r="D3473">
        <v>2026608091</v>
      </c>
      <c r="E3473" t="s">
        <v>2215</v>
      </c>
      <c r="F3473" t="s">
        <v>887</v>
      </c>
      <c r="G3473" t="s">
        <v>51</v>
      </c>
      <c r="H3473" t="s">
        <v>120</v>
      </c>
      <c r="I3473" t="s">
        <v>479</v>
      </c>
      <c r="J3473" t="s">
        <v>480</v>
      </c>
      <c r="K3473">
        <v>816021</v>
      </c>
      <c r="L3473" t="s">
        <v>122</v>
      </c>
      <c r="M3473" t="s">
        <v>123</v>
      </c>
      <c r="N3473" t="s">
        <v>57</v>
      </c>
      <c r="O3473" s="1">
        <v>45689</v>
      </c>
      <c r="Q3473" s="1">
        <v>46023</v>
      </c>
      <c r="R3473" s="2">
        <v>38.74</v>
      </c>
      <c r="S3473">
        <v>1</v>
      </c>
      <c r="T3473" t="s">
        <v>58</v>
      </c>
      <c r="U3473" t="s">
        <v>134</v>
      </c>
      <c r="V3473" s="4">
        <v>0.375</v>
      </c>
      <c r="W3473" s="2">
        <v>0</v>
      </c>
      <c r="X3473">
        <v>0</v>
      </c>
      <c r="Y3473" t="s">
        <v>60</v>
      </c>
      <c r="Z3473" t="s">
        <v>136</v>
      </c>
      <c r="AA3473">
        <v>0</v>
      </c>
      <c r="AB3473" s="2">
        <v>0</v>
      </c>
      <c r="AC3473" s="2">
        <v>0</v>
      </c>
      <c r="AD3473" s="3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14.53</v>
      </c>
      <c r="AN3473" s="2">
        <v>14.53</v>
      </c>
      <c r="AO3473" s="2">
        <v>0</v>
      </c>
      <c r="AP3473" s="2">
        <v>0</v>
      </c>
      <c r="AQ3473" s="2">
        <v>0</v>
      </c>
    </row>
    <row r="3474" spans="1:43" x14ac:dyDescent="0.25">
      <c r="A3474" s="1">
        <v>45992</v>
      </c>
      <c r="B3474" t="s">
        <v>48</v>
      </c>
      <c r="C3474">
        <v>649163</v>
      </c>
      <c r="D3474">
        <v>2026610949</v>
      </c>
      <c r="E3474" t="s">
        <v>297</v>
      </c>
      <c r="F3474" t="s">
        <v>298</v>
      </c>
      <c r="G3474" t="s">
        <v>51</v>
      </c>
      <c r="H3474" t="s">
        <v>52</v>
      </c>
      <c r="I3474" t="s">
        <v>479</v>
      </c>
      <c r="J3474" t="s">
        <v>480</v>
      </c>
      <c r="K3474">
        <v>751867</v>
      </c>
      <c r="L3474" t="s">
        <v>162</v>
      </c>
      <c r="M3474" t="s">
        <v>163</v>
      </c>
      <c r="N3474" t="s">
        <v>57</v>
      </c>
      <c r="O3474" s="1">
        <v>45689</v>
      </c>
      <c r="Q3474" s="1">
        <v>46023</v>
      </c>
      <c r="R3474" s="2">
        <v>44.98</v>
      </c>
      <c r="S3474">
        <v>1</v>
      </c>
      <c r="T3474" t="s">
        <v>58</v>
      </c>
      <c r="U3474" t="s">
        <v>134</v>
      </c>
      <c r="V3474" s="4">
        <v>0.375</v>
      </c>
      <c r="W3474" s="2">
        <v>0</v>
      </c>
      <c r="X3474">
        <v>0</v>
      </c>
      <c r="Y3474" t="s">
        <v>60</v>
      </c>
      <c r="Z3474" t="s">
        <v>136</v>
      </c>
      <c r="AA3474">
        <v>0</v>
      </c>
      <c r="AB3474" s="2">
        <v>0</v>
      </c>
      <c r="AC3474" s="2">
        <v>0</v>
      </c>
      <c r="AD3474" s="3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16.87</v>
      </c>
      <c r="AN3474" s="2">
        <v>16.87</v>
      </c>
      <c r="AO3474" s="2">
        <v>0</v>
      </c>
      <c r="AP3474" s="2">
        <v>0</v>
      </c>
      <c r="AQ3474" s="2">
        <v>0</v>
      </c>
    </row>
    <row r="3475" spans="1:43" x14ac:dyDescent="0.25">
      <c r="A3475" s="1">
        <v>45992</v>
      </c>
      <c r="B3475" t="s">
        <v>48</v>
      </c>
      <c r="C3475">
        <v>649163</v>
      </c>
      <c r="D3475">
        <v>2026613384</v>
      </c>
      <c r="E3475" t="s">
        <v>1864</v>
      </c>
      <c r="F3475" t="s">
        <v>87</v>
      </c>
      <c r="G3475" t="s">
        <v>51</v>
      </c>
      <c r="H3475" t="s">
        <v>80</v>
      </c>
      <c r="I3475" t="s">
        <v>479</v>
      </c>
      <c r="J3475" t="s">
        <v>480</v>
      </c>
      <c r="K3475">
        <v>673059</v>
      </c>
      <c r="L3475" t="s">
        <v>65</v>
      </c>
      <c r="M3475" t="s">
        <v>66</v>
      </c>
      <c r="N3475" t="s">
        <v>57</v>
      </c>
      <c r="O3475" s="1">
        <v>45689</v>
      </c>
      <c r="Q3475" s="1">
        <v>46023</v>
      </c>
      <c r="R3475" s="2">
        <v>120.34</v>
      </c>
      <c r="S3475">
        <v>1</v>
      </c>
      <c r="T3475" t="s">
        <v>58</v>
      </c>
      <c r="U3475" t="s">
        <v>134</v>
      </c>
      <c r="V3475" s="4">
        <v>0.375</v>
      </c>
      <c r="W3475" s="2">
        <v>0</v>
      </c>
      <c r="X3475">
        <v>0</v>
      </c>
      <c r="Y3475" t="s">
        <v>60</v>
      </c>
      <c r="Z3475" t="s">
        <v>136</v>
      </c>
      <c r="AA3475">
        <v>0</v>
      </c>
      <c r="AB3475" s="2">
        <v>0</v>
      </c>
      <c r="AC3475" s="2">
        <v>0</v>
      </c>
      <c r="AD3475" s="3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45.13</v>
      </c>
      <c r="AN3475" s="2">
        <v>45.13</v>
      </c>
      <c r="AO3475" s="2">
        <v>0</v>
      </c>
      <c r="AP3475" s="2">
        <v>0</v>
      </c>
      <c r="AQ3475" s="2">
        <v>0</v>
      </c>
    </row>
    <row r="3476" spans="1:43" x14ac:dyDescent="0.25">
      <c r="A3476" s="1">
        <v>45992</v>
      </c>
      <c r="B3476" t="s">
        <v>48</v>
      </c>
      <c r="C3476">
        <v>649163</v>
      </c>
      <c r="D3476">
        <v>2026619111</v>
      </c>
      <c r="E3476" t="s">
        <v>1101</v>
      </c>
      <c r="F3476" t="s">
        <v>1102</v>
      </c>
      <c r="G3476" t="s">
        <v>51</v>
      </c>
      <c r="H3476" t="s">
        <v>256</v>
      </c>
      <c r="I3476" t="s">
        <v>479</v>
      </c>
      <c r="J3476" t="s">
        <v>480</v>
      </c>
      <c r="K3476">
        <v>673059</v>
      </c>
      <c r="L3476" t="s">
        <v>65</v>
      </c>
      <c r="M3476" t="s">
        <v>66</v>
      </c>
      <c r="N3476" t="s">
        <v>57</v>
      </c>
      <c r="O3476" s="1">
        <v>45689</v>
      </c>
      <c r="Q3476" s="1">
        <v>46023</v>
      </c>
      <c r="R3476" s="2">
        <v>129.41</v>
      </c>
      <c r="S3476">
        <v>1</v>
      </c>
      <c r="T3476" t="s">
        <v>58</v>
      </c>
      <c r="U3476" t="s">
        <v>134</v>
      </c>
      <c r="V3476" s="4">
        <v>0.375</v>
      </c>
      <c r="W3476" s="2">
        <v>0</v>
      </c>
      <c r="X3476">
        <v>0</v>
      </c>
      <c r="Y3476" t="s">
        <v>60</v>
      </c>
      <c r="Z3476" t="s">
        <v>136</v>
      </c>
      <c r="AA3476">
        <v>0</v>
      </c>
      <c r="AB3476" s="2">
        <v>0</v>
      </c>
      <c r="AC3476" s="2">
        <v>0</v>
      </c>
      <c r="AD3476" s="3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48.53</v>
      </c>
      <c r="AN3476" s="2">
        <v>48.53</v>
      </c>
      <c r="AO3476" s="2">
        <v>0</v>
      </c>
      <c r="AP3476" s="2">
        <v>0</v>
      </c>
      <c r="AQ3476" s="2">
        <v>0</v>
      </c>
    </row>
    <row r="3477" spans="1:43" x14ac:dyDescent="0.25">
      <c r="A3477" s="1">
        <v>45992</v>
      </c>
      <c r="B3477" t="s">
        <v>48</v>
      </c>
      <c r="C3477">
        <v>649163</v>
      </c>
      <c r="D3477">
        <v>2026627934</v>
      </c>
      <c r="E3477" t="s">
        <v>1103</v>
      </c>
      <c r="F3477" t="s">
        <v>95</v>
      </c>
      <c r="G3477" t="s">
        <v>51</v>
      </c>
      <c r="H3477" t="s">
        <v>120</v>
      </c>
      <c r="I3477" t="s">
        <v>479</v>
      </c>
      <c r="J3477" t="s">
        <v>480</v>
      </c>
      <c r="K3477">
        <v>816021</v>
      </c>
      <c r="L3477" t="s">
        <v>122</v>
      </c>
      <c r="M3477" t="s">
        <v>123</v>
      </c>
      <c r="N3477" t="s">
        <v>57</v>
      </c>
      <c r="O3477" s="1">
        <v>45689</v>
      </c>
      <c r="Q3477" s="1">
        <v>46023</v>
      </c>
      <c r="R3477" s="2">
        <v>79.06</v>
      </c>
      <c r="S3477">
        <v>1</v>
      </c>
      <c r="T3477" t="s">
        <v>58</v>
      </c>
      <c r="U3477" t="s">
        <v>134</v>
      </c>
      <c r="V3477" s="4">
        <v>0.375</v>
      </c>
      <c r="W3477" s="2">
        <v>0</v>
      </c>
      <c r="X3477">
        <v>0</v>
      </c>
      <c r="Y3477" t="s">
        <v>60</v>
      </c>
      <c r="Z3477" t="s">
        <v>136</v>
      </c>
      <c r="AA3477">
        <v>0</v>
      </c>
      <c r="AB3477" s="2">
        <v>0</v>
      </c>
      <c r="AC3477" s="2">
        <v>0</v>
      </c>
      <c r="AD3477" s="3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29.65</v>
      </c>
      <c r="AN3477" s="2">
        <v>29.65</v>
      </c>
      <c r="AO3477" s="2">
        <v>0</v>
      </c>
      <c r="AP3477" s="2">
        <v>0</v>
      </c>
      <c r="AQ3477" s="2">
        <v>0</v>
      </c>
    </row>
    <row r="3478" spans="1:43" x14ac:dyDescent="0.25">
      <c r="A3478" s="1">
        <v>45992</v>
      </c>
      <c r="B3478" t="s">
        <v>48</v>
      </c>
      <c r="C3478">
        <v>649163</v>
      </c>
      <c r="D3478">
        <v>2026637550</v>
      </c>
      <c r="E3478" t="s">
        <v>1104</v>
      </c>
      <c r="F3478" t="s">
        <v>1105</v>
      </c>
      <c r="G3478" t="s">
        <v>51</v>
      </c>
      <c r="H3478" t="s">
        <v>83</v>
      </c>
      <c r="I3478" t="s">
        <v>479</v>
      </c>
      <c r="J3478" t="s">
        <v>480</v>
      </c>
      <c r="K3478">
        <v>812782</v>
      </c>
      <c r="L3478" t="s">
        <v>128</v>
      </c>
      <c r="M3478" t="s">
        <v>129</v>
      </c>
      <c r="N3478" t="s">
        <v>57</v>
      </c>
      <c r="O3478" s="1">
        <v>45689</v>
      </c>
      <c r="Q3478" s="1">
        <v>46023</v>
      </c>
      <c r="R3478" s="2">
        <v>48.61</v>
      </c>
      <c r="S3478">
        <v>1</v>
      </c>
      <c r="T3478" t="s">
        <v>58</v>
      </c>
      <c r="U3478" t="s">
        <v>134</v>
      </c>
      <c r="V3478" s="4">
        <v>0.375</v>
      </c>
      <c r="W3478" s="2">
        <v>0</v>
      </c>
      <c r="X3478">
        <v>0</v>
      </c>
      <c r="Y3478" t="s">
        <v>60</v>
      </c>
      <c r="Z3478" t="s">
        <v>136</v>
      </c>
      <c r="AA3478">
        <v>0</v>
      </c>
      <c r="AB3478" s="2">
        <v>0</v>
      </c>
      <c r="AC3478" s="2">
        <v>0</v>
      </c>
      <c r="AD3478" s="3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18.23</v>
      </c>
      <c r="AN3478" s="2">
        <v>18.23</v>
      </c>
      <c r="AO3478" s="2">
        <v>0</v>
      </c>
      <c r="AP3478" s="2">
        <v>0</v>
      </c>
      <c r="AQ3478" s="2">
        <v>0</v>
      </c>
    </row>
    <row r="3479" spans="1:43" x14ac:dyDescent="0.25">
      <c r="A3479" s="1">
        <v>45992</v>
      </c>
      <c r="B3479" t="s">
        <v>48</v>
      </c>
      <c r="C3479">
        <v>649163</v>
      </c>
      <c r="D3479">
        <v>2026653705</v>
      </c>
      <c r="E3479" t="s">
        <v>1106</v>
      </c>
      <c r="F3479" t="s">
        <v>679</v>
      </c>
      <c r="G3479" t="s">
        <v>51</v>
      </c>
      <c r="H3479" t="s">
        <v>83</v>
      </c>
      <c r="I3479" t="s">
        <v>479</v>
      </c>
      <c r="J3479" t="s">
        <v>480</v>
      </c>
      <c r="K3479">
        <v>812782</v>
      </c>
      <c r="L3479" t="s">
        <v>128</v>
      </c>
      <c r="M3479" t="s">
        <v>129</v>
      </c>
      <c r="N3479" t="s">
        <v>57</v>
      </c>
      <c r="O3479" s="1">
        <v>45689</v>
      </c>
      <c r="Q3479" s="1">
        <v>46023</v>
      </c>
      <c r="R3479" s="2">
        <v>48.61</v>
      </c>
      <c r="S3479">
        <v>1</v>
      </c>
      <c r="T3479" t="s">
        <v>58</v>
      </c>
      <c r="U3479" t="s">
        <v>134</v>
      </c>
      <c r="V3479" s="4">
        <v>0.375</v>
      </c>
      <c r="W3479" s="2">
        <v>0</v>
      </c>
      <c r="X3479">
        <v>0</v>
      </c>
      <c r="Y3479" t="s">
        <v>60</v>
      </c>
      <c r="Z3479" t="s">
        <v>136</v>
      </c>
      <c r="AA3479">
        <v>0</v>
      </c>
      <c r="AB3479" s="2">
        <v>0</v>
      </c>
      <c r="AC3479" s="2">
        <v>0</v>
      </c>
      <c r="AD3479" s="3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18.23</v>
      </c>
      <c r="AN3479" s="2">
        <v>18.23</v>
      </c>
      <c r="AO3479" s="2">
        <v>0</v>
      </c>
      <c r="AP3479" s="2">
        <v>0</v>
      </c>
      <c r="AQ3479" s="2">
        <v>0</v>
      </c>
    </row>
    <row r="3480" spans="1:43" x14ac:dyDescent="0.25">
      <c r="A3480" s="1">
        <v>45992</v>
      </c>
      <c r="B3480" t="s">
        <v>48</v>
      </c>
      <c r="C3480">
        <v>649163</v>
      </c>
      <c r="D3480">
        <v>2026699527</v>
      </c>
      <c r="E3480" t="s">
        <v>2594</v>
      </c>
      <c r="F3480" t="s">
        <v>50</v>
      </c>
      <c r="G3480" t="s">
        <v>51</v>
      </c>
      <c r="H3480" t="s">
        <v>83</v>
      </c>
      <c r="I3480" t="s">
        <v>479</v>
      </c>
      <c r="J3480" t="s">
        <v>480</v>
      </c>
      <c r="K3480">
        <v>812782</v>
      </c>
      <c r="L3480" t="s">
        <v>128</v>
      </c>
      <c r="M3480" t="s">
        <v>129</v>
      </c>
      <c r="N3480" t="s">
        <v>57</v>
      </c>
      <c r="O3480" s="1">
        <v>45689</v>
      </c>
      <c r="Q3480" s="1">
        <v>46023</v>
      </c>
      <c r="R3480" s="2">
        <v>124.13</v>
      </c>
      <c r="S3480">
        <v>1</v>
      </c>
      <c r="T3480" t="s">
        <v>58</v>
      </c>
      <c r="U3480" t="s">
        <v>134</v>
      </c>
      <c r="V3480" s="4">
        <v>0.375</v>
      </c>
      <c r="W3480" s="2">
        <v>0</v>
      </c>
      <c r="X3480">
        <v>0</v>
      </c>
      <c r="Y3480" t="s">
        <v>60</v>
      </c>
      <c r="Z3480" t="s">
        <v>136</v>
      </c>
      <c r="AA3480">
        <v>0</v>
      </c>
      <c r="AB3480" s="2">
        <v>0</v>
      </c>
      <c r="AC3480" s="2">
        <v>0</v>
      </c>
      <c r="AD3480" s="3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46.55</v>
      </c>
      <c r="AN3480" s="2">
        <v>46.55</v>
      </c>
      <c r="AO3480" s="2">
        <v>0</v>
      </c>
      <c r="AP3480" s="2">
        <v>0</v>
      </c>
      <c r="AQ3480" s="2">
        <v>0</v>
      </c>
    </row>
    <row r="3481" spans="1:43" x14ac:dyDescent="0.25">
      <c r="A3481" s="1">
        <v>45992</v>
      </c>
      <c r="B3481" t="s">
        <v>48</v>
      </c>
      <c r="C3481">
        <v>649163</v>
      </c>
      <c r="D3481">
        <v>2026728415</v>
      </c>
      <c r="E3481" t="s">
        <v>1109</v>
      </c>
      <c r="F3481" t="s">
        <v>1110</v>
      </c>
      <c r="G3481" t="s">
        <v>51</v>
      </c>
      <c r="H3481" t="s">
        <v>83</v>
      </c>
      <c r="I3481" t="s">
        <v>479</v>
      </c>
      <c r="J3481" t="s">
        <v>480</v>
      </c>
      <c r="K3481">
        <v>822723</v>
      </c>
      <c r="L3481" t="s">
        <v>604</v>
      </c>
      <c r="M3481" t="s">
        <v>605</v>
      </c>
      <c r="N3481" t="s">
        <v>57</v>
      </c>
      <c r="O3481" s="1">
        <v>45689</v>
      </c>
      <c r="Q3481" s="1">
        <v>46023</v>
      </c>
      <c r="R3481" s="2">
        <v>136.09</v>
      </c>
      <c r="S3481">
        <v>1</v>
      </c>
      <c r="T3481" t="s">
        <v>58</v>
      </c>
      <c r="U3481" t="s">
        <v>134</v>
      </c>
      <c r="V3481" s="4">
        <v>0.375</v>
      </c>
      <c r="W3481" s="2">
        <v>0</v>
      </c>
      <c r="X3481">
        <v>0</v>
      </c>
      <c r="Y3481" t="s">
        <v>60</v>
      </c>
      <c r="Z3481" t="s">
        <v>136</v>
      </c>
      <c r="AA3481">
        <v>0</v>
      </c>
      <c r="AB3481" s="2">
        <v>0</v>
      </c>
      <c r="AC3481" s="2">
        <v>0</v>
      </c>
      <c r="AD3481" s="3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51.03</v>
      </c>
      <c r="AN3481" s="2">
        <v>51.03</v>
      </c>
      <c r="AO3481" s="2">
        <v>0</v>
      </c>
      <c r="AP3481" s="2">
        <v>0</v>
      </c>
      <c r="AQ3481" s="2">
        <v>0</v>
      </c>
    </row>
    <row r="3482" spans="1:43" x14ac:dyDescent="0.25">
      <c r="A3482" s="1">
        <v>45992</v>
      </c>
      <c r="B3482" t="s">
        <v>48</v>
      </c>
      <c r="C3482">
        <v>649163</v>
      </c>
      <c r="D3482">
        <v>2026748269</v>
      </c>
      <c r="E3482" t="s">
        <v>919</v>
      </c>
      <c r="F3482" t="s">
        <v>920</v>
      </c>
      <c r="G3482" t="s">
        <v>51</v>
      </c>
      <c r="H3482" t="s">
        <v>52</v>
      </c>
      <c r="I3482" t="s">
        <v>479</v>
      </c>
      <c r="J3482" t="s">
        <v>480</v>
      </c>
      <c r="K3482">
        <v>649247</v>
      </c>
      <c r="L3482" t="s">
        <v>172</v>
      </c>
      <c r="M3482" t="s">
        <v>173</v>
      </c>
      <c r="N3482" t="s">
        <v>57</v>
      </c>
      <c r="O3482" s="1">
        <v>45689</v>
      </c>
      <c r="Q3482" s="1">
        <v>46023</v>
      </c>
      <c r="R3482" s="2">
        <v>111.84</v>
      </c>
      <c r="S3482">
        <v>1</v>
      </c>
      <c r="T3482" t="s">
        <v>58</v>
      </c>
      <c r="U3482" t="s">
        <v>134</v>
      </c>
      <c r="V3482" s="4">
        <v>0.375</v>
      </c>
      <c r="W3482" s="2">
        <v>0</v>
      </c>
      <c r="X3482">
        <v>0</v>
      </c>
      <c r="Y3482" t="s">
        <v>60</v>
      </c>
      <c r="Z3482" t="s">
        <v>136</v>
      </c>
      <c r="AA3482">
        <v>0</v>
      </c>
      <c r="AB3482" s="2">
        <v>0</v>
      </c>
      <c r="AC3482" s="2">
        <v>0</v>
      </c>
      <c r="AD3482" s="3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41.94</v>
      </c>
      <c r="AN3482" s="2">
        <v>41.94</v>
      </c>
      <c r="AO3482" s="2">
        <v>0</v>
      </c>
      <c r="AP3482" s="2">
        <v>0</v>
      </c>
      <c r="AQ3482" s="2">
        <v>0</v>
      </c>
    </row>
    <row r="3483" spans="1:43" x14ac:dyDescent="0.25">
      <c r="A3483" s="1">
        <v>45992</v>
      </c>
      <c r="B3483" t="s">
        <v>48</v>
      </c>
      <c r="C3483">
        <v>649163</v>
      </c>
      <c r="D3483">
        <v>2026753813</v>
      </c>
      <c r="E3483" t="s">
        <v>2595</v>
      </c>
      <c r="F3483" t="s">
        <v>464</v>
      </c>
      <c r="G3483" t="s">
        <v>51</v>
      </c>
      <c r="H3483" t="s">
        <v>178</v>
      </c>
      <c r="I3483" t="s">
        <v>479</v>
      </c>
      <c r="J3483" t="s">
        <v>480</v>
      </c>
      <c r="K3483">
        <v>780434</v>
      </c>
      <c r="L3483" t="s">
        <v>1477</v>
      </c>
      <c r="M3483" t="s">
        <v>223</v>
      </c>
      <c r="N3483" t="s">
        <v>57</v>
      </c>
      <c r="O3483" s="1">
        <v>45689</v>
      </c>
      <c r="Q3483" s="1">
        <v>46023</v>
      </c>
      <c r="R3483" s="2">
        <v>229.61</v>
      </c>
      <c r="S3483">
        <v>1</v>
      </c>
      <c r="T3483" t="s">
        <v>58</v>
      </c>
      <c r="U3483" t="s">
        <v>134</v>
      </c>
      <c r="V3483" s="4">
        <v>0.375</v>
      </c>
      <c r="W3483" s="2">
        <v>0</v>
      </c>
      <c r="X3483">
        <v>0</v>
      </c>
      <c r="Y3483" t="s">
        <v>60</v>
      </c>
      <c r="Z3483" t="s">
        <v>136</v>
      </c>
      <c r="AA3483">
        <v>0</v>
      </c>
      <c r="AB3483" s="2">
        <v>0</v>
      </c>
      <c r="AC3483" s="2">
        <v>0</v>
      </c>
      <c r="AD3483" s="3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86.1</v>
      </c>
      <c r="AN3483" s="2">
        <v>86.1</v>
      </c>
      <c r="AO3483" s="2">
        <v>0</v>
      </c>
      <c r="AP3483" s="2">
        <v>0</v>
      </c>
      <c r="AQ3483" s="2">
        <v>0</v>
      </c>
    </row>
    <row r="3484" spans="1:43" x14ac:dyDescent="0.25">
      <c r="A3484" s="1">
        <v>45992</v>
      </c>
      <c r="B3484" t="s">
        <v>48</v>
      </c>
      <c r="C3484">
        <v>649163</v>
      </c>
      <c r="D3484">
        <v>2026755179</v>
      </c>
      <c r="E3484" t="s">
        <v>1115</v>
      </c>
      <c r="F3484" t="s">
        <v>1116</v>
      </c>
      <c r="G3484" t="s">
        <v>51</v>
      </c>
      <c r="H3484" t="s">
        <v>125</v>
      </c>
      <c r="I3484" t="s">
        <v>479</v>
      </c>
      <c r="J3484" t="s">
        <v>480</v>
      </c>
      <c r="K3484">
        <v>673059</v>
      </c>
      <c r="L3484" t="s">
        <v>65</v>
      </c>
      <c r="M3484" t="s">
        <v>66</v>
      </c>
      <c r="N3484" t="s">
        <v>57</v>
      </c>
      <c r="O3484" s="1">
        <v>45689</v>
      </c>
      <c r="Q3484" s="1">
        <v>46023</v>
      </c>
      <c r="R3484" s="2">
        <v>46.53</v>
      </c>
      <c r="S3484">
        <v>1</v>
      </c>
      <c r="T3484" t="s">
        <v>58</v>
      </c>
      <c r="U3484" t="s">
        <v>134</v>
      </c>
      <c r="V3484" s="4">
        <v>0.375</v>
      </c>
      <c r="W3484" s="2">
        <v>0</v>
      </c>
      <c r="X3484">
        <v>0</v>
      </c>
      <c r="Y3484" t="s">
        <v>60</v>
      </c>
      <c r="Z3484" t="s">
        <v>136</v>
      </c>
      <c r="AA3484">
        <v>0</v>
      </c>
      <c r="AB3484" s="2">
        <v>0</v>
      </c>
      <c r="AC3484" s="2">
        <v>0</v>
      </c>
      <c r="AD3484" s="3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17.45</v>
      </c>
      <c r="AN3484" s="2">
        <v>17.45</v>
      </c>
      <c r="AO3484" s="2">
        <v>0</v>
      </c>
      <c r="AP3484" s="2">
        <v>0</v>
      </c>
      <c r="AQ3484" s="2">
        <v>0</v>
      </c>
    </row>
    <row r="3485" spans="1:43" x14ac:dyDescent="0.25">
      <c r="A3485" s="1">
        <v>45992</v>
      </c>
      <c r="B3485" t="s">
        <v>48</v>
      </c>
      <c r="C3485">
        <v>649163</v>
      </c>
      <c r="D3485">
        <v>2026762616</v>
      </c>
      <c r="E3485" t="s">
        <v>1118</v>
      </c>
      <c r="F3485" t="s">
        <v>77</v>
      </c>
      <c r="G3485" t="s">
        <v>51</v>
      </c>
      <c r="H3485" t="s">
        <v>83</v>
      </c>
      <c r="I3485" t="s">
        <v>479</v>
      </c>
      <c r="J3485" t="s">
        <v>480</v>
      </c>
      <c r="K3485">
        <v>816021</v>
      </c>
      <c r="L3485" t="s">
        <v>122</v>
      </c>
      <c r="M3485" t="s">
        <v>123</v>
      </c>
      <c r="N3485" t="s">
        <v>57</v>
      </c>
      <c r="O3485" s="1">
        <v>45693</v>
      </c>
      <c r="Q3485" s="1">
        <v>46027</v>
      </c>
      <c r="R3485" s="2">
        <v>57.11</v>
      </c>
      <c r="S3485">
        <v>1</v>
      </c>
      <c r="T3485" t="s">
        <v>58</v>
      </c>
      <c r="U3485" t="s">
        <v>134</v>
      </c>
      <c r="V3485" s="4">
        <v>0.375</v>
      </c>
      <c r="W3485" s="2">
        <v>0</v>
      </c>
      <c r="X3485">
        <v>0</v>
      </c>
      <c r="Y3485" t="s">
        <v>60</v>
      </c>
      <c r="Z3485" t="s">
        <v>136</v>
      </c>
      <c r="AA3485">
        <v>0</v>
      </c>
      <c r="AB3485" s="2">
        <v>0</v>
      </c>
      <c r="AC3485" s="2">
        <v>0</v>
      </c>
      <c r="AD3485" s="3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21.42</v>
      </c>
      <c r="AN3485" s="2">
        <v>21.42</v>
      </c>
      <c r="AO3485" s="2">
        <v>0</v>
      </c>
      <c r="AP3485" s="2">
        <v>0</v>
      </c>
      <c r="AQ3485" s="2">
        <v>0</v>
      </c>
    </row>
    <row r="3486" spans="1:43" x14ac:dyDescent="0.25">
      <c r="A3486" s="1">
        <v>45992</v>
      </c>
      <c r="B3486" t="s">
        <v>48</v>
      </c>
      <c r="C3486">
        <v>649163</v>
      </c>
      <c r="D3486">
        <v>2026766428</v>
      </c>
      <c r="E3486" t="s">
        <v>1119</v>
      </c>
      <c r="F3486" t="s">
        <v>916</v>
      </c>
      <c r="G3486" t="s">
        <v>51</v>
      </c>
      <c r="H3486" t="s">
        <v>83</v>
      </c>
      <c r="I3486" t="s">
        <v>479</v>
      </c>
      <c r="J3486" t="s">
        <v>480</v>
      </c>
      <c r="K3486">
        <v>792847</v>
      </c>
      <c r="L3486" t="s">
        <v>600</v>
      </c>
      <c r="M3486" t="s">
        <v>601</v>
      </c>
      <c r="N3486" t="s">
        <v>57</v>
      </c>
      <c r="O3486" s="1">
        <v>45689</v>
      </c>
      <c r="Q3486" s="1">
        <v>46023</v>
      </c>
      <c r="R3486" s="2">
        <v>90.76</v>
      </c>
      <c r="S3486">
        <v>1</v>
      </c>
      <c r="T3486" t="s">
        <v>58</v>
      </c>
      <c r="U3486" t="s">
        <v>134</v>
      </c>
      <c r="V3486" s="4">
        <v>0.375</v>
      </c>
      <c r="W3486" s="2">
        <v>0</v>
      </c>
      <c r="X3486">
        <v>0</v>
      </c>
      <c r="Y3486" t="s">
        <v>60</v>
      </c>
      <c r="Z3486" t="s">
        <v>136</v>
      </c>
      <c r="AA3486">
        <v>0</v>
      </c>
      <c r="AB3486" s="2">
        <v>0</v>
      </c>
      <c r="AC3486" s="2">
        <v>0</v>
      </c>
      <c r="AD3486" s="3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34.04</v>
      </c>
      <c r="AN3486" s="2">
        <v>34.04</v>
      </c>
      <c r="AO3486" s="2">
        <v>0</v>
      </c>
      <c r="AP3486" s="2">
        <v>0</v>
      </c>
      <c r="AQ3486" s="2">
        <v>0</v>
      </c>
    </row>
    <row r="3487" spans="1:43" x14ac:dyDescent="0.25">
      <c r="A3487" s="1">
        <v>45992</v>
      </c>
      <c r="B3487" t="s">
        <v>48</v>
      </c>
      <c r="C3487">
        <v>649163</v>
      </c>
      <c r="D3487">
        <v>2026781461</v>
      </c>
      <c r="E3487" t="s">
        <v>2596</v>
      </c>
      <c r="F3487" t="s">
        <v>1645</v>
      </c>
      <c r="G3487" t="s">
        <v>51</v>
      </c>
      <c r="H3487" t="s">
        <v>83</v>
      </c>
      <c r="I3487" t="s">
        <v>479</v>
      </c>
      <c r="J3487" t="s">
        <v>480</v>
      </c>
      <c r="K3487">
        <v>812782</v>
      </c>
      <c r="L3487" t="s">
        <v>128</v>
      </c>
      <c r="M3487" t="s">
        <v>129</v>
      </c>
      <c r="N3487" t="s">
        <v>57</v>
      </c>
      <c r="O3487" s="1">
        <v>45689</v>
      </c>
      <c r="Q3487" s="1">
        <v>46023</v>
      </c>
      <c r="R3487" s="2">
        <v>51.01</v>
      </c>
      <c r="S3487">
        <v>1</v>
      </c>
      <c r="T3487" t="s">
        <v>58</v>
      </c>
      <c r="U3487" t="s">
        <v>134</v>
      </c>
      <c r="V3487" s="4">
        <v>0.375</v>
      </c>
      <c r="W3487" s="2">
        <v>0</v>
      </c>
      <c r="X3487">
        <v>0</v>
      </c>
      <c r="Y3487" t="s">
        <v>60</v>
      </c>
      <c r="Z3487" t="s">
        <v>136</v>
      </c>
      <c r="AA3487">
        <v>0</v>
      </c>
      <c r="AB3487" s="2">
        <v>0</v>
      </c>
      <c r="AC3487" s="2">
        <v>0</v>
      </c>
      <c r="AD3487" s="3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19.13</v>
      </c>
      <c r="AN3487" s="2">
        <v>19.13</v>
      </c>
      <c r="AO3487" s="2">
        <v>0</v>
      </c>
      <c r="AP3487" s="2">
        <v>0</v>
      </c>
      <c r="AQ3487" s="2">
        <v>0</v>
      </c>
    </row>
    <row r="3488" spans="1:43" x14ac:dyDescent="0.25">
      <c r="A3488" s="1">
        <v>45992</v>
      </c>
      <c r="B3488" t="s">
        <v>48</v>
      </c>
      <c r="C3488">
        <v>649163</v>
      </c>
      <c r="D3488">
        <v>2026806628</v>
      </c>
      <c r="E3488" t="s">
        <v>1122</v>
      </c>
      <c r="F3488" t="s">
        <v>1052</v>
      </c>
      <c r="G3488" t="s">
        <v>51</v>
      </c>
      <c r="H3488" t="s">
        <v>64</v>
      </c>
      <c r="I3488" t="s">
        <v>479</v>
      </c>
      <c r="J3488" t="s">
        <v>480</v>
      </c>
      <c r="K3488">
        <v>812994</v>
      </c>
      <c r="L3488" t="s">
        <v>652</v>
      </c>
      <c r="M3488" t="s">
        <v>653</v>
      </c>
      <c r="N3488" t="s">
        <v>57</v>
      </c>
      <c r="O3488" s="1">
        <v>45689</v>
      </c>
      <c r="Q3488" s="1">
        <v>46023</v>
      </c>
      <c r="R3488" s="2">
        <v>56.52</v>
      </c>
      <c r="S3488">
        <v>1</v>
      </c>
      <c r="T3488" t="s">
        <v>58</v>
      </c>
      <c r="U3488" t="s">
        <v>134</v>
      </c>
      <c r="V3488" s="4">
        <v>0.375</v>
      </c>
      <c r="W3488" s="2">
        <v>0</v>
      </c>
      <c r="X3488">
        <v>0</v>
      </c>
      <c r="Y3488" t="s">
        <v>60</v>
      </c>
      <c r="Z3488" t="s">
        <v>136</v>
      </c>
      <c r="AA3488">
        <v>0</v>
      </c>
      <c r="AB3488" s="2">
        <v>0</v>
      </c>
      <c r="AC3488" s="2">
        <v>0</v>
      </c>
      <c r="AD3488" s="3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21.2</v>
      </c>
      <c r="AN3488" s="2">
        <v>21.2</v>
      </c>
      <c r="AO3488" s="2">
        <v>0</v>
      </c>
      <c r="AP3488" s="2">
        <v>0</v>
      </c>
      <c r="AQ3488" s="2">
        <v>0</v>
      </c>
    </row>
    <row r="3489" spans="1:43" x14ac:dyDescent="0.25">
      <c r="A3489" s="1">
        <v>45992</v>
      </c>
      <c r="B3489" t="s">
        <v>48</v>
      </c>
      <c r="C3489">
        <v>649163</v>
      </c>
      <c r="D3489">
        <v>2026807606</v>
      </c>
      <c r="E3489" t="s">
        <v>1125</v>
      </c>
      <c r="F3489" t="s">
        <v>1126</v>
      </c>
      <c r="G3489" t="s">
        <v>51</v>
      </c>
      <c r="H3489" t="s">
        <v>125</v>
      </c>
      <c r="I3489" t="s">
        <v>479</v>
      </c>
      <c r="J3489" t="s">
        <v>480</v>
      </c>
      <c r="K3489">
        <v>673059</v>
      </c>
      <c r="L3489" t="s">
        <v>65</v>
      </c>
      <c r="M3489" t="s">
        <v>66</v>
      </c>
      <c r="N3489" t="s">
        <v>57</v>
      </c>
      <c r="O3489" s="1">
        <v>45689</v>
      </c>
      <c r="Q3489" s="1">
        <v>46023</v>
      </c>
      <c r="R3489" s="2">
        <v>46.53</v>
      </c>
      <c r="S3489">
        <v>1</v>
      </c>
      <c r="T3489" t="s">
        <v>58</v>
      </c>
      <c r="U3489" t="s">
        <v>134</v>
      </c>
      <c r="V3489" s="4">
        <v>0.375</v>
      </c>
      <c r="W3489" s="2">
        <v>0</v>
      </c>
      <c r="X3489">
        <v>0</v>
      </c>
      <c r="Y3489" t="s">
        <v>60</v>
      </c>
      <c r="Z3489" t="s">
        <v>136</v>
      </c>
      <c r="AA3489">
        <v>0</v>
      </c>
      <c r="AB3489" s="2">
        <v>0</v>
      </c>
      <c r="AC3489" s="2">
        <v>0</v>
      </c>
      <c r="AD3489" s="3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17.45</v>
      </c>
      <c r="AN3489" s="2">
        <v>17.45</v>
      </c>
      <c r="AO3489" s="2">
        <v>0</v>
      </c>
      <c r="AP3489" s="2">
        <v>0</v>
      </c>
      <c r="AQ3489" s="2">
        <v>0</v>
      </c>
    </row>
    <row r="3490" spans="1:43" x14ac:dyDescent="0.25">
      <c r="A3490" s="1">
        <v>45992</v>
      </c>
      <c r="B3490" t="s">
        <v>48</v>
      </c>
      <c r="C3490">
        <v>649163</v>
      </c>
      <c r="D3490">
        <v>2026809781</v>
      </c>
      <c r="E3490" t="s">
        <v>1128</v>
      </c>
      <c r="F3490" t="s">
        <v>1129</v>
      </c>
      <c r="G3490" t="s">
        <v>51</v>
      </c>
      <c r="H3490" t="s">
        <v>83</v>
      </c>
      <c r="I3490" t="s">
        <v>479</v>
      </c>
      <c r="J3490" t="s">
        <v>480</v>
      </c>
      <c r="K3490">
        <v>824062</v>
      </c>
      <c r="L3490" t="s">
        <v>355</v>
      </c>
      <c r="M3490" t="s">
        <v>356</v>
      </c>
      <c r="N3490" t="s">
        <v>57</v>
      </c>
      <c r="O3490" s="1">
        <v>45689</v>
      </c>
      <c r="Q3490" s="1">
        <v>46023</v>
      </c>
      <c r="R3490" s="2">
        <v>64.760000000000005</v>
      </c>
      <c r="S3490">
        <v>1</v>
      </c>
      <c r="T3490" t="s">
        <v>58</v>
      </c>
      <c r="U3490" t="s">
        <v>134</v>
      </c>
      <c r="V3490" s="4">
        <v>0.375</v>
      </c>
      <c r="W3490" s="2">
        <v>0</v>
      </c>
      <c r="X3490">
        <v>0</v>
      </c>
      <c r="Y3490" t="s">
        <v>60</v>
      </c>
      <c r="Z3490" t="s">
        <v>136</v>
      </c>
      <c r="AA3490">
        <v>0</v>
      </c>
      <c r="AB3490" s="2">
        <v>0</v>
      </c>
      <c r="AC3490" s="2">
        <v>0</v>
      </c>
      <c r="AD3490" s="3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24.28</v>
      </c>
      <c r="AN3490" s="2">
        <v>24.28</v>
      </c>
      <c r="AO3490" s="2">
        <v>0</v>
      </c>
      <c r="AP3490" s="2">
        <v>0</v>
      </c>
      <c r="AQ3490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FCF0-B742-4FDA-94FB-6338814D6F31}">
  <dimension ref="A1:BA3035"/>
  <sheetViews>
    <sheetView topLeftCell="A920" workbookViewId="0">
      <selection activeCell="G967" sqref="G967"/>
    </sheetView>
  </sheetViews>
  <sheetFormatPr defaultRowHeight="15" x14ac:dyDescent="0.25"/>
  <cols>
    <col min="1" max="1" width="11" bestFit="1" customWidth="1"/>
    <col min="2" max="2" width="11" customWidth="1"/>
    <col min="3" max="4" width="9.140625" customWidth="1"/>
    <col min="5" max="5" width="5.5703125" bestFit="1" customWidth="1"/>
    <col min="6" max="6" width="9.5703125" customWidth="1"/>
    <col min="7" max="7" width="35.140625" customWidth="1"/>
    <col min="8" max="8" width="16.85546875" customWidth="1"/>
    <col min="9" max="9" width="9.7109375" customWidth="1"/>
    <col min="10" max="10" width="9.85546875" customWidth="1"/>
    <col min="11" max="11" width="14.140625" customWidth="1"/>
    <col min="12" max="12" width="13.5703125" bestFit="1" customWidth="1"/>
    <col min="13" max="13" width="12" bestFit="1" customWidth="1"/>
    <col min="14" max="16" width="6.85546875" customWidth="1"/>
    <col min="17" max="17" width="9.85546875" customWidth="1"/>
    <col min="18" max="18" width="8" customWidth="1"/>
    <col min="19" max="19" width="6.140625" customWidth="1"/>
    <col min="20" max="20" width="6.42578125" customWidth="1"/>
    <col min="21" max="21" width="8.28515625" customWidth="1"/>
  </cols>
  <sheetData>
    <row r="1" spans="1:22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14</v>
      </c>
      <c r="M1" t="s">
        <v>16</v>
      </c>
      <c r="Q1" t="s">
        <v>17</v>
      </c>
      <c r="R1" t="s">
        <v>21</v>
      </c>
      <c r="S1" t="s">
        <v>24</v>
      </c>
      <c r="T1" t="s">
        <v>25</v>
      </c>
      <c r="U1" t="s">
        <v>37</v>
      </c>
    </row>
    <row r="2" spans="1:22" s="5" customFormat="1" x14ac:dyDescent="0.25">
      <c r="A2" s="5">
        <v>2031906962</v>
      </c>
      <c r="B2" s="5" t="s">
        <v>1368</v>
      </c>
      <c r="C2" s="5" t="s">
        <v>163</v>
      </c>
      <c r="D2" s="5" t="str">
        <f>CONCATENATE(C2," ",B2)</f>
        <v>JOHN PESZEK</v>
      </c>
      <c r="E2" s="5" t="s">
        <v>372</v>
      </c>
      <c r="F2" s="5" t="s">
        <v>803</v>
      </c>
      <c r="G2" s="5" t="s">
        <v>809</v>
      </c>
      <c r="H2" s="5">
        <v>7146581</v>
      </c>
      <c r="I2" s="5" t="s">
        <v>498</v>
      </c>
      <c r="J2" s="5" t="s">
        <v>499</v>
      </c>
      <c r="K2" s="5" t="str">
        <f t="shared" ref="K2:K65" si="0">CONCATENATE(J2," ",I2)</f>
        <v>Anthony Hunsberger</v>
      </c>
      <c r="L2" s="6">
        <v>45961</v>
      </c>
      <c r="M2" s="6">
        <v>46021</v>
      </c>
      <c r="N2" s="5">
        <f t="shared" ref="N2:N65" si="1">DATEDIF(L2,M2,"M")</f>
        <v>1</v>
      </c>
      <c r="O2" s="5" t="s">
        <v>135</v>
      </c>
      <c r="P2" s="5" t="s">
        <v>2612</v>
      </c>
      <c r="Q2" s="7">
        <v>15</v>
      </c>
      <c r="R2" s="11">
        <v>0.28999999999999998</v>
      </c>
      <c r="S2" s="5" t="s">
        <v>60</v>
      </c>
      <c r="T2" s="5" t="s">
        <v>136</v>
      </c>
      <c r="U2" s="7">
        <v>4.3499999999999996</v>
      </c>
      <c r="V2" s="5" t="s">
        <v>2601</v>
      </c>
    </row>
    <row r="3" spans="1:22" s="5" customFormat="1" x14ac:dyDescent="0.25">
      <c r="A3" s="5">
        <v>2031906961</v>
      </c>
      <c r="B3" s="5" t="s">
        <v>1368</v>
      </c>
      <c r="C3" s="5" t="s">
        <v>163</v>
      </c>
      <c r="D3" s="5" t="str">
        <f t="shared" ref="D3:D66" si="2">CONCATENATE(C3," ",B3)</f>
        <v>JOHN PESZEK</v>
      </c>
      <c r="E3" s="5" t="s">
        <v>372</v>
      </c>
      <c r="F3" s="5" t="s">
        <v>1837</v>
      </c>
      <c r="G3" s="5" t="s">
        <v>1840</v>
      </c>
      <c r="H3" s="5">
        <v>7146581</v>
      </c>
      <c r="I3" s="5" t="s">
        <v>498</v>
      </c>
      <c r="J3" s="5" t="s">
        <v>499</v>
      </c>
      <c r="K3" s="5" t="str">
        <f t="shared" si="0"/>
        <v>Anthony Hunsberger</v>
      </c>
      <c r="L3" s="6">
        <v>45961</v>
      </c>
      <c r="M3" s="6">
        <v>46021</v>
      </c>
      <c r="N3" s="5">
        <f t="shared" si="1"/>
        <v>1</v>
      </c>
      <c r="O3" s="5" t="s">
        <v>135</v>
      </c>
      <c r="P3" s="5" t="s">
        <v>2612</v>
      </c>
      <c r="Q3" s="7">
        <v>490.65</v>
      </c>
      <c r="R3" s="11">
        <v>0.28999999999999998</v>
      </c>
      <c r="S3" s="5" t="s">
        <v>60</v>
      </c>
      <c r="T3" s="5" t="s">
        <v>136</v>
      </c>
      <c r="U3" s="7">
        <v>142.29</v>
      </c>
      <c r="V3" s="5" t="s">
        <v>2039</v>
      </c>
    </row>
    <row r="4" spans="1:22" s="5" customFormat="1" x14ac:dyDescent="0.25">
      <c r="A4" s="5">
        <v>2031962199</v>
      </c>
      <c r="B4" s="5" t="s">
        <v>661</v>
      </c>
      <c r="C4" s="5" t="s">
        <v>68</v>
      </c>
      <c r="D4" s="5" t="str">
        <f t="shared" si="2"/>
        <v>ROBERT GREEN</v>
      </c>
      <c r="E4" s="5" t="s">
        <v>83</v>
      </c>
      <c r="F4" s="5" t="s">
        <v>102</v>
      </c>
      <c r="G4" s="5" t="s">
        <v>738</v>
      </c>
      <c r="H4" s="5">
        <v>7470776</v>
      </c>
      <c r="I4" s="5" t="s">
        <v>355</v>
      </c>
      <c r="J4" s="5" t="s">
        <v>356</v>
      </c>
      <c r="K4" s="5" t="str">
        <f t="shared" si="0"/>
        <v>Andrew Choi</v>
      </c>
      <c r="L4" s="6">
        <v>45965</v>
      </c>
      <c r="M4" s="6">
        <v>46026</v>
      </c>
      <c r="N4" s="5">
        <f t="shared" si="1"/>
        <v>2</v>
      </c>
      <c r="O4" s="5" t="s">
        <v>135</v>
      </c>
      <c r="P4" s="5" t="s">
        <v>2612</v>
      </c>
      <c r="Q4" s="7">
        <v>191.17</v>
      </c>
      <c r="R4" s="11">
        <v>0.9</v>
      </c>
      <c r="S4" s="5" t="s">
        <v>60</v>
      </c>
      <c r="T4" s="5" t="s">
        <v>136</v>
      </c>
      <c r="U4" s="7">
        <v>172.05</v>
      </c>
      <c r="V4" s="5" t="s">
        <v>2599</v>
      </c>
    </row>
    <row r="5" spans="1:22" s="5" customFormat="1" x14ac:dyDescent="0.25">
      <c r="A5" s="5">
        <v>2031684820</v>
      </c>
      <c r="B5" s="5" t="s">
        <v>1623</v>
      </c>
      <c r="C5" s="5" t="s">
        <v>863</v>
      </c>
      <c r="D5" s="5" t="str">
        <f t="shared" si="2"/>
        <v>BENJAMIN KIM</v>
      </c>
      <c r="E5" s="5" t="s">
        <v>83</v>
      </c>
      <c r="F5" s="5" t="s">
        <v>102</v>
      </c>
      <c r="G5" s="5" t="s">
        <v>738</v>
      </c>
      <c r="H5" s="5">
        <v>7470776</v>
      </c>
      <c r="I5" s="5" t="s">
        <v>355</v>
      </c>
      <c r="J5" s="5" t="s">
        <v>356</v>
      </c>
      <c r="K5" s="5" t="str">
        <f t="shared" si="0"/>
        <v>Andrew Choi</v>
      </c>
      <c r="L5" s="6">
        <v>45962</v>
      </c>
      <c r="M5" s="6">
        <v>46023</v>
      </c>
      <c r="N5" s="5">
        <f t="shared" si="1"/>
        <v>2</v>
      </c>
      <c r="O5" s="5" t="s">
        <v>135</v>
      </c>
      <c r="P5" s="5" t="s">
        <v>2612</v>
      </c>
      <c r="Q5" s="7">
        <v>168.5</v>
      </c>
      <c r="R5" s="11">
        <v>0.9</v>
      </c>
      <c r="S5" s="5" t="s">
        <v>60</v>
      </c>
      <c r="T5" s="5" t="s">
        <v>136</v>
      </c>
      <c r="U5" s="7">
        <v>151.65</v>
      </c>
      <c r="V5" s="5" t="s">
        <v>2599</v>
      </c>
    </row>
    <row r="6" spans="1:22" s="5" customFormat="1" x14ac:dyDescent="0.25">
      <c r="A6" s="5">
        <v>2031962198</v>
      </c>
      <c r="B6" s="5" t="s">
        <v>661</v>
      </c>
      <c r="C6" s="5" t="s">
        <v>68</v>
      </c>
      <c r="D6" s="5" t="str">
        <f t="shared" si="2"/>
        <v>ROBERT GREEN</v>
      </c>
      <c r="E6" s="5" t="s">
        <v>83</v>
      </c>
      <c r="F6" s="5" t="s">
        <v>102</v>
      </c>
      <c r="G6" s="5" t="s">
        <v>103</v>
      </c>
      <c r="H6" s="5">
        <v>7470776</v>
      </c>
      <c r="I6" s="5" t="s">
        <v>355</v>
      </c>
      <c r="J6" s="5" t="s">
        <v>356</v>
      </c>
      <c r="K6" s="5" t="str">
        <f t="shared" si="0"/>
        <v>Andrew Choi</v>
      </c>
      <c r="L6" s="6">
        <v>45965</v>
      </c>
      <c r="M6" s="6">
        <v>46026</v>
      </c>
      <c r="N6" s="5">
        <f t="shared" si="1"/>
        <v>2</v>
      </c>
      <c r="O6" s="5" t="s">
        <v>135</v>
      </c>
      <c r="P6" s="5" t="s">
        <v>2612</v>
      </c>
      <c r="Q6" s="7">
        <v>76.08</v>
      </c>
      <c r="R6" s="11">
        <v>0.75</v>
      </c>
      <c r="S6" s="5" t="s">
        <v>60</v>
      </c>
      <c r="T6" s="5" t="s">
        <v>136</v>
      </c>
      <c r="U6" s="7">
        <v>57.06</v>
      </c>
      <c r="V6" s="5" t="s">
        <v>2597</v>
      </c>
    </row>
    <row r="7" spans="1:22" s="5" customFormat="1" x14ac:dyDescent="0.25">
      <c r="A7" s="5">
        <v>2031684818</v>
      </c>
      <c r="B7" s="5" t="s">
        <v>1623</v>
      </c>
      <c r="C7" s="5" t="s">
        <v>863</v>
      </c>
      <c r="D7" s="5" t="str">
        <f t="shared" si="2"/>
        <v>BENJAMIN KIM</v>
      </c>
      <c r="E7" s="5" t="s">
        <v>83</v>
      </c>
      <c r="F7" s="5" t="s">
        <v>373</v>
      </c>
      <c r="G7" s="5" t="s">
        <v>374</v>
      </c>
      <c r="H7" s="5">
        <v>7470776</v>
      </c>
      <c r="I7" s="5" t="s">
        <v>355</v>
      </c>
      <c r="J7" s="5" t="s">
        <v>356</v>
      </c>
      <c r="K7" s="5" t="str">
        <f t="shared" si="0"/>
        <v>Andrew Choi</v>
      </c>
      <c r="L7" s="6">
        <v>45962</v>
      </c>
      <c r="M7" s="6">
        <v>46023</v>
      </c>
      <c r="N7" s="5">
        <f t="shared" si="1"/>
        <v>2</v>
      </c>
      <c r="O7" s="5" t="s">
        <v>135</v>
      </c>
      <c r="P7" s="5" t="s">
        <v>2612</v>
      </c>
      <c r="Q7" s="7">
        <v>56.62</v>
      </c>
      <c r="R7" s="11">
        <v>0.7</v>
      </c>
      <c r="S7" s="5" t="s">
        <v>60</v>
      </c>
      <c r="T7" s="5" t="s">
        <v>136</v>
      </c>
      <c r="U7" s="7">
        <v>39.630000000000003</v>
      </c>
      <c r="V7" s="5" t="s">
        <v>374</v>
      </c>
    </row>
    <row r="8" spans="1:22" s="5" customFormat="1" x14ac:dyDescent="0.25">
      <c r="A8" s="5">
        <v>2031475877</v>
      </c>
      <c r="B8" s="5" t="s">
        <v>1416</v>
      </c>
      <c r="C8" s="5" t="s">
        <v>1417</v>
      </c>
      <c r="D8" s="5" t="str">
        <f t="shared" si="2"/>
        <v>ANGEL LIAO</v>
      </c>
      <c r="E8" s="5" t="s">
        <v>83</v>
      </c>
      <c r="F8" s="5" t="s">
        <v>373</v>
      </c>
      <c r="G8" s="5" t="s">
        <v>374</v>
      </c>
      <c r="H8" s="5">
        <v>7470776</v>
      </c>
      <c r="I8" s="5" t="s">
        <v>355</v>
      </c>
      <c r="J8" s="5" t="s">
        <v>356</v>
      </c>
      <c r="K8" s="5" t="str">
        <f t="shared" si="0"/>
        <v>Andrew Choi</v>
      </c>
      <c r="L8" s="6">
        <v>45962</v>
      </c>
      <c r="M8" s="6">
        <v>46023</v>
      </c>
      <c r="N8" s="5">
        <f t="shared" si="1"/>
        <v>2</v>
      </c>
      <c r="O8" s="5" t="s">
        <v>135</v>
      </c>
      <c r="P8" s="5" t="s">
        <v>2612</v>
      </c>
      <c r="Q8" s="7">
        <v>34.68</v>
      </c>
      <c r="R8" s="11">
        <v>0.7</v>
      </c>
      <c r="S8" s="5" t="s">
        <v>60</v>
      </c>
      <c r="T8" s="5" t="s">
        <v>136</v>
      </c>
      <c r="U8" s="7">
        <v>24.28</v>
      </c>
      <c r="V8" s="5" t="s">
        <v>374</v>
      </c>
    </row>
    <row r="9" spans="1:22" s="5" customFormat="1" x14ac:dyDescent="0.25">
      <c r="A9" s="5">
        <v>2031962197</v>
      </c>
      <c r="B9" s="5" t="s">
        <v>661</v>
      </c>
      <c r="C9" s="5" t="s">
        <v>68</v>
      </c>
      <c r="D9" s="5" t="str">
        <f t="shared" si="2"/>
        <v>ROBERT GREEN</v>
      </c>
      <c r="E9" s="5" t="s">
        <v>83</v>
      </c>
      <c r="F9" s="5" t="s">
        <v>373</v>
      </c>
      <c r="G9" s="5" t="s">
        <v>374</v>
      </c>
      <c r="H9" s="5">
        <v>7470776</v>
      </c>
      <c r="I9" s="5" t="s">
        <v>355</v>
      </c>
      <c r="J9" s="5" t="s">
        <v>356</v>
      </c>
      <c r="K9" s="5" t="str">
        <f t="shared" si="0"/>
        <v>Andrew Choi</v>
      </c>
      <c r="L9" s="6">
        <v>45965</v>
      </c>
      <c r="M9" s="6">
        <v>46026</v>
      </c>
      <c r="N9" s="5">
        <f t="shared" si="1"/>
        <v>2</v>
      </c>
      <c r="O9" s="5" t="s">
        <v>135</v>
      </c>
      <c r="P9" s="5" t="s">
        <v>2612</v>
      </c>
      <c r="Q9" s="7">
        <v>11.5</v>
      </c>
      <c r="R9" s="11">
        <v>0.7</v>
      </c>
      <c r="S9" s="5" t="s">
        <v>60</v>
      </c>
      <c r="T9" s="5" t="s">
        <v>136</v>
      </c>
      <c r="U9" s="7">
        <v>8.0500000000000007</v>
      </c>
      <c r="V9" s="5" t="s">
        <v>374</v>
      </c>
    </row>
    <row r="10" spans="1:22" s="5" customFormat="1" x14ac:dyDescent="0.25">
      <c r="A10" s="5">
        <v>2031962196</v>
      </c>
      <c r="B10" s="5" t="s">
        <v>661</v>
      </c>
      <c r="C10" s="5" t="s">
        <v>68</v>
      </c>
      <c r="D10" s="5" t="str">
        <f t="shared" si="2"/>
        <v>ROBERT GREEN</v>
      </c>
      <c r="E10" s="5" t="s">
        <v>83</v>
      </c>
      <c r="F10" s="5" t="s">
        <v>132</v>
      </c>
      <c r="G10" s="5" t="s">
        <v>257</v>
      </c>
      <c r="H10" s="5">
        <v>7470776</v>
      </c>
      <c r="I10" s="5" t="s">
        <v>355</v>
      </c>
      <c r="J10" s="5" t="s">
        <v>356</v>
      </c>
      <c r="K10" s="5" t="str">
        <f t="shared" si="0"/>
        <v>Andrew Choi</v>
      </c>
      <c r="L10" s="6">
        <v>45965</v>
      </c>
      <c r="M10" s="6">
        <v>46026</v>
      </c>
      <c r="N10" s="5">
        <f t="shared" si="1"/>
        <v>2</v>
      </c>
      <c r="O10" s="5" t="s">
        <v>135</v>
      </c>
      <c r="P10" s="5" t="s">
        <v>2612</v>
      </c>
      <c r="Q10" s="7">
        <v>326.14</v>
      </c>
      <c r="R10" s="11">
        <v>0.38</v>
      </c>
      <c r="S10" s="5" t="s">
        <v>60</v>
      </c>
      <c r="T10" s="5" t="s">
        <v>136</v>
      </c>
      <c r="U10" s="7">
        <v>123.93</v>
      </c>
      <c r="V10" s="5" t="s">
        <v>257</v>
      </c>
    </row>
    <row r="11" spans="1:22" s="5" customFormat="1" x14ac:dyDescent="0.25">
      <c r="A11" s="5">
        <v>2031475875</v>
      </c>
      <c r="B11" s="5" t="s">
        <v>1416</v>
      </c>
      <c r="C11" s="5" t="s">
        <v>1417</v>
      </c>
      <c r="D11" s="5" t="str">
        <f t="shared" si="2"/>
        <v>ANGEL LIAO</v>
      </c>
      <c r="E11" s="5" t="s">
        <v>83</v>
      </c>
      <c r="F11" s="5" t="s">
        <v>132</v>
      </c>
      <c r="G11" s="5" t="s">
        <v>257</v>
      </c>
      <c r="H11" s="5">
        <v>7470776</v>
      </c>
      <c r="I11" s="5" t="s">
        <v>355</v>
      </c>
      <c r="J11" s="5" t="s">
        <v>356</v>
      </c>
      <c r="K11" s="5" t="str">
        <f t="shared" si="0"/>
        <v>Andrew Choi</v>
      </c>
      <c r="L11" s="6">
        <v>45962</v>
      </c>
      <c r="M11" s="6">
        <v>46023</v>
      </c>
      <c r="N11" s="5">
        <f t="shared" si="1"/>
        <v>2</v>
      </c>
      <c r="O11" s="5" t="s">
        <v>135</v>
      </c>
      <c r="P11" s="5" t="s">
        <v>2612</v>
      </c>
      <c r="Q11" s="7">
        <v>226.98</v>
      </c>
      <c r="R11" s="11">
        <v>0.38</v>
      </c>
      <c r="S11" s="5" t="s">
        <v>60</v>
      </c>
      <c r="T11" s="5" t="s">
        <v>136</v>
      </c>
      <c r="U11" s="7">
        <v>86.25</v>
      </c>
      <c r="V11" s="5" t="s">
        <v>257</v>
      </c>
    </row>
    <row r="12" spans="1:22" s="5" customFormat="1" x14ac:dyDescent="0.25">
      <c r="A12" s="5">
        <v>2031475876</v>
      </c>
      <c r="B12" s="5" t="s">
        <v>1416</v>
      </c>
      <c r="C12" s="5" t="s">
        <v>1417</v>
      </c>
      <c r="D12" s="5" t="str">
        <f t="shared" si="2"/>
        <v>ANGEL LIAO</v>
      </c>
      <c r="E12" s="5" t="s">
        <v>83</v>
      </c>
      <c r="F12" s="5" t="s">
        <v>132</v>
      </c>
      <c r="G12" s="5" t="s">
        <v>344</v>
      </c>
      <c r="H12" s="5">
        <v>7470776</v>
      </c>
      <c r="I12" s="5" t="s">
        <v>355</v>
      </c>
      <c r="J12" s="5" t="s">
        <v>356</v>
      </c>
      <c r="K12" s="5" t="str">
        <f t="shared" si="0"/>
        <v>Andrew Choi</v>
      </c>
      <c r="L12" s="6">
        <v>45962</v>
      </c>
      <c r="M12" s="6">
        <v>46023</v>
      </c>
      <c r="N12" s="5">
        <f t="shared" si="1"/>
        <v>2</v>
      </c>
      <c r="O12" s="5" t="s">
        <v>135</v>
      </c>
      <c r="P12" s="5" t="s">
        <v>2612</v>
      </c>
      <c r="Q12" s="7">
        <v>7.09</v>
      </c>
      <c r="R12" s="11">
        <v>0.38</v>
      </c>
      <c r="S12" s="5" t="s">
        <v>60</v>
      </c>
      <c r="T12" s="5" t="s">
        <v>136</v>
      </c>
      <c r="U12" s="7">
        <v>2.69</v>
      </c>
      <c r="V12" s="5" t="s">
        <v>257</v>
      </c>
    </row>
    <row r="13" spans="1:22" s="5" customFormat="1" x14ac:dyDescent="0.25">
      <c r="A13" s="5">
        <v>2031962201</v>
      </c>
      <c r="B13" s="5" t="s">
        <v>661</v>
      </c>
      <c r="C13" s="5" t="s">
        <v>68</v>
      </c>
      <c r="D13" s="5" t="str">
        <f t="shared" si="2"/>
        <v>ROBERT GREEN</v>
      </c>
      <c r="E13" s="5" t="s">
        <v>83</v>
      </c>
      <c r="F13" s="5" t="s">
        <v>132</v>
      </c>
      <c r="G13" s="5" t="s">
        <v>344</v>
      </c>
      <c r="H13" s="5">
        <v>7470776</v>
      </c>
      <c r="I13" s="5" t="s">
        <v>355</v>
      </c>
      <c r="J13" s="5" t="s">
        <v>356</v>
      </c>
      <c r="K13" s="5" t="str">
        <f t="shared" si="0"/>
        <v>Andrew Choi</v>
      </c>
      <c r="L13" s="6">
        <v>45965</v>
      </c>
      <c r="M13" s="6">
        <v>46026</v>
      </c>
      <c r="N13" s="5">
        <f t="shared" si="1"/>
        <v>2</v>
      </c>
      <c r="O13" s="5" t="s">
        <v>135</v>
      </c>
      <c r="P13" s="5" t="s">
        <v>2612</v>
      </c>
      <c r="Q13" s="7">
        <v>7.09</v>
      </c>
      <c r="R13" s="11">
        <v>0.38</v>
      </c>
      <c r="S13" s="5" t="s">
        <v>60</v>
      </c>
      <c r="T13" s="5" t="s">
        <v>136</v>
      </c>
      <c r="U13" s="7">
        <v>2.69</v>
      </c>
      <c r="V13" s="5" t="s">
        <v>257</v>
      </c>
    </row>
    <row r="14" spans="1:22" s="5" customFormat="1" x14ac:dyDescent="0.25">
      <c r="A14" s="5">
        <v>2031962202</v>
      </c>
      <c r="B14" s="5" t="s">
        <v>661</v>
      </c>
      <c r="C14" s="5" t="s">
        <v>68</v>
      </c>
      <c r="D14" s="5" t="str">
        <f t="shared" si="2"/>
        <v>ROBERT GREEN</v>
      </c>
      <c r="E14" s="5" t="s">
        <v>83</v>
      </c>
      <c r="F14" s="5" t="s">
        <v>803</v>
      </c>
      <c r="G14" s="5" t="s">
        <v>817</v>
      </c>
      <c r="H14" s="5">
        <v>7470776</v>
      </c>
      <c r="I14" s="5" t="s">
        <v>355</v>
      </c>
      <c r="J14" s="5" t="s">
        <v>356</v>
      </c>
      <c r="K14" s="5" t="str">
        <f t="shared" si="0"/>
        <v>Andrew Choi</v>
      </c>
      <c r="L14" s="6">
        <v>45965</v>
      </c>
      <c r="M14" s="6">
        <v>46026</v>
      </c>
      <c r="N14" s="5">
        <f t="shared" si="1"/>
        <v>2</v>
      </c>
      <c r="O14" s="5" t="s">
        <v>135</v>
      </c>
      <c r="P14" s="5" t="s">
        <v>2612</v>
      </c>
      <c r="Q14" s="7">
        <v>15</v>
      </c>
      <c r="R14" s="11">
        <v>0.38</v>
      </c>
      <c r="S14" s="5" t="s">
        <v>60</v>
      </c>
      <c r="T14" s="5" t="s">
        <v>136</v>
      </c>
      <c r="U14" s="7">
        <v>5.7</v>
      </c>
      <c r="V14" s="5" t="s">
        <v>817</v>
      </c>
    </row>
    <row r="15" spans="1:22" s="5" customFormat="1" x14ac:dyDescent="0.25">
      <c r="A15" s="5">
        <v>2031475878</v>
      </c>
      <c r="B15" s="5" t="s">
        <v>1416</v>
      </c>
      <c r="C15" s="5" t="s">
        <v>1417</v>
      </c>
      <c r="D15" s="5" t="str">
        <f t="shared" si="2"/>
        <v>ANGEL LIAO</v>
      </c>
      <c r="E15" s="5" t="s">
        <v>83</v>
      </c>
      <c r="F15" s="5" t="s">
        <v>803</v>
      </c>
      <c r="G15" s="5" t="s">
        <v>817</v>
      </c>
      <c r="H15" s="5">
        <v>7470776</v>
      </c>
      <c r="I15" s="5" t="s">
        <v>355</v>
      </c>
      <c r="J15" s="5" t="s">
        <v>356</v>
      </c>
      <c r="K15" s="5" t="str">
        <f t="shared" si="0"/>
        <v>Andrew Choi</v>
      </c>
      <c r="L15" s="6">
        <v>45962</v>
      </c>
      <c r="M15" s="6">
        <v>46023</v>
      </c>
      <c r="N15" s="5">
        <f t="shared" si="1"/>
        <v>2</v>
      </c>
      <c r="O15" s="5" t="s">
        <v>135</v>
      </c>
      <c r="P15" s="5" t="s">
        <v>2612</v>
      </c>
      <c r="Q15" s="7">
        <v>15</v>
      </c>
      <c r="R15" s="11">
        <v>0.38</v>
      </c>
      <c r="S15" s="5" t="s">
        <v>60</v>
      </c>
      <c r="T15" s="5" t="s">
        <v>136</v>
      </c>
      <c r="U15" s="7">
        <v>5.7</v>
      </c>
      <c r="V15" s="5" t="s">
        <v>817</v>
      </c>
    </row>
    <row r="16" spans="1:22" s="5" customFormat="1" x14ac:dyDescent="0.25">
      <c r="A16" s="5">
        <v>2031684819</v>
      </c>
      <c r="B16" s="5" t="s">
        <v>1623</v>
      </c>
      <c r="C16" s="5" t="s">
        <v>863</v>
      </c>
      <c r="D16" s="5" t="str">
        <f t="shared" si="2"/>
        <v>BENJAMIN KIM</v>
      </c>
      <c r="E16" s="5" t="s">
        <v>83</v>
      </c>
      <c r="F16" s="5" t="s">
        <v>479</v>
      </c>
      <c r="G16" s="5" t="s">
        <v>480</v>
      </c>
      <c r="H16" s="5">
        <v>7470776</v>
      </c>
      <c r="I16" s="5" t="s">
        <v>355</v>
      </c>
      <c r="J16" s="5" t="s">
        <v>356</v>
      </c>
      <c r="K16" s="5" t="str">
        <f t="shared" si="0"/>
        <v>Andrew Choi</v>
      </c>
      <c r="L16" s="6">
        <v>45962</v>
      </c>
      <c r="M16" s="6">
        <v>46023</v>
      </c>
      <c r="N16" s="5">
        <f t="shared" si="1"/>
        <v>2</v>
      </c>
      <c r="O16" s="5" t="s">
        <v>135</v>
      </c>
      <c r="P16" s="5" t="s">
        <v>2612</v>
      </c>
      <c r="Q16" s="7">
        <v>149.87</v>
      </c>
      <c r="R16" s="12">
        <v>0.375</v>
      </c>
      <c r="S16" s="5" t="s">
        <v>60</v>
      </c>
      <c r="T16" s="5" t="s">
        <v>136</v>
      </c>
      <c r="U16" s="7">
        <v>56.2</v>
      </c>
      <c r="V16" s="5" t="s">
        <v>480</v>
      </c>
    </row>
    <row r="17" spans="1:22" s="5" customFormat="1" x14ac:dyDescent="0.25">
      <c r="A17" s="5">
        <v>2031962200</v>
      </c>
      <c r="B17" s="5" t="s">
        <v>661</v>
      </c>
      <c r="C17" s="5" t="s">
        <v>68</v>
      </c>
      <c r="D17" s="5" t="str">
        <f t="shared" si="2"/>
        <v>ROBERT GREEN</v>
      </c>
      <c r="E17" s="5" t="s">
        <v>83</v>
      </c>
      <c r="F17" s="5" t="s">
        <v>479</v>
      </c>
      <c r="G17" s="5" t="s">
        <v>480</v>
      </c>
      <c r="H17" s="5">
        <v>7470776</v>
      </c>
      <c r="I17" s="5" t="s">
        <v>355</v>
      </c>
      <c r="J17" s="5" t="s">
        <v>356</v>
      </c>
      <c r="K17" s="5" t="str">
        <f t="shared" si="0"/>
        <v>Andrew Choi</v>
      </c>
      <c r="L17" s="6">
        <v>45965</v>
      </c>
      <c r="M17" s="6">
        <v>46026</v>
      </c>
      <c r="N17" s="5">
        <f t="shared" si="1"/>
        <v>2</v>
      </c>
      <c r="O17" s="5" t="s">
        <v>135</v>
      </c>
      <c r="P17" s="5" t="s">
        <v>2612</v>
      </c>
      <c r="Q17" s="7">
        <v>77.48</v>
      </c>
      <c r="R17" s="12">
        <v>0.375</v>
      </c>
      <c r="S17" s="5" t="s">
        <v>60</v>
      </c>
      <c r="T17" s="5" t="s">
        <v>136</v>
      </c>
      <c r="U17" s="7">
        <v>29.06</v>
      </c>
      <c r="V17" s="5" t="s">
        <v>480</v>
      </c>
    </row>
    <row r="18" spans="1:22" s="5" customFormat="1" x14ac:dyDescent="0.25">
      <c r="A18" s="5">
        <v>2031627422</v>
      </c>
      <c r="B18" s="5" t="s">
        <v>935</v>
      </c>
      <c r="C18" s="5" t="s">
        <v>142</v>
      </c>
      <c r="D18" s="5" t="str">
        <f t="shared" si="2"/>
        <v>LISA SMITH</v>
      </c>
      <c r="E18" s="5" t="s">
        <v>83</v>
      </c>
      <c r="F18" s="5" t="s">
        <v>373</v>
      </c>
      <c r="G18" s="5" t="s">
        <v>374</v>
      </c>
      <c r="H18" s="5">
        <v>7146581</v>
      </c>
      <c r="I18" s="5" t="s">
        <v>498</v>
      </c>
      <c r="J18" s="5" t="s">
        <v>499</v>
      </c>
      <c r="K18" s="5" t="str">
        <f t="shared" si="0"/>
        <v>Anthony Hunsberger</v>
      </c>
      <c r="L18" s="6">
        <v>45962</v>
      </c>
      <c r="M18" s="6">
        <v>46023</v>
      </c>
      <c r="N18" s="5">
        <f t="shared" si="1"/>
        <v>2</v>
      </c>
      <c r="O18" s="5" t="s">
        <v>135</v>
      </c>
      <c r="P18" s="5" t="s">
        <v>2612</v>
      </c>
      <c r="Q18" s="7">
        <v>137.18</v>
      </c>
      <c r="R18" s="11">
        <v>0.7</v>
      </c>
      <c r="S18" s="5" t="s">
        <v>60</v>
      </c>
      <c r="T18" s="5" t="s">
        <v>136</v>
      </c>
      <c r="U18" s="7">
        <v>96.03</v>
      </c>
      <c r="V18" s="5" t="s">
        <v>374</v>
      </c>
    </row>
    <row r="19" spans="1:22" s="5" customFormat="1" x14ac:dyDescent="0.25">
      <c r="A19" s="5">
        <v>2031808342</v>
      </c>
      <c r="B19" s="5" t="s">
        <v>1790</v>
      </c>
      <c r="C19" s="5" t="s">
        <v>97</v>
      </c>
      <c r="D19" s="5" t="str">
        <f t="shared" si="2"/>
        <v>CHARLES NKENG</v>
      </c>
      <c r="E19" s="5" t="s">
        <v>399</v>
      </c>
      <c r="F19" s="5" t="s">
        <v>373</v>
      </c>
      <c r="G19" s="5" t="s">
        <v>566</v>
      </c>
      <c r="H19" s="5">
        <v>17554531</v>
      </c>
      <c r="I19" s="5" t="s">
        <v>1791</v>
      </c>
      <c r="J19" s="5" t="s">
        <v>1792</v>
      </c>
      <c r="K19" s="5" t="str">
        <f t="shared" si="0"/>
        <v>Brittany Oliver</v>
      </c>
      <c r="L19" s="6">
        <v>45962</v>
      </c>
      <c r="M19" s="6">
        <v>46023</v>
      </c>
      <c r="N19" s="5">
        <f t="shared" si="1"/>
        <v>2</v>
      </c>
      <c r="O19" s="5" t="s">
        <v>135</v>
      </c>
      <c r="P19" s="5" t="s">
        <v>2612</v>
      </c>
      <c r="Q19" s="7">
        <v>48</v>
      </c>
      <c r="R19" s="11">
        <v>0.7</v>
      </c>
      <c r="S19" s="5" t="s">
        <v>60</v>
      </c>
      <c r="T19" s="5" t="s">
        <v>136</v>
      </c>
      <c r="U19" s="7">
        <v>33.6</v>
      </c>
      <c r="V19" s="5" t="s">
        <v>400</v>
      </c>
    </row>
    <row r="20" spans="1:22" s="5" customFormat="1" x14ac:dyDescent="0.25">
      <c r="A20" s="5">
        <v>2031957230</v>
      </c>
      <c r="B20" s="5" t="s">
        <v>1820</v>
      </c>
      <c r="C20" s="5" t="s">
        <v>1821</v>
      </c>
      <c r="D20" s="5" t="str">
        <f t="shared" si="2"/>
        <v>CAITLYN HOPKINS</v>
      </c>
      <c r="E20" s="5" t="s">
        <v>83</v>
      </c>
      <c r="F20" s="5" t="s">
        <v>373</v>
      </c>
      <c r="G20" s="5" t="s">
        <v>374</v>
      </c>
      <c r="H20" s="5">
        <v>19681796</v>
      </c>
      <c r="I20" s="5" t="s">
        <v>340</v>
      </c>
      <c r="J20" s="5" t="s">
        <v>341</v>
      </c>
      <c r="K20" s="5" t="str">
        <f t="shared" si="0"/>
        <v>CHRISTIAN TAUGNER</v>
      </c>
      <c r="L20" s="6">
        <v>45965</v>
      </c>
      <c r="M20" s="6">
        <v>46026</v>
      </c>
      <c r="N20" s="5">
        <f t="shared" si="1"/>
        <v>2</v>
      </c>
      <c r="O20" s="5" t="s">
        <v>135</v>
      </c>
      <c r="P20" s="5" t="s">
        <v>2612</v>
      </c>
      <c r="Q20" s="7">
        <v>105.02</v>
      </c>
      <c r="R20" s="11">
        <v>0.7</v>
      </c>
      <c r="S20" s="5" t="s">
        <v>60</v>
      </c>
      <c r="T20" s="5" t="s">
        <v>136</v>
      </c>
      <c r="U20" s="7">
        <v>73.510000000000005</v>
      </c>
      <c r="V20" s="5" t="s">
        <v>374</v>
      </c>
    </row>
    <row r="21" spans="1:22" s="5" customFormat="1" x14ac:dyDescent="0.25">
      <c r="A21" s="5">
        <v>2031994807</v>
      </c>
      <c r="B21" s="5" t="s">
        <v>1638</v>
      </c>
      <c r="C21" s="5" t="s">
        <v>1049</v>
      </c>
      <c r="D21" s="5" t="str">
        <f t="shared" si="2"/>
        <v>EMILY DANTONIO</v>
      </c>
      <c r="E21" s="5" t="s">
        <v>83</v>
      </c>
      <c r="F21" s="5" t="s">
        <v>373</v>
      </c>
      <c r="G21" s="5" t="s">
        <v>374</v>
      </c>
      <c r="H21" s="5">
        <v>19681796</v>
      </c>
      <c r="I21" s="5" t="s">
        <v>340</v>
      </c>
      <c r="J21" s="5" t="s">
        <v>341</v>
      </c>
      <c r="K21" s="5" t="str">
        <f t="shared" si="0"/>
        <v>CHRISTIAN TAUGNER</v>
      </c>
      <c r="L21" s="6">
        <v>45966</v>
      </c>
      <c r="M21" s="6">
        <v>46027</v>
      </c>
      <c r="N21" s="5">
        <f t="shared" si="1"/>
        <v>2</v>
      </c>
      <c r="O21" s="5" t="s">
        <v>135</v>
      </c>
      <c r="P21" s="5" t="s">
        <v>2612</v>
      </c>
      <c r="Q21" s="7">
        <v>84.16</v>
      </c>
      <c r="R21" s="11">
        <v>0.7</v>
      </c>
      <c r="S21" s="5" t="s">
        <v>60</v>
      </c>
      <c r="T21" s="5" t="s">
        <v>136</v>
      </c>
      <c r="U21" s="7">
        <v>58.91</v>
      </c>
      <c r="V21" s="5" t="s">
        <v>374</v>
      </c>
    </row>
    <row r="22" spans="1:22" s="5" customFormat="1" x14ac:dyDescent="0.25">
      <c r="A22" s="5">
        <v>2031966829</v>
      </c>
      <c r="B22" s="5" t="s">
        <v>1635</v>
      </c>
      <c r="C22" s="5" t="s">
        <v>405</v>
      </c>
      <c r="D22" s="5" t="str">
        <f t="shared" si="2"/>
        <v>DAVID CABALLERO</v>
      </c>
      <c r="E22" s="5" t="s">
        <v>83</v>
      </c>
      <c r="F22" s="5" t="s">
        <v>373</v>
      </c>
      <c r="G22" s="5" t="s">
        <v>374</v>
      </c>
      <c r="H22" s="5">
        <v>19681796</v>
      </c>
      <c r="I22" s="5" t="s">
        <v>340</v>
      </c>
      <c r="J22" s="5" t="s">
        <v>341</v>
      </c>
      <c r="K22" s="5" t="str">
        <f t="shared" si="0"/>
        <v>CHRISTIAN TAUGNER</v>
      </c>
      <c r="L22" s="6">
        <v>45966</v>
      </c>
      <c r="M22" s="6">
        <v>46027</v>
      </c>
      <c r="N22" s="5">
        <f t="shared" si="1"/>
        <v>2</v>
      </c>
      <c r="O22" s="5" t="s">
        <v>135</v>
      </c>
      <c r="P22" s="5" t="s">
        <v>2612</v>
      </c>
      <c r="Q22" s="7">
        <v>30</v>
      </c>
      <c r="R22" s="11">
        <v>0.7</v>
      </c>
      <c r="S22" s="5" t="s">
        <v>60</v>
      </c>
      <c r="T22" s="5" t="s">
        <v>136</v>
      </c>
      <c r="U22" s="7">
        <v>21</v>
      </c>
      <c r="V22" s="5" t="s">
        <v>374</v>
      </c>
    </row>
    <row r="23" spans="1:22" s="5" customFormat="1" x14ac:dyDescent="0.25">
      <c r="A23" s="5">
        <v>2031994808</v>
      </c>
      <c r="B23" s="5" t="s">
        <v>1638</v>
      </c>
      <c r="C23" s="5" t="s">
        <v>1049</v>
      </c>
      <c r="D23" s="5" t="str">
        <f t="shared" si="2"/>
        <v>EMILY DANTONIO</v>
      </c>
      <c r="E23" s="5" t="s">
        <v>83</v>
      </c>
      <c r="F23" s="5" t="s">
        <v>479</v>
      </c>
      <c r="G23" s="5" t="s">
        <v>480</v>
      </c>
      <c r="H23" s="5">
        <v>19681796</v>
      </c>
      <c r="I23" s="5" t="s">
        <v>340</v>
      </c>
      <c r="J23" s="5" t="s">
        <v>341</v>
      </c>
      <c r="K23" s="5" t="str">
        <f t="shared" si="0"/>
        <v>CHRISTIAN TAUGNER</v>
      </c>
      <c r="L23" s="6">
        <v>45966</v>
      </c>
      <c r="M23" s="6">
        <v>46027</v>
      </c>
      <c r="N23" s="5">
        <f t="shared" si="1"/>
        <v>2</v>
      </c>
      <c r="O23" s="5" t="s">
        <v>135</v>
      </c>
      <c r="P23" s="5" t="s">
        <v>2612</v>
      </c>
      <c r="Q23" s="7">
        <v>109.28</v>
      </c>
      <c r="R23" s="12">
        <v>0.375</v>
      </c>
      <c r="S23" s="5" t="s">
        <v>60</v>
      </c>
      <c r="T23" s="5" t="s">
        <v>136</v>
      </c>
      <c r="U23" s="7">
        <v>40.98</v>
      </c>
      <c r="V23" s="5" t="s">
        <v>480</v>
      </c>
    </row>
    <row r="24" spans="1:22" s="5" customFormat="1" x14ac:dyDescent="0.25">
      <c r="A24" s="5">
        <v>2031966830</v>
      </c>
      <c r="B24" s="5" t="s">
        <v>1635</v>
      </c>
      <c r="C24" s="5" t="s">
        <v>405</v>
      </c>
      <c r="D24" s="5" t="str">
        <f t="shared" si="2"/>
        <v>DAVID CABALLERO</v>
      </c>
      <c r="E24" s="5" t="s">
        <v>83</v>
      </c>
      <c r="F24" s="5" t="s">
        <v>479</v>
      </c>
      <c r="G24" s="5" t="s">
        <v>480</v>
      </c>
      <c r="H24" s="5">
        <v>19681796</v>
      </c>
      <c r="I24" s="5" t="s">
        <v>340</v>
      </c>
      <c r="J24" s="5" t="s">
        <v>341</v>
      </c>
      <c r="K24" s="5" t="str">
        <f t="shared" si="0"/>
        <v>CHRISTIAN TAUGNER</v>
      </c>
      <c r="L24" s="6">
        <v>45966</v>
      </c>
      <c r="M24" s="6">
        <v>46027</v>
      </c>
      <c r="N24" s="5">
        <f t="shared" si="1"/>
        <v>2</v>
      </c>
      <c r="O24" s="5" t="s">
        <v>135</v>
      </c>
      <c r="P24" s="5" t="s">
        <v>2612</v>
      </c>
      <c r="Q24" s="7">
        <v>53.87</v>
      </c>
      <c r="R24" s="12">
        <v>0.375</v>
      </c>
      <c r="S24" s="5" t="s">
        <v>60</v>
      </c>
      <c r="T24" s="5" t="s">
        <v>136</v>
      </c>
      <c r="U24" s="7">
        <v>20.2</v>
      </c>
      <c r="V24" s="5" t="s">
        <v>480</v>
      </c>
    </row>
    <row r="25" spans="1:22" s="5" customFormat="1" x14ac:dyDescent="0.25">
      <c r="A25" s="5">
        <v>2031778889</v>
      </c>
      <c r="B25" s="5" t="s">
        <v>1784</v>
      </c>
      <c r="C25" s="5" t="s">
        <v>1684</v>
      </c>
      <c r="D25" s="5" t="str">
        <f t="shared" si="2"/>
        <v>TAMMY SAGE</v>
      </c>
      <c r="E25" s="5" t="s">
        <v>83</v>
      </c>
      <c r="F25" s="5" t="s">
        <v>373</v>
      </c>
      <c r="G25" s="5" t="s">
        <v>374</v>
      </c>
      <c r="H25" s="5">
        <v>8814784</v>
      </c>
      <c r="I25" s="5" t="s">
        <v>501</v>
      </c>
      <c r="J25" s="5" t="s">
        <v>502</v>
      </c>
      <c r="K25" s="5" t="str">
        <f t="shared" si="0"/>
        <v>FRANK LISKOVEC</v>
      </c>
      <c r="L25" s="6">
        <v>45962</v>
      </c>
      <c r="M25" s="6">
        <v>46023</v>
      </c>
      <c r="N25" s="5">
        <f t="shared" si="1"/>
        <v>2</v>
      </c>
      <c r="O25" s="5" t="s">
        <v>135</v>
      </c>
      <c r="P25" s="5" t="s">
        <v>2612</v>
      </c>
      <c r="Q25" s="7">
        <v>112.95</v>
      </c>
      <c r="R25" s="11">
        <v>0.7</v>
      </c>
      <c r="S25" s="5" t="s">
        <v>60</v>
      </c>
      <c r="T25" s="5" t="s">
        <v>136</v>
      </c>
      <c r="U25" s="7">
        <v>79.06</v>
      </c>
      <c r="V25" s="5" t="s">
        <v>374</v>
      </c>
    </row>
    <row r="26" spans="1:22" s="5" customFormat="1" x14ac:dyDescent="0.25">
      <c r="A26" s="5">
        <v>2031778888</v>
      </c>
      <c r="B26" s="5" t="s">
        <v>1784</v>
      </c>
      <c r="C26" s="5" t="s">
        <v>1684</v>
      </c>
      <c r="D26" s="5" t="str">
        <f t="shared" si="2"/>
        <v>TAMMY SAGE</v>
      </c>
      <c r="E26" s="5" t="s">
        <v>83</v>
      </c>
      <c r="F26" s="5" t="s">
        <v>373</v>
      </c>
      <c r="G26" s="5" t="s">
        <v>408</v>
      </c>
      <c r="H26" s="5">
        <v>8814784</v>
      </c>
      <c r="I26" s="5" t="s">
        <v>501</v>
      </c>
      <c r="J26" s="5" t="s">
        <v>502</v>
      </c>
      <c r="K26" s="5" t="str">
        <f t="shared" si="0"/>
        <v>FRANK LISKOVEC</v>
      </c>
      <c r="L26" s="6">
        <v>45962</v>
      </c>
      <c r="M26" s="6">
        <v>46023</v>
      </c>
      <c r="N26" s="5">
        <f t="shared" si="1"/>
        <v>2</v>
      </c>
      <c r="O26" s="5" t="s">
        <v>135</v>
      </c>
      <c r="P26" s="5" t="s">
        <v>2612</v>
      </c>
      <c r="Q26" s="7">
        <v>25.08</v>
      </c>
      <c r="R26" s="11">
        <v>0.42</v>
      </c>
      <c r="S26" s="5" t="s">
        <v>60</v>
      </c>
      <c r="T26" s="5" t="s">
        <v>136</v>
      </c>
      <c r="U26" s="7">
        <v>10.53</v>
      </c>
      <c r="V26" s="5" t="s">
        <v>408</v>
      </c>
    </row>
    <row r="27" spans="1:22" s="5" customFormat="1" x14ac:dyDescent="0.25">
      <c r="A27" s="5">
        <v>2031992845</v>
      </c>
      <c r="B27" s="5" t="s">
        <v>1637</v>
      </c>
      <c r="C27" s="5" t="s">
        <v>198</v>
      </c>
      <c r="D27" s="5" t="str">
        <f t="shared" si="2"/>
        <v>GEORGE VIERO</v>
      </c>
      <c r="E27" s="5" t="s">
        <v>83</v>
      </c>
      <c r="F27" s="5" t="s">
        <v>373</v>
      </c>
      <c r="G27" s="5" t="s">
        <v>374</v>
      </c>
      <c r="H27" s="5">
        <v>17094718</v>
      </c>
      <c r="I27" s="5" t="s">
        <v>267</v>
      </c>
      <c r="J27" s="5" t="s">
        <v>114</v>
      </c>
      <c r="K27" s="5" t="str">
        <f t="shared" si="0"/>
        <v>GREGORY HANSFORD</v>
      </c>
      <c r="L27" s="6">
        <v>45966</v>
      </c>
      <c r="M27" s="6">
        <v>46027</v>
      </c>
      <c r="N27" s="5">
        <f t="shared" si="1"/>
        <v>2</v>
      </c>
      <c r="O27" s="5" t="s">
        <v>135</v>
      </c>
      <c r="P27" s="5" t="s">
        <v>2612</v>
      </c>
      <c r="Q27" s="7">
        <v>248.47</v>
      </c>
      <c r="R27" s="11">
        <v>0.7</v>
      </c>
      <c r="S27" s="5" t="s">
        <v>60</v>
      </c>
      <c r="T27" s="5" t="s">
        <v>136</v>
      </c>
      <c r="U27" s="7">
        <v>173.93</v>
      </c>
      <c r="V27" s="5" t="s">
        <v>374</v>
      </c>
    </row>
    <row r="28" spans="1:22" s="5" customFormat="1" x14ac:dyDescent="0.25">
      <c r="A28" s="5">
        <v>2031610776</v>
      </c>
      <c r="B28" s="5" t="s">
        <v>1418</v>
      </c>
      <c r="C28" s="5" t="s">
        <v>405</v>
      </c>
      <c r="D28" s="5" t="str">
        <f t="shared" si="2"/>
        <v>DAVID MCGAN</v>
      </c>
      <c r="E28" s="5" t="s">
        <v>112</v>
      </c>
      <c r="F28" s="5" t="s">
        <v>373</v>
      </c>
      <c r="G28" s="5" t="s">
        <v>374</v>
      </c>
      <c r="H28" s="5">
        <v>17094718</v>
      </c>
      <c r="I28" s="5" t="s">
        <v>267</v>
      </c>
      <c r="J28" s="5" t="s">
        <v>114</v>
      </c>
      <c r="K28" s="5" t="str">
        <f t="shared" si="0"/>
        <v>GREGORY HANSFORD</v>
      </c>
      <c r="L28" s="6">
        <v>45962</v>
      </c>
      <c r="M28" s="6">
        <v>46023</v>
      </c>
      <c r="N28" s="5">
        <f t="shared" si="1"/>
        <v>2</v>
      </c>
      <c r="O28" s="5" t="s">
        <v>135</v>
      </c>
      <c r="P28" s="5" t="s">
        <v>2612</v>
      </c>
      <c r="Q28" s="7">
        <v>29.1</v>
      </c>
      <c r="R28" s="11">
        <v>0.7</v>
      </c>
      <c r="S28" s="5" t="s">
        <v>60</v>
      </c>
      <c r="T28" s="5" t="s">
        <v>136</v>
      </c>
      <c r="U28" s="7">
        <v>20.37</v>
      </c>
      <c r="V28" s="5" t="s">
        <v>374</v>
      </c>
    </row>
    <row r="29" spans="1:22" s="5" customFormat="1" x14ac:dyDescent="0.25">
      <c r="A29" s="5">
        <v>2031610775</v>
      </c>
      <c r="B29" s="5" t="s">
        <v>1418</v>
      </c>
      <c r="C29" s="5" t="s">
        <v>405</v>
      </c>
      <c r="D29" s="5" t="str">
        <f t="shared" si="2"/>
        <v>DAVID MCGAN</v>
      </c>
      <c r="E29" s="5" t="s">
        <v>112</v>
      </c>
      <c r="F29" s="5" t="s">
        <v>132</v>
      </c>
      <c r="G29" s="5" t="s">
        <v>133</v>
      </c>
      <c r="H29" s="5">
        <v>17094718</v>
      </c>
      <c r="I29" s="5" t="s">
        <v>267</v>
      </c>
      <c r="J29" s="5" t="s">
        <v>114</v>
      </c>
      <c r="K29" s="5" t="str">
        <f t="shared" si="0"/>
        <v>GREGORY HANSFORD</v>
      </c>
      <c r="L29" s="6">
        <v>45962</v>
      </c>
      <c r="M29" s="6">
        <v>46023</v>
      </c>
      <c r="N29" s="5">
        <f t="shared" si="1"/>
        <v>2</v>
      </c>
      <c r="O29" s="5" t="s">
        <v>135</v>
      </c>
      <c r="P29" s="5" t="s">
        <v>2612</v>
      </c>
      <c r="Q29" s="7">
        <v>19.5</v>
      </c>
      <c r="R29" s="11">
        <v>0.38</v>
      </c>
      <c r="S29" s="5" t="s">
        <v>60</v>
      </c>
      <c r="T29" s="5" t="s">
        <v>136</v>
      </c>
      <c r="U29" s="7">
        <v>7.41</v>
      </c>
      <c r="V29" s="5" t="s">
        <v>133</v>
      </c>
    </row>
    <row r="30" spans="1:22" s="5" customFormat="1" x14ac:dyDescent="0.25">
      <c r="A30" s="5">
        <v>2031992846</v>
      </c>
      <c r="B30" s="5" t="s">
        <v>1637</v>
      </c>
      <c r="C30" s="5" t="s">
        <v>198</v>
      </c>
      <c r="D30" s="5" t="str">
        <f t="shared" si="2"/>
        <v>GEORGE VIERO</v>
      </c>
      <c r="E30" s="5" t="s">
        <v>83</v>
      </c>
      <c r="F30" s="5" t="s">
        <v>479</v>
      </c>
      <c r="G30" s="5" t="s">
        <v>480</v>
      </c>
      <c r="H30" s="5">
        <v>17094718</v>
      </c>
      <c r="I30" s="5" t="s">
        <v>267</v>
      </c>
      <c r="J30" s="5" t="s">
        <v>114</v>
      </c>
      <c r="K30" s="5" t="str">
        <f t="shared" si="0"/>
        <v>GREGORY HANSFORD</v>
      </c>
      <c r="L30" s="6">
        <v>45966</v>
      </c>
      <c r="M30" s="6">
        <v>46027</v>
      </c>
      <c r="N30" s="5">
        <f t="shared" si="1"/>
        <v>2</v>
      </c>
      <c r="O30" s="5" t="s">
        <v>135</v>
      </c>
      <c r="P30" s="5" t="s">
        <v>2612</v>
      </c>
      <c r="Q30" s="7">
        <v>257.49</v>
      </c>
      <c r="R30" s="12">
        <v>0.375</v>
      </c>
      <c r="S30" s="5" t="s">
        <v>60</v>
      </c>
      <c r="T30" s="5" t="s">
        <v>136</v>
      </c>
      <c r="U30" s="7">
        <v>96.56</v>
      </c>
      <c r="V30" s="5" t="s">
        <v>480</v>
      </c>
    </row>
    <row r="31" spans="1:22" s="5" customFormat="1" x14ac:dyDescent="0.25">
      <c r="A31" s="5">
        <v>2031945203</v>
      </c>
      <c r="B31" s="5" t="s">
        <v>1814</v>
      </c>
      <c r="C31" s="5" t="s">
        <v>609</v>
      </c>
      <c r="D31" s="5" t="str">
        <f t="shared" si="2"/>
        <v>ANDREW REZAC</v>
      </c>
      <c r="E31" s="5" t="s">
        <v>120</v>
      </c>
      <c r="F31" s="5" t="s">
        <v>373</v>
      </c>
      <c r="G31" s="5" t="s">
        <v>433</v>
      </c>
      <c r="H31" s="5">
        <v>16865615</v>
      </c>
      <c r="I31" s="5" t="s">
        <v>122</v>
      </c>
      <c r="J31" s="5" t="s">
        <v>123</v>
      </c>
      <c r="K31" s="5" t="str">
        <f t="shared" si="0"/>
        <v>Heather Geske</v>
      </c>
      <c r="L31" s="6">
        <v>45963</v>
      </c>
      <c r="M31" s="6">
        <v>46024</v>
      </c>
      <c r="N31" s="5">
        <f t="shared" si="1"/>
        <v>2</v>
      </c>
      <c r="O31" s="5" t="s">
        <v>135</v>
      </c>
      <c r="P31" s="5" t="s">
        <v>2612</v>
      </c>
      <c r="Q31" s="7">
        <v>41.88</v>
      </c>
      <c r="R31" s="11">
        <v>0.9</v>
      </c>
      <c r="S31" s="5" t="s">
        <v>60</v>
      </c>
      <c r="T31" s="5" t="s">
        <v>136</v>
      </c>
      <c r="U31" s="7">
        <v>37.69</v>
      </c>
      <c r="V31" s="5" t="s">
        <v>433</v>
      </c>
    </row>
    <row r="32" spans="1:22" s="5" customFormat="1" x14ac:dyDescent="0.25">
      <c r="A32" s="5">
        <v>2031961590</v>
      </c>
      <c r="B32" s="5" t="s">
        <v>1424</v>
      </c>
      <c r="C32" s="5" t="s">
        <v>1425</v>
      </c>
      <c r="D32" s="5" t="str">
        <f t="shared" si="2"/>
        <v>JAMIE NELSON</v>
      </c>
      <c r="E32" s="5" t="s">
        <v>120</v>
      </c>
      <c r="F32" s="5" t="s">
        <v>373</v>
      </c>
      <c r="G32" s="5" t="s">
        <v>374</v>
      </c>
      <c r="H32" s="5">
        <v>16865615</v>
      </c>
      <c r="I32" s="5" t="s">
        <v>122</v>
      </c>
      <c r="J32" s="5" t="s">
        <v>123</v>
      </c>
      <c r="K32" s="5" t="str">
        <f t="shared" si="0"/>
        <v>Heather Geske</v>
      </c>
      <c r="L32" s="6">
        <v>45965</v>
      </c>
      <c r="M32" s="6">
        <v>46026</v>
      </c>
      <c r="N32" s="5">
        <f t="shared" si="1"/>
        <v>2</v>
      </c>
      <c r="O32" s="5" t="s">
        <v>135</v>
      </c>
      <c r="P32" s="5" t="s">
        <v>2612</v>
      </c>
      <c r="Q32" s="7">
        <v>9.6999999999999993</v>
      </c>
      <c r="R32" s="11">
        <v>0.7</v>
      </c>
      <c r="S32" s="5" t="s">
        <v>60</v>
      </c>
      <c r="T32" s="5" t="s">
        <v>136</v>
      </c>
      <c r="U32" s="7">
        <v>6.79</v>
      </c>
      <c r="V32" s="5" t="s">
        <v>374</v>
      </c>
    </row>
    <row r="33" spans="1:22" s="5" customFormat="1" x14ac:dyDescent="0.25">
      <c r="A33" s="5">
        <v>2031961591</v>
      </c>
      <c r="B33" s="5" t="s">
        <v>1424</v>
      </c>
      <c r="C33" s="5" t="s">
        <v>1425</v>
      </c>
      <c r="D33" s="5" t="str">
        <f t="shared" si="2"/>
        <v>JAMIE NELSON</v>
      </c>
      <c r="E33" s="5" t="s">
        <v>120</v>
      </c>
      <c r="F33" s="5" t="s">
        <v>102</v>
      </c>
      <c r="G33" s="5" t="s">
        <v>121</v>
      </c>
      <c r="H33" s="5">
        <v>16865615</v>
      </c>
      <c r="I33" s="5" t="s">
        <v>122</v>
      </c>
      <c r="J33" s="5" t="s">
        <v>123</v>
      </c>
      <c r="K33" s="5" t="str">
        <f t="shared" si="0"/>
        <v>Heather Geske</v>
      </c>
      <c r="L33" s="6">
        <v>45965</v>
      </c>
      <c r="M33" s="6">
        <v>46026</v>
      </c>
      <c r="N33" s="5">
        <f t="shared" si="1"/>
        <v>2</v>
      </c>
      <c r="O33" s="5" t="s">
        <v>135</v>
      </c>
      <c r="P33" s="5" t="s">
        <v>2612</v>
      </c>
      <c r="Q33" s="7">
        <v>18.28</v>
      </c>
      <c r="R33" s="11">
        <v>0.65</v>
      </c>
      <c r="S33" s="5" t="s">
        <v>60</v>
      </c>
      <c r="T33" s="5" t="s">
        <v>136</v>
      </c>
      <c r="U33" s="7">
        <v>11.88</v>
      </c>
      <c r="V33" s="5" t="s">
        <v>2598</v>
      </c>
    </row>
    <row r="34" spans="1:22" s="5" customFormat="1" x14ac:dyDescent="0.25">
      <c r="A34" s="5">
        <v>2031961589</v>
      </c>
      <c r="B34" s="5" t="s">
        <v>1424</v>
      </c>
      <c r="C34" s="5" t="s">
        <v>1425</v>
      </c>
      <c r="D34" s="5" t="str">
        <f t="shared" si="2"/>
        <v>JAMIE NELSON</v>
      </c>
      <c r="E34" s="5" t="s">
        <v>120</v>
      </c>
      <c r="F34" s="5" t="s">
        <v>132</v>
      </c>
      <c r="G34" s="5" t="s">
        <v>133</v>
      </c>
      <c r="H34" s="5">
        <v>16865615</v>
      </c>
      <c r="I34" s="5" t="s">
        <v>122</v>
      </c>
      <c r="J34" s="5" t="s">
        <v>123</v>
      </c>
      <c r="K34" s="5" t="str">
        <f t="shared" si="0"/>
        <v>Heather Geske</v>
      </c>
      <c r="L34" s="6">
        <v>45965</v>
      </c>
      <c r="M34" s="6">
        <v>46026</v>
      </c>
      <c r="N34" s="5">
        <f t="shared" si="1"/>
        <v>2</v>
      </c>
      <c r="O34" s="5" t="s">
        <v>135</v>
      </c>
      <c r="P34" s="5" t="s">
        <v>2612</v>
      </c>
      <c r="Q34" s="7">
        <v>19.100000000000001</v>
      </c>
      <c r="R34" s="11">
        <v>0.38</v>
      </c>
      <c r="S34" s="5" t="s">
        <v>60</v>
      </c>
      <c r="T34" s="5" t="s">
        <v>136</v>
      </c>
      <c r="U34" s="7">
        <v>7.26</v>
      </c>
      <c r="V34" s="5" t="s">
        <v>133</v>
      </c>
    </row>
    <row r="35" spans="1:22" s="5" customFormat="1" x14ac:dyDescent="0.25">
      <c r="A35" s="5">
        <v>2031961592</v>
      </c>
      <c r="B35" s="5" t="s">
        <v>1424</v>
      </c>
      <c r="C35" s="5" t="s">
        <v>1425</v>
      </c>
      <c r="D35" s="5" t="str">
        <f t="shared" si="2"/>
        <v>JAMIE NELSON</v>
      </c>
      <c r="E35" s="5" t="s">
        <v>120</v>
      </c>
      <c r="F35" s="5" t="s">
        <v>479</v>
      </c>
      <c r="G35" s="5" t="s">
        <v>480</v>
      </c>
      <c r="H35" s="5">
        <v>16865615</v>
      </c>
      <c r="I35" s="5" t="s">
        <v>122</v>
      </c>
      <c r="J35" s="5" t="s">
        <v>123</v>
      </c>
      <c r="K35" s="5" t="str">
        <f t="shared" si="0"/>
        <v>Heather Geske</v>
      </c>
      <c r="L35" s="6">
        <v>45965</v>
      </c>
      <c r="M35" s="6">
        <v>46026</v>
      </c>
      <c r="N35" s="5">
        <f t="shared" si="1"/>
        <v>2</v>
      </c>
      <c r="O35" s="5" t="s">
        <v>135</v>
      </c>
      <c r="P35" s="5" t="s">
        <v>2612</v>
      </c>
      <c r="Q35" s="7">
        <v>39.590000000000003</v>
      </c>
      <c r="R35" s="12">
        <v>0.375</v>
      </c>
      <c r="S35" s="5" t="s">
        <v>60</v>
      </c>
      <c r="T35" s="5" t="s">
        <v>136</v>
      </c>
      <c r="U35" s="7">
        <v>14.85</v>
      </c>
      <c r="V35" s="5" t="s">
        <v>480</v>
      </c>
    </row>
    <row r="36" spans="1:22" s="5" customFormat="1" x14ac:dyDescent="0.25">
      <c r="A36" s="5">
        <v>2031401479</v>
      </c>
      <c r="B36" s="5" t="s">
        <v>1508</v>
      </c>
      <c r="C36" s="5" t="s">
        <v>887</v>
      </c>
      <c r="D36" s="5" t="str">
        <f t="shared" si="2"/>
        <v>JULIE ZULKOSKY</v>
      </c>
      <c r="E36" s="5" t="s">
        <v>306</v>
      </c>
      <c r="F36" s="5" t="s">
        <v>102</v>
      </c>
      <c r="G36" s="5" t="s">
        <v>764</v>
      </c>
      <c r="H36" s="5">
        <v>19617796</v>
      </c>
      <c r="I36" s="5" t="s">
        <v>662</v>
      </c>
      <c r="J36" s="5" t="s">
        <v>663</v>
      </c>
      <c r="K36" s="5" t="str">
        <f t="shared" si="0"/>
        <v>Heidi Berthelsen</v>
      </c>
      <c r="L36" s="6">
        <v>45962</v>
      </c>
      <c r="M36" s="6">
        <v>46023</v>
      </c>
      <c r="N36" s="5">
        <f t="shared" si="1"/>
        <v>2</v>
      </c>
      <c r="O36" s="5" t="s">
        <v>135</v>
      </c>
      <c r="P36" s="5" t="s">
        <v>2612</v>
      </c>
      <c r="Q36" s="7">
        <v>80.55</v>
      </c>
      <c r="R36" s="11">
        <v>0.75</v>
      </c>
      <c r="S36" s="5" t="s">
        <v>60</v>
      </c>
      <c r="T36" s="5" t="s">
        <v>136</v>
      </c>
      <c r="U36" s="7">
        <v>60.41</v>
      </c>
      <c r="V36" s="5" t="s">
        <v>2597</v>
      </c>
    </row>
    <row r="37" spans="1:22" s="5" customFormat="1" x14ac:dyDescent="0.25">
      <c r="A37" s="5">
        <v>2031401478</v>
      </c>
      <c r="B37" s="5" t="s">
        <v>1508</v>
      </c>
      <c r="C37" s="5" t="s">
        <v>887</v>
      </c>
      <c r="D37" s="5" t="str">
        <f t="shared" si="2"/>
        <v>JULIE ZULKOSKY</v>
      </c>
      <c r="E37" s="5" t="s">
        <v>306</v>
      </c>
      <c r="F37" s="5" t="s">
        <v>373</v>
      </c>
      <c r="G37" s="5" t="s">
        <v>374</v>
      </c>
      <c r="H37" s="5">
        <v>19617796</v>
      </c>
      <c r="I37" s="5" t="s">
        <v>662</v>
      </c>
      <c r="J37" s="5" t="s">
        <v>663</v>
      </c>
      <c r="K37" s="5" t="str">
        <f t="shared" si="0"/>
        <v>Heidi Berthelsen</v>
      </c>
      <c r="L37" s="6">
        <v>45962</v>
      </c>
      <c r="M37" s="6">
        <v>46023</v>
      </c>
      <c r="N37" s="5">
        <f t="shared" si="1"/>
        <v>2</v>
      </c>
      <c r="O37" s="5" t="s">
        <v>135</v>
      </c>
      <c r="P37" s="5" t="s">
        <v>2612</v>
      </c>
      <c r="Q37" s="7">
        <v>85.36</v>
      </c>
      <c r="R37" s="11">
        <v>0.7</v>
      </c>
      <c r="S37" s="5" t="s">
        <v>60</v>
      </c>
      <c r="T37" s="5" t="s">
        <v>136</v>
      </c>
      <c r="U37" s="7">
        <v>59.75</v>
      </c>
      <c r="V37" s="5" t="s">
        <v>374</v>
      </c>
    </row>
    <row r="38" spans="1:22" s="5" customFormat="1" x14ac:dyDescent="0.25">
      <c r="A38" s="5">
        <v>2031991054</v>
      </c>
      <c r="B38" s="5" t="s">
        <v>993</v>
      </c>
      <c r="C38" s="5" t="s">
        <v>95</v>
      </c>
      <c r="D38" s="5" t="str">
        <f t="shared" si="2"/>
        <v>JEFFREY LEE</v>
      </c>
      <c r="E38" s="5" t="s">
        <v>407</v>
      </c>
      <c r="F38" s="5" t="s">
        <v>102</v>
      </c>
      <c r="G38" s="5" t="s">
        <v>103</v>
      </c>
      <c r="H38" s="5" t="s">
        <v>2607</v>
      </c>
      <c r="I38" s="5" t="s">
        <v>457</v>
      </c>
      <c r="J38" s="5" t="s">
        <v>458</v>
      </c>
      <c r="K38" s="5" t="str">
        <f t="shared" si="0"/>
        <v>Jake Shulman</v>
      </c>
      <c r="L38" s="6">
        <v>45966</v>
      </c>
      <c r="M38" s="6">
        <v>46027</v>
      </c>
      <c r="N38" s="5">
        <f t="shared" si="1"/>
        <v>2</v>
      </c>
      <c r="O38" s="5" t="s">
        <v>135</v>
      </c>
      <c r="P38" s="5" t="s">
        <v>2612</v>
      </c>
      <c r="Q38" s="7">
        <v>74.08</v>
      </c>
      <c r="R38" s="11">
        <v>0.75</v>
      </c>
      <c r="S38" s="5" t="s">
        <v>60</v>
      </c>
      <c r="T38" s="5" t="s">
        <v>136</v>
      </c>
      <c r="U38" s="7">
        <v>55.56</v>
      </c>
      <c r="V38" s="5" t="s">
        <v>2597</v>
      </c>
    </row>
    <row r="39" spans="1:22" s="5" customFormat="1" x14ac:dyDescent="0.25">
      <c r="A39" s="5">
        <v>2031894235</v>
      </c>
      <c r="B39" s="5" t="s">
        <v>1809</v>
      </c>
      <c r="C39" s="5" t="s">
        <v>271</v>
      </c>
      <c r="D39" s="5" t="str">
        <f t="shared" si="2"/>
        <v>CHERYL LINSLEY</v>
      </c>
      <c r="E39" s="5" t="s">
        <v>161</v>
      </c>
      <c r="F39" s="5" t="s">
        <v>373</v>
      </c>
      <c r="G39" s="5" t="s">
        <v>374</v>
      </c>
      <c r="H39" s="5" t="s">
        <v>2607</v>
      </c>
      <c r="I39" s="5" t="s">
        <v>457</v>
      </c>
      <c r="J39" s="5" t="s">
        <v>458</v>
      </c>
      <c r="K39" s="5" t="str">
        <f t="shared" si="0"/>
        <v>Jake Shulman</v>
      </c>
      <c r="L39" s="6">
        <v>45962</v>
      </c>
      <c r="M39" s="6">
        <v>46023</v>
      </c>
      <c r="N39" s="5">
        <f t="shared" si="1"/>
        <v>2</v>
      </c>
      <c r="O39" s="5" t="s">
        <v>135</v>
      </c>
      <c r="P39" s="5" t="s">
        <v>2612</v>
      </c>
      <c r="Q39" s="7">
        <v>38.5</v>
      </c>
      <c r="R39" s="11">
        <v>0.7</v>
      </c>
      <c r="S39" s="5" t="s">
        <v>60</v>
      </c>
      <c r="T39" s="5" t="s">
        <v>136</v>
      </c>
      <c r="U39" s="7">
        <v>26.95</v>
      </c>
      <c r="V39" s="5" t="s">
        <v>374</v>
      </c>
    </row>
    <row r="40" spans="1:22" s="5" customFormat="1" x14ac:dyDescent="0.25">
      <c r="A40" s="5">
        <v>2031116545</v>
      </c>
      <c r="B40" s="5" t="s">
        <v>1459</v>
      </c>
      <c r="C40" s="5" t="s">
        <v>101</v>
      </c>
      <c r="D40" s="5" t="str">
        <f t="shared" si="2"/>
        <v>TIMOTHY TOSCANO</v>
      </c>
      <c r="E40" s="5" t="s">
        <v>80</v>
      </c>
      <c r="F40" s="5" t="s">
        <v>373</v>
      </c>
      <c r="G40" s="5" t="s">
        <v>374</v>
      </c>
      <c r="H40" s="5" t="s">
        <v>2607</v>
      </c>
      <c r="I40" s="5" t="s">
        <v>457</v>
      </c>
      <c r="J40" s="5" t="s">
        <v>458</v>
      </c>
      <c r="K40" s="5" t="str">
        <f t="shared" si="0"/>
        <v>Jake Shulman</v>
      </c>
      <c r="L40" s="6">
        <v>45962</v>
      </c>
      <c r="M40" s="6">
        <v>46023</v>
      </c>
      <c r="N40" s="5">
        <f t="shared" si="1"/>
        <v>2</v>
      </c>
      <c r="O40" s="5" t="s">
        <v>135</v>
      </c>
      <c r="P40" s="5" t="s">
        <v>2612</v>
      </c>
      <c r="Q40" s="7">
        <v>16.149999999999999</v>
      </c>
      <c r="R40" s="11">
        <v>0.7</v>
      </c>
      <c r="S40" s="5" t="s">
        <v>60</v>
      </c>
      <c r="T40" s="5" t="s">
        <v>136</v>
      </c>
      <c r="U40" s="7">
        <v>11.3</v>
      </c>
      <c r="V40" s="5" t="s">
        <v>374</v>
      </c>
    </row>
    <row r="41" spans="1:22" s="5" customFormat="1" x14ac:dyDescent="0.25">
      <c r="A41" s="5">
        <v>2031985004</v>
      </c>
      <c r="B41" s="5" t="s">
        <v>1828</v>
      </c>
      <c r="C41" s="5" t="s">
        <v>1829</v>
      </c>
      <c r="D41" s="5" t="str">
        <f t="shared" si="2"/>
        <v>ELAINA ERICKSON</v>
      </c>
      <c r="E41" s="5" t="s">
        <v>83</v>
      </c>
      <c r="F41" s="5" t="s">
        <v>373</v>
      </c>
      <c r="G41" s="5" t="s">
        <v>408</v>
      </c>
      <c r="H41" s="5">
        <v>2158366</v>
      </c>
      <c r="I41" s="5" t="s">
        <v>1830</v>
      </c>
      <c r="J41" s="5" t="s">
        <v>1831</v>
      </c>
      <c r="K41" s="5" t="str">
        <f t="shared" si="0"/>
        <v>Jeffrey Horn</v>
      </c>
      <c r="L41" s="6">
        <v>45966</v>
      </c>
      <c r="M41" s="6">
        <v>46027</v>
      </c>
      <c r="N41" s="5">
        <f t="shared" si="1"/>
        <v>2</v>
      </c>
      <c r="O41" s="5" t="s">
        <v>135</v>
      </c>
      <c r="P41" s="5" t="s">
        <v>2612</v>
      </c>
      <c r="Q41" s="7">
        <v>35.4</v>
      </c>
      <c r="R41" s="11">
        <v>0.42</v>
      </c>
      <c r="S41" s="5" t="s">
        <v>60</v>
      </c>
      <c r="T41" s="5" t="s">
        <v>136</v>
      </c>
      <c r="U41" s="7">
        <v>14.87</v>
      </c>
      <c r="V41" s="5" t="s">
        <v>408</v>
      </c>
    </row>
    <row r="42" spans="1:22" s="5" customFormat="1" x14ac:dyDescent="0.25">
      <c r="A42" s="5">
        <v>2031903816</v>
      </c>
      <c r="B42" s="5" t="s">
        <v>1628</v>
      </c>
      <c r="C42" s="5" t="s">
        <v>628</v>
      </c>
      <c r="D42" s="5" t="str">
        <f t="shared" si="2"/>
        <v>PATRICK O'NEILL</v>
      </c>
      <c r="E42" s="5" t="s">
        <v>120</v>
      </c>
      <c r="F42" s="5" t="s">
        <v>373</v>
      </c>
      <c r="G42" s="5" t="s">
        <v>374</v>
      </c>
      <c r="H42" s="5">
        <v>6634327</v>
      </c>
      <c r="I42" s="5" t="s">
        <v>531</v>
      </c>
      <c r="J42" s="5" t="s">
        <v>532</v>
      </c>
      <c r="K42" s="5" t="str">
        <f t="shared" si="0"/>
        <v>Joel Lee</v>
      </c>
      <c r="L42" s="6">
        <v>45962</v>
      </c>
      <c r="M42" s="6">
        <v>46023</v>
      </c>
      <c r="N42" s="5">
        <f t="shared" si="1"/>
        <v>2</v>
      </c>
      <c r="O42" s="5" t="s">
        <v>135</v>
      </c>
      <c r="P42" s="5" t="s">
        <v>2612</v>
      </c>
      <c r="Q42" s="7">
        <v>29.2</v>
      </c>
      <c r="R42" s="11">
        <v>0.7</v>
      </c>
      <c r="S42" s="5" t="s">
        <v>60</v>
      </c>
      <c r="T42" s="5" t="s">
        <v>136</v>
      </c>
      <c r="U42" s="7">
        <v>20.440000000000001</v>
      </c>
      <c r="V42" s="5" t="s">
        <v>374</v>
      </c>
    </row>
    <row r="43" spans="1:22" s="5" customFormat="1" x14ac:dyDescent="0.25">
      <c r="A43" s="5">
        <v>2031903817</v>
      </c>
      <c r="B43" s="5" t="s">
        <v>1628</v>
      </c>
      <c r="C43" s="5" t="s">
        <v>628</v>
      </c>
      <c r="D43" s="5" t="str">
        <f t="shared" si="2"/>
        <v>PATRICK O'NEILL</v>
      </c>
      <c r="E43" s="5" t="s">
        <v>120</v>
      </c>
      <c r="F43" s="5" t="s">
        <v>102</v>
      </c>
      <c r="G43" s="5" t="s">
        <v>121</v>
      </c>
      <c r="H43" s="5">
        <v>6634327</v>
      </c>
      <c r="I43" s="5" t="s">
        <v>531</v>
      </c>
      <c r="J43" s="5" t="s">
        <v>532</v>
      </c>
      <c r="K43" s="5" t="str">
        <f t="shared" si="0"/>
        <v>Joel Lee</v>
      </c>
      <c r="L43" s="6">
        <v>45962</v>
      </c>
      <c r="M43" s="6">
        <v>46023</v>
      </c>
      <c r="N43" s="5">
        <f t="shared" si="1"/>
        <v>2</v>
      </c>
      <c r="O43" s="5" t="s">
        <v>135</v>
      </c>
      <c r="P43" s="5" t="s">
        <v>2612</v>
      </c>
      <c r="Q43" s="7">
        <v>77.16</v>
      </c>
      <c r="R43" s="11">
        <v>0.65</v>
      </c>
      <c r="S43" s="5" t="s">
        <v>60</v>
      </c>
      <c r="T43" s="5" t="s">
        <v>136</v>
      </c>
      <c r="U43" s="7">
        <v>50.15</v>
      </c>
      <c r="V43" s="5" t="s">
        <v>2598</v>
      </c>
    </row>
    <row r="44" spans="1:22" s="5" customFormat="1" x14ac:dyDescent="0.25">
      <c r="A44" s="5">
        <v>2031903818</v>
      </c>
      <c r="B44" s="5" t="s">
        <v>1628</v>
      </c>
      <c r="C44" s="5" t="s">
        <v>628</v>
      </c>
      <c r="D44" s="5" t="str">
        <f t="shared" si="2"/>
        <v>PATRICK O'NEILL</v>
      </c>
      <c r="E44" s="5" t="s">
        <v>120</v>
      </c>
      <c r="F44" s="5" t="s">
        <v>479</v>
      </c>
      <c r="G44" s="5" t="s">
        <v>480</v>
      </c>
      <c r="H44" s="5">
        <v>6634327</v>
      </c>
      <c r="I44" s="5" t="s">
        <v>531</v>
      </c>
      <c r="J44" s="5" t="s">
        <v>532</v>
      </c>
      <c r="K44" s="5" t="str">
        <f t="shared" si="0"/>
        <v>Joel Lee</v>
      </c>
      <c r="L44" s="6">
        <v>45962</v>
      </c>
      <c r="M44" s="6">
        <v>46023</v>
      </c>
      <c r="N44" s="5">
        <f t="shared" si="1"/>
        <v>2</v>
      </c>
      <c r="O44" s="5" t="s">
        <v>135</v>
      </c>
      <c r="P44" s="5" t="s">
        <v>2612</v>
      </c>
      <c r="Q44" s="7">
        <v>129.88</v>
      </c>
      <c r="R44" s="12">
        <v>0.375</v>
      </c>
      <c r="S44" s="5" t="s">
        <v>60</v>
      </c>
      <c r="T44" s="5" t="s">
        <v>136</v>
      </c>
      <c r="U44" s="7">
        <v>48.7</v>
      </c>
      <c r="V44" s="5" t="s">
        <v>480</v>
      </c>
    </row>
    <row r="45" spans="1:22" s="5" customFormat="1" x14ac:dyDescent="0.25">
      <c r="A45" s="5">
        <v>2031798613</v>
      </c>
      <c r="B45" s="5" t="s">
        <v>935</v>
      </c>
      <c r="C45" s="5" t="s">
        <v>1624</v>
      </c>
      <c r="D45" s="5" t="str">
        <f t="shared" si="2"/>
        <v>ZOE SMITH</v>
      </c>
      <c r="E45" s="5" t="s">
        <v>372</v>
      </c>
      <c r="F45" s="5" t="s">
        <v>102</v>
      </c>
      <c r="G45" s="5" t="s">
        <v>738</v>
      </c>
      <c r="H45" s="5">
        <v>21421111</v>
      </c>
      <c r="I45" s="5" t="s">
        <v>389</v>
      </c>
      <c r="J45" s="5" t="s">
        <v>390</v>
      </c>
      <c r="K45" s="5" t="str">
        <f t="shared" si="0"/>
        <v>Kirk Tigue</v>
      </c>
      <c r="L45" s="6">
        <v>45963</v>
      </c>
      <c r="M45" s="6">
        <v>46024</v>
      </c>
      <c r="N45" s="5">
        <f t="shared" si="1"/>
        <v>2</v>
      </c>
      <c r="O45" s="5" t="s">
        <v>135</v>
      </c>
      <c r="P45" s="5" t="s">
        <v>2612</v>
      </c>
      <c r="Q45" s="7">
        <v>30.09</v>
      </c>
      <c r="R45" s="11">
        <v>0.9</v>
      </c>
      <c r="S45" s="5" t="s">
        <v>60</v>
      </c>
      <c r="T45" s="5" t="s">
        <v>136</v>
      </c>
      <c r="U45" s="7">
        <v>27.08</v>
      </c>
      <c r="V45" s="5" t="s">
        <v>2599</v>
      </c>
    </row>
    <row r="46" spans="1:22" s="5" customFormat="1" x14ac:dyDescent="0.25">
      <c r="A46" s="5">
        <v>2031798612</v>
      </c>
      <c r="B46" s="5" t="s">
        <v>935</v>
      </c>
      <c r="C46" s="5" t="s">
        <v>1624</v>
      </c>
      <c r="D46" s="5" t="str">
        <f t="shared" si="2"/>
        <v>ZOE SMITH</v>
      </c>
      <c r="E46" s="5" t="s">
        <v>372</v>
      </c>
      <c r="F46" s="5" t="s">
        <v>373</v>
      </c>
      <c r="G46" s="5" t="s">
        <v>374</v>
      </c>
      <c r="H46" s="5">
        <v>21421111</v>
      </c>
      <c r="I46" s="5" t="s">
        <v>389</v>
      </c>
      <c r="J46" s="5" t="s">
        <v>390</v>
      </c>
      <c r="K46" s="5" t="str">
        <f t="shared" si="0"/>
        <v>Kirk Tigue</v>
      </c>
      <c r="L46" s="6">
        <v>45963</v>
      </c>
      <c r="M46" s="6">
        <v>46024</v>
      </c>
      <c r="N46" s="5">
        <f t="shared" si="1"/>
        <v>2</v>
      </c>
      <c r="O46" s="5" t="s">
        <v>135</v>
      </c>
      <c r="P46" s="5" t="s">
        <v>2612</v>
      </c>
      <c r="Q46" s="7">
        <v>49.18</v>
      </c>
      <c r="R46" s="11">
        <v>0.7</v>
      </c>
      <c r="S46" s="5" t="s">
        <v>60</v>
      </c>
      <c r="T46" s="5" t="s">
        <v>136</v>
      </c>
      <c r="U46" s="7">
        <v>34.43</v>
      </c>
      <c r="V46" s="5" t="s">
        <v>374</v>
      </c>
    </row>
    <row r="47" spans="1:22" s="5" customFormat="1" x14ac:dyDescent="0.25">
      <c r="A47" s="5">
        <v>2031798611</v>
      </c>
      <c r="B47" s="5" t="s">
        <v>935</v>
      </c>
      <c r="C47" s="5" t="s">
        <v>1624</v>
      </c>
      <c r="D47" s="5" t="str">
        <f t="shared" si="2"/>
        <v>ZOE SMITH</v>
      </c>
      <c r="E47" s="5" t="s">
        <v>372</v>
      </c>
      <c r="F47" s="5" t="s">
        <v>479</v>
      </c>
      <c r="G47" s="5" t="s">
        <v>480</v>
      </c>
      <c r="H47" s="5">
        <v>21421111</v>
      </c>
      <c r="I47" s="5" t="s">
        <v>389</v>
      </c>
      <c r="J47" s="5" t="s">
        <v>390</v>
      </c>
      <c r="K47" s="5" t="str">
        <f t="shared" si="0"/>
        <v>Kirk Tigue</v>
      </c>
      <c r="L47" s="6">
        <v>45963</v>
      </c>
      <c r="M47" s="6">
        <v>46024</v>
      </c>
      <c r="N47" s="5">
        <f t="shared" si="1"/>
        <v>2</v>
      </c>
      <c r="O47" s="5" t="s">
        <v>135</v>
      </c>
      <c r="P47" s="5" t="s">
        <v>2612</v>
      </c>
      <c r="Q47" s="7">
        <v>18.989999999999998</v>
      </c>
      <c r="R47" s="12">
        <v>0.375</v>
      </c>
      <c r="S47" s="5" t="s">
        <v>60</v>
      </c>
      <c r="T47" s="5" t="s">
        <v>136</v>
      </c>
      <c r="U47" s="7">
        <v>7.12</v>
      </c>
      <c r="V47" s="5" t="s">
        <v>480</v>
      </c>
    </row>
    <row r="48" spans="1:22" s="5" customFormat="1" x14ac:dyDescent="0.25">
      <c r="A48" s="5">
        <v>2031818852</v>
      </c>
      <c r="B48" s="5" t="s">
        <v>386</v>
      </c>
      <c r="C48" s="5" t="s">
        <v>2054</v>
      </c>
      <c r="D48" s="5" t="str">
        <f t="shared" si="2"/>
        <v>ANDY MICHAEL</v>
      </c>
      <c r="E48" s="5" t="s">
        <v>265</v>
      </c>
      <c r="F48" s="5" t="s">
        <v>102</v>
      </c>
      <c r="G48" s="5" t="s">
        <v>103</v>
      </c>
      <c r="H48" s="5">
        <v>20724564</v>
      </c>
      <c r="I48" s="5" t="s">
        <v>534</v>
      </c>
      <c r="J48" s="5" t="s">
        <v>535</v>
      </c>
      <c r="K48" s="5" t="str">
        <f t="shared" si="0"/>
        <v>Marsha Sanderock</v>
      </c>
      <c r="L48" s="6">
        <v>45962</v>
      </c>
      <c r="M48" s="6">
        <v>46023</v>
      </c>
      <c r="N48" s="5">
        <f t="shared" si="1"/>
        <v>2</v>
      </c>
      <c r="O48" s="5" t="s">
        <v>135</v>
      </c>
      <c r="P48" s="5" t="s">
        <v>2612</v>
      </c>
      <c r="Q48" s="7">
        <v>90.93</v>
      </c>
      <c r="R48" s="11">
        <v>0.75</v>
      </c>
      <c r="S48" s="5" t="s">
        <v>60</v>
      </c>
      <c r="T48" s="5" t="s">
        <v>136</v>
      </c>
      <c r="U48" s="7">
        <v>68.2</v>
      </c>
      <c r="V48" s="5" t="s">
        <v>2597</v>
      </c>
    </row>
    <row r="49" spans="1:22" s="5" customFormat="1" x14ac:dyDescent="0.25">
      <c r="A49" s="5">
        <v>2031936899</v>
      </c>
      <c r="B49" s="5" t="s">
        <v>1372</v>
      </c>
      <c r="C49" s="5" t="s">
        <v>1373</v>
      </c>
      <c r="D49" s="5" t="str">
        <f t="shared" si="2"/>
        <v>CHAD GILL</v>
      </c>
      <c r="E49" s="5" t="s">
        <v>265</v>
      </c>
      <c r="F49" s="5" t="s">
        <v>803</v>
      </c>
      <c r="G49" s="5" t="s">
        <v>813</v>
      </c>
      <c r="H49" s="5">
        <v>20724564</v>
      </c>
      <c r="I49" s="5" t="s">
        <v>534</v>
      </c>
      <c r="J49" s="5" t="s">
        <v>535</v>
      </c>
      <c r="K49" s="5" t="str">
        <f t="shared" si="0"/>
        <v>Marsha Sanderock</v>
      </c>
      <c r="L49" s="6">
        <v>45962</v>
      </c>
      <c r="M49" s="6">
        <v>46023</v>
      </c>
      <c r="N49" s="5">
        <f t="shared" si="1"/>
        <v>2</v>
      </c>
      <c r="O49" s="5" t="s">
        <v>135</v>
      </c>
      <c r="P49" s="5" t="s">
        <v>2612</v>
      </c>
      <c r="Q49" s="7">
        <v>15</v>
      </c>
      <c r="R49" s="11">
        <v>0.19</v>
      </c>
      <c r="S49" s="5" t="s">
        <v>60</v>
      </c>
      <c r="T49" s="5" t="s">
        <v>136</v>
      </c>
      <c r="U49" s="7">
        <v>2.85</v>
      </c>
      <c r="V49" s="5" t="s">
        <v>813</v>
      </c>
    </row>
    <row r="50" spans="1:22" s="5" customFormat="1" x14ac:dyDescent="0.25">
      <c r="A50" s="5">
        <v>2031818853</v>
      </c>
      <c r="B50" s="5" t="s">
        <v>386</v>
      </c>
      <c r="C50" s="5" t="s">
        <v>2054</v>
      </c>
      <c r="D50" s="5" t="str">
        <f t="shared" si="2"/>
        <v>ANDY MICHAEL</v>
      </c>
      <c r="E50" s="5" t="s">
        <v>265</v>
      </c>
      <c r="F50" s="5" t="s">
        <v>803</v>
      </c>
      <c r="G50" s="5" t="s">
        <v>813</v>
      </c>
      <c r="H50" s="5">
        <v>20724564</v>
      </c>
      <c r="I50" s="5" t="s">
        <v>534</v>
      </c>
      <c r="J50" s="5" t="s">
        <v>535</v>
      </c>
      <c r="K50" s="5" t="str">
        <f t="shared" si="0"/>
        <v>Marsha Sanderock</v>
      </c>
      <c r="L50" s="6">
        <v>45962</v>
      </c>
      <c r="M50" s="6">
        <v>46023</v>
      </c>
      <c r="N50" s="5">
        <f t="shared" si="1"/>
        <v>2</v>
      </c>
      <c r="O50" s="5" t="s">
        <v>135</v>
      </c>
      <c r="P50" s="5" t="s">
        <v>2612</v>
      </c>
      <c r="Q50" s="7">
        <v>15</v>
      </c>
      <c r="R50" s="11">
        <v>0.19</v>
      </c>
      <c r="S50" s="5" t="s">
        <v>60</v>
      </c>
      <c r="T50" s="5" t="s">
        <v>136</v>
      </c>
      <c r="U50" s="7">
        <v>2.85</v>
      </c>
      <c r="V50" s="5" t="s">
        <v>813</v>
      </c>
    </row>
    <row r="51" spans="1:22" s="5" customFormat="1" x14ac:dyDescent="0.25">
      <c r="A51" s="5">
        <v>2031818851</v>
      </c>
      <c r="B51" s="5" t="s">
        <v>386</v>
      </c>
      <c r="C51" s="5" t="s">
        <v>2054</v>
      </c>
      <c r="D51" s="5" t="str">
        <f t="shared" si="2"/>
        <v>ANDY MICHAEL</v>
      </c>
      <c r="E51" s="5" t="s">
        <v>265</v>
      </c>
      <c r="F51" s="5" t="s">
        <v>1837</v>
      </c>
      <c r="G51" s="5" t="s">
        <v>2041</v>
      </c>
      <c r="H51" s="5">
        <v>20724564</v>
      </c>
      <c r="I51" s="5" t="s">
        <v>534</v>
      </c>
      <c r="J51" s="5" t="s">
        <v>535</v>
      </c>
      <c r="K51" s="5" t="str">
        <f t="shared" si="0"/>
        <v>Marsha Sanderock</v>
      </c>
      <c r="L51" s="6">
        <v>45962</v>
      </c>
      <c r="M51" s="6">
        <v>46023</v>
      </c>
      <c r="N51" s="5">
        <f t="shared" si="1"/>
        <v>2</v>
      </c>
      <c r="O51" s="5" t="s">
        <v>135</v>
      </c>
      <c r="P51" s="5" t="s">
        <v>2612</v>
      </c>
      <c r="Q51" s="7">
        <v>1022.97</v>
      </c>
      <c r="R51" s="11">
        <v>0.19</v>
      </c>
      <c r="S51" s="5" t="s">
        <v>60</v>
      </c>
      <c r="T51" s="5" t="s">
        <v>136</v>
      </c>
      <c r="U51" s="7">
        <v>194.36</v>
      </c>
      <c r="V51" s="5" t="s">
        <v>2045</v>
      </c>
    </row>
    <row r="52" spans="1:22" s="5" customFormat="1" x14ac:dyDescent="0.25">
      <c r="A52" s="5">
        <v>2031936898</v>
      </c>
      <c r="B52" s="5" t="s">
        <v>1372</v>
      </c>
      <c r="C52" s="5" t="s">
        <v>1373</v>
      </c>
      <c r="D52" s="5" t="str">
        <f t="shared" si="2"/>
        <v>CHAD GILL</v>
      </c>
      <c r="E52" s="5" t="s">
        <v>265</v>
      </c>
      <c r="F52" s="5" t="s">
        <v>1837</v>
      </c>
      <c r="G52" s="5" t="s">
        <v>2041</v>
      </c>
      <c r="H52" s="5">
        <v>20724564</v>
      </c>
      <c r="I52" s="5" t="s">
        <v>534</v>
      </c>
      <c r="J52" s="5" t="s">
        <v>535</v>
      </c>
      <c r="K52" s="5" t="str">
        <f t="shared" si="0"/>
        <v>Marsha Sanderock</v>
      </c>
      <c r="L52" s="6">
        <v>45962</v>
      </c>
      <c r="M52" s="6">
        <v>46023</v>
      </c>
      <c r="N52" s="5">
        <f t="shared" si="1"/>
        <v>2</v>
      </c>
      <c r="O52" s="5" t="s">
        <v>135</v>
      </c>
      <c r="P52" s="5" t="s">
        <v>2612</v>
      </c>
      <c r="Q52" s="7">
        <v>188.62</v>
      </c>
      <c r="R52" s="11">
        <v>0.19</v>
      </c>
      <c r="S52" s="5" t="s">
        <v>60</v>
      </c>
      <c r="T52" s="5" t="s">
        <v>136</v>
      </c>
      <c r="U52" s="7">
        <v>35.840000000000003</v>
      </c>
      <c r="V52" s="5" t="s">
        <v>2045</v>
      </c>
    </row>
    <row r="53" spans="1:22" s="5" customFormat="1" x14ac:dyDescent="0.25">
      <c r="A53" s="5">
        <v>2031718267</v>
      </c>
      <c r="B53" s="5" t="s">
        <v>988</v>
      </c>
      <c r="C53" s="5" t="s">
        <v>202</v>
      </c>
      <c r="D53" s="5" t="str">
        <f t="shared" si="2"/>
        <v>LORA KINDER</v>
      </c>
      <c r="E53" s="5" t="s">
        <v>83</v>
      </c>
      <c r="F53" s="5" t="s">
        <v>53</v>
      </c>
      <c r="G53" s="5" t="s">
        <v>918</v>
      </c>
      <c r="H53" s="5">
        <v>8812322</v>
      </c>
      <c r="I53" s="5" t="s">
        <v>84</v>
      </c>
      <c r="J53" s="5" t="s">
        <v>85</v>
      </c>
      <c r="K53" s="5" t="str">
        <f t="shared" si="0"/>
        <v>Matthew Sherman</v>
      </c>
      <c r="L53" s="6">
        <v>45962</v>
      </c>
      <c r="M53" s="6">
        <v>46023</v>
      </c>
      <c r="N53" s="5">
        <f t="shared" si="1"/>
        <v>2</v>
      </c>
      <c r="O53" s="5" t="s">
        <v>135</v>
      </c>
      <c r="P53" s="5" t="s">
        <v>2612</v>
      </c>
      <c r="Q53" s="7">
        <v>97.45</v>
      </c>
      <c r="R53" s="11">
        <v>0.6</v>
      </c>
      <c r="S53" s="5" t="s">
        <v>60</v>
      </c>
      <c r="T53" s="5" t="s">
        <v>136</v>
      </c>
      <c r="U53" s="7">
        <v>58.47</v>
      </c>
      <c r="V53" s="5" t="s">
        <v>918</v>
      </c>
    </row>
    <row r="54" spans="1:22" s="5" customFormat="1" x14ac:dyDescent="0.25">
      <c r="A54" s="5">
        <v>2031807985</v>
      </c>
      <c r="B54" s="5" t="s">
        <v>991</v>
      </c>
      <c r="C54" s="5" t="s">
        <v>740</v>
      </c>
      <c r="D54" s="5" t="str">
        <f t="shared" si="2"/>
        <v>ANGELA BOSWELL</v>
      </c>
      <c r="E54" s="5" t="s">
        <v>83</v>
      </c>
      <c r="F54" s="5" t="s">
        <v>53</v>
      </c>
      <c r="G54" s="5" t="s">
        <v>918</v>
      </c>
      <c r="H54" s="5">
        <v>8812322</v>
      </c>
      <c r="I54" s="5" t="s">
        <v>84</v>
      </c>
      <c r="J54" s="5" t="s">
        <v>85</v>
      </c>
      <c r="K54" s="5" t="str">
        <f t="shared" si="0"/>
        <v>Matthew Sherman</v>
      </c>
      <c r="L54" s="6">
        <v>45962</v>
      </c>
      <c r="M54" s="6">
        <v>46023</v>
      </c>
      <c r="N54" s="5">
        <f t="shared" si="1"/>
        <v>2</v>
      </c>
      <c r="O54" s="5" t="s">
        <v>135</v>
      </c>
      <c r="P54" s="5" t="s">
        <v>2612</v>
      </c>
      <c r="Q54" s="7">
        <v>61.81</v>
      </c>
      <c r="R54" s="11">
        <v>0.6</v>
      </c>
      <c r="S54" s="5" t="s">
        <v>60</v>
      </c>
      <c r="T54" s="5" t="s">
        <v>136</v>
      </c>
      <c r="U54" s="7">
        <v>37.090000000000003</v>
      </c>
      <c r="V54" s="5" t="s">
        <v>918</v>
      </c>
    </row>
    <row r="55" spans="1:22" s="5" customFormat="1" x14ac:dyDescent="0.25">
      <c r="A55" s="5">
        <v>2031963345</v>
      </c>
      <c r="B55" s="5" t="s">
        <v>1822</v>
      </c>
      <c r="C55" s="5" t="s">
        <v>1823</v>
      </c>
      <c r="D55" s="5" t="str">
        <f t="shared" si="2"/>
        <v>SARANTUNGALAG MYAGMARTSETSEG</v>
      </c>
      <c r="E55" s="5" t="s">
        <v>83</v>
      </c>
      <c r="F55" s="5" t="s">
        <v>373</v>
      </c>
      <c r="G55" s="5" t="s">
        <v>374</v>
      </c>
      <c r="H55" s="5">
        <v>20220688</v>
      </c>
      <c r="I55" s="5" t="s">
        <v>381</v>
      </c>
      <c r="J55" s="5" t="s">
        <v>382</v>
      </c>
      <c r="K55" s="5" t="str">
        <f t="shared" si="0"/>
        <v>NASANDELGER ZANA</v>
      </c>
      <c r="L55" s="6">
        <v>45965</v>
      </c>
      <c r="M55" s="6">
        <v>46026</v>
      </c>
      <c r="N55" s="5">
        <f t="shared" si="1"/>
        <v>2</v>
      </c>
      <c r="O55" s="5" t="s">
        <v>135</v>
      </c>
      <c r="P55" s="5" t="s">
        <v>2612</v>
      </c>
      <c r="Q55" s="7">
        <v>45.68</v>
      </c>
      <c r="R55" s="11">
        <v>0.7</v>
      </c>
      <c r="S55" s="5" t="s">
        <v>60</v>
      </c>
      <c r="T55" s="5" t="s">
        <v>136</v>
      </c>
      <c r="U55" s="7">
        <v>31.98</v>
      </c>
      <c r="V55" s="5" t="s">
        <v>374</v>
      </c>
    </row>
    <row r="56" spans="1:22" s="5" customFormat="1" x14ac:dyDescent="0.25">
      <c r="A56" s="5">
        <v>2031995710</v>
      </c>
      <c r="B56" s="5" t="s">
        <v>1833</v>
      </c>
      <c r="C56" s="5" t="s">
        <v>1834</v>
      </c>
      <c r="D56" s="5" t="str">
        <f t="shared" si="2"/>
        <v>SARANTUYA BOLDOOL</v>
      </c>
      <c r="E56" s="5" t="s">
        <v>83</v>
      </c>
      <c r="F56" s="5" t="s">
        <v>373</v>
      </c>
      <c r="G56" s="5" t="s">
        <v>374</v>
      </c>
      <c r="H56" s="5">
        <v>20220688</v>
      </c>
      <c r="I56" s="5" t="s">
        <v>381</v>
      </c>
      <c r="J56" s="5" t="s">
        <v>382</v>
      </c>
      <c r="K56" s="5" t="str">
        <f t="shared" si="0"/>
        <v>NASANDELGER ZANA</v>
      </c>
      <c r="L56" s="6">
        <v>45966</v>
      </c>
      <c r="M56" s="6">
        <v>46027</v>
      </c>
      <c r="N56" s="5">
        <f t="shared" si="1"/>
        <v>2</v>
      </c>
      <c r="O56" s="5" t="s">
        <v>135</v>
      </c>
      <c r="P56" s="5" t="s">
        <v>2612</v>
      </c>
      <c r="Q56" s="7">
        <v>32.26</v>
      </c>
      <c r="R56" s="11">
        <v>0.7</v>
      </c>
      <c r="S56" s="5" t="s">
        <v>60</v>
      </c>
      <c r="T56" s="5" t="s">
        <v>136</v>
      </c>
      <c r="U56" s="7">
        <v>22.58</v>
      </c>
      <c r="V56" s="5" t="s">
        <v>374</v>
      </c>
    </row>
    <row r="57" spans="1:22" s="5" customFormat="1" x14ac:dyDescent="0.25">
      <c r="A57" s="5">
        <v>2031975344</v>
      </c>
      <c r="B57" s="5" t="s">
        <v>1824</v>
      </c>
      <c r="C57" s="5" t="s">
        <v>1825</v>
      </c>
      <c r="D57" s="5" t="str">
        <f t="shared" si="2"/>
        <v>MUNKHDORJ GANTUMUR</v>
      </c>
      <c r="E57" s="5" t="s">
        <v>83</v>
      </c>
      <c r="F57" s="5" t="s">
        <v>373</v>
      </c>
      <c r="G57" s="5" t="s">
        <v>374</v>
      </c>
      <c r="H57" s="5">
        <v>20220688</v>
      </c>
      <c r="I57" s="5" t="s">
        <v>381</v>
      </c>
      <c r="J57" s="5" t="s">
        <v>382</v>
      </c>
      <c r="K57" s="5" t="str">
        <f t="shared" si="0"/>
        <v>NASANDELGER ZANA</v>
      </c>
      <c r="L57" s="6">
        <v>45965</v>
      </c>
      <c r="M57" s="6">
        <v>46026</v>
      </c>
      <c r="N57" s="5">
        <f t="shared" si="1"/>
        <v>2</v>
      </c>
      <c r="O57" s="5" t="s">
        <v>135</v>
      </c>
      <c r="P57" s="5" t="s">
        <v>2612</v>
      </c>
      <c r="Q57" s="7">
        <v>20.56</v>
      </c>
      <c r="R57" s="11">
        <v>0.7</v>
      </c>
      <c r="S57" s="5" t="s">
        <v>60</v>
      </c>
      <c r="T57" s="5" t="s">
        <v>136</v>
      </c>
      <c r="U57" s="7">
        <v>14.39</v>
      </c>
      <c r="V57" s="5" t="s">
        <v>374</v>
      </c>
    </row>
    <row r="58" spans="1:22" s="5" customFormat="1" x14ac:dyDescent="0.25">
      <c r="A58" s="5">
        <v>2031823475</v>
      </c>
      <c r="B58" s="5" t="s">
        <v>1793</v>
      </c>
      <c r="C58" s="5" t="s">
        <v>745</v>
      </c>
      <c r="D58" s="5" t="str">
        <f t="shared" si="2"/>
        <v>MAURICE ELZY</v>
      </c>
      <c r="E58" s="5" t="s">
        <v>83</v>
      </c>
      <c r="F58" s="5" t="s">
        <v>373</v>
      </c>
      <c r="G58" s="5" t="s">
        <v>374</v>
      </c>
      <c r="H58" s="5">
        <v>21648482</v>
      </c>
      <c r="I58" s="5" t="s">
        <v>1510</v>
      </c>
      <c r="J58" s="5" t="s">
        <v>1511</v>
      </c>
      <c r="K58" s="5" t="str">
        <f t="shared" si="0"/>
        <v>Raluca Cheregi</v>
      </c>
      <c r="L58" s="6">
        <v>45956</v>
      </c>
      <c r="M58" s="6">
        <v>46017</v>
      </c>
      <c r="N58" s="5">
        <f t="shared" si="1"/>
        <v>2</v>
      </c>
      <c r="O58" s="5" t="s">
        <v>135</v>
      </c>
      <c r="P58" s="5" t="s">
        <v>2612</v>
      </c>
      <c r="Q58" s="7">
        <v>-148.32</v>
      </c>
      <c r="R58" s="11">
        <v>0.7</v>
      </c>
      <c r="S58" s="5" t="s">
        <v>60</v>
      </c>
      <c r="T58" s="5" t="s">
        <v>136</v>
      </c>
      <c r="U58" s="7">
        <v>-103.82</v>
      </c>
      <c r="V58" s="5" t="s">
        <v>374</v>
      </c>
    </row>
    <row r="59" spans="1:22" s="5" customFormat="1" x14ac:dyDescent="0.25">
      <c r="A59" s="5">
        <v>2031656111</v>
      </c>
      <c r="B59" s="5" t="s">
        <v>347</v>
      </c>
      <c r="C59" s="5" t="s">
        <v>502</v>
      </c>
      <c r="D59" s="5" t="str">
        <f t="shared" si="2"/>
        <v>FRANK HARRIS</v>
      </c>
      <c r="E59" s="5" t="s">
        <v>83</v>
      </c>
      <c r="F59" s="5" t="s">
        <v>102</v>
      </c>
      <c r="G59" s="5" t="s">
        <v>103</v>
      </c>
      <c r="H59" s="5">
        <v>16633294</v>
      </c>
      <c r="I59" s="5" t="s">
        <v>116</v>
      </c>
      <c r="J59" s="5" t="s">
        <v>417</v>
      </c>
      <c r="K59" s="5" t="str">
        <f t="shared" si="0"/>
        <v>Richard Yale</v>
      </c>
      <c r="L59" s="6">
        <v>45962</v>
      </c>
      <c r="M59" s="6">
        <v>46023</v>
      </c>
      <c r="N59" s="5">
        <f t="shared" si="1"/>
        <v>2</v>
      </c>
      <c r="O59" s="5" t="s">
        <v>135</v>
      </c>
      <c r="P59" s="5" t="s">
        <v>2612</v>
      </c>
      <c r="Q59" s="7">
        <v>13.42</v>
      </c>
      <c r="R59" s="11">
        <v>0.75</v>
      </c>
      <c r="S59" s="5" t="s">
        <v>60</v>
      </c>
      <c r="T59" s="5" t="s">
        <v>136</v>
      </c>
      <c r="U59" s="7">
        <v>10.06</v>
      </c>
      <c r="V59" s="5" t="s">
        <v>2597</v>
      </c>
    </row>
    <row r="60" spans="1:22" s="5" customFormat="1" x14ac:dyDescent="0.25">
      <c r="A60" s="5">
        <v>2031844501</v>
      </c>
      <c r="B60" s="5" t="s">
        <v>1625</v>
      </c>
      <c r="C60" s="5" t="s">
        <v>1626</v>
      </c>
      <c r="D60" s="5" t="str">
        <f t="shared" si="2"/>
        <v>GIOVANY SILIANG</v>
      </c>
      <c r="E60" s="5" t="s">
        <v>452</v>
      </c>
      <c r="F60" s="5" t="s">
        <v>373</v>
      </c>
      <c r="G60" s="5" t="s">
        <v>374</v>
      </c>
      <c r="H60" s="5">
        <v>16633294</v>
      </c>
      <c r="I60" s="5" t="s">
        <v>116</v>
      </c>
      <c r="J60" s="5" t="s">
        <v>417</v>
      </c>
      <c r="K60" s="5" t="str">
        <f t="shared" si="0"/>
        <v>Richard Yale</v>
      </c>
      <c r="L60" s="6">
        <v>45962</v>
      </c>
      <c r="M60" s="6">
        <v>46023</v>
      </c>
      <c r="N60" s="5">
        <f t="shared" si="1"/>
        <v>2</v>
      </c>
      <c r="O60" s="5" t="s">
        <v>135</v>
      </c>
      <c r="P60" s="5" t="s">
        <v>2612</v>
      </c>
      <c r="Q60" s="7">
        <v>161.18</v>
      </c>
      <c r="R60" s="11">
        <v>0.7</v>
      </c>
      <c r="S60" s="5" t="s">
        <v>60</v>
      </c>
      <c r="T60" s="5" t="s">
        <v>136</v>
      </c>
      <c r="U60" s="7">
        <v>112.83</v>
      </c>
      <c r="V60" s="5" t="s">
        <v>374</v>
      </c>
    </row>
    <row r="61" spans="1:22" s="5" customFormat="1" x14ac:dyDescent="0.25">
      <c r="A61" s="5">
        <v>2031656110</v>
      </c>
      <c r="B61" s="5" t="s">
        <v>347</v>
      </c>
      <c r="C61" s="5" t="s">
        <v>502</v>
      </c>
      <c r="D61" s="5" t="str">
        <f t="shared" si="2"/>
        <v>FRANK HARRIS</v>
      </c>
      <c r="E61" s="5" t="s">
        <v>83</v>
      </c>
      <c r="F61" s="5" t="s">
        <v>373</v>
      </c>
      <c r="G61" s="5" t="s">
        <v>374</v>
      </c>
      <c r="H61" s="5">
        <v>16633294</v>
      </c>
      <c r="I61" s="5" t="s">
        <v>116</v>
      </c>
      <c r="J61" s="5" t="s">
        <v>417</v>
      </c>
      <c r="K61" s="5" t="str">
        <f t="shared" si="0"/>
        <v>Richard Yale</v>
      </c>
      <c r="L61" s="6">
        <v>45962</v>
      </c>
      <c r="M61" s="6">
        <v>46023</v>
      </c>
      <c r="N61" s="5">
        <f t="shared" si="1"/>
        <v>2</v>
      </c>
      <c r="O61" s="5" t="s">
        <v>135</v>
      </c>
      <c r="P61" s="5" t="s">
        <v>2612</v>
      </c>
      <c r="Q61" s="7">
        <v>94.95</v>
      </c>
      <c r="R61" s="11">
        <v>0.7</v>
      </c>
      <c r="S61" s="5" t="s">
        <v>60</v>
      </c>
      <c r="T61" s="5" t="s">
        <v>136</v>
      </c>
      <c r="U61" s="7">
        <v>66.459999999999994</v>
      </c>
      <c r="V61" s="5" t="s">
        <v>374</v>
      </c>
    </row>
    <row r="62" spans="1:22" s="5" customFormat="1" x14ac:dyDescent="0.25">
      <c r="A62" s="5">
        <v>2031656109</v>
      </c>
      <c r="B62" s="5" t="s">
        <v>347</v>
      </c>
      <c r="C62" s="5" t="s">
        <v>502</v>
      </c>
      <c r="D62" s="5" t="str">
        <f t="shared" si="2"/>
        <v>FRANK HARRIS</v>
      </c>
      <c r="E62" s="5" t="s">
        <v>83</v>
      </c>
      <c r="F62" s="5" t="s">
        <v>479</v>
      </c>
      <c r="G62" s="5" t="s">
        <v>480</v>
      </c>
      <c r="H62" s="5">
        <v>16633294</v>
      </c>
      <c r="I62" s="5" t="s">
        <v>116</v>
      </c>
      <c r="J62" s="5" t="s">
        <v>417</v>
      </c>
      <c r="K62" s="5" t="str">
        <f t="shared" si="0"/>
        <v>Richard Yale</v>
      </c>
      <c r="L62" s="6">
        <v>45962</v>
      </c>
      <c r="M62" s="6">
        <v>46023</v>
      </c>
      <c r="N62" s="5">
        <f t="shared" si="1"/>
        <v>2</v>
      </c>
      <c r="O62" s="5" t="s">
        <v>135</v>
      </c>
      <c r="P62" s="5" t="s">
        <v>2612</v>
      </c>
      <c r="Q62" s="7">
        <v>77.48</v>
      </c>
      <c r="R62" s="12">
        <v>0.375</v>
      </c>
      <c r="S62" s="5" t="s">
        <v>60</v>
      </c>
      <c r="T62" s="5" t="s">
        <v>136</v>
      </c>
      <c r="U62" s="7">
        <v>29.06</v>
      </c>
      <c r="V62" s="5" t="s">
        <v>480</v>
      </c>
    </row>
    <row r="63" spans="1:22" s="5" customFormat="1" x14ac:dyDescent="0.25">
      <c r="A63" s="5">
        <v>2031844500</v>
      </c>
      <c r="B63" s="5" t="s">
        <v>1625</v>
      </c>
      <c r="C63" s="5" t="s">
        <v>1626</v>
      </c>
      <c r="D63" s="5" t="str">
        <f t="shared" si="2"/>
        <v>GIOVANY SILIANG</v>
      </c>
      <c r="E63" s="5" t="s">
        <v>452</v>
      </c>
      <c r="F63" s="5" t="s">
        <v>479</v>
      </c>
      <c r="G63" s="5" t="s">
        <v>480</v>
      </c>
      <c r="H63" s="5">
        <v>16633294</v>
      </c>
      <c r="I63" s="5" t="s">
        <v>116</v>
      </c>
      <c r="J63" s="5" t="s">
        <v>417</v>
      </c>
      <c r="K63" s="5" t="str">
        <f t="shared" si="0"/>
        <v>Richard Yale</v>
      </c>
      <c r="L63" s="6">
        <v>45962</v>
      </c>
      <c r="M63" s="6">
        <v>46023</v>
      </c>
      <c r="N63" s="5">
        <f t="shared" si="1"/>
        <v>2</v>
      </c>
      <c r="O63" s="5" t="s">
        <v>135</v>
      </c>
      <c r="P63" s="5" t="s">
        <v>2612</v>
      </c>
      <c r="Q63" s="7">
        <v>45.35</v>
      </c>
      <c r="R63" s="12">
        <v>0.375</v>
      </c>
      <c r="S63" s="5" t="s">
        <v>60</v>
      </c>
      <c r="T63" s="5" t="s">
        <v>136</v>
      </c>
      <c r="U63" s="7">
        <v>17.010000000000002</v>
      </c>
      <c r="V63" s="5" t="s">
        <v>480</v>
      </c>
    </row>
    <row r="64" spans="1:22" s="5" customFormat="1" x14ac:dyDescent="0.25">
      <c r="A64" s="5">
        <v>2031975383</v>
      </c>
      <c r="B64" s="5" t="s">
        <v>792</v>
      </c>
      <c r="C64" s="5" t="s">
        <v>405</v>
      </c>
      <c r="D64" s="5" t="str">
        <f t="shared" si="2"/>
        <v>DAVID MYERS</v>
      </c>
      <c r="E64" s="5" t="s">
        <v>52</v>
      </c>
      <c r="F64" s="5" t="s">
        <v>373</v>
      </c>
      <c r="G64" s="5" t="s">
        <v>433</v>
      </c>
      <c r="H64" s="5">
        <v>8971826</v>
      </c>
      <c r="I64" s="5" t="s">
        <v>1662</v>
      </c>
      <c r="J64" s="5" t="s">
        <v>87</v>
      </c>
      <c r="K64" s="5" t="str">
        <f t="shared" si="0"/>
        <v>SCOTT AGUGLIA</v>
      </c>
      <c r="L64" s="6">
        <v>45965</v>
      </c>
      <c r="M64" s="6">
        <v>46026</v>
      </c>
      <c r="N64" s="5">
        <f t="shared" si="1"/>
        <v>2</v>
      </c>
      <c r="O64" s="5" t="s">
        <v>135</v>
      </c>
      <c r="P64" s="5" t="s">
        <v>2612</v>
      </c>
      <c r="Q64" s="7">
        <v>96.19</v>
      </c>
      <c r="R64" s="11">
        <v>0.9</v>
      </c>
      <c r="S64" s="5" t="s">
        <v>60</v>
      </c>
      <c r="T64" s="5" t="s">
        <v>136</v>
      </c>
      <c r="U64" s="7">
        <v>86.57</v>
      </c>
      <c r="V64" s="5" t="s">
        <v>433</v>
      </c>
    </row>
    <row r="65" spans="1:22" s="5" customFormat="1" x14ac:dyDescent="0.25">
      <c r="A65" s="5">
        <v>2031984291</v>
      </c>
      <c r="B65" s="5" t="s">
        <v>1827</v>
      </c>
      <c r="C65" s="5" t="s">
        <v>864</v>
      </c>
      <c r="D65" s="5" t="str">
        <f t="shared" si="2"/>
        <v>DANIELLE MORRISON</v>
      </c>
      <c r="E65" s="5" t="s">
        <v>881</v>
      </c>
      <c r="F65" s="5" t="s">
        <v>373</v>
      </c>
      <c r="G65" s="5" t="s">
        <v>374</v>
      </c>
      <c r="H65" s="5">
        <v>371819</v>
      </c>
      <c r="I65" s="5" t="s">
        <v>413</v>
      </c>
      <c r="J65" s="5" t="s">
        <v>414</v>
      </c>
      <c r="K65" s="5" t="str">
        <f t="shared" si="0"/>
        <v>THOMAS PARDUE</v>
      </c>
      <c r="L65" s="6">
        <v>45966</v>
      </c>
      <c r="M65" s="6">
        <v>46027</v>
      </c>
      <c r="N65" s="5">
        <f t="shared" si="1"/>
        <v>2</v>
      </c>
      <c r="O65" s="5" t="s">
        <v>135</v>
      </c>
      <c r="P65" s="5" t="s">
        <v>2612</v>
      </c>
      <c r="Q65" s="7">
        <v>51</v>
      </c>
      <c r="R65" s="11">
        <v>0.7</v>
      </c>
      <c r="S65" s="5" t="s">
        <v>60</v>
      </c>
      <c r="T65" s="5" t="s">
        <v>136</v>
      </c>
      <c r="U65" s="7">
        <v>35.700000000000003</v>
      </c>
      <c r="V65" s="5" t="s">
        <v>374</v>
      </c>
    </row>
    <row r="66" spans="1:22" s="5" customFormat="1" x14ac:dyDescent="0.25">
      <c r="A66" s="5">
        <v>2031275955</v>
      </c>
      <c r="B66" s="5" t="s">
        <v>1410</v>
      </c>
      <c r="C66" s="5" t="s">
        <v>131</v>
      </c>
      <c r="D66" s="5" t="str">
        <f t="shared" si="2"/>
        <v>MATTHEW KELSH</v>
      </c>
      <c r="E66" s="5" t="s">
        <v>83</v>
      </c>
      <c r="F66" s="5" t="s">
        <v>102</v>
      </c>
      <c r="G66" s="5" t="s">
        <v>738</v>
      </c>
      <c r="H66" s="5">
        <v>7470776</v>
      </c>
      <c r="I66" s="5" t="s">
        <v>355</v>
      </c>
      <c r="J66" s="5" t="s">
        <v>356</v>
      </c>
      <c r="K66" s="5" t="str">
        <f t="shared" ref="K66:K129" si="3">CONCATENATE(J66," ",I66)</f>
        <v>Andrew Choi</v>
      </c>
      <c r="L66" s="6">
        <v>45931</v>
      </c>
      <c r="M66" s="6">
        <v>46023</v>
      </c>
      <c r="N66" s="5">
        <f t="shared" ref="N66:N129" si="4">DATEDIF(L66,M66,"M")</f>
        <v>3</v>
      </c>
      <c r="O66" s="5" t="s">
        <v>135</v>
      </c>
      <c r="P66" s="5" t="s">
        <v>2612</v>
      </c>
      <c r="Q66" s="7">
        <v>51.02</v>
      </c>
      <c r="R66" s="11">
        <v>0.9</v>
      </c>
      <c r="S66" s="5" t="s">
        <v>60</v>
      </c>
      <c r="T66" s="5" t="s">
        <v>136</v>
      </c>
      <c r="U66" s="7">
        <v>45.92</v>
      </c>
      <c r="V66" s="5" t="s">
        <v>2599</v>
      </c>
    </row>
    <row r="67" spans="1:22" s="5" customFormat="1" x14ac:dyDescent="0.25">
      <c r="A67" s="5">
        <v>2030935972</v>
      </c>
      <c r="B67" s="5" t="s">
        <v>1615</v>
      </c>
      <c r="C67" s="5" t="s">
        <v>1616</v>
      </c>
      <c r="D67" s="5" t="str">
        <f t="shared" ref="D67:D130" si="5">CONCATENATE(C67," ",B67)</f>
        <v>DENISA KWITSCHAU</v>
      </c>
      <c r="E67" s="5" t="s">
        <v>83</v>
      </c>
      <c r="F67" s="5" t="s">
        <v>373</v>
      </c>
      <c r="G67" s="5" t="s">
        <v>433</v>
      </c>
      <c r="H67" s="5">
        <v>7470776</v>
      </c>
      <c r="I67" s="5" t="s">
        <v>355</v>
      </c>
      <c r="J67" s="5" t="s">
        <v>356</v>
      </c>
      <c r="K67" s="5" t="str">
        <f t="shared" si="3"/>
        <v>Andrew Choi</v>
      </c>
      <c r="L67" s="6">
        <v>45931</v>
      </c>
      <c r="M67" s="6">
        <v>46023</v>
      </c>
      <c r="N67" s="5">
        <f t="shared" si="4"/>
        <v>3</v>
      </c>
      <c r="O67" s="5" t="s">
        <v>135</v>
      </c>
      <c r="P67" s="5" t="s">
        <v>2612</v>
      </c>
      <c r="Q67" s="7">
        <v>155.25</v>
      </c>
      <c r="R67" s="11">
        <v>0.9</v>
      </c>
      <c r="S67" s="5" t="s">
        <v>60</v>
      </c>
      <c r="T67" s="5" t="s">
        <v>136</v>
      </c>
      <c r="U67" s="7">
        <v>139.72</v>
      </c>
      <c r="V67" s="5" t="s">
        <v>433</v>
      </c>
    </row>
    <row r="68" spans="1:22" s="5" customFormat="1" x14ac:dyDescent="0.25">
      <c r="A68" s="5">
        <v>2031343798</v>
      </c>
      <c r="B68" s="5" t="s">
        <v>1489</v>
      </c>
      <c r="C68" s="5" t="s">
        <v>1490</v>
      </c>
      <c r="D68" s="5" t="str">
        <f t="shared" si="5"/>
        <v>MOON YIM</v>
      </c>
      <c r="E68" s="5" t="s">
        <v>83</v>
      </c>
      <c r="F68" s="5" t="s">
        <v>373</v>
      </c>
      <c r="G68" s="5" t="s">
        <v>433</v>
      </c>
      <c r="H68" s="5">
        <v>7470776</v>
      </c>
      <c r="I68" s="5" t="s">
        <v>355</v>
      </c>
      <c r="J68" s="5" t="s">
        <v>356</v>
      </c>
      <c r="K68" s="5" t="str">
        <f t="shared" si="3"/>
        <v>Andrew Choi</v>
      </c>
      <c r="L68" s="6">
        <v>45931</v>
      </c>
      <c r="M68" s="6">
        <v>46023</v>
      </c>
      <c r="N68" s="5">
        <f t="shared" si="4"/>
        <v>3</v>
      </c>
      <c r="O68" s="5" t="s">
        <v>135</v>
      </c>
      <c r="P68" s="5" t="s">
        <v>2612</v>
      </c>
      <c r="Q68" s="7">
        <v>23.05</v>
      </c>
      <c r="R68" s="11">
        <v>0.9</v>
      </c>
      <c r="S68" s="5" t="s">
        <v>60</v>
      </c>
      <c r="T68" s="5" t="s">
        <v>136</v>
      </c>
      <c r="U68" s="7">
        <v>20.74</v>
      </c>
      <c r="V68" s="5" t="s">
        <v>433</v>
      </c>
    </row>
    <row r="69" spans="1:22" s="5" customFormat="1" x14ac:dyDescent="0.25">
      <c r="A69" s="5">
        <v>2031275953</v>
      </c>
      <c r="B69" s="5" t="s">
        <v>1410</v>
      </c>
      <c r="C69" s="5" t="s">
        <v>131</v>
      </c>
      <c r="D69" s="5" t="str">
        <f t="shared" si="5"/>
        <v>MATTHEW KELSH</v>
      </c>
      <c r="E69" s="5" t="s">
        <v>83</v>
      </c>
      <c r="F69" s="5" t="s">
        <v>132</v>
      </c>
      <c r="G69" s="5" t="s">
        <v>257</v>
      </c>
      <c r="H69" s="5">
        <v>7470776</v>
      </c>
      <c r="I69" s="5" t="s">
        <v>355</v>
      </c>
      <c r="J69" s="5" t="s">
        <v>356</v>
      </c>
      <c r="K69" s="5" t="str">
        <f t="shared" si="3"/>
        <v>Andrew Choi</v>
      </c>
      <c r="L69" s="6">
        <v>45931</v>
      </c>
      <c r="M69" s="6">
        <v>46023</v>
      </c>
      <c r="N69" s="5">
        <f t="shared" si="4"/>
        <v>3</v>
      </c>
      <c r="O69" s="5" t="s">
        <v>135</v>
      </c>
      <c r="P69" s="5" t="s">
        <v>2612</v>
      </c>
      <c r="Q69" s="7">
        <v>139</v>
      </c>
      <c r="R69" s="11">
        <v>0.38</v>
      </c>
      <c r="S69" s="5" t="s">
        <v>60</v>
      </c>
      <c r="T69" s="5" t="s">
        <v>136</v>
      </c>
      <c r="U69" s="7">
        <v>52.82</v>
      </c>
      <c r="V69" s="5" t="s">
        <v>257</v>
      </c>
    </row>
    <row r="70" spans="1:22" s="5" customFormat="1" x14ac:dyDescent="0.25">
      <c r="A70" s="5">
        <v>2031275954</v>
      </c>
      <c r="B70" s="5" t="s">
        <v>1410</v>
      </c>
      <c r="C70" s="5" t="s">
        <v>131</v>
      </c>
      <c r="D70" s="5" t="str">
        <f t="shared" si="5"/>
        <v>MATTHEW KELSH</v>
      </c>
      <c r="E70" s="5" t="s">
        <v>83</v>
      </c>
      <c r="F70" s="5" t="s">
        <v>132</v>
      </c>
      <c r="G70" s="5" t="s">
        <v>344</v>
      </c>
      <c r="H70" s="5">
        <v>7470776</v>
      </c>
      <c r="I70" s="5" t="s">
        <v>355</v>
      </c>
      <c r="J70" s="5" t="s">
        <v>356</v>
      </c>
      <c r="K70" s="5" t="str">
        <f t="shared" si="3"/>
        <v>Andrew Choi</v>
      </c>
      <c r="L70" s="6">
        <v>45931</v>
      </c>
      <c r="M70" s="6">
        <v>46023</v>
      </c>
      <c r="N70" s="5">
        <f t="shared" si="4"/>
        <v>3</v>
      </c>
      <c r="O70" s="5" t="s">
        <v>135</v>
      </c>
      <c r="P70" s="5" t="s">
        <v>2612</v>
      </c>
      <c r="Q70" s="7">
        <v>7.09</v>
      </c>
      <c r="R70" s="11">
        <v>0.38</v>
      </c>
      <c r="S70" s="5" t="s">
        <v>60</v>
      </c>
      <c r="T70" s="5" t="s">
        <v>136</v>
      </c>
      <c r="U70" s="7">
        <v>2.69</v>
      </c>
      <c r="V70" s="5" t="s">
        <v>257</v>
      </c>
    </row>
    <row r="71" spans="1:22" s="5" customFormat="1" x14ac:dyDescent="0.25">
      <c r="A71" s="5">
        <v>2031275956</v>
      </c>
      <c r="B71" s="5" t="s">
        <v>1410</v>
      </c>
      <c r="C71" s="5" t="s">
        <v>131</v>
      </c>
      <c r="D71" s="5" t="str">
        <f t="shared" si="5"/>
        <v>MATTHEW KELSH</v>
      </c>
      <c r="E71" s="5" t="s">
        <v>83</v>
      </c>
      <c r="F71" s="5" t="s">
        <v>803</v>
      </c>
      <c r="G71" s="5" t="s">
        <v>817</v>
      </c>
      <c r="H71" s="5">
        <v>7470776</v>
      </c>
      <c r="I71" s="5" t="s">
        <v>355</v>
      </c>
      <c r="J71" s="5" t="s">
        <v>356</v>
      </c>
      <c r="K71" s="5" t="str">
        <f t="shared" si="3"/>
        <v>Andrew Choi</v>
      </c>
      <c r="L71" s="6">
        <v>45931</v>
      </c>
      <c r="M71" s="6">
        <v>46023</v>
      </c>
      <c r="N71" s="5">
        <f t="shared" si="4"/>
        <v>3</v>
      </c>
      <c r="O71" s="5" t="s">
        <v>135</v>
      </c>
      <c r="P71" s="5" t="s">
        <v>2612</v>
      </c>
      <c r="Q71" s="7">
        <v>15</v>
      </c>
      <c r="R71" s="11">
        <v>0.38</v>
      </c>
      <c r="S71" s="5" t="s">
        <v>60</v>
      </c>
      <c r="T71" s="5" t="s">
        <v>136</v>
      </c>
      <c r="U71" s="7">
        <v>5.7</v>
      </c>
      <c r="V71" s="5" t="s">
        <v>817</v>
      </c>
    </row>
    <row r="72" spans="1:22" s="5" customFormat="1" x14ac:dyDescent="0.25">
      <c r="A72" s="5">
        <v>2030935971</v>
      </c>
      <c r="B72" s="5" t="s">
        <v>1615</v>
      </c>
      <c r="C72" s="5" t="s">
        <v>1616</v>
      </c>
      <c r="D72" s="5" t="str">
        <f t="shared" si="5"/>
        <v>DENISA KWITSCHAU</v>
      </c>
      <c r="E72" s="5" t="s">
        <v>83</v>
      </c>
      <c r="F72" s="5" t="s">
        <v>479</v>
      </c>
      <c r="G72" s="5" t="s">
        <v>480</v>
      </c>
      <c r="H72" s="5">
        <v>7470776</v>
      </c>
      <c r="I72" s="5" t="s">
        <v>355</v>
      </c>
      <c r="J72" s="5" t="s">
        <v>356</v>
      </c>
      <c r="K72" s="5" t="str">
        <f t="shared" si="3"/>
        <v>Andrew Choi</v>
      </c>
      <c r="L72" s="6">
        <v>45931</v>
      </c>
      <c r="M72" s="6">
        <v>46023</v>
      </c>
      <c r="N72" s="5">
        <f t="shared" si="4"/>
        <v>3</v>
      </c>
      <c r="O72" s="5" t="s">
        <v>135</v>
      </c>
      <c r="P72" s="5" t="s">
        <v>2612</v>
      </c>
      <c r="Q72" s="7">
        <v>149.87</v>
      </c>
      <c r="R72" s="12">
        <v>0.375</v>
      </c>
      <c r="S72" s="5" t="s">
        <v>60</v>
      </c>
      <c r="T72" s="5" t="s">
        <v>136</v>
      </c>
      <c r="U72" s="7">
        <v>56.2</v>
      </c>
      <c r="V72" s="5" t="s">
        <v>480</v>
      </c>
    </row>
    <row r="73" spans="1:22" s="5" customFormat="1" x14ac:dyDescent="0.25">
      <c r="A73" s="5">
        <v>2031343797</v>
      </c>
      <c r="B73" s="5" t="s">
        <v>1489</v>
      </c>
      <c r="C73" s="5" t="s">
        <v>1490</v>
      </c>
      <c r="D73" s="5" t="str">
        <f t="shared" si="5"/>
        <v>MOON YIM</v>
      </c>
      <c r="E73" s="5" t="s">
        <v>83</v>
      </c>
      <c r="F73" s="5" t="s">
        <v>479</v>
      </c>
      <c r="G73" s="5" t="s">
        <v>480</v>
      </c>
      <c r="H73" s="5">
        <v>7470776</v>
      </c>
      <c r="I73" s="5" t="s">
        <v>355</v>
      </c>
      <c r="J73" s="5" t="s">
        <v>356</v>
      </c>
      <c r="K73" s="5" t="str">
        <f t="shared" si="3"/>
        <v>Andrew Choi</v>
      </c>
      <c r="L73" s="6">
        <v>45931</v>
      </c>
      <c r="M73" s="6">
        <v>46023</v>
      </c>
      <c r="N73" s="5">
        <f t="shared" si="4"/>
        <v>3</v>
      </c>
      <c r="O73" s="5" t="s">
        <v>135</v>
      </c>
      <c r="P73" s="5" t="s">
        <v>2612</v>
      </c>
      <c r="Q73" s="7">
        <v>61.64</v>
      </c>
      <c r="R73" s="12">
        <v>0.375</v>
      </c>
      <c r="S73" s="5" t="s">
        <v>60</v>
      </c>
      <c r="T73" s="5" t="s">
        <v>136</v>
      </c>
      <c r="U73" s="7">
        <v>23.12</v>
      </c>
      <c r="V73" s="5" t="s">
        <v>480</v>
      </c>
    </row>
    <row r="74" spans="1:22" s="5" customFormat="1" x14ac:dyDescent="0.25">
      <c r="A74" s="5">
        <v>2030969460</v>
      </c>
      <c r="B74" s="5" t="s">
        <v>160</v>
      </c>
      <c r="C74" s="5" t="s">
        <v>403</v>
      </c>
      <c r="D74" s="5" t="str">
        <f t="shared" si="5"/>
        <v>ALANA CHRISTOPHER</v>
      </c>
      <c r="E74" s="5" t="s">
        <v>83</v>
      </c>
      <c r="F74" s="5" t="s">
        <v>102</v>
      </c>
      <c r="G74" s="5" t="s">
        <v>738</v>
      </c>
      <c r="H74" s="5">
        <v>8325282</v>
      </c>
      <c r="I74" s="5" t="s">
        <v>106</v>
      </c>
      <c r="J74" s="5" t="s">
        <v>107</v>
      </c>
      <c r="K74" s="5" t="str">
        <f t="shared" si="3"/>
        <v>Dale Walenga</v>
      </c>
      <c r="L74" s="6">
        <v>45935</v>
      </c>
      <c r="M74" s="6">
        <v>46027</v>
      </c>
      <c r="N74" s="5">
        <f t="shared" si="4"/>
        <v>3</v>
      </c>
      <c r="O74" s="5" t="s">
        <v>135</v>
      </c>
      <c r="P74" s="5" t="s">
        <v>2612</v>
      </c>
      <c r="Q74" s="7">
        <v>14.71</v>
      </c>
      <c r="R74" s="11">
        <v>0.9</v>
      </c>
      <c r="S74" s="5" t="s">
        <v>60</v>
      </c>
      <c r="T74" s="5" t="s">
        <v>136</v>
      </c>
      <c r="U74" s="7">
        <v>13.24</v>
      </c>
      <c r="V74" s="5" t="s">
        <v>2599</v>
      </c>
    </row>
    <row r="75" spans="1:22" s="5" customFormat="1" x14ac:dyDescent="0.25">
      <c r="A75" s="5">
        <v>2030590682</v>
      </c>
      <c r="B75" s="5" t="s">
        <v>2343</v>
      </c>
      <c r="C75" s="5" t="s">
        <v>2344</v>
      </c>
      <c r="D75" s="5" t="str">
        <f t="shared" si="5"/>
        <v>ANNA LYKHOLAP</v>
      </c>
      <c r="E75" s="5" t="s">
        <v>83</v>
      </c>
      <c r="F75" s="5" t="s">
        <v>102</v>
      </c>
      <c r="G75" s="5" t="s">
        <v>764</v>
      </c>
      <c r="H75" s="5">
        <v>8325282</v>
      </c>
      <c r="I75" s="5" t="s">
        <v>106</v>
      </c>
      <c r="J75" s="5" t="s">
        <v>107</v>
      </c>
      <c r="K75" s="5" t="str">
        <f t="shared" si="3"/>
        <v>Dale Walenga</v>
      </c>
      <c r="L75" s="6">
        <v>45931</v>
      </c>
      <c r="M75" s="6">
        <v>46023</v>
      </c>
      <c r="N75" s="5">
        <f t="shared" si="4"/>
        <v>3</v>
      </c>
      <c r="O75" s="5" t="s">
        <v>135</v>
      </c>
      <c r="P75" s="5" t="s">
        <v>2612</v>
      </c>
      <c r="Q75" s="7">
        <v>71.05</v>
      </c>
      <c r="R75" s="11">
        <v>0.75</v>
      </c>
      <c r="S75" s="5" t="s">
        <v>60</v>
      </c>
      <c r="T75" s="5" t="s">
        <v>136</v>
      </c>
      <c r="U75" s="7">
        <v>53.29</v>
      </c>
      <c r="V75" s="5" t="s">
        <v>2597</v>
      </c>
    </row>
    <row r="76" spans="1:22" s="5" customFormat="1" x14ac:dyDescent="0.25">
      <c r="A76" s="5">
        <v>2030590681</v>
      </c>
      <c r="B76" s="5" t="s">
        <v>2343</v>
      </c>
      <c r="C76" s="5" t="s">
        <v>2344</v>
      </c>
      <c r="D76" s="5" t="str">
        <f t="shared" si="5"/>
        <v>ANNA LYKHOLAP</v>
      </c>
      <c r="E76" s="5" t="s">
        <v>83</v>
      </c>
      <c r="F76" s="5" t="s">
        <v>373</v>
      </c>
      <c r="G76" s="5" t="s">
        <v>374</v>
      </c>
      <c r="H76" s="5">
        <v>8325282</v>
      </c>
      <c r="I76" s="5" t="s">
        <v>106</v>
      </c>
      <c r="J76" s="5" t="s">
        <v>107</v>
      </c>
      <c r="K76" s="5" t="str">
        <f t="shared" si="3"/>
        <v>Dale Walenga</v>
      </c>
      <c r="L76" s="6">
        <v>45931</v>
      </c>
      <c r="M76" s="6">
        <v>46023</v>
      </c>
      <c r="N76" s="5">
        <f t="shared" si="4"/>
        <v>3</v>
      </c>
      <c r="O76" s="5" t="s">
        <v>135</v>
      </c>
      <c r="P76" s="5" t="s">
        <v>2612</v>
      </c>
      <c r="Q76" s="7">
        <v>51</v>
      </c>
      <c r="R76" s="11">
        <v>0.7</v>
      </c>
      <c r="S76" s="5" t="s">
        <v>60</v>
      </c>
      <c r="T76" s="5" t="s">
        <v>136</v>
      </c>
      <c r="U76" s="7">
        <v>35.700000000000003</v>
      </c>
      <c r="V76" s="5" t="s">
        <v>374</v>
      </c>
    </row>
    <row r="77" spans="1:22" s="5" customFormat="1" x14ac:dyDescent="0.25">
      <c r="A77" s="5">
        <v>2030969461</v>
      </c>
      <c r="B77" s="5" t="s">
        <v>160</v>
      </c>
      <c r="C77" s="5" t="s">
        <v>403</v>
      </c>
      <c r="D77" s="5" t="str">
        <f t="shared" si="5"/>
        <v>ALANA CHRISTOPHER</v>
      </c>
      <c r="E77" s="5" t="s">
        <v>83</v>
      </c>
      <c r="F77" s="5" t="s">
        <v>803</v>
      </c>
      <c r="G77" s="5" t="s">
        <v>806</v>
      </c>
      <c r="H77" s="5">
        <v>8325282</v>
      </c>
      <c r="I77" s="5" t="s">
        <v>106</v>
      </c>
      <c r="J77" s="5" t="s">
        <v>107</v>
      </c>
      <c r="K77" s="5" t="str">
        <f t="shared" si="3"/>
        <v>Dale Walenga</v>
      </c>
      <c r="L77" s="6">
        <v>45935</v>
      </c>
      <c r="M77" s="6">
        <v>46027</v>
      </c>
      <c r="N77" s="5">
        <f t="shared" si="4"/>
        <v>3</v>
      </c>
      <c r="O77" s="5" t="s">
        <v>135</v>
      </c>
      <c r="P77" s="5" t="s">
        <v>2612</v>
      </c>
      <c r="Q77" s="7">
        <v>15</v>
      </c>
      <c r="R77" s="11">
        <v>0.38</v>
      </c>
      <c r="S77" s="5" t="s">
        <v>60</v>
      </c>
      <c r="T77" s="5" t="s">
        <v>136</v>
      </c>
      <c r="U77" s="7">
        <v>5.7</v>
      </c>
      <c r="V77" s="5" t="s">
        <v>806</v>
      </c>
    </row>
    <row r="78" spans="1:22" s="5" customFormat="1" x14ac:dyDescent="0.25">
      <c r="A78" s="5">
        <v>2030969459</v>
      </c>
      <c r="B78" s="5" t="s">
        <v>160</v>
      </c>
      <c r="C78" s="5" t="s">
        <v>403</v>
      </c>
      <c r="D78" s="5" t="str">
        <f t="shared" si="5"/>
        <v>ALANA CHRISTOPHER</v>
      </c>
      <c r="E78" s="5" t="s">
        <v>83</v>
      </c>
      <c r="F78" s="5" t="s">
        <v>132</v>
      </c>
      <c r="G78" s="5" t="s">
        <v>133</v>
      </c>
      <c r="H78" s="5">
        <v>8325282</v>
      </c>
      <c r="I78" s="5" t="s">
        <v>106</v>
      </c>
      <c r="J78" s="5" t="s">
        <v>107</v>
      </c>
      <c r="K78" s="5" t="str">
        <f t="shared" si="3"/>
        <v>Dale Walenga</v>
      </c>
      <c r="L78" s="6">
        <v>45935</v>
      </c>
      <c r="M78" s="6">
        <v>46027</v>
      </c>
      <c r="N78" s="5">
        <f t="shared" si="4"/>
        <v>3</v>
      </c>
      <c r="O78" s="5" t="s">
        <v>135</v>
      </c>
      <c r="P78" s="5" t="s">
        <v>2612</v>
      </c>
      <c r="Q78" s="7">
        <v>10.33</v>
      </c>
      <c r="R78" s="11">
        <v>0.38</v>
      </c>
      <c r="S78" s="5" t="s">
        <v>60</v>
      </c>
      <c r="T78" s="5" t="s">
        <v>136</v>
      </c>
      <c r="U78" s="7">
        <v>3.93</v>
      </c>
      <c r="V78" s="5" t="s">
        <v>133</v>
      </c>
    </row>
    <row r="79" spans="1:22" s="5" customFormat="1" x14ac:dyDescent="0.25">
      <c r="A79" s="5">
        <v>2030870979</v>
      </c>
      <c r="B79" s="5" t="s">
        <v>2536</v>
      </c>
      <c r="C79" s="5" t="s">
        <v>763</v>
      </c>
      <c r="D79" s="5" t="str">
        <f t="shared" si="5"/>
        <v>ANN RONAN</v>
      </c>
      <c r="E79" s="5" t="s">
        <v>83</v>
      </c>
      <c r="F79" s="5" t="s">
        <v>373</v>
      </c>
      <c r="G79" s="5" t="s">
        <v>374</v>
      </c>
      <c r="H79" s="5">
        <v>8814784</v>
      </c>
      <c r="I79" s="5" t="s">
        <v>501</v>
      </c>
      <c r="J79" s="5" t="s">
        <v>502</v>
      </c>
      <c r="K79" s="5" t="str">
        <f t="shared" si="3"/>
        <v>FRANK LISKOVEC</v>
      </c>
      <c r="L79" s="6">
        <v>45931</v>
      </c>
      <c r="M79" s="6">
        <v>46023</v>
      </c>
      <c r="N79" s="5">
        <f t="shared" si="4"/>
        <v>3</v>
      </c>
      <c r="O79" s="5" t="s">
        <v>135</v>
      </c>
      <c r="P79" s="5" t="s">
        <v>2612</v>
      </c>
      <c r="Q79" s="7">
        <v>159.24</v>
      </c>
      <c r="R79" s="11">
        <v>0.7</v>
      </c>
      <c r="S79" s="5" t="s">
        <v>60</v>
      </c>
      <c r="T79" s="5" t="s">
        <v>136</v>
      </c>
      <c r="U79" s="7">
        <v>111.47</v>
      </c>
      <c r="V79" s="5" t="s">
        <v>374</v>
      </c>
    </row>
    <row r="80" spans="1:22" s="5" customFormat="1" x14ac:dyDescent="0.25">
      <c r="A80" s="5">
        <v>2031225657</v>
      </c>
      <c r="B80" s="5" t="s">
        <v>1467</v>
      </c>
      <c r="C80" s="5" t="s">
        <v>1468</v>
      </c>
      <c r="D80" s="5" t="str">
        <f t="shared" si="5"/>
        <v>ISABELLA FIDUCCIA</v>
      </c>
      <c r="E80" s="5" t="s">
        <v>339</v>
      </c>
      <c r="F80" s="5" t="s">
        <v>373</v>
      </c>
      <c r="G80" s="5" t="s">
        <v>374</v>
      </c>
      <c r="H80" s="5">
        <v>8814784</v>
      </c>
      <c r="I80" s="5" t="s">
        <v>501</v>
      </c>
      <c r="J80" s="5" t="s">
        <v>502</v>
      </c>
      <c r="K80" s="5" t="str">
        <f t="shared" si="3"/>
        <v>FRANK LISKOVEC</v>
      </c>
      <c r="L80" s="6">
        <v>45931</v>
      </c>
      <c r="M80" s="6">
        <v>46023</v>
      </c>
      <c r="N80" s="5">
        <f t="shared" si="4"/>
        <v>3</v>
      </c>
      <c r="O80" s="5" t="s">
        <v>135</v>
      </c>
      <c r="P80" s="5" t="s">
        <v>2612</v>
      </c>
      <c r="Q80" s="7">
        <v>18.37</v>
      </c>
      <c r="R80" s="11">
        <v>0.7</v>
      </c>
      <c r="S80" s="5" t="s">
        <v>60</v>
      </c>
      <c r="T80" s="5" t="s">
        <v>136</v>
      </c>
      <c r="U80" s="7">
        <v>12.86</v>
      </c>
      <c r="V80" s="5" t="s">
        <v>374</v>
      </c>
    </row>
    <row r="81" spans="1:22" s="5" customFormat="1" x14ac:dyDescent="0.25">
      <c r="A81" s="5">
        <v>2031225658</v>
      </c>
      <c r="B81" s="5" t="s">
        <v>1467</v>
      </c>
      <c r="C81" s="5" t="s">
        <v>1468</v>
      </c>
      <c r="D81" s="5" t="str">
        <f t="shared" si="5"/>
        <v>ISABELLA FIDUCCIA</v>
      </c>
      <c r="E81" s="5" t="s">
        <v>339</v>
      </c>
      <c r="F81" s="5" t="s">
        <v>479</v>
      </c>
      <c r="G81" s="5" t="s">
        <v>480</v>
      </c>
      <c r="H81" s="5">
        <v>8814784</v>
      </c>
      <c r="I81" s="5" t="s">
        <v>501</v>
      </c>
      <c r="J81" s="5" t="s">
        <v>502</v>
      </c>
      <c r="K81" s="5" t="str">
        <f t="shared" si="3"/>
        <v>FRANK LISKOVEC</v>
      </c>
      <c r="L81" s="6">
        <v>45931</v>
      </c>
      <c r="M81" s="6">
        <v>46023</v>
      </c>
      <c r="N81" s="5">
        <f t="shared" si="4"/>
        <v>3</v>
      </c>
      <c r="O81" s="5" t="s">
        <v>135</v>
      </c>
      <c r="P81" s="5" t="s">
        <v>2612</v>
      </c>
      <c r="Q81" s="7">
        <v>27.56</v>
      </c>
      <c r="R81" s="12">
        <v>0.375</v>
      </c>
      <c r="S81" s="5" t="s">
        <v>60</v>
      </c>
      <c r="T81" s="5" t="s">
        <v>136</v>
      </c>
      <c r="U81" s="7">
        <v>10.34</v>
      </c>
      <c r="V81" s="5" t="s">
        <v>480</v>
      </c>
    </row>
    <row r="82" spans="1:22" s="5" customFormat="1" x14ac:dyDescent="0.25">
      <c r="A82" s="5">
        <v>2031337970</v>
      </c>
      <c r="B82" s="5" t="s">
        <v>1482</v>
      </c>
      <c r="C82" s="5" t="s">
        <v>1483</v>
      </c>
      <c r="D82" s="5" t="str">
        <f t="shared" si="5"/>
        <v>DESIREE LUNDVALL</v>
      </c>
      <c r="E82" s="5" t="s">
        <v>120</v>
      </c>
      <c r="F82" s="5" t="s">
        <v>373</v>
      </c>
      <c r="G82" s="5" t="s">
        <v>374</v>
      </c>
      <c r="H82" s="5">
        <v>16865615</v>
      </c>
      <c r="I82" s="5" t="s">
        <v>122</v>
      </c>
      <c r="J82" s="5" t="s">
        <v>123</v>
      </c>
      <c r="K82" s="5" t="str">
        <f t="shared" si="3"/>
        <v>Heather Geske</v>
      </c>
      <c r="L82" s="6">
        <v>45931</v>
      </c>
      <c r="M82" s="6">
        <v>46023</v>
      </c>
      <c r="N82" s="5">
        <f t="shared" si="4"/>
        <v>3</v>
      </c>
      <c r="O82" s="5" t="s">
        <v>135</v>
      </c>
      <c r="P82" s="5" t="s">
        <v>2612</v>
      </c>
      <c r="Q82" s="7">
        <v>9.1</v>
      </c>
      <c r="R82" s="11">
        <v>0.7</v>
      </c>
      <c r="S82" s="5" t="s">
        <v>60</v>
      </c>
      <c r="T82" s="5" t="s">
        <v>136</v>
      </c>
      <c r="U82" s="7">
        <v>6.37</v>
      </c>
      <c r="V82" s="5" t="s">
        <v>374</v>
      </c>
    </row>
    <row r="83" spans="1:22" s="5" customFormat="1" x14ac:dyDescent="0.25">
      <c r="A83" s="5">
        <v>2031337969</v>
      </c>
      <c r="B83" s="5" t="s">
        <v>1482</v>
      </c>
      <c r="C83" s="5" t="s">
        <v>1483</v>
      </c>
      <c r="D83" s="5" t="str">
        <f t="shared" si="5"/>
        <v>DESIREE LUNDVALL</v>
      </c>
      <c r="E83" s="5" t="s">
        <v>120</v>
      </c>
      <c r="F83" s="5" t="s">
        <v>479</v>
      </c>
      <c r="G83" s="5" t="s">
        <v>480</v>
      </c>
      <c r="H83" s="5">
        <v>16865615</v>
      </c>
      <c r="I83" s="5" t="s">
        <v>122</v>
      </c>
      <c r="J83" s="5" t="s">
        <v>123</v>
      </c>
      <c r="K83" s="5" t="str">
        <f t="shared" si="3"/>
        <v>Heather Geske</v>
      </c>
      <c r="L83" s="6">
        <v>45931</v>
      </c>
      <c r="M83" s="6">
        <v>46023</v>
      </c>
      <c r="N83" s="5">
        <f t="shared" si="4"/>
        <v>3</v>
      </c>
      <c r="O83" s="5" t="s">
        <v>135</v>
      </c>
      <c r="P83" s="5" t="s">
        <v>2612</v>
      </c>
      <c r="Q83" s="7">
        <v>71.760000000000005</v>
      </c>
      <c r="R83" s="12">
        <v>0.375</v>
      </c>
      <c r="S83" s="5" t="s">
        <v>60</v>
      </c>
      <c r="T83" s="5" t="s">
        <v>136</v>
      </c>
      <c r="U83" s="7">
        <v>26.91</v>
      </c>
      <c r="V83" s="5" t="s">
        <v>480</v>
      </c>
    </row>
    <row r="84" spans="1:22" s="5" customFormat="1" x14ac:dyDescent="0.25">
      <c r="A84" s="5">
        <v>2031263004</v>
      </c>
      <c r="B84" s="5" t="s">
        <v>319</v>
      </c>
      <c r="C84" s="5" t="s">
        <v>1474</v>
      </c>
      <c r="D84" s="5" t="str">
        <f t="shared" si="5"/>
        <v>JACKIE WILSON</v>
      </c>
      <c r="E84" s="5" t="s">
        <v>80</v>
      </c>
      <c r="F84" s="5" t="s">
        <v>373</v>
      </c>
      <c r="G84" s="5" t="s">
        <v>374</v>
      </c>
      <c r="H84" s="5">
        <v>17117649</v>
      </c>
      <c r="I84" s="5" t="s">
        <v>782</v>
      </c>
      <c r="J84" s="5" t="s">
        <v>783</v>
      </c>
      <c r="K84" s="5" t="str">
        <f t="shared" si="3"/>
        <v>Ines Berg</v>
      </c>
      <c r="L84" s="6">
        <v>45931</v>
      </c>
      <c r="M84" s="6">
        <v>46023</v>
      </c>
      <c r="N84" s="5">
        <f t="shared" si="4"/>
        <v>3</v>
      </c>
      <c r="O84" s="5" t="s">
        <v>135</v>
      </c>
      <c r="P84" s="5" t="s">
        <v>2612</v>
      </c>
      <c r="Q84" s="7">
        <v>59.57</v>
      </c>
      <c r="R84" s="11">
        <v>0.7</v>
      </c>
      <c r="S84" s="5" t="s">
        <v>60</v>
      </c>
      <c r="T84" s="5" t="s">
        <v>136</v>
      </c>
      <c r="U84" s="7">
        <v>41.7</v>
      </c>
      <c r="V84" s="5" t="s">
        <v>374</v>
      </c>
    </row>
    <row r="85" spans="1:22" s="5" customFormat="1" x14ac:dyDescent="0.25">
      <c r="A85" s="5">
        <v>2031365756</v>
      </c>
      <c r="B85" s="5" t="s">
        <v>1498</v>
      </c>
      <c r="C85" s="5" t="s">
        <v>131</v>
      </c>
      <c r="D85" s="5" t="str">
        <f t="shared" si="5"/>
        <v>MATTHEW D'AURIA</v>
      </c>
      <c r="E85" s="5" t="s">
        <v>80</v>
      </c>
      <c r="F85" s="5" t="s">
        <v>373</v>
      </c>
      <c r="G85" s="5" t="s">
        <v>374</v>
      </c>
      <c r="H85" s="5">
        <v>17117649</v>
      </c>
      <c r="I85" s="5" t="s">
        <v>782</v>
      </c>
      <c r="J85" s="5" t="s">
        <v>783</v>
      </c>
      <c r="K85" s="5" t="str">
        <f t="shared" si="3"/>
        <v>Ines Berg</v>
      </c>
      <c r="L85" s="6">
        <v>45931</v>
      </c>
      <c r="M85" s="6">
        <v>46023</v>
      </c>
      <c r="N85" s="5">
        <f t="shared" si="4"/>
        <v>3</v>
      </c>
      <c r="O85" s="5" t="s">
        <v>135</v>
      </c>
      <c r="P85" s="5" t="s">
        <v>2612</v>
      </c>
      <c r="Q85" s="7">
        <v>29.79</v>
      </c>
      <c r="R85" s="11">
        <v>0.7</v>
      </c>
      <c r="S85" s="5" t="s">
        <v>60</v>
      </c>
      <c r="T85" s="5" t="s">
        <v>136</v>
      </c>
      <c r="U85" s="7">
        <v>20.85</v>
      </c>
      <c r="V85" s="5" t="s">
        <v>374</v>
      </c>
    </row>
    <row r="86" spans="1:22" s="5" customFormat="1" x14ac:dyDescent="0.25">
      <c r="A86" s="5">
        <v>2030965243</v>
      </c>
      <c r="B86" s="5" t="s">
        <v>2447</v>
      </c>
      <c r="C86" s="5" t="s">
        <v>315</v>
      </c>
      <c r="D86" s="5" t="str">
        <f t="shared" si="5"/>
        <v>REBECCA FALING</v>
      </c>
      <c r="E86" s="5" t="s">
        <v>407</v>
      </c>
      <c r="F86" s="5" t="s">
        <v>102</v>
      </c>
      <c r="G86" s="5" t="s">
        <v>103</v>
      </c>
      <c r="H86" s="5" t="s">
        <v>2607</v>
      </c>
      <c r="I86" s="5" t="s">
        <v>457</v>
      </c>
      <c r="J86" s="5" t="s">
        <v>458</v>
      </c>
      <c r="K86" s="5" t="str">
        <f t="shared" si="3"/>
        <v>Jake Shulman</v>
      </c>
      <c r="L86" s="6">
        <v>45931</v>
      </c>
      <c r="M86" s="6">
        <v>46023</v>
      </c>
      <c r="N86" s="5">
        <f t="shared" si="4"/>
        <v>3</v>
      </c>
      <c r="O86" s="5" t="s">
        <v>135</v>
      </c>
      <c r="P86" s="5" t="s">
        <v>2612</v>
      </c>
      <c r="Q86" s="7">
        <v>112.15</v>
      </c>
      <c r="R86" s="11">
        <v>0.75</v>
      </c>
      <c r="S86" s="5" t="s">
        <v>60</v>
      </c>
      <c r="T86" s="5" t="s">
        <v>136</v>
      </c>
      <c r="U86" s="7">
        <v>84.11</v>
      </c>
      <c r="V86" s="5" t="s">
        <v>2597</v>
      </c>
    </row>
    <row r="87" spans="1:22" s="5" customFormat="1" x14ac:dyDescent="0.25">
      <c r="A87" s="5">
        <v>2031130545</v>
      </c>
      <c r="B87" s="5" t="s">
        <v>2449</v>
      </c>
      <c r="C87" s="5" t="s">
        <v>478</v>
      </c>
      <c r="D87" s="5" t="str">
        <f t="shared" si="5"/>
        <v>JAMES DEMPSEY</v>
      </c>
      <c r="E87" s="5" t="s">
        <v>407</v>
      </c>
      <c r="F87" s="5" t="s">
        <v>102</v>
      </c>
      <c r="G87" s="5" t="s">
        <v>103</v>
      </c>
      <c r="H87" s="5" t="s">
        <v>2607</v>
      </c>
      <c r="I87" s="5" t="s">
        <v>457</v>
      </c>
      <c r="J87" s="5" t="s">
        <v>458</v>
      </c>
      <c r="K87" s="5" t="str">
        <f t="shared" si="3"/>
        <v>Jake Shulman</v>
      </c>
      <c r="L87" s="6">
        <v>45931</v>
      </c>
      <c r="M87" s="6">
        <v>46023</v>
      </c>
      <c r="N87" s="5">
        <f t="shared" si="4"/>
        <v>3</v>
      </c>
      <c r="O87" s="5" t="s">
        <v>135</v>
      </c>
      <c r="P87" s="5" t="s">
        <v>2612</v>
      </c>
      <c r="Q87" s="7">
        <v>79.05</v>
      </c>
      <c r="R87" s="11">
        <v>0.75</v>
      </c>
      <c r="S87" s="5" t="s">
        <v>60</v>
      </c>
      <c r="T87" s="5" t="s">
        <v>136</v>
      </c>
      <c r="U87" s="7">
        <v>59.29</v>
      </c>
      <c r="V87" s="5" t="s">
        <v>2597</v>
      </c>
    </row>
    <row r="88" spans="1:22" s="5" customFormat="1" x14ac:dyDescent="0.25">
      <c r="A88" s="5">
        <v>2031211698</v>
      </c>
      <c r="B88" s="5" t="s">
        <v>2450</v>
      </c>
      <c r="C88" s="5" t="s">
        <v>97</v>
      </c>
      <c r="D88" s="5" t="str">
        <f t="shared" si="5"/>
        <v>CHARLES CLEVENGER</v>
      </c>
      <c r="E88" s="5" t="s">
        <v>407</v>
      </c>
      <c r="F88" s="5" t="s">
        <v>102</v>
      </c>
      <c r="G88" s="5" t="s">
        <v>103</v>
      </c>
      <c r="H88" s="5" t="s">
        <v>2607</v>
      </c>
      <c r="I88" s="5" t="s">
        <v>457</v>
      </c>
      <c r="J88" s="5" t="s">
        <v>458</v>
      </c>
      <c r="K88" s="5" t="str">
        <f t="shared" si="3"/>
        <v>Jake Shulman</v>
      </c>
      <c r="L88" s="6">
        <v>45931</v>
      </c>
      <c r="M88" s="6">
        <v>46023</v>
      </c>
      <c r="N88" s="5">
        <f t="shared" si="4"/>
        <v>3</v>
      </c>
      <c r="O88" s="5" t="s">
        <v>135</v>
      </c>
      <c r="P88" s="5" t="s">
        <v>2612</v>
      </c>
      <c r="Q88" s="7">
        <v>44.74</v>
      </c>
      <c r="R88" s="11">
        <v>0.75</v>
      </c>
      <c r="S88" s="5" t="s">
        <v>60</v>
      </c>
      <c r="T88" s="5" t="s">
        <v>136</v>
      </c>
      <c r="U88" s="7">
        <v>33.56</v>
      </c>
      <c r="V88" s="5" t="s">
        <v>2597</v>
      </c>
    </row>
    <row r="89" spans="1:22" s="5" customFormat="1" x14ac:dyDescent="0.25">
      <c r="A89" s="5">
        <v>2030598136</v>
      </c>
      <c r="B89" s="5" t="s">
        <v>1363</v>
      </c>
      <c r="C89" s="5" t="s">
        <v>2346</v>
      </c>
      <c r="D89" s="5" t="str">
        <f t="shared" si="5"/>
        <v>BELL KRISTINE</v>
      </c>
      <c r="E89" s="5" t="s">
        <v>407</v>
      </c>
      <c r="F89" s="5" t="s">
        <v>102</v>
      </c>
      <c r="G89" s="5" t="s">
        <v>103</v>
      </c>
      <c r="H89" s="5" t="s">
        <v>2607</v>
      </c>
      <c r="I89" s="5" t="s">
        <v>457</v>
      </c>
      <c r="J89" s="5" t="s">
        <v>458</v>
      </c>
      <c r="K89" s="5" t="str">
        <f t="shared" si="3"/>
        <v>Jake Shulman</v>
      </c>
      <c r="L89" s="6">
        <v>45931</v>
      </c>
      <c r="M89" s="6">
        <v>46023</v>
      </c>
      <c r="N89" s="5">
        <f t="shared" si="4"/>
        <v>3</v>
      </c>
      <c r="O89" s="5" t="s">
        <v>135</v>
      </c>
      <c r="P89" s="5" t="s">
        <v>2612</v>
      </c>
      <c r="Q89" s="7">
        <v>39.880000000000003</v>
      </c>
      <c r="R89" s="11">
        <v>0.75</v>
      </c>
      <c r="S89" s="5" t="s">
        <v>60</v>
      </c>
      <c r="T89" s="5" t="s">
        <v>136</v>
      </c>
      <c r="U89" s="7">
        <v>29.91</v>
      </c>
      <c r="V89" s="5" t="s">
        <v>2597</v>
      </c>
    </row>
    <row r="90" spans="1:22" s="5" customFormat="1" x14ac:dyDescent="0.25">
      <c r="A90" s="5">
        <v>2030821620</v>
      </c>
      <c r="B90" s="5" t="s">
        <v>2531</v>
      </c>
      <c r="C90" s="5" t="s">
        <v>2532</v>
      </c>
      <c r="D90" s="5" t="str">
        <f t="shared" si="5"/>
        <v>REBEKAH HOUSMAN</v>
      </c>
      <c r="E90" s="5" t="s">
        <v>83</v>
      </c>
      <c r="F90" s="5" t="s">
        <v>373</v>
      </c>
      <c r="G90" s="5" t="s">
        <v>374</v>
      </c>
      <c r="H90" s="5" t="s">
        <v>2607</v>
      </c>
      <c r="I90" s="5" t="s">
        <v>457</v>
      </c>
      <c r="J90" s="5" t="s">
        <v>458</v>
      </c>
      <c r="K90" s="5" t="str">
        <f t="shared" si="3"/>
        <v>Jake Shulman</v>
      </c>
      <c r="L90" s="6">
        <v>45931</v>
      </c>
      <c r="M90" s="6">
        <v>46023</v>
      </c>
      <c r="N90" s="5">
        <f t="shared" si="4"/>
        <v>3</v>
      </c>
      <c r="O90" s="5" t="s">
        <v>135</v>
      </c>
      <c r="P90" s="5" t="s">
        <v>2612</v>
      </c>
      <c r="Q90" s="7">
        <v>124.81</v>
      </c>
      <c r="R90" s="11">
        <v>0.7</v>
      </c>
      <c r="S90" s="5" t="s">
        <v>60</v>
      </c>
      <c r="T90" s="5" t="s">
        <v>136</v>
      </c>
      <c r="U90" s="7">
        <v>87.37</v>
      </c>
      <c r="V90" s="5" t="s">
        <v>374</v>
      </c>
    </row>
    <row r="91" spans="1:22" s="5" customFormat="1" x14ac:dyDescent="0.25">
      <c r="A91" s="5">
        <v>2031420005</v>
      </c>
      <c r="B91" s="5" t="s">
        <v>1414</v>
      </c>
      <c r="C91" s="5" t="s">
        <v>1415</v>
      </c>
      <c r="D91" s="5" t="str">
        <f t="shared" si="5"/>
        <v>LUZ PEREZ</v>
      </c>
      <c r="E91" s="5" t="s">
        <v>83</v>
      </c>
      <c r="F91" s="5" t="s">
        <v>132</v>
      </c>
      <c r="G91" s="5" t="s">
        <v>257</v>
      </c>
      <c r="H91" s="5">
        <v>20212926</v>
      </c>
      <c r="I91" s="5" t="s">
        <v>847</v>
      </c>
      <c r="J91" s="5" t="s">
        <v>848</v>
      </c>
      <c r="K91" s="5" t="str">
        <f t="shared" si="3"/>
        <v>JOSE TORRES</v>
      </c>
      <c r="L91" s="6">
        <v>45933</v>
      </c>
      <c r="M91" s="6">
        <v>46025</v>
      </c>
      <c r="N91" s="5">
        <f t="shared" si="4"/>
        <v>3</v>
      </c>
      <c r="O91" s="5" t="s">
        <v>135</v>
      </c>
      <c r="P91" s="5" t="s">
        <v>2612</v>
      </c>
      <c r="Q91" s="7">
        <v>168.95</v>
      </c>
      <c r="R91" s="11">
        <v>0.38</v>
      </c>
      <c r="S91" s="5" t="s">
        <v>60</v>
      </c>
      <c r="T91" s="5" t="s">
        <v>136</v>
      </c>
      <c r="U91" s="7">
        <v>64.2</v>
      </c>
      <c r="V91" s="5" t="s">
        <v>257</v>
      </c>
    </row>
    <row r="92" spans="1:22" s="5" customFormat="1" x14ac:dyDescent="0.25">
      <c r="A92" s="5">
        <v>2031420006</v>
      </c>
      <c r="B92" s="5" t="s">
        <v>1414</v>
      </c>
      <c r="C92" s="5" t="s">
        <v>1415</v>
      </c>
      <c r="D92" s="5" t="str">
        <f t="shared" si="5"/>
        <v>LUZ PEREZ</v>
      </c>
      <c r="E92" s="5" t="s">
        <v>83</v>
      </c>
      <c r="F92" s="5" t="s">
        <v>803</v>
      </c>
      <c r="G92" s="5" t="s">
        <v>817</v>
      </c>
      <c r="H92" s="5">
        <v>20212926</v>
      </c>
      <c r="I92" s="5" t="s">
        <v>847</v>
      </c>
      <c r="J92" s="5" t="s">
        <v>848</v>
      </c>
      <c r="K92" s="5" t="str">
        <f t="shared" si="3"/>
        <v>JOSE TORRES</v>
      </c>
      <c r="L92" s="6">
        <v>45933</v>
      </c>
      <c r="M92" s="6">
        <v>46025</v>
      </c>
      <c r="N92" s="5">
        <f t="shared" si="4"/>
        <v>3</v>
      </c>
      <c r="O92" s="5" t="s">
        <v>135</v>
      </c>
      <c r="P92" s="5" t="s">
        <v>2612</v>
      </c>
      <c r="Q92" s="7">
        <v>15</v>
      </c>
      <c r="R92" s="11">
        <v>0.38</v>
      </c>
      <c r="S92" s="5" t="s">
        <v>60</v>
      </c>
      <c r="T92" s="5" t="s">
        <v>136</v>
      </c>
      <c r="U92" s="7">
        <v>5.7</v>
      </c>
      <c r="V92" s="5" t="s">
        <v>817</v>
      </c>
    </row>
    <row r="93" spans="1:22" s="5" customFormat="1" x14ac:dyDescent="0.25">
      <c r="A93" s="5">
        <v>2031081022</v>
      </c>
      <c r="B93" s="5" t="s">
        <v>1454</v>
      </c>
      <c r="C93" s="5" t="s">
        <v>227</v>
      </c>
      <c r="D93" s="5" t="str">
        <f t="shared" si="5"/>
        <v>JENNIFER GENTRY</v>
      </c>
      <c r="E93" s="5" t="s">
        <v>504</v>
      </c>
      <c r="F93" s="5" t="s">
        <v>102</v>
      </c>
      <c r="G93" s="5" t="s">
        <v>738</v>
      </c>
      <c r="H93" s="5">
        <v>21421111</v>
      </c>
      <c r="I93" s="5" t="s">
        <v>389</v>
      </c>
      <c r="J93" s="5" t="s">
        <v>390</v>
      </c>
      <c r="K93" s="5" t="str">
        <f t="shared" si="3"/>
        <v>Kirk Tigue</v>
      </c>
      <c r="L93" s="6">
        <v>45932</v>
      </c>
      <c r="M93" s="6">
        <v>46024</v>
      </c>
      <c r="N93" s="5">
        <f t="shared" si="4"/>
        <v>3</v>
      </c>
      <c r="O93" s="5" t="s">
        <v>135</v>
      </c>
      <c r="P93" s="5" t="s">
        <v>2612</v>
      </c>
      <c r="Q93" s="7">
        <v>51.21</v>
      </c>
      <c r="R93" s="11">
        <v>0.9</v>
      </c>
      <c r="S93" s="5" t="s">
        <v>60</v>
      </c>
      <c r="T93" s="5" t="s">
        <v>136</v>
      </c>
      <c r="U93" s="7">
        <v>46.09</v>
      </c>
      <c r="V93" s="5" t="s">
        <v>2599</v>
      </c>
    </row>
    <row r="94" spans="1:22" s="5" customFormat="1" x14ac:dyDescent="0.25">
      <c r="A94" s="5">
        <v>2031081021</v>
      </c>
      <c r="B94" s="5" t="s">
        <v>1454</v>
      </c>
      <c r="C94" s="5" t="s">
        <v>227</v>
      </c>
      <c r="D94" s="5" t="str">
        <f t="shared" si="5"/>
        <v>JENNIFER GENTRY</v>
      </c>
      <c r="E94" s="5" t="s">
        <v>504</v>
      </c>
      <c r="F94" s="5" t="s">
        <v>373</v>
      </c>
      <c r="G94" s="5" t="s">
        <v>374</v>
      </c>
      <c r="H94" s="5">
        <v>21421111</v>
      </c>
      <c r="I94" s="5" t="s">
        <v>389</v>
      </c>
      <c r="J94" s="5" t="s">
        <v>390</v>
      </c>
      <c r="K94" s="5" t="str">
        <f t="shared" si="3"/>
        <v>Kirk Tigue</v>
      </c>
      <c r="L94" s="6">
        <v>45932</v>
      </c>
      <c r="M94" s="6">
        <v>46024</v>
      </c>
      <c r="N94" s="5">
        <f t="shared" si="4"/>
        <v>3</v>
      </c>
      <c r="O94" s="5" t="s">
        <v>135</v>
      </c>
      <c r="P94" s="5" t="s">
        <v>2612</v>
      </c>
      <c r="Q94" s="7">
        <v>20.21</v>
      </c>
      <c r="R94" s="11">
        <v>0.7</v>
      </c>
      <c r="S94" s="5" t="s">
        <v>60</v>
      </c>
      <c r="T94" s="5" t="s">
        <v>136</v>
      </c>
      <c r="U94" s="7">
        <v>14.15</v>
      </c>
      <c r="V94" s="5" t="s">
        <v>374</v>
      </c>
    </row>
    <row r="95" spans="1:22" s="5" customFormat="1" x14ac:dyDescent="0.25">
      <c r="A95" s="5">
        <v>2031081020</v>
      </c>
      <c r="B95" s="5" t="s">
        <v>1454</v>
      </c>
      <c r="C95" s="5" t="s">
        <v>227</v>
      </c>
      <c r="D95" s="5" t="str">
        <f t="shared" si="5"/>
        <v>JENNIFER GENTRY</v>
      </c>
      <c r="E95" s="5" t="s">
        <v>504</v>
      </c>
      <c r="F95" s="5" t="s">
        <v>479</v>
      </c>
      <c r="G95" s="5" t="s">
        <v>480</v>
      </c>
      <c r="H95" s="5">
        <v>21421111</v>
      </c>
      <c r="I95" s="5" t="s">
        <v>389</v>
      </c>
      <c r="J95" s="5" t="s">
        <v>390</v>
      </c>
      <c r="K95" s="5" t="str">
        <f t="shared" si="3"/>
        <v>Kirk Tigue</v>
      </c>
      <c r="L95" s="6">
        <v>45932</v>
      </c>
      <c r="M95" s="6">
        <v>46024</v>
      </c>
      <c r="N95" s="5">
        <f t="shared" si="4"/>
        <v>3</v>
      </c>
      <c r="O95" s="5" t="s">
        <v>135</v>
      </c>
      <c r="P95" s="5" t="s">
        <v>2612</v>
      </c>
      <c r="Q95" s="7">
        <v>15.33</v>
      </c>
      <c r="R95" s="12">
        <v>0.375</v>
      </c>
      <c r="S95" s="5" t="s">
        <v>60</v>
      </c>
      <c r="T95" s="5" t="s">
        <v>136</v>
      </c>
      <c r="U95" s="7">
        <v>5.75</v>
      </c>
      <c r="V95" s="5" t="s">
        <v>480</v>
      </c>
    </row>
    <row r="96" spans="1:22" s="5" customFormat="1" x14ac:dyDescent="0.25">
      <c r="A96" s="5">
        <v>2031091279</v>
      </c>
      <c r="B96" s="5" t="s">
        <v>935</v>
      </c>
      <c r="C96" s="5" t="s">
        <v>1619</v>
      </c>
      <c r="D96" s="5" t="str">
        <f t="shared" si="5"/>
        <v>BEVERLY SMITH</v>
      </c>
      <c r="E96" s="5" t="s">
        <v>265</v>
      </c>
      <c r="F96" s="5" t="s">
        <v>102</v>
      </c>
      <c r="G96" s="5" t="s">
        <v>764</v>
      </c>
      <c r="H96" s="5">
        <v>20724564</v>
      </c>
      <c r="I96" s="5" t="s">
        <v>534</v>
      </c>
      <c r="J96" s="5" t="s">
        <v>535</v>
      </c>
      <c r="K96" s="5" t="str">
        <f t="shared" si="3"/>
        <v>Marsha Sanderock</v>
      </c>
      <c r="L96" s="6">
        <v>45931</v>
      </c>
      <c r="M96" s="6">
        <v>46023</v>
      </c>
      <c r="N96" s="5">
        <f t="shared" si="4"/>
        <v>3</v>
      </c>
      <c r="O96" s="5" t="s">
        <v>135</v>
      </c>
      <c r="P96" s="5" t="s">
        <v>2612</v>
      </c>
      <c r="Q96" s="7">
        <v>48.55</v>
      </c>
      <c r="R96" s="11">
        <v>0.75</v>
      </c>
      <c r="S96" s="5" t="s">
        <v>60</v>
      </c>
      <c r="T96" s="5" t="s">
        <v>136</v>
      </c>
      <c r="U96" s="7">
        <v>36.409999999999997</v>
      </c>
      <c r="V96" s="5" t="s">
        <v>2597</v>
      </c>
    </row>
    <row r="97" spans="1:22" s="5" customFormat="1" x14ac:dyDescent="0.25">
      <c r="A97" s="5">
        <v>2031361486</v>
      </c>
      <c r="B97" s="5" t="s">
        <v>1493</v>
      </c>
      <c r="C97" s="5" t="s">
        <v>1494</v>
      </c>
      <c r="D97" s="5" t="str">
        <f t="shared" si="5"/>
        <v>CASSIE ROBY</v>
      </c>
      <c r="E97" s="5" t="s">
        <v>265</v>
      </c>
      <c r="F97" s="5" t="s">
        <v>373</v>
      </c>
      <c r="G97" s="5" t="s">
        <v>374</v>
      </c>
      <c r="H97" s="5">
        <v>20724564</v>
      </c>
      <c r="I97" s="5" t="s">
        <v>534</v>
      </c>
      <c r="J97" s="5" t="s">
        <v>535</v>
      </c>
      <c r="K97" s="5" t="str">
        <f t="shared" si="3"/>
        <v>Marsha Sanderock</v>
      </c>
      <c r="L97" s="6">
        <v>45931</v>
      </c>
      <c r="M97" s="6">
        <v>46023</v>
      </c>
      <c r="N97" s="5">
        <f t="shared" si="4"/>
        <v>3</v>
      </c>
      <c r="O97" s="5" t="s">
        <v>135</v>
      </c>
      <c r="P97" s="5" t="s">
        <v>2612</v>
      </c>
      <c r="Q97" s="7">
        <v>3.52</v>
      </c>
      <c r="R97" s="11">
        <v>0.7</v>
      </c>
      <c r="S97" s="5" t="s">
        <v>60</v>
      </c>
      <c r="T97" s="5" t="s">
        <v>136</v>
      </c>
      <c r="U97" s="7">
        <v>2.46</v>
      </c>
      <c r="V97" s="5" t="s">
        <v>374</v>
      </c>
    </row>
    <row r="98" spans="1:22" s="5" customFormat="1" x14ac:dyDescent="0.25">
      <c r="A98" s="5">
        <v>2031091278</v>
      </c>
      <c r="B98" s="5" t="s">
        <v>935</v>
      </c>
      <c r="C98" s="5" t="s">
        <v>1619</v>
      </c>
      <c r="D98" s="5" t="str">
        <f t="shared" si="5"/>
        <v>BEVERLY SMITH</v>
      </c>
      <c r="E98" s="5" t="s">
        <v>265</v>
      </c>
      <c r="F98" s="5" t="s">
        <v>479</v>
      </c>
      <c r="G98" s="5" t="s">
        <v>480</v>
      </c>
      <c r="H98" s="5">
        <v>20724564</v>
      </c>
      <c r="I98" s="5" t="s">
        <v>534</v>
      </c>
      <c r="J98" s="5" t="s">
        <v>535</v>
      </c>
      <c r="K98" s="5" t="str">
        <f t="shared" si="3"/>
        <v>Marsha Sanderock</v>
      </c>
      <c r="L98" s="6">
        <v>45931</v>
      </c>
      <c r="M98" s="6">
        <v>46023</v>
      </c>
      <c r="N98" s="5">
        <f t="shared" si="4"/>
        <v>3</v>
      </c>
      <c r="O98" s="5" t="s">
        <v>135</v>
      </c>
      <c r="P98" s="5" t="s">
        <v>2612</v>
      </c>
      <c r="Q98" s="7">
        <v>58.15</v>
      </c>
      <c r="R98" s="12">
        <v>0.375</v>
      </c>
      <c r="S98" s="5" t="s">
        <v>60</v>
      </c>
      <c r="T98" s="5" t="s">
        <v>136</v>
      </c>
      <c r="U98" s="7">
        <v>21.81</v>
      </c>
      <c r="V98" s="5" t="s">
        <v>480</v>
      </c>
    </row>
    <row r="99" spans="1:22" s="5" customFormat="1" x14ac:dyDescent="0.25">
      <c r="A99" s="5">
        <v>2031361485</v>
      </c>
      <c r="B99" s="5" t="s">
        <v>1493</v>
      </c>
      <c r="C99" s="5" t="s">
        <v>1494</v>
      </c>
      <c r="D99" s="5" t="str">
        <f t="shared" si="5"/>
        <v>CASSIE ROBY</v>
      </c>
      <c r="E99" s="5" t="s">
        <v>265</v>
      </c>
      <c r="F99" s="5" t="s">
        <v>479</v>
      </c>
      <c r="G99" s="5" t="s">
        <v>480</v>
      </c>
      <c r="H99" s="5">
        <v>20724564</v>
      </c>
      <c r="I99" s="5" t="s">
        <v>534</v>
      </c>
      <c r="J99" s="5" t="s">
        <v>535</v>
      </c>
      <c r="K99" s="5" t="str">
        <f t="shared" si="3"/>
        <v>Marsha Sanderock</v>
      </c>
      <c r="L99" s="6">
        <v>45931</v>
      </c>
      <c r="M99" s="6">
        <v>46023</v>
      </c>
      <c r="N99" s="5">
        <f t="shared" si="4"/>
        <v>3</v>
      </c>
      <c r="O99" s="5" t="s">
        <v>135</v>
      </c>
      <c r="P99" s="5" t="s">
        <v>2612</v>
      </c>
      <c r="Q99" s="7">
        <v>58.15</v>
      </c>
      <c r="R99" s="12">
        <v>0.375</v>
      </c>
      <c r="S99" s="5" t="s">
        <v>60</v>
      </c>
      <c r="T99" s="5" t="s">
        <v>136</v>
      </c>
      <c r="U99" s="7">
        <v>21.81</v>
      </c>
      <c r="V99" s="5" t="s">
        <v>480</v>
      </c>
    </row>
    <row r="100" spans="1:22" s="5" customFormat="1" x14ac:dyDescent="0.25">
      <c r="A100" s="5">
        <v>2030706584</v>
      </c>
      <c r="B100" s="5" t="s">
        <v>2426</v>
      </c>
      <c r="C100" s="5" t="s">
        <v>2214</v>
      </c>
      <c r="D100" s="5" t="str">
        <f t="shared" si="5"/>
        <v>LOGAN RATTS</v>
      </c>
      <c r="E100" s="5" t="s">
        <v>265</v>
      </c>
      <c r="F100" s="5" t="s">
        <v>803</v>
      </c>
      <c r="G100" s="5" t="s">
        <v>813</v>
      </c>
      <c r="H100" s="5">
        <v>20724564</v>
      </c>
      <c r="I100" s="5" t="s">
        <v>534</v>
      </c>
      <c r="J100" s="5" t="s">
        <v>535</v>
      </c>
      <c r="K100" s="5" t="str">
        <f t="shared" si="3"/>
        <v>Marsha Sanderock</v>
      </c>
      <c r="L100" s="6">
        <v>45932</v>
      </c>
      <c r="M100" s="6">
        <v>46024</v>
      </c>
      <c r="N100" s="5">
        <f t="shared" si="4"/>
        <v>3</v>
      </c>
      <c r="O100" s="5" t="s">
        <v>135</v>
      </c>
      <c r="P100" s="5" t="s">
        <v>2612</v>
      </c>
      <c r="Q100" s="7">
        <v>15</v>
      </c>
      <c r="R100" s="11">
        <v>0.19</v>
      </c>
      <c r="S100" s="5" t="s">
        <v>60</v>
      </c>
      <c r="T100" s="5" t="s">
        <v>136</v>
      </c>
      <c r="U100" s="7">
        <v>2.85</v>
      </c>
      <c r="V100" s="5" t="s">
        <v>813</v>
      </c>
    </row>
    <row r="101" spans="1:22" s="5" customFormat="1" x14ac:dyDescent="0.25">
      <c r="A101" s="5">
        <v>2030949434</v>
      </c>
      <c r="B101" s="5" t="s">
        <v>1128</v>
      </c>
      <c r="C101" s="5" t="s">
        <v>127</v>
      </c>
      <c r="D101" s="5" t="str">
        <f t="shared" si="5"/>
        <v>BRIAN LEWIS</v>
      </c>
      <c r="E101" s="5" t="s">
        <v>265</v>
      </c>
      <c r="F101" s="5" t="s">
        <v>803</v>
      </c>
      <c r="G101" s="5" t="s">
        <v>813</v>
      </c>
      <c r="H101" s="5">
        <v>20724564</v>
      </c>
      <c r="I101" s="5" t="s">
        <v>534</v>
      </c>
      <c r="J101" s="5" t="s">
        <v>535</v>
      </c>
      <c r="K101" s="5" t="str">
        <f t="shared" si="3"/>
        <v>Marsha Sanderock</v>
      </c>
      <c r="L101" s="6">
        <v>45931</v>
      </c>
      <c r="M101" s="6">
        <v>46023</v>
      </c>
      <c r="N101" s="5">
        <f t="shared" si="4"/>
        <v>3</v>
      </c>
      <c r="O101" s="5" t="s">
        <v>135</v>
      </c>
      <c r="P101" s="5" t="s">
        <v>2612</v>
      </c>
      <c r="Q101" s="7">
        <v>15</v>
      </c>
      <c r="R101" s="11">
        <v>0.19</v>
      </c>
      <c r="S101" s="5" t="s">
        <v>60</v>
      </c>
      <c r="T101" s="5" t="s">
        <v>136</v>
      </c>
      <c r="U101" s="7">
        <v>2.85</v>
      </c>
      <c r="V101" s="5" t="s">
        <v>813</v>
      </c>
    </row>
    <row r="102" spans="1:22" s="5" customFormat="1" x14ac:dyDescent="0.25">
      <c r="A102" s="5">
        <v>2030949433</v>
      </c>
      <c r="B102" s="5" t="s">
        <v>1128</v>
      </c>
      <c r="C102" s="5" t="s">
        <v>127</v>
      </c>
      <c r="D102" s="5" t="str">
        <f t="shared" si="5"/>
        <v>BRIAN LEWIS</v>
      </c>
      <c r="E102" s="5" t="s">
        <v>265</v>
      </c>
      <c r="F102" s="5" t="s">
        <v>1837</v>
      </c>
      <c r="G102" s="5" t="s">
        <v>2045</v>
      </c>
      <c r="H102" s="5">
        <v>20724564</v>
      </c>
      <c r="I102" s="5" t="s">
        <v>534</v>
      </c>
      <c r="J102" s="5" t="s">
        <v>535</v>
      </c>
      <c r="K102" s="5" t="str">
        <f t="shared" si="3"/>
        <v>Marsha Sanderock</v>
      </c>
      <c r="L102" s="6">
        <v>45931</v>
      </c>
      <c r="M102" s="6">
        <v>46023</v>
      </c>
      <c r="N102" s="5">
        <f t="shared" si="4"/>
        <v>3</v>
      </c>
      <c r="O102" s="5" t="s">
        <v>135</v>
      </c>
      <c r="P102" s="5" t="s">
        <v>2612</v>
      </c>
      <c r="Q102" s="7">
        <v>525.4</v>
      </c>
      <c r="R102" s="11">
        <v>0.19</v>
      </c>
      <c r="S102" s="5" t="s">
        <v>60</v>
      </c>
      <c r="T102" s="5" t="s">
        <v>136</v>
      </c>
      <c r="U102" s="7">
        <v>99.83</v>
      </c>
      <c r="V102" s="5" t="s">
        <v>2045</v>
      </c>
    </row>
    <row r="103" spans="1:22" s="5" customFormat="1" x14ac:dyDescent="0.25">
      <c r="A103" s="5">
        <v>2031097276</v>
      </c>
      <c r="B103" s="5" t="s">
        <v>968</v>
      </c>
      <c r="C103" s="5" t="s">
        <v>188</v>
      </c>
      <c r="D103" s="5" t="str">
        <f t="shared" si="5"/>
        <v>DEBBIE BEAUPRE</v>
      </c>
      <c r="E103" s="5" t="s">
        <v>83</v>
      </c>
      <c r="F103" s="5" t="s">
        <v>373</v>
      </c>
      <c r="G103" s="5" t="s">
        <v>374</v>
      </c>
      <c r="H103" s="5">
        <v>8812322</v>
      </c>
      <c r="I103" s="5" t="s">
        <v>84</v>
      </c>
      <c r="J103" s="5" t="s">
        <v>85</v>
      </c>
      <c r="K103" s="5" t="str">
        <f t="shared" si="3"/>
        <v>Matthew Sherman</v>
      </c>
      <c r="L103" s="6">
        <v>45931</v>
      </c>
      <c r="M103" s="6">
        <v>46023</v>
      </c>
      <c r="N103" s="5">
        <f t="shared" si="4"/>
        <v>3</v>
      </c>
      <c r="O103" s="5" t="s">
        <v>135</v>
      </c>
      <c r="P103" s="5" t="s">
        <v>2612</v>
      </c>
      <c r="Q103" s="7">
        <v>52</v>
      </c>
      <c r="R103" s="11">
        <v>0.7</v>
      </c>
      <c r="S103" s="5" t="s">
        <v>60</v>
      </c>
      <c r="T103" s="5" t="s">
        <v>136</v>
      </c>
      <c r="U103" s="7">
        <v>36.4</v>
      </c>
      <c r="V103" s="5" t="s">
        <v>374</v>
      </c>
    </row>
    <row r="104" spans="1:22" s="5" customFormat="1" x14ac:dyDescent="0.25">
      <c r="A104" s="5">
        <v>2031074191</v>
      </c>
      <c r="B104" s="5" t="s">
        <v>966</v>
      </c>
      <c r="C104" s="5" t="s">
        <v>127</v>
      </c>
      <c r="D104" s="5" t="str">
        <f t="shared" si="5"/>
        <v>BRIAN RILEY</v>
      </c>
      <c r="E104" s="5" t="s">
        <v>83</v>
      </c>
      <c r="F104" s="5" t="s">
        <v>53</v>
      </c>
      <c r="G104" s="5" t="s">
        <v>928</v>
      </c>
      <c r="H104" s="5">
        <v>8812322</v>
      </c>
      <c r="I104" s="5" t="s">
        <v>84</v>
      </c>
      <c r="J104" s="5" t="s">
        <v>85</v>
      </c>
      <c r="K104" s="5" t="str">
        <f t="shared" si="3"/>
        <v>Matthew Sherman</v>
      </c>
      <c r="L104" s="6">
        <v>45931</v>
      </c>
      <c r="M104" s="6">
        <v>46023</v>
      </c>
      <c r="N104" s="5">
        <f t="shared" si="4"/>
        <v>3</v>
      </c>
      <c r="O104" s="5" t="s">
        <v>135</v>
      </c>
      <c r="P104" s="5" t="s">
        <v>2612</v>
      </c>
      <c r="Q104" s="7">
        <v>129.97</v>
      </c>
      <c r="R104" s="11">
        <v>0.6</v>
      </c>
      <c r="S104" s="5" t="s">
        <v>60</v>
      </c>
      <c r="T104" s="5" t="s">
        <v>136</v>
      </c>
      <c r="U104" s="7">
        <v>77.98</v>
      </c>
      <c r="V104" s="5" t="s">
        <v>928</v>
      </c>
    </row>
    <row r="105" spans="1:22" s="5" customFormat="1" x14ac:dyDescent="0.25">
      <c r="A105" s="5">
        <v>2031094286</v>
      </c>
      <c r="B105" s="5" t="s">
        <v>967</v>
      </c>
      <c r="C105" s="5" t="s">
        <v>249</v>
      </c>
      <c r="D105" s="5" t="str">
        <f t="shared" si="5"/>
        <v>DONALD BYRD</v>
      </c>
      <c r="E105" s="5" t="s">
        <v>83</v>
      </c>
      <c r="F105" s="5" t="s">
        <v>53</v>
      </c>
      <c r="G105" s="5" t="s">
        <v>928</v>
      </c>
      <c r="H105" s="5">
        <v>8812322</v>
      </c>
      <c r="I105" s="5" t="s">
        <v>84</v>
      </c>
      <c r="J105" s="5" t="s">
        <v>85</v>
      </c>
      <c r="K105" s="5" t="str">
        <f t="shared" si="3"/>
        <v>Matthew Sherman</v>
      </c>
      <c r="L105" s="6">
        <v>45931</v>
      </c>
      <c r="M105" s="6">
        <v>46023</v>
      </c>
      <c r="N105" s="5">
        <f t="shared" si="4"/>
        <v>3</v>
      </c>
      <c r="O105" s="5" t="s">
        <v>135</v>
      </c>
      <c r="P105" s="5" t="s">
        <v>2612</v>
      </c>
      <c r="Q105" s="7">
        <v>129.97</v>
      </c>
      <c r="R105" s="11">
        <v>0.6</v>
      </c>
      <c r="S105" s="5" t="s">
        <v>60</v>
      </c>
      <c r="T105" s="5" t="s">
        <v>136</v>
      </c>
      <c r="U105" s="7">
        <v>77.98</v>
      </c>
      <c r="V105" s="5" t="s">
        <v>928</v>
      </c>
    </row>
    <row r="106" spans="1:22" s="5" customFormat="1" x14ac:dyDescent="0.25">
      <c r="A106" s="5">
        <v>2031156737</v>
      </c>
      <c r="B106" s="5" t="s">
        <v>974</v>
      </c>
      <c r="C106" s="5" t="s">
        <v>975</v>
      </c>
      <c r="D106" s="5" t="str">
        <f t="shared" si="5"/>
        <v>BETH ASKEW</v>
      </c>
      <c r="E106" s="5" t="s">
        <v>83</v>
      </c>
      <c r="F106" s="5" t="s">
        <v>53</v>
      </c>
      <c r="G106" s="5" t="s">
        <v>928</v>
      </c>
      <c r="H106" s="5">
        <v>8812322</v>
      </c>
      <c r="I106" s="5" t="s">
        <v>84</v>
      </c>
      <c r="J106" s="5" t="s">
        <v>85</v>
      </c>
      <c r="K106" s="5" t="str">
        <f t="shared" si="3"/>
        <v>Matthew Sherman</v>
      </c>
      <c r="L106" s="6">
        <v>45931</v>
      </c>
      <c r="M106" s="6">
        <v>46023</v>
      </c>
      <c r="N106" s="5">
        <f t="shared" si="4"/>
        <v>3</v>
      </c>
      <c r="O106" s="5" t="s">
        <v>135</v>
      </c>
      <c r="P106" s="5" t="s">
        <v>2612</v>
      </c>
      <c r="Q106" s="7">
        <v>96.08</v>
      </c>
      <c r="R106" s="11">
        <v>0.6</v>
      </c>
      <c r="S106" s="5" t="s">
        <v>60</v>
      </c>
      <c r="T106" s="5" t="s">
        <v>136</v>
      </c>
      <c r="U106" s="7">
        <v>57.65</v>
      </c>
      <c r="V106" s="5" t="s">
        <v>928</v>
      </c>
    </row>
    <row r="107" spans="1:22" s="5" customFormat="1" x14ac:dyDescent="0.25">
      <c r="A107" s="5">
        <v>2031097277</v>
      </c>
      <c r="B107" s="5" t="s">
        <v>968</v>
      </c>
      <c r="C107" s="5" t="s">
        <v>188</v>
      </c>
      <c r="D107" s="5" t="str">
        <f t="shared" si="5"/>
        <v>DEBBIE BEAUPRE</v>
      </c>
      <c r="E107" s="5" t="s">
        <v>83</v>
      </c>
      <c r="F107" s="5" t="s">
        <v>53</v>
      </c>
      <c r="G107" s="5" t="s">
        <v>928</v>
      </c>
      <c r="H107" s="5">
        <v>8812322</v>
      </c>
      <c r="I107" s="5" t="s">
        <v>84</v>
      </c>
      <c r="J107" s="5" t="s">
        <v>85</v>
      </c>
      <c r="K107" s="5" t="str">
        <f t="shared" si="3"/>
        <v>Matthew Sherman</v>
      </c>
      <c r="L107" s="6">
        <v>45931</v>
      </c>
      <c r="M107" s="6">
        <v>46023</v>
      </c>
      <c r="N107" s="5">
        <f t="shared" si="4"/>
        <v>3</v>
      </c>
      <c r="O107" s="5" t="s">
        <v>135</v>
      </c>
      <c r="P107" s="5" t="s">
        <v>2612</v>
      </c>
      <c r="Q107" s="7">
        <v>90.95</v>
      </c>
      <c r="R107" s="11">
        <v>0.6</v>
      </c>
      <c r="S107" s="5" t="s">
        <v>60</v>
      </c>
      <c r="T107" s="5" t="s">
        <v>136</v>
      </c>
      <c r="U107" s="7">
        <v>54.57</v>
      </c>
      <c r="V107" s="5" t="s">
        <v>928</v>
      </c>
    </row>
    <row r="108" spans="1:22" s="5" customFormat="1" x14ac:dyDescent="0.25">
      <c r="A108" s="5">
        <v>2031085259</v>
      </c>
      <c r="B108" s="5" t="s">
        <v>1455</v>
      </c>
      <c r="C108" s="5" t="s">
        <v>127</v>
      </c>
      <c r="D108" s="5" t="str">
        <f t="shared" si="5"/>
        <v>BRIAN HOSKINS</v>
      </c>
      <c r="E108" s="5" t="s">
        <v>83</v>
      </c>
      <c r="F108" s="5" t="s">
        <v>373</v>
      </c>
      <c r="G108" s="5" t="s">
        <v>374</v>
      </c>
      <c r="H108" s="5">
        <v>18828278</v>
      </c>
      <c r="I108" s="5" t="s">
        <v>385</v>
      </c>
      <c r="J108" s="5" t="s">
        <v>386</v>
      </c>
      <c r="K108" s="5" t="str">
        <f t="shared" si="3"/>
        <v>MICHAEL DUNAVANT</v>
      </c>
      <c r="L108" s="6">
        <v>45931</v>
      </c>
      <c r="M108" s="6">
        <v>46023</v>
      </c>
      <c r="N108" s="5">
        <f t="shared" si="4"/>
        <v>3</v>
      </c>
      <c r="O108" s="5" t="s">
        <v>135</v>
      </c>
      <c r="P108" s="5" t="s">
        <v>2612</v>
      </c>
      <c r="Q108" s="7">
        <v>262.74</v>
      </c>
      <c r="R108" s="11">
        <v>0.7</v>
      </c>
      <c r="S108" s="5" t="s">
        <v>60</v>
      </c>
      <c r="T108" s="5" t="s">
        <v>136</v>
      </c>
      <c r="U108" s="7">
        <v>183.92</v>
      </c>
      <c r="V108" s="5" t="s">
        <v>374</v>
      </c>
    </row>
    <row r="109" spans="1:22" s="5" customFormat="1" x14ac:dyDescent="0.25">
      <c r="A109" s="5">
        <v>2031381897</v>
      </c>
      <c r="B109" s="5" t="s">
        <v>1501</v>
      </c>
      <c r="C109" s="5" t="s">
        <v>1502</v>
      </c>
      <c r="D109" s="5" t="str">
        <f t="shared" si="5"/>
        <v>BAYARTSETSEG BATJARGAL</v>
      </c>
      <c r="E109" s="5" t="s">
        <v>83</v>
      </c>
      <c r="F109" s="5" t="s">
        <v>373</v>
      </c>
      <c r="G109" s="5" t="s">
        <v>374</v>
      </c>
      <c r="H109" s="5">
        <v>20220688</v>
      </c>
      <c r="I109" s="5" t="s">
        <v>381</v>
      </c>
      <c r="J109" s="5" t="s">
        <v>382</v>
      </c>
      <c r="K109" s="5" t="str">
        <f t="shared" si="3"/>
        <v>NASANDELGER ZANA</v>
      </c>
      <c r="L109" s="6">
        <v>45932</v>
      </c>
      <c r="M109" s="6">
        <v>46024</v>
      </c>
      <c r="N109" s="5">
        <f t="shared" si="4"/>
        <v>3</v>
      </c>
      <c r="O109" s="5" t="s">
        <v>135</v>
      </c>
      <c r="P109" s="5" t="s">
        <v>2612</v>
      </c>
      <c r="Q109" s="7">
        <v>117.94</v>
      </c>
      <c r="R109" s="11">
        <v>0.7</v>
      </c>
      <c r="S109" s="5" t="s">
        <v>60</v>
      </c>
      <c r="T109" s="5" t="s">
        <v>136</v>
      </c>
      <c r="U109" s="7">
        <v>82.56</v>
      </c>
      <c r="V109" s="5" t="s">
        <v>374</v>
      </c>
    </row>
    <row r="110" spans="1:22" s="5" customFormat="1" x14ac:dyDescent="0.25">
      <c r="A110" s="5">
        <v>2031451696</v>
      </c>
      <c r="B110" s="5" t="s">
        <v>1513</v>
      </c>
      <c r="C110" s="5" t="s">
        <v>1514</v>
      </c>
      <c r="D110" s="5" t="str">
        <f t="shared" si="5"/>
        <v>DULGUUN ENKHSAIKHAN</v>
      </c>
      <c r="E110" s="5" t="s">
        <v>83</v>
      </c>
      <c r="F110" s="5" t="s">
        <v>373</v>
      </c>
      <c r="G110" s="5" t="s">
        <v>374</v>
      </c>
      <c r="H110" s="5">
        <v>20220688</v>
      </c>
      <c r="I110" s="5" t="s">
        <v>381</v>
      </c>
      <c r="J110" s="5" t="s">
        <v>382</v>
      </c>
      <c r="K110" s="5" t="str">
        <f t="shared" si="3"/>
        <v>NASANDELGER ZANA</v>
      </c>
      <c r="L110" s="6">
        <v>45935</v>
      </c>
      <c r="M110" s="6">
        <v>46027</v>
      </c>
      <c r="N110" s="5">
        <f t="shared" si="4"/>
        <v>3</v>
      </c>
      <c r="O110" s="5" t="s">
        <v>135</v>
      </c>
      <c r="P110" s="5" t="s">
        <v>2612</v>
      </c>
      <c r="Q110" s="7">
        <v>32.26</v>
      </c>
      <c r="R110" s="11">
        <v>0.7</v>
      </c>
      <c r="S110" s="5" t="s">
        <v>60</v>
      </c>
      <c r="T110" s="5" t="s">
        <v>136</v>
      </c>
      <c r="U110" s="7">
        <v>22.58</v>
      </c>
      <c r="V110" s="5" t="s">
        <v>374</v>
      </c>
    </row>
    <row r="111" spans="1:22" s="5" customFormat="1" x14ac:dyDescent="0.25">
      <c r="A111" s="5">
        <v>2031259237</v>
      </c>
      <c r="B111" s="5" t="s">
        <v>1473</v>
      </c>
      <c r="C111" s="5" t="s">
        <v>414</v>
      </c>
      <c r="D111" s="5" t="str">
        <f t="shared" si="5"/>
        <v>THOMAS ENGELHORN</v>
      </c>
      <c r="E111" s="5" t="s">
        <v>83</v>
      </c>
      <c r="F111" s="5" t="s">
        <v>373</v>
      </c>
      <c r="G111" s="5" t="s">
        <v>374</v>
      </c>
      <c r="H111" s="5">
        <v>8244481</v>
      </c>
      <c r="I111" s="5" t="s">
        <v>1197</v>
      </c>
      <c r="J111" s="5" t="s">
        <v>211</v>
      </c>
      <c r="K111" s="5" t="str">
        <f t="shared" si="3"/>
        <v>PAMELA DEATON</v>
      </c>
      <c r="L111" s="6">
        <v>45931</v>
      </c>
      <c r="M111" s="6">
        <v>46023</v>
      </c>
      <c r="N111" s="5">
        <f t="shared" si="4"/>
        <v>3</v>
      </c>
      <c r="O111" s="5" t="s">
        <v>135</v>
      </c>
      <c r="P111" s="5" t="s">
        <v>2612</v>
      </c>
      <c r="Q111" s="7">
        <v>95.54</v>
      </c>
      <c r="R111" s="11">
        <v>0.7</v>
      </c>
      <c r="S111" s="5" t="s">
        <v>60</v>
      </c>
      <c r="T111" s="5" t="s">
        <v>136</v>
      </c>
      <c r="U111" s="7">
        <v>66.88</v>
      </c>
      <c r="V111" s="5" t="s">
        <v>374</v>
      </c>
    </row>
    <row r="112" spans="1:22" s="5" customFormat="1" x14ac:dyDescent="0.25">
      <c r="A112" s="5">
        <v>2031146403</v>
      </c>
      <c r="B112" s="5" t="s">
        <v>571</v>
      </c>
      <c r="C112" s="5" t="s">
        <v>572</v>
      </c>
      <c r="D112" s="5" t="str">
        <f t="shared" si="5"/>
        <v>PATSAMON THANADABOUTH</v>
      </c>
      <c r="E112" s="5" t="s">
        <v>83</v>
      </c>
      <c r="F112" s="5" t="s">
        <v>373</v>
      </c>
      <c r="G112" s="5" t="s">
        <v>374</v>
      </c>
      <c r="H112" s="5">
        <v>8405446</v>
      </c>
      <c r="I112" s="5" t="s">
        <v>571</v>
      </c>
      <c r="J112" s="5" t="s">
        <v>572</v>
      </c>
      <c r="K112" s="5" t="str">
        <f t="shared" si="3"/>
        <v>PATSAMON THANADABOUTH</v>
      </c>
      <c r="L112" s="6">
        <v>45931</v>
      </c>
      <c r="M112" s="6">
        <v>46023</v>
      </c>
      <c r="N112" s="5">
        <f t="shared" si="4"/>
        <v>3</v>
      </c>
      <c r="O112" s="5" t="s">
        <v>135</v>
      </c>
      <c r="P112" s="5" t="s">
        <v>2612</v>
      </c>
      <c r="Q112" s="7">
        <v>26.5</v>
      </c>
      <c r="R112" s="11">
        <v>0.7</v>
      </c>
      <c r="S112" s="5" t="s">
        <v>60</v>
      </c>
      <c r="T112" s="5" t="s">
        <v>136</v>
      </c>
      <c r="U112" s="7">
        <v>18.55</v>
      </c>
      <c r="V112" s="5" t="s">
        <v>374</v>
      </c>
    </row>
    <row r="113" spans="1:22" s="5" customFormat="1" x14ac:dyDescent="0.25">
      <c r="A113" s="5">
        <v>2031146811</v>
      </c>
      <c r="B113" s="5" t="s">
        <v>1460</v>
      </c>
      <c r="C113" s="5" t="s">
        <v>1461</v>
      </c>
      <c r="D113" s="5" t="str">
        <f t="shared" si="5"/>
        <v>LATSAMY BOUNSINH</v>
      </c>
      <c r="E113" s="5" t="s">
        <v>83</v>
      </c>
      <c r="F113" s="5" t="s">
        <v>373</v>
      </c>
      <c r="G113" s="5" t="s">
        <v>408</v>
      </c>
      <c r="H113" s="5">
        <v>8405446</v>
      </c>
      <c r="I113" s="5" t="s">
        <v>571</v>
      </c>
      <c r="J113" s="5" t="s">
        <v>572</v>
      </c>
      <c r="K113" s="5" t="str">
        <f t="shared" si="3"/>
        <v>PATSAMON THANADABOUTH</v>
      </c>
      <c r="L113" s="6">
        <v>45930</v>
      </c>
      <c r="M113" s="6">
        <v>46021</v>
      </c>
      <c r="N113" s="5">
        <f t="shared" si="4"/>
        <v>3</v>
      </c>
      <c r="O113" s="5" t="s">
        <v>135</v>
      </c>
      <c r="P113" s="5" t="s">
        <v>2612</v>
      </c>
      <c r="Q113" s="7">
        <v>51</v>
      </c>
      <c r="R113" s="11">
        <v>0.42</v>
      </c>
      <c r="S113" s="5" t="s">
        <v>60</v>
      </c>
      <c r="T113" s="5" t="s">
        <v>136</v>
      </c>
      <c r="U113" s="7">
        <v>21.42</v>
      </c>
      <c r="V113" s="5" t="s">
        <v>408</v>
      </c>
    </row>
    <row r="114" spans="1:22" s="5" customFormat="1" x14ac:dyDescent="0.25">
      <c r="A114" s="5">
        <v>2031408822</v>
      </c>
      <c r="B114" s="5" t="s">
        <v>1509</v>
      </c>
      <c r="C114" s="5" t="s">
        <v>163</v>
      </c>
      <c r="D114" s="5" t="str">
        <f t="shared" si="5"/>
        <v>JOHN LIM</v>
      </c>
      <c r="E114" s="5" t="s">
        <v>83</v>
      </c>
      <c r="F114" s="5" t="s">
        <v>102</v>
      </c>
      <c r="G114" s="5" t="s">
        <v>764</v>
      </c>
      <c r="H114" s="5">
        <v>21648482</v>
      </c>
      <c r="I114" s="5" t="s">
        <v>1510</v>
      </c>
      <c r="J114" s="5" t="s">
        <v>1511</v>
      </c>
      <c r="K114" s="5" t="str">
        <f t="shared" si="3"/>
        <v>Raluca Cheregi</v>
      </c>
      <c r="L114" s="6">
        <v>45933</v>
      </c>
      <c r="M114" s="6">
        <v>46025</v>
      </c>
      <c r="N114" s="5">
        <f t="shared" si="4"/>
        <v>3</v>
      </c>
      <c r="O114" s="5" t="s">
        <v>135</v>
      </c>
      <c r="P114" s="5" t="s">
        <v>2612</v>
      </c>
      <c r="Q114" s="7">
        <v>138.93</v>
      </c>
      <c r="R114" s="11">
        <v>0.75</v>
      </c>
      <c r="S114" s="5" t="s">
        <v>60</v>
      </c>
      <c r="T114" s="5" t="s">
        <v>136</v>
      </c>
      <c r="U114" s="7">
        <v>104.2</v>
      </c>
      <c r="V114" s="5" t="s">
        <v>2597</v>
      </c>
    </row>
    <row r="115" spans="1:22" s="5" customFormat="1" x14ac:dyDescent="0.25">
      <c r="A115" s="5">
        <v>2031408821</v>
      </c>
      <c r="B115" s="5" t="s">
        <v>1509</v>
      </c>
      <c r="C115" s="5" t="s">
        <v>163</v>
      </c>
      <c r="D115" s="5" t="str">
        <f t="shared" si="5"/>
        <v>JOHN LIM</v>
      </c>
      <c r="E115" s="5" t="s">
        <v>83</v>
      </c>
      <c r="F115" s="5" t="s">
        <v>373</v>
      </c>
      <c r="G115" s="5" t="s">
        <v>374</v>
      </c>
      <c r="H115" s="5">
        <v>21648482</v>
      </c>
      <c r="I115" s="5" t="s">
        <v>1510</v>
      </c>
      <c r="J115" s="5" t="s">
        <v>1511</v>
      </c>
      <c r="K115" s="5" t="str">
        <f t="shared" si="3"/>
        <v>Raluca Cheregi</v>
      </c>
      <c r="L115" s="6">
        <v>45933</v>
      </c>
      <c r="M115" s="6">
        <v>46025</v>
      </c>
      <c r="N115" s="5">
        <f t="shared" si="4"/>
        <v>3</v>
      </c>
      <c r="O115" s="5" t="s">
        <v>135</v>
      </c>
      <c r="P115" s="5" t="s">
        <v>2612</v>
      </c>
      <c r="Q115" s="7">
        <v>56.5</v>
      </c>
      <c r="R115" s="11">
        <v>0.7</v>
      </c>
      <c r="S115" s="5" t="s">
        <v>60</v>
      </c>
      <c r="T115" s="5" t="s">
        <v>136</v>
      </c>
      <c r="U115" s="7">
        <v>39.549999999999997</v>
      </c>
      <c r="V115" s="5" t="s">
        <v>374</v>
      </c>
    </row>
    <row r="116" spans="1:22" s="5" customFormat="1" x14ac:dyDescent="0.25">
      <c r="A116" s="5">
        <v>2031327780</v>
      </c>
      <c r="B116" s="5" t="s">
        <v>978</v>
      </c>
      <c r="C116" s="5" t="s">
        <v>979</v>
      </c>
      <c r="D116" s="5" t="str">
        <f t="shared" si="5"/>
        <v>ANTHONY CALLAGHAN</v>
      </c>
      <c r="E116" s="5" t="s">
        <v>504</v>
      </c>
      <c r="F116" s="5" t="s">
        <v>373</v>
      </c>
      <c r="G116" s="5" t="s">
        <v>433</v>
      </c>
      <c r="H116" s="5">
        <v>16633294</v>
      </c>
      <c r="I116" s="5" t="s">
        <v>116</v>
      </c>
      <c r="J116" s="5" t="s">
        <v>417</v>
      </c>
      <c r="K116" s="5" t="str">
        <f t="shared" si="3"/>
        <v>Richard Yale</v>
      </c>
      <c r="L116" s="6">
        <v>45931</v>
      </c>
      <c r="M116" s="6">
        <v>46023</v>
      </c>
      <c r="N116" s="5">
        <f t="shared" si="4"/>
        <v>3</v>
      </c>
      <c r="O116" s="5" t="s">
        <v>135</v>
      </c>
      <c r="P116" s="5" t="s">
        <v>2612</v>
      </c>
      <c r="Q116" s="7">
        <v>56.63</v>
      </c>
      <c r="R116" s="11">
        <v>0.9</v>
      </c>
      <c r="S116" s="5" t="s">
        <v>60</v>
      </c>
      <c r="T116" s="5" t="s">
        <v>136</v>
      </c>
      <c r="U116" s="7">
        <v>50.97</v>
      </c>
      <c r="V116" s="5" t="s">
        <v>433</v>
      </c>
    </row>
    <row r="117" spans="1:22" s="5" customFormat="1" x14ac:dyDescent="0.25">
      <c r="A117" s="5">
        <v>2031338961</v>
      </c>
      <c r="B117" s="5" t="s">
        <v>1484</v>
      </c>
      <c r="C117" s="5" t="s">
        <v>1485</v>
      </c>
      <c r="D117" s="5" t="str">
        <f t="shared" si="5"/>
        <v>SUZANNE MEYERS</v>
      </c>
      <c r="E117" s="5" t="s">
        <v>83</v>
      </c>
      <c r="F117" s="5" t="s">
        <v>102</v>
      </c>
      <c r="G117" s="5" t="s">
        <v>103</v>
      </c>
      <c r="H117" s="5">
        <v>16633294</v>
      </c>
      <c r="I117" s="5" t="s">
        <v>116</v>
      </c>
      <c r="J117" s="5" t="s">
        <v>417</v>
      </c>
      <c r="K117" s="5" t="str">
        <f t="shared" si="3"/>
        <v>Richard Yale</v>
      </c>
      <c r="L117" s="6">
        <v>45931</v>
      </c>
      <c r="M117" s="6">
        <v>46023</v>
      </c>
      <c r="N117" s="5">
        <f t="shared" si="4"/>
        <v>3</v>
      </c>
      <c r="O117" s="5" t="s">
        <v>135</v>
      </c>
      <c r="P117" s="5" t="s">
        <v>2612</v>
      </c>
      <c r="Q117" s="7">
        <v>41.68</v>
      </c>
      <c r="R117" s="11">
        <v>0.75</v>
      </c>
      <c r="S117" s="5" t="s">
        <v>60</v>
      </c>
      <c r="T117" s="5" t="s">
        <v>136</v>
      </c>
      <c r="U117" s="7">
        <v>31.26</v>
      </c>
      <c r="V117" s="5" t="s">
        <v>2597</v>
      </c>
    </row>
    <row r="118" spans="1:22" s="5" customFormat="1" x14ac:dyDescent="0.25">
      <c r="A118" s="5">
        <v>2031327779</v>
      </c>
      <c r="B118" s="5" t="s">
        <v>978</v>
      </c>
      <c r="C118" s="5" t="s">
        <v>979</v>
      </c>
      <c r="D118" s="5" t="str">
        <f t="shared" si="5"/>
        <v>ANTHONY CALLAGHAN</v>
      </c>
      <c r="E118" s="5" t="s">
        <v>504</v>
      </c>
      <c r="F118" s="5" t="s">
        <v>102</v>
      </c>
      <c r="G118" s="5" t="s">
        <v>103</v>
      </c>
      <c r="H118" s="5">
        <v>16633294</v>
      </c>
      <c r="I118" s="5" t="s">
        <v>116</v>
      </c>
      <c r="J118" s="5" t="s">
        <v>417</v>
      </c>
      <c r="K118" s="5" t="str">
        <f t="shared" si="3"/>
        <v>Richard Yale</v>
      </c>
      <c r="L118" s="6">
        <v>45931</v>
      </c>
      <c r="M118" s="6">
        <v>46023</v>
      </c>
      <c r="N118" s="5">
        <f t="shared" si="4"/>
        <v>3</v>
      </c>
      <c r="O118" s="5" t="s">
        <v>135</v>
      </c>
      <c r="P118" s="5" t="s">
        <v>2612</v>
      </c>
      <c r="Q118" s="7">
        <v>31.87</v>
      </c>
      <c r="R118" s="11">
        <v>0.75</v>
      </c>
      <c r="S118" s="5" t="s">
        <v>60</v>
      </c>
      <c r="T118" s="5" t="s">
        <v>136</v>
      </c>
      <c r="U118" s="7">
        <v>23.9</v>
      </c>
      <c r="V118" s="5" t="s">
        <v>2597</v>
      </c>
    </row>
    <row r="119" spans="1:22" s="5" customFormat="1" x14ac:dyDescent="0.25">
      <c r="A119" s="5">
        <v>2031027600</v>
      </c>
      <c r="B119" s="5" t="s">
        <v>1618</v>
      </c>
      <c r="C119" s="5" t="s">
        <v>231</v>
      </c>
      <c r="D119" s="5" t="str">
        <f t="shared" si="5"/>
        <v>MARY RIBER</v>
      </c>
      <c r="E119" s="5" t="s">
        <v>83</v>
      </c>
      <c r="F119" s="5" t="s">
        <v>373</v>
      </c>
      <c r="G119" s="5" t="s">
        <v>374</v>
      </c>
      <c r="H119" s="5">
        <v>16633294</v>
      </c>
      <c r="I119" s="5" t="s">
        <v>116</v>
      </c>
      <c r="J119" s="5" t="s">
        <v>417</v>
      </c>
      <c r="K119" s="5" t="str">
        <f t="shared" si="3"/>
        <v>Richard Yale</v>
      </c>
      <c r="L119" s="6">
        <v>45931</v>
      </c>
      <c r="M119" s="6">
        <v>46023</v>
      </c>
      <c r="N119" s="5">
        <f t="shared" si="4"/>
        <v>3</v>
      </c>
      <c r="O119" s="5" t="s">
        <v>135</v>
      </c>
      <c r="P119" s="5" t="s">
        <v>2612</v>
      </c>
      <c r="Q119" s="7">
        <v>248.47</v>
      </c>
      <c r="R119" s="11">
        <v>0.7</v>
      </c>
      <c r="S119" s="5" t="s">
        <v>60</v>
      </c>
      <c r="T119" s="5" t="s">
        <v>136</v>
      </c>
      <c r="U119" s="7">
        <v>173.93</v>
      </c>
      <c r="V119" s="5" t="s">
        <v>374</v>
      </c>
    </row>
    <row r="120" spans="1:22" s="5" customFormat="1" x14ac:dyDescent="0.25">
      <c r="A120" s="5">
        <v>2031338960</v>
      </c>
      <c r="B120" s="5" t="s">
        <v>1484</v>
      </c>
      <c r="C120" s="5" t="s">
        <v>1485</v>
      </c>
      <c r="D120" s="5" t="str">
        <f t="shared" si="5"/>
        <v>SUZANNE MEYERS</v>
      </c>
      <c r="E120" s="5" t="s">
        <v>83</v>
      </c>
      <c r="F120" s="5" t="s">
        <v>373</v>
      </c>
      <c r="G120" s="5" t="s">
        <v>374</v>
      </c>
      <c r="H120" s="5">
        <v>16633294</v>
      </c>
      <c r="I120" s="5" t="s">
        <v>116</v>
      </c>
      <c r="J120" s="5" t="s">
        <v>417</v>
      </c>
      <c r="K120" s="5" t="str">
        <f t="shared" si="3"/>
        <v>Richard Yale</v>
      </c>
      <c r="L120" s="6">
        <v>45931</v>
      </c>
      <c r="M120" s="6">
        <v>46023</v>
      </c>
      <c r="N120" s="5">
        <f t="shared" si="4"/>
        <v>3</v>
      </c>
      <c r="O120" s="5" t="s">
        <v>135</v>
      </c>
      <c r="P120" s="5" t="s">
        <v>2612</v>
      </c>
      <c r="Q120" s="7">
        <v>79.34</v>
      </c>
      <c r="R120" s="11">
        <v>0.7</v>
      </c>
      <c r="S120" s="5" t="s">
        <v>60</v>
      </c>
      <c r="T120" s="5" t="s">
        <v>136</v>
      </c>
      <c r="U120" s="7">
        <v>55.54</v>
      </c>
      <c r="V120" s="5" t="s">
        <v>374</v>
      </c>
    </row>
    <row r="121" spans="1:22" s="5" customFormat="1" x14ac:dyDescent="0.25">
      <c r="A121" s="5">
        <v>2031086707</v>
      </c>
      <c r="B121" s="5" t="s">
        <v>1456</v>
      </c>
      <c r="C121" s="5" t="s">
        <v>515</v>
      </c>
      <c r="D121" s="5" t="str">
        <f t="shared" si="5"/>
        <v>MIRANDA WANTA</v>
      </c>
      <c r="E121" s="5" t="s">
        <v>339</v>
      </c>
      <c r="F121" s="5" t="s">
        <v>373</v>
      </c>
      <c r="G121" s="5" t="s">
        <v>374</v>
      </c>
      <c r="H121" s="5">
        <v>16633294</v>
      </c>
      <c r="I121" s="5" t="s">
        <v>116</v>
      </c>
      <c r="J121" s="5" t="s">
        <v>417</v>
      </c>
      <c r="K121" s="5" t="str">
        <f t="shared" si="3"/>
        <v>Richard Yale</v>
      </c>
      <c r="L121" s="6">
        <v>45931</v>
      </c>
      <c r="M121" s="6">
        <v>46023</v>
      </c>
      <c r="N121" s="5">
        <f t="shared" si="4"/>
        <v>3</v>
      </c>
      <c r="O121" s="5" t="s">
        <v>135</v>
      </c>
      <c r="P121" s="5" t="s">
        <v>2612</v>
      </c>
      <c r="Q121" s="7">
        <v>68.319999999999993</v>
      </c>
      <c r="R121" s="11">
        <v>0.7</v>
      </c>
      <c r="S121" s="5" t="s">
        <v>60</v>
      </c>
      <c r="T121" s="5" t="s">
        <v>136</v>
      </c>
      <c r="U121" s="7">
        <v>47.82</v>
      </c>
      <c r="V121" s="5" t="s">
        <v>374</v>
      </c>
    </row>
    <row r="122" spans="1:22" s="5" customFormat="1" x14ac:dyDescent="0.25">
      <c r="A122" s="5">
        <v>2031327777</v>
      </c>
      <c r="B122" s="5" t="s">
        <v>978</v>
      </c>
      <c r="C122" s="5" t="s">
        <v>979</v>
      </c>
      <c r="D122" s="5" t="str">
        <f t="shared" si="5"/>
        <v>ANTHONY CALLAGHAN</v>
      </c>
      <c r="E122" s="5" t="s">
        <v>504</v>
      </c>
      <c r="F122" s="5" t="s">
        <v>373</v>
      </c>
      <c r="G122" s="5" t="s">
        <v>374</v>
      </c>
      <c r="H122" s="5">
        <v>16633294</v>
      </c>
      <c r="I122" s="5" t="s">
        <v>116</v>
      </c>
      <c r="J122" s="5" t="s">
        <v>417</v>
      </c>
      <c r="K122" s="5" t="str">
        <f t="shared" si="3"/>
        <v>Richard Yale</v>
      </c>
      <c r="L122" s="6">
        <v>45931</v>
      </c>
      <c r="M122" s="6">
        <v>46023</v>
      </c>
      <c r="N122" s="5">
        <f t="shared" si="4"/>
        <v>3</v>
      </c>
      <c r="O122" s="5" t="s">
        <v>135</v>
      </c>
      <c r="P122" s="5" t="s">
        <v>2612</v>
      </c>
      <c r="Q122" s="7">
        <v>46.38</v>
      </c>
      <c r="R122" s="11">
        <v>0.7</v>
      </c>
      <c r="S122" s="5" t="s">
        <v>60</v>
      </c>
      <c r="T122" s="5" t="s">
        <v>136</v>
      </c>
      <c r="U122" s="7">
        <v>32.47</v>
      </c>
      <c r="V122" s="5" t="s">
        <v>374</v>
      </c>
    </row>
    <row r="123" spans="1:22" s="5" customFormat="1" x14ac:dyDescent="0.25">
      <c r="A123" s="5">
        <v>2031327778</v>
      </c>
      <c r="B123" s="5" t="s">
        <v>978</v>
      </c>
      <c r="C123" s="5" t="s">
        <v>979</v>
      </c>
      <c r="D123" s="5" t="str">
        <f t="shared" si="5"/>
        <v>ANTHONY CALLAGHAN</v>
      </c>
      <c r="E123" s="5" t="s">
        <v>504</v>
      </c>
      <c r="F123" s="5" t="s">
        <v>53</v>
      </c>
      <c r="G123" s="5" t="s">
        <v>54</v>
      </c>
      <c r="H123" s="5">
        <v>16633294</v>
      </c>
      <c r="I123" s="5" t="s">
        <v>116</v>
      </c>
      <c r="J123" s="5" t="s">
        <v>417</v>
      </c>
      <c r="K123" s="5" t="str">
        <f t="shared" si="3"/>
        <v>Richard Yale</v>
      </c>
      <c r="L123" s="6">
        <v>45931</v>
      </c>
      <c r="M123" s="6">
        <v>46023</v>
      </c>
      <c r="N123" s="5">
        <f t="shared" si="4"/>
        <v>3</v>
      </c>
      <c r="O123" s="5" t="s">
        <v>135</v>
      </c>
      <c r="P123" s="5" t="s">
        <v>2612</v>
      </c>
      <c r="Q123" s="7">
        <v>69.5</v>
      </c>
      <c r="R123" s="11">
        <v>0.6</v>
      </c>
      <c r="S123" s="5" t="s">
        <v>60</v>
      </c>
      <c r="T123" s="5" t="s">
        <v>136</v>
      </c>
      <c r="U123" s="7">
        <v>41.7</v>
      </c>
      <c r="V123" s="5" t="s">
        <v>54</v>
      </c>
    </row>
    <row r="124" spans="1:22" s="5" customFormat="1" x14ac:dyDescent="0.25">
      <c r="A124" s="5">
        <v>2031027599</v>
      </c>
      <c r="B124" s="5" t="s">
        <v>1618</v>
      </c>
      <c r="C124" s="5" t="s">
        <v>231</v>
      </c>
      <c r="D124" s="5" t="str">
        <f t="shared" si="5"/>
        <v>MARY RIBER</v>
      </c>
      <c r="E124" s="5" t="s">
        <v>83</v>
      </c>
      <c r="F124" s="5" t="s">
        <v>479</v>
      </c>
      <c r="G124" s="5" t="s">
        <v>480</v>
      </c>
      <c r="H124" s="5">
        <v>16633294</v>
      </c>
      <c r="I124" s="5" t="s">
        <v>116</v>
      </c>
      <c r="J124" s="5" t="s">
        <v>417</v>
      </c>
      <c r="K124" s="5" t="str">
        <f t="shared" si="3"/>
        <v>Richard Yale</v>
      </c>
      <c r="L124" s="6">
        <v>45931</v>
      </c>
      <c r="M124" s="6">
        <v>46023</v>
      </c>
      <c r="N124" s="5">
        <f t="shared" si="4"/>
        <v>3</v>
      </c>
      <c r="O124" s="5" t="s">
        <v>135</v>
      </c>
      <c r="P124" s="5" t="s">
        <v>2612</v>
      </c>
      <c r="Q124" s="7">
        <v>149.87</v>
      </c>
      <c r="R124" s="12">
        <v>0.375</v>
      </c>
      <c r="S124" s="5" t="s">
        <v>60</v>
      </c>
      <c r="T124" s="5" t="s">
        <v>136</v>
      </c>
      <c r="U124" s="7">
        <v>56.2</v>
      </c>
      <c r="V124" s="5" t="s">
        <v>480</v>
      </c>
    </row>
    <row r="125" spans="1:22" s="5" customFormat="1" x14ac:dyDescent="0.25">
      <c r="A125" s="5">
        <v>2031086706</v>
      </c>
      <c r="B125" s="5" t="s">
        <v>1456</v>
      </c>
      <c r="C125" s="5" t="s">
        <v>515</v>
      </c>
      <c r="D125" s="5" t="str">
        <f t="shared" si="5"/>
        <v>MIRANDA WANTA</v>
      </c>
      <c r="E125" s="5" t="s">
        <v>339</v>
      </c>
      <c r="F125" s="5" t="s">
        <v>479</v>
      </c>
      <c r="G125" s="5" t="s">
        <v>480</v>
      </c>
      <c r="H125" s="5">
        <v>16633294</v>
      </c>
      <c r="I125" s="5" t="s">
        <v>116</v>
      </c>
      <c r="J125" s="5" t="s">
        <v>417</v>
      </c>
      <c r="K125" s="5" t="str">
        <f t="shared" si="3"/>
        <v>Richard Yale</v>
      </c>
      <c r="L125" s="6">
        <v>45931</v>
      </c>
      <c r="M125" s="6">
        <v>46023</v>
      </c>
      <c r="N125" s="5">
        <f t="shared" si="4"/>
        <v>3</v>
      </c>
      <c r="O125" s="5" t="s">
        <v>135</v>
      </c>
      <c r="P125" s="5" t="s">
        <v>2612</v>
      </c>
      <c r="Q125" s="7">
        <v>32.520000000000003</v>
      </c>
      <c r="R125" s="12">
        <v>0.375</v>
      </c>
      <c r="S125" s="5" t="s">
        <v>60</v>
      </c>
      <c r="T125" s="5" t="s">
        <v>136</v>
      </c>
      <c r="U125" s="7">
        <v>12.2</v>
      </c>
      <c r="V125" s="5" t="s">
        <v>480</v>
      </c>
    </row>
    <row r="126" spans="1:22" s="5" customFormat="1" x14ac:dyDescent="0.25">
      <c r="A126" s="5">
        <v>2031089211</v>
      </c>
      <c r="B126" s="5" t="s">
        <v>1457</v>
      </c>
      <c r="C126" s="5" t="s">
        <v>694</v>
      </c>
      <c r="D126" s="5" t="str">
        <f t="shared" si="5"/>
        <v>ROSA CANTORE</v>
      </c>
      <c r="E126" s="5" t="s">
        <v>83</v>
      </c>
      <c r="F126" s="5" t="s">
        <v>373</v>
      </c>
      <c r="G126" s="5" t="s">
        <v>374</v>
      </c>
      <c r="H126" s="5">
        <v>17126004</v>
      </c>
      <c r="I126" s="5" t="s">
        <v>577</v>
      </c>
      <c r="J126" s="5" t="s">
        <v>578</v>
      </c>
      <c r="K126" s="5" t="str">
        <f t="shared" si="3"/>
        <v>Stephanie Drapac</v>
      </c>
      <c r="L126" s="6">
        <v>45931</v>
      </c>
      <c r="M126" s="6">
        <v>46023</v>
      </c>
      <c r="N126" s="5">
        <f t="shared" si="4"/>
        <v>3</v>
      </c>
      <c r="O126" s="5" t="s">
        <v>135</v>
      </c>
      <c r="P126" s="5" t="s">
        <v>2612</v>
      </c>
      <c r="Q126" s="7">
        <v>110.16</v>
      </c>
      <c r="R126" s="11">
        <v>0.7</v>
      </c>
      <c r="S126" s="5" t="s">
        <v>60</v>
      </c>
      <c r="T126" s="5" t="s">
        <v>136</v>
      </c>
      <c r="U126" s="7">
        <v>77.11</v>
      </c>
      <c r="V126" s="5" t="s">
        <v>374</v>
      </c>
    </row>
    <row r="127" spans="1:22" s="5" customFormat="1" x14ac:dyDescent="0.25">
      <c r="A127" s="5">
        <v>2031361277</v>
      </c>
      <c r="B127" s="5" t="s">
        <v>1492</v>
      </c>
      <c r="C127" s="5" t="s">
        <v>887</v>
      </c>
      <c r="D127" s="5" t="str">
        <f t="shared" si="5"/>
        <v>JULIE SOMMESE</v>
      </c>
      <c r="E127" s="5" t="s">
        <v>83</v>
      </c>
      <c r="F127" s="5" t="s">
        <v>373</v>
      </c>
      <c r="G127" s="5" t="s">
        <v>374</v>
      </c>
      <c r="H127" s="5">
        <v>17126004</v>
      </c>
      <c r="I127" s="5" t="s">
        <v>577</v>
      </c>
      <c r="J127" s="5" t="s">
        <v>578</v>
      </c>
      <c r="K127" s="5" t="str">
        <f t="shared" si="3"/>
        <v>Stephanie Drapac</v>
      </c>
      <c r="L127" s="6">
        <v>45931</v>
      </c>
      <c r="M127" s="6">
        <v>46023</v>
      </c>
      <c r="N127" s="5">
        <f t="shared" si="4"/>
        <v>3</v>
      </c>
      <c r="O127" s="5" t="s">
        <v>135</v>
      </c>
      <c r="P127" s="5" t="s">
        <v>2612</v>
      </c>
      <c r="Q127" s="7">
        <v>88.96</v>
      </c>
      <c r="R127" s="11">
        <v>0.7</v>
      </c>
      <c r="S127" s="5" t="s">
        <v>60</v>
      </c>
      <c r="T127" s="5" t="s">
        <v>136</v>
      </c>
      <c r="U127" s="7">
        <v>62.27</v>
      </c>
      <c r="V127" s="5" t="s">
        <v>374</v>
      </c>
    </row>
    <row r="128" spans="1:22" s="5" customFormat="1" x14ac:dyDescent="0.25">
      <c r="A128" s="5">
        <v>2031089212</v>
      </c>
      <c r="B128" s="5" t="s">
        <v>1457</v>
      </c>
      <c r="C128" s="5" t="s">
        <v>694</v>
      </c>
      <c r="D128" s="5" t="str">
        <f t="shared" si="5"/>
        <v>ROSA CANTORE</v>
      </c>
      <c r="E128" s="5" t="s">
        <v>83</v>
      </c>
      <c r="F128" s="5" t="s">
        <v>479</v>
      </c>
      <c r="G128" s="5" t="s">
        <v>480</v>
      </c>
      <c r="H128" s="5">
        <v>17126004</v>
      </c>
      <c r="I128" s="5" t="s">
        <v>577</v>
      </c>
      <c r="J128" s="5" t="s">
        <v>578</v>
      </c>
      <c r="K128" s="5" t="str">
        <f t="shared" si="3"/>
        <v>Stephanie Drapac</v>
      </c>
      <c r="L128" s="6">
        <v>45931</v>
      </c>
      <c r="M128" s="6">
        <v>46023</v>
      </c>
      <c r="N128" s="5">
        <f t="shared" si="4"/>
        <v>3</v>
      </c>
      <c r="O128" s="5" t="s">
        <v>135</v>
      </c>
      <c r="P128" s="5" t="s">
        <v>2612</v>
      </c>
      <c r="Q128" s="7">
        <v>53.87</v>
      </c>
      <c r="R128" s="12">
        <v>0.375</v>
      </c>
      <c r="S128" s="5" t="s">
        <v>60</v>
      </c>
      <c r="T128" s="5" t="s">
        <v>136</v>
      </c>
      <c r="U128" s="7">
        <v>20.2</v>
      </c>
      <c r="V128" s="5" t="s">
        <v>480</v>
      </c>
    </row>
    <row r="129" spans="1:22" s="5" customFormat="1" x14ac:dyDescent="0.25">
      <c r="A129" s="5">
        <v>2031361276</v>
      </c>
      <c r="B129" s="5" t="s">
        <v>1492</v>
      </c>
      <c r="C129" s="5" t="s">
        <v>887</v>
      </c>
      <c r="D129" s="5" t="str">
        <f t="shared" si="5"/>
        <v>JULIE SOMMESE</v>
      </c>
      <c r="E129" s="5" t="s">
        <v>83</v>
      </c>
      <c r="F129" s="5" t="s">
        <v>479</v>
      </c>
      <c r="G129" s="5" t="s">
        <v>480</v>
      </c>
      <c r="H129" s="5">
        <v>17126004</v>
      </c>
      <c r="I129" s="5" t="s">
        <v>577</v>
      </c>
      <c r="J129" s="5" t="s">
        <v>578</v>
      </c>
      <c r="K129" s="5" t="str">
        <f t="shared" si="3"/>
        <v>Stephanie Drapac</v>
      </c>
      <c r="L129" s="6">
        <v>45931</v>
      </c>
      <c r="M129" s="6">
        <v>46023</v>
      </c>
      <c r="N129" s="5">
        <f t="shared" si="4"/>
        <v>3</v>
      </c>
      <c r="O129" s="5" t="s">
        <v>135</v>
      </c>
      <c r="P129" s="5" t="s">
        <v>2612</v>
      </c>
      <c r="Q129" s="7">
        <v>53.87</v>
      </c>
      <c r="R129" s="12">
        <v>0.375</v>
      </c>
      <c r="S129" s="5" t="s">
        <v>60</v>
      </c>
      <c r="T129" s="5" t="s">
        <v>136</v>
      </c>
      <c r="U129" s="7">
        <v>20.2</v>
      </c>
      <c r="V129" s="5" t="s">
        <v>480</v>
      </c>
    </row>
    <row r="130" spans="1:22" s="5" customFormat="1" x14ac:dyDescent="0.25">
      <c r="A130" s="5">
        <v>2031364306</v>
      </c>
      <c r="B130" s="5" t="s">
        <v>1620</v>
      </c>
      <c r="C130" s="5" t="s">
        <v>757</v>
      </c>
      <c r="D130" s="5" t="str">
        <f t="shared" si="5"/>
        <v>CASSANDRA KING</v>
      </c>
      <c r="E130" s="5" t="s">
        <v>256</v>
      </c>
      <c r="F130" s="5" t="s">
        <v>479</v>
      </c>
      <c r="G130" s="5" t="s">
        <v>480</v>
      </c>
      <c r="H130" s="5">
        <v>371819</v>
      </c>
      <c r="I130" s="5" t="s">
        <v>413</v>
      </c>
      <c r="J130" s="5" t="s">
        <v>414</v>
      </c>
      <c r="K130" s="5" t="str">
        <f t="shared" ref="K130:K193" si="6">CONCATENATE(J130," ",I130)</f>
        <v>THOMAS PARDUE</v>
      </c>
      <c r="L130" s="6">
        <v>45931</v>
      </c>
      <c r="M130" s="6">
        <v>46023</v>
      </c>
      <c r="N130" s="5">
        <f t="shared" ref="N130:N193" si="7">DATEDIF(L130,M130,"M")</f>
        <v>3</v>
      </c>
      <c r="O130" s="5" t="s">
        <v>135</v>
      </c>
      <c r="P130" s="5" t="s">
        <v>2612</v>
      </c>
      <c r="Q130" s="7">
        <v>33.39</v>
      </c>
      <c r="R130" s="12">
        <v>0.375</v>
      </c>
      <c r="S130" s="5" t="s">
        <v>60</v>
      </c>
      <c r="T130" s="5" t="s">
        <v>136</v>
      </c>
      <c r="U130" s="7">
        <v>12.52</v>
      </c>
      <c r="V130" s="5" t="s">
        <v>480</v>
      </c>
    </row>
    <row r="131" spans="1:22" s="5" customFormat="1" x14ac:dyDescent="0.25">
      <c r="A131" s="5">
        <v>2031411446</v>
      </c>
      <c r="B131" s="5" t="s">
        <v>1413</v>
      </c>
      <c r="C131" s="5" t="s">
        <v>227</v>
      </c>
      <c r="D131" s="5" t="str">
        <f t="shared" ref="D131:D194" si="8">CONCATENATE(C131," ",B131)</f>
        <v>JENNIFER THAKKAR</v>
      </c>
      <c r="E131" s="5" t="s">
        <v>120</v>
      </c>
      <c r="F131" s="5" t="s">
        <v>373</v>
      </c>
      <c r="G131" s="5" t="s">
        <v>374</v>
      </c>
      <c r="H131" s="5">
        <v>21313588</v>
      </c>
      <c r="I131" s="5" t="s">
        <v>222</v>
      </c>
      <c r="J131" s="5" t="s">
        <v>223</v>
      </c>
      <c r="K131" s="5" t="str">
        <f t="shared" si="6"/>
        <v>WILLIAM GESKE</v>
      </c>
      <c r="L131" s="6">
        <v>45933</v>
      </c>
      <c r="M131" s="6">
        <v>46025</v>
      </c>
      <c r="N131" s="5">
        <f t="shared" si="7"/>
        <v>3</v>
      </c>
      <c r="O131" s="5" t="s">
        <v>135</v>
      </c>
      <c r="P131" s="5" t="s">
        <v>2612</v>
      </c>
      <c r="Q131" s="7">
        <v>9.1</v>
      </c>
      <c r="R131" s="11">
        <v>0.7</v>
      </c>
      <c r="S131" s="5" t="s">
        <v>60</v>
      </c>
      <c r="T131" s="5" t="s">
        <v>136</v>
      </c>
      <c r="U131" s="7">
        <v>6.37</v>
      </c>
      <c r="V131" s="5" t="s">
        <v>374</v>
      </c>
    </row>
    <row r="132" spans="1:22" s="5" customFormat="1" x14ac:dyDescent="0.25">
      <c r="A132" s="5">
        <v>2031411447</v>
      </c>
      <c r="B132" s="5" t="s">
        <v>1413</v>
      </c>
      <c r="C132" s="5" t="s">
        <v>227</v>
      </c>
      <c r="D132" s="5" t="str">
        <f t="shared" si="8"/>
        <v>JENNIFER THAKKAR</v>
      </c>
      <c r="E132" s="5" t="s">
        <v>120</v>
      </c>
      <c r="F132" s="5" t="s">
        <v>102</v>
      </c>
      <c r="G132" s="5" t="s">
        <v>121</v>
      </c>
      <c r="H132" s="5">
        <v>21313588</v>
      </c>
      <c r="I132" s="5" t="s">
        <v>222</v>
      </c>
      <c r="J132" s="5" t="s">
        <v>223</v>
      </c>
      <c r="K132" s="5" t="str">
        <f t="shared" si="6"/>
        <v>WILLIAM GESKE</v>
      </c>
      <c r="L132" s="6">
        <v>45933</v>
      </c>
      <c r="M132" s="6">
        <v>46025</v>
      </c>
      <c r="N132" s="5">
        <f t="shared" si="7"/>
        <v>3</v>
      </c>
      <c r="O132" s="5" t="s">
        <v>135</v>
      </c>
      <c r="P132" s="5" t="s">
        <v>2612</v>
      </c>
      <c r="Q132" s="7">
        <v>34.43</v>
      </c>
      <c r="R132" s="11">
        <v>0.65</v>
      </c>
      <c r="S132" s="5" t="s">
        <v>60</v>
      </c>
      <c r="T132" s="5" t="s">
        <v>136</v>
      </c>
      <c r="U132" s="7">
        <v>22.38</v>
      </c>
      <c r="V132" s="5" t="s">
        <v>2598</v>
      </c>
    </row>
    <row r="133" spans="1:22" s="5" customFormat="1" x14ac:dyDescent="0.25">
      <c r="A133" s="5">
        <v>2031411445</v>
      </c>
      <c r="B133" s="5" t="s">
        <v>1413</v>
      </c>
      <c r="C133" s="5" t="s">
        <v>227</v>
      </c>
      <c r="D133" s="5" t="str">
        <f t="shared" si="8"/>
        <v>JENNIFER THAKKAR</v>
      </c>
      <c r="E133" s="5" t="s">
        <v>120</v>
      </c>
      <c r="F133" s="5" t="s">
        <v>132</v>
      </c>
      <c r="G133" s="5" t="s">
        <v>257</v>
      </c>
      <c r="H133" s="5">
        <v>21313588</v>
      </c>
      <c r="I133" s="5" t="s">
        <v>222</v>
      </c>
      <c r="J133" s="5" t="s">
        <v>223</v>
      </c>
      <c r="K133" s="5" t="str">
        <f t="shared" si="6"/>
        <v>WILLIAM GESKE</v>
      </c>
      <c r="L133" s="6">
        <v>45933</v>
      </c>
      <c r="M133" s="6">
        <v>46025</v>
      </c>
      <c r="N133" s="5">
        <f t="shared" si="7"/>
        <v>3</v>
      </c>
      <c r="O133" s="5" t="s">
        <v>135</v>
      </c>
      <c r="P133" s="5" t="s">
        <v>2612</v>
      </c>
      <c r="Q133" s="7">
        <v>216.88</v>
      </c>
      <c r="R133" s="11">
        <v>0.38</v>
      </c>
      <c r="S133" s="5" t="s">
        <v>60</v>
      </c>
      <c r="T133" s="5" t="s">
        <v>136</v>
      </c>
      <c r="U133" s="7">
        <v>82.41</v>
      </c>
      <c r="V133" s="5" t="s">
        <v>257</v>
      </c>
    </row>
    <row r="134" spans="1:22" s="5" customFormat="1" x14ac:dyDescent="0.25">
      <c r="A134" s="5">
        <v>2031411444</v>
      </c>
      <c r="B134" s="5" t="s">
        <v>1413</v>
      </c>
      <c r="C134" s="5" t="s">
        <v>227</v>
      </c>
      <c r="D134" s="5" t="str">
        <f t="shared" si="8"/>
        <v>JENNIFER THAKKAR</v>
      </c>
      <c r="E134" s="5" t="s">
        <v>120</v>
      </c>
      <c r="F134" s="5" t="s">
        <v>479</v>
      </c>
      <c r="G134" s="5" t="s">
        <v>480</v>
      </c>
      <c r="H134" s="5">
        <v>21313588</v>
      </c>
      <c r="I134" s="5" t="s">
        <v>222</v>
      </c>
      <c r="J134" s="5" t="s">
        <v>223</v>
      </c>
      <c r="K134" s="5" t="str">
        <f t="shared" si="6"/>
        <v>WILLIAM GESKE</v>
      </c>
      <c r="L134" s="6">
        <v>45933</v>
      </c>
      <c r="M134" s="6">
        <v>46025</v>
      </c>
      <c r="N134" s="5">
        <f t="shared" si="7"/>
        <v>3</v>
      </c>
      <c r="O134" s="5" t="s">
        <v>135</v>
      </c>
      <c r="P134" s="5" t="s">
        <v>2612</v>
      </c>
      <c r="Q134" s="7">
        <v>47.28</v>
      </c>
      <c r="R134" s="12">
        <v>0.375</v>
      </c>
      <c r="S134" s="5" t="s">
        <v>60</v>
      </c>
      <c r="T134" s="5" t="s">
        <v>136</v>
      </c>
      <c r="U134" s="7">
        <v>17.73</v>
      </c>
      <c r="V134" s="5" t="s">
        <v>480</v>
      </c>
    </row>
    <row r="135" spans="1:22" s="5" customFormat="1" x14ac:dyDescent="0.25">
      <c r="A135" s="5">
        <v>2030218431</v>
      </c>
      <c r="B135" s="5" t="s">
        <v>331</v>
      </c>
      <c r="C135" s="5" t="s">
        <v>224</v>
      </c>
      <c r="D135" s="5" t="str">
        <f t="shared" si="8"/>
        <v>WOOD AMBER</v>
      </c>
      <c r="E135" s="5" t="s">
        <v>83</v>
      </c>
      <c r="F135" s="5" t="s">
        <v>373</v>
      </c>
      <c r="G135" s="5" t="s">
        <v>374</v>
      </c>
      <c r="H135" s="5">
        <v>16912722</v>
      </c>
      <c r="I135" s="5" t="s">
        <v>422</v>
      </c>
      <c r="J135" s="5" t="s">
        <v>423</v>
      </c>
      <c r="K135" s="5" t="str">
        <f t="shared" si="6"/>
        <v>ANDREA PETRUNGARO</v>
      </c>
      <c r="L135" s="6">
        <v>45869</v>
      </c>
      <c r="M135" s="6">
        <v>46021</v>
      </c>
      <c r="N135" s="5">
        <f t="shared" si="7"/>
        <v>4</v>
      </c>
      <c r="O135" s="5" t="s">
        <v>135</v>
      </c>
      <c r="P135" s="5" t="s">
        <v>2612</v>
      </c>
      <c r="Q135" s="7">
        <v>54.22</v>
      </c>
      <c r="R135" s="11">
        <v>0.7</v>
      </c>
      <c r="S135" s="5" t="s">
        <v>60</v>
      </c>
      <c r="T135" s="5" t="s">
        <v>136</v>
      </c>
      <c r="U135" s="7">
        <v>37.950000000000003</v>
      </c>
      <c r="V135" s="5" t="s">
        <v>374</v>
      </c>
    </row>
    <row r="136" spans="1:22" s="5" customFormat="1" x14ac:dyDescent="0.25">
      <c r="A136" s="5">
        <v>2030372675</v>
      </c>
      <c r="B136" s="5" t="s">
        <v>1538</v>
      </c>
      <c r="C136" s="5" t="s">
        <v>1575</v>
      </c>
      <c r="D136" s="5" t="str">
        <f t="shared" si="8"/>
        <v>CORBEIL VALERIE</v>
      </c>
      <c r="E136" s="5" t="s">
        <v>83</v>
      </c>
      <c r="F136" s="5" t="s">
        <v>102</v>
      </c>
      <c r="G136" s="5" t="s">
        <v>738</v>
      </c>
      <c r="H136" s="5">
        <v>7470776</v>
      </c>
      <c r="I136" s="5" t="s">
        <v>355</v>
      </c>
      <c r="J136" s="5" t="s">
        <v>356</v>
      </c>
      <c r="K136" s="5" t="str">
        <f t="shared" si="6"/>
        <v>Andrew Choi</v>
      </c>
      <c r="L136" s="6">
        <v>45901</v>
      </c>
      <c r="M136" s="6">
        <v>46023</v>
      </c>
      <c r="N136" s="5">
        <f t="shared" si="7"/>
        <v>4</v>
      </c>
      <c r="O136" s="5" t="s">
        <v>135</v>
      </c>
      <c r="P136" s="5" t="s">
        <v>2612</v>
      </c>
      <c r="Q136" s="7">
        <v>156.38</v>
      </c>
      <c r="R136" s="11">
        <v>0.9</v>
      </c>
      <c r="S136" s="5" t="s">
        <v>60</v>
      </c>
      <c r="T136" s="5" t="s">
        <v>136</v>
      </c>
      <c r="U136" s="7">
        <v>140.74</v>
      </c>
      <c r="V136" s="5" t="s">
        <v>2599</v>
      </c>
    </row>
    <row r="137" spans="1:22" s="5" customFormat="1" x14ac:dyDescent="0.25">
      <c r="A137" s="5">
        <v>2030240611</v>
      </c>
      <c r="B137" s="5" t="s">
        <v>439</v>
      </c>
      <c r="C137" s="5" t="s">
        <v>440</v>
      </c>
      <c r="D137" s="5" t="str">
        <f t="shared" si="8"/>
        <v>MADSEN KEVIN</v>
      </c>
      <c r="E137" s="5" t="s">
        <v>83</v>
      </c>
      <c r="F137" s="5" t="s">
        <v>373</v>
      </c>
      <c r="G137" s="5" t="s">
        <v>433</v>
      </c>
      <c r="H137" s="5">
        <v>7470776</v>
      </c>
      <c r="I137" s="5" t="s">
        <v>355</v>
      </c>
      <c r="J137" s="5" t="s">
        <v>356</v>
      </c>
      <c r="K137" s="5" t="str">
        <f t="shared" si="6"/>
        <v>Andrew Choi</v>
      </c>
      <c r="L137" s="6">
        <v>45901</v>
      </c>
      <c r="M137" s="6">
        <v>46023</v>
      </c>
      <c r="N137" s="5">
        <f t="shared" si="7"/>
        <v>4</v>
      </c>
      <c r="O137" s="5" t="s">
        <v>135</v>
      </c>
      <c r="P137" s="5" t="s">
        <v>2612</v>
      </c>
      <c r="Q137" s="7">
        <v>163.25</v>
      </c>
      <c r="R137" s="11">
        <v>0.9</v>
      </c>
      <c r="S137" s="5" t="s">
        <v>60</v>
      </c>
      <c r="T137" s="5" t="s">
        <v>136</v>
      </c>
      <c r="U137" s="7">
        <v>146.91999999999999</v>
      </c>
      <c r="V137" s="5" t="s">
        <v>433</v>
      </c>
    </row>
    <row r="138" spans="1:22" s="5" customFormat="1" x14ac:dyDescent="0.25">
      <c r="A138" s="5">
        <v>2030372674</v>
      </c>
      <c r="B138" s="5" t="s">
        <v>1538</v>
      </c>
      <c r="C138" s="5" t="s">
        <v>1575</v>
      </c>
      <c r="D138" s="5" t="str">
        <f t="shared" si="8"/>
        <v>CORBEIL VALERIE</v>
      </c>
      <c r="E138" s="5" t="s">
        <v>83</v>
      </c>
      <c r="F138" s="5" t="s">
        <v>373</v>
      </c>
      <c r="G138" s="5" t="s">
        <v>374</v>
      </c>
      <c r="H138" s="5">
        <v>7470776</v>
      </c>
      <c r="I138" s="5" t="s">
        <v>355</v>
      </c>
      <c r="J138" s="5" t="s">
        <v>356</v>
      </c>
      <c r="K138" s="5" t="str">
        <f t="shared" si="6"/>
        <v>Andrew Choi</v>
      </c>
      <c r="L138" s="6">
        <v>45901</v>
      </c>
      <c r="M138" s="6">
        <v>46023</v>
      </c>
      <c r="N138" s="5">
        <f t="shared" si="7"/>
        <v>4</v>
      </c>
      <c r="O138" s="5" t="s">
        <v>135</v>
      </c>
      <c r="P138" s="5" t="s">
        <v>2612</v>
      </c>
      <c r="Q138" s="7">
        <v>102.7</v>
      </c>
      <c r="R138" s="11">
        <v>0.7</v>
      </c>
      <c r="S138" s="5" t="s">
        <v>60</v>
      </c>
      <c r="T138" s="5" t="s">
        <v>136</v>
      </c>
      <c r="U138" s="7">
        <v>71.89</v>
      </c>
      <c r="V138" s="5" t="s">
        <v>374</v>
      </c>
    </row>
    <row r="139" spans="1:22" s="5" customFormat="1" x14ac:dyDescent="0.25">
      <c r="A139" s="5">
        <v>2030240612</v>
      </c>
      <c r="B139" s="5" t="s">
        <v>439</v>
      </c>
      <c r="C139" s="5" t="s">
        <v>440</v>
      </c>
      <c r="D139" s="5" t="str">
        <f t="shared" si="8"/>
        <v>MADSEN KEVIN</v>
      </c>
      <c r="E139" s="5" t="s">
        <v>83</v>
      </c>
      <c r="F139" s="5" t="s">
        <v>373</v>
      </c>
      <c r="G139" s="5" t="s">
        <v>374</v>
      </c>
      <c r="H139" s="5">
        <v>7470776</v>
      </c>
      <c r="I139" s="5" t="s">
        <v>355</v>
      </c>
      <c r="J139" s="5" t="s">
        <v>356</v>
      </c>
      <c r="K139" s="5" t="str">
        <f t="shared" si="6"/>
        <v>Andrew Choi</v>
      </c>
      <c r="L139" s="6">
        <v>45901</v>
      </c>
      <c r="M139" s="6">
        <v>46023</v>
      </c>
      <c r="N139" s="5">
        <f t="shared" si="7"/>
        <v>4</v>
      </c>
      <c r="O139" s="5" t="s">
        <v>135</v>
      </c>
      <c r="P139" s="5" t="s">
        <v>2612</v>
      </c>
      <c r="Q139" s="7">
        <v>61.08</v>
      </c>
      <c r="R139" s="11">
        <v>0.7</v>
      </c>
      <c r="S139" s="5" t="s">
        <v>60</v>
      </c>
      <c r="T139" s="5" t="s">
        <v>136</v>
      </c>
      <c r="U139" s="7">
        <v>42.76</v>
      </c>
      <c r="V139" s="5" t="s">
        <v>374</v>
      </c>
    </row>
    <row r="140" spans="1:22" s="5" customFormat="1" x14ac:dyDescent="0.25">
      <c r="A140" s="5">
        <v>2030240610</v>
      </c>
      <c r="B140" s="5" t="s">
        <v>439</v>
      </c>
      <c r="C140" s="5" t="s">
        <v>440</v>
      </c>
      <c r="D140" s="5" t="str">
        <f t="shared" si="8"/>
        <v>MADSEN KEVIN</v>
      </c>
      <c r="E140" s="5" t="s">
        <v>83</v>
      </c>
      <c r="F140" s="5" t="s">
        <v>479</v>
      </c>
      <c r="G140" s="5" t="s">
        <v>480</v>
      </c>
      <c r="H140" s="5">
        <v>7470776</v>
      </c>
      <c r="I140" s="5" t="s">
        <v>355</v>
      </c>
      <c r="J140" s="5" t="s">
        <v>356</v>
      </c>
      <c r="K140" s="5" t="str">
        <f t="shared" si="6"/>
        <v>Andrew Choi</v>
      </c>
      <c r="L140" s="6">
        <v>45901</v>
      </c>
      <c r="M140" s="6">
        <v>46023</v>
      </c>
      <c r="N140" s="5">
        <f t="shared" si="7"/>
        <v>4</v>
      </c>
      <c r="O140" s="5" t="s">
        <v>135</v>
      </c>
      <c r="P140" s="5" t="s">
        <v>2612</v>
      </c>
      <c r="Q140" s="7">
        <v>77.48</v>
      </c>
      <c r="R140" s="12">
        <v>0.375</v>
      </c>
      <c r="S140" s="5" t="s">
        <v>60</v>
      </c>
      <c r="T140" s="5" t="s">
        <v>136</v>
      </c>
      <c r="U140" s="7">
        <v>29.06</v>
      </c>
      <c r="V140" s="5" t="s">
        <v>480</v>
      </c>
    </row>
    <row r="141" spans="1:22" s="5" customFormat="1" x14ac:dyDescent="0.25">
      <c r="A141" s="5">
        <v>2030372673</v>
      </c>
      <c r="B141" s="5" t="s">
        <v>1538</v>
      </c>
      <c r="C141" s="5" t="s">
        <v>1575</v>
      </c>
      <c r="D141" s="5" t="str">
        <f t="shared" si="8"/>
        <v>CORBEIL VALERIE</v>
      </c>
      <c r="E141" s="5" t="s">
        <v>83</v>
      </c>
      <c r="F141" s="5" t="s">
        <v>479</v>
      </c>
      <c r="G141" s="5" t="s">
        <v>480</v>
      </c>
      <c r="H141" s="5">
        <v>7470776</v>
      </c>
      <c r="I141" s="5" t="s">
        <v>355</v>
      </c>
      <c r="J141" s="5" t="s">
        <v>356</v>
      </c>
      <c r="K141" s="5" t="str">
        <f t="shared" si="6"/>
        <v>Andrew Choi</v>
      </c>
      <c r="L141" s="6">
        <v>45901</v>
      </c>
      <c r="M141" s="6">
        <v>46023</v>
      </c>
      <c r="N141" s="5">
        <f t="shared" si="7"/>
        <v>4</v>
      </c>
      <c r="O141" s="5" t="s">
        <v>135</v>
      </c>
      <c r="P141" s="5" t="s">
        <v>2612</v>
      </c>
      <c r="Q141" s="7">
        <v>61.64</v>
      </c>
      <c r="R141" s="12">
        <v>0.375</v>
      </c>
      <c r="S141" s="5" t="s">
        <v>60</v>
      </c>
      <c r="T141" s="5" t="s">
        <v>136</v>
      </c>
      <c r="U141" s="7">
        <v>23.12</v>
      </c>
      <c r="V141" s="5" t="s">
        <v>480</v>
      </c>
    </row>
    <row r="142" spans="1:22" s="5" customFormat="1" x14ac:dyDescent="0.25">
      <c r="A142" s="5">
        <v>2030621734</v>
      </c>
      <c r="B142" s="5" t="s">
        <v>737</v>
      </c>
      <c r="C142" s="5" t="s">
        <v>2514</v>
      </c>
      <c r="D142" s="5" t="str">
        <f t="shared" si="8"/>
        <v>WIRTH ALEXANDER</v>
      </c>
      <c r="E142" s="5" t="s">
        <v>83</v>
      </c>
      <c r="F142" s="5" t="s">
        <v>373</v>
      </c>
      <c r="G142" s="5" t="s">
        <v>374</v>
      </c>
      <c r="H142" s="5">
        <v>7146581</v>
      </c>
      <c r="I142" s="5" t="s">
        <v>498</v>
      </c>
      <c r="J142" s="5" t="s">
        <v>499</v>
      </c>
      <c r="K142" s="5" t="str">
        <f t="shared" si="6"/>
        <v>Anthony Hunsberger</v>
      </c>
      <c r="L142" s="6">
        <v>45901</v>
      </c>
      <c r="M142" s="6">
        <v>46023</v>
      </c>
      <c r="N142" s="5">
        <f t="shared" si="7"/>
        <v>4</v>
      </c>
      <c r="O142" s="5" t="s">
        <v>135</v>
      </c>
      <c r="P142" s="5" t="s">
        <v>2612</v>
      </c>
      <c r="Q142" s="7">
        <v>118.33</v>
      </c>
      <c r="R142" s="11">
        <v>0.7</v>
      </c>
      <c r="S142" s="5" t="s">
        <v>60</v>
      </c>
      <c r="T142" s="5" t="s">
        <v>136</v>
      </c>
      <c r="U142" s="7">
        <v>82.83</v>
      </c>
      <c r="V142" s="5" t="s">
        <v>374</v>
      </c>
    </row>
    <row r="143" spans="1:22" s="5" customFormat="1" x14ac:dyDescent="0.25">
      <c r="A143" s="5">
        <v>2030774548</v>
      </c>
      <c r="B143" s="5" t="s">
        <v>1132</v>
      </c>
      <c r="C143" s="5" t="s">
        <v>2529</v>
      </c>
      <c r="D143" s="5" t="str">
        <f t="shared" si="8"/>
        <v>LESNIAK KEITH</v>
      </c>
      <c r="E143" s="5" t="s">
        <v>83</v>
      </c>
      <c r="F143" s="5" t="s">
        <v>373</v>
      </c>
      <c r="G143" s="5" t="s">
        <v>374</v>
      </c>
      <c r="H143" s="5">
        <v>7146581</v>
      </c>
      <c r="I143" s="5" t="s">
        <v>498</v>
      </c>
      <c r="J143" s="5" t="s">
        <v>499</v>
      </c>
      <c r="K143" s="5" t="str">
        <f t="shared" si="6"/>
        <v>Anthony Hunsberger</v>
      </c>
      <c r="L143" s="6">
        <v>45901</v>
      </c>
      <c r="M143" s="6">
        <v>46023</v>
      </c>
      <c r="N143" s="5">
        <f t="shared" si="7"/>
        <v>4</v>
      </c>
      <c r="O143" s="5" t="s">
        <v>135</v>
      </c>
      <c r="P143" s="5" t="s">
        <v>2612</v>
      </c>
      <c r="Q143" s="7">
        <v>72.760000000000005</v>
      </c>
      <c r="R143" s="11">
        <v>0.7</v>
      </c>
      <c r="S143" s="5" t="s">
        <v>60</v>
      </c>
      <c r="T143" s="5" t="s">
        <v>136</v>
      </c>
      <c r="U143" s="7">
        <v>50.93</v>
      </c>
      <c r="V143" s="5" t="s">
        <v>374</v>
      </c>
    </row>
    <row r="144" spans="1:22" s="5" customFormat="1" x14ac:dyDescent="0.25">
      <c r="A144" s="5">
        <v>2030777832</v>
      </c>
      <c r="B144" s="5" t="s">
        <v>439</v>
      </c>
      <c r="C144" s="5" t="s">
        <v>2530</v>
      </c>
      <c r="D144" s="5" t="str">
        <f t="shared" si="8"/>
        <v>GOODSELL KEVIN</v>
      </c>
      <c r="E144" s="5" t="s">
        <v>83</v>
      </c>
      <c r="F144" s="5" t="s">
        <v>373</v>
      </c>
      <c r="G144" s="5" t="s">
        <v>374</v>
      </c>
      <c r="H144" s="5">
        <v>19681796</v>
      </c>
      <c r="I144" s="5" t="s">
        <v>340</v>
      </c>
      <c r="J144" s="5" t="s">
        <v>341</v>
      </c>
      <c r="K144" s="5" t="str">
        <f t="shared" si="6"/>
        <v>CHRISTIAN TAUGNER</v>
      </c>
      <c r="L144" s="6">
        <v>45901</v>
      </c>
      <c r="M144" s="6">
        <v>46023</v>
      </c>
      <c r="N144" s="5">
        <f t="shared" si="7"/>
        <v>4</v>
      </c>
      <c r="O144" s="5" t="s">
        <v>135</v>
      </c>
      <c r="P144" s="5" t="s">
        <v>2612</v>
      </c>
      <c r="Q144" s="7">
        <v>137.41</v>
      </c>
      <c r="R144" s="11">
        <v>0.7</v>
      </c>
      <c r="S144" s="5" t="s">
        <v>60</v>
      </c>
      <c r="T144" s="5" t="s">
        <v>136</v>
      </c>
      <c r="U144" s="7">
        <v>96.19</v>
      </c>
      <c r="V144" s="5" t="s">
        <v>374</v>
      </c>
    </row>
    <row r="145" spans="1:22" s="5" customFormat="1" x14ac:dyDescent="0.25">
      <c r="A145" s="5">
        <v>2030469036</v>
      </c>
      <c r="B145" s="5" t="s">
        <v>2337</v>
      </c>
      <c r="C145" s="5" t="s">
        <v>92</v>
      </c>
      <c r="D145" s="5" t="str">
        <f t="shared" si="8"/>
        <v>CYNTHIA ANDRZEJEWSKI</v>
      </c>
      <c r="E145" s="5" t="s">
        <v>83</v>
      </c>
      <c r="F145" s="5" t="s">
        <v>102</v>
      </c>
      <c r="G145" s="5" t="s">
        <v>103</v>
      </c>
      <c r="H145" s="5">
        <v>8325282</v>
      </c>
      <c r="I145" s="5" t="s">
        <v>106</v>
      </c>
      <c r="J145" s="5" t="s">
        <v>107</v>
      </c>
      <c r="K145" s="5" t="str">
        <f t="shared" si="6"/>
        <v>Dale Walenga</v>
      </c>
      <c r="L145" s="6">
        <v>45905</v>
      </c>
      <c r="M145" s="6">
        <v>46027</v>
      </c>
      <c r="N145" s="5">
        <f t="shared" si="7"/>
        <v>4</v>
      </c>
      <c r="O145" s="5" t="s">
        <v>135</v>
      </c>
      <c r="P145" s="5" t="s">
        <v>2612</v>
      </c>
      <c r="Q145" s="7">
        <v>170.31</v>
      </c>
      <c r="R145" s="11">
        <v>0.75</v>
      </c>
      <c r="S145" s="5" t="s">
        <v>60</v>
      </c>
      <c r="T145" s="5" t="s">
        <v>136</v>
      </c>
      <c r="U145" s="7">
        <v>127.73</v>
      </c>
      <c r="V145" s="5" t="s">
        <v>2597</v>
      </c>
    </row>
    <row r="146" spans="1:22" s="5" customFormat="1" x14ac:dyDescent="0.25">
      <c r="A146" s="5">
        <v>2030469035</v>
      </c>
      <c r="B146" s="5" t="s">
        <v>2337</v>
      </c>
      <c r="C146" s="5" t="s">
        <v>92</v>
      </c>
      <c r="D146" s="5" t="str">
        <f t="shared" si="8"/>
        <v>CYNTHIA ANDRZEJEWSKI</v>
      </c>
      <c r="E146" s="5" t="s">
        <v>83</v>
      </c>
      <c r="F146" s="5" t="s">
        <v>373</v>
      </c>
      <c r="G146" s="5" t="s">
        <v>374</v>
      </c>
      <c r="H146" s="5">
        <v>8325282</v>
      </c>
      <c r="I146" s="5" t="s">
        <v>106</v>
      </c>
      <c r="J146" s="5" t="s">
        <v>107</v>
      </c>
      <c r="K146" s="5" t="str">
        <f t="shared" si="6"/>
        <v>Dale Walenga</v>
      </c>
      <c r="L146" s="6">
        <v>45905</v>
      </c>
      <c r="M146" s="6">
        <v>46027</v>
      </c>
      <c r="N146" s="5">
        <f t="shared" si="7"/>
        <v>4</v>
      </c>
      <c r="O146" s="5" t="s">
        <v>135</v>
      </c>
      <c r="P146" s="5" t="s">
        <v>2612</v>
      </c>
      <c r="Q146" s="7">
        <v>51</v>
      </c>
      <c r="R146" s="11">
        <v>0.7</v>
      </c>
      <c r="S146" s="5" t="s">
        <v>60</v>
      </c>
      <c r="T146" s="5" t="s">
        <v>136</v>
      </c>
      <c r="U146" s="7">
        <v>35.700000000000003</v>
      </c>
      <c r="V146" s="5" t="s">
        <v>374</v>
      </c>
    </row>
    <row r="147" spans="1:22" s="5" customFormat="1" x14ac:dyDescent="0.25">
      <c r="A147" s="5">
        <v>2030579268</v>
      </c>
      <c r="B147" s="5" t="s">
        <v>386</v>
      </c>
      <c r="C147" s="5" t="s">
        <v>2513</v>
      </c>
      <c r="D147" s="5" t="str">
        <f t="shared" si="8"/>
        <v>LUNDIN MICHAEL</v>
      </c>
      <c r="E147" s="5" t="s">
        <v>83</v>
      </c>
      <c r="F147" s="5" t="s">
        <v>373</v>
      </c>
      <c r="G147" s="5" t="s">
        <v>374</v>
      </c>
      <c r="H147" s="5">
        <v>8814784</v>
      </c>
      <c r="I147" s="5" t="s">
        <v>501</v>
      </c>
      <c r="J147" s="5" t="s">
        <v>502</v>
      </c>
      <c r="K147" s="5" t="str">
        <f t="shared" si="6"/>
        <v>FRANK LISKOVEC</v>
      </c>
      <c r="L147" s="6">
        <v>45901</v>
      </c>
      <c r="M147" s="6">
        <v>46023</v>
      </c>
      <c r="N147" s="5">
        <f t="shared" si="7"/>
        <v>4</v>
      </c>
      <c r="O147" s="5" t="s">
        <v>135</v>
      </c>
      <c r="P147" s="5" t="s">
        <v>2612</v>
      </c>
      <c r="Q147" s="7">
        <v>66.36</v>
      </c>
      <c r="R147" s="11">
        <v>0.7</v>
      </c>
      <c r="S147" s="5" t="s">
        <v>60</v>
      </c>
      <c r="T147" s="5" t="s">
        <v>136</v>
      </c>
      <c r="U147" s="7">
        <v>46.45</v>
      </c>
      <c r="V147" s="5" t="s">
        <v>374</v>
      </c>
    </row>
    <row r="148" spans="1:22" s="5" customFormat="1" x14ac:dyDescent="0.25">
      <c r="A148" s="5">
        <v>2030682191</v>
      </c>
      <c r="B148" s="5" t="s">
        <v>2523</v>
      </c>
      <c r="C148" s="5" t="s">
        <v>2524</v>
      </c>
      <c r="D148" s="5" t="str">
        <f t="shared" si="8"/>
        <v>PEKSA JOZEF</v>
      </c>
      <c r="E148" s="5" t="s">
        <v>83</v>
      </c>
      <c r="F148" s="5" t="s">
        <v>373</v>
      </c>
      <c r="G148" s="5" t="s">
        <v>374</v>
      </c>
      <c r="H148" s="5">
        <v>8814784</v>
      </c>
      <c r="I148" s="5" t="s">
        <v>501</v>
      </c>
      <c r="J148" s="5" t="s">
        <v>502</v>
      </c>
      <c r="K148" s="5" t="str">
        <f t="shared" si="6"/>
        <v>FRANK LISKOVEC</v>
      </c>
      <c r="L148" s="6">
        <v>45901</v>
      </c>
      <c r="M148" s="6">
        <v>46023</v>
      </c>
      <c r="N148" s="5">
        <f t="shared" si="7"/>
        <v>4</v>
      </c>
      <c r="O148" s="5" t="s">
        <v>135</v>
      </c>
      <c r="P148" s="5" t="s">
        <v>2612</v>
      </c>
      <c r="Q148" s="7">
        <v>40.74</v>
      </c>
      <c r="R148" s="11">
        <v>0.7</v>
      </c>
      <c r="S148" s="5" t="s">
        <v>60</v>
      </c>
      <c r="T148" s="5" t="s">
        <v>136</v>
      </c>
      <c r="U148" s="7">
        <v>28.52</v>
      </c>
      <c r="V148" s="5" t="s">
        <v>374</v>
      </c>
    </row>
    <row r="149" spans="1:22" s="5" customFormat="1" x14ac:dyDescent="0.25">
      <c r="A149" s="5">
        <v>2030670300</v>
      </c>
      <c r="B149" s="5" t="s">
        <v>1591</v>
      </c>
      <c r="C149" s="5" t="s">
        <v>1592</v>
      </c>
      <c r="D149" s="5" t="str">
        <f t="shared" si="8"/>
        <v>DELLIS LOUIS</v>
      </c>
      <c r="E149" s="5" t="s">
        <v>80</v>
      </c>
      <c r="F149" s="5" t="s">
        <v>373</v>
      </c>
      <c r="G149" s="5" t="s">
        <v>374</v>
      </c>
      <c r="H149" s="5">
        <v>8814784</v>
      </c>
      <c r="I149" s="5" t="s">
        <v>501</v>
      </c>
      <c r="J149" s="5" t="s">
        <v>502</v>
      </c>
      <c r="K149" s="5" t="str">
        <f t="shared" si="6"/>
        <v>FRANK LISKOVEC</v>
      </c>
      <c r="L149" s="6">
        <v>45901</v>
      </c>
      <c r="M149" s="6">
        <v>46023</v>
      </c>
      <c r="N149" s="5">
        <f t="shared" si="7"/>
        <v>4</v>
      </c>
      <c r="O149" s="5" t="s">
        <v>135</v>
      </c>
      <c r="P149" s="5" t="s">
        <v>2612</v>
      </c>
      <c r="Q149" s="7">
        <v>32.31</v>
      </c>
      <c r="R149" s="11">
        <v>0.7</v>
      </c>
      <c r="S149" s="5" t="s">
        <v>60</v>
      </c>
      <c r="T149" s="5" t="s">
        <v>136</v>
      </c>
      <c r="U149" s="7">
        <v>22.62</v>
      </c>
      <c r="V149" s="5" t="s">
        <v>374</v>
      </c>
    </row>
    <row r="150" spans="1:22" s="5" customFormat="1" x14ac:dyDescent="0.25">
      <c r="A150" s="5">
        <v>2030682190</v>
      </c>
      <c r="B150" s="5" t="s">
        <v>2523</v>
      </c>
      <c r="C150" s="5" t="s">
        <v>2524</v>
      </c>
      <c r="D150" s="5" t="str">
        <f t="shared" si="8"/>
        <v>PEKSA JOZEF</v>
      </c>
      <c r="E150" s="5" t="s">
        <v>83</v>
      </c>
      <c r="F150" s="5" t="s">
        <v>373</v>
      </c>
      <c r="G150" s="5" t="s">
        <v>408</v>
      </c>
      <c r="H150" s="5">
        <v>8814784</v>
      </c>
      <c r="I150" s="5" t="s">
        <v>501</v>
      </c>
      <c r="J150" s="5" t="s">
        <v>502</v>
      </c>
      <c r="K150" s="5" t="str">
        <f t="shared" si="6"/>
        <v>FRANK LISKOVEC</v>
      </c>
      <c r="L150" s="6">
        <v>45901</v>
      </c>
      <c r="M150" s="6">
        <v>46023</v>
      </c>
      <c r="N150" s="5">
        <f t="shared" si="7"/>
        <v>4</v>
      </c>
      <c r="O150" s="5" t="s">
        <v>135</v>
      </c>
      <c r="P150" s="5" t="s">
        <v>2612</v>
      </c>
      <c r="Q150" s="7">
        <v>40.54</v>
      </c>
      <c r="R150" s="11">
        <v>0.42</v>
      </c>
      <c r="S150" s="5" t="s">
        <v>60</v>
      </c>
      <c r="T150" s="5" t="s">
        <v>136</v>
      </c>
      <c r="U150" s="7">
        <v>17.03</v>
      </c>
      <c r="V150" s="5" t="s">
        <v>408</v>
      </c>
    </row>
    <row r="151" spans="1:22" s="5" customFormat="1" x14ac:dyDescent="0.25">
      <c r="A151" s="5">
        <v>2030670299</v>
      </c>
      <c r="B151" s="5" t="s">
        <v>1591</v>
      </c>
      <c r="C151" s="5" t="s">
        <v>1592</v>
      </c>
      <c r="D151" s="5" t="str">
        <f t="shared" si="8"/>
        <v>DELLIS LOUIS</v>
      </c>
      <c r="E151" s="5" t="s">
        <v>80</v>
      </c>
      <c r="F151" s="5" t="s">
        <v>479</v>
      </c>
      <c r="G151" s="5" t="s">
        <v>480</v>
      </c>
      <c r="H151" s="5">
        <v>8814784</v>
      </c>
      <c r="I151" s="5" t="s">
        <v>501</v>
      </c>
      <c r="J151" s="5" t="s">
        <v>502</v>
      </c>
      <c r="K151" s="5" t="str">
        <f t="shared" si="6"/>
        <v>FRANK LISKOVEC</v>
      </c>
      <c r="L151" s="6">
        <v>45901</v>
      </c>
      <c r="M151" s="6">
        <v>46023</v>
      </c>
      <c r="N151" s="5">
        <f t="shared" si="7"/>
        <v>4</v>
      </c>
      <c r="O151" s="5" t="s">
        <v>135</v>
      </c>
      <c r="P151" s="5" t="s">
        <v>2612</v>
      </c>
      <c r="Q151" s="7">
        <v>36.119999999999997</v>
      </c>
      <c r="R151" s="12">
        <v>0.375</v>
      </c>
      <c r="S151" s="5" t="s">
        <v>60</v>
      </c>
      <c r="T151" s="5" t="s">
        <v>136</v>
      </c>
      <c r="U151" s="7">
        <v>13.54</v>
      </c>
      <c r="V151" s="5" t="s">
        <v>480</v>
      </c>
    </row>
    <row r="152" spans="1:22" s="5" customFormat="1" x14ac:dyDescent="0.25">
      <c r="A152" s="5">
        <v>2030489805</v>
      </c>
      <c r="B152" s="5" t="s">
        <v>453</v>
      </c>
      <c r="C152" s="5" t="s">
        <v>1062</v>
      </c>
      <c r="D152" s="5" t="str">
        <f t="shared" si="8"/>
        <v>HOLCOMB BRENT</v>
      </c>
      <c r="E152" s="5" t="s">
        <v>120</v>
      </c>
      <c r="F152" s="5" t="s">
        <v>102</v>
      </c>
      <c r="G152" s="5" t="s">
        <v>738</v>
      </c>
      <c r="H152" s="5">
        <v>16865615</v>
      </c>
      <c r="I152" s="5" t="s">
        <v>122</v>
      </c>
      <c r="J152" s="5" t="s">
        <v>123</v>
      </c>
      <c r="K152" s="5" t="str">
        <f t="shared" si="6"/>
        <v>Heather Geske</v>
      </c>
      <c r="L152" s="6">
        <v>45901</v>
      </c>
      <c r="M152" s="6">
        <v>46023</v>
      </c>
      <c r="N152" s="5">
        <f t="shared" si="7"/>
        <v>4</v>
      </c>
      <c r="O152" s="5" t="s">
        <v>135</v>
      </c>
      <c r="P152" s="5" t="s">
        <v>2612</v>
      </c>
      <c r="Q152" s="7">
        <v>42.82</v>
      </c>
      <c r="R152" s="11">
        <v>0.9</v>
      </c>
      <c r="S152" s="5" t="s">
        <v>60</v>
      </c>
      <c r="T152" s="5" t="s">
        <v>136</v>
      </c>
      <c r="U152" s="7">
        <v>38.54</v>
      </c>
      <c r="V152" s="5" t="s">
        <v>2599</v>
      </c>
    </row>
    <row r="153" spans="1:22" s="5" customFormat="1" x14ac:dyDescent="0.25">
      <c r="A153" s="5">
        <v>2030686026</v>
      </c>
      <c r="B153" s="5" t="s">
        <v>1068</v>
      </c>
      <c r="C153" s="5" t="s">
        <v>1069</v>
      </c>
      <c r="D153" s="5" t="str">
        <f t="shared" si="8"/>
        <v>LINDBLAD JONAH</v>
      </c>
      <c r="E153" s="5" t="s">
        <v>120</v>
      </c>
      <c r="F153" s="5" t="s">
        <v>102</v>
      </c>
      <c r="G153" s="5" t="s">
        <v>738</v>
      </c>
      <c r="H153" s="5">
        <v>16865615</v>
      </c>
      <c r="I153" s="5" t="s">
        <v>122</v>
      </c>
      <c r="J153" s="5" t="s">
        <v>123</v>
      </c>
      <c r="K153" s="5" t="str">
        <f t="shared" si="6"/>
        <v>Heather Geske</v>
      </c>
      <c r="L153" s="6">
        <v>45901</v>
      </c>
      <c r="M153" s="6">
        <v>46023</v>
      </c>
      <c r="N153" s="5">
        <f t="shared" si="7"/>
        <v>4</v>
      </c>
      <c r="O153" s="5" t="s">
        <v>135</v>
      </c>
      <c r="P153" s="5" t="s">
        <v>2612</v>
      </c>
      <c r="Q153" s="7">
        <v>39.17</v>
      </c>
      <c r="R153" s="11">
        <v>0.9</v>
      </c>
      <c r="S153" s="5" t="s">
        <v>60</v>
      </c>
      <c r="T153" s="5" t="s">
        <v>136</v>
      </c>
      <c r="U153" s="7">
        <v>35.25</v>
      </c>
      <c r="V153" s="5" t="s">
        <v>2599</v>
      </c>
    </row>
    <row r="154" spans="1:22" s="5" customFormat="1" x14ac:dyDescent="0.25">
      <c r="A154" s="5">
        <v>2030686939</v>
      </c>
      <c r="B154" s="5" t="s">
        <v>315</v>
      </c>
      <c r="C154" s="5" t="s">
        <v>1070</v>
      </c>
      <c r="D154" s="5" t="str">
        <f t="shared" si="8"/>
        <v>PHILLIPS REBECCA</v>
      </c>
      <c r="E154" s="5" t="s">
        <v>120</v>
      </c>
      <c r="F154" s="5" t="s">
        <v>102</v>
      </c>
      <c r="G154" s="5" t="s">
        <v>738</v>
      </c>
      <c r="H154" s="5">
        <v>16865615</v>
      </c>
      <c r="I154" s="5" t="s">
        <v>122</v>
      </c>
      <c r="J154" s="5" t="s">
        <v>123</v>
      </c>
      <c r="K154" s="5" t="str">
        <f t="shared" si="6"/>
        <v>Heather Geske</v>
      </c>
      <c r="L154" s="6">
        <v>45901</v>
      </c>
      <c r="M154" s="6">
        <v>46023</v>
      </c>
      <c r="N154" s="5">
        <f t="shared" si="7"/>
        <v>4</v>
      </c>
      <c r="O154" s="5" t="s">
        <v>135</v>
      </c>
      <c r="P154" s="5" t="s">
        <v>2612</v>
      </c>
      <c r="Q154" s="7">
        <v>31.5</v>
      </c>
      <c r="R154" s="11">
        <v>0.9</v>
      </c>
      <c r="S154" s="5" t="s">
        <v>60</v>
      </c>
      <c r="T154" s="5" t="s">
        <v>136</v>
      </c>
      <c r="U154" s="7">
        <v>28.35</v>
      </c>
      <c r="V154" s="5" t="s">
        <v>2599</v>
      </c>
    </row>
    <row r="155" spans="1:22" s="5" customFormat="1" x14ac:dyDescent="0.25">
      <c r="A155" s="5">
        <v>2030678355</v>
      </c>
      <c r="B155" s="5" t="s">
        <v>1066</v>
      </c>
      <c r="C155" s="5" t="s">
        <v>1067</v>
      </c>
      <c r="D155" s="5" t="str">
        <f t="shared" si="8"/>
        <v>GUILFOYLE MEGHAN</v>
      </c>
      <c r="E155" s="5" t="s">
        <v>120</v>
      </c>
      <c r="F155" s="5" t="s">
        <v>102</v>
      </c>
      <c r="G155" s="5" t="s">
        <v>738</v>
      </c>
      <c r="H155" s="5">
        <v>16865615</v>
      </c>
      <c r="I155" s="5" t="s">
        <v>122</v>
      </c>
      <c r="J155" s="5" t="s">
        <v>123</v>
      </c>
      <c r="K155" s="5" t="str">
        <f t="shared" si="6"/>
        <v>Heather Geske</v>
      </c>
      <c r="L155" s="6">
        <v>45901</v>
      </c>
      <c r="M155" s="6">
        <v>46023</v>
      </c>
      <c r="N155" s="5">
        <f t="shared" si="7"/>
        <v>4</v>
      </c>
      <c r="O155" s="5" t="s">
        <v>135</v>
      </c>
      <c r="P155" s="5" t="s">
        <v>2612</v>
      </c>
      <c r="Q155" s="7">
        <v>24.59</v>
      </c>
      <c r="R155" s="11">
        <v>0.9</v>
      </c>
      <c r="S155" s="5" t="s">
        <v>60</v>
      </c>
      <c r="T155" s="5" t="s">
        <v>136</v>
      </c>
      <c r="U155" s="7">
        <v>22.13</v>
      </c>
      <c r="V155" s="5" t="s">
        <v>2599</v>
      </c>
    </row>
    <row r="156" spans="1:22" s="5" customFormat="1" x14ac:dyDescent="0.25">
      <c r="A156" s="5">
        <v>2030779466</v>
      </c>
      <c r="B156" s="5" t="s">
        <v>1600</v>
      </c>
      <c r="C156" s="5" t="s">
        <v>1601</v>
      </c>
      <c r="D156" s="5" t="str">
        <f t="shared" si="8"/>
        <v>AYALA JEAN</v>
      </c>
      <c r="E156" s="5" t="s">
        <v>120</v>
      </c>
      <c r="F156" s="5" t="s">
        <v>102</v>
      </c>
      <c r="G156" s="5" t="s">
        <v>103</v>
      </c>
      <c r="H156" s="5">
        <v>16865615</v>
      </c>
      <c r="I156" s="5" t="s">
        <v>122</v>
      </c>
      <c r="J156" s="5" t="s">
        <v>123</v>
      </c>
      <c r="K156" s="5" t="str">
        <f t="shared" si="6"/>
        <v>Heather Geske</v>
      </c>
      <c r="L156" s="6">
        <v>45901</v>
      </c>
      <c r="M156" s="6">
        <v>46023</v>
      </c>
      <c r="N156" s="5">
        <f t="shared" si="7"/>
        <v>4</v>
      </c>
      <c r="O156" s="5" t="s">
        <v>135</v>
      </c>
      <c r="P156" s="5" t="s">
        <v>2612</v>
      </c>
      <c r="Q156" s="7">
        <v>33.01</v>
      </c>
      <c r="R156" s="11">
        <v>0.75</v>
      </c>
      <c r="S156" s="5" t="s">
        <v>60</v>
      </c>
      <c r="T156" s="5" t="s">
        <v>136</v>
      </c>
      <c r="U156" s="7">
        <v>24.76</v>
      </c>
      <c r="V156" s="5" t="s">
        <v>2597</v>
      </c>
    </row>
    <row r="157" spans="1:22" s="5" customFormat="1" x14ac:dyDescent="0.25">
      <c r="A157" s="5">
        <v>2030686941</v>
      </c>
      <c r="B157" s="5" t="s">
        <v>315</v>
      </c>
      <c r="C157" s="5" t="s">
        <v>1070</v>
      </c>
      <c r="D157" s="5" t="str">
        <f t="shared" si="8"/>
        <v>PHILLIPS REBECCA</v>
      </c>
      <c r="E157" s="5" t="s">
        <v>120</v>
      </c>
      <c r="F157" s="5" t="s">
        <v>373</v>
      </c>
      <c r="G157" s="5" t="s">
        <v>374</v>
      </c>
      <c r="H157" s="5">
        <v>16865615</v>
      </c>
      <c r="I157" s="5" t="s">
        <v>122</v>
      </c>
      <c r="J157" s="5" t="s">
        <v>123</v>
      </c>
      <c r="K157" s="5" t="str">
        <f t="shared" si="6"/>
        <v>Heather Geske</v>
      </c>
      <c r="L157" s="6">
        <v>45901</v>
      </c>
      <c r="M157" s="6">
        <v>46023</v>
      </c>
      <c r="N157" s="5">
        <f t="shared" si="7"/>
        <v>4</v>
      </c>
      <c r="O157" s="5" t="s">
        <v>135</v>
      </c>
      <c r="P157" s="5" t="s">
        <v>2612</v>
      </c>
      <c r="Q157" s="7">
        <v>9.6999999999999993</v>
      </c>
      <c r="R157" s="11">
        <v>0.7</v>
      </c>
      <c r="S157" s="5" t="s">
        <v>60</v>
      </c>
      <c r="T157" s="5" t="s">
        <v>136</v>
      </c>
      <c r="U157" s="7">
        <v>6.79</v>
      </c>
      <c r="V157" s="5" t="s">
        <v>374</v>
      </c>
    </row>
    <row r="158" spans="1:22" s="5" customFormat="1" x14ac:dyDescent="0.25">
      <c r="A158" s="5">
        <v>2030453868</v>
      </c>
      <c r="B158" s="5" t="s">
        <v>1108</v>
      </c>
      <c r="C158" s="5" t="s">
        <v>1578</v>
      </c>
      <c r="D158" s="5" t="str">
        <f t="shared" si="8"/>
        <v>NEIGHBORS DEANNA</v>
      </c>
      <c r="E158" s="5" t="s">
        <v>120</v>
      </c>
      <c r="F158" s="5" t="s">
        <v>373</v>
      </c>
      <c r="G158" s="5" t="s">
        <v>374</v>
      </c>
      <c r="H158" s="5">
        <v>16865615</v>
      </c>
      <c r="I158" s="5" t="s">
        <v>122</v>
      </c>
      <c r="J158" s="5" t="s">
        <v>123</v>
      </c>
      <c r="K158" s="5" t="str">
        <f t="shared" si="6"/>
        <v>Heather Geske</v>
      </c>
      <c r="L158" s="6">
        <v>45901</v>
      </c>
      <c r="M158" s="6">
        <v>46023</v>
      </c>
      <c r="N158" s="5">
        <f t="shared" si="7"/>
        <v>4</v>
      </c>
      <c r="O158" s="5" t="s">
        <v>135</v>
      </c>
      <c r="P158" s="5" t="s">
        <v>2612</v>
      </c>
      <c r="Q158" s="7">
        <v>9.1</v>
      </c>
      <c r="R158" s="11">
        <v>0.7</v>
      </c>
      <c r="S158" s="5" t="s">
        <v>60</v>
      </c>
      <c r="T158" s="5" t="s">
        <v>136</v>
      </c>
      <c r="U158" s="7">
        <v>6.37</v>
      </c>
      <c r="V158" s="5" t="s">
        <v>374</v>
      </c>
    </row>
    <row r="159" spans="1:22" s="5" customFormat="1" x14ac:dyDescent="0.25">
      <c r="A159" s="5">
        <v>2030489804</v>
      </c>
      <c r="B159" s="5" t="s">
        <v>453</v>
      </c>
      <c r="C159" s="5" t="s">
        <v>1062</v>
      </c>
      <c r="D159" s="5" t="str">
        <f t="shared" si="8"/>
        <v>HOLCOMB BRENT</v>
      </c>
      <c r="E159" s="5" t="s">
        <v>120</v>
      </c>
      <c r="F159" s="5" t="s">
        <v>373</v>
      </c>
      <c r="G159" s="5" t="s">
        <v>374</v>
      </c>
      <c r="H159" s="5">
        <v>16865615</v>
      </c>
      <c r="I159" s="5" t="s">
        <v>122</v>
      </c>
      <c r="J159" s="5" t="s">
        <v>123</v>
      </c>
      <c r="K159" s="5" t="str">
        <f t="shared" si="6"/>
        <v>Heather Geske</v>
      </c>
      <c r="L159" s="6">
        <v>45901</v>
      </c>
      <c r="M159" s="6">
        <v>46023</v>
      </c>
      <c r="N159" s="5">
        <f t="shared" si="7"/>
        <v>4</v>
      </c>
      <c r="O159" s="5" t="s">
        <v>135</v>
      </c>
      <c r="P159" s="5" t="s">
        <v>2612</v>
      </c>
      <c r="Q159" s="7">
        <v>9.1</v>
      </c>
      <c r="R159" s="11">
        <v>0.7</v>
      </c>
      <c r="S159" s="5" t="s">
        <v>60</v>
      </c>
      <c r="T159" s="5" t="s">
        <v>136</v>
      </c>
      <c r="U159" s="7">
        <v>6.37</v>
      </c>
      <c r="V159" s="5" t="s">
        <v>374</v>
      </c>
    </row>
    <row r="160" spans="1:22" s="5" customFormat="1" x14ac:dyDescent="0.25">
      <c r="A160" s="5">
        <v>2030678354</v>
      </c>
      <c r="B160" s="5" t="s">
        <v>1066</v>
      </c>
      <c r="C160" s="5" t="s">
        <v>1067</v>
      </c>
      <c r="D160" s="5" t="str">
        <f t="shared" si="8"/>
        <v>GUILFOYLE MEGHAN</v>
      </c>
      <c r="E160" s="5" t="s">
        <v>120</v>
      </c>
      <c r="F160" s="5" t="s">
        <v>373</v>
      </c>
      <c r="G160" s="5" t="s">
        <v>374</v>
      </c>
      <c r="H160" s="5">
        <v>16865615</v>
      </c>
      <c r="I160" s="5" t="s">
        <v>122</v>
      </c>
      <c r="J160" s="5" t="s">
        <v>123</v>
      </c>
      <c r="K160" s="5" t="str">
        <f t="shared" si="6"/>
        <v>Heather Geske</v>
      </c>
      <c r="L160" s="6">
        <v>45901</v>
      </c>
      <c r="M160" s="6">
        <v>46023</v>
      </c>
      <c r="N160" s="5">
        <f t="shared" si="7"/>
        <v>4</v>
      </c>
      <c r="O160" s="5" t="s">
        <v>135</v>
      </c>
      <c r="P160" s="5" t="s">
        <v>2612</v>
      </c>
      <c r="Q160" s="7">
        <v>9.1</v>
      </c>
      <c r="R160" s="11">
        <v>0.7</v>
      </c>
      <c r="S160" s="5" t="s">
        <v>60</v>
      </c>
      <c r="T160" s="5" t="s">
        <v>136</v>
      </c>
      <c r="U160" s="7">
        <v>6.37</v>
      </c>
      <c r="V160" s="5" t="s">
        <v>374</v>
      </c>
    </row>
    <row r="161" spans="1:22" s="5" customFormat="1" x14ac:dyDescent="0.25">
      <c r="A161" s="5">
        <v>2030686025</v>
      </c>
      <c r="B161" s="5" t="s">
        <v>1068</v>
      </c>
      <c r="C161" s="5" t="s">
        <v>1069</v>
      </c>
      <c r="D161" s="5" t="str">
        <f t="shared" si="8"/>
        <v>LINDBLAD JONAH</v>
      </c>
      <c r="E161" s="5" t="s">
        <v>120</v>
      </c>
      <c r="F161" s="5" t="s">
        <v>373</v>
      </c>
      <c r="G161" s="5" t="s">
        <v>374</v>
      </c>
      <c r="H161" s="5">
        <v>16865615</v>
      </c>
      <c r="I161" s="5" t="s">
        <v>122</v>
      </c>
      <c r="J161" s="5" t="s">
        <v>123</v>
      </c>
      <c r="K161" s="5" t="str">
        <f t="shared" si="6"/>
        <v>Heather Geske</v>
      </c>
      <c r="L161" s="6">
        <v>45901</v>
      </c>
      <c r="M161" s="6">
        <v>46023</v>
      </c>
      <c r="N161" s="5">
        <f t="shared" si="7"/>
        <v>4</v>
      </c>
      <c r="O161" s="5" t="s">
        <v>135</v>
      </c>
      <c r="P161" s="5" t="s">
        <v>2612</v>
      </c>
      <c r="Q161" s="7">
        <v>9.1</v>
      </c>
      <c r="R161" s="11">
        <v>0.7</v>
      </c>
      <c r="S161" s="5" t="s">
        <v>60</v>
      </c>
      <c r="T161" s="5" t="s">
        <v>136</v>
      </c>
      <c r="U161" s="7">
        <v>6.37</v>
      </c>
      <c r="V161" s="5" t="s">
        <v>374</v>
      </c>
    </row>
    <row r="162" spans="1:22" s="5" customFormat="1" x14ac:dyDescent="0.25">
      <c r="A162" s="5">
        <v>2030720375</v>
      </c>
      <c r="B162" s="5" t="s">
        <v>866</v>
      </c>
      <c r="C162" s="5" t="s">
        <v>1598</v>
      </c>
      <c r="D162" s="5" t="str">
        <f t="shared" si="8"/>
        <v>RIEDEL LAURA</v>
      </c>
      <c r="E162" s="5" t="s">
        <v>120</v>
      </c>
      <c r="F162" s="5" t="s">
        <v>373</v>
      </c>
      <c r="G162" s="5" t="s">
        <v>374</v>
      </c>
      <c r="H162" s="5">
        <v>16865615</v>
      </c>
      <c r="I162" s="5" t="s">
        <v>122</v>
      </c>
      <c r="J162" s="5" t="s">
        <v>123</v>
      </c>
      <c r="K162" s="5" t="str">
        <f t="shared" si="6"/>
        <v>Heather Geske</v>
      </c>
      <c r="L162" s="6">
        <v>45901</v>
      </c>
      <c r="M162" s="6">
        <v>46023</v>
      </c>
      <c r="N162" s="5">
        <f t="shared" si="7"/>
        <v>4</v>
      </c>
      <c r="O162" s="5" t="s">
        <v>135</v>
      </c>
      <c r="P162" s="5" t="s">
        <v>2612</v>
      </c>
      <c r="Q162" s="7">
        <v>9.1</v>
      </c>
      <c r="R162" s="11">
        <v>0.7</v>
      </c>
      <c r="S162" s="5" t="s">
        <v>60</v>
      </c>
      <c r="T162" s="5" t="s">
        <v>136</v>
      </c>
      <c r="U162" s="7">
        <v>6.37</v>
      </c>
      <c r="V162" s="5" t="s">
        <v>374</v>
      </c>
    </row>
    <row r="163" spans="1:22" s="5" customFormat="1" x14ac:dyDescent="0.25">
      <c r="A163" s="5">
        <v>2030779465</v>
      </c>
      <c r="B163" s="5" t="s">
        <v>1600</v>
      </c>
      <c r="C163" s="5" t="s">
        <v>1601</v>
      </c>
      <c r="D163" s="5" t="str">
        <f t="shared" si="8"/>
        <v>AYALA JEAN</v>
      </c>
      <c r="E163" s="5" t="s">
        <v>120</v>
      </c>
      <c r="F163" s="5" t="s">
        <v>373</v>
      </c>
      <c r="G163" s="5" t="s">
        <v>374</v>
      </c>
      <c r="H163" s="5">
        <v>16865615</v>
      </c>
      <c r="I163" s="5" t="s">
        <v>122</v>
      </c>
      <c r="J163" s="5" t="s">
        <v>123</v>
      </c>
      <c r="K163" s="5" t="str">
        <f t="shared" si="6"/>
        <v>Heather Geske</v>
      </c>
      <c r="L163" s="6">
        <v>45901</v>
      </c>
      <c r="M163" s="6">
        <v>46023</v>
      </c>
      <c r="N163" s="5">
        <f t="shared" si="7"/>
        <v>4</v>
      </c>
      <c r="O163" s="5" t="s">
        <v>135</v>
      </c>
      <c r="P163" s="5" t="s">
        <v>2612</v>
      </c>
      <c r="Q163" s="7">
        <v>9.1</v>
      </c>
      <c r="R163" s="11">
        <v>0.7</v>
      </c>
      <c r="S163" s="5" t="s">
        <v>60</v>
      </c>
      <c r="T163" s="5" t="s">
        <v>136</v>
      </c>
      <c r="U163" s="7">
        <v>6.37</v>
      </c>
      <c r="V163" s="5" t="s">
        <v>374</v>
      </c>
    </row>
    <row r="164" spans="1:22" s="5" customFormat="1" x14ac:dyDescent="0.25">
      <c r="A164" s="5">
        <v>2030788952</v>
      </c>
      <c r="B164" s="5" t="s">
        <v>609</v>
      </c>
      <c r="C164" s="5" t="s">
        <v>1605</v>
      </c>
      <c r="D164" s="5" t="str">
        <f t="shared" si="8"/>
        <v>HILDEBRAND ANDREW</v>
      </c>
      <c r="E164" s="5" t="s">
        <v>120</v>
      </c>
      <c r="F164" s="5" t="s">
        <v>373</v>
      </c>
      <c r="G164" s="5" t="s">
        <v>374</v>
      </c>
      <c r="H164" s="5">
        <v>16865615</v>
      </c>
      <c r="I164" s="5" t="s">
        <v>122</v>
      </c>
      <c r="J164" s="5" t="s">
        <v>123</v>
      </c>
      <c r="K164" s="5" t="str">
        <f t="shared" si="6"/>
        <v>Heather Geske</v>
      </c>
      <c r="L164" s="6">
        <v>45901</v>
      </c>
      <c r="M164" s="6">
        <v>46023</v>
      </c>
      <c r="N164" s="5">
        <f t="shared" si="7"/>
        <v>4</v>
      </c>
      <c r="O164" s="5" t="s">
        <v>135</v>
      </c>
      <c r="P164" s="5" t="s">
        <v>2612</v>
      </c>
      <c r="Q164" s="7">
        <v>9.1</v>
      </c>
      <c r="R164" s="11">
        <v>0.7</v>
      </c>
      <c r="S164" s="5" t="s">
        <v>60</v>
      </c>
      <c r="T164" s="5" t="s">
        <v>136</v>
      </c>
      <c r="U164" s="7">
        <v>6.37</v>
      </c>
      <c r="V164" s="5" t="s">
        <v>374</v>
      </c>
    </row>
    <row r="165" spans="1:22" s="5" customFormat="1" x14ac:dyDescent="0.25">
      <c r="A165" s="5">
        <v>2030720376</v>
      </c>
      <c r="B165" s="5" t="s">
        <v>866</v>
      </c>
      <c r="C165" s="5" t="s">
        <v>1598</v>
      </c>
      <c r="D165" s="5" t="str">
        <f t="shared" si="8"/>
        <v>RIEDEL LAURA</v>
      </c>
      <c r="E165" s="5" t="s">
        <v>120</v>
      </c>
      <c r="F165" s="5" t="s">
        <v>102</v>
      </c>
      <c r="G165" s="5" t="s">
        <v>121</v>
      </c>
      <c r="H165" s="5">
        <v>16865615</v>
      </c>
      <c r="I165" s="5" t="s">
        <v>122</v>
      </c>
      <c r="J165" s="5" t="s">
        <v>123</v>
      </c>
      <c r="K165" s="5" t="str">
        <f t="shared" si="6"/>
        <v>Heather Geske</v>
      </c>
      <c r="L165" s="6">
        <v>45901</v>
      </c>
      <c r="M165" s="6">
        <v>46023</v>
      </c>
      <c r="N165" s="5">
        <f t="shared" si="7"/>
        <v>4</v>
      </c>
      <c r="O165" s="5" t="s">
        <v>135</v>
      </c>
      <c r="P165" s="5" t="s">
        <v>2612</v>
      </c>
      <c r="Q165" s="7">
        <v>59.03</v>
      </c>
      <c r="R165" s="11">
        <v>0.65</v>
      </c>
      <c r="S165" s="5" t="s">
        <v>60</v>
      </c>
      <c r="T165" s="5" t="s">
        <v>136</v>
      </c>
      <c r="U165" s="7">
        <v>38.369999999999997</v>
      </c>
      <c r="V165" s="5" t="s">
        <v>2598</v>
      </c>
    </row>
    <row r="166" spans="1:22" s="5" customFormat="1" x14ac:dyDescent="0.25">
      <c r="A166" s="5">
        <v>2030788953</v>
      </c>
      <c r="B166" s="5" t="s">
        <v>609</v>
      </c>
      <c r="C166" s="5" t="s">
        <v>1605</v>
      </c>
      <c r="D166" s="5" t="str">
        <f t="shared" si="8"/>
        <v>HILDEBRAND ANDREW</v>
      </c>
      <c r="E166" s="5" t="s">
        <v>120</v>
      </c>
      <c r="F166" s="5" t="s">
        <v>102</v>
      </c>
      <c r="G166" s="5" t="s">
        <v>121</v>
      </c>
      <c r="H166" s="5">
        <v>16865615</v>
      </c>
      <c r="I166" s="5" t="s">
        <v>122</v>
      </c>
      <c r="J166" s="5" t="s">
        <v>123</v>
      </c>
      <c r="K166" s="5" t="str">
        <f t="shared" si="6"/>
        <v>Heather Geske</v>
      </c>
      <c r="L166" s="6">
        <v>45901</v>
      </c>
      <c r="M166" s="6">
        <v>46023</v>
      </c>
      <c r="N166" s="5">
        <f t="shared" si="7"/>
        <v>4</v>
      </c>
      <c r="O166" s="5" t="s">
        <v>135</v>
      </c>
      <c r="P166" s="5" t="s">
        <v>2612</v>
      </c>
      <c r="Q166" s="7">
        <v>9.3800000000000008</v>
      </c>
      <c r="R166" s="11">
        <v>0.65</v>
      </c>
      <c r="S166" s="5" t="s">
        <v>60</v>
      </c>
      <c r="T166" s="5" t="s">
        <v>136</v>
      </c>
      <c r="U166" s="7">
        <v>6.1</v>
      </c>
      <c r="V166" s="5" t="s">
        <v>2598</v>
      </c>
    </row>
    <row r="167" spans="1:22" s="5" customFormat="1" x14ac:dyDescent="0.25">
      <c r="A167" s="5">
        <v>2030686940</v>
      </c>
      <c r="B167" s="5" t="s">
        <v>315</v>
      </c>
      <c r="C167" s="5" t="s">
        <v>1070</v>
      </c>
      <c r="D167" s="5" t="str">
        <f t="shared" si="8"/>
        <v>PHILLIPS REBECCA</v>
      </c>
      <c r="E167" s="5" t="s">
        <v>120</v>
      </c>
      <c r="F167" s="5" t="s">
        <v>132</v>
      </c>
      <c r="G167" s="5" t="s">
        <v>133</v>
      </c>
      <c r="H167" s="5">
        <v>16865615</v>
      </c>
      <c r="I167" s="5" t="s">
        <v>122</v>
      </c>
      <c r="J167" s="5" t="s">
        <v>123</v>
      </c>
      <c r="K167" s="5" t="str">
        <f t="shared" si="6"/>
        <v>Heather Geske</v>
      </c>
      <c r="L167" s="6">
        <v>45901</v>
      </c>
      <c r="M167" s="6">
        <v>46023</v>
      </c>
      <c r="N167" s="5">
        <f t="shared" si="7"/>
        <v>4</v>
      </c>
      <c r="O167" s="5" t="s">
        <v>135</v>
      </c>
      <c r="P167" s="5" t="s">
        <v>2612</v>
      </c>
      <c r="Q167" s="7">
        <v>23.69</v>
      </c>
      <c r="R167" s="11">
        <v>0.38</v>
      </c>
      <c r="S167" s="5" t="s">
        <v>60</v>
      </c>
      <c r="T167" s="5" t="s">
        <v>136</v>
      </c>
      <c r="U167" s="7">
        <v>9</v>
      </c>
      <c r="V167" s="5" t="s">
        <v>133</v>
      </c>
    </row>
    <row r="168" spans="1:22" s="5" customFormat="1" x14ac:dyDescent="0.25">
      <c r="A168" s="5">
        <v>2030686023</v>
      </c>
      <c r="B168" s="5" t="s">
        <v>1068</v>
      </c>
      <c r="C168" s="5" t="s">
        <v>1069</v>
      </c>
      <c r="D168" s="5" t="str">
        <f t="shared" si="8"/>
        <v>LINDBLAD JONAH</v>
      </c>
      <c r="E168" s="5" t="s">
        <v>120</v>
      </c>
      <c r="F168" s="5" t="s">
        <v>132</v>
      </c>
      <c r="G168" s="5" t="s">
        <v>133</v>
      </c>
      <c r="H168" s="5">
        <v>16865615</v>
      </c>
      <c r="I168" s="5" t="s">
        <v>122</v>
      </c>
      <c r="J168" s="5" t="s">
        <v>123</v>
      </c>
      <c r="K168" s="5" t="str">
        <f t="shared" si="6"/>
        <v>Heather Geske</v>
      </c>
      <c r="L168" s="6">
        <v>45901</v>
      </c>
      <c r="M168" s="6">
        <v>46023</v>
      </c>
      <c r="N168" s="5">
        <f t="shared" si="7"/>
        <v>4</v>
      </c>
      <c r="O168" s="5" t="s">
        <v>135</v>
      </c>
      <c r="P168" s="5" t="s">
        <v>2612</v>
      </c>
      <c r="Q168" s="7">
        <v>17.079999999999998</v>
      </c>
      <c r="R168" s="11">
        <v>0.38</v>
      </c>
      <c r="S168" s="5" t="s">
        <v>60</v>
      </c>
      <c r="T168" s="5" t="s">
        <v>136</v>
      </c>
      <c r="U168" s="7">
        <v>6.49</v>
      </c>
      <c r="V168" s="5" t="s">
        <v>133</v>
      </c>
    </row>
    <row r="169" spans="1:22" s="5" customFormat="1" x14ac:dyDescent="0.25">
      <c r="A169" s="5">
        <v>2030489803</v>
      </c>
      <c r="B169" s="5" t="s">
        <v>453</v>
      </c>
      <c r="C169" s="5" t="s">
        <v>1062</v>
      </c>
      <c r="D169" s="5" t="str">
        <f t="shared" si="8"/>
        <v>HOLCOMB BRENT</v>
      </c>
      <c r="E169" s="5" t="s">
        <v>120</v>
      </c>
      <c r="F169" s="5" t="s">
        <v>132</v>
      </c>
      <c r="G169" s="5" t="s">
        <v>133</v>
      </c>
      <c r="H169" s="5">
        <v>16865615</v>
      </c>
      <c r="I169" s="5" t="s">
        <v>122</v>
      </c>
      <c r="J169" s="5" t="s">
        <v>123</v>
      </c>
      <c r="K169" s="5" t="str">
        <f t="shared" si="6"/>
        <v>Heather Geske</v>
      </c>
      <c r="L169" s="6">
        <v>45901</v>
      </c>
      <c r="M169" s="6">
        <v>46023</v>
      </c>
      <c r="N169" s="5">
        <f t="shared" si="7"/>
        <v>4</v>
      </c>
      <c r="O169" s="5" t="s">
        <v>135</v>
      </c>
      <c r="P169" s="5" t="s">
        <v>2612</v>
      </c>
      <c r="Q169" s="7">
        <v>16.91</v>
      </c>
      <c r="R169" s="11">
        <v>0.38</v>
      </c>
      <c r="S169" s="5" t="s">
        <v>60</v>
      </c>
      <c r="T169" s="5" t="s">
        <v>136</v>
      </c>
      <c r="U169" s="7">
        <v>6.43</v>
      </c>
      <c r="V169" s="5" t="s">
        <v>133</v>
      </c>
    </row>
    <row r="170" spans="1:22" s="5" customFormat="1" x14ac:dyDescent="0.25">
      <c r="A170" s="5">
        <v>2030678353</v>
      </c>
      <c r="B170" s="5" t="s">
        <v>1066</v>
      </c>
      <c r="C170" s="5" t="s">
        <v>1067</v>
      </c>
      <c r="D170" s="5" t="str">
        <f t="shared" si="8"/>
        <v>GUILFOYLE MEGHAN</v>
      </c>
      <c r="E170" s="5" t="s">
        <v>120</v>
      </c>
      <c r="F170" s="5" t="s">
        <v>132</v>
      </c>
      <c r="G170" s="5" t="s">
        <v>133</v>
      </c>
      <c r="H170" s="5">
        <v>16865615</v>
      </c>
      <c r="I170" s="5" t="s">
        <v>122</v>
      </c>
      <c r="J170" s="5" t="s">
        <v>123</v>
      </c>
      <c r="K170" s="5" t="str">
        <f t="shared" si="6"/>
        <v>Heather Geske</v>
      </c>
      <c r="L170" s="6">
        <v>45901</v>
      </c>
      <c r="M170" s="6">
        <v>46023</v>
      </c>
      <c r="N170" s="5">
        <f t="shared" si="7"/>
        <v>4</v>
      </c>
      <c r="O170" s="5" t="s">
        <v>135</v>
      </c>
      <c r="P170" s="5" t="s">
        <v>2612</v>
      </c>
      <c r="Q170" s="7">
        <v>16.91</v>
      </c>
      <c r="R170" s="11">
        <v>0.38</v>
      </c>
      <c r="S170" s="5" t="s">
        <v>60</v>
      </c>
      <c r="T170" s="5" t="s">
        <v>136</v>
      </c>
      <c r="U170" s="7">
        <v>6.43</v>
      </c>
      <c r="V170" s="5" t="s">
        <v>133</v>
      </c>
    </row>
    <row r="171" spans="1:22" s="5" customFormat="1" x14ac:dyDescent="0.25">
      <c r="A171" s="5">
        <v>2030453867</v>
      </c>
      <c r="B171" s="5" t="s">
        <v>1108</v>
      </c>
      <c r="C171" s="5" t="s">
        <v>1578</v>
      </c>
      <c r="D171" s="5" t="str">
        <f t="shared" si="8"/>
        <v>NEIGHBORS DEANNA</v>
      </c>
      <c r="E171" s="5" t="s">
        <v>120</v>
      </c>
      <c r="F171" s="5" t="s">
        <v>479</v>
      </c>
      <c r="G171" s="5" t="s">
        <v>480</v>
      </c>
      <c r="H171" s="5">
        <v>16865615</v>
      </c>
      <c r="I171" s="5" t="s">
        <v>122</v>
      </c>
      <c r="J171" s="5" t="s">
        <v>123</v>
      </c>
      <c r="K171" s="5" t="str">
        <f t="shared" si="6"/>
        <v>Heather Geske</v>
      </c>
      <c r="L171" s="6">
        <v>45901</v>
      </c>
      <c r="M171" s="6">
        <v>46023</v>
      </c>
      <c r="N171" s="5">
        <f t="shared" si="7"/>
        <v>4</v>
      </c>
      <c r="O171" s="5" t="s">
        <v>135</v>
      </c>
      <c r="P171" s="5" t="s">
        <v>2612</v>
      </c>
      <c r="Q171" s="7">
        <v>63.62</v>
      </c>
      <c r="R171" s="12">
        <v>0.375</v>
      </c>
      <c r="S171" s="5" t="s">
        <v>60</v>
      </c>
      <c r="T171" s="5" t="s">
        <v>136</v>
      </c>
      <c r="U171" s="7">
        <v>23.86</v>
      </c>
      <c r="V171" s="5" t="s">
        <v>480</v>
      </c>
    </row>
    <row r="172" spans="1:22" s="5" customFormat="1" x14ac:dyDescent="0.25">
      <c r="A172" s="5">
        <v>2030686942</v>
      </c>
      <c r="B172" s="5" t="s">
        <v>315</v>
      </c>
      <c r="C172" s="5" t="s">
        <v>1070</v>
      </c>
      <c r="D172" s="5" t="str">
        <f t="shared" si="8"/>
        <v>PHILLIPS REBECCA</v>
      </c>
      <c r="E172" s="5" t="s">
        <v>120</v>
      </c>
      <c r="F172" s="5" t="s">
        <v>479</v>
      </c>
      <c r="G172" s="5" t="s">
        <v>480</v>
      </c>
      <c r="H172" s="5">
        <v>16865615</v>
      </c>
      <c r="I172" s="5" t="s">
        <v>122</v>
      </c>
      <c r="J172" s="5" t="s">
        <v>123</v>
      </c>
      <c r="K172" s="5" t="str">
        <f t="shared" si="6"/>
        <v>Heather Geske</v>
      </c>
      <c r="L172" s="6">
        <v>45901</v>
      </c>
      <c r="M172" s="6">
        <v>46023</v>
      </c>
      <c r="N172" s="5">
        <f t="shared" si="7"/>
        <v>4</v>
      </c>
      <c r="O172" s="5" t="s">
        <v>135</v>
      </c>
      <c r="P172" s="5" t="s">
        <v>2612</v>
      </c>
      <c r="Q172" s="7">
        <v>63.62</v>
      </c>
      <c r="R172" s="12">
        <v>0.375</v>
      </c>
      <c r="S172" s="5" t="s">
        <v>60</v>
      </c>
      <c r="T172" s="5" t="s">
        <v>136</v>
      </c>
      <c r="U172" s="7">
        <v>23.86</v>
      </c>
      <c r="V172" s="5" t="s">
        <v>480</v>
      </c>
    </row>
    <row r="173" spans="1:22" s="5" customFormat="1" x14ac:dyDescent="0.25">
      <c r="A173" s="5">
        <v>2030779467</v>
      </c>
      <c r="B173" s="5" t="s">
        <v>1600</v>
      </c>
      <c r="C173" s="5" t="s">
        <v>1601</v>
      </c>
      <c r="D173" s="5" t="str">
        <f t="shared" si="8"/>
        <v>AYALA JEAN</v>
      </c>
      <c r="E173" s="5" t="s">
        <v>120</v>
      </c>
      <c r="F173" s="5" t="s">
        <v>479</v>
      </c>
      <c r="G173" s="5" t="s">
        <v>480</v>
      </c>
      <c r="H173" s="5">
        <v>16865615</v>
      </c>
      <c r="I173" s="5" t="s">
        <v>122</v>
      </c>
      <c r="J173" s="5" t="s">
        <v>123</v>
      </c>
      <c r="K173" s="5" t="str">
        <f t="shared" si="6"/>
        <v>Heather Geske</v>
      </c>
      <c r="L173" s="6">
        <v>45901</v>
      </c>
      <c r="M173" s="6">
        <v>46023</v>
      </c>
      <c r="N173" s="5">
        <f t="shared" si="7"/>
        <v>4</v>
      </c>
      <c r="O173" s="5" t="s">
        <v>135</v>
      </c>
      <c r="P173" s="5" t="s">
        <v>2612</v>
      </c>
      <c r="Q173" s="7">
        <v>54.57</v>
      </c>
      <c r="R173" s="12">
        <v>0.375</v>
      </c>
      <c r="S173" s="5" t="s">
        <v>60</v>
      </c>
      <c r="T173" s="5" t="s">
        <v>136</v>
      </c>
      <c r="U173" s="7">
        <v>20.46</v>
      </c>
      <c r="V173" s="5" t="s">
        <v>480</v>
      </c>
    </row>
    <row r="174" spans="1:22" s="5" customFormat="1" x14ac:dyDescent="0.25">
      <c r="A174" s="5">
        <v>2030720374</v>
      </c>
      <c r="B174" s="5" t="s">
        <v>866</v>
      </c>
      <c r="C174" s="5" t="s">
        <v>1598</v>
      </c>
      <c r="D174" s="5" t="str">
        <f t="shared" si="8"/>
        <v>RIEDEL LAURA</v>
      </c>
      <c r="E174" s="5" t="s">
        <v>120</v>
      </c>
      <c r="F174" s="5" t="s">
        <v>479</v>
      </c>
      <c r="G174" s="5" t="s">
        <v>480</v>
      </c>
      <c r="H174" s="5">
        <v>16865615</v>
      </c>
      <c r="I174" s="5" t="s">
        <v>122</v>
      </c>
      <c r="J174" s="5" t="s">
        <v>123</v>
      </c>
      <c r="K174" s="5" t="str">
        <f t="shared" si="6"/>
        <v>Heather Geske</v>
      </c>
      <c r="L174" s="6">
        <v>45901</v>
      </c>
      <c r="M174" s="6">
        <v>46023</v>
      </c>
      <c r="N174" s="5">
        <f t="shared" si="7"/>
        <v>4</v>
      </c>
      <c r="O174" s="5" t="s">
        <v>135</v>
      </c>
      <c r="P174" s="5" t="s">
        <v>2612</v>
      </c>
      <c r="Q174" s="7">
        <v>54.2</v>
      </c>
      <c r="R174" s="12">
        <v>0.375</v>
      </c>
      <c r="S174" s="5" t="s">
        <v>60</v>
      </c>
      <c r="T174" s="5" t="s">
        <v>136</v>
      </c>
      <c r="U174" s="7">
        <v>20.32</v>
      </c>
      <c r="V174" s="5" t="s">
        <v>480</v>
      </c>
    </row>
    <row r="175" spans="1:22" s="5" customFormat="1" x14ac:dyDescent="0.25">
      <c r="A175" s="5">
        <v>2030686024</v>
      </c>
      <c r="B175" s="5" t="s">
        <v>1068</v>
      </c>
      <c r="C175" s="5" t="s">
        <v>1069</v>
      </c>
      <c r="D175" s="5" t="str">
        <f t="shared" si="8"/>
        <v>LINDBLAD JONAH</v>
      </c>
      <c r="E175" s="5" t="s">
        <v>120</v>
      </c>
      <c r="F175" s="5" t="s">
        <v>479</v>
      </c>
      <c r="G175" s="5" t="s">
        <v>480</v>
      </c>
      <c r="H175" s="5">
        <v>16865615</v>
      </c>
      <c r="I175" s="5" t="s">
        <v>122</v>
      </c>
      <c r="J175" s="5" t="s">
        <v>123</v>
      </c>
      <c r="K175" s="5" t="str">
        <f t="shared" si="6"/>
        <v>Heather Geske</v>
      </c>
      <c r="L175" s="6">
        <v>45901</v>
      </c>
      <c r="M175" s="6">
        <v>46023</v>
      </c>
      <c r="N175" s="5">
        <f t="shared" si="7"/>
        <v>4</v>
      </c>
      <c r="O175" s="5" t="s">
        <v>135</v>
      </c>
      <c r="P175" s="5" t="s">
        <v>2612</v>
      </c>
      <c r="Q175" s="7">
        <v>39.590000000000003</v>
      </c>
      <c r="R175" s="12">
        <v>0.375</v>
      </c>
      <c r="S175" s="5" t="s">
        <v>60</v>
      </c>
      <c r="T175" s="5" t="s">
        <v>136</v>
      </c>
      <c r="U175" s="7">
        <v>14.85</v>
      </c>
      <c r="V175" s="5" t="s">
        <v>480</v>
      </c>
    </row>
    <row r="176" spans="1:22" s="5" customFormat="1" x14ac:dyDescent="0.25">
      <c r="A176" s="5">
        <v>2030678352</v>
      </c>
      <c r="B176" s="5" t="s">
        <v>1066</v>
      </c>
      <c r="C176" s="5" t="s">
        <v>1067</v>
      </c>
      <c r="D176" s="5" t="str">
        <f t="shared" si="8"/>
        <v>GUILFOYLE MEGHAN</v>
      </c>
      <c r="E176" s="5" t="s">
        <v>120</v>
      </c>
      <c r="F176" s="5" t="s">
        <v>479</v>
      </c>
      <c r="G176" s="5" t="s">
        <v>480</v>
      </c>
      <c r="H176" s="5">
        <v>16865615</v>
      </c>
      <c r="I176" s="5" t="s">
        <v>122</v>
      </c>
      <c r="J176" s="5" t="s">
        <v>123</v>
      </c>
      <c r="K176" s="5" t="str">
        <f t="shared" si="6"/>
        <v>Heather Geske</v>
      </c>
      <c r="L176" s="6">
        <v>45901</v>
      </c>
      <c r="M176" s="6">
        <v>46023</v>
      </c>
      <c r="N176" s="5">
        <f t="shared" si="7"/>
        <v>4</v>
      </c>
      <c r="O176" s="5" t="s">
        <v>135</v>
      </c>
      <c r="P176" s="5" t="s">
        <v>2612</v>
      </c>
      <c r="Q176" s="7">
        <v>37.51</v>
      </c>
      <c r="R176" s="12">
        <v>0.375</v>
      </c>
      <c r="S176" s="5" t="s">
        <v>60</v>
      </c>
      <c r="T176" s="5" t="s">
        <v>136</v>
      </c>
      <c r="U176" s="7">
        <v>14.07</v>
      </c>
      <c r="V176" s="5" t="s">
        <v>480</v>
      </c>
    </row>
    <row r="177" spans="1:22" s="5" customFormat="1" x14ac:dyDescent="0.25">
      <c r="A177" s="5">
        <v>2030788954</v>
      </c>
      <c r="B177" s="5" t="s">
        <v>609</v>
      </c>
      <c r="C177" s="5" t="s">
        <v>1605</v>
      </c>
      <c r="D177" s="5" t="str">
        <f t="shared" si="8"/>
        <v>HILDEBRAND ANDREW</v>
      </c>
      <c r="E177" s="5" t="s">
        <v>120</v>
      </c>
      <c r="F177" s="5" t="s">
        <v>479</v>
      </c>
      <c r="G177" s="5" t="s">
        <v>480</v>
      </c>
      <c r="H177" s="5">
        <v>16865615</v>
      </c>
      <c r="I177" s="5" t="s">
        <v>122</v>
      </c>
      <c r="J177" s="5" t="s">
        <v>123</v>
      </c>
      <c r="K177" s="5" t="str">
        <f t="shared" si="6"/>
        <v>Heather Geske</v>
      </c>
      <c r="L177" s="6">
        <v>45901</v>
      </c>
      <c r="M177" s="6">
        <v>46023</v>
      </c>
      <c r="N177" s="5">
        <f t="shared" si="7"/>
        <v>4</v>
      </c>
      <c r="O177" s="5" t="s">
        <v>135</v>
      </c>
      <c r="P177" s="5" t="s">
        <v>2612</v>
      </c>
      <c r="Q177" s="7">
        <v>29.82</v>
      </c>
      <c r="R177" s="12">
        <v>0.375</v>
      </c>
      <c r="S177" s="5" t="s">
        <v>60</v>
      </c>
      <c r="T177" s="5" t="s">
        <v>136</v>
      </c>
      <c r="U177" s="7">
        <v>11.18</v>
      </c>
      <c r="V177" s="5" t="s">
        <v>480</v>
      </c>
    </row>
    <row r="178" spans="1:22" s="5" customFormat="1" x14ac:dyDescent="0.25">
      <c r="A178" s="5">
        <v>2030714656</v>
      </c>
      <c r="B178" s="5" t="s">
        <v>1220</v>
      </c>
      <c r="C178" s="5" t="s">
        <v>2356</v>
      </c>
      <c r="D178" s="5" t="str">
        <f t="shared" si="8"/>
        <v>CURRIER NICHOLAS</v>
      </c>
      <c r="E178" s="5" t="s">
        <v>407</v>
      </c>
      <c r="F178" s="5" t="s">
        <v>102</v>
      </c>
      <c r="G178" s="5" t="s">
        <v>103</v>
      </c>
      <c r="H178" s="5" t="s">
        <v>2607</v>
      </c>
      <c r="I178" s="5" t="s">
        <v>457</v>
      </c>
      <c r="J178" s="5" t="s">
        <v>458</v>
      </c>
      <c r="K178" s="5" t="str">
        <f t="shared" si="6"/>
        <v>Jake Shulman</v>
      </c>
      <c r="L178" s="6">
        <v>45901</v>
      </c>
      <c r="M178" s="6">
        <v>46023</v>
      </c>
      <c r="N178" s="5">
        <f t="shared" si="7"/>
        <v>4</v>
      </c>
      <c r="O178" s="5" t="s">
        <v>135</v>
      </c>
      <c r="P178" s="5" t="s">
        <v>2612</v>
      </c>
      <c r="Q178" s="7">
        <v>195.58</v>
      </c>
      <c r="R178" s="11">
        <v>0.75</v>
      </c>
      <c r="S178" s="5" t="s">
        <v>60</v>
      </c>
      <c r="T178" s="5" t="s">
        <v>136</v>
      </c>
      <c r="U178" s="7">
        <v>146.68</v>
      </c>
      <c r="V178" s="5" t="s">
        <v>2597</v>
      </c>
    </row>
    <row r="179" spans="1:22" s="5" customFormat="1" x14ac:dyDescent="0.25">
      <c r="A179" s="5">
        <v>2030392318</v>
      </c>
      <c r="B179" s="5" t="s">
        <v>2251</v>
      </c>
      <c r="C179" s="5" t="s">
        <v>2334</v>
      </c>
      <c r="D179" s="5" t="str">
        <f t="shared" si="8"/>
        <v>BATTS SARA</v>
      </c>
      <c r="E179" s="5" t="s">
        <v>256</v>
      </c>
      <c r="F179" s="5" t="s">
        <v>102</v>
      </c>
      <c r="G179" s="5" t="s">
        <v>103</v>
      </c>
      <c r="H179" s="5" t="s">
        <v>2607</v>
      </c>
      <c r="I179" s="5" t="s">
        <v>457</v>
      </c>
      <c r="J179" s="5" t="s">
        <v>458</v>
      </c>
      <c r="K179" s="5" t="str">
        <f t="shared" si="6"/>
        <v>Jake Shulman</v>
      </c>
      <c r="L179" s="6">
        <v>45901</v>
      </c>
      <c r="M179" s="6">
        <v>46023</v>
      </c>
      <c r="N179" s="5">
        <f t="shared" si="7"/>
        <v>4</v>
      </c>
      <c r="O179" s="5" t="s">
        <v>135</v>
      </c>
      <c r="P179" s="5" t="s">
        <v>2612</v>
      </c>
      <c r="Q179" s="7">
        <v>40.880000000000003</v>
      </c>
      <c r="R179" s="11">
        <v>0.75</v>
      </c>
      <c r="S179" s="5" t="s">
        <v>60</v>
      </c>
      <c r="T179" s="5" t="s">
        <v>136</v>
      </c>
      <c r="U179" s="7">
        <v>30.66</v>
      </c>
      <c r="V179" s="5" t="s">
        <v>2597</v>
      </c>
    </row>
    <row r="180" spans="1:22" s="5" customFormat="1" x14ac:dyDescent="0.25">
      <c r="A180" s="5">
        <v>2030441837</v>
      </c>
      <c r="B180" s="5" t="s">
        <v>317</v>
      </c>
      <c r="C180" s="5" t="s">
        <v>512</v>
      </c>
      <c r="D180" s="5" t="str">
        <f t="shared" si="8"/>
        <v>TAYLOR ALEX</v>
      </c>
      <c r="E180" s="5" t="s">
        <v>407</v>
      </c>
      <c r="F180" s="5" t="s">
        <v>102</v>
      </c>
      <c r="G180" s="5" t="s">
        <v>103</v>
      </c>
      <c r="H180" s="5" t="s">
        <v>2607</v>
      </c>
      <c r="I180" s="5" t="s">
        <v>457</v>
      </c>
      <c r="J180" s="5" t="s">
        <v>458</v>
      </c>
      <c r="K180" s="5" t="str">
        <f t="shared" si="6"/>
        <v>Jake Shulman</v>
      </c>
      <c r="L180" s="6">
        <v>45901</v>
      </c>
      <c r="M180" s="6">
        <v>46023</v>
      </c>
      <c r="N180" s="5">
        <f t="shared" si="7"/>
        <v>4</v>
      </c>
      <c r="O180" s="5" t="s">
        <v>135</v>
      </c>
      <c r="P180" s="5" t="s">
        <v>2612</v>
      </c>
      <c r="Q180" s="7">
        <v>18.07</v>
      </c>
      <c r="R180" s="11">
        <v>0.75</v>
      </c>
      <c r="S180" s="5" t="s">
        <v>60</v>
      </c>
      <c r="T180" s="5" t="s">
        <v>136</v>
      </c>
      <c r="U180" s="7">
        <v>13.55</v>
      </c>
      <c r="V180" s="5" t="s">
        <v>2597</v>
      </c>
    </row>
    <row r="181" spans="1:22" s="5" customFormat="1" x14ac:dyDescent="0.25">
      <c r="A181" s="5">
        <v>2030392317</v>
      </c>
      <c r="B181" s="5" t="s">
        <v>2251</v>
      </c>
      <c r="C181" s="5" t="s">
        <v>2334</v>
      </c>
      <c r="D181" s="5" t="str">
        <f t="shared" si="8"/>
        <v>BATTS SARA</v>
      </c>
      <c r="E181" s="5" t="s">
        <v>256</v>
      </c>
      <c r="F181" s="5" t="s">
        <v>373</v>
      </c>
      <c r="G181" s="5" t="s">
        <v>374</v>
      </c>
      <c r="H181" s="5" t="s">
        <v>2607</v>
      </c>
      <c r="I181" s="5" t="s">
        <v>457</v>
      </c>
      <c r="J181" s="5" t="s">
        <v>458</v>
      </c>
      <c r="K181" s="5" t="str">
        <f t="shared" si="6"/>
        <v>Jake Shulman</v>
      </c>
      <c r="L181" s="6">
        <v>45901</v>
      </c>
      <c r="M181" s="6">
        <v>46023</v>
      </c>
      <c r="N181" s="5">
        <f t="shared" si="7"/>
        <v>4</v>
      </c>
      <c r="O181" s="5" t="s">
        <v>135</v>
      </c>
      <c r="P181" s="5" t="s">
        <v>2612</v>
      </c>
      <c r="Q181" s="7">
        <v>141.47</v>
      </c>
      <c r="R181" s="11">
        <v>0.7</v>
      </c>
      <c r="S181" s="5" t="s">
        <v>60</v>
      </c>
      <c r="T181" s="5" t="s">
        <v>136</v>
      </c>
      <c r="U181" s="7">
        <v>99.03</v>
      </c>
      <c r="V181" s="5" t="s">
        <v>374</v>
      </c>
    </row>
    <row r="182" spans="1:22" s="5" customFormat="1" x14ac:dyDescent="0.25">
      <c r="A182" s="5">
        <v>2030405975</v>
      </c>
      <c r="B182" s="5" t="s">
        <v>732</v>
      </c>
      <c r="C182" s="5" t="s">
        <v>2504</v>
      </c>
      <c r="D182" s="5" t="str">
        <f t="shared" si="8"/>
        <v>MANGELS KATHRYN</v>
      </c>
      <c r="E182" s="5" t="s">
        <v>354</v>
      </c>
      <c r="F182" s="5" t="s">
        <v>373</v>
      </c>
      <c r="G182" s="5" t="s">
        <v>374</v>
      </c>
      <c r="H182" s="5" t="s">
        <v>2607</v>
      </c>
      <c r="I182" s="5" t="s">
        <v>457</v>
      </c>
      <c r="J182" s="5" t="s">
        <v>458</v>
      </c>
      <c r="K182" s="5" t="str">
        <f t="shared" si="6"/>
        <v>Jake Shulman</v>
      </c>
      <c r="L182" s="6">
        <v>45901</v>
      </c>
      <c r="M182" s="6">
        <v>46023</v>
      </c>
      <c r="N182" s="5">
        <f t="shared" si="7"/>
        <v>4</v>
      </c>
      <c r="O182" s="5" t="s">
        <v>135</v>
      </c>
      <c r="P182" s="5" t="s">
        <v>2612</v>
      </c>
      <c r="Q182" s="7">
        <v>85.98</v>
      </c>
      <c r="R182" s="11">
        <v>0.7</v>
      </c>
      <c r="S182" s="5" t="s">
        <v>60</v>
      </c>
      <c r="T182" s="5" t="s">
        <v>136</v>
      </c>
      <c r="U182" s="7">
        <v>60.19</v>
      </c>
      <c r="V182" s="5" t="s">
        <v>374</v>
      </c>
    </row>
    <row r="183" spans="1:22" s="5" customFormat="1" x14ac:dyDescent="0.25">
      <c r="A183" s="5">
        <v>2030671135</v>
      </c>
      <c r="B183" s="5" t="s">
        <v>582</v>
      </c>
      <c r="C183" s="5" t="s">
        <v>2518</v>
      </c>
      <c r="D183" s="5" t="str">
        <f t="shared" si="8"/>
        <v>KUKER ROBYN</v>
      </c>
      <c r="E183" s="5" t="s">
        <v>354</v>
      </c>
      <c r="F183" s="5" t="s">
        <v>373</v>
      </c>
      <c r="G183" s="5" t="s">
        <v>374</v>
      </c>
      <c r="H183" s="5" t="s">
        <v>2607</v>
      </c>
      <c r="I183" s="5" t="s">
        <v>457</v>
      </c>
      <c r="J183" s="5" t="s">
        <v>458</v>
      </c>
      <c r="K183" s="5" t="str">
        <f t="shared" si="6"/>
        <v>Jake Shulman</v>
      </c>
      <c r="L183" s="6">
        <v>45901</v>
      </c>
      <c r="M183" s="6">
        <v>46023</v>
      </c>
      <c r="N183" s="5">
        <f t="shared" si="7"/>
        <v>4</v>
      </c>
      <c r="O183" s="5" t="s">
        <v>135</v>
      </c>
      <c r="P183" s="5" t="s">
        <v>2612</v>
      </c>
      <c r="Q183" s="7">
        <v>29.1</v>
      </c>
      <c r="R183" s="11">
        <v>0.7</v>
      </c>
      <c r="S183" s="5" t="s">
        <v>60</v>
      </c>
      <c r="T183" s="5" t="s">
        <v>136</v>
      </c>
      <c r="U183" s="7">
        <v>20.37</v>
      </c>
      <c r="V183" s="5" t="s">
        <v>374</v>
      </c>
    </row>
    <row r="184" spans="1:22" s="5" customFormat="1" x14ac:dyDescent="0.25">
      <c r="A184" s="5">
        <v>2030714655</v>
      </c>
      <c r="B184" s="5" t="s">
        <v>1220</v>
      </c>
      <c r="C184" s="5" t="s">
        <v>2356</v>
      </c>
      <c r="D184" s="5" t="str">
        <f t="shared" si="8"/>
        <v>CURRIER NICHOLAS</v>
      </c>
      <c r="E184" s="5" t="s">
        <v>407</v>
      </c>
      <c r="F184" s="5" t="s">
        <v>373</v>
      </c>
      <c r="G184" s="5" t="s">
        <v>408</v>
      </c>
      <c r="H184" s="5" t="s">
        <v>2607</v>
      </c>
      <c r="I184" s="5" t="s">
        <v>457</v>
      </c>
      <c r="J184" s="5" t="s">
        <v>458</v>
      </c>
      <c r="K184" s="5" t="str">
        <f t="shared" si="6"/>
        <v>Jake Shulman</v>
      </c>
      <c r="L184" s="6">
        <v>45901</v>
      </c>
      <c r="M184" s="6">
        <v>46023</v>
      </c>
      <c r="N184" s="5">
        <f t="shared" si="7"/>
        <v>4</v>
      </c>
      <c r="O184" s="5" t="s">
        <v>135</v>
      </c>
      <c r="P184" s="5" t="s">
        <v>2612</v>
      </c>
      <c r="Q184" s="7">
        <v>22.02</v>
      </c>
      <c r="R184" s="11">
        <v>0.42</v>
      </c>
      <c r="S184" s="5" t="s">
        <v>60</v>
      </c>
      <c r="T184" s="5" t="s">
        <v>136</v>
      </c>
      <c r="U184" s="7">
        <v>9.25</v>
      </c>
      <c r="V184" s="5" t="s">
        <v>408</v>
      </c>
    </row>
    <row r="185" spans="1:22" s="5" customFormat="1" x14ac:dyDescent="0.25">
      <c r="A185" s="5">
        <v>2030711963</v>
      </c>
      <c r="B185" s="5" t="s">
        <v>2427</v>
      </c>
      <c r="C185" s="5" t="s">
        <v>2428</v>
      </c>
      <c r="D185" s="5" t="str">
        <f t="shared" si="8"/>
        <v>BAHADOR AMIRREZA</v>
      </c>
      <c r="E185" s="5" t="s">
        <v>80</v>
      </c>
      <c r="F185" s="5" t="s">
        <v>803</v>
      </c>
      <c r="G185" s="5" t="s">
        <v>809</v>
      </c>
      <c r="H185" s="5" t="s">
        <v>2607</v>
      </c>
      <c r="I185" s="5" t="s">
        <v>457</v>
      </c>
      <c r="J185" s="5" t="s">
        <v>458</v>
      </c>
      <c r="K185" s="5" t="str">
        <f t="shared" si="6"/>
        <v>Jake Shulman</v>
      </c>
      <c r="L185" s="6">
        <v>45901</v>
      </c>
      <c r="M185" s="6">
        <v>46023</v>
      </c>
      <c r="N185" s="5">
        <f t="shared" si="7"/>
        <v>4</v>
      </c>
      <c r="O185" s="5" t="s">
        <v>135</v>
      </c>
      <c r="P185" s="5" t="s">
        <v>2612</v>
      </c>
      <c r="Q185" s="7">
        <v>15</v>
      </c>
      <c r="R185" s="11">
        <v>0.28999999999999998</v>
      </c>
      <c r="S185" s="5" t="s">
        <v>60</v>
      </c>
      <c r="T185" s="5" t="s">
        <v>136</v>
      </c>
      <c r="U185" s="7">
        <v>4.3499999999999996</v>
      </c>
      <c r="V185" s="5" t="s">
        <v>2601</v>
      </c>
    </row>
    <row r="186" spans="1:22" s="5" customFormat="1" x14ac:dyDescent="0.25">
      <c r="A186" s="5">
        <v>2030846046</v>
      </c>
      <c r="B186" s="5" t="s">
        <v>2534</v>
      </c>
      <c r="C186" s="5" t="s">
        <v>2535</v>
      </c>
      <c r="D186" s="5" t="str">
        <f t="shared" si="8"/>
        <v>CARL SLUDER</v>
      </c>
      <c r="E186" s="5" t="s">
        <v>83</v>
      </c>
      <c r="F186" s="5" t="s">
        <v>373</v>
      </c>
      <c r="G186" s="5" t="s">
        <v>374</v>
      </c>
      <c r="H186" s="5">
        <v>17143996</v>
      </c>
      <c r="I186" s="5" t="s">
        <v>665</v>
      </c>
      <c r="J186" s="5" t="s">
        <v>666</v>
      </c>
      <c r="K186" s="5" t="str">
        <f t="shared" si="6"/>
        <v>James Allen</v>
      </c>
      <c r="L186" s="6">
        <v>45905</v>
      </c>
      <c r="M186" s="6">
        <v>46027</v>
      </c>
      <c r="N186" s="5">
        <f t="shared" si="7"/>
        <v>4</v>
      </c>
      <c r="O186" s="5" t="s">
        <v>135</v>
      </c>
      <c r="P186" s="5" t="s">
        <v>2612</v>
      </c>
      <c r="Q186" s="7">
        <v>19</v>
      </c>
      <c r="R186" s="11">
        <v>0.7</v>
      </c>
      <c r="S186" s="5" t="s">
        <v>60</v>
      </c>
      <c r="T186" s="5" t="s">
        <v>136</v>
      </c>
      <c r="U186" s="7">
        <v>13.3</v>
      </c>
      <c r="V186" s="5" t="s">
        <v>374</v>
      </c>
    </row>
    <row r="187" spans="1:22" s="5" customFormat="1" x14ac:dyDescent="0.25">
      <c r="A187" s="5">
        <v>2030718678</v>
      </c>
      <c r="B187" s="5" t="s">
        <v>1596</v>
      </c>
      <c r="C187" s="5" t="s">
        <v>1597</v>
      </c>
      <c r="D187" s="5" t="str">
        <f t="shared" si="8"/>
        <v>OPAL MONTAQUE-GRANT</v>
      </c>
      <c r="E187" s="5" t="s">
        <v>80</v>
      </c>
      <c r="F187" s="5" t="s">
        <v>373</v>
      </c>
      <c r="G187" s="5" t="s">
        <v>433</v>
      </c>
      <c r="H187" s="5">
        <v>21421111</v>
      </c>
      <c r="I187" s="5" t="s">
        <v>389</v>
      </c>
      <c r="J187" s="5" t="s">
        <v>390</v>
      </c>
      <c r="K187" s="5" t="str">
        <f t="shared" si="6"/>
        <v>Kirk Tigue</v>
      </c>
      <c r="L187" s="6">
        <v>45902</v>
      </c>
      <c r="M187" s="6">
        <v>46024</v>
      </c>
      <c r="N187" s="5">
        <f t="shared" si="7"/>
        <v>4</v>
      </c>
      <c r="O187" s="5" t="s">
        <v>135</v>
      </c>
      <c r="P187" s="5" t="s">
        <v>2612</v>
      </c>
      <c r="Q187" s="7">
        <v>50.17</v>
      </c>
      <c r="R187" s="11">
        <v>0.9</v>
      </c>
      <c r="S187" s="5" t="s">
        <v>60</v>
      </c>
      <c r="T187" s="5" t="s">
        <v>136</v>
      </c>
      <c r="U187" s="7">
        <v>45.15</v>
      </c>
      <c r="V187" s="5" t="s">
        <v>433</v>
      </c>
    </row>
    <row r="188" spans="1:22" s="5" customFormat="1" x14ac:dyDescent="0.25">
      <c r="A188" s="5">
        <v>2030718679</v>
      </c>
      <c r="B188" s="5" t="s">
        <v>1596</v>
      </c>
      <c r="C188" s="5" t="s">
        <v>1597</v>
      </c>
      <c r="D188" s="5" t="str">
        <f t="shared" si="8"/>
        <v>OPAL MONTAQUE-GRANT</v>
      </c>
      <c r="E188" s="5" t="s">
        <v>80</v>
      </c>
      <c r="F188" s="5" t="s">
        <v>102</v>
      </c>
      <c r="G188" s="5" t="s">
        <v>103</v>
      </c>
      <c r="H188" s="5">
        <v>21421111</v>
      </c>
      <c r="I188" s="5" t="s">
        <v>389</v>
      </c>
      <c r="J188" s="5" t="s">
        <v>390</v>
      </c>
      <c r="K188" s="5" t="str">
        <f t="shared" si="6"/>
        <v>Kirk Tigue</v>
      </c>
      <c r="L188" s="6">
        <v>45902</v>
      </c>
      <c r="M188" s="6">
        <v>46024</v>
      </c>
      <c r="N188" s="5">
        <f t="shared" si="7"/>
        <v>4</v>
      </c>
      <c r="O188" s="5" t="s">
        <v>135</v>
      </c>
      <c r="P188" s="5" t="s">
        <v>2612</v>
      </c>
      <c r="Q188" s="7">
        <v>77.92</v>
      </c>
      <c r="R188" s="11">
        <v>0.75</v>
      </c>
      <c r="S188" s="5" t="s">
        <v>60</v>
      </c>
      <c r="T188" s="5" t="s">
        <v>136</v>
      </c>
      <c r="U188" s="7">
        <v>58.44</v>
      </c>
      <c r="V188" s="5" t="s">
        <v>2597</v>
      </c>
    </row>
    <row r="189" spans="1:22" s="5" customFormat="1" x14ac:dyDescent="0.25">
      <c r="A189" s="5">
        <v>2030849749</v>
      </c>
      <c r="B189" s="5" t="s">
        <v>1613</v>
      </c>
      <c r="C189" s="5" t="s">
        <v>1614</v>
      </c>
      <c r="D189" s="5" t="str">
        <f t="shared" si="8"/>
        <v>DAGNEY OLSON</v>
      </c>
      <c r="E189" s="5" t="s">
        <v>372</v>
      </c>
      <c r="F189" s="5" t="s">
        <v>373</v>
      </c>
      <c r="G189" s="5" t="s">
        <v>374</v>
      </c>
      <c r="H189" s="5">
        <v>21421111</v>
      </c>
      <c r="I189" s="5" t="s">
        <v>389</v>
      </c>
      <c r="J189" s="5" t="s">
        <v>390</v>
      </c>
      <c r="K189" s="5" t="str">
        <f t="shared" si="6"/>
        <v>Kirk Tigue</v>
      </c>
      <c r="L189" s="6">
        <v>45904</v>
      </c>
      <c r="M189" s="6">
        <v>46026</v>
      </c>
      <c r="N189" s="5">
        <f t="shared" si="7"/>
        <v>4</v>
      </c>
      <c r="O189" s="5" t="s">
        <v>135</v>
      </c>
      <c r="P189" s="5" t="s">
        <v>2612</v>
      </c>
      <c r="Q189" s="7">
        <v>37.43</v>
      </c>
      <c r="R189" s="11">
        <v>0.7</v>
      </c>
      <c r="S189" s="5" t="s">
        <v>60</v>
      </c>
      <c r="T189" s="5" t="s">
        <v>136</v>
      </c>
      <c r="U189" s="7">
        <v>26.2</v>
      </c>
      <c r="V189" s="5" t="s">
        <v>374</v>
      </c>
    </row>
    <row r="190" spans="1:22" s="5" customFormat="1" x14ac:dyDescent="0.25">
      <c r="A190" s="5">
        <v>2030640634</v>
      </c>
      <c r="B190" s="5" t="s">
        <v>1589</v>
      </c>
      <c r="C190" s="5" t="s">
        <v>1590</v>
      </c>
      <c r="D190" s="5" t="str">
        <f t="shared" si="8"/>
        <v>PEYTON HOLLMIG</v>
      </c>
      <c r="E190" s="5" t="s">
        <v>256</v>
      </c>
      <c r="F190" s="5" t="s">
        <v>373</v>
      </c>
      <c r="G190" s="5" t="s">
        <v>374</v>
      </c>
      <c r="H190" s="5">
        <v>21421111</v>
      </c>
      <c r="I190" s="5" t="s">
        <v>389</v>
      </c>
      <c r="J190" s="5" t="s">
        <v>390</v>
      </c>
      <c r="K190" s="5" t="str">
        <f t="shared" si="6"/>
        <v>Kirk Tigue</v>
      </c>
      <c r="L190" s="6">
        <v>45902</v>
      </c>
      <c r="M190" s="6">
        <v>46024</v>
      </c>
      <c r="N190" s="5">
        <f t="shared" si="7"/>
        <v>4</v>
      </c>
      <c r="O190" s="5" t="s">
        <v>135</v>
      </c>
      <c r="P190" s="5" t="s">
        <v>2612</v>
      </c>
      <c r="Q190" s="7">
        <v>28.38</v>
      </c>
      <c r="R190" s="11">
        <v>0.7</v>
      </c>
      <c r="S190" s="5" t="s">
        <v>60</v>
      </c>
      <c r="T190" s="5" t="s">
        <v>136</v>
      </c>
      <c r="U190" s="7">
        <v>19.87</v>
      </c>
      <c r="V190" s="5" t="s">
        <v>374</v>
      </c>
    </row>
    <row r="191" spans="1:22" s="5" customFormat="1" x14ac:dyDescent="0.25">
      <c r="A191" s="5">
        <v>2030640802</v>
      </c>
      <c r="B191" s="5" t="s">
        <v>1589</v>
      </c>
      <c r="C191" s="5" t="s">
        <v>227</v>
      </c>
      <c r="D191" s="5" t="str">
        <f t="shared" si="8"/>
        <v>JENNIFER HOLLMIG</v>
      </c>
      <c r="E191" s="5" t="s">
        <v>256</v>
      </c>
      <c r="F191" s="5" t="s">
        <v>373</v>
      </c>
      <c r="G191" s="5" t="s">
        <v>374</v>
      </c>
      <c r="H191" s="5">
        <v>21421111</v>
      </c>
      <c r="I191" s="5" t="s">
        <v>389</v>
      </c>
      <c r="J191" s="5" t="s">
        <v>390</v>
      </c>
      <c r="K191" s="5" t="str">
        <f t="shared" si="6"/>
        <v>Kirk Tigue</v>
      </c>
      <c r="L191" s="6">
        <v>45902</v>
      </c>
      <c r="M191" s="6">
        <v>46024</v>
      </c>
      <c r="N191" s="5">
        <f t="shared" si="7"/>
        <v>4</v>
      </c>
      <c r="O191" s="5" t="s">
        <v>135</v>
      </c>
      <c r="P191" s="5" t="s">
        <v>2612</v>
      </c>
      <c r="Q191" s="7">
        <v>28.38</v>
      </c>
      <c r="R191" s="11">
        <v>0.7</v>
      </c>
      <c r="S191" s="5" t="s">
        <v>60</v>
      </c>
      <c r="T191" s="5" t="s">
        <v>136</v>
      </c>
      <c r="U191" s="7">
        <v>19.87</v>
      </c>
      <c r="V191" s="5" t="s">
        <v>374</v>
      </c>
    </row>
    <row r="192" spans="1:22" s="5" customFormat="1" x14ac:dyDescent="0.25">
      <c r="A192" s="5">
        <v>2030718677</v>
      </c>
      <c r="B192" s="5" t="s">
        <v>1596</v>
      </c>
      <c r="C192" s="5" t="s">
        <v>1597</v>
      </c>
      <c r="D192" s="5" t="str">
        <f t="shared" si="8"/>
        <v>OPAL MONTAQUE-GRANT</v>
      </c>
      <c r="E192" s="5" t="s">
        <v>80</v>
      </c>
      <c r="F192" s="5" t="s">
        <v>373</v>
      </c>
      <c r="G192" s="5" t="s">
        <v>374</v>
      </c>
      <c r="H192" s="5">
        <v>21421111</v>
      </c>
      <c r="I192" s="5" t="s">
        <v>389</v>
      </c>
      <c r="J192" s="5" t="s">
        <v>390</v>
      </c>
      <c r="K192" s="5" t="str">
        <f t="shared" si="6"/>
        <v>Kirk Tigue</v>
      </c>
      <c r="L192" s="6">
        <v>45902</v>
      </c>
      <c r="M192" s="6">
        <v>46024</v>
      </c>
      <c r="N192" s="5">
        <f t="shared" si="7"/>
        <v>4</v>
      </c>
      <c r="O192" s="5" t="s">
        <v>135</v>
      </c>
      <c r="P192" s="5" t="s">
        <v>2612</v>
      </c>
      <c r="Q192" s="7">
        <v>9.6</v>
      </c>
      <c r="R192" s="11">
        <v>0.7</v>
      </c>
      <c r="S192" s="5" t="s">
        <v>60</v>
      </c>
      <c r="T192" s="5" t="s">
        <v>136</v>
      </c>
      <c r="U192" s="7">
        <v>6.72</v>
      </c>
      <c r="V192" s="5" t="s">
        <v>374</v>
      </c>
    </row>
    <row r="193" spans="1:22" s="5" customFormat="1" x14ac:dyDescent="0.25">
      <c r="A193" s="5">
        <v>2030718676</v>
      </c>
      <c r="B193" s="5" t="s">
        <v>1596</v>
      </c>
      <c r="C193" s="5" t="s">
        <v>1597</v>
      </c>
      <c r="D193" s="5" t="str">
        <f t="shared" si="8"/>
        <v>OPAL MONTAQUE-GRANT</v>
      </c>
      <c r="E193" s="5" t="s">
        <v>80</v>
      </c>
      <c r="F193" s="5" t="s">
        <v>479</v>
      </c>
      <c r="G193" s="5" t="s">
        <v>480</v>
      </c>
      <c r="H193" s="5">
        <v>21421111</v>
      </c>
      <c r="I193" s="5" t="s">
        <v>389</v>
      </c>
      <c r="J193" s="5" t="s">
        <v>390</v>
      </c>
      <c r="K193" s="5" t="str">
        <f t="shared" si="6"/>
        <v>Kirk Tigue</v>
      </c>
      <c r="L193" s="6">
        <v>45902</v>
      </c>
      <c r="M193" s="6">
        <v>46024</v>
      </c>
      <c r="N193" s="5">
        <f t="shared" si="7"/>
        <v>4</v>
      </c>
      <c r="O193" s="5" t="s">
        <v>135</v>
      </c>
      <c r="P193" s="5" t="s">
        <v>2612</v>
      </c>
      <c r="Q193" s="7">
        <v>51.19</v>
      </c>
      <c r="R193" s="12">
        <v>0.375</v>
      </c>
      <c r="S193" s="5" t="s">
        <v>60</v>
      </c>
      <c r="T193" s="5" t="s">
        <v>136</v>
      </c>
      <c r="U193" s="7">
        <v>19.2</v>
      </c>
      <c r="V193" s="5" t="s">
        <v>480</v>
      </c>
    </row>
    <row r="194" spans="1:22" s="5" customFormat="1" x14ac:dyDescent="0.25">
      <c r="A194" s="5">
        <v>2030640801</v>
      </c>
      <c r="B194" s="5" t="s">
        <v>1589</v>
      </c>
      <c r="C194" s="5" t="s">
        <v>227</v>
      </c>
      <c r="D194" s="5" t="str">
        <f t="shared" si="8"/>
        <v>JENNIFER HOLLMIG</v>
      </c>
      <c r="E194" s="5" t="s">
        <v>256</v>
      </c>
      <c r="F194" s="5" t="s">
        <v>479</v>
      </c>
      <c r="G194" s="5" t="s">
        <v>480</v>
      </c>
      <c r="H194" s="5">
        <v>21421111</v>
      </c>
      <c r="I194" s="5" t="s">
        <v>389</v>
      </c>
      <c r="J194" s="5" t="s">
        <v>390</v>
      </c>
      <c r="K194" s="5" t="str">
        <f t="shared" ref="K194:K257" si="9">CONCATENATE(J194," ",I194)</f>
        <v>Kirk Tigue</v>
      </c>
      <c r="L194" s="6">
        <v>45902</v>
      </c>
      <c r="M194" s="6">
        <v>46024</v>
      </c>
      <c r="N194" s="5">
        <f t="shared" ref="N194:N257" si="10">DATEDIF(L194,M194,"M")</f>
        <v>4</v>
      </c>
      <c r="O194" s="5" t="s">
        <v>135</v>
      </c>
      <c r="P194" s="5" t="s">
        <v>2612</v>
      </c>
      <c r="Q194" s="7">
        <v>50.3</v>
      </c>
      <c r="R194" s="12">
        <v>0.375</v>
      </c>
      <c r="S194" s="5" t="s">
        <v>60</v>
      </c>
      <c r="T194" s="5" t="s">
        <v>136</v>
      </c>
      <c r="U194" s="7">
        <v>18.86</v>
      </c>
      <c r="V194" s="5" t="s">
        <v>480</v>
      </c>
    </row>
    <row r="195" spans="1:22" s="5" customFormat="1" x14ac:dyDescent="0.25">
      <c r="A195" s="5">
        <v>2030849748</v>
      </c>
      <c r="B195" s="5" t="s">
        <v>1613</v>
      </c>
      <c r="C195" s="5" t="s">
        <v>1614</v>
      </c>
      <c r="D195" s="5" t="str">
        <f t="shared" ref="D195:D258" si="11">CONCATENATE(C195," ",B195)</f>
        <v>DAGNEY OLSON</v>
      </c>
      <c r="E195" s="5" t="s">
        <v>372</v>
      </c>
      <c r="F195" s="5" t="s">
        <v>479</v>
      </c>
      <c r="G195" s="5" t="s">
        <v>480</v>
      </c>
      <c r="H195" s="5">
        <v>21421111</v>
      </c>
      <c r="I195" s="5" t="s">
        <v>389</v>
      </c>
      <c r="J195" s="5" t="s">
        <v>390</v>
      </c>
      <c r="K195" s="5" t="str">
        <f t="shared" si="9"/>
        <v>Kirk Tigue</v>
      </c>
      <c r="L195" s="6">
        <v>45904</v>
      </c>
      <c r="M195" s="6">
        <v>46026</v>
      </c>
      <c r="N195" s="5">
        <f t="shared" si="10"/>
        <v>4</v>
      </c>
      <c r="O195" s="5" t="s">
        <v>135</v>
      </c>
      <c r="P195" s="5" t="s">
        <v>2612</v>
      </c>
      <c r="Q195" s="7">
        <v>27.49</v>
      </c>
      <c r="R195" s="12">
        <v>0.375</v>
      </c>
      <c r="S195" s="5" t="s">
        <v>60</v>
      </c>
      <c r="T195" s="5" t="s">
        <v>136</v>
      </c>
      <c r="U195" s="7">
        <v>10.31</v>
      </c>
      <c r="V195" s="5" t="s">
        <v>480</v>
      </c>
    </row>
    <row r="196" spans="1:22" s="5" customFormat="1" x14ac:dyDescent="0.25">
      <c r="A196" s="5">
        <v>2030640633</v>
      </c>
      <c r="B196" s="5" t="s">
        <v>1589</v>
      </c>
      <c r="C196" s="5" t="s">
        <v>1590</v>
      </c>
      <c r="D196" s="5" t="str">
        <f t="shared" si="11"/>
        <v>PEYTON HOLLMIG</v>
      </c>
      <c r="E196" s="5" t="s">
        <v>256</v>
      </c>
      <c r="F196" s="5" t="s">
        <v>479</v>
      </c>
      <c r="G196" s="5" t="s">
        <v>480</v>
      </c>
      <c r="H196" s="5">
        <v>21421111</v>
      </c>
      <c r="I196" s="5" t="s">
        <v>389</v>
      </c>
      <c r="J196" s="5" t="s">
        <v>390</v>
      </c>
      <c r="K196" s="5" t="str">
        <f t="shared" si="9"/>
        <v>Kirk Tigue</v>
      </c>
      <c r="L196" s="6">
        <v>45902</v>
      </c>
      <c r="M196" s="6">
        <v>46024</v>
      </c>
      <c r="N196" s="5">
        <f t="shared" si="10"/>
        <v>4</v>
      </c>
      <c r="O196" s="5" t="s">
        <v>135</v>
      </c>
      <c r="P196" s="5" t="s">
        <v>2612</v>
      </c>
      <c r="Q196" s="7">
        <v>19.88</v>
      </c>
      <c r="R196" s="12">
        <v>0.375</v>
      </c>
      <c r="S196" s="5" t="s">
        <v>60</v>
      </c>
      <c r="T196" s="5" t="s">
        <v>136</v>
      </c>
      <c r="U196" s="7">
        <v>7.46</v>
      </c>
      <c r="V196" s="5" t="s">
        <v>480</v>
      </c>
    </row>
    <row r="197" spans="1:22" s="5" customFormat="1" x14ac:dyDescent="0.25">
      <c r="A197" s="5">
        <v>2030862126</v>
      </c>
      <c r="B197" s="5" t="s">
        <v>536</v>
      </c>
      <c r="C197" s="5" t="s">
        <v>874</v>
      </c>
      <c r="D197" s="5" t="str">
        <f t="shared" si="11"/>
        <v>JORDAN ANDERSON</v>
      </c>
      <c r="E197" s="5" t="s">
        <v>265</v>
      </c>
      <c r="F197" s="5" t="s">
        <v>102</v>
      </c>
      <c r="G197" s="5" t="s">
        <v>738</v>
      </c>
      <c r="H197" s="5">
        <v>20724564</v>
      </c>
      <c r="I197" s="5" t="s">
        <v>534</v>
      </c>
      <c r="J197" s="5" t="s">
        <v>535</v>
      </c>
      <c r="K197" s="5" t="str">
        <f t="shared" si="9"/>
        <v>Marsha Sanderock</v>
      </c>
      <c r="L197" s="6">
        <v>45904</v>
      </c>
      <c r="M197" s="6">
        <v>46026</v>
      </c>
      <c r="N197" s="5">
        <f t="shared" si="10"/>
        <v>4</v>
      </c>
      <c r="O197" s="5" t="s">
        <v>135</v>
      </c>
      <c r="P197" s="5" t="s">
        <v>2612</v>
      </c>
      <c r="Q197" s="7">
        <v>20.11</v>
      </c>
      <c r="R197" s="11">
        <v>0.9</v>
      </c>
      <c r="S197" s="5" t="s">
        <v>60</v>
      </c>
      <c r="T197" s="5" t="s">
        <v>136</v>
      </c>
      <c r="U197" s="7">
        <v>18.100000000000001</v>
      </c>
      <c r="V197" s="5" t="s">
        <v>2599</v>
      </c>
    </row>
    <row r="198" spans="1:22" s="5" customFormat="1" x14ac:dyDescent="0.25">
      <c r="A198" s="5">
        <v>2030566434</v>
      </c>
      <c r="B198" s="5" t="s">
        <v>1573</v>
      </c>
      <c r="C198" s="5" t="s">
        <v>1584</v>
      </c>
      <c r="D198" s="5" t="str">
        <f t="shared" si="11"/>
        <v>JENSEN MIRIAM</v>
      </c>
      <c r="E198" s="5" t="s">
        <v>265</v>
      </c>
      <c r="F198" s="5" t="s">
        <v>373</v>
      </c>
      <c r="G198" s="5" t="s">
        <v>374</v>
      </c>
      <c r="H198" s="5">
        <v>20724564</v>
      </c>
      <c r="I198" s="5" t="s">
        <v>534</v>
      </c>
      <c r="J198" s="5" t="s">
        <v>535</v>
      </c>
      <c r="K198" s="5" t="str">
        <f t="shared" si="9"/>
        <v>Marsha Sanderock</v>
      </c>
      <c r="L198" s="6">
        <v>45901</v>
      </c>
      <c r="M198" s="6">
        <v>46023</v>
      </c>
      <c r="N198" s="5">
        <f t="shared" si="10"/>
        <v>4</v>
      </c>
      <c r="O198" s="5" t="s">
        <v>135</v>
      </c>
      <c r="P198" s="5" t="s">
        <v>2612</v>
      </c>
      <c r="Q198" s="7">
        <v>3.52</v>
      </c>
      <c r="R198" s="11">
        <v>0.7</v>
      </c>
      <c r="S198" s="5" t="s">
        <v>60</v>
      </c>
      <c r="T198" s="5" t="s">
        <v>136</v>
      </c>
      <c r="U198" s="7">
        <v>2.46</v>
      </c>
      <c r="V198" s="5" t="s">
        <v>374</v>
      </c>
    </row>
    <row r="199" spans="1:22" s="5" customFormat="1" x14ac:dyDescent="0.25">
      <c r="A199" s="5">
        <v>2030640670</v>
      </c>
      <c r="B199" s="5" t="s">
        <v>763</v>
      </c>
      <c r="C199" s="5" t="s">
        <v>1256</v>
      </c>
      <c r="D199" s="5" t="str">
        <f t="shared" si="11"/>
        <v>DUNCAN ANN</v>
      </c>
      <c r="E199" s="5" t="s">
        <v>265</v>
      </c>
      <c r="F199" s="5" t="s">
        <v>373</v>
      </c>
      <c r="G199" s="5" t="s">
        <v>408</v>
      </c>
      <c r="H199" s="5">
        <v>20724564</v>
      </c>
      <c r="I199" s="5" t="s">
        <v>534</v>
      </c>
      <c r="J199" s="5" t="s">
        <v>535</v>
      </c>
      <c r="K199" s="5" t="str">
        <f t="shared" si="9"/>
        <v>Marsha Sanderock</v>
      </c>
      <c r="L199" s="6">
        <v>45901</v>
      </c>
      <c r="M199" s="6">
        <v>46023</v>
      </c>
      <c r="N199" s="5">
        <f t="shared" si="10"/>
        <v>4</v>
      </c>
      <c r="O199" s="5" t="s">
        <v>135</v>
      </c>
      <c r="P199" s="5" t="s">
        <v>2612</v>
      </c>
      <c r="Q199" s="7">
        <v>106.98</v>
      </c>
      <c r="R199" s="11">
        <v>0.42</v>
      </c>
      <c r="S199" s="5" t="s">
        <v>60</v>
      </c>
      <c r="T199" s="5" t="s">
        <v>136</v>
      </c>
      <c r="U199" s="7">
        <v>44.93</v>
      </c>
      <c r="V199" s="5" t="s">
        <v>408</v>
      </c>
    </row>
    <row r="200" spans="1:22" s="5" customFormat="1" x14ac:dyDescent="0.25">
      <c r="A200" s="5">
        <v>2030566433</v>
      </c>
      <c r="B200" s="5" t="s">
        <v>1573</v>
      </c>
      <c r="C200" s="5" t="s">
        <v>1584</v>
      </c>
      <c r="D200" s="5" t="str">
        <f t="shared" si="11"/>
        <v>JENSEN MIRIAM</v>
      </c>
      <c r="E200" s="5" t="s">
        <v>265</v>
      </c>
      <c r="F200" s="5" t="s">
        <v>479</v>
      </c>
      <c r="G200" s="5" t="s">
        <v>480</v>
      </c>
      <c r="H200" s="5">
        <v>20724564</v>
      </c>
      <c r="I200" s="5" t="s">
        <v>534</v>
      </c>
      <c r="J200" s="5" t="s">
        <v>535</v>
      </c>
      <c r="K200" s="5" t="str">
        <f t="shared" si="9"/>
        <v>Marsha Sanderock</v>
      </c>
      <c r="L200" s="6">
        <v>45901</v>
      </c>
      <c r="M200" s="6">
        <v>46023</v>
      </c>
      <c r="N200" s="5">
        <f t="shared" si="10"/>
        <v>4</v>
      </c>
      <c r="O200" s="5" t="s">
        <v>135</v>
      </c>
      <c r="P200" s="5" t="s">
        <v>2612</v>
      </c>
      <c r="Q200" s="7">
        <v>25.82</v>
      </c>
      <c r="R200" s="12">
        <v>0.375</v>
      </c>
      <c r="S200" s="5" t="s">
        <v>60</v>
      </c>
      <c r="T200" s="5" t="s">
        <v>136</v>
      </c>
      <c r="U200" s="7">
        <v>9.68</v>
      </c>
      <c r="V200" s="5" t="s">
        <v>480</v>
      </c>
    </row>
    <row r="201" spans="1:22" s="5" customFormat="1" x14ac:dyDescent="0.25">
      <c r="A201" s="5">
        <v>2030862127</v>
      </c>
      <c r="B201" s="5" t="s">
        <v>536</v>
      </c>
      <c r="C201" s="5" t="s">
        <v>874</v>
      </c>
      <c r="D201" s="5" t="str">
        <f t="shared" si="11"/>
        <v>JORDAN ANDERSON</v>
      </c>
      <c r="E201" s="5" t="s">
        <v>265</v>
      </c>
      <c r="F201" s="5" t="s">
        <v>803</v>
      </c>
      <c r="G201" s="5" t="s">
        <v>813</v>
      </c>
      <c r="H201" s="5">
        <v>20724564</v>
      </c>
      <c r="I201" s="5" t="s">
        <v>534</v>
      </c>
      <c r="J201" s="5" t="s">
        <v>535</v>
      </c>
      <c r="K201" s="5" t="str">
        <f t="shared" si="9"/>
        <v>Marsha Sanderock</v>
      </c>
      <c r="L201" s="6">
        <v>45904</v>
      </c>
      <c r="M201" s="6">
        <v>46026</v>
      </c>
      <c r="N201" s="5">
        <f t="shared" si="10"/>
        <v>4</v>
      </c>
      <c r="O201" s="5" t="s">
        <v>135</v>
      </c>
      <c r="P201" s="5" t="s">
        <v>2612</v>
      </c>
      <c r="Q201" s="7">
        <v>15</v>
      </c>
      <c r="R201" s="11">
        <v>0.19</v>
      </c>
      <c r="S201" s="5" t="s">
        <v>60</v>
      </c>
      <c r="T201" s="5" t="s">
        <v>136</v>
      </c>
      <c r="U201" s="7">
        <v>2.85</v>
      </c>
      <c r="V201" s="5" t="s">
        <v>813</v>
      </c>
    </row>
    <row r="202" spans="1:22" s="5" customFormat="1" x14ac:dyDescent="0.25">
      <c r="A202" s="5">
        <v>2030862125</v>
      </c>
      <c r="B202" s="5" t="s">
        <v>536</v>
      </c>
      <c r="C202" s="5" t="s">
        <v>874</v>
      </c>
      <c r="D202" s="5" t="str">
        <f t="shared" si="11"/>
        <v>JORDAN ANDERSON</v>
      </c>
      <c r="E202" s="5" t="s">
        <v>265</v>
      </c>
      <c r="F202" s="5" t="s">
        <v>1837</v>
      </c>
      <c r="G202" s="5" t="s">
        <v>2045</v>
      </c>
      <c r="H202" s="5">
        <v>20724564</v>
      </c>
      <c r="I202" s="5" t="s">
        <v>534</v>
      </c>
      <c r="J202" s="5" t="s">
        <v>535</v>
      </c>
      <c r="K202" s="5" t="str">
        <f t="shared" si="9"/>
        <v>Marsha Sanderock</v>
      </c>
      <c r="L202" s="6">
        <v>45904</v>
      </c>
      <c r="M202" s="6">
        <v>46026</v>
      </c>
      <c r="N202" s="5">
        <f t="shared" si="10"/>
        <v>4</v>
      </c>
      <c r="O202" s="5" t="s">
        <v>135</v>
      </c>
      <c r="P202" s="5" t="s">
        <v>2612</v>
      </c>
      <c r="Q202" s="7">
        <v>277.88</v>
      </c>
      <c r="R202" s="11">
        <v>0.19</v>
      </c>
      <c r="S202" s="5" t="s">
        <v>60</v>
      </c>
      <c r="T202" s="5" t="s">
        <v>136</v>
      </c>
      <c r="U202" s="7">
        <v>52.8</v>
      </c>
      <c r="V202" s="5" t="s">
        <v>2045</v>
      </c>
    </row>
    <row r="203" spans="1:22" s="5" customFormat="1" x14ac:dyDescent="0.25">
      <c r="A203" s="5">
        <v>2030464735</v>
      </c>
      <c r="B203" s="5" t="s">
        <v>2509</v>
      </c>
      <c r="C203" s="5" t="s">
        <v>2510</v>
      </c>
      <c r="D203" s="5" t="str">
        <f t="shared" si="11"/>
        <v>MOSSELL LUKAS</v>
      </c>
      <c r="E203" s="5" t="s">
        <v>83</v>
      </c>
      <c r="F203" s="5" t="s">
        <v>373</v>
      </c>
      <c r="G203" s="5" t="s">
        <v>374</v>
      </c>
      <c r="H203" s="5">
        <v>18828278</v>
      </c>
      <c r="I203" s="5" t="s">
        <v>385</v>
      </c>
      <c r="J203" s="5" t="s">
        <v>386</v>
      </c>
      <c r="K203" s="5" t="str">
        <f t="shared" si="9"/>
        <v>MICHAEL DUNAVANT</v>
      </c>
      <c r="L203" s="6">
        <v>45901</v>
      </c>
      <c r="M203" s="6">
        <v>46023</v>
      </c>
      <c r="N203" s="5">
        <f t="shared" si="10"/>
        <v>4</v>
      </c>
      <c r="O203" s="5" t="s">
        <v>135</v>
      </c>
      <c r="P203" s="5" t="s">
        <v>2612</v>
      </c>
      <c r="Q203" s="7">
        <v>57.57</v>
      </c>
      <c r="R203" s="11">
        <v>0.7</v>
      </c>
      <c r="S203" s="5" t="s">
        <v>60</v>
      </c>
      <c r="T203" s="5" t="s">
        <v>136</v>
      </c>
      <c r="U203" s="7">
        <v>40.299999999999997</v>
      </c>
      <c r="V203" s="5" t="s">
        <v>374</v>
      </c>
    </row>
    <row r="204" spans="1:22" s="5" customFormat="1" x14ac:dyDescent="0.25">
      <c r="A204" s="5">
        <v>2030217751</v>
      </c>
      <c r="B204" s="5" t="s">
        <v>420</v>
      </c>
      <c r="C204" s="5" t="s">
        <v>421</v>
      </c>
      <c r="D204" s="5" t="str">
        <f t="shared" si="11"/>
        <v>ALTANGEREL SELENGE</v>
      </c>
      <c r="E204" s="5" t="s">
        <v>83</v>
      </c>
      <c r="F204" s="5" t="s">
        <v>373</v>
      </c>
      <c r="G204" s="5" t="s">
        <v>374</v>
      </c>
      <c r="H204" s="5">
        <v>20220688</v>
      </c>
      <c r="I204" s="5" t="s">
        <v>381</v>
      </c>
      <c r="J204" s="5" t="s">
        <v>382</v>
      </c>
      <c r="K204" s="5" t="str">
        <f t="shared" si="9"/>
        <v>NASANDELGER ZANA</v>
      </c>
      <c r="L204" s="6">
        <v>45869</v>
      </c>
      <c r="M204" s="6">
        <v>46021</v>
      </c>
      <c r="N204" s="5">
        <f t="shared" si="10"/>
        <v>4</v>
      </c>
      <c r="O204" s="5" t="s">
        <v>135</v>
      </c>
      <c r="P204" s="5" t="s">
        <v>2612</v>
      </c>
      <c r="Q204" s="7">
        <v>60.8</v>
      </c>
      <c r="R204" s="11">
        <v>0.7</v>
      </c>
      <c r="S204" s="5" t="s">
        <v>60</v>
      </c>
      <c r="T204" s="5" t="s">
        <v>136</v>
      </c>
      <c r="U204" s="7">
        <v>42.56</v>
      </c>
      <c r="V204" s="5" t="s">
        <v>374</v>
      </c>
    </row>
    <row r="205" spans="1:22" s="5" customFormat="1" x14ac:dyDescent="0.25">
      <c r="A205" s="5">
        <v>2030790526</v>
      </c>
      <c r="B205" s="5" t="s">
        <v>1412</v>
      </c>
      <c r="C205" s="5" t="s">
        <v>1606</v>
      </c>
      <c r="D205" s="5" t="str">
        <f t="shared" si="11"/>
        <v>MASUD MEGAN</v>
      </c>
      <c r="E205" s="5" t="s">
        <v>83</v>
      </c>
      <c r="F205" s="5" t="s">
        <v>373</v>
      </c>
      <c r="G205" s="5" t="s">
        <v>374</v>
      </c>
      <c r="H205" s="5">
        <v>19200754</v>
      </c>
      <c r="I205" s="5" t="s">
        <v>652</v>
      </c>
      <c r="J205" s="5" t="s">
        <v>653</v>
      </c>
      <c r="K205" s="5" t="str">
        <f t="shared" si="9"/>
        <v>RICARDO SANTOS</v>
      </c>
      <c r="L205" s="6">
        <v>45901</v>
      </c>
      <c r="M205" s="6">
        <v>46023</v>
      </c>
      <c r="N205" s="5">
        <f t="shared" si="10"/>
        <v>4</v>
      </c>
      <c r="O205" s="5" t="s">
        <v>135</v>
      </c>
      <c r="P205" s="5" t="s">
        <v>2612</v>
      </c>
      <c r="Q205" s="7">
        <v>42.38</v>
      </c>
      <c r="R205" s="11">
        <v>0.7</v>
      </c>
      <c r="S205" s="5" t="s">
        <v>60</v>
      </c>
      <c r="T205" s="5" t="s">
        <v>136</v>
      </c>
      <c r="U205" s="7">
        <v>29.67</v>
      </c>
      <c r="V205" s="5" t="s">
        <v>374</v>
      </c>
    </row>
    <row r="206" spans="1:22" s="5" customFormat="1" x14ac:dyDescent="0.25">
      <c r="A206" s="5">
        <v>2030790525</v>
      </c>
      <c r="B206" s="5" t="s">
        <v>1412</v>
      </c>
      <c r="C206" s="5" t="s">
        <v>1606</v>
      </c>
      <c r="D206" s="5" t="str">
        <f t="shared" si="11"/>
        <v>MASUD MEGAN</v>
      </c>
      <c r="E206" s="5" t="s">
        <v>83</v>
      </c>
      <c r="F206" s="5" t="s">
        <v>479</v>
      </c>
      <c r="G206" s="5" t="s">
        <v>480</v>
      </c>
      <c r="H206" s="5">
        <v>19200754</v>
      </c>
      <c r="I206" s="5" t="s">
        <v>652</v>
      </c>
      <c r="J206" s="5" t="s">
        <v>653</v>
      </c>
      <c r="K206" s="5" t="str">
        <f t="shared" si="9"/>
        <v>RICARDO SANTOS</v>
      </c>
      <c r="L206" s="6">
        <v>45901</v>
      </c>
      <c r="M206" s="6">
        <v>46023</v>
      </c>
      <c r="N206" s="5">
        <f t="shared" si="10"/>
        <v>4</v>
      </c>
      <c r="O206" s="5" t="s">
        <v>135</v>
      </c>
      <c r="P206" s="5" t="s">
        <v>2612</v>
      </c>
      <c r="Q206" s="7">
        <v>77.48</v>
      </c>
      <c r="R206" s="12">
        <v>0.375</v>
      </c>
      <c r="S206" s="5" t="s">
        <v>60</v>
      </c>
      <c r="T206" s="5" t="s">
        <v>136</v>
      </c>
      <c r="U206" s="7">
        <v>29.06</v>
      </c>
      <c r="V206" s="5" t="s">
        <v>480</v>
      </c>
    </row>
    <row r="207" spans="1:22" s="5" customFormat="1" x14ac:dyDescent="0.25">
      <c r="A207" s="5">
        <v>2030675167</v>
      </c>
      <c r="B207" s="5" t="s">
        <v>1316</v>
      </c>
      <c r="C207" s="5" t="s">
        <v>1594</v>
      </c>
      <c r="D207" s="5" t="str">
        <f t="shared" si="11"/>
        <v>KRAUTER MELANIE</v>
      </c>
      <c r="E207" s="5" t="s">
        <v>93</v>
      </c>
      <c r="F207" s="5" t="s">
        <v>102</v>
      </c>
      <c r="G207" s="5" t="s">
        <v>734</v>
      </c>
      <c r="H207" s="5">
        <v>16633294</v>
      </c>
      <c r="I207" s="5" t="s">
        <v>116</v>
      </c>
      <c r="J207" s="5" t="s">
        <v>417</v>
      </c>
      <c r="K207" s="5" t="str">
        <f t="shared" si="9"/>
        <v>Richard Yale</v>
      </c>
      <c r="L207" s="6">
        <v>45901</v>
      </c>
      <c r="M207" s="6">
        <v>46023</v>
      </c>
      <c r="N207" s="5">
        <f t="shared" si="10"/>
        <v>4</v>
      </c>
      <c r="O207" s="5" t="s">
        <v>135</v>
      </c>
      <c r="P207" s="5" t="s">
        <v>2612</v>
      </c>
      <c r="Q207" s="7">
        <v>25.65</v>
      </c>
      <c r="R207" s="11">
        <v>0.75</v>
      </c>
      <c r="S207" s="5" t="s">
        <v>60</v>
      </c>
      <c r="T207" s="5" t="s">
        <v>136</v>
      </c>
      <c r="U207" s="7">
        <v>19.23</v>
      </c>
      <c r="V207" s="5" t="s">
        <v>2597</v>
      </c>
    </row>
    <row r="208" spans="1:22" s="5" customFormat="1" x14ac:dyDescent="0.25">
      <c r="A208" s="5">
        <v>2030826636</v>
      </c>
      <c r="B208" s="5" t="s">
        <v>1609</v>
      </c>
      <c r="C208" s="5" t="s">
        <v>1610</v>
      </c>
      <c r="D208" s="5" t="str">
        <f t="shared" si="11"/>
        <v>JAIMI GRAVLEY</v>
      </c>
      <c r="E208" s="5" t="s">
        <v>452</v>
      </c>
      <c r="F208" s="5" t="s">
        <v>102</v>
      </c>
      <c r="G208" s="5" t="s">
        <v>103</v>
      </c>
      <c r="H208" s="5">
        <v>16633294</v>
      </c>
      <c r="I208" s="5" t="s">
        <v>116</v>
      </c>
      <c r="J208" s="5" t="s">
        <v>417</v>
      </c>
      <c r="K208" s="5" t="str">
        <f t="shared" si="9"/>
        <v>Richard Yale</v>
      </c>
      <c r="L208" s="6">
        <v>45905</v>
      </c>
      <c r="M208" s="6">
        <v>46027</v>
      </c>
      <c r="N208" s="5">
        <f t="shared" si="10"/>
        <v>4</v>
      </c>
      <c r="O208" s="5" t="s">
        <v>135</v>
      </c>
      <c r="P208" s="5" t="s">
        <v>2612</v>
      </c>
      <c r="Q208" s="7">
        <v>13.09</v>
      </c>
      <c r="R208" s="11">
        <v>0.75</v>
      </c>
      <c r="S208" s="5" t="s">
        <v>60</v>
      </c>
      <c r="T208" s="5" t="s">
        <v>136</v>
      </c>
      <c r="U208" s="7">
        <v>9.82</v>
      </c>
      <c r="V208" s="5" t="s">
        <v>2597</v>
      </c>
    </row>
    <row r="209" spans="1:22" s="5" customFormat="1" x14ac:dyDescent="0.25">
      <c r="A209" s="5">
        <v>2030784686</v>
      </c>
      <c r="B209" s="5" t="s">
        <v>462</v>
      </c>
      <c r="C209" s="5" t="s">
        <v>1604</v>
      </c>
      <c r="D209" s="5" t="str">
        <f t="shared" si="11"/>
        <v>WEIS CRAIG</v>
      </c>
      <c r="E209" s="5" t="s">
        <v>452</v>
      </c>
      <c r="F209" s="5" t="s">
        <v>373</v>
      </c>
      <c r="G209" s="5" t="s">
        <v>374</v>
      </c>
      <c r="H209" s="5">
        <v>16633294</v>
      </c>
      <c r="I209" s="5" t="s">
        <v>116</v>
      </c>
      <c r="J209" s="5" t="s">
        <v>417</v>
      </c>
      <c r="K209" s="5" t="str">
        <f t="shared" si="9"/>
        <v>Richard Yale</v>
      </c>
      <c r="L209" s="6">
        <v>45901</v>
      </c>
      <c r="M209" s="6">
        <v>46023</v>
      </c>
      <c r="N209" s="5">
        <f t="shared" si="10"/>
        <v>4</v>
      </c>
      <c r="O209" s="5" t="s">
        <v>135</v>
      </c>
      <c r="P209" s="5" t="s">
        <v>2612</v>
      </c>
      <c r="Q209" s="7">
        <v>161.18</v>
      </c>
      <c r="R209" s="11">
        <v>0.7</v>
      </c>
      <c r="S209" s="5" t="s">
        <v>60</v>
      </c>
      <c r="T209" s="5" t="s">
        <v>136</v>
      </c>
      <c r="U209" s="7">
        <v>112.83</v>
      </c>
      <c r="V209" s="5" t="s">
        <v>374</v>
      </c>
    </row>
    <row r="210" spans="1:22" s="5" customFormat="1" x14ac:dyDescent="0.25">
      <c r="A210" s="5">
        <v>2030673014</v>
      </c>
      <c r="B210" s="5" t="s">
        <v>2519</v>
      </c>
      <c r="C210" s="5" t="s">
        <v>2520</v>
      </c>
      <c r="D210" s="5" t="str">
        <f t="shared" si="11"/>
        <v>DING HONG</v>
      </c>
      <c r="E210" s="5" t="s">
        <v>80</v>
      </c>
      <c r="F210" s="5" t="s">
        <v>373</v>
      </c>
      <c r="G210" s="5" t="s">
        <v>374</v>
      </c>
      <c r="H210" s="5">
        <v>16633294</v>
      </c>
      <c r="I210" s="5" t="s">
        <v>116</v>
      </c>
      <c r="J210" s="5" t="s">
        <v>417</v>
      </c>
      <c r="K210" s="5" t="str">
        <f t="shared" si="9"/>
        <v>Richard Yale</v>
      </c>
      <c r="L210" s="6">
        <v>45901</v>
      </c>
      <c r="M210" s="6">
        <v>46023</v>
      </c>
      <c r="N210" s="5">
        <f t="shared" si="10"/>
        <v>4</v>
      </c>
      <c r="O210" s="5" t="s">
        <v>135</v>
      </c>
      <c r="P210" s="5" t="s">
        <v>2612</v>
      </c>
      <c r="Q210" s="7">
        <v>143.33000000000001</v>
      </c>
      <c r="R210" s="11">
        <v>0.7</v>
      </c>
      <c r="S210" s="5" t="s">
        <v>60</v>
      </c>
      <c r="T210" s="5" t="s">
        <v>136</v>
      </c>
      <c r="U210" s="7">
        <v>100.33</v>
      </c>
      <c r="V210" s="5" t="s">
        <v>374</v>
      </c>
    </row>
    <row r="211" spans="1:22" s="5" customFormat="1" x14ac:dyDescent="0.25">
      <c r="A211" s="5">
        <v>2030826637</v>
      </c>
      <c r="B211" s="5" t="s">
        <v>1609</v>
      </c>
      <c r="C211" s="5" t="s">
        <v>1610</v>
      </c>
      <c r="D211" s="5" t="str">
        <f t="shared" si="11"/>
        <v>JAIMI GRAVLEY</v>
      </c>
      <c r="E211" s="5" t="s">
        <v>452</v>
      </c>
      <c r="F211" s="5" t="s">
        <v>373</v>
      </c>
      <c r="G211" s="5" t="s">
        <v>374</v>
      </c>
      <c r="H211" s="5">
        <v>16633294</v>
      </c>
      <c r="I211" s="5" t="s">
        <v>116</v>
      </c>
      <c r="J211" s="5" t="s">
        <v>417</v>
      </c>
      <c r="K211" s="5" t="str">
        <f t="shared" si="9"/>
        <v>Richard Yale</v>
      </c>
      <c r="L211" s="6">
        <v>45905</v>
      </c>
      <c r="M211" s="6">
        <v>46027</v>
      </c>
      <c r="N211" s="5">
        <f t="shared" si="10"/>
        <v>4</v>
      </c>
      <c r="O211" s="5" t="s">
        <v>135</v>
      </c>
      <c r="P211" s="5" t="s">
        <v>2612</v>
      </c>
      <c r="Q211" s="7">
        <v>86.35</v>
      </c>
      <c r="R211" s="11">
        <v>0.7</v>
      </c>
      <c r="S211" s="5" t="s">
        <v>60</v>
      </c>
      <c r="T211" s="5" t="s">
        <v>136</v>
      </c>
      <c r="U211" s="7">
        <v>60.44</v>
      </c>
      <c r="V211" s="5" t="s">
        <v>374</v>
      </c>
    </row>
    <row r="212" spans="1:22" s="5" customFormat="1" x14ac:dyDescent="0.25">
      <c r="A212" s="5">
        <v>2030675165</v>
      </c>
      <c r="B212" s="5" t="s">
        <v>1316</v>
      </c>
      <c r="C212" s="5" t="s">
        <v>1594</v>
      </c>
      <c r="D212" s="5" t="str">
        <f t="shared" si="11"/>
        <v>KRAUTER MELANIE</v>
      </c>
      <c r="E212" s="5" t="s">
        <v>93</v>
      </c>
      <c r="F212" s="5" t="s">
        <v>373</v>
      </c>
      <c r="G212" s="5" t="s">
        <v>374</v>
      </c>
      <c r="H212" s="5">
        <v>16633294</v>
      </c>
      <c r="I212" s="5" t="s">
        <v>116</v>
      </c>
      <c r="J212" s="5" t="s">
        <v>417</v>
      </c>
      <c r="K212" s="5" t="str">
        <f t="shared" si="9"/>
        <v>Richard Yale</v>
      </c>
      <c r="L212" s="6">
        <v>45901</v>
      </c>
      <c r="M212" s="6">
        <v>46023</v>
      </c>
      <c r="N212" s="5">
        <f t="shared" si="10"/>
        <v>4</v>
      </c>
      <c r="O212" s="5" t="s">
        <v>135</v>
      </c>
      <c r="P212" s="5" t="s">
        <v>2612</v>
      </c>
      <c r="Q212" s="7">
        <v>24.15</v>
      </c>
      <c r="R212" s="11">
        <v>0.7</v>
      </c>
      <c r="S212" s="5" t="s">
        <v>60</v>
      </c>
      <c r="T212" s="5" t="s">
        <v>136</v>
      </c>
      <c r="U212" s="7">
        <v>16.899999999999999</v>
      </c>
      <c r="V212" s="5" t="s">
        <v>374</v>
      </c>
    </row>
    <row r="213" spans="1:22" s="5" customFormat="1" x14ac:dyDescent="0.25">
      <c r="A213" s="5">
        <v>2030784685</v>
      </c>
      <c r="B213" s="5" t="s">
        <v>462</v>
      </c>
      <c r="C213" s="5" t="s">
        <v>1604</v>
      </c>
      <c r="D213" s="5" t="str">
        <f t="shared" si="11"/>
        <v>WEIS CRAIG</v>
      </c>
      <c r="E213" s="5" t="s">
        <v>452</v>
      </c>
      <c r="F213" s="5" t="s">
        <v>479</v>
      </c>
      <c r="G213" s="5" t="s">
        <v>480</v>
      </c>
      <c r="H213" s="5">
        <v>16633294</v>
      </c>
      <c r="I213" s="5" t="s">
        <v>116</v>
      </c>
      <c r="J213" s="5" t="s">
        <v>417</v>
      </c>
      <c r="K213" s="5" t="str">
        <f t="shared" si="9"/>
        <v>Richard Yale</v>
      </c>
      <c r="L213" s="6">
        <v>45901</v>
      </c>
      <c r="M213" s="6">
        <v>46023</v>
      </c>
      <c r="N213" s="5">
        <f t="shared" si="10"/>
        <v>4</v>
      </c>
      <c r="O213" s="5" t="s">
        <v>135</v>
      </c>
      <c r="P213" s="5" t="s">
        <v>2612</v>
      </c>
      <c r="Q213" s="7">
        <v>171.32</v>
      </c>
      <c r="R213" s="12">
        <v>0.375</v>
      </c>
      <c r="S213" s="5" t="s">
        <v>60</v>
      </c>
      <c r="T213" s="5" t="s">
        <v>136</v>
      </c>
      <c r="U213" s="7">
        <v>64.239999999999995</v>
      </c>
      <c r="V213" s="5" t="s">
        <v>480</v>
      </c>
    </row>
    <row r="214" spans="1:22" s="5" customFormat="1" x14ac:dyDescent="0.25">
      <c r="A214" s="5">
        <v>2030826635</v>
      </c>
      <c r="B214" s="5" t="s">
        <v>1609</v>
      </c>
      <c r="C214" s="5" t="s">
        <v>1610</v>
      </c>
      <c r="D214" s="5" t="str">
        <f t="shared" si="11"/>
        <v>JAIMI GRAVLEY</v>
      </c>
      <c r="E214" s="5" t="s">
        <v>452</v>
      </c>
      <c r="F214" s="5" t="s">
        <v>479</v>
      </c>
      <c r="G214" s="5" t="s">
        <v>480</v>
      </c>
      <c r="H214" s="5">
        <v>16633294</v>
      </c>
      <c r="I214" s="5" t="s">
        <v>116</v>
      </c>
      <c r="J214" s="5" t="s">
        <v>417</v>
      </c>
      <c r="K214" s="5" t="str">
        <f t="shared" si="9"/>
        <v>Richard Yale</v>
      </c>
      <c r="L214" s="6">
        <v>45905</v>
      </c>
      <c r="M214" s="6">
        <v>46027</v>
      </c>
      <c r="N214" s="5">
        <f t="shared" si="10"/>
        <v>4</v>
      </c>
      <c r="O214" s="5" t="s">
        <v>135</v>
      </c>
      <c r="P214" s="5" t="s">
        <v>2612</v>
      </c>
      <c r="Q214" s="7">
        <v>88.69</v>
      </c>
      <c r="R214" s="12">
        <v>0.375</v>
      </c>
      <c r="S214" s="5" t="s">
        <v>60</v>
      </c>
      <c r="T214" s="5" t="s">
        <v>136</v>
      </c>
      <c r="U214" s="7">
        <v>33.26</v>
      </c>
      <c r="V214" s="5" t="s">
        <v>480</v>
      </c>
    </row>
    <row r="215" spans="1:22" s="5" customFormat="1" x14ac:dyDescent="0.25">
      <c r="A215" s="5">
        <v>2030675166</v>
      </c>
      <c r="B215" s="5" t="s">
        <v>1316</v>
      </c>
      <c r="C215" s="5" t="s">
        <v>1594</v>
      </c>
      <c r="D215" s="5" t="str">
        <f t="shared" si="11"/>
        <v>KRAUTER MELANIE</v>
      </c>
      <c r="E215" s="5" t="s">
        <v>93</v>
      </c>
      <c r="F215" s="5" t="s">
        <v>479</v>
      </c>
      <c r="G215" s="5" t="s">
        <v>480</v>
      </c>
      <c r="H215" s="5">
        <v>16633294</v>
      </c>
      <c r="I215" s="5" t="s">
        <v>116</v>
      </c>
      <c r="J215" s="5" t="s">
        <v>417</v>
      </c>
      <c r="K215" s="5" t="str">
        <f t="shared" si="9"/>
        <v>Richard Yale</v>
      </c>
      <c r="L215" s="6">
        <v>45901</v>
      </c>
      <c r="M215" s="6">
        <v>46023</v>
      </c>
      <c r="N215" s="5">
        <f t="shared" si="10"/>
        <v>4</v>
      </c>
      <c r="O215" s="5" t="s">
        <v>135</v>
      </c>
      <c r="P215" s="5" t="s">
        <v>2612</v>
      </c>
      <c r="Q215" s="7">
        <v>64.16</v>
      </c>
      <c r="R215" s="12">
        <v>0.375</v>
      </c>
      <c r="S215" s="5" t="s">
        <v>60</v>
      </c>
      <c r="T215" s="5" t="s">
        <v>136</v>
      </c>
      <c r="U215" s="7">
        <v>24.06</v>
      </c>
      <c r="V215" s="5" t="s">
        <v>480</v>
      </c>
    </row>
    <row r="216" spans="1:22" s="5" customFormat="1" x14ac:dyDescent="0.25">
      <c r="A216" s="5">
        <v>2030839916</v>
      </c>
      <c r="B216" s="5" t="s">
        <v>1611</v>
      </c>
      <c r="C216" s="5" t="s">
        <v>1612</v>
      </c>
      <c r="D216" s="5" t="str">
        <f t="shared" si="11"/>
        <v>RUTH GUIA</v>
      </c>
      <c r="E216" s="5" t="s">
        <v>256</v>
      </c>
      <c r="F216" s="5" t="s">
        <v>479</v>
      </c>
      <c r="G216" s="5" t="s">
        <v>480</v>
      </c>
      <c r="H216" s="5">
        <v>371819</v>
      </c>
      <c r="I216" s="5" t="s">
        <v>413</v>
      </c>
      <c r="J216" s="5" t="s">
        <v>414</v>
      </c>
      <c r="K216" s="5" t="str">
        <f t="shared" si="9"/>
        <v>THOMAS PARDUE</v>
      </c>
      <c r="L216" s="6">
        <v>45904</v>
      </c>
      <c r="M216" s="6">
        <v>46026</v>
      </c>
      <c r="N216" s="5">
        <f t="shared" si="10"/>
        <v>4</v>
      </c>
      <c r="O216" s="5" t="s">
        <v>135</v>
      </c>
      <c r="P216" s="5" t="s">
        <v>2612</v>
      </c>
      <c r="Q216" s="7">
        <v>33.39</v>
      </c>
      <c r="R216" s="12">
        <v>0.375</v>
      </c>
      <c r="S216" s="5" t="s">
        <v>60</v>
      </c>
      <c r="T216" s="5" t="s">
        <v>136</v>
      </c>
      <c r="U216" s="7">
        <v>12.52</v>
      </c>
      <c r="V216" s="5" t="s">
        <v>480</v>
      </c>
    </row>
    <row r="217" spans="1:22" s="5" customFormat="1" x14ac:dyDescent="0.25">
      <c r="A217" s="5">
        <v>2030745204</v>
      </c>
      <c r="B217" s="5" t="s">
        <v>661</v>
      </c>
      <c r="C217" s="5" t="s">
        <v>851</v>
      </c>
      <c r="D217" s="5" t="str">
        <f t="shared" si="11"/>
        <v>WENDY GREEN</v>
      </c>
      <c r="E217" s="5" t="s">
        <v>256</v>
      </c>
      <c r="F217" s="5" t="s">
        <v>102</v>
      </c>
      <c r="G217" s="5" t="s">
        <v>103</v>
      </c>
      <c r="H217" s="5" t="s">
        <v>2609</v>
      </c>
      <c r="I217" s="5" t="s">
        <v>600</v>
      </c>
      <c r="J217" s="5" t="s">
        <v>601</v>
      </c>
      <c r="K217" s="5" t="str">
        <f t="shared" si="9"/>
        <v>VICTOR FUENTES</v>
      </c>
      <c r="L217" s="6">
        <v>45905</v>
      </c>
      <c r="M217" s="6">
        <v>46027</v>
      </c>
      <c r="N217" s="5">
        <f t="shared" si="10"/>
        <v>4</v>
      </c>
      <c r="O217" s="5" t="s">
        <v>135</v>
      </c>
      <c r="P217" s="5" t="s">
        <v>2612</v>
      </c>
      <c r="Q217" s="7">
        <v>41.23</v>
      </c>
      <c r="R217" s="11">
        <v>0.75</v>
      </c>
      <c r="S217" s="5" t="s">
        <v>60</v>
      </c>
      <c r="T217" s="5" t="s">
        <v>136</v>
      </c>
      <c r="U217" s="7">
        <v>30.92</v>
      </c>
      <c r="V217" s="5" t="s">
        <v>2597</v>
      </c>
    </row>
    <row r="218" spans="1:22" s="5" customFormat="1" x14ac:dyDescent="0.25">
      <c r="A218" s="5">
        <v>2030745203</v>
      </c>
      <c r="B218" s="5" t="s">
        <v>661</v>
      </c>
      <c r="C218" s="5" t="s">
        <v>851</v>
      </c>
      <c r="D218" s="5" t="str">
        <f t="shared" si="11"/>
        <v>WENDY GREEN</v>
      </c>
      <c r="E218" s="5" t="s">
        <v>256</v>
      </c>
      <c r="F218" s="5" t="s">
        <v>373</v>
      </c>
      <c r="G218" s="5" t="s">
        <v>374</v>
      </c>
      <c r="H218" s="5" t="s">
        <v>2609</v>
      </c>
      <c r="I218" s="5" t="s">
        <v>600</v>
      </c>
      <c r="J218" s="5" t="s">
        <v>601</v>
      </c>
      <c r="K218" s="5" t="str">
        <f t="shared" si="9"/>
        <v>VICTOR FUENTES</v>
      </c>
      <c r="L218" s="6">
        <v>45905</v>
      </c>
      <c r="M218" s="6">
        <v>46027</v>
      </c>
      <c r="N218" s="5">
        <f t="shared" si="10"/>
        <v>4</v>
      </c>
      <c r="O218" s="5" t="s">
        <v>135</v>
      </c>
      <c r="P218" s="5" t="s">
        <v>2612</v>
      </c>
      <c r="Q218" s="7">
        <v>89.52</v>
      </c>
      <c r="R218" s="11">
        <v>0.7</v>
      </c>
      <c r="S218" s="5" t="s">
        <v>60</v>
      </c>
      <c r="T218" s="5" t="s">
        <v>136</v>
      </c>
      <c r="U218" s="7">
        <v>62.66</v>
      </c>
      <c r="V218" s="5" t="s">
        <v>374</v>
      </c>
    </row>
    <row r="219" spans="1:22" s="5" customFormat="1" x14ac:dyDescent="0.25">
      <c r="A219" s="5">
        <v>2030254848</v>
      </c>
      <c r="B219" s="5" t="s">
        <v>448</v>
      </c>
      <c r="C219" s="5" t="s">
        <v>449</v>
      </c>
      <c r="D219" s="5" t="str">
        <f t="shared" si="11"/>
        <v>TOPORKIEWICZ MARTHA</v>
      </c>
      <c r="E219" s="5" t="s">
        <v>83</v>
      </c>
      <c r="F219" s="5" t="s">
        <v>373</v>
      </c>
      <c r="G219" s="5" t="s">
        <v>374</v>
      </c>
      <c r="H219" s="5">
        <v>16912722</v>
      </c>
      <c r="I219" s="5" t="s">
        <v>422</v>
      </c>
      <c r="J219" s="5" t="s">
        <v>423</v>
      </c>
      <c r="K219" s="5" t="str">
        <f t="shared" si="9"/>
        <v>ANDREA PETRUNGARO</v>
      </c>
      <c r="L219" s="6">
        <v>45870</v>
      </c>
      <c r="M219" s="6">
        <v>46023</v>
      </c>
      <c r="N219" s="5">
        <f t="shared" si="10"/>
        <v>5</v>
      </c>
      <c r="O219" s="5" t="s">
        <v>135</v>
      </c>
      <c r="P219" s="5" t="s">
        <v>2612</v>
      </c>
      <c r="Q219" s="7">
        <v>72.760000000000005</v>
      </c>
      <c r="R219" s="11">
        <v>0.7</v>
      </c>
      <c r="S219" s="5" t="s">
        <v>60</v>
      </c>
      <c r="T219" s="5" t="s">
        <v>136</v>
      </c>
      <c r="U219" s="7">
        <v>50.93</v>
      </c>
      <c r="V219" s="5" t="s">
        <v>374</v>
      </c>
    </row>
    <row r="220" spans="1:22" s="5" customFormat="1" x14ac:dyDescent="0.25">
      <c r="A220" s="5">
        <v>2030254847</v>
      </c>
      <c r="B220" s="5" t="s">
        <v>448</v>
      </c>
      <c r="C220" s="5" t="s">
        <v>449</v>
      </c>
      <c r="D220" s="5" t="str">
        <f t="shared" si="11"/>
        <v>TOPORKIEWICZ MARTHA</v>
      </c>
      <c r="E220" s="5" t="s">
        <v>83</v>
      </c>
      <c r="F220" s="5" t="s">
        <v>132</v>
      </c>
      <c r="G220" s="5" t="s">
        <v>257</v>
      </c>
      <c r="H220" s="5">
        <v>16912722</v>
      </c>
      <c r="I220" s="5" t="s">
        <v>422</v>
      </c>
      <c r="J220" s="5" t="s">
        <v>423</v>
      </c>
      <c r="K220" s="5" t="str">
        <f t="shared" si="9"/>
        <v>ANDREA PETRUNGARO</v>
      </c>
      <c r="L220" s="6">
        <v>45870</v>
      </c>
      <c r="M220" s="6">
        <v>46023</v>
      </c>
      <c r="N220" s="5">
        <f t="shared" si="10"/>
        <v>5</v>
      </c>
      <c r="O220" s="5" t="s">
        <v>135</v>
      </c>
      <c r="P220" s="5" t="s">
        <v>2612</v>
      </c>
      <c r="Q220" s="7">
        <v>181.4</v>
      </c>
      <c r="R220" s="11">
        <v>0.38</v>
      </c>
      <c r="S220" s="5" t="s">
        <v>60</v>
      </c>
      <c r="T220" s="5" t="s">
        <v>136</v>
      </c>
      <c r="U220" s="7">
        <v>68.930000000000007</v>
      </c>
      <c r="V220" s="5" t="s">
        <v>257</v>
      </c>
    </row>
    <row r="221" spans="1:22" s="5" customFormat="1" x14ac:dyDescent="0.25">
      <c r="A221" s="5">
        <v>2030254850</v>
      </c>
      <c r="B221" s="5" t="s">
        <v>448</v>
      </c>
      <c r="C221" s="5" t="s">
        <v>449</v>
      </c>
      <c r="D221" s="5" t="str">
        <f t="shared" si="11"/>
        <v>TOPORKIEWICZ MARTHA</v>
      </c>
      <c r="E221" s="5" t="s">
        <v>83</v>
      </c>
      <c r="F221" s="5" t="s">
        <v>132</v>
      </c>
      <c r="G221" s="5" t="s">
        <v>344</v>
      </c>
      <c r="H221" s="5">
        <v>16912722</v>
      </c>
      <c r="I221" s="5" t="s">
        <v>422</v>
      </c>
      <c r="J221" s="5" t="s">
        <v>423</v>
      </c>
      <c r="K221" s="5" t="str">
        <f t="shared" si="9"/>
        <v>ANDREA PETRUNGARO</v>
      </c>
      <c r="L221" s="6">
        <v>45870</v>
      </c>
      <c r="M221" s="6">
        <v>46023</v>
      </c>
      <c r="N221" s="5">
        <f t="shared" si="10"/>
        <v>5</v>
      </c>
      <c r="O221" s="5" t="s">
        <v>135</v>
      </c>
      <c r="P221" s="5" t="s">
        <v>2612</v>
      </c>
      <c r="Q221" s="7">
        <v>7.09</v>
      </c>
      <c r="R221" s="11">
        <v>0.38</v>
      </c>
      <c r="S221" s="5" t="s">
        <v>60</v>
      </c>
      <c r="T221" s="5" t="s">
        <v>136</v>
      </c>
      <c r="U221" s="7">
        <v>2.69</v>
      </c>
      <c r="V221" s="5" t="s">
        <v>257</v>
      </c>
    </row>
    <row r="222" spans="1:22" s="5" customFormat="1" x14ac:dyDescent="0.25">
      <c r="A222" s="5">
        <v>2030254851</v>
      </c>
      <c r="B222" s="5" t="s">
        <v>448</v>
      </c>
      <c r="C222" s="5" t="s">
        <v>449</v>
      </c>
      <c r="D222" s="5" t="str">
        <f t="shared" si="11"/>
        <v>TOPORKIEWICZ MARTHA</v>
      </c>
      <c r="E222" s="5" t="s">
        <v>83</v>
      </c>
      <c r="F222" s="5" t="s">
        <v>803</v>
      </c>
      <c r="G222" s="5" t="s">
        <v>817</v>
      </c>
      <c r="H222" s="5">
        <v>16912722</v>
      </c>
      <c r="I222" s="5" t="s">
        <v>422</v>
      </c>
      <c r="J222" s="5" t="s">
        <v>423</v>
      </c>
      <c r="K222" s="5" t="str">
        <f t="shared" si="9"/>
        <v>ANDREA PETRUNGARO</v>
      </c>
      <c r="L222" s="6">
        <v>45870</v>
      </c>
      <c r="M222" s="6">
        <v>46023</v>
      </c>
      <c r="N222" s="5">
        <f t="shared" si="10"/>
        <v>5</v>
      </c>
      <c r="O222" s="5" t="s">
        <v>135</v>
      </c>
      <c r="P222" s="5" t="s">
        <v>2612</v>
      </c>
      <c r="Q222" s="7">
        <v>15</v>
      </c>
      <c r="R222" s="11">
        <v>0.38</v>
      </c>
      <c r="S222" s="5" t="s">
        <v>60</v>
      </c>
      <c r="T222" s="5" t="s">
        <v>136</v>
      </c>
      <c r="U222" s="7">
        <v>5.7</v>
      </c>
      <c r="V222" s="5" t="s">
        <v>817</v>
      </c>
    </row>
    <row r="223" spans="1:22" s="5" customFormat="1" x14ac:dyDescent="0.25">
      <c r="A223" s="5">
        <v>2030254849</v>
      </c>
      <c r="B223" s="5" t="s">
        <v>448</v>
      </c>
      <c r="C223" s="5" t="s">
        <v>449</v>
      </c>
      <c r="D223" s="5" t="str">
        <f t="shared" si="11"/>
        <v>TOPORKIEWICZ MARTHA</v>
      </c>
      <c r="E223" s="5" t="s">
        <v>83</v>
      </c>
      <c r="F223" s="5" t="s">
        <v>132</v>
      </c>
      <c r="G223" s="5" t="s">
        <v>133</v>
      </c>
      <c r="H223" s="5">
        <v>16912722</v>
      </c>
      <c r="I223" s="5" t="s">
        <v>422</v>
      </c>
      <c r="J223" s="5" t="s">
        <v>423</v>
      </c>
      <c r="K223" s="5" t="str">
        <f t="shared" si="9"/>
        <v>ANDREA PETRUNGARO</v>
      </c>
      <c r="L223" s="6">
        <v>45870</v>
      </c>
      <c r="M223" s="6">
        <v>46023</v>
      </c>
      <c r="N223" s="5">
        <f t="shared" si="10"/>
        <v>5</v>
      </c>
      <c r="O223" s="5" t="s">
        <v>135</v>
      </c>
      <c r="P223" s="5" t="s">
        <v>2612</v>
      </c>
      <c r="Q223" s="7">
        <v>16.149999999999999</v>
      </c>
      <c r="R223" s="11">
        <v>0.38</v>
      </c>
      <c r="S223" s="5" t="s">
        <v>60</v>
      </c>
      <c r="T223" s="5" t="s">
        <v>136</v>
      </c>
      <c r="U223" s="7">
        <v>6.14</v>
      </c>
      <c r="V223" s="5" t="s">
        <v>133</v>
      </c>
    </row>
    <row r="224" spans="1:22" s="5" customFormat="1" x14ac:dyDescent="0.25">
      <c r="A224" s="5">
        <v>2029875650</v>
      </c>
      <c r="B224" s="5" t="s">
        <v>414</v>
      </c>
      <c r="C224" s="5" t="s">
        <v>733</v>
      </c>
      <c r="D224" s="5" t="str">
        <f t="shared" si="11"/>
        <v>MEPHAM THOMAS</v>
      </c>
      <c r="E224" s="5" t="s">
        <v>372</v>
      </c>
      <c r="F224" s="5" t="s">
        <v>102</v>
      </c>
      <c r="G224" s="5" t="s">
        <v>738</v>
      </c>
      <c r="H224" s="5">
        <v>7470776</v>
      </c>
      <c r="I224" s="5" t="s">
        <v>355</v>
      </c>
      <c r="J224" s="5" t="s">
        <v>356</v>
      </c>
      <c r="K224" s="5" t="str">
        <f t="shared" si="9"/>
        <v>Andrew Choi</v>
      </c>
      <c r="L224" s="6">
        <v>45870</v>
      </c>
      <c r="M224" s="6">
        <v>46023</v>
      </c>
      <c r="N224" s="5">
        <f t="shared" si="10"/>
        <v>5</v>
      </c>
      <c r="O224" s="5" t="s">
        <v>135</v>
      </c>
      <c r="P224" s="5" t="s">
        <v>2612</v>
      </c>
      <c r="Q224" s="7">
        <v>157.61000000000001</v>
      </c>
      <c r="R224" s="11">
        <v>0.9</v>
      </c>
      <c r="S224" s="5" t="s">
        <v>60</v>
      </c>
      <c r="T224" s="5" t="s">
        <v>136</v>
      </c>
      <c r="U224" s="7">
        <v>141.85</v>
      </c>
      <c r="V224" s="5" t="s">
        <v>2599</v>
      </c>
    </row>
    <row r="225" spans="1:22" s="5" customFormat="1" x14ac:dyDescent="0.25">
      <c r="A225" s="5">
        <v>2030069421</v>
      </c>
      <c r="B225" s="5" t="s">
        <v>538</v>
      </c>
      <c r="C225" s="5" t="s">
        <v>1962</v>
      </c>
      <c r="D225" s="5" t="str">
        <f t="shared" si="11"/>
        <v>YAWORSKI ASHLEY</v>
      </c>
      <c r="E225" s="5" t="s">
        <v>83</v>
      </c>
      <c r="F225" s="5" t="s">
        <v>102</v>
      </c>
      <c r="G225" s="5" t="s">
        <v>738</v>
      </c>
      <c r="H225" s="5">
        <v>7470776</v>
      </c>
      <c r="I225" s="5" t="s">
        <v>355</v>
      </c>
      <c r="J225" s="5" t="s">
        <v>356</v>
      </c>
      <c r="K225" s="5" t="str">
        <f t="shared" si="9"/>
        <v>Andrew Choi</v>
      </c>
      <c r="L225" s="6">
        <v>45870</v>
      </c>
      <c r="M225" s="6">
        <v>46023</v>
      </c>
      <c r="N225" s="5">
        <f t="shared" si="10"/>
        <v>5</v>
      </c>
      <c r="O225" s="5" t="s">
        <v>135</v>
      </c>
      <c r="P225" s="5" t="s">
        <v>2612</v>
      </c>
      <c r="Q225" s="7">
        <v>71.83</v>
      </c>
      <c r="R225" s="11">
        <v>0.9</v>
      </c>
      <c r="S225" s="5" t="s">
        <v>60</v>
      </c>
      <c r="T225" s="5" t="s">
        <v>136</v>
      </c>
      <c r="U225" s="7">
        <v>64.650000000000006</v>
      </c>
      <c r="V225" s="5" t="s">
        <v>2599</v>
      </c>
    </row>
    <row r="226" spans="1:22" s="5" customFormat="1" x14ac:dyDescent="0.25">
      <c r="A226" s="5">
        <v>2029875651</v>
      </c>
      <c r="B226" s="5" t="s">
        <v>414</v>
      </c>
      <c r="C226" s="5" t="s">
        <v>733</v>
      </c>
      <c r="D226" s="5" t="str">
        <f t="shared" si="11"/>
        <v>MEPHAM THOMAS</v>
      </c>
      <c r="E226" s="5" t="s">
        <v>372</v>
      </c>
      <c r="F226" s="5" t="s">
        <v>373</v>
      </c>
      <c r="G226" s="5" t="s">
        <v>433</v>
      </c>
      <c r="H226" s="5">
        <v>7470776</v>
      </c>
      <c r="I226" s="5" t="s">
        <v>355</v>
      </c>
      <c r="J226" s="5" t="s">
        <v>356</v>
      </c>
      <c r="K226" s="5" t="str">
        <f t="shared" si="9"/>
        <v>Andrew Choi</v>
      </c>
      <c r="L226" s="6">
        <v>45870</v>
      </c>
      <c r="M226" s="6">
        <v>46023</v>
      </c>
      <c r="N226" s="5">
        <f t="shared" si="10"/>
        <v>5</v>
      </c>
      <c r="O226" s="5" t="s">
        <v>135</v>
      </c>
      <c r="P226" s="5" t="s">
        <v>2612</v>
      </c>
      <c r="Q226" s="7">
        <v>80.349999999999994</v>
      </c>
      <c r="R226" s="11">
        <v>0.9</v>
      </c>
      <c r="S226" s="5" t="s">
        <v>60</v>
      </c>
      <c r="T226" s="5" t="s">
        <v>136</v>
      </c>
      <c r="U226" s="7">
        <v>72.319999999999993</v>
      </c>
      <c r="V226" s="5" t="s">
        <v>433</v>
      </c>
    </row>
    <row r="227" spans="1:22" s="5" customFormat="1" x14ac:dyDescent="0.25">
      <c r="A227" s="5">
        <v>2029771833</v>
      </c>
      <c r="B227" s="5" t="s">
        <v>1940</v>
      </c>
      <c r="C227" s="5" t="s">
        <v>1941</v>
      </c>
      <c r="D227" s="5" t="str">
        <f t="shared" si="11"/>
        <v>NASHER AKRAM</v>
      </c>
      <c r="E227" s="5" t="s">
        <v>83</v>
      </c>
      <c r="F227" s="5" t="s">
        <v>373</v>
      </c>
      <c r="G227" s="5" t="s">
        <v>374</v>
      </c>
      <c r="H227" s="5">
        <v>7470776</v>
      </c>
      <c r="I227" s="5" t="s">
        <v>355</v>
      </c>
      <c r="J227" s="5" t="s">
        <v>356</v>
      </c>
      <c r="K227" s="5" t="str">
        <f t="shared" si="9"/>
        <v>Andrew Choi</v>
      </c>
      <c r="L227" s="6">
        <v>45870</v>
      </c>
      <c r="M227" s="6">
        <v>46023</v>
      </c>
      <c r="N227" s="5">
        <f t="shared" si="10"/>
        <v>5</v>
      </c>
      <c r="O227" s="5" t="s">
        <v>135</v>
      </c>
      <c r="P227" s="5" t="s">
        <v>2612</v>
      </c>
      <c r="Q227" s="7">
        <v>86.25</v>
      </c>
      <c r="R227" s="11">
        <v>0.7</v>
      </c>
      <c r="S227" s="5" t="s">
        <v>60</v>
      </c>
      <c r="T227" s="5" t="s">
        <v>136</v>
      </c>
      <c r="U227" s="7">
        <v>60.38</v>
      </c>
      <c r="V227" s="5" t="s">
        <v>374</v>
      </c>
    </row>
    <row r="228" spans="1:22" s="5" customFormat="1" x14ac:dyDescent="0.25">
      <c r="A228" s="5">
        <v>2030069420</v>
      </c>
      <c r="B228" s="5" t="s">
        <v>538</v>
      </c>
      <c r="C228" s="5" t="s">
        <v>1962</v>
      </c>
      <c r="D228" s="5" t="str">
        <f t="shared" si="11"/>
        <v>YAWORSKI ASHLEY</v>
      </c>
      <c r="E228" s="5" t="s">
        <v>83</v>
      </c>
      <c r="F228" s="5" t="s">
        <v>373</v>
      </c>
      <c r="G228" s="5" t="s">
        <v>374</v>
      </c>
      <c r="H228" s="5">
        <v>7470776</v>
      </c>
      <c r="I228" s="5" t="s">
        <v>355</v>
      </c>
      <c r="J228" s="5" t="s">
        <v>356</v>
      </c>
      <c r="K228" s="5" t="str">
        <f t="shared" si="9"/>
        <v>Andrew Choi</v>
      </c>
      <c r="L228" s="6">
        <v>45870</v>
      </c>
      <c r="M228" s="6">
        <v>46023</v>
      </c>
      <c r="N228" s="5">
        <f t="shared" si="10"/>
        <v>5</v>
      </c>
      <c r="O228" s="5" t="s">
        <v>135</v>
      </c>
      <c r="P228" s="5" t="s">
        <v>2612</v>
      </c>
      <c r="Q228" s="7">
        <v>27.5</v>
      </c>
      <c r="R228" s="11">
        <v>0.7</v>
      </c>
      <c r="S228" s="5" t="s">
        <v>60</v>
      </c>
      <c r="T228" s="5" t="s">
        <v>136</v>
      </c>
      <c r="U228" s="7">
        <v>19.25</v>
      </c>
      <c r="V228" s="5" t="s">
        <v>374</v>
      </c>
    </row>
    <row r="229" spans="1:22" s="5" customFormat="1" x14ac:dyDescent="0.25">
      <c r="A229" s="5">
        <v>2029875652</v>
      </c>
      <c r="B229" s="5" t="s">
        <v>414</v>
      </c>
      <c r="C229" s="5" t="s">
        <v>733</v>
      </c>
      <c r="D229" s="5" t="str">
        <f t="shared" si="11"/>
        <v>MEPHAM THOMAS</v>
      </c>
      <c r="E229" s="5" t="s">
        <v>372</v>
      </c>
      <c r="F229" s="5" t="s">
        <v>373</v>
      </c>
      <c r="G229" s="5" t="s">
        <v>374</v>
      </c>
      <c r="H229" s="5">
        <v>7470776</v>
      </c>
      <c r="I229" s="5" t="s">
        <v>355</v>
      </c>
      <c r="J229" s="5" t="s">
        <v>356</v>
      </c>
      <c r="K229" s="5" t="str">
        <f t="shared" si="9"/>
        <v>Andrew Choi</v>
      </c>
      <c r="L229" s="6">
        <v>45870</v>
      </c>
      <c r="M229" s="6">
        <v>46023</v>
      </c>
      <c r="N229" s="5">
        <f t="shared" si="10"/>
        <v>5</v>
      </c>
      <c r="O229" s="5" t="s">
        <v>135</v>
      </c>
      <c r="P229" s="5" t="s">
        <v>2612</v>
      </c>
      <c r="Q229" s="7">
        <v>25.36</v>
      </c>
      <c r="R229" s="11">
        <v>0.7</v>
      </c>
      <c r="S229" s="5" t="s">
        <v>60</v>
      </c>
      <c r="T229" s="5" t="s">
        <v>136</v>
      </c>
      <c r="U229" s="7">
        <v>17.75</v>
      </c>
      <c r="V229" s="5" t="s">
        <v>374</v>
      </c>
    </row>
    <row r="230" spans="1:22" s="5" customFormat="1" x14ac:dyDescent="0.25">
      <c r="A230" s="5">
        <v>2029771832</v>
      </c>
      <c r="B230" s="5" t="s">
        <v>1940</v>
      </c>
      <c r="C230" s="5" t="s">
        <v>1941</v>
      </c>
      <c r="D230" s="5" t="str">
        <f t="shared" si="11"/>
        <v>NASHER AKRAM</v>
      </c>
      <c r="E230" s="5" t="s">
        <v>83</v>
      </c>
      <c r="F230" s="5" t="s">
        <v>373</v>
      </c>
      <c r="G230" s="5" t="s">
        <v>408</v>
      </c>
      <c r="H230" s="5">
        <v>7470776</v>
      </c>
      <c r="I230" s="5" t="s">
        <v>355</v>
      </c>
      <c r="J230" s="5" t="s">
        <v>356</v>
      </c>
      <c r="K230" s="5" t="str">
        <f t="shared" si="9"/>
        <v>Andrew Choi</v>
      </c>
      <c r="L230" s="6">
        <v>45870</v>
      </c>
      <c r="M230" s="6">
        <v>46023</v>
      </c>
      <c r="N230" s="5">
        <f t="shared" si="10"/>
        <v>5</v>
      </c>
      <c r="O230" s="5" t="s">
        <v>135</v>
      </c>
      <c r="P230" s="5" t="s">
        <v>2612</v>
      </c>
      <c r="Q230" s="7">
        <v>104.56</v>
      </c>
      <c r="R230" s="11">
        <v>0.42</v>
      </c>
      <c r="S230" s="5" t="s">
        <v>60</v>
      </c>
      <c r="T230" s="5" t="s">
        <v>136</v>
      </c>
      <c r="U230" s="7">
        <v>43.92</v>
      </c>
      <c r="V230" s="5" t="s">
        <v>408</v>
      </c>
    </row>
    <row r="231" spans="1:22" s="5" customFormat="1" x14ac:dyDescent="0.25">
      <c r="A231" s="5">
        <v>2029771831</v>
      </c>
      <c r="B231" s="5" t="s">
        <v>1940</v>
      </c>
      <c r="C231" s="5" t="s">
        <v>1941</v>
      </c>
      <c r="D231" s="5" t="str">
        <f t="shared" si="11"/>
        <v>NASHER AKRAM</v>
      </c>
      <c r="E231" s="5" t="s">
        <v>83</v>
      </c>
      <c r="F231" s="5" t="s">
        <v>2058</v>
      </c>
      <c r="G231" s="5" t="s">
        <v>2074</v>
      </c>
      <c r="H231" s="5">
        <v>7470776</v>
      </c>
      <c r="I231" s="5" t="s">
        <v>355</v>
      </c>
      <c r="J231" s="5" t="s">
        <v>356</v>
      </c>
      <c r="K231" s="5" t="str">
        <f t="shared" si="9"/>
        <v>Andrew Choi</v>
      </c>
      <c r="L231" s="6">
        <v>45870</v>
      </c>
      <c r="M231" s="6">
        <v>46023</v>
      </c>
      <c r="N231" s="5">
        <f t="shared" si="10"/>
        <v>5</v>
      </c>
      <c r="O231" s="5" t="s">
        <v>135</v>
      </c>
      <c r="P231" s="5" t="s">
        <v>2612</v>
      </c>
      <c r="Q231" s="7">
        <v>14.95</v>
      </c>
      <c r="R231" s="11">
        <v>0.39</v>
      </c>
      <c r="S231" s="5" t="s">
        <v>60</v>
      </c>
      <c r="T231" s="5" t="s">
        <v>136</v>
      </c>
      <c r="U231" s="7">
        <v>5.83</v>
      </c>
      <c r="V231" s="5" t="s">
        <v>2615</v>
      </c>
    </row>
    <row r="232" spans="1:22" s="5" customFormat="1" x14ac:dyDescent="0.25">
      <c r="A232" s="5">
        <v>2029875649</v>
      </c>
      <c r="B232" s="5" t="s">
        <v>414</v>
      </c>
      <c r="C232" s="5" t="s">
        <v>733</v>
      </c>
      <c r="D232" s="5" t="str">
        <f t="shared" si="11"/>
        <v>MEPHAM THOMAS</v>
      </c>
      <c r="E232" s="5" t="s">
        <v>372</v>
      </c>
      <c r="F232" s="5" t="s">
        <v>479</v>
      </c>
      <c r="G232" s="5" t="s">
        <v>480</v>
      </c>
      <c r="H232" s="5">
        <v>7470776</v>
      </c>
      <c r="I232" s="5" t="s">
        <v>355</v>
      </c>
      <c r="J232" s="5" t="s">
        <v>356</v>
      </c>
      <c r="K232" s="5" t="str">
        <f t="shared" si="9"/>
        <v>Andrew Choi</v>
      </c>
      <c r="L232" s="6">
        <v>45870</v>
      </c>
      <c r="M232" s="6">
        <v>46023</v>
      </c>
      <c r="N232" s="5">
        <f t="shared" si="10"/>
        <v>5</v>
      </c>
      <c r="O232" s="5" t="s">
        <v>135</v>
      </c>
      <c r="P232" s="5" t="s">
        <v>2612</v>
      </c>
      <c r="Q232" s="7">
        <v>137.24</v>
      </c>
      <c r="R232" s="12">
        <v>0.375</v>
      </c>
      <c r="S232" s="5" t="s">
        <v>60</v>
      </c>
      <c r="T232" s="5" t="s">
        <v>136</v>
      </c>
      <c r="U232" s="7">
        <v>51.46</v>
      </c>
      <c r="V232" s="5" t="s">
        <v>480</v>
      </c>
    </row>
    <row r="233" spans="1:22" s="5" customFormat="1" x14ac:dyDescent="0.25">
      <c r="A233" s="5">
        <v>2030249959</v>
      </c>
      <c r="B233" s="5" t="s">
        <v>295</v>
      </c>
      <c r="C233" s="5" t="s">
        <v>1570</v>
      </c>
      <c r="D233" s="5" t="str">
        <f t="shared" si="11"/>
        <v>RIEHL SANDRA</v>
      </c>
      <c r="E233" s="5" t="s">
        <v>1571</v>
      </c>
      <c r="F233" s="5" t="s">
        <v>479</v>
      </c>
      <c r="G233" s="5" t="s">
        <v>480</v>
      </c>
      <c r="H233" s="5">
        <v>7470776</v>
      </c>
      <c r="I233" s="5" t="s">
        <v>355</v>
      </c>
      <c r="J233" s="5" t="s">
        <v>356</v>
      </c>
      <c r="K233" s="5" t="str">
        <f t="shared" si="9"/>
        <v>Andrew Choi</v>
      </c>
      <c r="L233" s="6">
        <v>45870</v>
      </c>
      <c r="M233" s="6">
        <v>46023</v>
      </c>
      <c r="N233" s="5">
        <f t="shared" si="10"/>
        <v>5</v>
      </c>
      <c r="O233" s="5" t="s">
        <v>135</v>
      </c>
      <c r="P233" s="5" t="s">
        <v>2612</v>
      </c>
      <c r="Q233" s="7">
        <v>116.12</v>
      </c>
      <c r="R233" s="12">
        <v>0.375</v>
      </c>
      <c r="S233" s="5" t="s">
        <v>60</v>
      </c>
      <c r="T233" s="5" t="s">
        <v>136</v>
      </c>
      <c r="U233" s="7">
        <v>43.54</v>
      </c>
      <c r="V233" s="5" t="s">
        <v>480</v>
      </c>
    </row>
    <row r="234" spans="1:22" s="5" customFormat="1" x14ac:dyDescent="0.25">
      <c r="A234" s="5">
        <v>2030032416</v>
      </c>
      <c r="B234" s="5" t="s">
        <v>429</v>
      </c>
      <c r="C234" s="5" t="s">
        <v>1957</v>
      </c>
      <c r="D234" s="5" t="str">
        <f t="shared" si="11"/>
        <v>PETSINGER RACHEL</v>
      </c>
      <c r="E234" s="5" t="s">
        <v>83</v>
      </c>
      <c r="F234" s="5" t="s">
        <v>373</v>
      </c>
      <c r="G234" s="5" t="s">
        <v>374</v>
      </c>
      <c r="H234" s="5">
        <v>7146581</v>
      </c>
      <c r="I234" s="5" t="s">
        <v>498</v>
      </c>
      <c r="J234" s="5" t="s">
        <v>499</v>
      </c>
      <c r="K234" s="5" t="str">
        <f t="shared" si="9"/>
        <v>Anthony Hunsberger</v>
      </c>
      <c r="L234" s="6">
        <v>45870</v>
      </c>
      <c r="M234" s="6">
        <v>46023</v>
      </c>
      <c r="N234" s="5">
        <f t="shared" si="10"/>
        <v>5</v>
      </c>
      <c r="O234" s="5" t="s">
        <v>135</v>
      </c>
      <c r="P234" s="5" t="s">
        <v>2612</v>
      </c>
      <c r="Q234" s="7">
        <v>34</v>
      </c>
      <c r="R234" s="11">
        <v>0.7</v>
      </c>
      <c r="S234" s="5" t="s">
        <v>60</v>
      </c>
      <c r="T234" s="5" t="s">
        <v>136</v>
      </c>
      <c r="U234" s="7">
        <v>23.8</v>
      </c>
      <c r="V234" s="5" t="s">
        <v>374</v>
      </c>
    </row>
    <row r="235" spans="1:22" s="5" customFormat="1" x14ac:dyDescent="0.25">
      <c r="A235" s="5">
        <v>2029333773</v>
      </c>
      <c r="B235" s="5" t="s">
        <v>472</v>
      </c>
      <c r="C235" s="5" t="s">
        <v>497</v>
      </c>
      <c r="D235" s="5" t="str">
        <f t="shared" si="11"/>
        <v>SAKANIS ELIZABETH</v>
      </c>
      <c r="E235" s="5" t="s">
        <v>83</v>
      </c>
      <c r="F235" s="5" t="s">
        <v>373</v>
      </c>
      <c r="G235" s="5" t="s">
        <v>374</v>
      </c>
      <c r="H235" s="5">
        <v>7146581</v>
      </c>
      <c r="I235" s="5" t="s">
        <v>498</v>
      </c>
      <c r="J235" s="5" t="s">
        <v>499</v>
      </c>
      <c r="K235" s="5" t="str">
        <f t="shared" si="9"/>
        <v>Anthony Hunsberger</v>
      </c>
      <c r="L235" s="6">
        <v>45870</v>
      </c>
      <c r="M235" s="6">
        <v>46023</v>
      </c>
      <c r="N235" s="5">
        <f t="shared" si="10"/>
        <v>5</v>
      </c>
      <c r="O235" s="5" t="s">
        <v>135</v>
      </c>
      <c r="P235" s="5" t="s">
        <v>2612</v>
      </c>
      <c r="Q235" s="7">
        <v>19</v>
      </c>
      <c r="R235" s="11">
        <v>0.7</v>
      </c>
      <c r="S235" s="5" t="s">
        <v>60</v>
      </c>
      <c r="T235" s="5" t="s">
        <v>136</v>
      </c>
      <c r="U235" s="7">
        <v>13.3</v>
      </c>
      <c r="V235" s="5" t="s">
        <v>374</v>
      </c>
    </row>
    <row r="236" spans="1:22" s="5" customFormat="1" x14ac:dyDescent="0.25">
      <c r="A236" s="5">
        <v>2029333774</v>
      </c>
      <c r="B236" s="5" t="s">
        <v>472</v>
      </c>
      <c r="C236" s="5" t="s">
        <v>497</v>
      </c>
      <c r="D236" s="5" t="str">
        <f t="shared" si="11"/>
        <v>SAKANIS ELIZABETH</v>
      </c>
      <c r="E236" s="5" t="s">
        <v>83</v>
      </c>
      <c r="F236" s="5" t="s">
        <v>479</v>
      </c>
      <c r="G236" s="5" t="s">
        <v>480</v>
      </c>
      <c r="H236" s="5">
        <v>7146581</v>
      </c>
      <c r="I236" s="5" t="s">
        <v>498</v>
      </c>
      <c r="J236" s="5" t="s">
        <v>499</v>
      </c>
      <c r="K236" s="5" t="str">
        <f t="shared" si="9"/>
        <v>Anthony Hunsberger</v>
      </c>
      <c r="L236" s="6">
        <v>45870</v>
      </c>
      <c r="M236" s="6">
        <v>46023</v>
      </c>
      <c r="N236" s="5">
        <f t="shared" si="10"/>
        <v>5</v>
      </c>
      <c r="O236" s="5" t="s">
        <v>135</v>
      </c>
      <c r="P236" s="5" t="s">
        <v>2612</v>
      </c>
      <c r="Q236" s="7">
        <v>19.57</v>
      </c>
      <c r="R236" s="12">
        <v>0.375</v>
      </c>
      <c r="S236" s="5" t="s">
        <v>60</v>
      </c>
      <c r="T236" s="5" t="s">
        <v>136</v>
      </c>
      <c r="U236" s="7">
        <v>7.34</v>
      </c>
      <c r="V236" s="5" t="s">
        <v>480</v>
      </c>
    </row>
    <row r="237" spans="1:22" s="5" customFormat="1" x14ac:dyDescent="0.25">
      <c r="A237" s="5">
        <v>2029595787</v>
      </c>
      <c r="B237" s="5" t="s">
        <v>1911</v>
      </c>
      <c r="C237" s="5" t="s">
        <v>1912</v>
      </c>
      <c r="D237" s="5" t="str">
        <f t="shared" si="11"/>
        <v>AGUILAR RICK</v>
      </c>
      <c r="E237" s="5" t="s">
        <v>83</v>
      </c>
      <c r="F237" s="5" t="s">
        <v>373</v>
      </c>
      <c r="G237" s="5" t="s">
        <v>374</v>
      </c>
      <c r="H237" s="5">
        <v>19586992</v>
      </c>
      <c r="I237" s="5" t="s">
        <v>377</v>
      </c>
      <c r="J237" s="5" t="s">
        <v>378</v>
      </c>
      <c r="K237" s="5" t="str">
        <f t="shared" si="9"/>
        <v>Barry Schumann</v>
      </c>
      <c r="L237" s="6">
        <v>45870</v>
      </c>
      <c r="M237" s="6">
        <v>46023</v>
      </c>
      <c r="N237" s="5">
        <f t="shared" si="10"/>
        <v>5</v>
      </c>
      <c r="O237" s="5" t="s">
        <v>135</v>
      </c>
      <c r="P237" s="5" t="s">
        <v>2612</v>
      </c>
      <c r="Q237" s="7">
        <v>115.38</v>
      </c>
      <c r="R237" s="11">
        <v>0.7</v>
      </c>
      <c r="S237" s="5" t="s">
        <v>60</v>
      </c>
      <c r="T237" s="5" t="s">
        <v>136</v>
      </c>
      <c r="U237" s="7">
        <v>80.77</v>
      </c>
      <c r="V237" s="5" t="s">
        <v>374</v>
      </c>
    </row>
    <row r="238" spans="1:22" s="5" customFormat="1" x14ac:dyDescent="0.25">
      <c r="A238" s="5">
        <v>2030178271</v>
      </c>
      <c r="B238" s="5" t="s">
        <v>375</v>
      </c>
      <c r="C238" s="5" t="s">
        <v>376</v>
      </c>
      <c r="D238" s="5" t="str">
        <f t="shared" si="11"/>
        <v>CHAMBERS MICHELLE</v>
      </c>
      <c r="E238" s="5" t="s">
        <v>83</v>
      </c>
      <c r="F238" s="5" t="s">
        <v>373</v>
      </c>
      <c r="G238" s="5" t="s">
        <v>374</v>
      </c>
      <c r="H238" s="5">
        <v>19586992</v>
      </c>
      <c r="I238" s="5" t="s">
        <v>377</v>
      </c>
      <c r="J238" s="5" t="s">
        <v>378</v>
      </c>
      <c r="K238" s="5" t="str">
        <f t="shared" si="9"/>
        <v>Barry Schumann</v>
      </c>
      <c r="L238" s="6">
        <v>45870</v>
      </c>
      <c r="M238" s="6">
        <v>46023</v>
      </c>
      <c r="N238" s="5">
        <f t="shared" si="10"/>
        <v>5</v>
      </c>
      <c r="O238" s="5" t="s">
        <v>135</v>
      </c>
      <c r="P238" s="5" t="s">
        <v>2612</v>
      </c>
      <c r="Q238" s="7">
        <v>88.96</v>
      </c>
      <c r="R238" s="11">
        <v>0.7</v>
      </c>
      <c r="S238" s="5" t="s">
        <v>60</v>
      </c>
      <c r="T238" s="5" t="s">
        <v>136</v>
      </c>
      <c r="U238" s="7">
        <v>62.27</v>
      </c>
      <c r="V238" s="5" t="s">
        <v>374</v>
      </c>
    </row>
    <row r="239" spans="1:22" s="5" customFormat="1" x14ac:dyDescent="0.25">
      <c r="A239" s="5">
        <v>2030089050</v>
      </c>
      <c r="B239" s="5" t="s">
        <v>1560</v>
      </c>
      <c r="C239" s="5" t="s">
        <v>1232</v>
      </c>
      <c r="D239" s="5" t="str">
        <f t="shared" si="11"/>
        <v>BROMLEY KEERA</v>
      </c>
      <c r="E239" s="5" t="s">
        <v>372</v>
      </c>
      <c r="F239" s="5" t="s">
        <v>373</v>
      </c>
      <c r="G239" s="5" t="s">
        <v>374</v>
      </c>
      <c r="H239" s="5">
        <v>19586992</v>
      </c>
      <c r="I239" s="5" t="s">
        <v>377</v>
      </c>
      <c r="J239" s="5" t="s">
        <v>378</v>
      </c>
      <c r="K239" s="5" t="str">
        <f t="shared" si="9"/>
        <v>Barry Schumann</v>
      </c>
      <c r="L239" s="6">
        <v>45870</v>
      </c>
      <c r="M239" s="6">
        <v>46023</v>
      </c>
      <c r="N239" s="5">
        <f t="shared" si="10"/>
        <v>5</v>
      </c>
      <c r="O239" s="5" t="s">
        <v>135</v>
      </c>
      <c r="P239" s="5" t="s">
        <v>2612</v>
      </c>
      <c r="Q239" s="7">
        <v>42.47</v>
      </c>
      <c r="R239" s="11">
        <v>0.7</v>
      </c>
      <c r="S239" s="5" t="s">
        <v>60</v>
      </c>
      <c r="T239" s="5" t="s">
        <v>136</v>
      </c>
      <c r="U239" s="7">
        <v>29.73</v>
      </c>
      <c r="V239" s="5" t="s">
        <v>374</v>
      </c>
    </row>
    <row r="240" spans="1:22" s="5" customFormat="1" x14ac:dyDescent="0.25">
      <c r="A240" s="5">
        <v>2030295963</v>
      </c>
      <c r="B240" s="5" t="s">
        <v>1572</v>
      </c>
      <c r="C240" s="5" t="s">
        <v>640</v>
      </c>
      <c r="D240" s="5" t="str">
        <f t="shared" si="11"/>
        <v>JOHNSON EARL</v>
      </c>
      <c r="E240" s="5" t="s">
        <v>372</v>
      </c>
      <c r="F240" s="5" t="s">
        <v>479</v>
      </c>
      <c r="G240" s="5" t="s">
        <v>480</v>
      </c>
      <c r="H240" s="5">
        <v>19586992</v>
      </c>
      <c r="I240" s="5" t="s">
        <v>377</v>
      </c>
      <c r="J240" s="5" t="s">
        <v>378</v>
      </c>
      <c r="K240" s="5" t="str">
        <f t="shared" si="9"/>
        <v>Barry Schumann</v>
      </c>
      <c r="L240" s="6">
        <v>45873</v>
      </c>
      <c r="M240" s="6">
        <v>46026</v>
      </c>
      <c r="N240" s="5">
        <f t="shared" si="10"/>
        <v>5</v>
      </c>
      <c r="O240" s="5" t="s">
        <v>135</v>
      </c>
      <c r="P240" s="5" t="s">
        <v>2612</v>
      </c>
      <c r="Q240" s="7">
        <v>107.88</v>
      </c>
      <c r="R240" s="12">
        <v>0.375</v>
      </c>
      <c r="S240" s="5" t="s">
        <v>60</v>
      </c>
      <c r="T240" s="5" t="s">
        <v>136</v>
      </c>
      <c r="U240" s="7">
        <v>40.46</v>
      </c>
      <c r="V240" s="5" t="s">
        <v>480</v>
      </c>
    </row>
    <row r="241" spans="1:22" s="5" customFormat="1" x14ac:dyDescent="0.25">
      <c r="A241" s="5">
        <v>2030178272</v>
      </c>
      <c r="B241" s="5" t="s">
        <v>375</v>
      </c>
      <c r="C241" s="5" t="s">
        <v>376</v>
      </c>
      <c r="D241" s="5" t="str">
        <f t="shared" si="11"/>
        <v>CHAMBERS MICHELLE</v>
      </c>
      <c r="E241" s="5" t="s">
        <v>83</v>
      </c>
      <c r="F241" s="5" t="s">
        <v>479</v>
      </c>
      <c r="G241" s="5" t="s">
        <v>480</v>
      </c>
      <c r="H241" s="5">
        <v>19586992</v>
      </c>
      <c r="I241" s="5" t="s">
        <v>377</v>
      </c>
      <c r="J241" s="5" t="s">
        <v>378</v>
      </c>
      <c r="K241" s="5" t="str">
        <f t="shared" si="9"/>
        <v>Barry Schumann</v>
      </c>
      <c r="L241" s="6">
        <v>45870</v>
      </c>
      <c r="M241" s="6">
        <v>46023</v>
      </c>
      <c r="N241" s="5">
        <f t="shared" si="10"/>
        <v>5</v>
      </c>
      <c r="O241" s="5" t="s">
        <v>135</v>
      </c>
      <c r="P241" s="5" t="s">
        <v>2612</v>
      </c>
      <c r="Q241" s="7">
        <v>77.48</v>
      </c>
      <c r="R241" s="12">
        <v>0.375</v>
      </c>
      <c r="S241" s="5" t="s">
        <v>60</v>
      </c>
      <c r="T241" s="5" t="s">
        <v>136</v>
      </c>
      <c r="U241" s="7">
        <v>29.06</v>
      </c>
      <c r="V241" s="5" t="s">
        <v>480</v>
      </c>
    </row>
    <row r="242" spans="1:22" s="5" customFormat="1" x14ac:dyDescent="0.25">
      <c r="A242" s="5">
        <v>2030089051</v>
      </c>
      <c r="B242" s="5" t="s">
        <v>1560</v>
      </c>
      <c r="C242" s="5" t="s">
        <v>1232</v>
      </c>
      <c r="D242" s="5" t="str">
        <f t="shared" si="11"/>
        <v>BROMLEY KEERA</v>
      </c>
      <c r="E242" s="5" t="s">
        <v>372</v>
      </c>
      <c r="F242" s="5" t="s">
        <v>479</v>
      </c>
      <c r="G242" s="5" t="s">
        <v>480</v>
      </c>
      <c r="H242" s="5">
        <v>19586992</v>
      </c>
      <c r="I242" s="5" t="s">
        <v>377</v>
      </c>
      <c r="J242" s="5" t="s">
        <v>378</v>
      </c>
      <c r="K242" s="5" t="str">
        <f t="shared" si="9"/>
        <v>Barry Schumann</v>
      </c>
      <c r="L242" s="6">
        <v>45870</v>
      </c>
      <c r="M242" s="6">
        <v>46023</v>
      </c>
      <c r="N242" s="5">
        <f t="shared" si="10"/>
        <v>5</v>
      </c>
      <c r="O242" s="5" t="s">
        <v>135</v>
      </c>
      <c r="P242" s="5" t="s">
        <v>2612</v>
      </c>
      <c r="Q242" s="7">
        <v>63.61</v>
      </c>
      <c r="R242" s="12">
        <v>0.375</v>
      </c>
      <c r="S242" s="5" t="s">
        <v>60</v>
      </c>
      <c r="T242" s="5" t="s">
        <v>136</v>
      </c>
      <c r="U242" s="7">
        <v>23.85</v>
      </c>
      <c r="V242" s="5" t="s">
        <v>480</v>
      </c>
    </row>
    <row r="243" spans="1:22" s="5" customFormat="1" x14ac:dyDescent="0.25">
      <c r="A243" s="5">
        <v>2030192580</v>
      </c>
      <c r="B243" s="5" t="s">
        <v>391</v>
      </c>
      <c r="C243" s="5" t="s">
        <v>392</v>
      </c>
      <c r="D243" s="5" t="str">
        <f t="shared" si="11"/>
        <v>YANEZ GISELLE</v>
      </c>
      <c r="E243" s="5" t="s">
        <v>83</v>
      </c>
      <c r="F243" s="5" t="s">
        <v>373</v>
      </c>
      <c r="G243" s="5" t="s">
        <v>374</v>
      </c>
      <c r="H243" s="5">
        <v>21104854</v>
      </c>
      <c r="I243" s="5" t="s">
        <v>393</v>
      </c>
      <c r="J243" s="5" t="s">
        <v>127</v>
      </c>
      <c r="K243" s="5" t="str">
        <f t="shared" si="9"/>
        <v>BRIAN STROHMAN</v>
      </c>
      <c r="L243" s="6">
        <v>45870</v>
      </c>
      <c r="M243" s="6">
        <v>46023</v>
      </c>
      <c r="N243" s="5">
        <f t="shared" si="10"/>
        <v>5</v>
      </c>
      <c r="O243" s="5" t="s">
        <v>135</v>
      </c>
      <c r="P243" s="5" t="s">
        <v>2612</v>
      </c>
      <c r="Q243" s="7">
        <v>49.8</v>
      </c>
      <c r="R243" s="11">
        <v>0.7</v>
      </c>
      <c r="S243" s="5" t="s">
        <v>60</v>
      </c>
      <c r="T243" s="5" t="s">
        <v>136</v>
      </c>
      <c r="U243" s="7">
        <v>34.86</v>
      </c>
      <c r="V243" s="5" t="s">
        <v>374</v>
      </c>
    </row>
    <row r="244" spans="1:22" s="5" customFormat="1" x14ac:dyDescent="0.25">
      <c r="A244" s="5">
        <v>2030207729</v>
      </c>
      <c r="B244" s="5" t="s">
        <v>409</v>
      </c>
      <c r="C244" s="5" t="s">
        <v>410</v>
      </c>
      <c r="D244" s="5" t="str">
        <f t="shared" si="11"/>
        <v>CUCUNATO DINA</v>
      </c>
      <c r="E244" s="5" t="s">
        <v>339</v>
      </c>
      <c r="F244" s="5" t="s">
        <v>373</v>
      </c>
      <c r="G244" s="5" t="s">
        <v>374</v>
      </c>
      <c r="H244" s="5">
        <v>19681796</v>
      </c>
      <c r="I244" s="5" t="s">
        <v>340</v>
      </c>
      <c r="J244" s="5" t="s">
        <v>341</v>
      </c>
      <c r="K244" s="5" t="str">
        <f t="shared" si="9"/>
        <v>CHRISTIAN TAUGNER</v>
      </c>
      <c r="L244" s="6">
        <v>45870</v>
      </c>
      <c r="M244" s="6">
        <v>46023</v>
      </c>
      <c r="N244" s="5">
        <f t="shared" si="10"/>
        <v>5</v>
      </c>
      <c r="O244" s="5" t="s">
        <v>135</v>
      </c>
      <c r="P244" s="5" t="s">
        <v>2612</v>
      </c>
      <c r="Q244" s="7">
        <v>36.58</v>
      </c>
      <c r="R244" s="11">
        <v>0.7</v>
      </c>
      <c r="S244" s="5" t="s">
        <v>60</v>
      </c>
      <c r="T244" s="5" t="s">
        <v>136</v>
      </c>
      <c r="U244" s="7">
        <v>25.61</v>
      </c>
      <c r="V244" s="5" t="s">
        <v>374</v>
      </c>
    </row>
    <row r="245" spans="1:22" s="5" customFormat="1" x14ac:dyDescent="0.25">
      <c r="A245" s="5">
        <v>2030321354</v>
      </c>
      <c r="B245" s="5" t="s">
        <v>1049</v>
      </c>
      <c r="C245" s="5" t="s">
        <v>1059</v>
      </c>
      <c r="D245" s="5" t="str">
        <f t="shared" si="11"/>
        <v>SCHAMROWSKI EMILY</v>
      </c>
      <c r="E245" s="5" t="s">
        <v>83</v>
      </c>
      <c r="F245" s="5" t="s">
        <v>132</v>
      </c>
      <c r="G245" s="5" t="s">
        <v>257</v>
      </c>
      <c r="H245" s="5">
        <v>8325282</v>
      </c>
      <c r="I245" s="5" t="s">
        <v>106</v>
      </c>
      <c r="J245" s="5" t="s">
        <v>107</v>
      </c>
      <c r="K245" s="5" t="str">
        <f t="shared" si="9"/>
        <v>Dale Walenga</v>
      </c>
      <c r="L245" s="6">
        <v>45874</v>
      </c>
      <c r="M245" s="6">
        <v>46027</v>
      </c>
      <c r="N245" s="5">
        <f t="shared" si="10"/>
        <v>5</v>
      </c>
      <c r="O245" s="5" t="s">
        <v>135</v>
      </c>
      <c r="P245" s="5" t="s">
        <v>2612</v>
      </c>
      <c r="Q245" s="7">
        <v>115.38</v>
      </c>
      <c r="R245" s="11">
        <v>0.38</v>
      </c>
      <c r="S245" s="5" t="s">
        <v>60</v>
      </c>
      <c r="T245" s="5" t="s">
        <v>136</v>
      </c>
      <c r="U245" s="7">
        <v>43.84</v>
      </c>
      <c r="V245" s="5" t="s">
        <v>257</v>
      </c>
    </row>
    <row r="246" spans="1:22" s="5" customFormat="1" x14ac:dyDescent="0.25">
      <c r="A246" s="5">
        <v>2030321355</v>
      </c>
      <c r="B246" s="5" t="s">
        <v>1049</v>
      </c>
      <c r="C246" s="5" t="s">
        <v>1059</v>
      </c>
      <c r="D246" s="5" t="str">
        <f t="shared" si="11"/>
        <v>SCHAMROWSKI EMILY</v>
      </c>
      <c r="E246" s="5" t="s">
        <v>83</v>
      </c>
      <c r="F246" s="5" t="s">
        <v>803</v>
      </c>
      <c r="G246" s="5" t="s">
        <v>817</v>
      </c>
      <c r="H246" s="5">
        <v>8325282</v>
      </c>
      <c r="I246" s="5" t="s">
        <v>106</v>
      </c>
      <c r="J246" s="5" t="s">
        <v>107</v>
      </c>
      <c r="K246" s="5" t="str">
        <f t="shared" si="9"/>
        <v>Dale Walenga</v>
      </c>
      <c r="L246" s="6">
        <v>45874</v>
      </c>
      <c r="M246" s="6">
        <v>46027</v>
      </c>
      <c r="N246" s="5">
        <f t="shared" si="10"/>
        <v>5</v>
      </c>
      <c r="O246" s="5" t="s">
        <v>135</v>
      </c>
      <c r="P246" s="5" t="s">
        <v>2612</v>
      </c>
      <c r="Q246" s="7">
        <v>15</v>
      </c>
      <c r="R246" s="11">
        <v>0.38</v>
      </c>
      <c r="S246" s="5" t="s">
        <v>60</v>
      </c>
      <c r="T246" s="5" t="s">
        <v>136</v>
      </c>
      <c r="U246" s="7">
        <v>5.7</v>
      </c>
      <c r="V246" s="5" t="s">
        <v>817</v>
      </c>
    </row>
    <row r="247" spans="1:22" s="5" customFormat="1" x14ac:dyDescent="0.25">
      <c r="A247" s="5">
        <v>2029634173</v>
      </c>
      <c r="B247" s="5" t="s">
        <v>541</v>
      </c>
      <c r="C247" s="5" t="s">
        <v>542</v>
      </c>
      <c r="D247" s="5" t="str">
        <f t="shared" si="11"/>
        <v>STANGE DEITER</v>
      </c>
      <c r="E247" s="5" t="s">
        <v>83</v>
      </c>
      <c r="F247" s="5" t="s">
        <v>373</v>
      </c>
      <c r="G247" s="5" t="s">
        <v>374</v>
      </c>
      <c r="H247" s="5">
        <v>8814784</v>
      </c>
      <c r="I247" s="5" t="s">
        <v>501</v>
      </c>
      <c r="J247" s="5" t="s">
        <v>502</v>
      </c>
      <c r="K247" s="5" t="str">
        <f t="shared" si="9"/>
        <v>FRANK LISKOVEC</v>
      </c>
      <c r="L247" s="6">
        <v>45870</v>
      </c>
      <c r="M247" s="6">
        <v>46023</v>
      </c>
      <c r="N247" s="5">
        <f t="shared" si="10"/>
        <v>5</v>
      </c>
      <c r="O247" s="5" t="s">
        <v>135</v>
      </c>
      <c r="P247" s="5" t="s">
        <v>2612</v>
      </c>
      <c r="Q247" s="7">
        <v>55.61</v>
      </c>
      <c r="R247" s="11">
        <v>0.7</v>
      </c>
      <c r="S247" s="5" t="s">
        <v>60</v>
      </c>
      <c r="T247" s="5" t="s">
        <v>136</v>
      </c>
      <c r="U247" s="7">
        <v>38.93</v>
      </c>
      <c r="V247" s="5" t="s">
        <v>374</v>
      </c>
    </row>
    <row r="248" spans="1:22" s="5" customFormat="1" x14ac:dyDescent="0.25">
      <c r="A248" s="5">
        <v>2029634172</v>
      </c>
      <c r="B248" s="5" t="s">
        <v>541</v>
      </c>
      <c r="C248" s="5" t="s">
        <v>542</v>
      </c>
      <c r="D248" s="5" t="str">
        <f t="shared" si="11"/>
        <v>STANGE DEITER</v>
      </c>
      <c r="E248" s="5" t="s">
        <v>83</v>
      </c>
      <c r="F248" s="5" t="s">
        <v>479</v>
      </c>
      <c r="G248" s="5" t="s">
        <v>480</v>
      </c>
      <c r="H248" s="5">
        <v>8814784</v>
      </c>
      <c r="I248" s="5" t="s">
        <v>501</v>
      </c>
      <c r="J248" s="5" t="s">
        <v>502</v>
      </c>
      <c r="K248" s="5" t="str">
        <f t="shared" si="9"/>
        <v>FRANK LISKOVEC</v>
      </c>
      <c r="L248" s="6">
        <v>45870</v>
      </c>
      <c r="M248" s="6">
        <v>46023</v>
      </c>
      <c r="N248" s="5">
        <f t="shared" si="10"/>
        <v>5</v>
      </c>
      <c r="O248" s="5" t="s">
        <v>135</v>
      </c>
      <c r="P248" s="5" t="s">
        <v>2612</v>
      </c>
      <c r="Q248" s="7">
        <v>28.07</v>
      </c>
      <c r="R248" s="12">
        <v>0.375</v>
      </c>
      <c r="S248" s="5" t="s">
        <v>60</v>
      </c>
      <c r="T248" s="5" t="s">
        <v>136</v>
      </c>
      <c r="U248" s="7">
        <v>10.53</v>
      </c>
      <c r="V248" s="5" t="s">
        <v>480</v>
      </c>
    </row>
    <row r="249" spans="1:22" s="5" customFormat="1" x14ac:dyDescent="0.25">
      <c r="A249" s="5">
        <v>2030100049</v>
      </c>
      <c r="B249" s="5" t="s">
        <v>1561</v>
      </c>
      <c r="C249" s="5" t="s">
        <v>1562</v>
      </c>
      <c r="D249" s="5" t="str">
        <f t="shared" si="11"/>
        <v>ALEXA CONNOR</v>
      </c>
      <c r="E249" s="5" t="s">
        <v>256</v>
      </c>
      <c r="F249" s="5" t="s">
        <v>373</v>
      </c>
      <c r="G249" s="5" t="s">
        <v>374</v>
      </c>
      <c r="H249" s="5">
        <v>17094718</v>
      </c>
      <c r="I249" s="5" t="s">
        <v>267</v>
      </c>
      <c r="J249" s="5" t="s">
        <v>114</v>
      </c>
      <c r="K249" s="5" t="str">
        <f t="shared" si="9"/>
        <v>GREGORY HANSFORD</v>
      </c>
      <c r="L249" s="6">
        <v>45870</v>
      </c>
      <c r="M249" s="6">
        <v>46023</v>
      </c>
      <c r="N249" s="5">
        <f t="shared" si="10"/>
        <v>5</v>
      </c>
      <c r="O249" s="5" t="s">
        <v>135</v>
      </c>
      <c r="P249" s="5" t="s">
        <v>2612</v>
      </c>
      <c r="Q249" s="7">
        <v>89.52</v>
      </c>
      <c r="R249" s="11">
        <v>0.7</v>
      </c>
      <c r="S249" s="5" t="s">
        <v>60</v>
      </c>
      <c r="T249" s="5" t="s">
        <v>136</v>
      </c>
      <c r="U249" s="7">
        <v>62.66</v>
      </c>
      <c r="V249" s="5" t="s">
        <v>374</v>
      </c>
    </row>
    <row r="250" spans="1:22" s="5" customFormat="1" x14ac:dyDescent="0.25">
      <c r="A250" s="5">
        <v>2030100050</v>
      </c>
      <c r="B250" s="5" t="s">
        <v>1561</v>
      </c>
      <c r="C250" s="5" t="s">
        <v>1562</v>
      </c>
      <c r="D250" s="5" t="str">
        <f t="shared" si="11"/>
        <v>ALEXA CONNOR</v>
      </c>
      <c r="E250" s="5" t="s">
        <v>256</v>
      </c>
      <c r="F250" s="5" t="s">
        <v>479</v>
      </c>
      <c r="G250" s="5" t="s">
        <v>480</v>
      </c>
      <c r="H250" s="5">
        <v>17094718</v>
      </c>
      <c r="I250" s="5" t="s">
        <v>267</v>
      </c>
      <c r="J250" s="5" t="s">
        <v>114</v>
      </c>
      <c r="K250" s="5" t="str">
        <f t="shared" si="9"/>
        <v>GREGORY HANSFORD</v>
      </c>
      <c r="L250" s="6">
        <v>45870</v>
      </c>
      <c r="M250" s="6">
        <v>46023</v>
      </c>
      <c r="N250" s="5">
        <f t="shared" si="10"/>
        <v>5</v>
      </c>
      <c r="O250" s="5" t="s">
        <v>135</v>
      </c>
      <c r="P250" s="5" t="s">
        <v>2612</v>
      </c>
      <c r="Q250" s="7">
        <v>28.38</v>
      </c>
      <c r="R250" s="12">
        <v>0.375</v>
      </c>
      <c r="S250" s="5" t="s">
        <v>60</v>
      </c>
      <c r="T250" s="5" t="s">
        <v>136</v>
      </c>
      <c r="U250" s="7">
        <v>10.64</v>
      </c>
      <c r="V250" s="5" t="s">
        <v>480</v>
      </c>
    </row>
    <row r="251" spans="1:22" s="5" customFormat="1" x14ac:dyDescent="0.25">
      <c r="A251" s="5">
        <v>2030032830</v>
      </c>
      <c r="B251" s="5" t="s">
        <v>1958</v>
      </c>
      <c r="C251" s="5" t="s">
        <v>1959</v>
      </c>
      <c r="D251" s="5" t="str">
        <f t="shared" si="11"/>
        <v>LEVIN REGALADO</v>
      </c>
      <c r="E251" s="5" t="s">
        <v>83</v>
      </c>
      <c r="F251" s="5" t="s">
        <v>102</v>
      </c>
      <c r="G251" s="5" t="s">
        <v>764</v>
      </c>
      <c r="H251" s="5">
        <v>16865615</v>
      </c>
      <c r="I251" s="5" t="s">
        <v>122</v>
      </c>
      <c r="J251" s="5" t="s">
        <v>123</v>
      </c>
      <c r="K251" s="5" t="str">
        <f t="shared" si="9"/>
        <v>Heather Geske</v>
      </c>
      <c r="L251" s="6">
        <v>45870</v>
      </c>
      <c r="M251" s="6">
        <v>46023</v>
      </c>
      <c r="N251" s="5">
        <f t="shared" si="10"/>
        <v>5</v>
      </c>
      <c r="O251" s="5" t="s">
        <v>135</v>
      </c>
      <c r="P251" s="5" t="s">
        <v>2612</v>
      </c>
      <c r="Q251" s="7">
        <v>21.4</v>
      </c>
      <c r="R251" s="11">
        <v>0.75</v>
      </c>
      <c r="S251" s="5" t="s">
        <v>60</v>
      </c>
      <c r="T251" s="5" t="s">
        <v>136</v>
      </c>
      <c r="U251" s="7">
        <v>16.05</v>
      </c>
      <c r="V251" s="5" t="s">
        <v>2597</v>
      </c>
    </row>
    <row r="252" spans="1:22" s="5" customFormat="1" x14ac:dyDescent="0.25">
      <c r="A252" s="5">
        <v>2029962419</v>
      </c>
      <c r="B252" s="5" t="s">
        <v>68</v>
      </c>
      <c r="C252" s="5" t="s">
        <v>1550</v>
      </c>
      <c r="D252" s="5" t="str">
        <f t="shared" si="11"/>
        <v>PARKER ROBERT</v>
      </c>
      <c r="E252" s="5" t="s">
        <v>372</v>
      </c>
      <c r="F252" s="5" t="s">
        <v>102</v>
      </c>
      <c r="G252" s="5" t="s">
        <v>103</v>
      </c>
      <c r="H252" s="5">
        <v>16865615</v>
      </c>
      <c r="I252" s="5" t="s">
        <v>122</v>
      </c>
      <c r="J252" s="5" t="s">
        <v>123</v>
      </c>
      <c r="K252" s="5" t="str">
        <f t="shared" si="9"/>
        <v>Heather Geske</v>
      </c>
      <c r="L252" s="6">
        <v>45870</v>
      </c>
      <c r="M252" s="6">
        <v>46023</v>
      </c>
      <c r="N252" s="5">
        <f t="shared" si="10"/>
        <v>5</v>
      </c>
      <c r="O252" s="5" t="s">
        <v>135</v>
      </c>
      <c r="P252" s="5" t="s">
        <v>2612</v>
      </c>
      <c r="Q252" s="7">
        <v>86.14</v>
      </c>
      <c r="R252" s="11">
        <v>0.75</v>
      </c>
      <c r="S252" s="5" t="s">
        <v>60</v>
      </c>
      <c r="T252" s="5" t="s">
        <v>136</v>
      </c>
      <c r="U252" s="7">
        <v>64.599999999999994</v>
      </c>
      <c r="V252" s="5" t="s">
        <v>2597</v>
      </c>
    </row>
    <row r="253" spans="1:22" s="5" customFormat="1" x14ac:dyDescent="0.25">
      <c r="A253" s="5">
        <v>2030221959</v>
      </c>
      <c r="B253" s="5" t="s">
        <v>425</v>
      </c>
      <c r="C253" s="5" t="s">
        <v>426</v>
      </c>
      <c r="D253" s="5" t="str">
        <f t="shared" si="11"/>
        <v>FREEMAN NANCY</v>
      </c>
      <c r="E253" s="5" t="s">
        <v>120</v>
      </c>
      <c r="F253" s="5" t="s">
        <v>102</v>
      </c>
      <c r="G253" s="5" t="s">
        <v>103</v>
      </c>
      <c r="H253" s="5">
        <v>16865615</v>
      </c>
      <c r="I253" s="5" t="s">
        <v>122</v>
      </c>
      <c r="J253" s="5" t="s">
        <v>123</v>
      </c>
      <c r="K253" s="5" t="str">
        <f t="shared" si="9"/>
        <v>Heather Geske</v>
      </c>
      <c r="L253" s="6">
        <v>45870</v>
      </c>
      <c r="M253" s="6">
        <v>46023</v>
      </c>
      <c r="N253" s="5">
        <f t="shared" si="10"/>
        <v>5</v>
      </c>
      <c r="O253" s="5" t="s">
        <v>135</v>
      </c>
      <c r="P253" s="5" t="s">
        <v>2612</v>
      </c>
      <c r="Q253" s="7">
        <v>42.85</v>
      </c>
      <c r="R253" s="11">
        <v>0.75</v>
      </c>
      <c r="S253" s="5" t="s">
        <v>60</v>
      </c>
      <c r="T253" s="5" t="s">
        <v>136</v>
      </c>
      <c r="U253" s="7">
        <v>32.14</v>
      </c>
      <c r="V253" s="5" t="s">
        <v>2597</v>
      </c>
    </row>
    <row r="254" spans="1:22" s="5" customFormat="1" x14ac:dyDescent="0.25">
      <c r="A254" s="5">
        <v>2030199399</v>
      </c>
      <c r="B254" s="5" t="s">
        <v>403</v>
      </c>
      <c r="C254" s="5" t="s">
        <v>404</v>
      </c>
      <c r="D254" s="5" t="str">
        <f t="shared" si="11"/>
        <v>BURKE ALANA</v>
      </c>
      <c r="E254" s="5" t="s">
        <v>120</v>
      </c>
      <c r="F254" s="5" t="s">
        <v>102</v>
      </c>
      <c r="G254" s="5" t="s">
        <v>103</v>
      </c>
      <c r="H254" s="5">
        <v>16865615</v>
      </c>
      <c r="I254" s="5" t="s">
        <v>122</v>
      </c>
      <c r="J254" s="5" t="s">
        <v>123</v>
      </c>
      <c r="K254" s="5" t="str">
        <f t="shared" si="9"/>
        <v>Heather Geske</v>
      </c>
      <c r="L254" s="6">
        <v>45870</v>
      </c>
      <c r="M254" s="6">
        <v>46023</v>
      </c>
      <c r="N254" s="5">
        <f t="shared" si="10"/>
        <v>5</v>
      </c>
      <c r="O254" s="5" t="s">
        <v>135</v>
      </c>
      <c r="P254" s="5" t="s">
        <v>2612</v>
      </c>
      <c r="Q254" s="7">
        <v>7.66</v>
      </c>
      <c r="R254" s="11">
        <v>0.75</v>
      </c>
      <c r="S254" s="5" t="s">
        <v>60</v>
      </c>
      <c r="T254" s="5" t="s">
        <v>136</v>
      </c>
      <c r="U254" s="7">
        <v>5.74</v>
      </c>
      <c r="V254" s="5" t="s">
        <v>2597</v>
      </c>
    </row>
    <row r="255" spans="1:22" s="5" customFormat="1" x14ac:dyDescent="0.25">
      <c r="A255" s="5">
        <v>2030032829</v>
      </c>
      <c r="B255" s="5" t="s">
        <v>1958</v>
      </c>
      <c r="C255" s="5" t="s">
        <v>1959</v>
      </c>
      <c r="D255" s="5" t="str">
        <f t="shared" si="11"/>
        <v>LEVIN REGALADO</v>
      </c>
      <c r="E255" s="5" t="s">
        <v>83</v>
      </c>
      <c r="F255" s="5" t="s">
        <v>373</v>
      </c>
      <c r="G255" s="5" t="s">
        <v>374</v>
      </c>
      <c r="H255" s="5">
        <v>16865615</v>
      </c>
      <c r="I255" s="5" t="s">
        <v>122</v>
      </c>
      <c r="J255" s="5" t="s">
        <v>123</v>
      </c>
      <c r="K255" s="5" t="str">
        <f t="shared" si="9"/>
        <v>Heather Geske</v>
      </c>
      <c r="L255" s="6">
        <v>45870</v>
      </c>
      <c r="M255" s="6">
        <v>46023</v>
      </c>
      <c r="N255" s="5">
        <f t="shared" si="10"/>
        <v>5</v>
      </c>
      <c r="O255" s="5" t="s">
        <v>135</v>
      </c>
      <c r="P255" s="5" t="s">
        <v>2612</v>
      </c>
      <c r="Q255" s="7">
        <v>58.24</v>
      </c>
      <c r="R255" s="11">
        <v>0.7</v>
      </c>
      <c r="S255" s="5" t="s">
        <v>60</v>
      </c>
      <c r="T255" s="5" t="s">
        <v>136</v>
      </c>
      <c r="U255" s="7">
        <v>40.770000000000003</v>
      </c>
      <c r="V255" s="5" t="s">
        <v>374</v>
      </c>
    </row>
    <row r="256" spans="1:22" s="5" customFormat="1" x14ac:dyDescent="0.25">
      <c r="A256" s="5">
        <v>2030221958</v>
      </c>
      <c r="B256" s="5" t="s">
        <v>425</v>
      </c>
      <c r="C256" s="5" t="s">
        <v>426</v>
      </c>
      <c r="D256" s="5" t="str">
        <f t="shared" si="11"/>
        <v>FREEMAN NANCY</v>
      </c>
      <c r="E256" s="5" t="s">
        <v>120</v>
      </c>
      <c r="F256" s="5" t="s">
        <v>373</v>
      </c>
      <c r="G256" s="5" t="s">
        <v>374</v>
      </c>
      <c r="H256" s="5">
        <v>16865615</v>
      </c>
      <c r="I256" s="5" t="s">
        <v>122</v>
      </c>
      <c r="J256" s="5" t="s">
        <v>123</v>
      </c>
      <c r="K256" s="5" t="str">
        <f t="shared" si="9"/>
        <v>Heather Geske</v>
      </c>
      <c r="L256" s="6">
        <v>45870</v>
      </c>
      <c r="M256" s="6">
        <v>46023</v>
      </c>
      <c r="N256" s="5">
        <f t="shared" si="10"/>
        <v>5</v>
      </c>
      <c r="O256" s="5" t="s">
        <v>135</v>
      </c>
      <c r="P256" s="5" t="s">
        <v>2612</v>
      </c>
      <c r="Q256" s="7">
        <v>18.28</v>
      </c>
      <c r="R256" s="11">
        <v>0.7</v>
      </c>
      <c r="S256" s="5" t="s">
        <v>60</v>
      </c>
      <c r="T256" s="5" t="s">
        <v>136</v>
      </c>
      <c r="U256" s="7">
        <v>12.8</v>
      </c>
      <c r="V256" s="5" t="s">
        <v>374</v>
      </c>
    </row>
    <row r="257" spans="1:22" s="5" customFormat="1" x14ac:dyDescent="0.25">
      <c r="A257" s="5">
        <v>2030199398</v>
      </c>
      <c r="B257" s="5" t="s">
        <v>403</v>
      </c>
      <c r="C257" s="5" t="s">
        <v>404</v>
      </c>
      <c r="D257" s="5" t="str">
        <f t="shared" si="11"/>
        <v>BURKE ALANA</v>
      </c>
      <c r="E257" s="5" t="s">
        <v>120</v>
      </c>
      <c r="F257" s="5" t="s">
        <v>373</v>
      </c>
      <c r="G257" s="5" t="s">
        <v>374</v>
      </c>
      <c r="H257" s="5">
        <v>16865615</v>
      </c>
      <c r="I257" s="5" t="s">
        <v>122</v>
      </c>
      <c r="J257" s="5" t="s">
        <v>123</v>
      </c>
      <c r="K257" s="5" t="str">
        <f t="shared" si="9"/>
        <v>Heather Geske</v>
      </c>
      <c r="L257" s="6">
        <v>45870</v>
      </c>
      <c r="M257" s="6">
        <v>46023</v>
      </c>
      <c r="N257" s="5">
        <f t="shared" si="10"/>
        <v>5</v>
      </c>
      <c r="O257" s="5" t="s">
        <v>135</v>
      </c>
      <c r="P257" s="5" t="s">
        <v>2612</v>
      </c>
      <c r="Q257" s="7">
        <v>9.1</v>
      </c>
      <c r="R257" s="11">
        <v>0.7</v>
      </c>
      <c r="S257" s="5" t="s">
        <v>60</v>
      </c>
      <c r="T257" s="5" t="s">
        <v>136</v>
      </c>
      <c r="U257" s="7">
        <v>6.37</v>
      </c>
      <c r="V257" s="5" t="s">
        <v>374</v>
      </c>
    </row>
    <row r="258" spans="1:22" s="5" customFormat="1" x14ac:dyDescent="0.25">
      <c r="A258" s="5">
        <v>2029619220</v>
      </c>
      <c r="B258" s="5" t="s">
        <v>1049</v>
      </c>
      <c r="C258" s="5" t="s">
        <v>1050</v>
      </c>
      <c r="D258" s="5" t="str">
        <f t="shared" si="11"/>
        <v>WHITAKER EMILY</v>
      </c>
      <c r="E258" s="5" t="s">
        <v>120</v>
      </c>
      <c r="F258" s="5" t="s">
        <v>373</v>
      </c>
      <c r="G258" s="5" t="s">
        <v>374</v>
      </c>
      <c r="H258" s="5">
        <v>16865615</v>
      </c>
      <c r="I258" s="5" t="s">
        <v>122</v>
      </c>
      <c r="J258" s="5" t="s">
        <v>123</v>
      </c>
      <c r="K258" s="5" t="str">
        <f t="shared" ref="K258:K321" si="12">CONCATENATE(J258," ",I258)</f>
        <v>Heather Geske</v>
      </c>
      <c r="L258" s="6">
        <v>45870</v>
      </c>
      <c r="M258" s="6">
        <v>46023</v>
      </c>
      <c r="N258" s="5">
        <f t="shared" ref="N258:N321" si="13">DATEDIF(L258,M258,"M")</f>
        <v>5</v>
      </c>
      <c r="O258" s="5" t="s">
        <v>135</v>
      </c>
      <c r="P258" s="5" t="s">
        <v>2612</v>
      </c>
      <c r="Q258" s="7">
        <v>9.1</v>
      </c>
      <c r="R258" s="11">
        <v>0.7</v>
      </c>
      <c r="S258" s="5" t="s">
        <v>60</v>
      </c>
      <c r="T258" s="5" t="s">
        <v>136</v>
      </c>
      <c r="U258" s="7">
        <v>6.37</v>
      </c>
      <c r="V258" s="5" t="s">
        <v>374</v>
      </c>
    </row>
    <row r="259" spans="1:22" s="5" customFormat="1" x14ac:dyDescent="0.25">
      <c r="A259" s="5">
        <v>2029985833</v>
      </c>
      <c r="B259" s="5" t="s">
        <v>631</v>
      </c>
      <c r="C259" s="5" t="s">
        <v>1196</v>
      </c>
      <c r="D259" s="5" t="str">
        <f t="shared" ref="D259:D322" si="14">CONCATENATE(C259," ",B259)</f>
        <v>JACKSON DARLA</v>
      </c>
      <c r="E259" s="5" t="s">
        <v>120</v>
      </c>
      <c r="F259" s="5" t="s">
        <v>373</v>
      </c>
      <c r="G259" s="5" t="s">
        <v>374</v>
      </c>
      <c r="H259" s="5">
        <v>16865615</v>
      </c>
      <c r="I259" s="5" t="s">
        <v>122</v>
      </c>
      <c r="J259" s="5" t="s">
        <v>123</v>
      </c>
      <c r="K259" s="5" t="str">
        <f t="shared" si="12"/>
        <v>Heather Geske</v>
      </c>
      <c r="L259" s="6">
        <v>45870</v>
      </c>
      <c r="M259" s="6">
        <v>46023</v>
      </c>
      <c r="N259" s="5">
        <f t="shared" si="13"/>
        <v>5</v>
      </c>
      <c r="O259" s="5" t="s">
        <v>135</v>
      </c>
      <c r="P259" s="5" t="s">
        <v>2612</v>
      </c>
      <c r="Q259" s="7">
        <v>9.1</v>
      </c>
      <c r="R259" s="11">
        <v>0.7</v>
      </c>
      <c r="S259" s="5" t="s">
        <v>60</v>
      </c>
      <c r="T259" s="5" t="s">
        <v>136</v>
      </c>
      <c r="U259" s="7">
        <v>6.37</v>
      </c>
      <c r="V259" s="5" t="s">
        <v>374</v>
      </c>
    </row>
    <row r="260" spans="1:22" s="5" customFormat="1" x14ac:dyDescent="0.25">
      <c r="A260" s="5">
        <v>2029971836</v>
      </c>
      <c r="B260" s="5" t="s">
        <v>184</v>
      </c>
      <c r="C260" s="5" t="s">
        <v>1551</v>
      </c>
      <c r="D260" s="5" t="str">
        <f t="shared" si="14"/>
        <v>CORNELISON DEBRA</v>
      </c>
      <c r="E260" s="5" t="s">
        <v>120</v>
      </c>
      <c r="F260" s="5" t="s">
        <v>373</v>
      </c>
      <c r="G260" s="5" t="s">
        <v>374</v>
      </c>
      <c r="H260" s="5">
        <v>16865615</v>
      </c>
      <c r="I260" s="5" t="s">
        <v>122</v>
      </c>
      <c r="J260" s="5" t="s">
        <v>123</v>
      </c>
      <c r="K260" s="5" t="str">
        <f t="shared" si="12"/>
        <v>Heather Geske</v>
      </c>
      <c r="L260" s="6">
        <v>45870</v>
      </c>
      <c r="M260" s="6">
        <v>46023</v>
      </c>
      <c r="N260" s="5">
        <f t="shared" si="13"/>
        <v>5</v>
      </c>
      <c r="O260" s="5" t="s">
        <v>135</v>
      </c>
      <c r="P260" s="5" t="s">
        <v>2612</v>
      </c>
      <c r="Q260" s="7">
        <v>8.49</v>
      </c>
      <c r="R260" s="11">
        <v>0.7</v>
      </c>
      <c r="S260" s="5" t="s">
        <v>60</v>
      </c>
      <c r="T260" s="5" t="s">
        <v>136</v>
      </c>
      <c r="U260" s="7">
        <v>5.94</v>
      </c>
      <c r="V260" s="5" t="s">
        <v>374</v>
      </c>
    </row>
    <row r="261" spans="1:22" s="5" customFormat="1" x14ac:dyDescent="0.25">
      <c r="A261" s="5">
        <v>2029985834</v>
      </c>
      <c r="B261" s="5" t="s">
        <v>631</v>
      </c>
      <c r="C261" s="5" t="s">
        <v>1196</v>
      </c>
      <c r="D261" s="5" t="str">
        <f t="shared" si="14"/>
        <v>JACKSON DARLA</v>
      </c>
      <c r="E261" s="5" t="s">
        <v>120</v>
      </c>
      <c r="F261" s="5" t="s">
        <v>102</v>
      </c>
      <c r="G261" s="5" t="s">
        <v>121</v>
      </c>
      <c r="H261" s="5">
        <v>16865615</v>
      </c>
      <c r="I261" s="5" t="s">
        <v>122</v>
      </c>
      <c r="J261" s="5" t="s">
        <v>123</v>
      </c>
      <c r="K261" s="5" t="str">
        <f t="shared" si="12"/>
        <v>Heather Geske</v>
      </c>
      <c r="L261" s="6">
        <v>45870</v>
      </c>
      <c r="M261" s="6">
        <v>46023</v>
      </c>
      <c r="N261" s="5">
        <f t="shared" si="13"/>
        <v>5</v>
      </c>
      <c r="O261" s="5" t="s">
        <v>135</v>
      </c>
      <c r="P261" s="5" t="s">
        <v>2612</v>
      </c>
      <c r="Q261" s="7">
        <v>96.73</v>
      </c>
      <c r="R261" s="11">
        <v>0.65</v>
      </c>
      <c r="S261" s="5" t="s">
        <v>60</v>
      </c>
      <c r="T261" s="5" t="s">
        <v>136</v>
      </c>
      <c r="U261" s="7">
        <v>62.87</v>
      </c>
      <c r="V261" s="5" t="s">
        <v>2598</v>
      </c>
    </row>
    <row r="262" spans="1:22" s="5" customFormat="1" x14ac:dyDescent="0.25">
      <c r="A262" s="5">
        <v>2029619221</v>
      </c>
      <c r="B262" s="5" t="s">
        <v>1049</v>
      </c>
      <c r="C262" s="5" t="s">
        <v>1050</v>
      </c>
      <c r="D262" s="5" t="str">
        <f t="shared" si="14"/>
        <v>WHITAKER EMILY</v>
      </c>
      <c r="E262" s="5" t="s">
        <v>120</v>
      </c>
      <c r="F262" s="5" t="s">
        <v>102</v>
      </c>
      <c r="G262" s="5" t="s">
        <v>121</v>
      </c>
      <c r="H262" s="5">
        <v>16865615</v>
      </c>
      <c r="I262" s="5" t="s">
        <v>122</v>
      </c>
      <c r="J262" s="5" t="s">
        <v>123</v>
      </c>
      <c r="K262" s="5" t="str">
        <f t="shared" si="12"/>
        <v>Heather Geske</v>
      </c>
      <c r="L262" s="6">
        <v>45870</v>
      </c>
      <c r="M262" s="6">
        <v>46023</v>
      </c>
      <c r="N262" s="5">
        <f t="shared" si="13"/>
        <v>5</v>
      </c>
      <c r="O262" s="5" t="s">
        <v>135</v>
      </c>
      <c r="P262" s="5" t="s">
        <v>2612</v>
      </c>
      <c r="Q262" s="7">
        <v>20.76</v>
      </c>
      <c r="R262" s="11">
        <v>0.65</v>
      </c>
      <c r="S262" s="5" t="s">
        <v>60</v>
      </c>
      <c r="T262" s="5" t="s">
        <v>136</v>
      </c>
      <c r="U262" s="7">
        <v>13.49</v>
      </c>
      <c r="V262" s="5" t="s">
        <v>2598</v>
      </c>
    </row>
    <row r="263" spans="1:22" s="5" customFormat="1" x14ac:dyDescent="0.25">
      <c r="A263" s="5">
        <v>2029619219</v>
      </c>
      <c r="B263" s="5" t="s">
        <v>1049</v>
      </c>
      <c r="C263" s="5" t="s">
        <v>1050</v>
      </c>
      <c r="D263" s="5" t="str">
        <f t="shared" si="14"/>
        <v>WHITAKER EMILY</v>
      </c>
      <c r="E263" s="5" t="s">
        <v>120</v>
      </c>
      <c r="F263" s="5" t="s">
        <v>132</v>
      </c>
      <c r="G263" s="5" t="s">
        <v>133</v>
      </c>
      <c r="H263" s="5">
        <v>16865615</v>
      </c>
      <c r="I263" s="5" t="s">
        <v>122</v>
      </c>
      <c r="J263" s="5" t="s">
        <v>123</v>
      </c>
      <c r="K263" s="5" t="str">
        <f t="shared" si="12"/>
        <v>Heather Geske</v>
      </c>
      <c r="L263" s="6">
        <v>45870</v>
      </c>
      <c r="M263" s="6">
        <v>46023</v>
      </c>
      <c r="N263" s="5">
        <f t="shared" si="13"/>
        <v>5</v>
      </c>
      <c r="O263" s="5" t="s">
        <v>135</v>
      </c>
      <c r="P263" s="5" t="s">
        <v>2612</v>
      </c>
      <c r="Q263" s="7">
        <v>23.69</v>
      </c>
      <c r="R263" s="11">
        <v>0.38</v>
      </c>
      <c r="S263" s="5" t="s">
        <v>60</v>
      </c>
      <c r="T263" s="5" t="s">
        <v>136</v>
      </c>
      <c r="U263" s="7">
        <v>9</v>
      </c>
      <c r="V263" s="5" t="s">
        <v>133</v>
      </c>
    </row>
    <row r="264" spans="1:22" s="5" customFormat="1" x14ac:dyDescent="0.25">
      <c r="A264" s="5">
        <v>2030221957</v>
      </c>
      <c r="B264" s="5" t="s">
        <v>425</v>
      </c>
      <c r="C264" s="5" t="s">
        <v>426</v>
      </c>
      <c r="D264" s="5" t="str">
        <f t="shared" si="14"/>
        <v>FREEMAN NANCY</v>
      </c>
      <c r="E264" s="5" t="s">
        <v>120</v>
      </c>
      <c r="F264" s="5" t="s">
        <v>479</v>
      </c>
      <c r="G264" s="5" t="s">
        <v>480</v>
      </c>
      <c r="H264" s="5">
        <v>16865615</v>
      </c>
      <c r="I264" s="5" t="s">
        <v>122</v>
      </c>
      <c r="J264" s="5" t="s">
        <v>123</v>
      </c>
      <c r="K264" s="5" t="str">
        <f t="shared" si="12"/>
        <v>Heather Geske</v>
      </c>
      <c r="L264" s="6">
        <v>45870</v>
      </c>
      <c r="M264" s="6">
        <v>46023</v>
      </c>
      <c r="N264" s="5">
        <f t="shared" si="13"/>
        <v>5</v>
      </c>
      <c r="O264" s="5" t="s">
        <v>135</v>
      </c>
      <c r="P264" s="5" t="s">
        <v>2612</v>
      </c>
      <c r="Q264" s="7">
        <v>125.4</v>
      </c>
      <c r="R264" s="12">
        <v>0.375</v>
      </c>
      <c r="S264" s="5" t="s">
        <v>60</v>
      </c>
      <c r="T264" s="5" t="s">
        <v>136</v>
      </c>
      <c r="U264" s="7">
        <v>47.02</v>
      </c>
      <c r="V264" s="5" t="s">
        <v>480</v>
      </c>
    </row>
    <row r="265" spans="1:22" s="5" customFormat="1" x14ac:dyDescent="0.25">
      <c r="A265" s="5">
        <v>2029962418</v>
      </c>
      <c r="B265" s="5" t="s">
        <v>68</v>
      </c>
      <c r="C265" s="5" t="s">
        <v>1550</v>
      </c>
      <c r="D265" s="5" t="str">
        <f t="shared" si="14"/>
        <v>PARKER ROBERT</v>
      </c>
      <c r="E265" s="5" t="s">
        <v>372</v>
      </c>
      <c r="F265" s="5" t="s">
        <v>479</v>
      </c>
      <c r="G265" s="5" t="s">
        <v>480</v>
      </c>
      <c r="H265" s="5">
        <v>16865615</v>
      </c>
      <c r="I265" s="5" t="s">
        <v>122</v>
      </c>
      <c r="J265" s="5" t="s">
        <v>123</v>
      </c>
      <c r="K265" s="5" t="str">
        <f t="shared" si="12"/>
        <v>Heather Geske</v>
      </c>
      <c r="L265" s="6">
        <v>45870</v>
      </c>
      <c r="M265" s="6">
        <v>46023</v>
      </c>
      <c r="N265" s="5">
        <f t="shared" si="13"/>
        <v>5</v>
      </c>
      <c r="O265" s="5" t="s">
        <v>135</v>
      </c>
      <c r="P265" s="5" t="s">
        <v>2612</v>
      </c>
      <c r="Q265" s="7">
        <v>71.28</v>
      </c>
      <c r="R265" s="12">
        <v>0.375</v>
      </c>
      <c r="S265" s="5" t="s">
        <v>60</v>
      </c>
      <c r="T265" s="5" t="s">
        <v>136</v>
      </c>
      <c r="U265" s="7">
        <v>26.73</v>
      </c>
      <c r="V265" s="5" t="s">
        <v>480</v>
      </c>
    </row>
    <row r="266" spans="1:22" s="5" customFormat="1" x14ac:dyDescent="0.25">
      <c r="A266" s="5">
        <v>2030199397</v>
      </c>
      <c r="B266" s="5" t="s">
        <v>403</v>
      </c>
      <c r="C266" s="5" t="s">
        <v>404</v>
      </c>
      <c r="D266" s="5" t="str">
        <f t="shared" si="14"/>
        <v>BURKE ALANA</v>
      </c>
      <c r="E266" s="5" t="s">
        <v>120</v>
      </c>
      <c r="F266" s="5" t="s">
        <v>479</v>
      </c>
      <c r="G266" s="5" t="s">
        <v>480</v>
      </c>
      <c r="H266" s="5">
        <v>16865615</v>
      </c>
      <c r="I266" s="5" t="s">
        <v>122</v>
      </c>
      <c r="J266" s="5" t="s">
        <v>123</v>
      </c>
      <c r="K266" s="5" t="str">
        <f t="shared" si="12"/>
        <v>Heather Geske</v>
      </c>
      <c r="L266" s="6">
        <v>45870</v>
      </c>
      <c r="M266" s="6">
        <v>46023</v>
      </c>
      <c r="N266" s="5">
        <f t="shared" si="13"/>
        <v>5</v>
      </c>
      <c r="O266" s="5" t="s">
        <v>135</v>
      </c>
      <c r="P266" s="5" t="s">
        <v>2612</v>
      </c>
      <c r="Q266" s="7">
        <v>63.62</v>
      </c>
      <c r="R266" s="12">
        <v>0.375</v>
      </c>
      <c r="S266" s="5" t="s">
        <v>60</v>
      </c>
      <c r="T266" s="5" t="s">
        <v>136</v>
      </c>
      <c r="U266" s="7">
        <v>23.86</v>
      </c>
      <c r="V266" s="5" t="s">
        <v>480</v>
      </c>
    </row>
    <row r="267" spans="1:22" s="5" customFormat="1" x14ac:dyDescent="0.25">
      <c r="A267" s="5">
        <v>2029971837</v>
      </c>
      <c r="B267" s="5" t="s">
        <v>184</v>
      </c>
      <c r="C267" s="5" t="s">
        <v>1551</v>
      </c>
      <c r="D267" s="5" t="str">
        <f t="shared" si="14"/>
        <v>CORNELISON DEBRA</v>
      </c>
      <c r="E267" s="5" t="s">
        <v>120</v>
      </c>
      <c r="F267" s="5" t="s">
        <v>479</v>
      </c>
      <c r="G267" s="5" t="s">
        <v>480</v>
      </c>
      <c r="H267" s="5">
        <v>16865615</v>
      </c>
      <c r="I267" s="5" t="s">
        <v>122</v>
      </c>
      <c r="J267" s="5" t="s">
        <v>123</v>
      </c>
      <c r="K267" s="5" t="str">
        <f t="shared" si="12"/>
        <v>Heather Geske</v>
      </c>
      <c r="L267" s="6">
        <v>45870</v>
      </c>
      <c r="M267" s="6">
        <v>46023</v>
      </c>
      <c r="N267" s="5">
        <f t="shared" si="13"/>
        <v>5</v>
      </c>
      <c r="O267" s="5" t="s">
        <v>135</v>
      </c>
      <c r="P267" s="5" t="s">
        <v>2612</v>
      </c>
      <c r="Q267" s="7">
        <v>37.51</v>
      </c>
      <c r="R267" s="12">
        <v>0.375</v>
      </c>
      <c r="S267" s="5" t="s">
        <v>60</v>
      </c>
      <c r="T267" s="5" t="s">
        <v>136</v>
      </c>
      <c r="U267" s="7">
        <v>14.07</v>
      </c>
      <c r="V267" s="5" t="s">
        <v>480</v>
      </c>
    </row>
    <row r="268" spans="1:22" s="5" customFormat="1" x14ac:dyDescent="0.25">
      <c r="A268" s="5">
        <v>2030100065</v>
      </c>
      <c r="B268" s="5" t="s">
        <v>331</v>
      </c>
      <c r="C268" s="5" t="s">
        <v>1966</v>
      </c>
      <c r="D268" s="5" t="str">
        <f t="shared" si="14"/>
        <v>RASMUSSEN AMBER</v>
      </c>
      <c r="E268" s="5" t="s">
        <v>83</v>
      </c>
      <c r="F268" s="5" t="s">
        <v>102</v>
      </c>
      <c r="G268" s="5" t="s">
        <v>103</v>
      </c>
      <c r="H268" s="5" t="s">
        <v>2607</v>
      </c>
      <c r="I268" s="5" t="s">
        <v>457</v>
      </c>
      <c r="J268" s="5" t="s">
        <v>458</v>
      </c>
      <c r="K268" s="5" t="str">
        <f t="shared" si="12"/>
        <v>Jake Shulman</v>
      </c>
      <c r="L268" s="6">
        <v>45870</v>
      </c>
      <c r="M268" s="6">
        <v>46023</v>
      </c>
      <c r="N268" s="5">
        <f t="shared" si="13"/>
        <v>5</v>
      </c>
      <c r="O268" s="5" t="s">
        <v>135</v>
      </c>
      <c r="P268" s="5" t="s">
        <v>2612</v>
      </c>
      <c r="Q268" s="7">
        <v>21.78</v>
      </c>
      <c r="R268" s="11">
        <v>0.75</v>
      </c>
      <c r="S268" s="5" t="s">
        <v>60</v>
      </c>
      <c r="T268" s="5" t="s">
        <v>136</v>
      </c>
      <c r="U268" s="7">
        <v>16.34</v>
      </c>
      <c r="V268" s="5" t="s">
        <v>2597</v>
      </c>
    </row>
    <row r="269" spans="1:22" s="5" customFormat="1" x14ac:dyDescent="0.25">
      <c r="A269" s="5">
        <v>2030260596</v>
      </c>
      <c r="B269" s="5" t="s">
        <v>455</v>
      </c>
      <c r="C269" s="5" t="s">
        <v>456</v>
      </c>
      <c r="D269" s="5" t="str">
        <f t="shared" si="14"/>
        <v>NESBITT KAMEY</v>
      </c>
      <c r="E269" s="5" t="s">
        <v>80</v>
      </c>
      <c r="F269" s="5" t="s">
        <v>373</v>
      </c>
      <c r="G269" s="5" t="s">
        <v>374</v>
      </c>
      <c r="H269" s="5" t="s">
        <v>2607</v>
      </c>
      <c r="I269" s="5" t="s">
        <v>457</v>
      </c>
      <c r="J269" s="5" t="s">
        <v>458</v>
      </c>
      <c r="K269" s="5" t="str">
        <f t="shared" si="12"/>
        <v>Jake Shulman</v>
      </c>
      <c r="L269" s="6">
        <v>45871</v>
      </c>
      <c r="M269" s="6">
        <v>46024</v>
      </c>
      <c r="N269" s="5">
        <f t="shared" si="13"/>
        <v>5</v>
      </c>
      <c r="O269" s="5" t="s">
        <v>135</v>
      </c>
      <c r="P269" s="5" t="s">
        <v>2612</v>
      </c>
      <c r="Q269" s="7">
        <v>10.29</v>
      </c>
      <c r="R269" s="11">
        <v>0.7</v>
      </c>
      <c r="S269" s="5" t="s">
        <v>60</v>
      </c>
      <c r="T269" s="5" t="s">
        <v>136</v>
      </c>
      <c r="U269" s="7">
        <v>7.2</v>
      </c>
      <c r="V269" s="5" t="s">
        <v>374</v>
      </c>
    </row>
    <row r="270" spans="1:22" s="5" customFormat="1" x14ac:dyDescent="0.25">
      <c r="A270" s="5">
        <v>2030100064</v>
      </c>
      <c r="B270" s="5" t="s">
        <v>331</v>
      </c>
      <c r="C270" s="5" t="s">
        <v>1966</v>
      </c>
      <c r="D270" s="5" t="str">
        <f t="shared" si="14"/>
        <v>RASMUSSEN AMBER</v>
      </c>
      <c r="E270" s="5" t="s">
        <v>83</v>
      </c>
      <c r="F270" s="5" t="s">
        <v>373</v>
      </c>
      <c r="G270" s="5" t="s">
        <v>374</v>
      </c>
      <c r="H270" s="5" t="s">
        <v>2607</v>
      </c>
      <c r="I270" s="5" t="s">
        <v>457</v>
      </c>
      <c r="J270" s="5" t="s">
        <v>458</v>
      </c>
      <c r="K270" s="5" t="str">
        <f t="shared" si="12"/>
        <v>Jake Shulman</v>
      </c>
      <c r="L270" s="6">
        <v>45870</v>
      </c>
      <c r="M270" s="6">
        <v>46023</v>
      </c>
      <c r="N270" s="5">
        <f t="shared" si="13"/>
        <v>5</v>
      </c>
      <c r="O270" s="5" t="s">
        <v>135</v>
      </c>
      <c r="P270" s="5" t="s">
        <v>2612</v>
      </c>
      <c r="Q270" s="7">
        <v>47.69</v>
      </c>
      <c r="R270" s="11">
        <v>0.7</v>
      </c>
      <c r="S270" s="5" t="s">
        <v>60</v>
      </c>
      <c r="T270" s="5" t="s">
        <v>136</v>
      </c>
      <c r="U270" s="7">
        <v>33.380000000000003</v>
      </c>
      <c r="V270" s="5" t="s">
        <v>374</v>
      </c>
    </row>
    <row r="271" spans="1:22" s="5" customFormat="1" x14ac:dyDescent="0.25">
      <c r="A271" s="5">
        <v>2029935617</v>
      </c>
      <c r="B271" s="5" t="s">
        <v>1947</v>
      </c>
      <c r="C271" s="5" t="s">
        <v>1948</v>
      </c>
      <c r="D271" s="5" t="str">
        <f t="shared" si="14"/>
        <v>THONE CINDI</v>
      </c>
      <c r="E271" s="5" t="s">
        <v>80</v>
      </c>
      <c r="F271" s="5" t="s">
        <v>373</v>
      </c>
      <c r="G271" s="5" t="s">
        <v>374</v>
      </c>
      <c r="H271" s="5" t="s">
        <v>2607</v>
      </c>
      <c r="I271" s="5" t="s">
        <v>457</v>
      </c>
      <c r="J271" s="5" t="s">
        <v>458</v>
      </c>
      <c r="K271" s="5" t="str">
        <f t="shared" si="12"/>
        <v>Jake Shulman</v>
      </c>
      <c r="L271" s="6">
        <v>45870</v>
      </c>
      <c r="M271" s="6">
        <v>46023</v>
      </c>
      <c r="N271" s="5">
        <f t="shared" si="13"/>
        <v>5</v>
      </c>
      <c r="O271" s="5" t="s">
        <v>135</v>
      </c>
      <c r="P271" s="5" t="s">
        <v>2612</v>
      </c>
      <c r="Q271" s="7">
        <v>10.29</v>
      </c>
      <c r="R271" s="11">
        <v>0.7</v>
      </c>
      <c r="S271" s="5" t="s">
        <v>60</v>
      </c>
      <c r="T271" s="5" t="s">
        <v>136</v>
      </c>
      <c r="U271" s="7">
        <v>7.2</v>
      </c>
      <c r="V271" s="5" t="s">
        <v>374</v>
      </c>
    </row>
    <row r="272" spans="1:22" s="5" customFormat="1" x14ac:dyDescent="0.25">
      <c r="A272" s="5">
        <v>2030260595</v>
      </c>
      <c r="B272" s="5" t="s">
        <v>455</v>
      </c>
      <c r="C272" s="5" t="s">
        <v>456</v>
      </c>
      <c r="D272" s="5" t="str">
        <f t="shared" si="14"/>
        <v>NESBITT KAMEY</v>
      </c>
      <c r="E272" s="5" t="s">
        <v>80</v>
      </c>
      <c r="F272" s="5" t="s">
        <v>479</v>
      </c>
      <c r="G272" s="5" t="s">
        <v>480</v>
      </c>
      <c r="H272" s="5" t="s">
        <v>2607</v>
      </c>
      <c r="I272" s="5" t="s">
        <v>457</v>
      </c>
      <c r="J272" s="5" t="s">
        <v>458</v>
      </c>
      <c r="K272" s="5" t="str">
        <f t="shared" si="12"/>
        <v>Jake Shulman</v>
      </c>
      <c r="L272" s="6">
        <v>45871</v>
      </c>
      <c r="M272" s="6">
        <v>46024</v>
      </c>
      <c r="N272" s="5">
        <f t="shared" si="13"/>
        <v>5</v>
      </c>
      <c r="O272" s="5" t="s">
        <v>135</v>
      </c>
      <c r="P272" s="5" t="s">
        <v>2612</v>
      </c>
      <c r="Q272" s="7">
        <v>24.54</v>
      </c>
      <c r="R272" s="12">
        <v>0.375</v>
      </c>
      <c r="S272" s="5" t="s">
        <v>60</v>
      </c>
      <c r="T272" s="5" t="s">
        <v>136</v>
      </c>
      <c r="U272" s="7">
        <v>9.1999999999999993</v>
      </c>
      <c r="V272" s="5" t="s">
        <v>480</v>
      </c>
    </row>
    <row r="273" spans="1:22" s="5" customFormat="1" x14ac:dyDescent="0.25">
      <c r="A273" s="5">
        <v>2029946799</v>
      </c>
      <c r="B273" s="5" t="s">
        <v>1949</v>
      </c>
      <c r="C273" s="5" t="s">
        <v>1950</v>
      </c>
      <c r="D273" s="5" t="str">
        <f t="shared" si="14"/>
        <v>KHOURY RULA</v>
      </c>
      <c r="E273" s="5" t="s">
        <v>83</v>
      </c>
      <c r="F273" s="5" t="s">
        <v>373</v>
      </c>
      <c r="G273" s="5" t="s">
        <v>374</v>
      </c>
      <c r="H273" s="5">
        <v>2158366</v>
      </c>
      <c r="I273" s="5" t="s">
        <v>1830</v>
      </c>
      <c r="J273" s="5" t="s">
        <v>1831</v>
      </c>
      <c r="K273" s="5" t="str">
        <f t="shared" si="12"/>
        <v>Jeffrey Horn</v>
      </c>
      <c r="L273" s="6">
        <v>45870</v>
      </c>
      <c r="M273" s="6">
        <v>46023</v>
      </c>
      <c r="N273" s="5">
        <f t="shared" si="13"/>
        <v>5</v>
      </c>
      <c r="O273" s="5" t="s">
        <v>135</v>
      </c>
      <c r="P273" s="5" t="s">
        <v>2612</v>
      </c>
      <c r="Q273" s="7">
        <v>114.24</v>
      </c>
      <c r="R273" s="11">
        <v>0.7</v>
      </c>
      <c r="S273" s="5" t="s">
        <v>60</v>
      </c>
      <c r="T273" s="5" t="s">
        <v>136</v>
      </c>
      <c r="U273" s="7">
        <v>79.97</v>
      </c>
      <c r="V273" s="5" t="s">
        <v>374</v>
      </c>
    </row>
    <row r="274" spans="1:22" s="5" customFormat="1" x14ac:dyDescent="0.25">
      <c r="A274" s="5">
        <v>2029615823</v>
      </c>
      <c r="B274" s="5" t="s">
        <v>529</v>
      </c>
      <c r="C274" s="5" t="s">
        <v>530</v>
      </c>
      <c r="D274" s="5" t="str">
        <f t="shared" si="14"/>
        <v>SCHNEIDER LORI</v>
      </c>
      <c r="E274" s="5" t="s">
        <v>354</v>
      </c>
      <c r="F274" s="5" t="s">
        <v>373</v>
      </c>
      <c r="G274" s="5" t="s">
        <v>374</v>
      </c>
      <c r="H274" s="5">
        <v>6634327</v>
      </c>
      <c r="I274" s="5" t="s">
        <v>531</v>
      </c>
      <c r="J274" s="5" t="s">
        <v>532</v>
      </c>
      <c r="K274" s="5" t="str">
        <f t="shared" si="12"/>
        <v>Joel Lee</v>
      </c>
      <c r="L274" s="6">
        <v>45870</v>
      </c>
      <c r="M274" s="6">
        <v>46023</v>
      </c>
      <c r="N274" s="5">
        <f t="shared" si="13"/>
        <v>5</v>
      </c>
      <c r="O274" s="5" t="s">
        <v>135</v>
      </c>
      <c r="P274" s="5" t="s">
        <v>2612</v>
      </c>
      <c r="Q274" s="7">
        <v>261.36</v>
      </c>
      <c r="R274" s="11">
        <v>0.7</v>
      </c>
      <c r="S274" s="5" t="s">
        <v>60</v>
      </c>
      <c r="T274" s="5" t="s">
        <v>136</v>
      </c>
      <c r="U274" s="7">
        <v>182.95</v>
      </c>
      <c r="V274" s="5" t="s">
        <v>374</v>
      </c>
    </row>
    <row r="275" spans="1:22" s="5" customFormat="1" x14ac:dyDescent="0.25">
      <c r="A275" s="5">
        <v>2029615822</v>
      </c>
      <c r="B275" s="5" t="s">
        <v>529</v>
      </c>
      <c r="C275" s="5" t="s">
        <v>530</v>
      </c>
      <c r="D275" s="5" t="str">
        <f t="shared" si="14"/>
        <v>SCHNEIDER LORI</v>
      </c>
      <c r="E275" s="5" t="s">
        <v>354</v>
      </c>
      <c r="F275" s="5" t="s">
        <v>479</v>
      </c>
      <c r="G275" s="5" t="s">
        <v>480</v>
      </c>
      <c r="H275" s="5">
        <v>6634327</v>
      </c>
      <c r="I275" s="5" t="s">
        <v>531</v>
      </c>
      <c r="J275" s="5" t="s">
        <v>532</v>
      </c>
      <c r="K275" s="5" t="str">
        <f t="shared" si="12"/>
        <v>Joel Lee</v>
      </c>
      <c r="L275" s="6">
        <v>45870</v>
      </c>
      <c r="M275" s="6">
        <v>46023</v>
      </c>
      <c r="N275" s="5">
        <f t="shared" si="13"/>
        <v>5</v>
      </c>
      <c r="O275" s="5" t="s">
        <v>135</v>
      </c>
      <c r="P275" s="5" t="s">
        <v>2612</v>
      </c>
      <c r="Q275" s="7">
        <v>101.25</v>
      </c>
      <c r="R275" s="12">
        <v>0.375</v>
      </c>
      <c r="S275" s="5" t="s">
        <v>60</v>
      </c>
      <c r="T275" s="5" t="s">
        <v>136</v>
      </c>
      <c r="U275" s="7">
        <v>37.97</v>
      </c>
      <c r="V275" s="5" t="s">
        <v>480</v>
      </c>
    </row>
    <row r="276" spans="1:22" s="5" customFormat="1" x14ac:dyDescent="0.25">
      <c r="A276" s="5">
        <v>2030302271</v>
      </c>
      <c r="B276" s="5" t="s">
        <v>1573</v>
      </c>
      <c r="C276" s="5" t="s">
        <v>1574</v>
      </c>
      <c r="D276" s="5" t="str">
        <f t="shared" si="14"/>
        <v>ALANIS MIRIAM</v>
      </c>
      <c r="E276" s="5" t="s">
        <v>83</v>
      </c>
      <c r="F276" s="5" t="s">
        <v>479</v>
      </c>
      <c r="G276" s="5" t="s">
        <v>480</v>
      </c>
      <c r="H276" s="5">
        <v>20212926</v>
      </c>
      <c r="I276" s="5" t="s">
        <v>847</v>
      </c>
      <c r="J276" s="5" t="s">
        <v>848</v>
      </c>
      <c r="K276" s="5" t="str">
        <f t="shared" si="12"/>
        <v>JOSE TORRES</v>
      </c>
      <c r="L276" s="6">
        <v>45873</v>
      </c>
      <c r="M276" s="6">
        <v>46026</v>
      </c>
      <c r="N276" s="5">
        <f t="shared" si="13"/>
        <v>5</v>
      </c>
      <c r="O276" s="5" t="s">
        <v>135</v>
      </c>
      <c r="P276" s="5" t="s">
        <v>2612</v>
      </c>
      <c r="Q276" s="7">
        <v>71.16</v>
      </c>
      <c r="R276" s="12">
        <v>0.375</v>
      </c>
      <c r="S276" s="5" t="s">
        <v>60</v>
      </c>
      <c r="T276" s="5" t="s">
        <v>136</v>
      </c>
      <c r="U276" s="7">
        <v>26.68</v>
      </c>
      <c r="V276" s="5" t="s">
        <v>480</v>
      </c>
    </row>
    <row r="277" spans="1:22" s="5" customFormat="1" x14ac:dyDescent="0.25">
      <c r="A277" s="5">
        <v>2030188783</v>
      </c>
      <c r="B277" s="5" t="s">
        <v>387</v>
      </c>
      <c r="C277" s="5" t="s">
        <v>388</v>
      </c>
      <c r="D277" s="5" t="str">
        <f t="shared" si="14"/>
        <v>JR JEROME</v>
      </c>
      <c r="E277" s="5" t="s">
        <v>372</v>
      </c>
      <c r="F277" s="5" t="s">
        <v>373</v>
      </c>
      <c r="G277" s="5" t="s">
        <v>374</v>
      </c>
      <c r="H277" s="5">
        <v>21421111</v>
      </c>
      <c r="I277" s="5" t="s">
        <v>389</v>
      </c>
      <c r="J277" s="5" t="s">
        <v>390</v>
      </c>
      <c r="K277" s="5" t="str">
        <f t="shared" si="12"/>
        <v>Kirk Tigue</v>
      </c>
      <c r="L277" s="6">
        <v>45871</v>
      </c>
      <c r="M277" s="6">
        <v>46024</v>
      </c>
      <c r="N277" s="5">
        <f t="shared" si="13"/>
        <v>5</v>
      </c>
      <c r="O277" s="5" t="s">
        <v>135</v>
      </c>
      <c r="P277" s="5" t="s">
        <v>2612</v>
      </c>
      <c r="Q277" s="7">
        <v>110.16</v>
      </c>
      <c r="R277" s="11">
        <v>0.7</v>
      </c>
      <c r="S277" s="5" t="s">
        <v>60</v>
      </c>
      <c r="T277" s="5" t="s">
        <v>136</v>
      </c>
      <c r="U277" s="7">
        <v>77.11</v>
      </c>
      <c r="V277" s="5" t="s">
        <v>374</v>
      </c>
    </row>
    <row r="278" spans="1:22" s="5" customFormat="1" x14ac:dyDescent="0.25">
      <c r="A278" s="5">
        <v>2030244692</v>
      </c>
      <c r="B278" s="5" t="s">
        <v>442</v>
      </c>
      <c r="C278" s="5" t="s">
        <v>443</v>
      </c>
      <c r="D278" s="5" t="str">
        <f t="shared" si="14"/>
        <v>TALABAN SHIRLY</v>
      </c>
      <c r="E278" s="5" t="s">
        <v>372</v>
      </c>
      <c r="F278" s="5" t="s">
        <v>373</v>
      </c>
      <c r="G278" s="5" t="s">
        <v>374</v>
      </c>
      <c r="H278" s="5">
        <v>21421111</v>
      </c>
      <c r="I278" s="5" t="s">
        <v>389</v>
      </c>
      <c r="J278" s="5" t="s">
        <v>390</v>
      </c>
      <c r="K278" s="5" t="str">
        <f t="shared" si="12"/>
        <v>Kirk Tigue</v>
      </c>
      <c r="L278" s="6">
        <v>45870</v>
      </c>
      <c r="M278" s="6">
        <v>46023</v>
      </c>
      <c r="N278" s="5">
        <f t="shared" si="13"/>
        <v>5</v>
      </c>
      <c r="O278" s="5" t="s">
        <v>135</v>
      </c>
      <c r="P278" s="5" t="s">
        <v>2612</v>
      </c>
      <c r="Q278" s="7">
        <v>62.15</v>
      </c>
      <c r="R278" s="11">
        <v>0.7</v>
      </c>
      <c r="S278" s="5" t="s">
        <v>60</v>
      </c>
      <c r="T278" s="5" t="s">
        <v>136</v>
      </c>
      <c r="U278" s="7">
        <v>43.5</v>
      </c>
      <c r="V278" s="5" t="s">
        <v>374</v>
      </c>
    </row>
    <row r="279" spans="1:22" s="5" customFormat="1" x14ac:dyDescent="0.25">
      <c r="A279" s="5">
        <v>2030244691</v>
      </c>
      <c r="B279" s="5" t="s">
        <v>442</v>
      </c>
      <c r="C279" s="5" t="s">
        <v>443</v>
      </c>
      <c r="D279" s="5" t="str">
        <f t="shared" si="14"/>
        <v>TALABAN SHIRLY</v>
      </c>
      <c r="E279" s="5" t="s">
        <v>372</v>
      </c>
      <c r="F279" s="5" t="s">
        <v>479</v>
      </c>
      <c r="G279" s="5" t="s">
        <v>480</v>
      </c>
      <c r="H279" s="5">
        <v>21421111</v>
      </c>
      <c r="I279" s="5" t="s">
        <v>389</v>
      </c>
      <c r="J279" s="5" t="s">
        <v>390</v>
      </c>
      <c r="K279" s="5" t="str">
        <f t="shared" si="12"/>
        <v>Kirk Tigue</v>
      </c>
      <c r="L279" s="6">
        <v>45870</v>
      </c>
      <c r="M279" s="6">
        <v>46023</v>
      </c>
      <c r="N279" s="5">
        <f t="shared" si="13"/>
        <v>5</v>
      </c>
      <c r="O279" s="5" t="s">
        <v>135</v>
      </c>
      <c r="P279" s="5" t="s">
        <v>2612</v>
      </c>
      <c r="Q279" s="7">
        <v>73.08</v>
      </c>
      <c r="R279" s="12">
        <v>0.375</v>
      </c>
      <c r="S279" s="5" t="s">
        <v>60</v>
      </c>
      <c r="T279" s="5" t="s">
        <v>136</v>
      </c>
      <c r="U279" s="7">
        <v>27.4</v>
      </c>
      <c r="V279" s="5" t="s">
        <v>480</v>
      </c>
    </row>
    <row r="280" spans="1:22" s="5" customFormat="1" x14ac:dyDescent="0.25">
      <c r="A280" s="5">
        <v>2030188782</v>
      </c>
      <c r="B280" s="5" t="s">
        <v>387</v>
      </c>
      <c r="C280" s="5" t="s">
        <v>388</v>
      </c>
      <c r="D280" s="5" t="str">
        <f t="shared" si="14"/>
        <v>JR JEROME</v>
      </c>
      <c r="E280" s="5" t="s">
        <v>372</v>
      </c>
      <c r="F280" s="5" t="s">
        <v>479</v>
      </c>
      <c r="G280" s="5" t="s">
        <v>480</v>
      </c>
      <c r="H280" s="5">
        <v>21421111</v>
      </c>
      <c r="I280" s="5" t="s">
        <v>389</v>
      </c>
      <c r="J280" s="5" t="s">
        <v>390</v>
      </c>
      <c r="K280" s="5" t="str">
        <f t="shared" si="12"/>
        <v>Kirk Tigue</v>
      </c>
      <c r="L280" s="6">
        <v>45871</v>
      </c>
      <c r="M280" s="6">
        <v>46024</v>
      </c>
      <c r="N280" s="5">
        <f t="shared" si="13"/>
        <v>5</v>
      </c>
      <c r="O280" s="5" t="s">
        <v>135</v>
      </c>
      <c r="P280" s="5" t="s">
        <v>2612</v>
      </c>
      <c r="Q280" s="7">
        <v>27.49</v>
      </c>
      <c r="R280" s="12">
        <v>0.375</v>
      </c>
      <c r="S280" s="5" t="s">
        <v>60</v>
      </c>
      <c r="T280" s="5" t="s">
        <v>136</v>
      </c>
      <c r="U280" s="7">
        <v>10.31</v>
      </c>
      <c r="V280" s="5" t="s">
        <v>480</v>
      </c>
    </row>
    <row r="281" spans="1:22" s="5" customFormat="1" x14ac:dyDescent="0.25">
      <c r="A281" s="5">
        <v>2030077716</v>
      </c>
      <c r="B281" s="5" t="s">
        <v>1556</v>
      </c>
      <c r="C281" s="5" t="s">
        <v>1557</v>
      </c>
      <c r="D281" s="5" t="str">
        <f t="shared" si="14"/>
        <v>ROBBINS BUCKLIN</v>
      </c>
      <c r="E281" s="5" t="s">
        <v>265</v>
      </c>
      <c r="F281" s="5" t="s">
        <v>373</v>
      </c>
      <c r="G281" s="5" t="s">
        <v>374</v>
      </c>
      <c r="H281" s="5">
        <v>20724564</v>
      </c>
      <c r="I281" s="5" t="s">
        <v>534</v>
      </c>
      <c r="J281" s="5" t="s">
        <v>535</v>
      </c>
      <c r="K281" s="5" t="str">
        <f t="shared" si="12"/>
        <v>Marsha Sanderock</v>
      </c>
      <c r="L281" s="6">
        <v>45870</v>
      </c>
      <c r="M281" s="6">
        <v>46023</v>
      </c>
      <c r="N281" s="5">
        <f t="shared" si="13"/>
        <v>5</v>
      </c>
      <c r="O281" s="5" t="s">
        <v>135</v>
      </c>
      <c r="P281" s="5" t="s">
        <v>2612</v>
      </c>
      <c r="Q281" s="7">
        <v>3.52</v>
      </c>
      <c r="R281" s="11">
        <v>0.7</v>
      </c>
      <c r="S281" s="5" t="s">
        <v>60</v>
      </c>
      <c r="T281" s="5" t="s">
        <v>136</v>
      </c>
      <c r="U281" s="7">
        <v>2.46</v>
      </c>
      <c r="V281" s="5" t="s">
        <v>374</v>
      </c>
    </row>
    <row r="282" spans="1:22" s="5" customFormat="1" x14ac:dyDescent="0.25">
      <c r="A282" s="5">
        <v>2030077715</v>
      </c>
      <c r="B282" s="5" t="s">
        <v>1556</v>
      </c>
      <c r="C282" s="5" t="s">
        <v>1557</v>
      </c>
      <c r="D282" s="5" t="str">
        <f t="shared" si="14"/>
        <v>ROBBINS BUCKLIN</v>
      </c>
      <c r="E282" s="5" t="s">
        <v>265</v>
      </c>
      <c r="F282" s="5" t="s">
        <v>479</v>
      </c>
      <c r="G282" s="5" t="s">
        <v>480</v>
      </c>
      <c r="H282" s="5">
        <v>20724564</v>
      </c>
      <c r="I282" s="5" t="s">
        <v>534</v>
      </c>
      <c r="J282" s="5" t="s">
        <v>535</v>
      </c>
      <c r="K282" s="5" t="str">
        <f t="shared" si="12"/>
        <v>Marsha Sanderock</v>
      </c>
      <c r="L282" s="6">
        <v>45870</v>
      </c>
      <c r="M282" s="6">
        <v>46023</v>
      </c>
      <c r="N282" s="5">
        <f t="shared" si="13"/>
        <v>5</v>
      </c>
      <c r="O282" s="5" t="s">
        <v>135</v>
      </c>
      <c r="P282" s="5" t="s">
        <v>2612</v>
      </c>
      <c r="Q282" s="7">
        <v>48.15</v>
      </c>
      <c r="R282" s="12">
        <v>0.375</v>
      </c>
      <c r="S282" s="5" t="s">
        <v>60</v>
      </c>
      <c r="T282" s="5" t="s">
        <v>136</v>
      </c>
      <c r="U282" s="7">
        <v>18.059999999999999</v>
      </c>
      <c r="V282" s="5" t="s">
        <v>480</v>
      </c>
    </row>
    <row r="283" spans="1:22" s="5" customFormat="1" x14ac:dyDescent="0.25">
      <c r="A283" s="5">
        <v>2030247061</v>
      </c>
      <c r="B283" s="5" t="s">
        <v>2402</v>
      </c>
      <c r="C283" s="5" t="s">
        <v>2403</v>
      </c>
      <c r="D283" s="5" t="str">
        <f t="shared" si="14"/>
        <v>BECHERT ABBY</v>
      </c>
      <c r="E283" s="5" t="s">
        <v>265</v>
      </c>
      <c r="F283" s="5" t="s">
        <v>803</v>
      </c>
      <c r="G283" s="5" t="s">
        <v>813</v>
      </c>
      <c r="H283" s="5">
        <v>20724564</v>
      </c>
      <c r="I283" s="5" t="s">
        <v>534</v>
      </c>
      <c r="J283" s="5" t="s">
        <v>535</v>
      </c>
      <c r="K283" s="5" t="str">
        <f t="shared" si="12"/>
        <v>Marsha Sanderock</v>
      </c>
      <c r="L283" s="6">
        <v>45870</v>
      </c>
      <c r="M283" s="6">
        <v>46023</v>
      </c>
      <c r="N283" s="5">
        <f t="shared" si="13"/>
        <v>5</v>
      </c>
      <c r="O283" s="5" t="s">
        <v>135</v>
      </c>
      <c r="P283" s="5" t="s">
        <v>2612</v>
      </c>
      <c r="Q283" s="7">
        <v>15</v>
      </c>
      <c r="R283" s="11">
        <v>0.19</v>
      </c>
      <c r="S283" s="5" t="s">
        <v>60</v>
      </c>
      <c r="T283" s="5" t="s">
        <v>136</v>
      </c>
      <c r="U283" s="7">
        <v>2.85</v>
      </c>
      <c r="V283" s="5" t="s">
        <v>813</v>
      </c>
    </row>
    <row r="284" spans="1:22" s="5" customFormat="1" x14ac:dyDescent="0.25">
      <c r="A284" s="5">
        <v>2030187569</v>
      </c>
      <c r="B284" s="5" t="s">
        <v>383</v>
      </c>
      <c r="C284" s="5" t="s">
        <v>384</v>
      </c>
      <c r="D284" s="5" t="str">
        <f t="shared" si="14"/>
        <v>FEWELL ROBIN</v>
      </c>
      <c r="E284" s="5" t="s">
        <v>83</v>
      </c>
      <c r="F284" s="5" t="s">
        <v>373</v>
      </c>
      <c r="G284" s="5" t="s">
        <v>374</v>
      </c>
      <c r="H284" s="5">
        <v>18828278</v>
      </c>
      <c r="I284" s="5" t="s">
        <v>385</v>
      </c>
      <c r="J284" s="5" t="s">
        <v>386</v>
      </c>
      <c r="K284" s="5" t="str">
        <f t="shared" si="12"/>
        <v>MICHAEL DUNAVANT</v>
      </c>
      <c r="L284" s="6">
        <v>45870</v>
      </c>
      <c r="M284" s="6">
        <v>46023</v>
      </c>
      <c r="N284" s="5">
        <f t="shared" si="13"/>
        <v>5</v>
      </c>
      <c r="O284" s="5" t="s">
        <v>135</v>
      </c>
      <c r="P284" s="5" t="s">
        <v>2612</v>
      </c>
      <c r="Q284" s="7">
        <v>169.06</v>
      </c>
      <c r="R284" s="11">
        <v>0.7</v>
      </c>
      <c r="S284" s="5" t="s">
        <v>60</v>
      </c>
      <c r="T284" s="5" t="s">
        <v>136</v>
      </c>
      <c r="U284" s="7">
        <v>118.34</v>
      </c>
      <c r="V284" s="5" t="s">
        <v>374</v>
      </c>
    </row>
    <row r="285" spans="1:22" s="5" customFormat="1" x14ac:dyDescent="0.25">
      <c r="A285" s="5">
        <v>2029734153</v>
      </c>
      <c r="B285" s="5" t="s">
        <v>1931</v>
      </c>
      <c r="C285" s="5" t="s">
        <v>1932</v>
      </c>
      <c r="D285" s="5" t="str">
        <f t="shared" si="14"/>
        <v>STREET STARLA</v>
      </c>
      <c r="E285" s="5" t="s">
        <v>83</v>
      </c>
      <c r="F285" s="5" t="s">
        <v>373</v>
      </c>
      <c r="G285" s="5" t="s">
        <v>374</v>
      </c>
      <c r="H285" s="5">
        <v>18828278</v>
      </c>
      <c r="I285" s="5" t="s">
        <v>385</v>
      </c>
      <c r="J285" s="5" t="s">
        <v>386</v>
      </c>
      <c r="K285" s="5" t="str">
        <f t="shared" si="12"/>
        <v>MICHAEL DUNAVANT</v>
      </c>
      <c r="L285" s="6">
        <v>45870</v>
      </c>
      <c r="M285" s="6">
        <v>46023</v>
      </c>
      <c r="N285" s="5">
        <f t="shared" si="13"/>
        <v>5</v>
      </c>
      <c r="O285" s="5" t="s">
        <v>135</v>
      </c>
      <c r="P285" s="5" t="s">
        <v>2612</v>
      </c>
      <c r="Q285" s="7">
        <v>115.38</v>
      </c>
      <c r="R285" s="11">
        <v>0.7</v>
      </c>
      <c r="S285" s="5" t="s">
        <v>60</v>
      </c>
      <c r="T285" s="5" t="s">
        <v>136</v>
      </c>
      <c r="U285" s="7">
        <v>80.77</v>
      </c>
      <c r="V285" s="5" t="s">
        <v>374</v>
      </c>
    </row>
    <row r="286" spans="1:22" s="5" customFormat="1" x14ac:dyDescent="0.25">
      <c r="A286" s="5">
        <v>2029966915</v>
      </c>
      <c r="B286" s="5" t="s">
        <v>582</v>
      </c>
      <c r="C286" s="5" t="s">
        <v>1952</v>
      </c>
      <c r="D286" s="5" t="str">
        <f t="shared" si="14"/>
        <v>REINMANN ROBYN</v>
      </c>
      <c r="E286" s="5" t="s">
        <v>83</v>
      </c>
      <c r="F286" s="5" t="s">
        <v>373</v>
      </c>
      <c r="G286" s="5" t="s">
        <v>374</v>
      </c>
      <c r="H286" s="5">
        <v>18828278</v>
      </c>
      <c r="I286" s="5" t="s">
        <v>385</v>
      </c>
      <c r="J286" s="5" t="s">
        <v>386</v>
      </c>
      <c r="K286" s="5" t="str">
        <f t="shared" si="12"/>
        <v>MICHAEL DUNAVANT</v>
      </c>
      <c r="L286" s="6">
        <v>45870</v>
      </c>
      <c r="M286" s="6">
        <v>46023</v>
      </c>
      <c r="N286" s="5">
        <f t="shared" si="13"/>
        <v>5</v>
      </c>
      <c r="O286" s="5" t="s">
        <v>135</v>
      </c>
      <c r="P286" s="5" t="s">
        <v>2612</v>
      </c>
      <c r="Q286" s="7">
        <v>85.62</v>
      </c>
      <c r="R286" s="11">
        <v>0.7</v>
      </c>
      <c r="S286" s="5" t="s">
        <v>60</v>
      </c>
      <c r="T286" s="5" t="s">
        <v>136</v>
      </c>
      <c r="U286" s="7">
        <v>59.93</v>
      </c>
      <c r="V286" s="5" t="s">
        <v>374</v>
      </c>
    </row>
    <row r="287" spans="1:22" s="5" customFormat="1" x14ac:dyDescent="0.25">
      <c r="A287" s="5">
        <v>2030275368</v>
      </c>
      <c r="B287" s="5" t="s">
        <v>460</v>
      </c>
      <c r="C287" s="5" t="s">
        <v>461</v>
      </c>
      <c r="D287" s="5" t="str">
        <f t="shared" si="14"/>
        <v>ONKHOOLJIN OCHIRKHUU</v>
      </c>
      <c r="E287" s="5" t="s">
        <v>83</v>
      </c>
      <c r="F287" s="5" t="s">
        <v>373</v>
      </c>
      <c r="G287" s="5" t="s">
        <v>374</v>
      </c>
      <c r="H287" s="5">
        <v>20220688</v>
      </c>
      <c r="I287" s="5" t="s">
        <v>381</v>
      </c>
      <c r="J287" s="5" t="s">
        <v>382</v>
      </c>
      <c r="K287" s="5" t="str">
        <f t="shared" si="12"/>
        <v>NASANDELGER ZANA</v>
      </c>
      <c r="L287" s="6">
        <v>45871</v>
      </c>
      <c r="M287" s="6">
        <v>46024</v>
      </c>
      <c r="N287" s="5">
        <f t="shared" si="13"/>
        <v>5</v>
      </c>
      <c r="O287" s="5" t="s">
        <v>135</v>
      </c>
      <c r="P287" s="5" t="s">
        <v>2612</v>
      </c>
      <c r="Q287" s="7">
        <v>103.18</v>
      </c>
      <c r="R287" s="11">
        <v>0.7</v>
      </c>
      <c r="S287" s="5" t="s">
        <v>60</v>
      </c>
      <c r="T287" s="5" t="s">
        <v>136</v>
      </c>
      <c r="U287" s="7">
        <v>72.23</v>
      </c>
      <c r="V287" s="5" t="s">
        <v>374</v>
      </c>
    </row>
    <row r="288" spans="1:22" s="5" customFormat="1" x14ac:dyDescent="0.25">
      <c r="A288" s="5">
        <v>2030184968</v>
      </c>
      <c r="B288" s="5" t="s">
        <v>379</v>
      </c>
      <c r="C288" s="5" t="s">
        <v>380</v>
      </c>
      <c r="D288" s="5" t="str">
        <f t="shared" si="14"/>
        <v>GANBOLD AMARBAYASGALAN</v>
      </c>
      <c r="E288" s="5" t="s">
        <v>83</v>
      </c>
      <c r="F288" s="5" t="s">
        <v>373</v>
      </c>
      <c r="G288" s="5" t="s">
        <v>374</v>
      </c>
      <c r="H288" s="5">
        <v>20220688</v>
      </c>
      <c r="I288" s="5" t="s">
        <v>381</v>
      </c>
      <c r="J288" s="5" t="s">
        <v>382</v>
      </c>
      <c r="K288" s="5" t="str">
        <f t="shared" si="12"/>
        <v>NASANDELGER ZANA</v>
      </c>
      <c r="L288" s="6">
        <v>45867</v>
      </c>
      <c r="M288" s="6">
        <v>46020</v>
      </c>
      <c r="N288" s="5">
        <f t="shared" si="13"/>
        <v>5</v>
      </c>
      <c r="O288" s="5" t="s">
        <v>135</v>
      </c>
      <c r="P288" s="5" t="s">
        <v>2612</v>
      </c>
      <c r="Q288" s="7">
        <v>18.45</v>
      </c>
      <c r="R288" s="11">
        <v>0.7</v>
      </c>
      <c r="S288" s="5" t="s">
        <v>60</v>
      </c>
      <c r="T288" s="5" t="s">
        <v>136</v>
      </c>
      <c r="U288" s="7">
        <v>12.92</v>
      </c>
      <c r="V288" s="5" t="s">
        <v>374</v>
      </c>
    </row>
    <row r="289" spans="1:22" s="5" customFormat="1" x14ac:dyDescent="0.25">
      <c r="A289" s="5">
        <v>2030257378</v>
      </c>
      <c r="B289" s="5" t="s">
        <v>450</v>
      </c>
      <c r="C289" s="5" t="s">
        <v>451</v>
      </c>
      <c r="D289" s="5" t="str">
        <f t="shared" si="14"/>
        <v>MILBURN JEREMY</v>
      </c>
      <c r="E289" s="5" t="s">
        <v>452</v>
      </c>
      <c r="F289" s="5" t="s">
        <v>102</v>
      </c>
      <c r="G289" s="5" t="s">
        <v>103</v>
      </c>
      <c r="H289" s="5">
        <v>16633294</v>
      </c>
      <c r="I289" s="5" t="s">
        <v>116</v>
      </c>
      <c r="J289" s="5" t="s">
        <v>417</v>
      </c>
      <c r="K289" s="5" t="str">
        <f t="shared" si="12"/>
        <v>Richard Yale</v>
      </c>
      <c r="L289" s="6">
        <v>45870</v>
      </c>
      <c r="M289" s="6">
        <v>46023</v>
      </c>
      <c r="N289" s="5">
        <f t="shared" si="13"/>
        <v>5</v>
      </c>
      <c r="O289" s="5" t="s">
        <v>135</v>
      </c>
      <c r="P289" s="5" t="s">
        <v>2612</v>
      </c>
      <c r="Q289" s="7">
        <v>78.849999999999994</v>
      </c>
      <c r="R289" s="11">
        <v>0.75</v>
      </c>
      <c r="S289" s="5" t="s">
        <v>60</v>
      </c>
      <c r="T289" s="5" t="s">
        <v>136</v>
      </c>
      <c r="U289" s="7">
        <v>59.14</v>
      </c>
      <c r="V289" s="5" t="s">
        <v>2597</v>
      </c>
    </row>
    <row r="290" spans="1:22" s="5" customFormat="1" x14ac:dyDescent="0.25">
      <c r="A290" s="5">
        <v>2030061622</v>
      </c>
      <c r="B290" s="5" t="s">
        <v>1500</v>
      </c>
      <c r="C290" s="5" t="s">
        <v>1961</v>
      </c>
      <c r="D290" s="5" t="str">
        <f t="shared" si="14"/>
        <v>KESTLER ROGER</v>
      </c>
      <c r="E290" s="5" t="s">
        <v>452</v>
      </c>
      <c r="F290" s="5" t="s">
        <v>373</v>
      </c>
      <c r="G290" s="5" t="s">
        <v>374</v>
      </c>
      <c r="H290" s="5">
        <v>16633294</v>
      </c>
      <c r="I290" s="5" t="s">
        <v>116</v>
      </c>
      <c r="J290" s="5" t="s">
        <v>417</v>
      </c>
      <c r="K290" s="5" t="str">
        <f t="shared" si="12"/>
        <v>Richard Yale</v>
      </c>
      <c r="L290" s="6">
        <v>45870</v>
      </c>
      <c r="M290" s="6">
        <v>46023</v>
      </c>
      <c r="N290" s="5">
        <f t="shared" si="13"/>
        <v>5</v>
      </c>
      <c r="O290" s="5" t="s">
        <v>135</v>
      </c>
      <c r="P290" s="5" t="s">
        <v>2612</v>
      </c>
      <c r="Q290" s="7">
        <v>329.78</v>
      </c>
      <c r="R290" s="11">
        <v>0.7</v>
      </c>
      <c r="S290" s="5" t="s">
        <v>60</v>
      </c>
      <c r="T290" s="5" t="s">
        <v>136</v>
      </c>
      <c r="U290" s="7">
        <v>230.85</v>
      </c>
      <c r="V290" s="5" t="s">
        <v>374</v>
      </c>
    </row>
    <row r="291" spans="1:22" s="5" customFormat="1" x14ac:dyDescent="0.25">
      <c r="A291" s="5">
        <v>2030109882</v>
      </c>
      <c r="B291" s="5" t="s">
        <v>1563</v>
      </c>
      <c r="C291" s="5" t="s">
        <v>508</v>
      </c>
      <c r="D291" s="5" t="str">
        <f t="shared" si="14"/>
        <v>ACHIMAS MARIUS</v>
      </c>
      <c r="E291" s="5" t="s">
        <v>83</v>
      </c>
      <c r="F291" s="5" t="s">
        <v>373</v>
      </c>
      <c r="G291" s="5" t="s">
        <v>374</v>
      </c>
      <c r="H291" s="5">
        <v>16633294</v>
      </c>
      <c r="I291" s="5" t="s">
        <v>116</v>
      </c>
      <c r="J291" s="5" t="s">
        <v>417</v>
      </c>
      <c r="K291" s="5" t="str">
        <f t="shared" si="12"/>
        <v>Richard Yale</v>
      </c>
      <c r="L291" s="6">
        <v>45870</v>
      </c>
      <c r="M291" s="6">
        <v>46023</v>
      </c>
      <c r="N291" s="5">
        <f t="shared" si="13"/>
        <v>5</v>
      </c>
      <c r="O291" s="5" t="s">
        <v>135</v>
      </c>
      <c r="P291" s="5" t="s">
        <v>2612</v>
      </c>
      <c r="Q291" s="7">
        <v>176.17</v>
      </c>
      <c r="R291" s="11">
        <v>0.7</v>
      </c>
      <c r="S291" s="5" t="s">
        <v>60</v>
      </c>
      <c r="T291" s="5" t="s">
        <v>136</v>
      </c>
      <c r="U291" s="7">
        <v>123.32</v>
      </c>
      <c r="V291" s="5" t="s">
        <v>374</v>
      </c>
    </row>
    <row r="292" spans="1:22" s="5" customFormat="1" x14ac:dyDescent="0.25">
      <c r="A292" s="5">
        <v>2030257377</v>
      </c>
      <c r="B292" s="5" t="s">
        <v>450</v>
      </c>
      <c r="C292" s="5" t="s">
        <v>451</v>
      </c>
      <c r="D292" s="5" t="str">
        <f t="shared" si="14"/>
        <v>MILBURN JEREMY</v>
      </c>
      <c r="E292" s="5" t="s">
        <v>452</v>
      </c>
      <c r="F292" s="5" t="s">
        <v>373</v>
      </c>
      <c r="G292" s="5" t="s">
        <v>374</v>
      </c>
      <c r="H292" s="5">
        <v>16633294</v>
      </c>
      <c r="I292" s="5" t="s">
        <v>116</v>
      </c>
      <c r="J292" s="5" t="s">
        <v>417</v>
      </c>
      <c r="K292" s="5" t="str">
        <f t="shared" si="12"/>
        <v>Richard Yale</v>
      </c>
      <c r="L292" s="6">
        <v>45870</v>
      </c>
      <c r="M292" s="6">
        <v>46023</v>
      </c>
      <c r="N292" s="5">
        <f t="shared" si="13"/>
        <v>5</v>
      </c>
      <c r="O292" s="5" t="s">
        <v>135</v>
      </c>
      <c r="P292" s="5" t="s">
        <v>2612</v>
      </c>
      <c r="Q292" s="7">
        <v>122.12</v>
      </c>
      <c r="R292" s="11">
        <v>0.7</v>
      </c>
      <c r="S292" s="5" t="s">
        <v>60</v>
      </c>
      <c r="T292" s="5" t="s">
        <v>136</v>
      </c>
      <c r="U292" s="7">
        <v>85.48</v>
      </c>
      <c r="V292" s="5" t="s">
        <v>374</v>
      </c>
    </row>
    <row r="293" spans="1:22" s="5" customFormat="1" x14ac:dyDescent="0.25">
      <c r="A293" s="5">
        <v>2029981428</v>
      </c>
      <c r="B293" s="5" t="s">
        <v>1553</v>
      </c>
      <c r="C293" s="5" t="s">
        <v>1554</v>
      </c>
      <c r="D293" s="5" t="str">
        <f t="shared" si="14"/>
        <v>SLOAN SHERYL</v>
      </c>
      <c r="E293" s="5" t="s">
        <v>83</v>
      </c>
      <c r="F293" s="5" t="s">
        <v>373</v>
      </c>
      <c r="G293" s="5" t="s">
        <v>374</v>
      </c>
      <c r="H293" s="5">
        <v>16633294</v>
      </c>
      <c r="I293" s="5" t="s">
        <v>116</v>
      </c>
      <c r="J293" s="5" t="s">
        <v>417</v>
      </c>
      <c r="K293" s="5" t="str">
        <f t="shared" si="12"/>
        <v>Richard Yale</v>
      </c>
      <c r="L293" s="6">
        <v>45870</v>
      </c>
      <c r="M293" s="6">
        <v>46023</v>
      </c>
      <c r="N293" s="5">
        <f t="shared" si="13"/>
        <v>5</v>
      </c>
      <c r="O293" s="5" t="s">
        <v>135</v>
      </c>
      <c r="P293" s="5" t="s">
        <v>2612</v>
      </c>
      <c r="Q293" s="7">
        <v>115.38</v>
      </c>
      <c r="R293" s="11">
        <v>0.7</v>
      </c>
      <c r="S293" s="5" t="s">
        <v>60</v>
      </c>
      <c r="T293" s="5" t="s">
        <v>136</v>
      </c>
      <c r="U293" s="7">
        <v>80.77</v>
      </c>
      <c r="V293" s="5" t="s">
        <v>374</v>
      </c>
    </row>
    <row r="294" spans="1:22" s="5" customFormat="1" x14ac:dyDescent="0.25">
      <c r="A294" s="5">
        <v>2030214513</v>
      </c>
      <c r="B294" s="5" t="s">
        <v>415</v>
      </c>
      <c r="C294" s="5" t="s">
        <v>416</v>
      </c>
      <c r="D294" s="5" t="str">
        <f t="shared" si="14"/>
        <v>PLOETZ DAWN</v>
      </c>
      <c r="E294" s="5" t="s">
        <v>83</v>
      </c>
      <c r="F294" s="5" t="s">
        <v>373</v>
      </c>
      <c r="G294" s="5" t="s">
        <v>374</v>
      </c>
      <c r="H294" s="5">
        <v>16633294</v>
      </c>
      <c r="I294" s="5" t="s">
        <v>116</v>
      </c>
      <c r="J294" s="5" t="s">
        <v>417</v>
      </c>
      <c r="K294" s="5" t="str">
        <f t="shared" si="12"/>
        <v>Richard Yale</v>
      </c>
      <c r="L294" s="6">
        <v>45870</v>
      </c>
      <c r="M294" s="6">
        <v>46023</v>
      </c>
      <c r="N294" s="5">
        <f t="shared" si="13"/>
        <v>5</v>
      </c>
      <c r="O294" s="5" t="s">
        <v>135</v>
      </c>
      <c r="P294" s="5" t="s">
        <v>2612</v>
      </c>
      <c r="Q294" s="7">
        <v>109.2</v>
      </c>
      <c r="R294" s="11">
        <v>0.7</v>
      </c>
      <c r="S294" s="5" t="s">
        <v>60</v>
      </c>
      <c r="T294" s="5" t="s">
        <v>136</v>
      </c>
      <c r="U294" s="7">
        <v>76.44</v>
      </c>
      <c r="V294" s="5" t="s">
        <v>374</v>
      </c>
    </row>
    <row r="295" spans="1:22" s="5" customFormat="1" x14ac:dyDescent="0.25">
      <c r="A295" s="5">
        <v>2030109881</v>
      </c>
      <c r="B295" s="5" t="s">
        <v>1563</v>
      </c>
      <c r="C295" s="5" t="s">
        <v>508</v>
      </c>
      <c r="D295" s="5" t="str">
        <f t="shared" si="14"/>
        <v>ACHIMAS MARIUS</v>
      </c>
      <c r="E295" s="5" t="s">
        <v>83</v>
      </c>
      <c r="F295" s="5" t="s">
        <v>479</v>
      </c>
      <c r="G295" s="5" t="s">
        <v>480</v>
      </c>
      <c r="H295" s="5">
        <v>16633294</v>
      </c>
      <c r="I295" s="5" t="s">
        <v>116</v>
      </c>
      <c r="J295" s="5" t="s">
        <v>417</v>
      </c>
      <c r="K295" s="5" t="str">
        <f t="shared" si="12"/>
        <v>Richard Yale</v>
      </c>
      <c r="L295" s="6">
        <v>45870</v>
      </c>
      <c r="M295" s="6">
        <v>46023</v>
      </c>
      <c r="N295" s="5">
        <f t="shared" si="13"/>
        <v>5</v>
      </c>
      <c r="O295" s="5" t="s">
        <v>135</v>
      </c>
      <c r="P295" s="5" t="s">
        <v>2612</v>
      </c>
      <c r="Q295" s="7">
        <v>149.87</v>
      </c>
      <c r="R295" s="12">
        <v>0.375</v>
      </c>
      <c r="S295" s="5" t="s">
        <v>60</v>
      </c>
      <c r="T295" s="5" t="s">
        <v>136</v>
      </c>
      <c r="U295" s="7">
        <v>56.2</v>
      </c>
      <c r="V295" s="5" t="s">
        <v>480</v>
      </c>
    </row>
    <row r="296" spans="1:22" s="5" customFormat="1" x14ac:dyDescent="0.25">
      <c r="A296" s="5">
        <v>2030257376</v>
      </c>
      <c r="B296" s="5" t="s">
        <v>450</v>
      </c>
      <c r="C296" s="5" t="s">
        <v>451</v>
      </c>
      <c r="D296" s="5" t="str">
        <f t="shared" si="14"/>
        <v>MILBURN JEREMY</v>
      </c>
      <c r="E296" s="5" t="s">
        <v>452</v>
      </c>
      <c r="F296" s="5" t="s">
        <v>479</v>
      </c>
      <c r="G296" s="5" t="s">
        <v>480</v>
      </c>
      <c r="H296" s="5">
        <v>16633294</v>
      </c>
      <c r="I296" s="5" t="s">
        <v>116</v>
      </c>
      <c r="J296" s="5" t="s">
        <v>417</v>
      </c>
      <c r="K296" s="5" t="str">
        <f t="shared" si="12"/>
        <v>Richard Yale</v>
      </c>
      <c r="L296" s="6">
        <v>45870</v>
      </c>
      <c r="M296" s="6">
        <v>46023</v>
      </c>
      <c r="N296" s="5">
        <f t="shared" si="13"/>
        <v>5</v>
      </c>
      <c r="O296" s="5" t="s">
        <v>135</v>
      </c>
      <c r="P296" s="5" t="s">
        <v>2612</v>
      </c>
      <c r="Q296" s="7">
        <v>88.69</v>
      </c>
      <c r="R296" s="12">
        <v>0.375</v>
      </c>
      <c r="S296" s="5" t="s">
        <v>60</v>
      </c>
      <c r="T296" s="5" t="s">
        <v>136</v>
      </c>
      <c r="U296" s="7">
        <v>33.26</v>
      </c>
      <c r="V296" s="5" t="s">
        <v>480</v>
      </c>
    </row>
    <row r="297" spans="1:22" s="5" customFormat="1" x14ac:dyDescent="0.25">
      <c r="A297" s="5">
        <v>2029981427</v>
      </c>
      <c r="B297" s="5" t="s">
        <v>1553</v>
      </c>
      <c r="C297" s="5" t="s">
        <v>1554</v>
      </c>
      <c r="D297" s="5" t="str">
        <f t="shared" si="14"/>
        <v>SLOAN SHERYL</v>
      </c>
      <c r="E297" s="5" t="s">
        <v>83</v>
      </c>
      <c r="F297" s="5" t="s">
        <v>479</v>
      </c>
      <c r="G297" s="5" t="s">
        <v>480</v>
      </c>
      <c r="H297" s="5">
        <v>16633294</v>
      </c>
      <c r="I297" s="5" t="s">
        <v>116</v>
      </c>
      <c r="J297" s="5" t="s">
        <v>417</v>
      </c>
      <c r="K297" s="5" t="str">
        <f t="shared" si="12"/>
        <v>Richard Yale</v>
      </c>
      <c r="L297" s="6">
        <v>45870</v>
      </c>
      <c r="M297" s="6">
        <v>46023</v>
      </c>
      <c r="N297" s="5">
        <f t="shared" si="13"/>
        <v>5</v>
      </c>
      <c r="O297" s="5" t="s">
        <v>135</v>
      </c>
      <c r="P297" s="5" t="s">
        <v>2612</v>
      </c>
      <c r="Q297" s="7">
        <v>77.48</v>
      </c>
      <c r="R297" s="12">
        <v>0.375</v>
      </c>
      <c r="S297" s="5" t="s">
        <v>60</v>
      </c>
      <c r="T297" s="5" t="s">
        <v>136</v>
      </c>
      <c r="U297" s="7">
        <v>29.06</v>
      </c>
      <c r="V297" s="5" t="s">
        <v>480</v>
      </c>
    </row>
    <row r="298" spans="1:22" s="5" customFormat="1" x14ac:dyDescent="0.25">
      <c r="A298" s="5">
        <v>2030076661</v>
      </c>
      <c r="B298" s="5" t="s">
        <v>939</v>
      </c>
      <c r="C298" s="5" t="s">
        <v>1965</v>
      </c>
      <c r="D298" s="5" t="str">
        <f t="shared" si="14"/>
        <v>MCSPADDEN CAROLYN</v>
      </c>
      <c r="E298" s="5" t="s">
        <v>648</v>
      </c>
      <c r="F298" s="5" t="s">
        <v>373</v>
      </c>
      <c r="G298" s="5" t="s">
        <v>374</v>
      </c>
      <c r="H298" s="5">
        <v>371819</v>
      </c>
      <c r="I298" s="5" t="s">
        <v>413</v>
      </c>
      <c r="J298" s="5" t="s">
        <v>414</v>
      </c>
      <c r="K298" s="5" t="str">
        <f t="shared" si="12"/>
        <v>THOMAS PARDUE</v>
      </c>
      <c r="L298" s="6">
        <v>45870</v>
      </c>
      <c r="M298" s="6">
        <v>46023</v>
      </c>
      <c r="N298" s="5">
        <f t="shared" si="13"/>
        <v>5</v>
      </c>
      <c r="O298" s="5" t="s">
        <v>135</v>
      </c>
      <c r="P298" s="5" t="s">
        <v>2612</v>
      </c>
      <c r="Q298" s="7">
        <v>68.42</v>
      </c>
      <c r="R298" s="11">
        <v>0.7</v>
      </c>
      <c r="S298" s="5" t="s">
        <v>60</v>
      </c>
      <c r="T298" s="5" t="s">
        <v>136</v>
      </c>
      <c r="U298" s="7">
        <v>47.89</v>
      </c>
      <c r="V298" s="5" t="s">
        <v>374</v>
      </c>
    </row>
    <row r="299" spans="1:22" s="5" customFormat="1" x14ac:dyDescent="0.25">
      <c r="A299" s="5">
        <v>2030209148</v>
      </c>
      <c r="B299" s="5" t="s">
        <v>213</v>
      </c>
      <c r="C299" s="5" t="s">
        <v>411</v>
      </c>
      <c r="D299" s="5" t="str">
        <f t="shared" si="14"/>
        <v>NOOTEBOOM DEBORAH</v>
      </c>
      <c r="E299" s="5" t="s">
        <v>412</v>
      </c>
      <c r="F299" s="5" t="s">
        <v>373</v>
      </c>
      <c r="G299" s="5" t="s">
        <v>374</v>
      </c>
      <c r="H299" s="5">
        <v>371819</v>
      </c>
      <c r="I299" s="5" t="s">
        <v>413</v>
      </c>
      <c r="J299" s="5" t="s">
        <v>414</v>
      </c>
      <c r="K299" s="5" t="str">
        <f t="shared" si="12"/>
        <v>THOMAS PARDUE</v>
      </c>
      <c r="L299" s="6">
        <v>45870</v>
      </c>
      <c r="M299" s="6">
        <v>46023</v>
      </c>
      <c r="N299" s="5">
        <f t="shared" si="13"/>
        <v>5</v>
      </c>
      <c r="O299" s="5" t="s">
        <v>135</v>
      </c>
      <c r="P299" s="5" t="s">
        <v>2612</v>
      </c>
      <c r="Q299" s="7">
        <v>48.47</v>
      </c>
      <c r="R299" s="11">
        <v>0.7</v>
      </c>
      <c r="S299" s="5" t="s">
        <v>60</v>
      </c>
      <c r="T299" s="5" t="s">
        <v>136</v>
      </c>
      <c r="U299" s="7">
        <v>33.93</v>
      </c>
      <c r="V299" s="5" t="s">
        <v>374</v>
      </c>
    </row>
    <row r="300" spans="1:22" s="5" customFormat="1" x14ac:dyDescent="0.25">
      <c r="A300" s="5">
        <v>2030209119</v>
      </c>
      <c r="B300" s="5" t="s">
        <v>1568</v>
      </c>
      <c r="C300" s="5" t="s">
        <v>411</v>
      </c>
      <c r="D300" s="5" t="str">
        <f t="shared" si="14"/>
        <v>NOOTEBOOM EVA</v>
      </c>
      <c r="E300" s="5" t="s">
        <v>412</v>
      </c>
      <c r="F300" s="5" t="s">
        <v>479</v>
      </c>
      <c r="G300" s="5" t="s">
        <v>480</v>
      </c>
      <c r="H300" s="5">
        <v>371819</v>
      </c>
      <c r="I300" s="5" t="s">
        <v>413</v>
      </c>
      <c r="J300" s="5" t="s">
        <v>414</v>
      </c>
      <c r="K300" s="5" t="str">
        <f t="shared" si="12"/>
        <v>THOMAS PARDUE</v>
      </c>
      <c r="L300" s="6">
        <v>45870</v>
      </c>
      <c r="M300" s="6">
        <v>46023</v>
      </c>
      <c r="N300" s="5">
        <f t="shared" si="13"/>
        <v>5</v>
      </c>
      <c r="O300" s="5" t="s">
        <v>135</v>
      </c>
      <c r="P300" s="5" t="s">
        <v>2612</v>
      </c>
      <c r="Q300" s="7">
        <v>27.69</v>
      </c>
      <c r="R300" s="12">
        <v>0.375</v>
      </c>
      <c r="S300" s="5" t="s">
        <v>60</v>
      </c>
      <c r="T300" s="5" t="s">
        <v>136</v>
      </c>
      <c r="U300" s="7">
        <v>10.38</v>
      </c>
      <c r="V300" s="5" t="s">
        <v>480</v>
      </c>
    </row>
    <row r="301" spans="1:22" s="5" customFormat="1" x14ac:dyDescent="0.25">
      <c r="A301" s="5">
        <v>2030071687</v>
      </c>
      <c r="B301" s="5" t="s">
        <v>213</v>
      </c>
      <c r="C301" s="5" t="s">
        <v>1056</v>
      </c>
      <c r="D301" s="5" t="str">
        <f t="shared" si="14"/>
        <v>SOLLITT DEBORAH</v>
      </c>
      <c r="E301" s="5" t="s">
        <v>83</v>
      </c>
      <c r="F301" s="5" t="s">
        <v>102</v>
      </c>
      <c r="G301" s="5" t="s">
        <v>103</v>
      </c>
      <c r="H301" s="5" t="s">
        <v>2609</v>
      </c>
      <c r="I301" s="5" t="s">
        <v>600</v>
      </c>
      <c r="J301" s="5" t="s">
        <v>601</v>
      </c>
      <c r="K301" s="5" t="str">
        <f t="shared" si="12"/>
        <v>VICTOR FUENTES</v>
      </c>
      <c r="L301" s="6">
        <v>45870</v>
      </c>
      <c r="M301" s="6">
        <v>46023</v>
      </c>
      <c r="N301" s="5">
        <f t="shared" si="13"/>
        <v>5</v>
      </c>
      <c r="O301" s="5" t="s">
        <v>135</v>
      </c>
      <c r="P301" s="5" t="s">
        <v>2612</v>
      </c>
      <c r="Q301" s="7">
        <v>174.01</v>
      </c>
      <c r="R301" s="11">
        <v>0.75</v>
      </c>
      <c r="S301" s="5" t="s">
        <v>60</v>
      </c>
      <c r="T301" s="5" t="s">
        <v>136</v>
      </c>
      <c r="U301" s="7">
        <v>130.51</v>
      </c>
      <c r="V301" s="5" t="s">
        <v>2597</v>
      </c>
    </row>
    <row r="302" spans="1:22" s="5" customFormat="1" x14ac:dyDescent="0.25">
      <c r="A302" s="5">
        <v>2030071686</v>
      </c>
      <c r="B302" s="5" t="s">
        <v>213</v>
      </c>
      <c r="C302" s="5" t="s">
        <v>1056</v>
      </c>
      <c r="D302" s="5" t="str">
        <f t="shared" si="14"/>
        <v>SOLLITT DEBORAH</v>
      </c>
      <c r="E302" s="5" t="s">
        <v>83</v>
      </c>
      <c r="F302" s="5" t="s">
        <v>373</v>
      </c>
      <c r="G302" s="5" t="s">
        <v>374</v>
      </c>
      <c r="H302" s="5" t="s">
        <v>2609</v>
      </c>
      <c r="I302" s="5" t="s">
        <v>600</v>
      </c>
      <c r="J302" s="5" t="s">
        <v>601</v>
      </c>
      <c r="K302" s="5" t="str">
        <f t="shared" si="12"/>
        <v>VICTOR FUENTES</v>
      </c>
      <c r="L302" s="6">
        <v>45870</v>
      </c>
      <c r="M302" s="6">
        <v>46023</v>
      </c>
      <c r="N302" s="5">
        <f t="shared" si="13"/>
        <v>5</v>
      </c>
      <c r="O302" s="5" t="s">
        <v>135</v>
      </c>
      <c r="P302" s="5" t="s">
        <v>2612</v>
      </c>
      <c r="Q302" s="7">
        <v>303.33</v>
      </c>
      <c r="R302" s="11">
        <v>0.7</v>
      </c>
      <c r="S302" s="5" t="s">
        <v>60</v>
      </c>
      <c r="T302" s="5" t="s">
        <v>136</v>
      </c>
      <c r="U302" s="7">
        <v>212.33</v>
      </c>
      <c r="V302" s="5" t="s">
        <v>374</v>
      </c>
    </row>
    <row r="303" spans="1:22" s="5" customFormat="1" x14ac:dyDescent="0.25">
      <c r="A303" s="5">
        <v>2030071688</v>
      </c>
      <c r="B303" s="5" t="s">
        <v>213</v>
      </c>
      <c r="C303" s="5" t="s">
        <v>1056</v>
      </c>
      <c r="D303" s="5" t="str">
        <f t="shared" si="14"/>
        <v>SOLLITT DEBORAH</v>
      </c>
      <c r="E303" s="5" t="s">
        <v>83</v>
      </c>
      <c r="F303" s="5" t="s">
        <v>132</v>
      </c>
      <c r="G303" s="5" t="s">
        <v>257</v>
      </c>
      <c r="H303" s="5" t="s">
        <v>2609</v>
      </c>
      <c r="I303" s="5" t="s">
        <v>600</v>
      </c>
      <c r="J303" s="5" t="s">
        <v>601</v>
      </c>
      <c r="K303" s="5" t="str">
        <f t="shared" si="12"/>
        <v>VICTOR FUENTES</v>
      </c>
      <c r="L303" s="6">
        <v>45870</v>
      </c>
      <c r="M303" s="6">
        <v>46023</v>
      </c>
      <c r="N303" s="5">
        <f t="shared" si="13"/>
        <v>5</v>
      </c>
      <c r="O303" s="5" t="s">
        <v>135</v>
      </c>
      <c r="P303" s="5" t="s">
        <v>2612</v>
      </c>
      <c r="Q303" s="7">
        <v>241.74</v>
      </c>
      <c r="R303" s="11">
        <v>0.38</v>
      </c>
      <c r="S303" s="5" t="s">
        <v>60</v>
      </c>
      <c r="T303" s="5" t="s">
        <v>136</v>
      </c>
      <c r="U303" s="7">
        <v>91.86</v>
      </c>
      <c r="V303" s="5" t="s">
        <v>257</v>
      </c>
    </row>
    <row r="304" spans="1:22" s="5" customFormat="1" x14ac:dyDescent="0.25">
      <c r="A304" s="5">
        <v>2030071689</v>
      </c>
      <c r="B304" s="5" t="s">
        <v>213</v>
      </c>
      <c r="C304" s="5" t="s">
        <v>1056</v>
      </c>
      <c r="D304" s="5" t="str">
        <f t="shared" si="14"/>
        <v>SOLLITT DEBORAH</v>
      </c>
      <c r="E304" s="5" t="s">
        <v>83</v>
      </c>
      <c r="F304" s="5" t="s">
        <v>803</v>
      </c>
      <c r="G304" s="5" t="s">
        <v>817</v>
      </c>
      <c r="H304" s="5" t="s">
        <v>2609</v>
      </c>
      <c r="I304" s="5" t="s">
        <v>600</v>
      </c>
      <c r="J304" s="5" t="s">
        <v>601</v>
      </c>
      <c r="K304" s="5" t="str">
        <f t="shared" si="12"/>
        <v>VICTOR FUENTES</v>
      </c>
      <c r="L304" s="6">
        <v>45870</v>
      </c>
      <c r="M304" s="6">
        <v>46023</v>
      </c>
      <c r="N304" s="5">
        <f t="shared" si="13"/>
        <v>5</v>
      </c>
      <c r="O304" s="5" t="s">
        <v>135</v>
      </c>
      <c r="P304" s="5" t="s">
        <v>2612</v>
      </c>
      <c r="Q304" s="7">
        <v>15</v>
      </c>
      <c r="R304" s="11">
        <v>0.38</v>
      </c>
      <c r="S304" s="5" t="s">
        <v>60</v>
      </c>
      <c r="T304" s="5" t="s">
        <v>136</v>
      </c>
      <c r="U304" s="7">
        <v>5.7</v>
      </c>
      <c r="V304" s="5" t="s">
        <v>817</v>
      </c>
    </row>
    <row r="305" spans="1:22" s="5" customFormat="1" x14ac:dyDescent="0.25">
      <c r="A305" s="5">
        <v>2029403159</v>
      </c>
      <c r="B305" s="5" t="s">
        <v>2089</v>
      </c>
      <c r="C305" s="5" t="s">
        <v>946</v>
      </c>
      <c r="D305" s="5" t="str">
        <f t="shared" si="14"/>
        <v>BRYAN TECSON</v>
      </c>
      <c r="E305" s="5" t="s">
        <v>83</v>
      </c>
      <c r="F305" s="5" t="s">
        <v>102</v>
      </c>
      <c r="G305" s="5" t="s">
        <v>738</v>
      </c>
      <c r="H305" s="5">
        <v>7470776</v>
      </c>
      <c r="I305" s="5" t="s">
        <v>355</v>
      </c>
      <c r="J305" s="5" t="s">
        <v>356</v>
      </c>
      <c r="K305" s="5" t="str">
        <f t="shared" si="12"/>
        <v>Andrew Choi</v>
      </c>
      <c r="L305" s="6">
        <v>45839</v>
      </c>
      <c r="M305" s="6">
        <v>46023</v>
      </c>
      <c r="N305" s="5">
        <f t="shared" si="13"/>
        <v>6</v>
      </c>
      <c r="O305" s="5" t="s">
        <v>135</v>
      </c>
      <c r="P305" s="5" t="s">
        <v>2613</v>
      </c>
      <c r="Q305" s="7">
        <v>118.48</v>
      </c>
      <c r="R305" s="11">
        <v>0.9</v>
      </c>
      <c r="S305" s="5" t="s">
        <v>60</v>
      </c>
      <c r="T305" s="5" t="s">
        <v>136</v>
      </c>
      <c r="U305" s="7">
        <v>106.63</v>
      </c>
      <c r="V305" s="5" t="s">
        <v>2599</v>
      </c>
    </row>
    <row r="306" spans="1:22" s="5" customFormat="1" x14ac:dyDescent="0.25">
      <c r="A306" s="5">
        <v>2029369422</v>
      </c>
      <c r="B306" s="5" t="s">
        <v>857</v>
      </c>
      <c r="C306" s="5" t="s">
        <v>414</v>
      </c>
      <c r="D306" s="5" t="str">
        <f t="shared" si="14"/>
        <v>THOMAS KRAMER</v>
      </c>
      <c r="E306" s="5" t="s">
        <v>372</v>
      </c>
      <c r="F306" s="5" t="s">
        <v>102</v>
      </c>
      <c r="G306" s="5" t="s">
        <v>738</v>
      </c>
      <c r="H306" s="5">
        <v>7470776</v>
      </c>
      <c r="I306" s="5" t="s">
        <v>355</v>
      </c>
      <c r="J306" s="5" t="s">
        <v>356</v>
      </c>
      <c r="K306" s="5" t="str">
        <f t="shared" si="12"/>
        <v>Andrew Choi</v>
      </c>
      <c r="L306" s="6">
        <v>45839</v>
      </c>
      <c r="M306" s="6">
        <v>46023</v>
      </c>
      <c r="N306" s="5">
        <f t="shared" si="13"/>
        <v>6</v>
      </c>
      <c r="O306" s="5" t="s">
        <v>135</v>
      </c>
      <c r="P306" s="5" t="s">
        <v>2613</v>
      </c>
      <c r="Q306" s="7">
        <v>534.69000000000005</v>
      </c>
      <c r="R306" s="11">
        <v>0.9</v>
      </c>
      <c r="S306" s="5" t="s">
        <v>60</v>
      </c>
      <c r="T306" s="5" t="s">
        <v>136</v>
      </c>
      <c r="U306" s="7">
        <v>481.22</v>
      </c>
      <c r="V306" s="5" t="s">
        <v>2599</v>
      </c>
    </row>
    <row r="307" spans="1:22" s="5" customFormat="1" x14ac:dyDescent="0.25">
      <c r="A307" s="5">
        <v>2029718232</v>
      </c>
      <c r="B307" s="5" t="s">
        <v>553</v>
      </c>
      <c r="C307" s="5" t="s">
        <v>554</v>
      </c>
      <c r="D307" s="5" t="str">
        <f t="shared" si="14"/>
        <v>KOTARBA ROCHELLE</v>
      </c>
      <c r="E307" s="5" t="s">
        <v>339</v>
      </c>
      <c r="F307" s="5" t="s">
        <v>373</v>
      </c>
      <c r="G307" s="5" t="s">
        <v>433</v>
      </c>
      <c r="H307" s="5">
        <v>7470776</v>
      </c>
      <c r="I307" s="5" t="s">
        <v>355</v>
      </c>
      <c r="J307" s="5" t="s">
        <v>356</v>
      </c>
      <c r="K307" s="5" t="str">
        <f t="shared" si="12"/>
        <v>Andrew Choi</v>
      </c>
      <c r="L307" s="6">
        <v>45839</v>
      </c>
      <c r="M307" s="6">
        <v>46023</v>
      </c>
      <c r="N307" s="5">
        <f t="shared" si="13"/>
        <v>6</v>
      </c>
      <c r="O307" s="5" t="s">
        <v>135</v>
      </c>
      <c r="P307" s="5" t="s">
        <v>2613</v>
      </c>
      <c r="Q307" s="7">
        <v>123.06</v>
      </c>
      <c r="R307" s="11">
        <v>0.9</v>
      </c>
      <c r="S307" s="5" t="s">
        <v>60</v>
      </c>
      <c r="T307" s="5" t="s">
        <v>136</v>
      </c>
      <c r="U307" s="7">
        <v>110.75</v>
      </c>
      <c r="V307" s="5" t="s">
        <v>433</v>
      </c>
    </row>
    <row r="308" spans="1:22" s="5" customFormat="1" x14ac:dyDescent="0.25">
      <c r="A308" s="5">
        <v>2029718231</v>
      </c>
      <c r="B308" s="5" t="s">
        <v>553</v>
      </c>
      <c r="C308" s="5" t="s">
        <v>554</v>
      </c>
      <c r="D308" s="5" t="str">
        <f t="shared" si="14"/>
        <v>KOTARBA ROCHELLE</v>
      </c>
      <c r="E308" s="5" t="s">
        <v>339</v>
      </c>
      <c r="F308" s="5" t="s">
        <v>373</v>
      </c>
      <c r="G308" s="5" t="s">
        <v>374</v>
      </c>
      <c r="H308" s="5">
        <v>7470776</v>
      </c>
      <c r="I308" s="5" t="s">
        <v>355</v>
      </c>
      <c r="J308" s="5" t="s">
        <v>356</v>
      </c>
      <c r="K308" s="5" t="str">
        <f t="shared" si="12"/>
        <v>Andrew Choi</v>
      </c>
      <c r="L308" s="6">
        <v>45839</v>
      </c>
      <c r="M308" s="6">
        <v>46023</v>
      </c>
      <c r="N308" s="5">
        <f t="shared" si="13"/>
        <v>6</v>
      </c>
      <c r="O308" s="5" t="s">
        <v>135</v>
      </c>
      <c r="P308" s="5" t="s">
        <v>2613</v>
      </c>
      <c r="Q308" s="7">
        <v>11.5</v>
      </c>
      <c r="R308" s="11">
        <v>0.7</v>
      </c>
      <c r="S308" s="5" t="s">
        <v>60</v>
      </c>
      <c r="T308" s="5" t="s">
        <v>136</v>
      </c>
      <c r="U308" s="7">
        <v>8.0500000000000007</v>
      </c>
      <c r="V308" s="5" t="s">
        <v>374</v>
      </c>
    </row>
    <row r="309" spans="1:22" s="5" customFormat="1" x14ac:dyDescent="0.25">
      <c r="A309" s="5">
        <v>2029369423</v>
      </c>
      <c r="B309" s="5" t="s">
        <v>857</v>
      </c>
      <c r="C309" s="5" t="s">
        <v>414</v>
      </c>
      <c r="D309" s="5" t="str">
        <f t="shared" si="14"/>
        <v>THOMAS KRAMER</v>
      </c>
      <c r="E309" s="5" t="s">
        <v>372</v>
      </c>
      <c r="F309" s="5" t="s">
        <v>803</v>
      </c>
      <c r="G309" s="5" t="s">
        <v>806</v>
      </c>
      <c r="H309" s="5">
        <v>7470776</v>
      </c>
      <c r="I309" s="5" t="s">
        <v>355</v>
      </c>
      <c r="J309" s="5" t="s">
        <v>356</v>
      </c>
      <c r="K309" s="5" t="str">
        <f t="shared" si="12"/>
        <v>Andrew Choi</v>
      </c>
      <c r="L309" s="6">
        <v>45839</v>
      </c>
      <c r="M309" s="6">
        <v>46023</v>
      </c>
      <c r="N309" s="5">
        <f t="shared" si="13"/>
        <v>6</v>
      </c>
      <c r="O309" s="5" t="s">
        <v>135</v>
      </c>
      <c r="P309" s="5" t="s">
        <v>2613</v>
      </c>
      <c r="Q309" s="7">
        <v>15</v>
      </c>
      <c r="R309" s="11">
        <v>0.38</v>
      </c>
      <c r="S309" s="5" t="s">
        <v>60</v>
      </c>
      <c r="T309" s="5" t="s">
        <v>136</v>
      </c>
      <c r="U309" s="7">
        <v>5.7</v>
      </c>
      <c r="V309" s="5" t="s">
        <v>806</v>
      </c>
    </row>
    <row r="310" spans="1:22" s="5" customFormat="1" x14ac:dyDescent="0.25">
      <c r="A310" s="5">
        <v>2029369421</v>
      </c>
      <c r="B310" s="5" t="s">
        <v>857</v>
      </c>
      <c r="C310" s="5" t="s">
        <v>414</v>
      </c>
      <c r="D310" s="5" t="str">
        <f t="shared" si="14"/>
        <v>THOMAS KRAMER</v>
      </c>
      <c r="E310" s="5" t="s">
        <v>372</v>
      </c>
      <c r="F310" s="5" t="s">
        <v>132</v>
      </c>
      <c r="G310" s="5" t="s">
        <v>133</v>
      </c>
      <c r="H310" s="5">
        <v>7470776</v>
      </c>
      <c r="I310" s="5" t="s">
        <v>355</v>
      </c>
      <c r="J310" s="5" t="s">
        <v>356</v>
      </c>
      <c r="K310" s="5" t="str">
        <f t="shared" si="12"/>
        <v>Andrew Choi</v>
      </c>
      <c r="L310" s="6">
        <v>45839</v>
      </c>
      <c r="M310" s="6">
        <v>46023</v>
      </c>
      <c r="N310" s="5">
        <f t="shared" si="13"/>
        <v>6</v>
      </c>
      <c r="O310" s="5" t="s">
        <v>135</v>
      </c>
      <c r="P310" s="5" t="s">
        <v>2613</v>
      </c>
      <c r="Q310" s="7">
        <v>40</v>
      </c>
      <c r="R310" s="11">
        <v>0.38</v>
      </c>
      <c r="S310" s="5" t="s">
        <v>60</v>
      </c>
      <c r="T310" s="5" t="s">
        <v>136</v>
      </c>
      <c r="U310" s="7">
        <v>15.2</v>
      </c>
      <c r="V310" s="5" t="s">
        <v>133</v>
      </c>
    </row>
    <row r="311" spans="1:22" s="5" customFormat="1" x14ac:dyDescent="0.25">
      <c r="A311" s="5">
        <v>2029718230</v>
      </c>
      <c r="B311" s="5" t="s">
        <v>553</v>
      </c>
      <c r="C311" s="5" t="s">
        <v>554</v>
      </c>
      <c r="D311" s="5" t="str">
        <f t="shared" si="14"/>
        <v>KOTARBA ROCHELLE</v>
      </c>
      <c r="E311" s="5" t="s">
        <v>339</v>
      </c>
      <c r="F311" s="5" t="s">
        <v>479</v>
      </c>
      <c r="G311" s="5" t="s">
        <v>480</v>
      </c>
      <c r="H311" s="5">
        <v>7470776</v>
      </c>
      <c r="I311" s="5" t="s">
        <v>355</v>
      </c>
      <c r="J311" s="5" t="s">
        <v>356</v>
      </c>
      <c r="K311" s="5" t="str">
        <f t="shared" si="12"/>
        <v>Andrew Choi</v>
      </c>
      <c r="L311" s="6">
        <v>45839</v>
      </c>
      <c r="M311" s="6">
        <v>46023</v>
      </c>
      <c r="N311" s="5">
        <f t="shared" si="13"/>
        <v>6</v>
      </c>
      <c r="O311" s="5" t="s">
        <v>135</v>
      </c>
      <c r="P311" s="5" t="s">
        <v>2613</v>
      </c>
      <c r="Q311" s="7">
        <v>70.739999999999995</v>
      </c>
      <c r="R311" s="12">
        <v>0.375</v>
      </c>
      <c r="S311" s="5" t="s">
        <v>60</v>
      </c>
      <c r="T311" s="5" t="s">
        <v>136</v>
      </c>
      <c r="U311" s="7">
        <v>26.53</v>
      </c>
      <c r="V311" s="5" t="s">
        <v>480</v>
      </c>
    </row>
    <row r="312" spans="1:22" s="5" customFormat="1" x14ac:dyDescent="0.25">
      <c r="A312" s="5">
        <v>2029487064</v>
      </c>
      <c r="B312" s="5" t="s">
        <v>1327</v>
      </c>
      <c r="C312" s="5" t="s">
        <v>1898</v>
      </c>
      <c r="D312" s="5" t="str">
        <f t="shared" si="14"/>
        <v>SANCHEZ JESUS</v>
      </c>
      <c r="E312" s="5" t="s">
        <v>83</v>
      </c>
      <c r="F312" s="5" t="s">
        <v>373</v>
      </c>
      <c r="G312" s="5" t="s">
        <v>374</v>
      </c>
      <c r="H312" s="5">
        <v>7146581</v>
      </c>
      <c r="I312" s="5" t="s">
        <v>498</v>
      </c>
      <c r="J312" s="5" t="s">
        <v>499</v>
      </c>
      <c r="K312" s="5" t="str">
        <f t="shared" si="12"/>
        <v>Anthony Hunsberger</v>
      </c>
      <c r="L312" s="6">
        <v>45839</v>
      </c>
      <c r="M312" s="6">
        <v>46023</v>
      </c>
      <c r="N312" s="5">
        <f t="shared" si="13"/>
        <v>6</v>
      </c>
      <c r="O312" s="5" t="s">
        <v>135</v>
      </c>
      <c r="P312" s="5" t="s">
        <v>2613</v>
      </c>
      <c r="Q312" s="7">
        <v>80.05</v>
      </c>
      <c r="R312" s="11">
        <v>0.7</v>
      </c>
      <c r="S312" s="5" t="s">
        <v>60</v>
      </c>
      <c r="T312" s="5" t="s">
        <v>136</v>
      </c>
      <c r="U312" s="7">
        <v>56.02</v>
      </c>
      <c r="V312" s="5" t="s">
        <v>374</v>
      </c>
    </row>
    <row r="313" spans="1:22" s="5" customFormat="1" x14ac:dyDescent="0.25">
      <c r="A313" s="5">
        <v>2029504203</v>
      </c>
      <c r="B313" s="5" t="s">
        <v>1901</v>
      </c>
      <c r="C313" s="5" t="s">
        <v>1902</v>
      </c>
      <c r="D313" s="5" t="str">
        <f t="shared" si="14"/>
        <v>PONTARELLI NICK</v>
      </c>
      <c r="E313" s="5" t="s">
        <v>83</v>
      </c>
      <c r="F313" s="5" t="s">
        <v>373</v>
      </c>
      <c r="G313" s="5" t="s">
        <v>374</v>
      </c>
      <c r="H313" s="5">
        <v>7146581</v>
      </c>
      <c r="I313" s="5" t="s">
        <v>498</v>
      </c>
      <c r="J313" s="5" t="s">
        <v>499</v>
      </c>
      <c r="K313" s="5" t="str">
        <f t="shared" si="12"/>
        <v>Anthony Hunsberger</v>
      </c>
      <c r="L313" s="6">
        <v>45839</v>
      </c>
      <c r="M313" s="6">
        <v>46023</v>
      </c>
      <c r="N313" s="5">
        <f t="shared" si="13"/>
        <v>6</v>
      </c>
      <c r="O313" s="5" t="s">
        <v>135</v>
      </c>
      <c r="P313" s="5" t="s">
        <v>2613</v>
      </c>
      <c r="Q313" s="7">
        <v>190.38</v>
      </c>
      <c r="R313" s="11">
        <v>0.7</v>
      </c>
      <c r="S313" s="5" t="s">
        <v>60</v>
      </c>
      <c r="T313" s="5" t="s">
        <v>136</v>
      </c>
      <c r="U313" s="7">
        <v>133.26</v>
      </c>
      <c r="V313" s="5" t="s">
        <v>374</v>
      </c>
    </row>
    <row r="314" spans="1:22" s="5" customFormat="1" x14ac:dyDescent="0.25">
      <c r="A314" s="5">
        <v>2029545325</v>
      </c>
      <c r="B314" s="5" t="s">
        <v>1019</v>
      </c>
      <c r="C314" s="5" t="s">
        <v>1046</v>
      </c>
      <c r="D314" s="5" t="str">
        <f t="shared" si="14"/>
        <v>CONROY CAMERON</v>
      </c>
      <c r="E314" s="5" t="s">
        <v>83</v>
      </c>
      <c r="F314" s="5" t="s">
        <v>373</v>
      </c>
      <c r="G314" s="5" t="s">
        <v>374</v>
      </c>
      <c r="H314" s="5">
        <v>7146581</v>
      </c>
      <c r="I314" s="5" t="s">
        <v>498</v>
      </c>
      <c r="J314" s="5" t="s">
        <v>499</v>
      </c>
      <c r="K314" s="5" t="str">
        <f t="shared" si="12"/>
        <v>Anthony Hunsberger</v>
      </c>
      <c r="L314" s="6">
        <v>45839</v>
      </c>
      <c r="M314" s="6">
        <v>46023</v>
      </c>
      <c r="N314" s="5">
        <f t="shared" si="13"/>
        <v>6</v>
      </c>
      <c r="O314" s="5" t="s">
        <v>135</v>
      </c>
      <c r="P314" s="5" t="s">
        <v>2613</v>
      </c>
      <c r="Q314" s="7">
        <v>56.5</v>
      </c>
      <c r="R314" s="11">
        <v>0.7</v>
      </c>
      <c r="S314" s="5" t="s">
        <v>60</v>
      </c>
      <c r="T314" s="5" t="s">
        <v>136</v>
      </c>
      <c r="U314" s="7">
        <v>39.549999999999997</v>
      </c>
      <c r="V314" s="5" t="s">
        <v>374</v>
      </c>
    </row>
    <row r="315" spans="1:22" s="5" customFormat="1" x14ac:dyDescent="0.25">
      <c r="A315" s="5">
        <v>2029545323</v>
      </c>
      <c r="B315" s="5" t="s">
        <v>1019</v>
      </c>
      <c r="C315" s="5" t="s">
        <v>1046</v>
      </c>
      <c r="D315" s="5" t="str">
        <f t="shared" si="14"/>
        <v>CONROY CAMERON</v>
      </c>
      <c r="E315" s="5" t="s">
        <v>83</v>
      </c>
      <c r="F315" s="5" t="s">
        <v>132</v>
      </c>
      <c r="G315" s="5" t="s">
        <v>257</v>
      </c>
      <c r="H315" s="5">
        <v>7146581</v>
      </c>
      <c r="I315" s="5" t="s">
        <v>498</v>
      </c>
      <c r="J315" s="5" t="s">
        <v>499</v>
      </c>
      <c r="K315" s="5" t="str">
        <f t="shared" si="12"/>
        <v>Anthony Hunsberger</v>
      </c>
      <c r="L315" s="6">
        <v>45839</v>
      </c>
      <c r="M315" s="6">
        <v>46023</v>
      </c>
      <c r="N315" s="5">
        <f t="shared" si="13"/>
        <v>6</v>
      </c>
      <c r="O315" s="5" t="s">
        <v>135</v>
      </c>
      <c r="P315" s="5" t="s">
        <v>2613</v>
      </c>
      <c r="Q315" s="7">
        <v>172.55</v>
      </c>
      <c r="R315" s="11">
        <v>0.38</v>
      </c>
      <c r="S315" s="5" t="s">
        <v>60</v>
      </c>
      <c r="T315" s="5" t="s">
        <v>136</v>
      </c>
      <c r="U315" s="7">
        <v>65.56</v>
      </c>
      <c r="V315" s="5" t="s">
        <v>257</v>
      </c>
    </row>
    <row r="316" spans="1:22" s="5" customFormat="1" x14ac:dyDescent="0.25">
      <c r="A316" s="5">
        <v>2029545326</v>
      </c>
      <c r="B316" s="5" t="s">
        <v>1019</v>
      </c>
      <c r="C316" s="5" t="s">
        <v>1046</v>
      </c>
      <c r="D316" s="5" t="str">
        <f t="shared" si="14"/>
        <v>CONROY CAMERON</v>
      </c>
      <c r="E316" s="5" t="s">
        <v>83</v>
      </c>
      <c r="F316" s="5" t="s">
        <v>803</v>
      </c>
      <c r="G316" s="5" t="s">
        <v>817</v>
      </c>
      <c r="H316" s="5">
        <v>7146581</v>
      </c>
      <c r="I316" s="5" t="s">
        <v>498</v>
      </c>
      <c r="J316" s="5" t="s">
        <v>499</v>
      </c>
      <c r="K316" s="5" t="str">
        <f t="shared" si="12"/>
        <v>Anthony Hunsberger</v>
      </c>
      <c r="L316" s="6">
        <v>45839</v>
      </c>
      <c r="M316" s="6">
        <v>46023</v>
      </c>
      <c r="N316" s="5">
        <f t="shared" si="13"/>
        <v>6</v>
      </c>
      <c r="O316" s="5" t="s">
        <v>135</v>
      </c>
      <c r="P316" s="5" t="s">
        <v>2613</v>
      </c>
      <c r="Q316" s="7">
        <v>15</v>
      </c>
      <c r="R316" s="11">
        <v>0.38</v>
      </c>
      <c r="S316" s="5" t="s">
        <v>60</v>
      </c>
      <c r="T316" s="5" t="s">
        <v>136</v>
      </c>
      <c r="U316" s="7">
        <v>5.7</v>
      </c>
      <c r="V316" s="5" t="s">
        <v>817</v>
      </c>
    </row>
    <row r="317" spans="1:22" s="5" customFormat="1" x14ac:dyDescent="0.25">
      <c r="A317" s="5">
        <v>2029545324</v>
      </c>
      <c r="B317" s="5" t="s">
        <v>1019</v>
      </c>
      <c r="C317" s="5" t="s">
        <v>1046</v>
      </c>
      <c r="D317" s="5" t="str">
        <f t="shared" si="14"/>
        <v>CONROY CAMERON</v>
      </c>
      <c r="E317" s="5" t="s">
        <v>83</v>
      </c>
      <c r="F317" s="5" t="s">
        <v>803</v>
      </c>
      <c r="G317" s="5" t="s">
        <v>2425</v>
      </c>
      <c r="H317" s="5">
        <v>7146581</v>
      </c>
      <c r="I317" s="5" t="s">
        <v>498</v>
      </c>
      <c r="J317" s="5" t="s">
        <v>499</v>
      </c>
      <c r="K317" s="5" t="str">
        <f t="shared" si="12"/>
        <v>Anthony Hunsberger</v>
      </c>
      <c r="L317" s="6">
        <v>45839</v>
      </c>
      <c r="M317" s="6">
        <v>46023</v>
      </c>
      <c r="N317" s="5">
        <f t="shared" si="13"/>
        <v>6</v>
      </c>
      <c r="O317" s="5" t="s">
        <v>135</v>
      </c>
      <c r="P317" s="5" t="s">
        <v>2613</v>
      </c>
      <c r="Q317" s="7">
        <v>26.39</v>
      </c>
      <c r="R317" s="11">
        <v>0.38</v>
      </c>
      <c r="S317" s="5" t="s">
        <v>60</v>
      </c>
      <c r="T317" s="5" t="s">
        <v>136</v>
      </c>
      <c r="U317" s="7">
        <v>10.029999999999999</v>
      </c>
      <c r="V317" s="5" t="s">
        <v>133</v>
      </c>
    </row>
    <row r="318" spans="1:22" s="5" customFormat="1" x14ac:dyDescent="0.25">
      <c r="A318" s="5">
        <v>2029707331</v>
      </c>
      <c r="B318" s="5" t="s">
        <v>549</v>
      </c>
      <c r="C318" s="5" t="s">
        <v>550</v>
      </c>
      <c r="D318" s="5" t="str">
        <f t="shared" si="14"/>
        <v>WILT HELENE</v>
      </c>
      <c r="E318" s="5" t="s">
        <v>83</v>
      </c>
      <c r="F318" s="5" t="s">
        <v>102</v>
      </c>
      <c r="G318" s="5" t="s">
        <v>103</v>
      </c>
      <c r="H318" s="5">
        <v>19586992</v>
      </c>
      <c r="I318" s="5" t="s">
        <v>377</v>
      </c>
      <c r="J318" s="5" t="s">
        <v>378</v>
      </c>
      <c r="K318" s="5" t="str">
        <f t="shared" si="12"/>
        <v>Barry Schumann</v>
      </c>
      <c r="L318" s="6">
        <v>45839</v>
      </c>
      <c r="M318" s="6">
        <v>46023</v>
      </c>
      <c r="N318" s="5">
        <f t="shared" si="13"/>
        <v>6</v>
      </c>
      <c r="O318" s="5" t="s">
        <v>135</v>
      </c>
      <c r="P318" s="5" t="s">
        <v>2613</v>
      </c>
      <c r="Q318" s="7">
        <v>13.96</v>
      </c>
      <c r="R318" s="11">
        <v>0.75</v>
      </c>
      <c r="S318" s="5" t="s">
        <v>60</v>
      </c>
      <c r="T318" s="5" t="s">
        <v>136</v>
      </c>
      <c r="U318" s="7">
        <v>10.47</v>
      </c>
      <c r="V318" s="5" t="s">
        <v>2597</v>
      </c>
    </row>
    <row r="319" spans="1:22" s="5" customFormat="1" x14ac:dyDescent="0.25">
      <c r="A319" s="5">
        <v>2029707330</v>
      </c>
      <c r="B319" s="5" t="s">
        <v>549</v>
      </c>
      <c r="C319" s="5" t="s">
        <v>550</v>
      </c>
      <c r="D319" s="5" t="str">
        <f t="shared" si="14"/>
        <v>WILT HELENE</v>
      </c>
      <c r="E319" s="5" t="s">
        <v>83</v>
      </c>
      <c r="F319" s="5" t="s">
        <v>373</v>
      </c>
      <c r="G319" s="5" t="s">
        <v>374</v>
      </c>
      <c r="H319" s="5">
        <v>19586992</v>
      </c>
      <c r="I319" s="5" t="s">
        <v>377</v>
      </c>
      <c r="J319" s="5" t="s">
        <v>378</v>
      </c>
      <c r="K319" s="5" t="str">
        <f t="shared" si="12"/>
        <v>Barry Schumann</v>
      </c>
      <c r="L319" s="6">
        <v>45839</v>
      </c>
      <c r="M319" s="6">
        <v>46023</v>
      </c>
      <c r="N319" s="5">
        <f t="shared" si="13"/>
        <v>6</v>
      </c>
      <c r="O319" s="5" t="s">
        <v>135</v>
      </c>
      <c r="P319" s="5" t="s">
        <v>2613</v>
      </c>
      <c r="Q319" s="7">
        <v>46.46</v>
      </c>
      <c r="R319" s="11">
        <v>0.7</v>
      </c>
      <c r="S319" s="5" t="s">
        <v>60</v>
      </c>
      <c r="T319" s="5" t="s">
        <v>136</v>
      </c>
      <c r="U319" s="7">
        <v>32.520000000000003</v>
      </c>
      <c r="V319" s="5" t="s">
        <v>374</v>
      </c>
    </row>
    <row r="320" spans="1:22" s="5" customFormat="1" x14ac:dyDescent="0.25">
      <c r="A320" s="5">
        <v>2029707332</v>
      </c>
      <c r="B320" s="5" t="s">
        <v>549</v>
      </c>
      <c r="C320" s="5" t="s">
        <v>550</v>
      </c>
      <c r="D320" s="5" t="str">
        <f t="shared" si="14"/>
        <v>WILT HELENE</v>
      </c>
      <c r="E320" s="5" t="s">
        <v>83</v>
      </c>
      <c r="F320" s="5" t="s">
        <v>479</v>
      </c>
      <c r="G320" s="5" t="s">
        <v>480</v>
      </c>
      <c r="H320" s="5">
        <v>19586992</v>
      </c>
      <c r="I320" s="5" t="s">
        <v>377</v>
      </c>
      <c r="J320" s="5" t="s">
        <v>378</v>
      </c>
      <c r="K320" s="5" t="str">
        <f t="shared" si="12"/>
        <v>Barry Schumann</v>
      </c>
      <c r="L320" s="6">
        <v>45839</v>
      </c>
      <c r="M320" s="6">
        <v>46023</v>
      </c>
      <c r="N320" s="5">
        <f t="shared" si="13"/>
        <v>6</v>
      </c>
      <c r="O320" s="5" t="s">
        <v>135</v>
      </c>
      <c r="P320" s="5" t="s">
        <v>2613</v>
      </c>
      <c r="Q320" s="7">
        <v>77.48</v>
      </c>
      <c r="R320" s="12">
        <v>0.375</v>
      </c>
      <c r="S320" s="5" t="s">
        <v>60</v>
      </c>
      <c r="T320" s="5" t="s">
        <v>136</v>
      </c>
      <c r="U320" s="7">
        <v>29.04</v>
      </c>
      <c r="V320" s="5" t="s">
        <v>480</v>
      </c>
    </row>
    <row r="321" spans="1:22" s="5" customFormat="1" x14ac:dyDescent="0.25">
      <c r="A321" s="5">
        <v>2029277784</v>
      </c>
      <c r="B321" s="5" t="s">
        <v>1882</v>
      </c>
      <c r="C321" s="5" t="s">
        <v>1883</v>
      </c>
      <c r="D321" s="5" t="str">
        <f t="shared" si="14"/>
        <v>CONTRERAS CALSIE</v>
      </c>
      <c r="E321" s="5" t="s">
        <v>83</v>
      </c>
      <c r="F321" s="5" t="s">
        <v>373</v>
      </c>
      <c r="G321" s="5" t="s">
        <v>374</v>
      </c>
      <c r="H321" s="5">
        <v>21104854</v>
      </c>
      <c r="I321" s="5" t="s">
        <v>393</v>
      </c>
      <c r="J321" s="5" t="s">
        <v>127</v>
      </c>
      <c r="K321" s="5" t="str">
        <f t="shared" si="12"/>
        <v>BRIAN STROHMAN</v>
      </c>
      <c r="L321" s="6">
        <v>45839</v>
      </c>
      <c r="M321" s="6">
        <v>46023</v>
      </c>
      <c r="N321" s="5">
        <f t="shared" si="13"/>
        <v>6</v>
      </c>
      <c r="O321" s="5" t="s">
        <v>135</v>
      </c>
      <c r="P321" s="5" t="s">
        <v>2613</v>
      </c>
      <c r="Q321" s="7">
        <v>49.8</v>
      </c>
      <c r="R321" s="11">
        <v>0.7</v>
      </c>
      <c r="S321" s="5" t="s">
        <v>60</v>
      </c>
      <c r="T321" s="5" t="s">
        <v>136</v>
      </c>
      <c r="U321" s="7">
        <v>34.86</v>
      </c>
      <c r="V321" s="5" t="s">
        <v>374</v>
      </c>
    </row>
    <row r="322" spans="1:22" s="5" customFormat="1" x14ac:dyDescent="0.25">
      <c r="A322" s="5">
        <v>2029411354</v>
      </c>
      <c r="B322" s="5" t="s">
        <v>92</v>
      </c>
      <c r="C322" s="5" t="s">
        <v>935</v>
      </c>
      <c r="D322" s="5" t="str">
        <f t="shared" si="14"/>
        <v>SMITH CYNTHIA</v>
      </c>
      <c r="E322" s="5" t="s">
        <v>339</v>
      </c>
      <c r="F322" s="5" t="s">
        <v>373</v>
      </c>
      <c r="G322" s="5" t="s">
        <v>374</v>
      </c>
      <c r="H322" s="5">
        <v>19681796</v>
      </c>
      <c r="I322" s="5" t="s">
        <v>340</v>
      </c>
      <c r="J322" s="5" t="s">
        <v>341</v>
      </c>
      <c r="K322" s="5" t="str">
        <f t="shared" ref="K322:K385" si="15">CONCATENATE(J322," ",I322)</f>
        <v>CHRISTIAN TAUGNER</v>
      </c>
      <c r="L322" s="6">
        <v>45839</v>
      </c>
      <c r="M322" s="6">
        <v>46023</v>
      </c>
      <c r="N322" s="5">
        <f t="shared" ref="N322:N385" si="16">DATEDIF(L322,M322,"M")</f>
        <v>6</v>
      </c>
      <c r="O322" s="5" t="s">
        <v>135</v>
      </c>
      <c r="P322" s="5" t="s">
        <v>2613</v>
      </c>
      <c r="Q322" s="7">
        <v>36.58</v>
      </c>
      <c r="R322" s="11">
        <v>0.7</v>
      </c>
      <c r="S322" s="5" t="s">
        <v>60</v>
      </c>
      <c r="T322" s="5" t="s">
        <v>136</v>
      </c>
      <c r="U322" s="7">
        <v>25.6</v>
      </c>
      <c r="V322" s="5" t="s">
        <v>374</v>
      </c>
    </row>
    <row r="323" spans="1:22" s="5" customFormat="1" x14ac:dyDescent="0.25">
      <c r="A323" s="5">
        <v>2029722848</v>
      </c>
      <c r="B323" s="5" t="s">
        <v>1000</v>
      </c>
      <c r="C323" s="5" t="s">
        <v>1051</v>
      </c>
      <c r="D323" s="5" t="str">
        <f t="shared" ref="D323:D386" si="17">CONCATENATE(C323," ",B323)</f>
        <v>BERGMAN LUCAS</v>
      </c>
      <c r="E323" s="5" t="s">
        <v>83</v>
      </c>
      <c r="F323" s="5" t="s">
        <v>102</v>
      </c>
      <c r="G323" s="5" t="s">
        <v>738</v>
      </c>
      <c r="H323" s="5">
        <v>8325282</v>
      </c>
      <c r="I323" s="5" t="s">
        <v>106</v>
      </c>
      <c r="J323" s="5" t="s">
        <v>107</v>
      </c>
      <c r="K323" s="5" t="str">
        <f t="shared" si="15"/>
        <v>Dale Walenga</v>
      </c>
      <c r="L323" s="6">
        <v>45839</v>
      </c>
      <c r="M323" s="6">
        <v>46023</v>
      </c>
      <c r="N323" s="5">
        <f t="shared" si="16"/>
        <v>6</v>
      </c>
      <c r="O323" s="5" t="s">
        <v>135</v>
      </c>
      <c r="P323" s="5" t="s">
        <v>2613</v>
      </c>
      <c r="Q323" s="7">
        <v>19.309999999999999</v>
      </c>
      <c r="R323" s="11">
        <v>0.9</v>
      </c>
      <c r="S323" s="5" t="s">
        <v>60</v>
      </c>
      <c r="T323" s="5" t="s">
        <v>136</v>
      </c>
      <c r="U323" s="7">
        <v>17.37</v>
      </c>
      <c r="V323" s="5" t="s">
        <v>2599</v>
      </c>
    </row>
    <row r="324" spans="1:22" s="5" customFormat="1" x14ac:dyDescent="0.25">
      <c r="A324" s="5">
        <v>2029547301</v>
      </c>
      <c r="B324" s="5" t="s">
        <v>516</v>
      </c>
      <c r="C324" s="5" t="s">
        <v>517</v>
      </c>
      <c r="D324" s="5" t="str">
        <f t="shared" si="17"/>
        <v>SPARACIO ENZA</v>
      </c>
      <c r="E324" s="5" t="s">
        <v>83</v>
      </c>
      <c r="F324" s="5" t="s">
        <v>102</v>
      </c>
      <c r="G324" s="5" t="s">
        <v>103</v>
      </c>
      <c r="H324" s="5">
        <v>8325282</v>
      </c>
      <c r="I324" s="5" t="s">
        <v>106</v>
      </c>
      <c r="J324" s="5" t="s">
        <v>107</v>
      </c>
      <c r="K324" s="5" t="str">
        <f t="shared" si="15"/>
        <v>Dale Walenga</v>
      </c>
      <c r="L324" s="6">
        <v>45839</v>
      </c>
      <c r="M324" s="6">
        <v>46023</v>
      </c>
      <c r="N324" s="5">
        <f t="shared" si="16"/>
        <v>6</v>
      </c>
      <c r="O324" s="5" t="s">
        <v>135</v>
      </c>
      <c r="P324" s="5" t="s">
        <v>2613</v>
      </c>
      <c r="Q324" s="7">
        <v>69.3</v>
      </c>
      <c r="R324" s="11">
        <v>0.75</v>
      </c>
      <c r="S324" s="5" t="s">
        <v>60</v>
      </c>
      <c r="T324" s="5" t="s">
        <v>136</v>
      </c>
      <c r="U324" s="7">
        <v>51.96</v>
      </c>
      <c r="V324" s="5" t="s">
        <v>2597</v>
      </c>
    </row>
    <row r="325" spans="1:22" s="5" customFormat="1" x14ac:dyDescent="0.25">
      <c r="A325" s="5">
        <v>2029264098</v>
      </c>
      <c r="B325" s="5" t="s">
        <v>68</v>
      </c>
      <c r="C325" s="5" t="s">
        <v>1040</v>
      </c>
      <c r="D325" s="5" t="str">
        <f t="shared" si="17"/>
        <v>MCKAY ROBERT</v>
      </c>
      <c r="E325" s="5" t="s">
        <v>83</v>
      </c>
      <c r="F325" s="5" t="s">
        <v>102</v>
      </c>
      <c r="G325" s="5" t="s">
        <v>103</v>
      </c>
      <c r="H325" s="5">
        <v>8325282</v>
      </c>
      <c r="I325" s="5" t="s">
        <v>106</v>
      </c>
      <c r="J325" s="5" t="s">
        <v>107</v>
      </c>
      <c r="K325" s="5" t="str">
        <f t="shared" si="15"/>
        <v>Dale Walenga</v>
      </c>
      <c r="L325" s="6">
        <v>45839</v>
      </c>
      <c r="M325" s="6">
        <v>46023</v>
      </c>
      <c r="N325" s="5">
        <f t="shared" si="16"/>
        <v>6</v>
      </c>
      <c r="O325" s="5" t="s">
        <v>135</v>
      </c>
      <c r="P325" s="5" t="s">
        <v>2613</v>
      </c>
      <c r="Q325" s="7">
        <v>141.08000000000001</v>
      </c>
      <c r="R325" s="11">
        <v>0.75</v>
      </c>
      <c r="S325" s="5" t="s">
        <v>60</v>
      </c>
      <c r="T325" s="5" t="s">
        <v>136</v>
      </c>
      <c r="U325" s="7">
        <v>105.81</v>
      </c>
      <c r="V325" s="5" t="s">
        <v>2597</v>
      </c>
    </row>
    <row r="326" spans="1:22" s="5" customFormat="1" x14ac:dyDescent="0.25">
      <c r="A326" s="5">
        <v>2029264097</v>
      </c>
      <c r="B326" s="5" t="s">
        <v>68</v>
      </c>
      <c r="C326" s="5" t="s">
        <v>1040</v>
      </c>
      <c r="D326" s="5" t="str">
        <f t="shared" si="17"/>
        <v>MCKAY ROBERT</v>
      </c>
      <c r="E326" s="5" t="s">
        <v>83</v>
      </c>
      <c r="F326" s="5" t="s">
        <v>373</v>
      </c>
      <c r="G326" s="5" t="s">
        <v>374</v>
      </c>
      <c r="H326" s="5">
        <v>8325282</v>
      </c>
      <c r="I326" s="5" t="s">
        <v>106</v>
      </c>
      <c r="J326" s="5" t="s">
        <v>107</v>
      </c>
      <c r="K326" s="5" t="str">
        <f t="shared" si="15"/>
        <v>Dale Walenga</v>
      </c>
      <c r="L326" s="6">
        <v>45839</v>
      </c>
      <c r="M326" s="6">
        <v>46023</v>
      </c>
      <c r="N326" s="5">
        <f t="shared" si="16"/>
        <v>6</v>
      </c>
      <c r="O326" s="5" t="s">
        <v>135</v>
      </c>
      <c r="P326" s="5" t="s">
        <v>2613</v>
      </c>
      <c r="Q326" s="7">
        <v>51</v>
      </c>
      <c r="R326" s="11">
        <v>0.7</v>
      </c>
      <c r="S326" s="5" t="s">
        <v>60</v>
      </c>
      <c r="T326" s="5" t="s">
        <v>136</v>
      </c>
      <c r="U326" s="7">
        <v>35.700000000000003</v>
      </c>
      <c r="V326" s="5" t="s">
        <v>374</v>
      </c>
    </row>
    <row r="327" spans="1:22" s="5" customFormat="1" x14ac:dyDescent="0.25">
      <c r="A327" s="5">
        <v>2029547303</v>
      </c>
      <c r="B327" s="5" t="s">
        <v>516</v>
      </c>
      <c r="C327" s="5" t="s">
        <v>517</v>
      </c>
      <c r="D327" s="5" t="str">
        <f t="shared" si="17"/>
        <v>SPARACIO ENZA</v>
      </c>
      <c r="E327" s="5" t="s">
        <v>83</v>
      </c>
      <c r="F327" s="5" t="s">
        <v>373</v>
      </c>
      <c r="G327" s="5" t="s">
        <v>374</v>
      </c>
      <c r="H327" s="5">
        <v>8325282</v>
      </c>
      <c r="I327" s="5" t="s">
        <v>106</v>
      </c>
      <c r="J327" s="5" t="s">
        <v>107</v>
      </c>
      <c r="K327" s="5" t="str">
        <f t="shared" si="15"/>
        <v>Dale Walenga</v>
      </c>
      <c r="L327" s="6">
        <v>45839</v>
      </c>
      <c r="M327" s="6">
        <v>46023</v>
      </c>
      <c r="N327" s="5">
        <f t="shared" si="16"/>
        <v>6</v>
      </c>
      <c r="O327" s="5" t="s">
        <v>135</v>
      </c>
      <c r="P327" s="5" t="s">
        <v>2613</v>
      </c>
      <c r="Q327" s="7">
        <v>34</v>
      </c>
      <c r="R327" s="11">
        <v>0.7</v>
      </c>
      <c r="S327" s="5" t="s">
        <v>60</v>
      </c>
      <c r="T327" s="5" t="s">
        <v>136</v>
      </c>
      <c r="U327" s="7">
        <v>23.8</v>
      </c>
      <c r="V327" s="5" t="s">
        <v>374</v>
      </c>
    </row>
    <row r="328" spans="1:22" s="5" customFormat="1" x14ac:dyDescent="0.25">
      <c r="A328" s="5">
        <v>2029722847</v>
      </c>
      <c r="B328" s="5" t="s">
        <v>1000</v>
      </c>
      <c r="C328" s="5" t="s">
        <v>1051</v>
      </c>
      <c r="D328" s="5" t="str">
        <f t="shared" si="17"/>
        <v>BERGMAN LUCAS</v>
      </c>
      <c r="E328" s="5" t="s">
        <v>83</v>
      </c>
      <c r="F328" s="5" t="s">
        <v>132</v>
      </c>
      <c r="G328" s="5" t="s">
        <v>257</v>
      </c>
      <c r="H328" s="5">
        <v>8325282</v>
      </c>
      <c r="I328" s="5" t="s">
        <v>106</v>
      </c>
      <c r="J328" s="5" t="s">
        <v>107</v>
      </c>
      <c r="K328" s="5" t="str">
        <f t="shared" si="15"/>
        <v>Dale Walenga</v>
      </c>
      <c r="L328" s="6">
        <v>45839</v>
      </c>
      <c r="M328" s="6">
        <v>46023</v>
      </c>
      <c r="N328" s="5">
        <f t="shared" si="16"/>
        <v>6</v>
      </c>
      <c r="O328" s="5" t="s">
        <v>135</v>
      </c>
      <c r="P328" s="5" t="s">
        <v>2613</v>
      </c>
      <c r="Q328" s="7">
        <v>181.4</v>
      </c>
      <c r="R328" s="11">
        <v>0.38</v>
      </c>
      <c r="S328" s="5" t="s">
        <v>60</v>
      </c>
      <c r="T328" s="5" t="s">
        <v>136</v>
      </c>
      <c r="U328" s="7">
        <v>68.930000000000007</v>
      </c>
      <c r="V328" s="5" t="s">
        <v>257</v>
      </c>
    </row>
    <row r="329" spans="1:22" s="5" customFormat="1" x14ac:dyDescent="0.25">
      <c r="A329" s="5">
        <v>2029722849</v>
      </c>
      <c r="B329" s="5" t="s">
        <v>1000</v>
      </c>
      <c r="C329" s="5" t="s">
        <v>1051</v>
      </c>
      <c r="D329" s="5" t="str">
        <f t="shared" si="17"/>
        <v>BERGMAN LUCAS</v>
      </c>
      <c r="E329" s="5" t="s">
        <v>83</v>
      </c>
      <c r="F329" s="5" t="s">
        <v>803</v>
      </c>
      <c r="G329" s="5" t="s">
        <v>817</v>
      </c>
      <c r="H329" s="5">
        <v>8325282</v>
      </c>
      <c r="I329" s="5" t="s">
        <v>106</v>
      </c>
      <c r="J329" s="5" t="s">
        <v>107</v>
      </c>
      <c r="K329" s="5" t="str">
        <f t="shared" si="15"/>
        <v>Dale Walenga</v>
      </c>
      <c r="L329" s="6">
        <v>45839</v>
      </c>
      <c r="M329" s="6">
        <v>46023</v>
      </c>
      <c r="N329" s="5">
        <f t="shared" si="16"/>
        <v>6</v>
      </c>
      <c r="O329" s="5" t="s">
        <v>135</v>
      </c>
      <c r="P329" s="5" t="s">
        <v>2613</v>
      </c>
      <c r="Q329" s="7">
        <v>15</v>
      </c>
      <c r="R329" s="11">
        <v>0.38</v>
      </c>
      <c r="S329" s="5" t="s">
        <v>60</v>
      </c>
      <c r="T329" s="5" t="s">
        <v>136</v>
      </c>
      <c r="U329" s="7">
        <v>5.7</v>
      </c>
      <c r="V329" s="5" t="s">
        <v>817</v>
      </c>
    </row>
    <row r="330" spans="1:22" s="5" customFormat="1" x14ac:dyDescent="0.25">
      <c r="A330" s="5">
        <v>2029264100</v>
      </c>
      <c r="B330" s="5" t="s">
        <v>68</v>
      </c>
      <c r="C330" s="5" t="s">
        <v>1040</v>
      </c>
      <c r="D330" s="5" t="str">
        <f t="shared" si="17"/>
        <v>MCKAY ROBERT</v>
      </c>
      <c r="E330" s="5" t="s">
        <v>83</v>
      </c>
      <c r="F330" s="5" t="s">
        <v>803</v>
      </c>
      <c r="G330" s="5" t="s">
        <v>806</v>
      </c>
      <c r="H330" s="5">
        <v>8325282</v>
      </c>
      <c r="I330" s="5" t="s">
        <v>106</v>
      </c>
      <c r="J330" s="5" t="s">
        <v>107</v>
      </c>
      <c r="K330" s="5" t="str">
        <f t="shared" si="15"/>
        <v>Dale Walenga</v>
      </c>
      <c r="L330" s="6">
        <v>45839</v>
      </c>
      <c r="M330" s="6">
        <v>46023</v>
      </c>
      <c r="N330" s="5">
        <f t="shared" si="16"/>
        <v>6</v>
      </c>
      <c r="O330" s="5" t="s">
        <v>135</v>
      </c>
      <c r="P330" s="5" t="s">
        <v>2613</v>
      </c>
      <c r="Q330" s="7">
        <v>15</v>
      </c>
      <c r="R330" s="11">
        <v>0.38</v>
      </c>
      <c r="S330" s="5" t="s">
        <v>60</v>
      </c>
      <c r="T330" s="5" t="s">
        <v>136</v>
      </c>
      <c r="U330" s="7">
        <v>5.7</v>
      </c>
      <c r="V330" s="5" t="s">
        <v>806</v>
      </c>
    </row>
    <row r="331" spans="1:22" s="5" customFormat="1" x14ac:dyDescent="0.25">
      <c r="A331" s="5">
        <v>2029547305</v>
      </c>
      <c r="B331" s="5" t="s">
        <v>516</v>
      </c>
      <c r="C331" s="5" t="s">
        <v>517</v>
      </c>
      <c r="D331" s="5" t="str">
        <f t="shared" si="17"/>
        <v>SPARACIO ENZA</v>
      </c>
      <c r="E331" s="5" t="s">
        <v>83</v>
      </c>
      <c r="F331" s="5" t="s">
        <v>803</v>
      </c>
      <c r="G331" s="5" t="s">
        <v>806</v>
      </c>
      <c r="H331" s="5">
        <v>8325282</v>
      </c>
      <c r="I331" s="5" t="s">
        <v>106</v>
      </c>
      <c r="J331" s="5" t="s">
        <v>107</v>
      </c>
      <c r="K331" s="5" t="str">
        <f t="shared" si="15"/>
        <v>Dale Walenga</v>
      </c>
      <c r="L331" s="6">
        <v>45839</v>
      </c>
      <c r="M331" s="6">
        <v>46023</v>
      </c>
      <c r="N331" s="5">
        <f t="shared" si="16"/>
        <v>6</v>
      </c>
      <c r="O331" s="5" t="s">
        <v>135</v>
      </c>
      <c r="P331" s="5" t="s">
        <v>2613</v>
      </c>
      <c r="Q331" s="7">
        <v>15</v>
      </c>
      <c r="R331" s="11">
        <v>0.38</v>
      </c>
      <c r="S331" s="5" t="s">
        <v>60</v>
      </c>
      <c r="T331" s="5" t="s">
        <v>136</v>
      </c>
      <c r="U331" s="7">
        <v>5.7</v>
      </c>
      <c r="V331" s="5" t="s">
        <v>806</v>
      </c>
    </row>
    <row r="332" spans="1:22" s="5" customFormat="1" x14ac:dyDescent="0.25">
      <c r="A332" s="5">
        <v>2029264099</v>
      </c>
      <c r="B332" s="5" t="s">
        <v>68</v>
      </c>
      <c r="C332" s="5" t="s">
        <v>1040</v>
      </c>
      <c r="D332" s="5" t="str">
        <f t="shared" si="17"/>
        <v>MCKAY ROBERT</v>
      </c>
      <c r="E332" s="5" t="s">
        <v>83</v>
      </c>
      <c r="F332" s="5" t="s">
        <v>132</v>
      </c>
      <c r="G332" s="5" t="s">
        <v>133</v>
      </c>
      <c r="H332" s="5">
        <v>8325282</v>
      </c>
      <c r="I332" s="5" t="s">
        <v>106</v>
      </c>
      <c r="J332" s="5" t="s">
        <v>107</v>
      </c>
      <c r="K332" s="5" t="str">
        <f t="shared" si="15"/>
        <v>Dale Walenga</v>
      </c>
      <c r="L332" s="6">
        <v>45839</v>
      </c>
      <c r="M332" s="6">
        <v>46023</v>
      </c>
      <c r="N332" s="5">
        <f t="shared" si="16"/>
        <v>6</v>
      </c>
      <c r="O332" s="5" t="s">
        <v>135</v>
      </c>
      <c r="P332" s="5" t="s">
        <v>2613</v>
      </c>
      <c r="Q332" s="7">
        <v>49.43</v>
      </c>
      <c r="R332" s="11">
        <v>0.38</v>
      </c>
      <c r="S332" s="5" t="s">
        <v>60</v>
      </c>
      <c r="T332" s="5" t="s">
        <v>136</v>
      </c>
      <c r="U332" s="7">
        <v>18.78</v>
      </c>
      <c r="V332" s="5" t="s">
        <v>133</v>
      </c>
    </row>
    <row r="333" spans="1:22" s="5" customFormat="1" x14ac:dyDescent="0.25">
      <c r="A333" s="5">
        <v>2029547304</v>
      </c>
      <c r="B333" s="5" t="s">
        <v>516</v>
      </c>
      <c r="C333" s="5" t="s">
        <v>517</v>
      </c>
      <c r="D333" s="5" t="str">
        <f t="shared" si="17"/>
        <v>SPARACIO ENZA</v>
      </c>
      <c r="E333" s="5" t="s">
        <v>83</v>
      </c>
      <c r="F333" s="5" t="s">
        <v>132</v>
      </c>
      <c r="G333" s="5" t="s">
        <v>133</v>
      </c>
      <c r="H333" s="5">
        <v>8325282</v>
      </c>
      <c r="I333" s="5" t="s">
        <v>106</v>
      </c>
      <c r="J333" s="5" t="s">
        <v>107</v>
      </c>
      <c r="K333" s="5" t="str">
        <f t="shared" si="15"/>
        <v>Dale Walenga</v>
      </c>
      <c r="L333" s="6">
        <v>45839</v>
      </c>
      <c r="M333" s="6">
        <v>46023</v>
      </c>
      <c r="N333" s="5">
        <f t="shared" si="16"/>
        <v>6</v>
      </c>
      <c r="O333" s="5" t="s">
        <v>135</v>
      </c>
      <c r="P333" s="5" t="s">
        <v>2613</v>
      </c>
      <c r="Q333" s="7">
        <v>32.74</v>
      </c>
      <c r="R333" s="11">
        <v>0.38</v>
      </c>
      <c r="S333" s="5" t="s">
        <v>60</v>
      </c>
      <c r="T333" s="5" t="s">
        <v>136</v>
      </c>
      <c r="U333" s="7">
        <v>12.44</v>
      </c>
      <c r="V333" s="5" t="s">
        <v>133</v>
      </c>
    </row>
    <row r="334" spans="1:22" s="5" customFormat="1" x14ac:dyDescent="0.25">
      <c r="A334" s="5">
        <v>2029547302</v>
      </c>
      <c r="B334" s="5" t="s">
        <v>516</v>
      </c>
      <c r="C334" s="5" t="s">
        <v>517</v>
      </c>
      <c r="D334" s="5" t="str">
        <f t="shared" si="17"/>
        <v>SPARACIO ENZA</v>
      </c>
      <c r="E334" s="5" t="s">
        <v>83</v>
      </c>
      <c r="F334" s="5" t="s">
        <v>479</v>
      </c>
      <c r="G334" s="5" t="s">
        <v>480</v>
      </c>
      <c r="H334" s="5">
        <v>8325282</v>
      </c>
      <c r="I334" s="5" t="s">
        <v>106</v>
      </c>
      <c r="J334" s="5" t="s">
        <v>107</v>
      </c>
      <c r="K334" s="5" t="str">
        <f t="shared" si="15"/>
        <v>Dale Walenga</v>
      </c>
      <c r="L334" s="6">
        <v>45839</v>
      </c>
      <c r="M334" s="6">
        <v>46023</v>
      </c>
      <c r="N334" s="5">
        <f t="shared" si="16"/>
        <v>6</v>
      </c>
      <c r="O334" s="5" t="s">
        <v>135</v>
      </c>
      <c r="P334" s="5" t="s">
        <v>2613</v>
      </c>
      <c r="Q334" s="7">
        <v>60.48</v>
      </c>
      <c r="R334" s="12">
        <v>0.375</v>
      </c>
      <c r="S334" s="5" t="s">
        <v>60</v>
      </c>
      <c r="T334" s="5" t="s">
        <v>136</v>
      </c>
      <c r="U334" s="7">
        <v>22.68</v>
      </c>
      <c r="V334" s="5" t="s">
        <v>480</v>
      </c>
    </row>
    <row r="335" spans="1:22" s="5" customFormat="1" x14ac:dyDescent="0.25">
      <c r="A335" s="5">
        <v>2029384980</v>
      </c>
      <c r="B335" s="5" t="s">
        <v>478</v>
      </c>
      <c r="C335" s="5" t="s">
        <v>500</v>
      </c>
      <c r="D335" s="5" t="str">
        <f t="shared" si="17"/>
        <v>HAYDEN JAMES</v>
      </c>
      <c r="E335" s="5" t="s">
        <v>83</v>
      </c>
      <c r="F335" s="5" t="s">
        <v>102</v>
      </c>
      <c r="G335" s="5" t="s">
        <v>738</v>
      </c>
      <c r="H335" s="5">
        <v>8814784</v>
      </c>
      <c r="I335" s="5" t="s">
        <v>501</v>
      </c>
      <c r="J335" s="5" t="s">
        <v>502</v>
      </c>
      <c r="K335" s="5" t="str">
        <f t="shared" si="15"/>
        <v>FRANK LISKOVEC</v>
      </c>
      <c r="L335" s="6">
        <v>45839</v>
      </c>
      <c r="M335" s="6">
        <v>46023</v>
      </c>
      <c r="N335" s="5">
        <f t="shared" si="16"/>
        <v>6</v>
      </c>
      <c r="O335" s="5" t="s">
        <v>135</v>
      </c>
      <c r="P335" s="5" t="s">
        <v>2613</v>
      </c>
      <c r="Q335" s="7">
        <v>90.79</v>
      </c>
      <c r="R335" s="11">
        <v>0.9</v>
      </c>
      <c r="S335" s="5" t="s">
        <v>60</v>
      </c>
      <c r="T335" s="5" t="s">
        <v>136</v>
      </c>
      <c r="U335" s="7">
        <v>81.709999999999994</v>
      </c>
      <c r="V335" s="5" t="s">
        <v>2599</v>
      </c>
    </row>
    <row r="336" spans="1:22" s="5" customFormat="1" x14ac:dyDescent="0.25">
      <c r="A336" s="5">
        <v>2029410650</v>
      </c>
      <c r="B336" s="5" t="s">
        <v>405</v>
      </c>
      <c r="C336" s="5" t="s">
        <v>503</v>
      </c>
      <c r="D336" s="5" t="str">
        <f t="shared" si="17"/>
        <v>BUSSE DAVID</v>
      </c>
      <c r="E336" s="5" t="s">
        <v>504</v>
      </c>
      <c r="F336" s="5" t="s">
        <v>373</v>
      </c>
      <c r="G336" s="5" t="s">
        <v>374</v>
      </c>
      <c r="H336" s="5">
        <v>8814784</v>
      </c>
      <c r="I336" s="5" t="s">
        <v>501</v>
      </c>
      <c r="J336" s="5" t="s">
        <v>502</v>
      </c>
      <c r="K336" s="5" t="str">
        <f t="shared" si="15"/>
        <v>FRANK LISKOVEC</v>
      </c>
      <c r="L336" s="6">
        <v>45839</v>
      </c>
      <c r="M336" s="6">
        <v>46023</v>
      </c>
      <c r="N336" s="5">
        <f t="shared" si="16"/>
        <v>6</v>
      </c>
      <c r="O336" s="5" t="s">
        <v>135</v>
      </c>
      <c r="P336" s="5" t="s">
        <v>2613</v>
      </c>
      <c r="Q336" s="7">
        <v>21.65</v>
      </c>
      <c r="R336" s="11">
        <v>0.7</v>
      </c>
      <c r="S336" s="5" t="s">
        <v>60</v>
      </c>
      <c r="T336" s="5" t="s">
        <v>136</v>
      </c>
      <c r="U336" s="7">
        <v>15.14</v>
      </c>
      <c r="V336" s="5" t="s">
        <v>374</v>
      </c>
    </row>
    <row r="337" spans="1:22" s="5" customFormat="1" x14ac:dyDescent="0.25">
      <c r="A337" s="5">
        <v>2028786408</v>
      </c>
      <c r="B337" s="5" t="s">
        <v>478</v>
      </c>
      <c r="C337" s="5" t="s">
        <v>686</v>
      </c>
      <c r="D337" s="5" t="str">
        <f t="shared" si="17"/>
        <v>GORDON JAMES</v>
      </c>
      <c r="E337" s="5" t="s">
        <v>83</v>
      </c>
      <c r="F337" s="5" t="s">
        <v>373</v>
      </c>
      <c r="G337" s="5" t="s">
        <v>374</v>
      </c>
      <c r="H337" s="5">
        <v>8814784</v>
      </c>
      <c r="I337" s="5" t="s">
        <v>501</v>
      </c>
      <c r="J337" s="5" t="s">
        <v>502</v>
      </c>
      <c r="K337" s="5" t="str">
        <f t="shared" si="15"/>
        <v>FRANK LISKOVEC</v>
      </c>
      <c r="L337" s="6">
        <v>45839</v>
      </c>
      <c r="M337" s="6">
        <v>46023</v>
      </c>
      <c r="N337" s="5">
        <f t="shared" si="16"/>
        <v>6</v>
      </c>
      <c r="O337" s="5" t="s">
        <v>135</v>
      </c>
      <c r="P337" s="5" t="s">
        <v>2613</v>
      </c>
      <c r="Q337" s="7">
        <v>115.38</v>
      </c>
      <c r="R337" s="11">
        <v>0.7</v>
      </c>
      <c r="S337" s="5" t="s">
        <v>60</v>
      </c>
      <c r="T337" s="5" t="s">
        <v>136</v>
      </c>
      <c r="U337" s="7">
        <v>80.760000000000005</v>
      </c>
      <c r="V337" s="5" t="s">
        <v>374</v>
      </c>
    </row>
    <row r="338" spans="1:22" s="5" customFormat="1" x14ac:dyDescent="0.25">
      <c r="A338" s="5">
        <v>2029393203</v>
      </c>
      <c r="B338" s="5" t="s">
        <v>1892</v>
      </c>
      <c r="C338" s="5" t="s">
        <v>1893</v>
      </c>
      <c r="D338" s="5" t="str">
        <f t="shared" si="17"/>
        <v>THUERNAU TAMA</v>
      </c>
      <c r="E338" s="5" t="s">
        <v>83</v>
      </c>
      <c r="F338" s="5" t="s">
        <v>373</v>
      </c>
      <c r="G338" s="5" t="s">
        <v>374</v>
      </c>
      <c r="H338" s="5">
        <v>8814784</v>
      </c>
      <c r="I338" s="5" t="s">
        <v>501</v>
      </c>
      <c r="J338" s="5" t="s">
        <v>502</v>
      </c>
      <c r="K338" s="5" t="str">
        <f t="shared" si="15"/>
        <v>FRANK LISKOVEC</v>
      </c>
      <c r="L338" s="6">
        <v>45839</v>
      </c>
      <c r="M338" s="6">
        <v>46023</v>
      </c>
      <c r="N338" s="5">
        <f t="shared" si="16"/>
        <v>6</v>
      </c>
      <c r="O338" s="5" t="s">
        <v>135</v>
      </c>
      <c r="P338" s="5" t="s">
        <v>2613</v>
      </c>
      <c r="Q338" s="7">
        <v>92.38</v>
      </c>
      <c r="R338" s="11">
        <v>0.7</v>
      </c>
      <c r="S338" s="5" t="s">
        <v>60</v>
      </c>
      <c r="T338" s="5" t="s">
        <v>136</v>
      </c>
      <c r="U338" s="7">
        <v>64.66</v>
      </c>
      <c r="V338" s="5" t="s">
        <v>374</v>
      </c>
    </row>
    <row r="339" spans="1:22" s="5" customFormat="1" x14ac:dyDescent="0.25">
      <c r="A339" s="5">
        <v>2029287989</v>
      </c>
      <c r="B339" s="5" t="s">
        <v>1886</v>
      </c>
      <c r="C339" s="5" t="s">
        <v>1887</v>
      </c>
      <c r="D339" s="5" t="str">
        <f t="shared" si="17"/>
        <v>HOLBACH JONATHAN</v>
      </c>
      <c r="E339" s="5" t="s">
        <v>83</v>
      </c>
      <c r="F339" s="5" t="s">
        <v>373</v>
      </c>
      <c r="G339" s="5" t="s">
        <v>374</v>
      </c>
      <c r="H339" s="5">
        <v>8814784</v>
      </c>
      <c r="I339" s="5" t="s">
        <v>501</v>
      </c>
      <c r="J339" s="5" t="s">
        <v>502</v>
      </c>
      <c r="K339" s="5" t="str">
        <f t="shared" si="15"/>
        <v>FRANK LISKOVEC</v>
      </c>
      <c r="L339" s="6">
        <v>45839</v>
      </c>
      <c r="M339" s="6">
        <v>46023</v>
      </c>
      <c r="N339" s="5">
        <f t="shared" si="16"/>
        <v>6</v>
      </c>
      <c r="O339" s="5" t="s">
        <v>135</v>
      </c>
      <c r="P339" s="5" t="s">
        <v>2613</v>
      </c>
      <c r="Q339" s="7">
        <v>46.46</v>
      </c>
      <c r="R339" s="11">
        <v>0.7</v>
      </c>
      <c r="S339" s="5" t="s">
        <v>60</v>
      </c>
      <c r="T339" s="5" t="s">
        <v>136</v>
      </c>
      <c r="U339" s="7">
        <v>32.520000000000003</v>
      </c>
      <c r="V339" s="5" t="s">
        <v>374</v>
      </c>
    </row>
    <row r="340" spans="1:22" s="5" customFormat="1" x14ac:dyDescent="0.25">
      <c r="A340" s="5">
        <v>2029384981</v>
      </c>
      <c r="B340" s="5" t="s">
        <v>478</v>
      </c>
      <c r="C340" s="5" t="s">
        <v>500</v>
      </c>
      <c r="D340" s="5" t="str">
        <f t="shared" si="17"/>
        <v>HAYDEN JAMES</v>
      </c>
      <c r="E340" s="5" t="s">
        <v>83</v>
      </c>
      <c r="F340" s="5" t="s">
        <v>373</v>
      </c>
      <c r="G340" s="5" t="s">
        <v>374</v>
      </c>
      <c r="H340" s="5">
        <v>8814784</v>
      </c>
      <c r="I340" s="5" t="s">
        <v>501</v>
      </c>
      <c r="J340" s="5" t="s">
        <v>502</v>
      </c>
      <c r="K340" s="5" t="str">
        <f t="shared" si="15"/>
        <v>FRANK LISKOVEC</v>
      </c>
      <c r="L340" s="6">
        <v>45839</v>
      </c>
      <c r="M340" s="6">
        <v>46023</v>
      </c>
      <c r="N340" s="5">
        <f t="shared" si="16"/>
        <v>6</v>
      </c>
      <c r="O340" s="5" t="s">
        <v>135</v>
      </c>
      <c r="P340" s="5" t="s">
        <v>2613</v>
      </c>
      <c r="Q340" s="7">
        <v>15.75</v>
      </c>
      <c r="R340" s="11">
        <v>0.7</v>
      </c>
      <c r="S340" s="5" t="s">
        <v>60</v>
      </c>
      <c r="T340" s="5" t="s">
        <v>136</v>
      </c>
      <c r="U340" s="7">
        <v>11.02</v>
      </c>
      <c r="V340" s="5" t="s">
        <v>374</v>
      </c>
    </row>
    <row r="341" spans="1:22" s="5" customFormat="1" x14ac:dyDescent="0.25">
      <c r="A341" s="5">
        <v>2029410651</v>
      </c>
      <c r="B341" s="5" t="s">
        <v>405</v>
      </c>
      <c r="C341" s="5" t="s">
        <v>503</v>
      </c>
      <c r="D341" s="5" t="str">
        <f t="shared" si="17"/>
        <v>BUSSE DAVID</v>
      </c>
      <c r="E341" s="5" t="s">
        <v>504</v>
      </c>
      <c r="F341" s="5" t="s">
        <v>479</v>
      </c>
      <c r="G341" s="5" t="s">
        <v>480</v>
      </c>
      <c r="H341" s="5">
        <v>8814784</v>
      </c>
      <c r="I341" s="5" t="s">
        <v>501</v>
      </c>
      <c r="J341" s="5" t="s">
        <v>502</v>
      </c>
      <c r="K341" s="5" t="str">
        <f t="shared" si="15"/>
        <v>FRANK LISKOVEC</v>
      </c>
      <c r="L341" s="6">
        <v>45839</v>
      </c>
      <c r="M341" s="6">
        <v>46023</v>
      </c>
      <c r="N341" s="5">
        <f t="shared" si="16"/>
        <v>6</v>
      </c>
      <c r="O341" s="5" t="s">
        <v>135</v>
      </c>
      <c r="P341" s="5" t="s">
        <v>2613</v>
      </c>
      <c r="Q341" s="7">
        <v>48.15</v>
      </c>
      <c r="R341" s="12">
        <v>0.375</v>
      </c>
      <c r="S341" s="5" t="s">
        <v>60</v>
      </c>
      <c r="T341" s="5" t="s">
        <v>136</v>
      </c>
      <c r="U341" s="7">
        <v>18.05</v>
      </c>
      <c r="V341" s="5" t="s">
        <v>480</v>
      </c>
    </row>
    <row r="342" spans="1:22" s="5" customFormat="1" x14ac:dyDescent="0.25">
      <c r="A342" s="5">
        <v>2028786407</v>
      </c>
      <c r="B342" s="5" t="s">
        <v>478</v>
      </c>
      <c r="C342" s="5" t="s">
        <v>686</v>
      </c>
      <c r="D342" s="5" t="str">
        <f t="shared" si="17"/>
        <v>GORDON JAMES</v>
      </c>
      <c r="E342" s="5" t="s">
        <v>83</v>
      </c>
      <c r="F342" s="5" t="s">
        <v>479</v>
      </c>
      <c r="G342" s="5" t="s">
        <v>480</v>
      </c>
      <c r="H342" s="5">
        <v>8814784</v>
      </c>
      <c r="I342" s="5" t="s">
        <v>501</v>
      </c>
      <c r="J342" s="5" t="s">
        <v>502</v>
      </c>
      <c r="K342" s="5" t="str">
        <f t="shared" si="15"/>
        <v>FRANK LISKOVEC</v>
      </c>
      <c r="L342" s="6">
        <v>45839</v>
      </c>
      <c r="M342" s="6">
        <v>46023</v>
      </c>
      <c r="N342" s="5">
        <f t="shared" si="16"/>
        <v>6</v>
      </c>
      <c r="O342" s="5" t="s">
        <v>135</v>
      </c>
      <c r="P342" s="5" t="s">
        <v>2613</v>
      </c>
      <c r="Q342" s="7">
        <v>41.91</v>
      </c>
      <c r="R342" s="12">
        <v>0.375</v>
      </c>
      <c r="S342" s="5" t="s">
        <v>60</v>
      </c>
      <c r="T342" s="5" t="s">
        <v>136</v>
      </c>
      <c r="U342" s="7">
        <v>15.71</v>
      </c>
      <c r="V342" s="5" t="s">
        <v>480</v>
      </c>
    </row>
    <row r="343" spans="1:22" s="5" customFormat="1" x14ac:dyDescent="0.25">
      <c r="A343" s="5">
        <v>2029384979</v>
      </c>
      <c r="B343" s="5" t="s">
        <v>478</v>
      </c>
      <c r="C343" s="5" t="s">
        <v>500</v>
      </c>
      <c r="D343" s="5" t="str">
        <f t="shared" si="17"/>
        <v>HAYDEN JAMES</v>
      </c>
      <c r="E343" s="5" t="s">
        <v>83</v>
      </c>
      <c r="F343" s="5" t="s">
        <v>479</v>
      </c>
      <c r="G343" s="5" t="s">
        <v>480</v>
      </c>
      <c r="H343" s="5">
        <v>8814784</v>
      </c>
      <c r="I343" s="5" t="s">
        <v>501</v>
      </c>
      <c r="J343" s="5" t="s">
        <v>502</v>
      </c>
      <c r="K343" s="5" t="str">
        <f t="shared" si="15"/>
        <v>FRANK LISKOVEC</v>
      </c>
      <c r="L343" s="6">
        <v>45839</v>
      </c>
      <c r="M343" s="6">
        <v>46023</v>
      </c>
      <c r="N343" s="5">
        <f t="shared" si="16"/>
        <v>6</v>
      </c>
      <c r="O343" s="5" t="s">
        <v>135</v>
      </c>
      <c r="P343" s="5" t="s">
        <v>2613</v>
      </c>
      <c r="Q343" s="7">
        <v>74.64</v>
      </c>
      <c r="R343" s="12">
        <v>0.375</v>
      </c>
      <c r="S343" s="5" t="s">
        <v>60</v>
      </c>
      <c r="T343" s="5" t="s">
        <v>136</v>
      </c>
      <c r="U343" s="7">
        <v>27.99</v>
      </c>
      <c r="V343" s="5" t="s">
        <v>480</v>
      </c>
    </row>
    <row r="344" spans="1:22" s="5" customFormat="1" x14ac:dyDescent="0.25">
      <c r="A344" s="5">
        <v>2029488053</v>
      </c>
      <c r="B344" s="5" t="s">
        <v>500</v>
      </c>
      <c r="C344" s="5" t="s">
        <v>512</v>
      </c>
      <c r="D344" s="5" t="str">
        <f t="shared" si="17"/>
        <v>TAYLOR HAYDEN</v>
      </c>
      <c r="E344" s="5" t="s">
        <v>83</v>
      </c>
      <c r="F344" s="5" t="s">
        <v>479</v>
      </c>
      <c r="G344" s="5" t="s">
        <v>480</v>
      </c>
      <c r="H344" s="5">
        <v>8814784</v>
      </c>
      <c r="I344" s="5" t="s">
        <v>501</v>
      </c>
      <c r="J344" s="5" t="s">
        <v>502</v>
      </c>
      <c r="K344" s="5" t="str">
        <f t="shared" si="15"/>
        <v>FRANK LISKOVEC</v>
      </c>
      <c r="L344" s="6">
        <v>45839</v>
      </c>
      <c r="M344" s="6">
        <v>46023</v>
      </c>
      <c r="N344" s="5">
        <f t="shared" si="16"/>
        <v>6</v>
      </c>
      <c r="O344" s="5" t="s">
        <v>135</v>
      </c>
      <c r="P344" s="5" t="s">
        <v>2613</v>
      </c>
      <c r="Q344" s="7">
        <v>33.020000000000003</v>
      </c>
      <c r="R344" s="12">
        <v>0.375</v>
      </c>
      <c r="S344" s="5" t="s">
        <v>60</v>
      </c>
      <c r="T344" s="5" t="s">
        <v>136</v>
      </c>
      <c r="U344" s="7">
        <v>12.38</v>
      </c>
      <c r="V344" s="5" t="s">
        <v>480</v>
      </c>
    </row>
    <row r="345" spans="1:22" s="5" customFormat="1" x14ac:dyDescent="0.25">
      <c r="A345" s="5">
        <v>2029772410</v>
      </c>
      <c r="B345" s="5" t="s">
        <v>1353</v>
      </c>
      <c r="C345" s="5" t="s">
        <v>1547</v>
      </c>
      <c r="D345" s="5" t="str">
        <f t="shared" si="17"/>
        <v>OSTRANDER TRACY</v>
      </c>
      <c r="E345" s="5" t="s">
        <v>339</v>
      </c>
      <c r="F345" s="5" t="s">
        <v>479</v>
      </c>
      <c r="G345" s="5" t="s">
        <v>480</v>
      </c>
      <c r="H345" s="5">
        <v>17094718</v>
      </c>
      <c r="I345" s="5" t="s">
        <v>267</v>
      </c>
      <c r="J345" s="5" t="s">
        <v>114</v>
      </c>
      <c r="K345" s="5" t="str">
        <f t="shared" si="15"/>
        <v>GREGORY HANSFORD</v>
      </c>
      <c r="L345" s="6">
        <v>45841</v>
      </c>
      <c r="M345" s="6">
        <v>46025</v>
      </c>
      <c r="N345" s="5">
        <f t="shared" si="16"/>
        <v>6</v>
      </c>
      <c r="O345" s="5" t="s">
        <v>135</v>
      </c>
      <c r="P345" s="5" t="s">
        <v>2613</v>
      </c>
      <c r="Q345" s="7">
        <v>32.42</v>
      </c>
      <c r="R345" s="12">
        <v>0.375</v>
      </c>
      <c r="S345" s="5" t="s">
        <v>60</v>
      </c>
      <c r="T345" s="5" t="s">
        <v>136</v>
      </c>
      <c r="U345" s="7">
        <v>12.16</v>
      </c>
      <c r="V345" s="5" t="s">
        <v>480</v>
      </c>
    </row>
    <row r="346" spans="1:22" s="5" customFormat="1" x14ac:dyDescent="0.25">
      <c r="A346" s="5">
        <v>2029594986</v>
      </c>
      <c r="B346" s="5" t="s">
        <v>518</v>
      </c>
      <c r="C346" s="5" t="s">
        <v>519</v>
      </c>
      <c r="D346" s="5" t="str">
        <f t="shared" si="17"/>
        <v>HINES KATHERINE</v>
      </c>
      <c r="E346" s="5" t="s">
        <v>120</v>
      </c>
      <c r="F346" s="5" t="s">
        <v>102</v>
      </c>
      <c r="G346" s="5" t="s">
        <v>103</v>
      </c>
      <c r="H346" s="5">
        <v>16865615</v>
      </c>
      <c r="I346" s="5" t="s">
        <v>122</v>
      </c>
      <c r="J346" s="5" t="s">
        <v>123</v>
      </c>
      <c r="K346" s="5" t="str">
        <f t="shared" si="15"/>
        <v>Heather Geske</v>
      </c>
      <c r="L346" s="6">
        <v>45839</v>
      </c>
      <c r="M346" s="6">
        <v>46023</v>
      </c>
      <c r="N346" s="5">
        <f t="shared" si="16"/>
        <v>6</v>
      </c>
      <c r="O346" s="5" t="s">
        <v>135</v>
      </c>
      <c r="P346" s="5" t="s">
        <v>2613</v>
      </c>
      <c r="Q346" s="7">
        <v>23.38</v>
      </c>
      <c r="R346" s="11">
        <v>0.75</v>
      </c>
      <c r="S346" s="5" t="s">
        <v>60</v>
      </c>
      <c r="T346" s="5" t="s">
        <v>136</v>
      </c>
      <c r="U346" s="7">
        <v>17.52</v>
      </c>
      <c r="V346" s="5" t="s">
        <v>2597</v>
      </c>
    </row>
    <row r="347" spans="1:22" s="5" customFormat="1" x14ac:dyDescent="0.25">
      <c r="A347" s="5">
        <v>2029251129</v>
      </c>
      <c r="B347" s="5" t="s">
        <v>483</v>
      </c>
      <c r="C347" s="5" t="s">
        <v>484</v>
      </c>
      <c r="D347" s="5" t="str">
        <f t="shared" si="17"/>
        <v>FONTAINE JILL</v>
      </c>
      <c r="E347" s="5" t="s">
        <v>120</v>
      </c>
      <c r="F347" s="5" t="s">
        <v>102</v>
      </c>
      <c r="G347" s="5" t="s">
        <v>103</v>
      </c>
      <c r="H347" s="5">
        <v>16865615</v>
      </c>
      <c r="I347" s="5" t="s">
        <v>122</v>
      </c>
      <c r="J347" s="5" t="s">
        <v>123</v>
      </c>
      <c r="K347" s="5" t="str">
        <f t="shared" si="15"/>
        <v>Heather Geske</v>
      </c>
      <c r="L347" s="6">
        <v>45839</v>
      </c>
      <c r="M347" s="6">
        <v>46023</v>
      </c>
      <c r="N347" s="5">
        <f t="shared" si="16"/>
        <v>6</v>
      </c>
      <c r="O347" s="5" t="s">
        <v>135</v>
      </c>
      <c r="P347" s="5" t="s">
        <v>2613</v>
      </c>
      <c r="Q347" s="7">
        <v>38.229999999999997</v>
      </c>
      <c r="R347" s="11">
        <v>0.75</v>
      </c>
      <c r="S347" s="5" t="s">
        <v>60</v>
      </c>
      <c r="T347" s="5" t="s">
        <v>136</v>
      </c>
      <c r="U347" s="7">
        <v>28.67</v>
      </c>
      <c r="V347" s="5" t="s">
        <v>2597</v>
      </c>
    </row>
    <row r="348" spans="1:22" s="5" customFormat="1" x14ac:dyDescent="0.25">
      <c r="A348" s="5">
        <v>2029594985</v>
      </c>
      <c r="B348" s="5" t="s">
        <v>518</v>
      </c>
      <c r="C348" s="5" t="s">
        <v>519</v>
      </c>
      <c r="D348" s="5" t="str">
        <f t="shared" si="17"/>
        <v>HINES KATHERINE</v>
      </c>
      <c r="E348" s="5" t="s">
        <v>120</v>
      </c>
      <c r="F348" s="5" t="s">
        <v>373</v>
      </c>
      <c r="G348" s="5" t="s">
        <v>374</v>
      </c>
      <c r="H348" s="5">
        <v>16865615</v>
      </c>
      <c r="I348" s="5" t="s">
        <v>122</v>
      </c>
      <c r="J348" s="5" t="s">
        <v>123</v>
      </c>
      <c r="K348" s="5" t="str">
        <f t="shared" si="15"/>
        <v>Heather Geske</v>
      </c>
      <c r="L348" s="6">
        <v>45839</v>
      </c>
      <c r="M348" s="6">
        <v>46023</v>
      </c>
      <c r="N348" s="5">
        <f t="shared" si="16"/>
        <v>6</v>
      </c>
      <c r="O348" s="5" t="s">
        <v>135</v>
      </c>
      <c r="P348" s="5" t="s">
        <v>2613</v>
      </c>
      <c r="Q348" s="7">
        <v>18.28</v>
      </c>
      <c r="R348" s="11">
        <v>0.7</v>
      </c>
      <c r="S348" s="5" t="s">
        <v>60</v>
      </c>
      <c r="T348" s="5" t="s">
        <v>136</v>
      </c>
      <c r="U348" s="7">
        <v>12.79</v>
      </c>
      <c r="V348" s="5" t="s">
        <v>374</v>
      </c>
    </row>
    <row r="349" spans="1:22" s="5" customFormat="1" x14ac:dyDescent="0.25">
      <c r="A349" s="5">
        <v>2029489690</v>
      </c>
      <c r="B349" s="5" t="s">
        <v>163</v>
      </c>
      <c r="C349" s="5" t="s">
        <v>513</v>
      </c>
      <c r="D349" s="5" t="str">
        <f t="shared" si="17"/>
        <v>FOLSOM JOHN</v>
      </c>
      <c r="E349" s="5" t="s">
        <v>120</v>
      </c>
      <c r="F349" s="5" t="s">
        <v>373</v>
      </c>
      <c r="G349" s="5" t="s">
        <v>374</v>
      </c>
      <c r="H349" s="5">
        <v>16865615</v>
      </c>
      <c r="I349" s="5" t="s">
        <v>122</v>
      </c>
      <c r="J349" s="5" t="s">
        <v>123</v>
      </c>
      <c r="K349" s="5" t="str">
        <f t="shared" si="15"/>
        <v>Heather Geske</v>
      </c>
      <c r="L349" s="6">
        <v>45839</v>
      </c>
      <c r="M349" s="6">
        <v>46023</v>
      </c>
      <c r="N349" s="5">
        <f t="shared" si="16"/>
        <v>6</v>
      </c>
      <c r="O349" s="5" t="s">
        <v>135</v>
      </c>
      <c r="P349" s="5" t="s">
        <v>2613</v>
      </c>
      <c r="Q349" s="7">
        <v>18.2</v>
      </c>
      <c r="R349" s="11">
        <v>0.7</v>
      </c>
      <c r="S349" s="5" t="s">
        <v>60</v>
      </c>
      <c r="T349" s="5" t="s">
        <v>136</v>
      </c>
      <c r="U349" s="7">
        <v>12.74</v>
      </c>
      <c r="V349" s="5" t="s">
        <v>374</v>
      </c>
    </row>
    <row r="350" spans="1:22" s="5" customFormat="1" x14ac:dyDescent="0.25">
      <c r="A350" s="5">
        <v>2029617312</v>
      </c>
      <c r="B350" s="5" t="s">
        <v>1047</v>
      </c>
      <c r="C350" s="5" t="s">
        <v>1048</v>
      </c>
      <c r="D350" s="5" t="str">
        <f t="shared" si="17"/>
        <v>MACK STACY</v>
      </c>
      <c r="E350" s="5" t="s">
        <v>120</v>
      </c>
      <c r="F350" s="5" t="s">
        <v>373</v>
      </c>
      <c r="G350" s="5" t="s">
        <v>374</v>
      </c>
      <c r="H350" s="5">
        <v>16865615</v>
      </c>
      <c r="I350" s="5" t="s">
        <v>122</v>
      </c>
      <c r="J350" s="5" t="s">
        <v>123</v>
      </c>
      <c r="K350" s="5" t="str">
        <f t="shared" si="15"/>
        <v>Heather Geske</v>
      </c>
      <c r="L350" s="6">
        <v>45842</v>
      </c>
      <c r="M350" s="6">
        <v>46026</v>
      </c>
      <c r="N350" s="5">
        <f t="shared" si="16"/>
        <v>6</v>
      </c>
      <c r="O350" s="5" t="s">
        <v>135</v>
      </c>
      <c r="P350" s="5" t="s">
        <v>2613</v>
      </c>
      <c r="Q350" s="7">
        <v>9.1</v>
      </c>
      <c r="R350" s="11">
        <v>0.7</v>
      </c>
      <c r="S350" s="5" t="s">
        <v>60</v>
      </c>
      <c r="T350" s="5" t="s">
        <v>136</v>
      </c>
      <c r="U350" s="7">
        <v>6.37</v>
      </c>
      <c r="V350" s="5" t="s">
        <v>374</v>
      </c>
    </row>
    <row r="351" spans="1:22" s="5" customFormat="1" x14ac:dyDescent="0.25">
      <c r="A351" s="5">
        <v>2029251128</v>
      </c>
      <c r="B351" s="5" t="s">
        <v>483</v>
      </c>
      <c r="C351" s="5" t="s">
        <v>484</v>
      </c>
      <c r="D351" s="5" t="str">
        <f t="shared" si="17"/>
        <v>FONTAINE JILL</v>
      </c>
      <c r="E351" s="5" t="s">
        <v>120</v>
      </c>
      <c r="F351" s="5" t="s">
        <v>373</v>
      </c>
      <c r="G351" s="5" t="s">
        <v>374</v>
      </c>
      <c r="H351" s="5">
        <v>16865615</v>
      </c>
      <c r="I351" s="5" t="s">
        <v>122</v>
      </c>
      <c r="J351" s="5" t="s">
        <v>123</v>
      </c>
      <c r="K351" s="5" t="str">
        <f t="shared" si="15"/>
        <v>Heather Geske</v>
      </c>
      <c r="L351" s="6">
        <v>45839</v>
      </c>
      <c r="M351" s="6">
        <v>46023</v>
      </c>
      <c r="N351" s="5">
        <f t="shared" si="16"/>
        <v>6</v>
      </c>
      <c r="O351" s="5" t="s">
        <v>135</v>
      </c>
      <c r="P351" s="5" t="s">
        <v>2613</v>
      </c>
      <c r="Q351" s="7">
        <v>9.1</v>
      </c>
      <c r="R351" s="11">
        <v>0.7</v>
      </c>
      <c r="S351" s="5" t="s">
        <v>60</v>
      </c>
      <c r="T351" s="5" t="s">
        <v>136</v>
      </c>
      <c r="U351" s="7">
        <v>6.37</v>
      </c>
      <c r="V351" s="5" t="s">
        <v>374</v>
      </c>
    </row>
    <row r="352" spans="1:22" s="5" customFormat="1" x14ac:dyDescent="0.25">
      <c r="A352" s="5">
        <v>2029617310</v>
      </c>
      <c r="B352" s="5" t="s">
        <v>1047</v>
      </c>
      <c r="C352" s="5" t="s">
        <v>1048</v>
      </c>
      <c r="D352" s="5" t="str">
        <f t="shared" si="17"/>
        <v>MACK STACY</v>
      </c>
      <c r="E352" s="5" t="s">
        <v>120</v>
      </c>
      <c r="F352" s="5" t="s">
        <v>132</v>
      </c>
      <c r="G352" s="5" t="s">
        <v>133</v>
      </c>
      <c r="H352" s="5">
        <v>16865615</v>
      </c>
      <c r="I352" s="5" t="s">
        <v>122</v>
      </c>
      <c r="J352" s="5" t="s">
        <v>123</v>
      </c>
      <c r="K352" s="5" t="str">
        <f t="shared" si="15"/>
        <v>Heather Geske</v>
      </c>
      <c r="L352" s="6">
        <v>45842</v>
      </c>
      <c r="M352" s="6">
        <v>46026</v>
      </c>
      <c r="N352" s="5">
        <f t="shared" si="16"/>
        <v>6</v>
      </c>
      <c r="O352" s="5" t="s">
        <v>135</v>
      </c>
      <c r="P352" s="5" t="s">
        <v>2613</v>
      </c>
      <c r="Q352" s="7">
        <v>29.61</v>
      </c>
      <c r="R352" s="11">
        <v>0.38</v>
      </c>
      <c r="S352" s="5" t="s">
        <v>60</v>
      </c>
      <c r="T352" s="5" t="s">
        <v>136</v>
      </c>
      <c r="U352" s="7">
        <v>11.25</v>
      </c>
      <c r="V352" s="5" t="s">
        <v>133</v>
      </c>
    </row>
    <row r="353" spans="1:22" s="5" customFormat="1" x14ac:dyDescent="0.25">
      <c r="A353" s="5">
        <v>2029594984</v>
      </c>
      <c r="B353" s="5" t="s">
        <v>518</v>
      </c>
      <c r="C353" s="5" t="s">
        <v>519</v>
      </c>
      <c r="D353" s="5" t="str">
        <f t="shared" si="17"/>
        <v>HINES KATHERINE</v>
      </c>
      <c r="E353" s="5" t="s">
        <v>120</v>
      </c>
      <c r="F353" s="5" t="s">
        <v>479</v>
      </c>
      <c r="G353" s="5" t="s">
        <v>480</v>
      </c>
      <c r="H353" s="5">
        <v>16865615</v>
      </c>
      <c r="I353" s="5" t="s">
        <v>122</v>
      </c>
      <c r="J353" s="5" t="s">
        <v>123</v>
      </c>
      <c r="K353" s="5" t="str">
        <f t="shared" si="15"/>
        <v>Heather Geske</v>
      </c>
      <c r="L353" s="6">
        <v>45839</v>
      </c>
      <c r="M353" s="6">
        <v>46023</v>
      </c>
      <c r="N353" s="5">
        <f t="shared" si="16"/>
        <v>6</v>
      </c>
      <c r="O353" s="5" t="s">
        <v>135</v>
      </c>
      <c r="P353" s="5" t="s">
        <v>2613</v>
      </c>
      <c r="Q353" s="7">
        <v>125.4</v>
      </c>
      <c r="R353" s="12">
        <v>0.375</v>
      </c>
      <c r="S353" s="5" t="s">
        <v>60</v>
      </c>
      <c r="T353" s="5" t="s">
        <v>136</v>
      </c>
      <c r="U353" s="7">
        <v>47.02</v>
      </c>
      <c r="V353" s="5" t="s">
        <v>480</v>
      </c>
    </row>
    <row r="354" spans="1:22" s="5" customFormat="1" x14ac:dyDescent="0.25">
      <c r="A354" s="5">
        <v>2029489689</v>
      </c>
      <c r="B354" s="5" t="s">
        <v>163</v>
      </c>
      <c r="C354" s="5" t="s">
        <v>513</v>
      </c>
      <c r="D354" s="5" t="str">
        <f t="shared" si="17"/>
        <v>FOLSOM JOHN</v>
      </c>
      <c r="E354" s="5" t="s">
        <v>120</v>
      </c>
      <c r="F354" s="5" t="s">
        <v>479</v>
      </c>
      <c r="G354" s="5" t="s">
        <v>480</v>
      </c>
      <c r="H354" s="5">
        <v>16865615</v>
      </c>
      <c r="I354" s="5" t="s">
        <v>122</v>
      </c>
      <c r="J354" s="5" t="s">
        <v>123</v>
      </c>
      <c r="K354" s="5" t="str">
        <f t="shared" si="15"/>
        <v>Heather Geske</v>
      </c>
      <c r="L354" s="6">
        <v>45839</v>
      </c>
      <c r="M354" s="6">
        <v>46023</v>
      </c>
      <c r="N354" s="5">
        <f t="shared" si="16"/>
        <v>6</v>
      </c>
      <c r="O354" s="5" t="s">
        <v>135</v>
      </c>
      <c r="P354" s="5" t="s">
        <v>2613</v>
      </c>
      <c r="Q354" s="7">
        <v>122.49</v>
      </c>
      <c r="R354" s="12">
        <v>0.375</v>
      </c>
      <c r="S354" s="5" t="s">
        <v>60</v>
      </c>
      <c r="T354" s="5" t="s">
        <v>136</v>
      </c>
      <c r="U354" s="7">
        <v>45.93</v>
      </c>
      <c r="V354" s="5" t="s">
        <v>480</v>
      </c>
    </row>
    <row r="355" spans="1:22" s="5" customFormat="1" x14ac:dyDescent="0.25">
      <c r="A355" s="5">
        <v>2029251127</v>
      </c>
      <c r="B355" s="5" t="s">
        <v>483</v>
      </c>
      <c r="C355" s="5" t="s">
        <v>484</v>
      </c>
      <c r="D355" s="5" t="str">
        <f t="shared" si="17"/>
        <v>FONTAINE JILL</v>
      </c>
      <c r="E355" s="5" t="s">
        <v>120</v>
      </c>
      <c r="F355" s="5" t="s">
        <v>479</v>
      </c>
      <c r="G355" s="5" t="s">
        <v>480</v>
      </c>
      <c r="H355" s="5">
        <v>16865615</v>
      </c>
      <c r="I355" s="5" t="s">
        <v>122</v>
      </c>
      <c r="J355" s="5" t="s">
        <v>123</v>
      </c>
      <c r="K355" s="5" t="str">
        <f t="shared" si="15"/>
        <v>Heather Geske</v>
      </c>
      <c r="L355" s="6">
        <v>45839</v>
      </c>
      <c r="M355" s="6">
        <v>46023</v>
      </c>
      <c r="N355" s="5">
        <f t="shared" si="16"/>
        <v>6</v>
      </c>
      <c r="O355" s="5" t="s">
        <v>135</v>
      </c>
      <c r="P355" s="5" t="s">
        <v>2613</v>
      </c>
      <c r="Q355" s="7">
        <v>63.62</v>
      </c>
      <c r="R355" s="12">
        <v>0.375</v>
      </c>
      <c r="S355" s="5" t="s">
        <v>60</v>
      </c>
      <c r="T355" s="5" t="s">
        <v>136</v>
      </c>
      <c r="U355" s="7">
        <v>23.86</v>
      </c>
      <c r="V355" s="5" t="s">
        <v>480</v>
      </c>
    </row>
    <row r="356" spans="1:22" s="5" customFormat="1" x14ac:dyDescent="0.25">
      <c r="A356" s="5">
        <v>2029467188</v>
      </c>
      <c r="B356" s="5" t="s">
        <v>690</v>
      </c>
      <c r="C356" s="5" t="s">
        <v>192</v>
      </c>
      <c r="D356" s="5" t="str">
        <f t="shared" si="17"/>
        <v>JERRY JONES</v>
      </c>
      <c r="E356" s="5" t="s">
        <v>256</v>
      </c>
      <c r="F356" s="5" t="s">
        <v>102</v>
      </c>
      <c r="G356" s="5" t="s">
        <v>103</v>
      </c>
      <c r="H356" s="5" t="s">
        <v>2607</v>
      </c>
      <c r="I356" s="5" t="s">
        <v>457</v>
      </c>
      <c r="J356" s="5" t="s">
        <v>458</v>
      </c>
      <c r="K356" s="5" t="str">
        <f t="shared" si="15"/>
        <v>Jake Shulman</v>
      </c>
      <c r="L356" s="6">
        <v>45839</v>
      </c>
      <c r="M356" s="6">
        <v>46023</v>
      </c>
      <c r="N356" s="5">
        <f t="shared" si="16"/>
        <v>6</v>
      </c>
      <c r="O356" s="5" t="s">
        <v>135</v>
      </c>
      <c r="P356" s="5" t="s">
        <v>2613</v>
      </c>
      <c r="Q356" s="7">
        <v>27.68</v>
      </c>
      <c r="R356" s="11">
        <v>0.75</v>
      </c>
      <c r="S356" s="5" t="s">
        <v>60</v>
      </c>
      <c r="T356" s="5" t="s">
        <v>136</v>
      </c>
      <c r="U356" s="7">
        <v>20.76</v>
      </c>
      <c r="V356" s="5" t="s">
        <v>2597</v>
      </c>
    </row>
    <row r="357" spans="1:22" s="5" customFormat="1" x14ac:dyDescent="0.25">
      <c r="A357" s="5">
        <v>2029467187</v>
      </c>
      <c r="B357" s="5" t="s">
        <v>690</v>
      </c>
      <c r="C357" s="5" t="s">
        <v>192</v>
      </c>
      <c r="D357" s="5" t="str">
        <f t="shared" si="17"/>
        <v>JERRY JONES</v>
      </c>
      <c r="E357" s="5" t="s">
        <v>256</v>
      </c>
      <c r="F357" s="5" t="s">
        <v>373</v>
      </c>
      <c r="G357" s="5" t="s">
        <v>374</v>
      </c>
      <c r="H357" s="5" t="s">
        <v>2607</v>
      </c>
      <c r="I357" s="5" t="s">
        <v>457</v>
      </c>
      <c r="J357" s="5" t="s">
        <v>458</v>
      </c>
      <c r="K357" s="5" t="str">
        <f t="shared" si="15"/>
        <v>Jake Shulman</v>
      </c>
      <c r="L357" s="6">
        <v>45839</v>
      </c>
      <c r="M357" s="6">
        <v>46023</v>
      </c>
      <c r="N357" s="5">
        <f t="shared" si="16"/>
        <v>6</v>
      </c>
      <c r="O357" s="5" t="s">
        <v>135</v>
      </c>
      <c r="P357" s="5" t="s">
        <v>2613</v>
      </c>
      <c r="Q357" s="7">
        <v>28.38</v>
      </c>
      <c r="R357" s="11">
        <v>0.7</v>
      </c>
      <c r="S357" s="5" t="s">
        <v>60</v>
      </c>
      <c r="T357" s="5" t="s">
        <v>136</v>
      </c>
      <c r="U357" s="7">
        <v>19.86</v>
      </c>
      <c r="V357" s="5" t="s">
        <v>374</v>
      </c>
    </row>
    <row r="358" spans="1:22" s="5" customFormat="1" x14ac:dyDescent="0.25">
      <c r="A358" s="5">
        <v>2029501869</v>
      </c>
      <c r="B358" s="5" t="s">
        <v>514</v>
      </c>
      <c r="C358" s="5" t="s">
        <v>515</v>
      </c>
      <c r="D358" s="5" t="str">
        <f t="shared" si="17"/>
        <v>MIRANDA APFEL</v>
      </c>
      <c r="E358" s="5" t="s">
        <v>256</v>
      </c>
      <c r="F358" s="5" t="s">
        <v>373</v>
      </c>
      <c r="G358" s="5" t="s">
        <v>374</v>
      </c>
      <c r="H358" s="5" t="s">
        <v>2607</v>
      </c>
      <c r="I358" s="5" t="s">
        <v>457</v>
      </c>
      <c r="J358" s="5" t="s">
        <v>458</v>
      </c>
      <c r="K358" s="5" t="str">
        <f t="shared" si="15"/>
        <v>Jake Shulman</v>
      </c>
      <c r="L358" s="6">
        <v>45839</v>
      </c>
      <c r="M358" s="6">
        <v>46023</v>
      </c>
      <c r="N358" s="5">
        <f t="shared" si="16"/>
        <v>6</v>
      </c>
      <c r="O358" s="5" t="s">
        <v>135</v>
      </c>
      <c r="P358" s="5" t="s">
        <v>2613</v>
      </c>
      <c r="Q358" s="7">
        <v>113.36</v>
      </c>
      <c r="R358" s="11">
        <v>0.7</v>
      </c>
      <c r="S358" s="5" t="s">
        <v>60</v>
      </c>
      <c r="T358" s="5" t="s">
        <v>136</v>
      </c>
      <c r="U358" s="7">
        <v>79.349999999999994</v>
      </c>
      <c r="V358" s="5" t="s">
        <v>374</v>
      </c>
    </row>
    <row r="359" spans="1:22" s="5" customFormat="1" x14ac:dyDescent="0.25">
      <c r="A359" s="5">
        <v>2029396191</v>
      </c>
      <c r="B359" s="5" t="s">
        <v>538</v>
      </c>
      <c r="C359" s="5" t="s">
        <v>959</v>
      </c>
      <c r="D359" s="5" t="str">
        <f t="shared" si="17"/>
        <v>BROWN ASHLEY</v>
      </c>
      <c r="E359" s="5" t="s">
        <v>83</v>
      </c>
      <c r="F359" s="5" t="s">
        <v>373</v>
      </c>
      <c r="G359" s="5" t="s">
        <v>374</v>
      </c>
      <c r="H359" s="5" t="s">
        <v>2607</v>
      </c>
      <c r="I359" s="5" t="s">
        <v>457</v>
      </c>
      <c r="J359" s="5" t="s">
        <v>458</v>
      </c>
      <c r="K359" s="5" t="str">
        <f t="shared" si="15"/>
        <v>Jake Shulman</v>
      </c>
      <c r="L359" s="6">
        <v>45839</v>
      </c>
      <c r="M359" s="6">
        <v>46023</v>
      </c>
      <c r="N359" s="5">
        <f t="shared" si="16"/>
        <v>6</v>
      </c>
      <c r="O359" s="5" t="s">
        <v>135</v>
      </c>
      <c r="P359" s="5" t="s">
        <v>2613</v>
      </c>
      <c r="Q359" s="7">
        <v>35.700000000000003</v>
      </c>
      <c r="R359" s="11">
        <v>0.7</v>
      </c>
      <c r="S359" s="5" t="s">
        <v>60</v>
      </c>
      <c r="T359" s="5" t="s">
        <v>136</v>
      </c>
      <c r="U359" s="7">
        <v>24.99</v>
      </c>
      <c r="V359" s="5" t="s">
        <v>374</v>
      </c>
    </row>
    <row r="360" spans="1:22" s="5" customFormat="1" x14ac:dyDescent="0.25">
      <c r="A360" s="5">
        <v>2029781749</v>
      </c>
      <c r="B360" s="5" t="s">
        <v>1052</v>
      </c>
      <c r="C360" s="5" t="s">
        <v>1053</v>
      </c>
      <c r="D360" s="5" t="str">
        <f t="shared" si="17"/>
        <v>DRY EVAN</v>
      </c>
      <c r="E360" s="5" t="s">
        <v>80</v>
      </c>
      <c r="F360" s="5" t="s">
        <v>803</v>
      </c>
      <c r="G360" s="5" t="s">
        <v>806</v>
      </c>
      <c r="H360" s="5" t="s">
        <v>2607</v>
      </c>
      <c r="I360" s="5" t="s">
        <v>457</v>
      </c>
      <c r="J360" s="5" t="s">
        <v>458</v>
      </c>
      <c r="K360" s="5" t="str">
        <f t="shared" si="15"/>
        <v>Jake Shulman</v>
      </c>
      <c r="L360" s="6">
        <v>45842</v>
      </c>
      <c r="M360" s="6">
        <v>46026</v>
      </c>
      <c r="N360" s="5">
        <f t="shared" si="16"/>
        <v>6</v>
      </c>
      <c r="O360" s="5" t="s">
        <v>135</v>
      </c>
      <c r="P360" s="5" t="s">
        <v>2613</v>
      </c>
      <c r="Q360" s="7">
        <v>15</v>
      </c>
      <c r="R360" s="11">
        <v>0.38</v>
      </c>
      <c r="S360" s="5" t="s">
        <v>60</v>
      </c>
      <c r="T360" s="5" t="s">
        <v>136</v>
      </c>
      <c r="U360" s="7">
        <v>5.7</v>
      </c>
      <c r="V360" s="5" t="s">
        <v>806</v>
      </c>
    </row>
    <row r="361" spans="1:22" s="5" customFormat="1" x14ac:dyDescent="0.25">
      <c r="A361" s="5">
        <v>2029781748</v>
      </c>
      <c r="B361" s="5" t="s">
        <v>1052</v>
      </c>
      <c r="C361" s="5" t="s">
        <v>1053</v>
      </c>
      <c r="D361" s="5" t="str">
        <f t="shared" si="17"/>
        <v>DRY EVAN</v>
      </c>
      <c r="E361" s="5" t="s">
        <v>80</v>
      </c>
      <c r="F361" s="5" t="s">
        <v>132</v>
      </c>
      <c r="G361" s="5" t="s">
        <v>133</v>
      </c>
      <c r="H361" s="5" t="s">
        <v>2607</v>
      </c>
      <c r="I361" s="5" t="s">
        <v>457</v>
      </c>
      <c r="J361" s="5" t="s">
        <v>458</v>
      </c>
      <c r="K361" s="5" t="str">
        <f t="shared" si="15"/>
        <v>Jake Shulman</v>
      </c>
      <c r="L361" s="6">
        <v>45842</v>
      </c>
      <c r="M361" s="6">
        <v>46026</v>
      </c>
      <c r="N361" s="5">
        <f t="shared" si="16"/>
        <v>6</v>
      </c>
      <c r="O361" s="5" t="s">
        <v>135</v>
      </c>
      <c r="P361" s="5" t="s">
        <v>2613</v>
      </c>
      <c r="Q361" s="7">
        <v>8.92</v>
      </c>
      <c r="R361" s="11">
        <v>0.38</v>
      </c>
      <c r="S361" s="5" t="s">
        <v>60</v>
      </c>
      <c r="T361" s="5" t="s">
        <v>136</v>
      </c>
      <c r="U361" s="7">
        <v>3.39</v>
      </c>
      <c r="V361" s="5" t="s">
        <v>133</v>
      </c>
    </row>
    <row r="362" spans="1:22" s="5" customFormat="1" x14ac:dyDescent="0.25">
      <c r="A362" s="5">
        <v>2029501868</v>
      </c>
      <c r="B362" s="5" t="s">
        <v>514</v>
      </c>
      <c r="C362" s="5" t="s">
        <v>515</v>
      </c>
      <c r="D362" s="5" t="str">
        <f t="shared" si="17"/>
        <v>MIRANDA APFEL</v>
      </c>
      <c r="E362" s="5" t="s">
        <v>256</v>
      </c>
      <c r="F362" s="5" t="s">
        <v>479</v>
      </c>
      <c r="G362" s="5" t="s">
        <v>480</v>
      </c>
      <c r="H362" s="5" t="s">
        <v>2607</v>
      </c>
      <c r="I362" s="5" t="s">
        <v>457</v>
      </c>
      <c r="J362" s="5" t="s">
        <v>458</v>
      </c>
      <c r="K362" s="5" t="str">
        <f t="shared" si="15"/>
        <v>Jake Shulman</v>
      </c>
      <c r="L362" s="6">
        <v>45839</v>
      </c>
      <c r="M362" s="6">
        <v>46023</v>
      </c>
      <c r="N362" s="5">
        <f t="shared" si="16"/>
        <v>6</v>
      </c>
      <c r="O362" s="5" t="s">
        <v>135</v>
      </c>
      <c r="P362" s="5" t="s">
        <v>2613</v>
      </c>
      <c r="Q362" s="7">
        <v>28.38</v>
      </c>
      <c r="R362" s="12">
        <v>0.375</v>
      </c>
      <c r="S362" s="5" t="s">
        <v>60</v>
      </c>
      <c r="T362" s="5" t="s">
        <v>136</v>
      </c>
      <c r="U362" s="7">
        <v>10.64</v>
      </c>
      <c r="V362" s="5" t="s">
        <v>480</v>
      </c>
    </row>
    <row r="363" spans="1:22" s="5" customFormat="1" x14ac:dyDescent="0.25">
      <c r="A363" s="5">
        <v>2029733877</v>
      </c>
      <c r="B363" s="5" t="s">
        <v>1929</v>
      </c>
      <c r="C363" s="5" t="s">
        <v>1930</v>
      </c>
      <c r="D363" s="5" t="str">
        <f t="shared" si="17"/>
        <v>BRUNS RITA</v>
      </c>
      <c r="E363" s="5" t="s">
        <v>83</v>
      </c>
      <c r="F363" s="5" t="s">
        <v>373</v>
      </c>
      <c r="G363" s="5" t="s">
        <v>374</v>
      </c>
      <c r="H363" s="5">
        <v>17143996</v>
      </c>
      <c r="I363" s="5" t="s">
        <v>665</v>
      </c>
      <c r="J363" s="5" t="s">
        <v>666</v>
      </c>
      <c r="K363" s="5" t="str">
        <f t="shared" si="15"/>
        <v>James Allen</v>
      </c>
      <c r="L363" s="6">
        <v>45841</v>
      </c>
      <c r="M363" s="6">
        <v>46025</v>
      </c>
      <c r="N363" s="5">
        <f t="shared" si="16"/>
        <v>6</v>
      </c>
      <c r="O363" s="5" t="s">
        <v>135</v>
      </c>
      <c r="P363" s="5" t="s">
        <v>2613</v>
      </c>
      <c r="Q363" s="7">
        <v>31.6</v>
      </c>
      <c r="R363" s="11">
        <v>0.7</v>
      </c>
      <c r="S363" s="5" t="s">
        <v>60</v>
      </c>
      <c r="T363" s="5" t="s">
        <v>136</v>
      </c>
      <c r="U363" s="7">
        <v>22.12</v>
      </c>
      <c r="V363" s="5" t="s">
        <v>374</v>
      </c>
    </row>
    <row r="364" spans="1:22" s="5" customFormat="1" x14ac:dyDescent="0.25">
      <c r="A364" s="5">
        <v>2029277387</v>
      </c>
      <c r="B364" s="5" t="s">
        <v>269</v>
      </c>
      <c r="C364" s="5" t="s">
        <v>640</v>
      </c>
      <c r="D364" s="5" t="str">
        <f t="shared" si="17"/>
        <v>JOHNSON DIANA</v>
      </c>
      <c r="E364" s="5" t="s">
        <v>256</v>
      </c>
      <c r="F364" s="5" t="s">
        <v>373</v>
      </c>
      <c r="G364" s="5" t="s">
        <v>374</v>
      </c>
      <c r="H364" s="5">
        <v>16683808</v>
      </c>
      <c r="I364" s="5" t="s">
        <v>681</v>
      </c>
      <c r="J364" s="5" t="s">
        <v>682</v>
      </c>
      <c r="K364" s="5" t="str">
        <f t="shared" si="15"/>
        <v>Jonathan Aloff</v>
      </c>
      <c r="L364" s="6">
        <v>45839</v>
      </c>
      <c r="M364" s="6">
        <v>46023</v>
      </c>
      <c r="N364" s="5">
        <f t="shared" si="16"/>
        <v>6</v>
      </c>
      <c r="O364" s="5" t="s">
        <v>135</v>
      </c>
      <c r="P364" s="5" t="s">
        <v>2613</v>
      </c>
      <c r="Q364" s="7">
        <v>35.32</v>
      </c>
      <c r="R364" s="11">
        <v>0.7</v>
      </c>
      <c r="S364" s="5" t="s">
        <v>60</v>
      </c>
      <c r="T364" s="5" t="s">
        <v>136</v>
      </c>
      <c r="U364" s="7">
        <v>24.72</v>
      </c>
      <c r="V364" s="5" t="s">
        <v>374</v>
      </c>
    </row>
    <row r="365" spans="1:22" s="5" customFormat="1" x14ac:dyDescent="0.25">
      <c r="A365" s="5">
        <v>2029624410</v>
      </c>
      <c r="B365" s="5" t="s">
        <v>538</v>
      </c>
      <c r="C365" s="5" t="s">
        <v>364</v>
      </c>
      <c r="D365" s="5" t="str">
        <f t="shared" si="17"/>
        <v>DOUGLAS ASHLEY</v>
      </c>
      <c r="E365" s="5" t="s">
        <v>372</v>
      </c>
      <c r="F365" s="5" t="s">
        <v>373</v>
      </c>
      <c r="G365" s="5" t="s">
        <v>374</v>
      </c>
      <c r="H365" s="5">
        <v>21421111</v>
      </c>
      <c r="I365" s="5" t="s">
        <v>389</v>
      </c>
      <c r="J365" s="5" t="s">
        <v>390</v>
      </c>
      <c r="K365" s="5" t="str">
        <f t="shared" si="15"/>
        <v>Kirk Tigue</v>
      </c>
      <c r="L365" s="6">
        <v>45838</v>
      </c>
      <c r="M365" s="6">
        <v>46021</v>
      </c>
      <c r="N365" s="5">
        <f t="shared" si="16"/>
        <v>6</v>
      </c>
      <c r="O365" s="5" t="s">
        <v>135</v>
      </c>
      <c r="P365" s="5" t="s">
        <v>2613</v>
      </c>
      <c r="Q365" s="7">
        <v>49.18</v>
      </c>
      <c r="R365" s="11">
        <v>0.7</v>
      </c>
      <c r="S365" s="5" t="s">
        <v>60</v>
      </c>
      <c r="T365" s="5" t="s">
        <v>136</v>
      </c>
      <c r="U365" s="7">
        <v>34.42</v>
      </c>
      <c r="V365" s="5" t="s">
        <v>374</v>
      </c>
    </row>
    <row r="366" spans="1:22" s="5" customFormat="1" x14ac:dyDescent="0.25">
      <c r="A366" s="5">
        <v>2029694327</v>
      </c>
      <c r="B366" s="5" t="s">
        <v>546</v>
      </c>
      <c r="C366" s="5" t="s">
        <v>547</v>
      </c>
      <c r="D366" s="5" t="str">
        <f t="shared" si="17"/>
        <v>MORROW CHARLIE</v>
      </c>
      <c r="E366" s="5" t="s">
        <v>504</v>
      </c>
      <c r="F366" s="5" t="s">
        <v>479</v>
      </c>
      <c r="G366" s="5" t="s">
        <v>480</v>
      </c>
      <c r="H366" s="5">
        <v>21421111</v>
      </c>
      <c r="I366" s="5" t="s">
        <v>389</v>
      </c>
      <c r="J366" s="5" t="s">
        <v>390</v>
      </c>
      <c r="K366" s="5" t="str">
        <f t="shared" si="15"/>
        <v>Kirk Tigue</v>
      </c>
      <c r="L366" s="6">
        <v>45837</v>
      </c>
      <c r="M366" s="6">
        <v>46020</v>
      </c>
      <c r="N366" s="5">
        <f t="shared" si="16"/>
        <v>6</v>
      </c>
      <c r="O366" s="5" t="s">
        <v>135</v>
      </c>
      <c r="P366" s="5" t="s">
        <v>2613</v>
      </c>
      <c r="Q366" s="7">
        <v>27.04</v>
      </c>
      <c r="R366" s="12">
        <v>0.375</v>
      </c>
      <c r="S366" s="5" t="s">
        <v>60</v>
      </c>
      <c r="T366" s="5" t="s">
        <v>136</v>
      </c>
      <c r="U366" s="7">
        <v>10.14</v>
      </c>
      <c r="V366" s="5" t="s">
        <v>480</v>
      </c>
    </row>
    <row r="367" spans="1:22" s="5" customFormat="1" x14ac:dyDescent="0.25">
      <c r="A367" s="5">
        <v>2029624409</v>
      </c>
      <c r="B367" s="5" t="s">
        <v>538</v>
      </c>
      <c r="C367" s="5" t="s">
        <v>364</v>
      </c>
      <c r="D367" s="5" t="str">
        <f t="shared" si="17"/>
        <v>DOUGLAS ASHLEY</v>
      </c>
      <c r="E367" s="5" t="s">
        <v>372</v>
      </c>
      <c r="F367" s="5" t="s">
        <v>479</v>
      </c>
      <c r="G367" s="5" t="s">
        <v>480</v>
      </c>
      <c r="H367" s="5">
        <v>21421111</v>
      </c>
      <c r="I367" s="5" t="s">
        <v>389</v>
      </c>
      <c r="J367" s="5" t="s">
        <v>390</v>
      </c>
      <c r="K367" s="5" t="str">
        <f t="shared" si="15"/>
        <v>Kirk Tigue</v>
      </c>
      <c r="L367" s="6">
        <v>45838</v>
      </c>
      <c r="M367" s="6">
        <v>46021</v>
      </c>
      <c r="N367" s="5">
        <f t="shared" si="16"/>
        <v>6</v>
      </c>
      <c r="O367" s="5" t="s">
        <v>135</v>
      </c>
      <c r="P367" s="5" t="s">
        <v>2613</v>
      </c>
      <c r="Q367" s="7">
        <v>18.62</v>
      </c>
      <c r="R367" s="12">
        <v>0.375</v>
      </c>
      <c r="S367" s="5" t="s">
        <v>60</v>
      </c>
      <c r="T367" s="5" t="s">
        <v>136</v>
      </c>
      <c r="U367" s="7">
        <v>6.98</v>
      </c>
      <c r="V367" s="5" t="s">
        <v>480</v>
      </c>
    </row>
    <row r="368" spans="1:22" s="5" customFormat="1" x14ac:dyDescent="0.25">
      <c r="A368" s="5">
        <v>2029740724</v>
      </c>
      <c r="B368" s="5" t="s">
        <v>563</v>
      </c>
      <c r="C368" s="5" t="s">
        <v>1542</v>
      </c>
      <c r="D368" s="5" t="str">
        <f t="shared" si="17"/>
        <v>TIMMONS STEPHEN</v>
      </c>
      <c r="E368" s="5" t="s">
        <v>265</v>
      </c>
      <c r="F368" s="5" t="s">
        <v>102</v>
      </c>
      <c r="G368" s="5" t="s">
        <v>738</v>
      </c>
      <c r="H368" s="5">
        <v>20724564</v>
      </c>
      <c r="I368" s="5" t="s">
        <v>534</v>
      </c>
      <c r="J368" s="5" t="s">
        <v>535</v>
      </c>
      <c r="K368" s="5" t="str">
        <f t="shared" si="15"/>
        <v>Marsha Sanderock</v>
      </c>
      <c r="L368" s="6">
        <v>45840</v>
      </c>
      <c r="M368" s="6">
        <v>46024</v>
      </c>
      <c r="N368" s="5">
        <f t="shared" si="16"/>
        <v>6</v>
      </c>
      <c r="O368" s="5" t="s">
        <v>135</v>
      </c>
      <c r="P368" s="5" t="s">
        <v>2613</v>
      </c>
      <c r="Q368" s="7">
        <v>71.5</v>
      </c>
      <c r="R368" s="11">
        <v>0.9</v>
      </c>
      <c r="S368" s="5" t="s">
        <v>60</v>
      </c>
      <c r="T368" s="5" t="s">
        <v>136</v>
      </c>
      <c r="U368" s="7">
        <v>64.349999999999994</v>
      </c>
      <c r="V368" s="5" t="s">
        <v>2599</v>
      </c>
    </row>
    <row r="369" spans="1:22" s="5" customFormat="1" x14ac:dyDescent="0.25">
      <c r="A369" s="5">
        <v>2029619463</v>
      </c>
      <c r="B369" s="5" t="s">
        <v>533</v>
      </c>
      <c r="C369" s="5" t="s">
        <v>520</v>
      </c>
      <c r="D369" s="5" t="str">
        <f t="shared" si="17"/>
        <v>WRIGHT CASEY</v>
      </c>
      <c r="E369" s="5" t="s">
        <v>265</v>
      </c>
      <c r="F369" s="5" t="s">
        <v>373</v>
      </c>
      <c r="G369" s="5" t="s">
        <v>374</v>
      </c>
      <c r="H369" s="5">
        <v>20724564</v>
      </c>
      <c r="I369" s="5" t="s">
        <v>534</v>
      </c>
      <c r="J369" s="5" t="s">
        <v>535</v>
      </c>
      <c r="K369" s="5" t="str">
        <f t="shared" si="15"/>
        <v>Marsha Sanderock</v>
      </c>
      <c r="L369" s="6">
        <v>45839</v>
      </c>
      <c r="M369" s="6">
        <v>46023</v>
      </c>
      <c r="N369" s="5">
        <f t="shared" si="16"/>
        <v>6</v>
      </c>
      <c r="O369" s="5" t="s">
        <v>135</v>
      </c>
      <c r="P369" s="5" t="s">
        <v>2613</v>
      </c>
      <c r="Q369" s="7">
        <v>4.7699999999999996</v>
      </c>
      <c r="R369" s="11">
        <v>0.7</v>
      </c>
      <c r="S369" s="5" t="s">
        <v>60</v>
      </c>
      <c r="T369" s="5" t="s">
        <v>136</v>
      </c>
      <c r="U369" s="7">
        <v>3.33</v>
      </c>
      <c r="V369" s="5" t="s">
        <v>374</v>
      </c>
    </row>
    <row r="370" spans="1:22" s="5" customFormat="1" x14ac:dyDescent="0.25">
      <c r="A370" s="5">
        <v>2029740722</v>
      </c>
      <c r="B370" s="5" t="s">
        <v>563</v>
      </c>
      <c r="C370" s="5" t="s">
        <v>1542</v>
      </c>
      <c r="D370" s="5" t="str">
        <f t="shared" si="17"/>
        <v>TIMMONS STEPHEN</v>
      </c>
      <c r="E370" s="5" t="s">
        <v>265</v>
      </c>
      <c r="F370" s="5" t="s">
        <v>373</v>
      </c>
      <c r="G370" s="5" t="s">
        <v>374</v>
      </c>
      <c r="H370" s="5">
        <v>20724564</v>
      </c>
      <c r="I370" s="5" t="s">
        <v>534</v>
      </c>
      <c r="J370" s="5" t="s">
        <v>535</v>
      </c>
      <c r="K370" s="5" t="str">
        <f t="shared" si="15"/>
        <v>Marsha Sanderock</v>
      </c>
      <c r="L370" s="6">
        <v>45840</v>
      </c>
      <c r="M370" s="6">
        <v>46024</v>
      </c>
      <c r="N370" s="5">
        <f t="shared" si="16"/>
        <v>6</v>
      </c>
      <c r="O370" s="5" t="s">
        <v>135</v>
      </c>
      <c r="P370" s="5" t="s">
        <v>2613</v>
      </c>
      <c r="Q370" s="7">
        <v>12.36</v>
      </c>
      <c r="R370" s="11">
        <v>0.7</v>
      </c>
      <c r="S370" s="5" t="s">
        <v>60</v>
      </c>
      <c r="T370" s="5" t="s">
        <v>136</v>
      </c>
      <c r="U370" s="7">
        <v>8.65</v>
      </c>
      <c r="V370" s="5" t="s">
        <v>374</v>
      </c>
    </row>
    <row r="371" spans="1:22" s="5" customFormat="1" x14ac:dyDescent="0.25">
      <c r="A371" s="5">
        <v>2029685955</v>
      </c>
      <c r="B371" s="5" t="s">
        <v>544</v>
      </c>
      <c r="C371" s="5" t="s">
        <v>545</v>
      </c>
      <c r="D371" s="5" t="str">
        <f t="shared" si="17"/>
        <v>DIMRI AMILA</v>
      </c>
      <c r="E371" s="5" t="s">
        <v>265</v>
      </c>
      <c r="F371" s="5" t="s">
        <v>373</v>
      </c>
      <c r="G371" s="5" t="s">
        <v>374</v>
      </c>
      <c r="H371" s="5">
        <v>20724564</v>
      </c>
      <c r="I371" s="5" t="s">
        <v>534</v>
      </c>
      <c r="J371" s="5" t="s">
        <v>535</v>
      </c>
      <c r="K371" s="5" t="str">
        <f t="shared" si="15"/>
        <v>Marsha Sanderock</v>
      </c>
      <c r="L371" s="6">
        <v>45839</v>
      </c>
      <c r="M371" s="6">
        <v>46023</v>
      </c>
      <c r="N371" s="5">
        <f t="shared" si="16"/>
        <v>6</v>
      </c>
      <c r="O371" s="5" t="s">
        <v>135</v>
      </c>
      <c r="P371" s="5" t="s">
        <v>2613</v>
      </c>
      <c r="Q371" s="7">
        <v>3.52</v>
      </c>
      <c r="R371" s="11">
        <v>0.7</v>
      </c>
      <c r="S371" s="5" t="s">
        <v>60</v>
      </c>
      <c r="T371" s="5" t="s">
        <v>136</v>
      </c>
      <c r="U371" s="7">
        <v>2.46</v>
      </c>
      <c r="V371" s="5" t="s">
        <v>374</v>
      </c>
    </row>
    <row r="372" spans="1:22" s="5" customFormat="1" x14ac:dyDescent="0.25">
      <c r="A372" s="5">
        <v>2029685954</v>
      </c>
      <c r="B372" s="5" t="s">
        <v>544</v>
      </c>
      <c r="C372" s="5" t="s">
        <v>545</v>
      </c>
      <c r="D372" s="5" t="str">
        <f t="shared" si="17"/>
        <v>DIMRI AMILA</v>
      </c>
      <c r="E372" s="5" t="s">
        <v>265</v>
      </c>
      <c r="F372" s="5" t="s">
        <v>479</v>
      </c>
      <c r="G372" s="5" t="s">
        <v>480</v>
      </c>
      <c r="H372" s="5">
        <v>20724564</v>
      </c>
      <c r="I372" s="5" t="s">
        <v>534</v>
      </c>
      <c r="J372" s="5" t="s">
        <v>535</v>
      </c>
      <c r="K372" s="5" t="str">
        <f t="shared" si="15"/>
        <v>Marsha Sanderock</v>
      </c>
      <c r="L372" s="6">
        <v>45839</v>
      </c>
      <c r="M372" s="6">
        <v>46023</v>
      </c>
      <c r="N372" s="5">
        <f t="shared" si="16"/>
        <v>6</v>
      </c>
      <c r="O372" s="5" t="s">
        <v>135</v>
      </c>
      <c r="P372" s="5" t="s">
        <v>2613</v>
      </c>
      <c r="Q372" s="7">
        <v>48.15</v>
      </c>
      <c r="R372" s="12">
        <v>0.375</v>
      </c>
      <c r="S372" s="5" t="s">
        <v>60</v>
      </c>
      <c r="T372" s="5" t="s">
        <v>136</v>
      </c>
      <c r="U372" s="7">
        <v>18.05</v>
      </c>
      <c r="V372" s="5" t="s">
        <v>480</v>
      </c>
    </row>
    <row r="373" spans="1:22" s="5" customFormat="1" x14ac:dyDescent="0.25">
      <c r="A373" s="5">
        <v>2029619462</v>
      </c>
      <c r="B373" s="5" t="s">
        <v>533</v>
      </c>
      <c r="C373" s="5" t="s">
        <v>520</v>
      </c>
      <c r="D373" s="5" t="str">
        <f t="shared" si="17"/>
        <v>WRIGHT CASEY</v>
      </c>
      <c r="E373" s="5" t="s">
        <v>265</v>
      </c>
      <c r="F373" s="5" t="s">
        <v>479</v>
      </c>
      <c r="G373" s="5" t="s">
        <v>480</v>
      </c>
      <c r="H373" s="5">
        <v>20724564</v>
      </c>
      <c r="I373" s="5" t="s">
        <v>534</v>
      </c>
      <c r="J373" s="5" t="s">
        <v>535</v>
      </c>
      <c r="K373" s="5" t="str">
        <f t="shared" si="15"/>
        <v>Marsha Sanderock</v>
      </c>
      <c r="L373" s="6">
        <v>45839</v>
      </c>
      <c r="M373" s="6">
        <v>46023</v>
      </c>
      <c r="N373" s="5">
        <f t="shared" si="16"/>
        <v>6</v>
      </c>
      <c r="O373" s="5" t="s">
        <v>135</v>
      </c>
      <c r="P373" s="5" t="s">
        <v>2613</v>
      </c>
      <c r="Q373" s="7">
        <v>189.28</v>
      </c>
      <c r="R373" s="12">
        <v>0.375</v>
      </c>
      <c r="S373" s="5" t="s">
        <v>60</v>
      </c>
      <c r="T373" s="5" t="s">
        <v>136</v>
      </c>
      <c r="U373" s="7">
        <v>70.98</v>
      </c>
      <c r="V373" s="5" t="s">
        <v>480</v>
      </c>
    </row>
    <row r="374" spans="1:22" s="5" customFormat="1" x14ac:dyDescent="0.25">
      <c r="A374" s="5">
        <v>2029740723</v>
      </c>
      <c r="B374" s="5" t="s">
        <v>563</v>
      </c>
      <c r="C374" s="5" t="s">
        <v>1542</v>
      </c>
      <c r="D374" s="5" t="str">
        <f t="shared" si="17"/>
        <v>TIMMONS STEPHEN</v>
      </c>
      <c r="E374" s="5" t="s">
        <v>265</v>
      </c>
      <c r="F374" s="5" t="s">
        <v>479</v>
      </c>
      <c r="G374" s="5" t="s">
        <v>480</v>
      </c>
      <c r="H374" s="5">
        <v>20724564</v>
      </c>
      <c r="I374" s="5" t="s">
        <v>534</v>
      </c>
      <c r="J374" s="5" t="s">
        <v>535</v>
      </c>
      <c r="K374" s="5" t="str">
        <f t="shared" si="15"/>
        <v>Marsha Sanderock</v>
      </c>
      <c r="L374" s="6">
        <v>45840</v>
      </c>
      <c r="M374" s="6">
        <v>46024</v>
      </c>
      <c r="N374" s="5">
        <f t="shared" si="16"/>
        <v>6</v>
      </c>
      <c r="O374" s="5" t="s">
        <v>135</v>
      </c>
      <c r="P374" s="5" t="s">
        <v>2613</v>
      </c>
      <c r="Q374" s="7">
        <v>132.19</v>
      </c>
      <c r="R374" s="12">
        <v>0.375</v>
      </c>
      <c r="S374" s="5" t="s">
        <v>60</v>
      </c>
      <c r="T374" s="5" t="s">
        <v>136</v>
      </c>
      <c r="U374" s="7">
        <v>49.57</v>
      </c>
      <c r="V374" s="5" t="s">
        <v>480</v>
      </c>
    </row>
    <row r="375" spans="1:22" s="5" customFormat="1" x14ac:dyDescent="0.25">
      <c r="A375" s="5">
        <v>2029456585</v>
      </c>
      <c r="B375" s="5" t="s">
        <v>1896</v>
      </c>
      <c r="C375" s="5" t="s">
        <v>1897</v>
      </c>
      <c r="D375" s="5" t="str">
        <f t="shared" si="17"/>
        <v>FNU SHAJI</v>
      </c>
      <c r="E375" s="5" t="s">
        <v>83</v>
      </c>
      <c r="F375" s="5" t="s">
        <v>102</v>
      </c>
      <c r="G375" s="5" t="s">
        <v>103</v>
      </c>
      <c r="H375" s="5">
        <v>18828278</v>
      </c>
      <c r="I375" s="5" t="s">
        <v>385</v>
      </c>
      <c r="J375" s="5" t="s">
        <v>386</v>
      </c>
      <c r="K375" s="5" t="str">
        <f t="shared" si="15"/>
        <v>MICHAEL DUNAVANT</v>
      </c>
      <c r="L375" s="6">
        <v>45839</v>
      </c>
      <c r="M375" s="6">
        <v>46023</v>
      </c>
      <c r="N375" s="5">
        <f t="shared" si="16"/>
        <v>6</v>
      </c>
      <c r="O375" s="5" t="s">
        <v>135</v>
      </c>
      <c r="P375" s="5" t="s">
        <v>2613</v>
      </c>
      <c r="Q375" s="7">
        <v>85.39</v>
      </c>
      <c r="R375" s="11">
        <v>0.75</v>
      </c>
      <c r="S375" s="5" t="s">
        <v>60</v>
      </c>
      <c r="T375" s="5" t="s">
        <v>136</v>
      </c>
      <c r="U375" s="7">
        <v>64.040000000000006</v>
      </c>
      <c r="V375" s="5" t="s">
        <v>2597</v>
      </c>
    </row>
    <row r="376" spans="1:22" s="5" customFormat="1" x14ac:dyDescent="0.25">
      <c r="A376" s="5">
        <v>2029456584</v>
      </c>
      <c r="B376" s="5" t="s">
        <v>1896</v>
      </c>
      <c r="C376" s="5" t="s">
        <v>1897</v>
      </c>
      <c r="D376" s="5" t="str">
        <f t="shared" si="17"/>
        <v>FNU SHAJI</v>
      </c>
      <c r="E376" s="5" t="s">
        <v>83</v>
      </c>
      <c r="F376" s="5" t="s">
        <v>373</v>
      </c>
      <c r="G376" s="5" t="s">
        <v>374</v>
      </c>
      <c r="H376" s="5">
        <v>18828278</v>
      </c>
      <c r="I376" s="5" t="s">
        <v>385</v>
      </c>
      <c r="J376" s="5" t="s">
        <v>386</v>
      </c>
      <c r="K376" s="5" t="str">
        <f t="shared" si="15"/>
        <v>MICHAEL DUNAVANT</v>
      </c>
      <c r="L376" s="6">
        <v>45839</v>
      </c>
      <c r="M376" s="6">
        <v>46023</v>
      </c>
      <c r="N376" s="5">
        <f t="shared" si="16"/>
        <v>6</v>
      </c>
      <c r="O376" s="5" t="s">
        <v>135</v>
      </c>
      <c r="P376" s="5" t="s">
        <v>2613</v>
      </c>
      <c r="Q376" s="7">
        <v>183.13</v>
      </c>
      <c r="R376" s="11">
        <v>0.7</v>
      </c>
      <c r="S376" s="5" t="s">
        <v>60</v>
      </c>
      <c r="T376" s="5" t="s">
        <v>136</v>
      </c>
      <c r="U376" s="7">
        <v>128.19</v>
      </c>
      <c r="V376" s="5" t="s">
        <v>374</v>
      </c>
    </row>
    <row r="377" spans="1:22" s="5" customFormat="1" x14ac:dyDescent="0.25">
      <c r="A377" s="5">
        <v>2029653495</v>
      </c>
      <c r="B377" s="5" t="s">
        <v>609</v>
      </c>
      <c r="C377" s="5" t="s">
        <v>1914</v>
      </c>
      <c r="D377" s="5" t="str">
        <f t="shared" si="17"/>
        <v>KREISS ANDREW</v>
      </c>
      <c r="E377" s="5" t="s">
        <v>83</v>
      </c>
      <c r="F377" s="5" t="s">
        <v>373</v>
      </c>
      <c r="G377" s="5" t="s">
        <v>374</v>
      </c>
      <c r="H377" s="5">
        <v>18828278</v>
      </c>
      <c r="I377" s="5" t="s">
        <v>385</v>
      </c>
      <c r="J377" s="5" t="s">
        <v>386</v>
      </c>
      <c r="K377" s="5" t="str">
        <f t="shared" si="15"/>
        <v>MICHAEL DUNAVANT</v>
      </c>
      <c r="L377" s="6">
        <v>45839</v>
      </c>
      <c r="M377" s="6">
        <v>46023</v>
      </c>
      <c r="N377" s="5">
        <f t="shared" si="16"/>
        <v>6</v>
      </c>
      <c r="O377" s="5" t="s">
        <v>135</v>
      </c>
      <c r="P377" s="5" t="s">
        <v>2613</v>
      </c>
      <c r="Q377" s="7">
        <v>95.54</v>
      </c>
      <c r="R377" s="11">
        <v>0.7</v>
      </c>
      <c r="S377" s="5" t="s">
        <v>60</v>
      </c>
      <c r="T377" s="5" t="s">
        <v>136</v>
      </c>
      <c r="U377" s="7">
        <v>66.88</v>
      </c>
      <c r="V377" s="5" t="s">
        <v>374</v>
      </c>
    </row>
    <row r="378" spans="1:22" s="5" customFormat="1" x14ac:dyDescent="0.25">
      <c r="A378" s="5">
        <v>2029725491</v>
      </c>
      <c r="B378" s="5" t="s">
        <v>641</v>
      </c>
      <c r="C378" s="5" t="s">
        <v>224</v>
      </c>
      <c r="D378" s="5" t="str">
        <f t="shared" si="17"/>
        <v>WOOD JOSEPH</v>
      </c>
      <c r="E378" s="5" t="s">
        <v>83</v>
      </c>
      <c r="F378" s="5" t="s">
        <v>373</v>
      </c>
      <c r="G378" s="5" t="s">
        <v>374</v>
      </c>
      <c r="H378" s="5">
        <v>18828278</v>
      </c>
      <c r="I378" s="5" t="s">
        <v>385</v>
      </c>
      <c r="J378" s="5" t="s">
        <v>386</v>
      </c>
      <c r="K378" s="5" t="str">
        <f t="shared" si="15"/>
        <v>MICHAEL DUNAVANT</v>
      </c>
      <c r="L378" s="6">
        <v>45839</v>
      </c>
      <c r="M378" s="6">
        <v>46023</v>
      </c>
      <c r="N378" s="5">
        <f t="shared" si="16"/>
        <v>6</v>
      </c>
      <c r="O378" s="5" t="s">
        <v>135</v>
      </c>
      <c r="P378" s="5" t="s">
        <v>2613</v>
      </c>
      <c r="Q378" s="7">
        <v>95.44</v>
      </c>
      <c r="R378" s="11">
        <v>0.7</v>
      </c>
      <c r="S378" s="5" t="s">
        <v>60</v>
      </c>
      <c r="T378" s="5" t="s">
        <v>136</v>
      </c>
      <c r="U378" s="7">
        <v>66.81</v>
      </c>
      <c r="V378" s="5" t="s">
        <v>374</v>
      </c>
    </row>
    <row r="379" spans="1:22" s="5" customFormat="1" x14ac:dyDescent="0.25">
      <c r="A379" s="5">
        <v>2029363953</v>
      </c>
      <c r="B379" s="5" t="s">
        <v>1891</v>
      </c>
      <c r="C379" s="5" t="s">
        <v>271</v>
      </c>
      <c r="D379" s="5" t="str">
        <f t="shared" si="17"/>
        <v>CHERYL SIMMONS-HUTSON</v>
      </c>
      <c r="E379" s="5" t="s">
        <v>83</v>
      </c>
      <c r="F379" s="5" t="s">
        <v>373</v>
      </c>
      <c r="G379" s="5" t="s">
        <v>374</v>
      </c>
      <c r="H379" s="5">
        <v>18828278</v>
      </c>
      <c r="I379" s="5" t="s">
        <v>385</v>
      </c>
      <c r="J379" s="5" t="s">
        <v>386</v>
      </c>
      <c r="K379" s="5" t="str">
        <f t="shared" si="15"/>
        <v>MICHAEL DUNAVANT</v>
      </c>
      <c r="L379" s="6">
        <v>45839</v>
      </c>
      <c r="M379" s="6">
        <v>46023</v>
      </c>
      <c r="N379" s="5">
        <f t="shared" si="16"/>
        <v>6</v>
      </c>
      <c r="O379" s="5" t="s">
        <v>135</v>
      </c>
      <c r="P379" s="5" t="s">
        <v>2613</v>
      </c>
      <c r="Q379" s="7">
        <v>66.36</v>
      </c>
      <c r="R379" s="11">
        <v>0.7</v>
      </c>
      <c r="S379" s="5" t="s">
        <v>60</v>
      </c>
      <c r="T379" s="5" t="s">
        <v>136</v>
      </c>
      <c r="U379" s="7">
        <v>46.45</v>
      </c>
      <c r="V379" s="5" t="s">
        <v>374</v>
      </c>
    </row>
    <row r="380" spans="1:22" s="5" customFormat="1" x14ac:dyDescent="0.25">
      <c r="A380" s="5">
        <v>2029782884</v>
      </c>
      <c r="B380" s="5" t="s">
        <v>1514</v>
      </c>
      <c r="C380" s="5" t="s">
        <v>1942</v>
      </c>
      <c r="D380" s="5" t="str">
        <f t="shared" si="17"/>
        <v>ERDENEBAATAR DULGUUN</v>
      </c>
      <c r="E380" s="5" t="s">
        <v>83</v>
      </c>
      <c r="F380" s="5" t="s">
        <v>373</v>
      </c>
      <c r="G380" s="5" t="s">
        <v>374</v>
      </c>
      <c r="H380" s="5">
        <v>20220688</v>
      </c>
      <c r="I380" s="5" t="s">
        <v>381</v>
      </c>
      <c r="J380" s="5" t="s">
        <v>382</v>
      </c>
      <c r="K380" s="5" t="str">
        <f t="shared" si="15"/>
        <v>NASANDELGER ZANA</v>
      </c>
      <c r="L380" s="6">
        <v>45842</v>
      </c>
      <c r="M380" s="6">
        <v>46026</v>
      </c>
      <c r="N380" s="5">
        <f t="shared" si="16"/>
        <v>6</v>
      </c>
      <c r="O380" s="5" t="s">
        <v>135</v>
      </c>
      <c r="P380" s="5" t="s">
        <v>2613</v>
      </c>
      <c r="Q380" s="7">
        <v>32.26</v>
      </c>
      <c r="R380" s="11">
        <v>0.7</v>
      </c>
      <c r="S380" s="5" t="s">
        <v>60</v>
      </c>
      <c r="T380" s="5" t="s">
        <v>136</v>
      </c>
      <c r="U380" s="7">
        <v>22.58</v>
      </c>
      <c r="V380" s="5" t="s">
        <v>374</v>
      </c>
    </row>
    <row r="381" spans="1:22" s="5" customFormat="1" x14ac:dyDescent="0.25">
      <c r="A381" s="5">
        <v>2029487045</v>
      </c>
      <c r="B381" s="5" t="s">
        <v>943</v>
      </c>
      <c r="C381" s="5" t="s">
        <v>127</v>
      </c>
      <c r="D381" s="5" t="str">
        <f t="shared" si="17"/>
        <v>BRIAN LEES</v>
      </c>
      <c r="E381" s="5" t="s">
        <v>52</v>
      </c>
      <c r="F381" s="5" t="s">
        <v>53</v>
      </c>
      <c r="G381" s="5" t="s">
        <v>54</v>
      </c>
      <c r="H381" s="5">
        <v>16509456</v>
      </c>
      <c r="I381" s="5" t="s">
        <v>71</v>
      </c>
      <c r="J381" s="5" t="s">
        <v>72</v>
      </c>
      <c r="K381" s="5" t="str">
        <f t="shared" si="15"/>
        <v>PETER RICHTER</v>
      </c>
      <c r="L381" s="6">
        <v>45839</v>
      </c>
      <c r="M381" s="6">
        <v>46023</v>
      </c>
      <c r="N381" s="5">
        <f t="shared" si="16"/>
        <v>6</v>
      </c>
      <c r="O381" s="5" t="s">
        <v>135</v>
      </c>
      <c r="P381" s="5" t="s">
        <v>2613</v>
      </c>
      <c r="Q381" s="7">
        <v>55.41</v>
      </c>
      <c r="R381" s="11">
        <v>0.6</v>
      </c>
      <c r="S381" s="5" t="s">
        <v>60</v>
      </c>
      <c r="T381" s="5" t="s">
        <v>136</v>
      </c>
      <c r="U381" s="7">
        <v>33.24</v>
      </c>
      <c r="V381" s="5" t="s">
        <v>54</v>
      </c>
    </row>
    <row r="382" spans="1:22" s="5" customFormat="1" x14ac:dyDescent="0.25">
      <c r="A382" s="5">
        <v>2029312988</v>
      </c>
      <c r="B382" s="5" t="s">
        <v>101</v>
      </c>
      <c r="C382" s="5" t="s">
        <v>1888</v>
      </c>
      <c r="D382" s="5" t="str">
        <f t="shared" si="17"/>
        <v>BRANCH TIMOTHY</v>
      </c>
      <c r="E382" s="5" t="s">
        <v>83</v>
      </c>
      <c r="F382" s="5" t="s">
        <v>373</v>
      </c>
      <c r="G382" s="5" t="s">
        <v>374</v>
      </c>
      <c r="H382" s="5">
        <v>19200754</v>
      </c>
      <c r="I382" s="5" t="s">
        <v>652</v>
      </c>
      <c r="J382" s="5" t="s">
        <v>653</v>
      </c>
      <c r="K382" s="5" t="str">
        <f t="shared" si="15"/>
        <v>RICARDO SANTOS</v>
      </c>
      <c r="L382" s="6">
        <v>45839</v>
      </c>
      <c r="M382" s="6">
        <v>46023</v>
      </c>
      <c r="N382" s="5">
        <f t="shared" si="16"/>
        <v>6</v>
      </c>
      <c r="O382" s="5" t="s">
        <v>135</v>
      </c>
      <c r="P382" s="5" t="s">
        <v>2613</v>
      </c>
      <c r="Q382" s="7">
        <v>115.38</v>
      </c>
      <c r="R382" s="11">
        <v>0.7</v>
      </c>
      <c r="S382" s="5" t="s">
        <v>60</v>
      </c>
      <c r="T382" s="5" t="s">
        <v>136</v>
      </c>
      <c r="U382" s="7">
        <v>80.760000000000005</v>
      </c>
      <c r="V382" s="5" t="s">
        <v>374</v>
      </c>
    </row>
    <row r="383" spans="1:22" s="5" customFormat="1" x14ac:dyDescent="0.25">
      <c r="A383" s="5">
        <v>2029677470</v>
      </c>
      <c r="B383" s="5" t="s">
        <v>144</v>
      </c>
      <c r="C383" s="5" t="s">
        <v>1918</v>
      </c>
      <c r="D383" s="5" t="str">
        <f t="shared" si="17"/>
        <v>SKOKAN RICHARD</v>
      </c>
      <c r="E383" s="5" t="s">
        <v>83</v>
      </c>
      <c r="F383" s="5" t="s">
        <v>373</v>
      </c>
      <c r="G383" s="5" t="s">
        <v>374</v>
      </c>
      <c r="H383" s="5">
        <v>19200754</v>
      </c>
      <c r="I383" s="5" t="s">
        <v>652</v>
      </c>
      <c r="J383" s="5" t="s">
        <v>653</v>
      </c>
      <c r="K383" s="5" t="str">
        <f t="shared" si="15"/>
        <v>RICARDO SANTOS</v>
      </c>
      <c r="L383" s="6">
        <v>45839</v>
      </c>
      <c r="M383" s="6">
        <v>46023</v>
      </c>
      <c r="N383" s="5">
        <f t="shared" si="16"/>
        <v>6</v>
      </c>
      <c r="O383" s="5" t="s">
        <v>135</v>
      </c>
      <c r="P383" s="5" t="s">
        <v>2613</v>
      </c>
      <c r="Q383" s="7">
        <v>377.02</v>
      </c>
      <c r="R383" s="11">
        <v>0.7</v>
      </c>
      <c r="S383" s="5" t="s">
        <v>60</v>
      </c>
      <c r="T383" s="5" t="s">
        <v>136</v>
      </c>
      <c r="U383" s="7">
        <v>263.91000000000003</v>
      </c>
      <c r="V383" s="5" t="s">
        <v>374</v>
      </c>
    </row>
    <row r="384" spans="1:22" s="5" customFormat="1" x14ac:dyDescent="0.25">
      <c r="A384" s="5">
        <v>2029274820</v>
      </c>
      <c r="B384" s="5" t="s">
        <v>2558</v>
      </c>
      <c r="C384" s="5" t="s">
        <v>1766</v>
      </c>
      <c r="D384" s="5" t="str">
        <f t="shared" si="17"/>
        <v>LYNN PUANGCO</v>
      </c>
      <c r="E384" s="5" t="s">
        <v>83</v>
      </c>
      <c r="F384" s="5" t="s">
        <v>373</v>
      </c>
      <c r="G384" s="5" t="s">
        <v>374</v>
      </c>
      <c r="H384" s="5">
        <v>19200754</v>
      </c>
      <c r="I384" s="5" t="s">
        <v>652</v>
      </c>
      <c r="J384" s="5" t="s">
        <v>653</v>
      </c>
      <c r="K384" s="5" t="str">
        <f t="shared" si="15"/>
        <v>RICARDO SANTOS</v>
      </c>
      <c r="L384" s="6">
        <v>45839</v>
      </c>
      <c r="M384" s="6">
        <v>46023</v>
      </c>
      <c r="N384" s="5">
        <f t="shared" si="16"/>
        <v>6</v>
      </c>
      <c r="O384" s="5" t="s">
        <v>135</v>
      </c>
      <c r="P384" s="5" t="s">
        <v>2613</v>
      </c>
      <c r="Q384" s="7">
        <v>377.02</v>
      </c>
      <c r="R384" s="11">
        <v>0.7</v>
      </c>
      <c r="S384" s="5" t="s">
        <v>60</v>
      </c>
      <c r="T384" s="5" t="s">
        <v>136</v>
      </c>
      <c r="U384" s="7">
        <v>263.91000000000003</v>
      </c>
      <c r="V384" s="5" t="s">
        <v>374</v>
      </c>
    </row>
    <row r="385" spans="1:22" s="5" customFormat="1" x14ac:dyDescent="0.25">
      <c r="A385" s="5">
        <v>2029730589</v>
      </c>
      <c r="B385" s="5" t="s">
        <v>1927</v>
      </c>
      <c r="C385" s="5" t="s">
        <v>1928</v>
      </c>
      <c r="D385" s="5" t="str">
        <f t="shared" si="17"/>
        <v>BLACKMON MARIQUITA</v>
      </c>
      <c r="E385" s="5" t="s">
        <v>256</v>
      </c>
      <c r="F385" s="5" t="s">
        <v>373</v>
      </c>
      <c r="G385" s="5" t="s">
        <v>374</v>
      </c>
      <c r="H385" s="5">
        <v>19200754</v>
      </c>
      <c r="I385" s="5" t="s">
        <v>652</v>
      </c>
      <c r="J385" s="5" t="s">
        <v>653</v>
      </c>
      <c r="K385" s="5" t="str">
        <f t="shared" si="15"/>
        <v>RICARDO SANTOS</v>
      </c>
      <c r="L385" s="6">
        <v>45839</v>
      </c>
      <c r="M385" s="6">
        <v>46023</v>
      </c>
      <c r="N385" s="5">
        <f t="shared" si="16"/>
        <v>6</v>
      </c>
      <c r="O385" s="5" t="s">
        <v>135</v>
      </c>
      <c r="P385" s="5" t="s">
        <v>2613</v>
      </c>
      <c r="Q385" s="7">
        <v>37.119999999999997</v>
      </c>
      <c r="R385" s="11">
        <v>0.7</v>
      </c>
      <c r="S385" s="5" t="s">
        <v>60</v>
      </c>
      <c r="T385" s="5" t="s">
        <v>136</v>
      </c>
      <c r="U385" s="7">
        <v>25.98</v>
      </c>
      <c r="V385" s="5" t="s">
        <v>374</v>
      </c>
    </row>
    <row r="386" spans="1:22" s="5" customFormat="1" x14ac:dyDescent="0.25">
      <c r="A386" s="5">
        <v>2029728913</v>
      </c>
      <c r="B386" s="5" t="s">
        <v>887</v>
      </c>
      <c r="C386" s="5" t="s">
        <v>1541</v>
      </c>
      <c r="D386" s="5" t="str">
        <f t="shared" si="17"/>
        <v>SHANKS JULIE</v>
      </c>
      <c r="E386" s="5" t="s">
        <v>452</v>
      </c>
      <c r="F386" s="5" t="s">
        <v>373</v>
      </c>
      <c r="G386" s="5" t="s">
        <v>374</v>
      </c>
      <c r="H386" s="5">
        <v>19200754</v>
      </c>
      <c r="I386" s="5" t="s">
        <v>652</v>
      </c>
      <c r="J386" s="5" t="s">
        <v>653</v>
      </c>
      <c r="K386" s="5" t="str">
        <f t="shared" ref="K386:K449" si="18">CONCATENATE(J386," ",I386)</f>
        <v>RICARDO SANTOS</v>
      </c>
      <c r="L386" s="6">
        <v>45839</v>
      </c>
      <c r="M386" s="6">
        <v>46023</v>
      </c>
      <c r="N386" s="5">
        <f t="shared" ref="N386:N449" si="19">DATEDIF(L386,M386,"M")</f>
        <v>6</v>
      </c>
      <c r="O386" s="5" t="s">
        <v>135</v>
      </c>
      <c r="P386" s="5" t="s">
        <v>2613</v>
      </c>
      <c r="Q386" s="7">
        <v>10.82</v>
      </c>
      <c r="R386" s="11">
        <v>0.7</v>
      </c>
      <c r="S386" s="5" t="s">
        <v>60</v>
      </c>
      <c r="T386" s="5" t="s">
        <v>136</v>
      </c>
      <c r="U386" s="7">
        <v>7.57</v>
      </c>
      <c r="V386" s="5" t="s">
        <v>374</v>
      </c>
    </row>
    <row r="387" spans="1:22" s="5" customFormat="1" x14ac:dyDescent="0.25">
      <c r="A387" s="5">
        <v>2029786425</v>
      </c>
      <c r="B387" s="5" t="s">
        <v>1054</v>
      </c>
      <c r="C387" s="5" t="s">
        <v>899</v>
      </c>
      <c r="D387" s="5" t="str">
        <f t="shared" ref="D387:D450" si="20">CONCATENATE(C387," ",B387)</f>
        <v>III EDDIE</v>
      </c>
      <c r="E387" s="5" t="s">
        <v>351</v>
      </c>
      <c r="F387" s="5" t="s">
        <v>132</v>
      </c>
      <c r="G387" s="5" t="s">
        <v>257</v>
      </c>
      <c r="H387" s="5">
        <v>19200754</v>
      </c>
      <c r="I387" s="5" t="s">
        <v>652</v>
      </c>
      <c r="J387" s="5" t="s">
        <v>653</v>
      </c>
      <c r="K387" s="5" t="str">
        <f t="shared" si="18"/>
        <v>RICARDO SANTOS</v>
      </c>
      <c r="L387" s="6">
        <v>45842</v>
      </c>
      <c r="M387" s="6">
        <v>46026</v>
      </c>
      <c r="N387" s="5">
        <f t="shared" si="19"/>
        <v>6</v>
      </c>
      <c r="O387" s="5" t="s">
        <v>135</v>
      </c>
      <c r="P387" s="5" t="s">
        <v>2613</v>
      </c>
      <c r="Q387" s="7">
        <v>172.55</v>
      </c>
      <c r="R387" s="11">
        <v>0.38</v>
      </c>
      <c r="S387" s="5" t="s">
        <v>60</v>
      </c>
      <c r="T387" s="5" t="s">
        <v>136</v>
      </c>
      <c r="U387" s="7">
        <v>65.56</v>
      </c>
      <c r="V387" s="5" t="s">
        <v>257</v>
      </c>
    </row>
    <row r="388" spans="1:22" s="5" customFormat="1" x14ac:dyDescent="0.25">
      <c r="A388" s="5">
        <v>2029786427</v>
      </c>
      <c r="B388" s="5" t="s">
        <v>1054</v>
      </c>
      <c r="C388" s="5" t="s">
        <v>899</v>
      </c>
      <c r="D388" s="5" t="str">
        <f t="shared" si="20"/>
        <v>III EDDIE</v>
      </c>
      <c r="E388" s="5" t="s">
        <v>351</v>
      </c>
      <c r="F388" s="5" t="s">
        <v>132</v>
      </c>
      <c r="G388" s="5" t="s">
        <v>344</v>
      </c>
      <c r="H388" s="5">
        <v>19200754</v>
      </c>
      <c r="I388" s="5" t="s">
        <v>652</v>
      </c>
      <c r="J388" s="5" t="s">
        <v>653</v>
      </c>
      <c r="K388" s="5" t="str">
        <f t="shared" si="18"/>
        <v>RICARDO SANTOS</v>
      </c>
      <c r="L388" s="6">
        <v>45842</v>
      </c>
      <c r="M388" s="6">
        <v>46026</v>
      </c>
      <c r="N388" s="5">
        <f t="shared" si="19"/>
        <v>6</v>
      </c>
      <c r="O388" s="5" t="s">
        <v>135</v>
      </c>
      <c r="P388" s="5" t="s">
        <v>2613</v>
      </c>
      <c r="Q388" s="7">
        <v>7.09</v>
      </c>
      <c r="R388" s="11">
        <v>0.38</v>
      </c>
      <c r="S388" s="5" t="s">
        <v>60</v>
      </c>
      <c r="T388" s="5" t="s">
        <v>136</v>
      </c>
      <c r="U388" s="7">
        <v>2.69</v>
      </c>
      <c r="V388" s="5" t="s">
        <v>257</v>
      </c>
    </row>
    <row r="389" spans="1:22" s="5" customFormat="1" x14ac:dyDescent="0.25">
      <c r="A389" s="5">
        <v>2029786428</v>
      </c>
      <c r="B389" s="5" t="s">
        <v>1054</v>
      </c>
      <c r="C389" s="5" t="s">
        <v>899</v>
      </c>
      <c r="D389" s="5" t="str">
        <f t="shared" si="20"/>
        <v>III EDDIE</v>
      </c>
      <c r="E389" s="5" t="s">
        <v>351</v>
      </c>
      <c r="F389" s="5" t="s">
        <v>803</v>
      </c>
      <c r="G389" s="5" t="s">
        <v>817</v>
      </c>
      <c r="H389" s="5">
        <v>19200754</v>
      </c>
      <c r="I389" s="5" t="s">
        <v>652</v>
      </c>
      <c r="J389" s="5" t="s">
        <v>653</v>
      </c>
      <c r="K389" s="5" t="str">
        <f t="shared" si="18"/>
        <v>RICARDO SANTOS</v>
      </c>
      <c r="L389" s="6">
        <v>45842</v>
      </c>
      <c r="M389" s="6">
        <v>46026</v>
      </c>
      <c r="N389" s="5">
        <f t="shared" si="19"/>
        <v>6</v>
      </c>
      <c r="O389" s="5" t="s">
        <v>135</v>
      </c>
      <c r="P389" s="5" t="s">
        <v>2613</v>
      </c>
      <c r="Q389" s="7">
        <v>15</v>
      </c>
      <c r="R389" s="11">
        <v>0.38</v>
      </c>
      <c r="S389" s="5" t="s">
        <v>60</v>
      </c>
      <c r="T389" s="5" t="s">
        <v>136</v>
      </c>
      <c r="U389" s="7">
        <v>5.7</v>
      </c>
      <c r="V389" s="5" t="s">
        <v>817</v>
      </c>
    </row>
    <row r="390" spans="1:22" s="5" customFormat="1" x14ac:dyDescent="0.25">
      <c r="A390" s="5">
        <v>2029728912</v>
      </c>
      <c r="B390" s="5" t="s">
        <v>887</v>
      </c>
      <c r="C390" s="5" t="s">
        <v>1541</v>
      </c>
      <c r="D390" s="5" t="str">
        <f t="shared" si="20"/>
        <v>SHANKS JULIE</v>
      </c>
      <c r="E390" s="5" t="s">
        <v>452</v>
      </c>
      <c r="F390" s="5" t="s">
        <v>479</v>
      </c>
      <c r="G390" s="5" t="s">
        <v>480</v>
      </c>
      <c r="H390" s="5">
        <v>19200754</v>
      </c>
      <c r="I390" s="5" t="s">
        <v>652</v>
      </c>
      <c r="J390" s="5" t="s">
        <v>653</v>
      </c>
      <c r="K390" s="5" t="str">
        <f t="shared" si="18"/>
        <v>RICARDO SANTOS</v>
      </c>
      <c r="L390" s="6">
        <v>45839</v>
      </c>
      <c r="M390" s="6">
        <v>46023</v>
      </c>
      <c r="N390" s="5">
        <f t="shared" si="19"/>
        <v>6</v>
      </c>
      <c r="O390" s="5" t="s">
        <v>135</v>
      </c>
      <c r="P390" s="5" t="s">
        <v>2613</v>
      </c>
      <c r="Q390" s="7">
        <v>69.69</v>
      </c>
      <c r="R390" s="12">
        <v>0.375</v>
      </c>
      <c r="S390" s="5" t="s">
        <v>60</v>
      </c>
      <c r="T390" s="5" t="s">
        <v>136</v>
      </c>
      <c r="U390" s="7">
        <v>26.13</v>
      </c>
      <c r="V390" s="5" t="s">
        <v>480</v>
      </c>
    </row>
    <row r="391" spans="1:22" s="5" customFormat="1" x14ac:dyDescent="0.25">
      <c r="A391" s="5">
        <v>2029786426</v>
      </c>
      <c r="B391" s="5" t="s">
        <v>1054</v>
      </c>
      <c r="C391" s="5" t="s">
        <v>899</v>
      </c>
      <c r="D391" s="5" t="str">
        <f t="shared" si="20"/>
        <v>III EDDIE</v>
      </c>
      <c r="E391" s="5" t="s">
        <v>351</v>
      </c>
      <c r="F391" s="5" t="s">
        <v>479</v>
      </c>
      <c r="G391" s="5" t="s">
        <v>480</v>
      </c>
      <c r="H391" s="5">
        <v>19200754</v>
      </c>
      <c r="I391" s="5" t="s">
        <v>652</v>
      </c>
      <c r="J391" s="5" t="s">
        <v>653</v>
      </c>
      <c r="K391" s="5" t="str">
        <f t="shared" si="18"/>
        <v>RICARDO SANTOS</v>
      </c>
      <c r="L391" s="6">
        <v>45842</v>
      </c>
      <c r="M391" s="6">
        <v>46026</v>
      </c>
      <c r="N391" s="5">
        <f t="shared" si="19"/>
        <v>6</v>
      </c>
      <c r="O391" s="5" t="s">
        <v>135</v>
      </c>
      <c r="P391" s="5" t="s">
        <v>2613</v>
      </c>
      <c r="Q391" s="7">
        <v>44.83</v>
      </c>
      <c r="R391" s="12">
        <v>0.375</v>
      </c>
      <c r="S391" s="5" t="s">
        <v>60</v>
      </c>
      <c r="T391" s="5" t="s">
        <v>136</v>
      </c>
      <c r="U391" s="7">
        <v>16.809999999999999</v>
      </c>
      <c r="V391" s="5" t="s">
        <v>480</v>
      </c>
    </row>
    <row r="392" spans="1:22" s="5" customFormat="1" x14ac:dyDescent="0.25">
      <c r="A392" s="5">
        <v>2029601722</v>
      </c>
      <c r="B392" s="5" t="s">
        <v>418</v>
      </c>
      <c r="C392" s="5" t="s">
        <v>526</v>
      </c>
      <c r="D392" s="5" t="str">
        <f t="shared" si="20"/>
        <v>DEITCH STEVEN</v>
      </c>
      <c r="E392" s="5" t="s">
        <v>80</v>
      </c>
      <c r="F392" s="5" t="s">
        <v>102</v>
      </c>
      <c r="G392" s="5" t="s">
        <v>103</v>
      </c>
      <c r="H392" s="5">
        <v>16633294</v>
      </c>
      <c r="I392" s="5" t="s">
        <v>116</v>
      </c>
      <c r="J392" s="5" t="s">
        <v>417</v>
      </c>
      <c r="K392" s="5" t="str">
        <f t="shared" si="18"/>
        <v>Richard Yale</v>
      </c>
      <c r="L392" s="6">
        <v>45839</v>
      </c>
      <c r="M392" s="6">
        <v>46023</v>
      </c>
      <c r="N392" s="5">
        <f t="shared" si="19"/>
        <v>6</v>
      </c>
      <c r="O392" s="5" t="s">
        <v>135</v>
      </c>
      <c r="P392" s="5" t="s">
        <v>2613</v>
      </c>
      <c r="Q392" s="7">
        <v>48.97</v>
      </c>
      <c r="R392" s="11">
        <v>0.75</v>
      </c>
      <c r="S392" s="5" t="s">
        <v>60</v>
      </c>
      <c r="T392" s="5" t="s">
        <v>136</v>
      </c>
      <c r="U392" s="7">
        <v>36.729999999999997</v>
      </c>
      <c r="V392" s="5" t="s">
        <v>2597</v>
      </c>
    </row>
    <row r="393" spans="1:22" s="5" customFormat="1" x14ac:dyDescent="0.25">
      <c r="A393" s="5">
        <v>2029481120</v>
      </c>
      <c r="B393" s="5" t="s">
        <v>99</v>
      </c>
      <c r="C393" s="5" t="s">
        <v>508</v>
      </c>
      <c r="D393" s="5" t="str">
        <f t="shared" si="20"/>
        <v>ACHIMAS ADAM</v>
      </c>
      <c r="E393" s="5" t="s">
        <v>83</v>
      </c>
      <c r="F393" s="5" t="s">
        <v>373</v>
      </c>
      <c r="G393" s="5" t="s">
        <v>374</v>
      </c>
      <c r="H393" s="5">
        <v>16633294</v>
      </c>
      <c r="I393" s="5" t="s">
        <v>116</v>
      </c>
      <c r="J393" s="5" t="s">
        <v>417</v>
      </c>
      <c r="K393" s="5" t="str">
        <f t="shared" si="18"/>
        <v>Richard Yale</v>
      </c>
      <c r="L393" s="6">
        <v>45839</v>
      </c>
      <c r="M393" s="6">
        <v>46023</v>
      </c>
      <c r="N393" s="5">
        <f t="shared" si="19"/>
        <v>6</v>
      </c>
      <c r="O393" s="5" t="s">
        <v>135</v>
      </c>
      <c r="P393" s="5" t="s">
        <v>2613</v>
      </c>
      <c r="Q393" s="7">
        <v>90.83</v>
      </c>
      <c r="R393" s="11">
        <v>0.7</v>
      </c>
      <c r="S393" s="5" t="s">
        <v>60</v>
      </c>
      <c r="T393" s="5" t="s">
        <v>136</v>
      </c>
      <c r="U393" s="7">
        <v>63.58</v>
      </c>
      <c r="V393" s="5" t="s">
        <v>374</v>
      </c>
    </row>
    <row r="394" spans="1:22" s="5" customFormat="1" x14ac:dyDescent="0.25">
      <c r="A394" s="5">
        <v>2029601721</v>
      </c>
      <c r="B394" s="5" t="s">
        <v>418</v>
      </c>
      <c r="C394" s="5" t="s">
        <v>526</v>
      </c>
      <c r="D394" s="5" t="str">
        <f t="shared" si="20"/>
        <v>DEITCH STEVEN</v>
      </c>
      <c r="E394" s="5" t="s">
        <v>80</v>
      </c>
      <c r="F394" s="5" t="s">
        <v>373</v>
      </c>
      <c r="G394" s="5" t="s">
        <v>374</v>
      </c>
      <c r="H394" s="5">
        <v>16633294</v>
      </c>
      <c r="I394" s="5" t="s">
        <v>116</v>
      </c>
      <c r="J394" s="5" t="s">
        <v>417</v>
      </c>
      <c r="K394" s="5" t="str">
        <f t="shared" si="18"/>
        <v>Richard Yale</v>
      </c>
      <c r="L394" s="6">
        <v>45839</v>
      </c>
      <c r="M394" s="6">
        <v>46023</v>
      </c>
      <c r="N394" s="5">
        <f t="shared" si="19"/>
        <v>6</v>
      </c>
      <c r="O394" s="5" t="s">
        <v>135</v>
      </c>
      <c r="P394" s="5" t="s">
        <v>2613</v>
      </c>
      <c r="Q394" s="7">
        <v>50.9</v>
      </c>
      <c r="R394" s="11">
        <v>0.7</v>
      </c>
      <c r="S394" s="5" t="s">
        <v>60</v>
      </c>
      <c r="T394" s="5" t="s">
        <v>136</v>
      </c>
      <c r="U394" s="7">
        <v>35.630000000000003</v>
      </c>
      <c r="V394" s="5" t="s">
        <v>374</v>
      </c>
    </row>
    <row r="395" spans="1:22" s="5" customFormat="1" x14ac:dyDescent="0.25">
      <c r="A395" s="5">
        <v>2029601723</v>
      </c>
      <c r="B395" s="5" t="s">
        <v>418</v>
      </c>
      <c r="C395" s="5" t="s">
        <v>526</v>
      </c>
      <c r="D395" s="5" t="str">
        <f t="shared" si="20"/>
        <v>DEITCH STEVEN</v>
      </c>
      <c r="E395" s="5" t="s">
        <v>80</v>
      </c>
      <c r="F395" s="5" t="s">
        <v>479</v>
      </c>
      <c r="G395" s="5" t="s">
        <v>480</v>
      </c>
      <c r="H395" s="5">
        <v>16633294</v>
      </c>
      <c r="I395" s="5" t="s">
        <v>116</v>
      </c>
      <c r="J395" s="5" t="s">
        <v>417</v>
      </c>
      <c r="K395" s="5" t="str">
        <f t="shared" si="18"/>
        <v>Richard Yale</v>
      </c>
      <c r="L395" s="6">
        <v>45839</v>
      </c>
      <c r="M395" s="6">
        <v>46023</v>
      </c>
      <c r="N395" s="5">
        <f t="shared" si="19"/>
        <v>6</v>
      </c>
      <c r="O395" s="5" t="s">
        <v>135</v>
      </c>
      <c r="P395" s="5" t="s">
        <v>2613</v>
      </c>
      <c r="Q395" s="7">
        <v>73.17</v>
      </c>
      <c r="R395" s="12">
        <v>0.375</v>
      </c>
      <c r="S395" s="5" t="s">
        <v>60</v>
      </c>
      <c r="T395" s="5" t="s">
        <v>136</v>
      </c>
      <c r="U395" s="7">
        <v>27.43</v>
      </c>
      <c r="V395" s="5" t="s">
        <v>480</v>
      </c>
    </row>
    <row r="396" spans="1:22" s="5" customFormat="1" x14ac:dyDescent="0.25">
      <c r="A396" s="5">
        <v>2029481119</v>
      </c>
      <c r="B396" s="5" t="s">
        <v>99</v>
      </c>
      <c r="C396" s="5" t="s">
        <v>508</v>
      </c>
      <c r="D396" s="5" t="str">
        <f t="shared" si="20"/>
        <v>ACHIMAS ADAM</v>
      </c>
      <c r="E396" s="5" t="s">
        <v>83</v>
      </c>
      <c r="F396" s="5" t="s">
        <v>479</v>
      </c>
      <c r="G396" s="5" t="s">
        <v>480</v>
      </c>
      <c r="H396" s="5">
        <v>16633294</v>
      </c>
      <c r="I396" s="5" t="s">
        <v>116</v>
      </c>
      <c r="J396" s="5" t="s">
        <v>417</v>
      </c>
      <c r="K396" s="5" t="str">
        <f t="shared" si="18"/>
        <v>Richard Yale</v>
      </c>
      <c r="L396" s="6">
        <v>45839</v>
      </c>
      <c r="M396" s="6">
        <v>46023</v>
      </c>
      <c r="N396" s="5">
        <f t="shared" si="19"/>
        <v>6</v>
      </c>
      <c r="O396" s="5" t="s">
        <v>135</v>
      </c>
      <c r="P396" s="5" t="s">
        <v>2613</v>
      </c>
      <c r="Q396" s="7">
        <v>111.87</v>
      </c>
      <c r="R396" s="12">
        <v>0.375</v>
      </c>
      <c r="S396" s="5" t="s">
        <v>60</v>
      </c>
      <c r="T396" s="5" t="s">
        <v>136</v>
      </c>
      <c r="U396" s="7">
        <v>41.95</v>
      </c>
      <c r="V396" s="5" t="s">
        <v>480</v>
      </c>
    </row>
    <row r="397" spans="1:22" s="5" customFormat="1" x14ac:dyDescent="0.25">
      <c r="A397" s="5">
        <v>2029501114</v>
      </c>
      <c r="B397" s="5" t="s">
        <v>1899</v>
      </c>
      <c r="C397" s="5" t="s">
        <v>1900</v>
      </c>
      <c r="D397" s="5" t="str">
        <f t="shared" si="20"/>
        <v>LEANNE BONGIORNO</v>
      </c>
      <c r="E397" s="5" t="s">
        <v>83</v>
      </c>
      <c r="F397" s="5" t="s">
        <v>373</v>
      </c>
      <c r="G397" s="5" t="s">
        <v>374</v>
      </c>
      <c r="H397" s="5">
        <v>19481808</v>
      </c>
      <c r="I397" s="5" t="s">
        <v>1188</v>
      </c>
      <c r="J397" s="5" t="s">
        <v>418</v>
      </c>
      <c r="K397" s="5" t="str">
        <f t="shared" si="18"/>
        <v>STEVEN WERNER</v>
      </c>
      <c r="L397" s="6">
        <v>45839</v>
      </c>
      <c r="M397" s="6">
        <v>46023</v>
      </c>
      <c r="N397" s="5">
        <f t="shared" si="19"/>
        <v>6</v>
      </c>
      <c r="O397" s="5" t="s">
        <v>135</v>
      </c>
      <c r="P397" s="5" t="s">
        <v>2613</v>
      </c>
      <c r="Q397" s="7">
        <v>19</v>
      </c>
      <c r="R397" s="11">
        <v>0.7</v>
      </c>
      <c r="S397" s="5" t="s">
        <v>60</v>
      </c>
      <c r="T397" s="5" t="s">
        <v>136</v>
      </c>
      <c r="U397" s="7">
        <v>13.3</v>
      </c>
      <c r="V397" s="5" t="s">
        <v>374</v>
      </c>
    </row>
    <row r="398" spans="1:22" s="5" customFormat="1" x14ac:dyDescent="0.25">
      <c r="A398" s="5">
        <v>2029296531</v>
      </c>
      <c r="B398" s="5" t="s">
        <v>491</v>
      </c>
      <c r="C398" s="5" t="s">
        <v>492</v>
      </c>
      <c r="D398" s="5" t="str">
        <f t="shared" si="20"/>
        <v>OKUNEVICH BROOKE</v>
      </c>
      <c r="E398" s="5" t="s">
        <v>372</v>
      </c>
      <c r="F398" s="5" t="s">
        <v>373</v>
      </c>
      <c r="G398" s="5" t="s">
        <v>374</v>
      </c>
      <c r="H398" s="5">
        <v>371819</v>
      </c>
      <c r="I398" s="5" t="s">
        <v>413</v>
      </c>
      <c r="J398" s="5" t="s">
        <v>414</v>
      </c>
      <c r="K398" s="5" t="str">
        <f t="shared" si="18"/>
        <v>THOMAS PARDUE</v>
      </c>
      <c r="L398" s="6">
        <v>45839</v>
      </c>
      <c r="M398" s="6">
        <v>46023</v>
      </c>
      <c r="N398" s="5">
        <f t="shared" si="19"/>
        <v>6</v>
      </c>
      <c r="O398" s="5" t="s">
        <v>135</v>
      </c>
      <c r="P398" s="5" t="s">
        <v>2613</v>
      </c>
      <c r="Q398" s="7">
        <v>93.92</v>
      </c>
      <c r="R398" s="11">
        <v>0.7</v>
      </c>
      <c r="S398" s="5" t="s">
        <v>60</v>
      </c>
      <c r="T398" s="5" t="s">
        <v>136</v>
      </c>
      <c r="U398" s="7">
        <v>65.739999999999995</v>
      </c>
      <c r="V398" s="5" t="s">
        <v>374</v>
      </c>
    </row>
    <row r="399" spans="1:22" s="5" customFormat="1" x14ac:dyDescent="0.25">
      <c r="A399" s="5">
        <v>2029718915</v>
      </c>
      <c r="B399" s="5" t="s">
        <v>1925</v>
      </c>
      <c r="C399" s="5" t="s">
        <v>1926</v>
      </c>
      <c r="D399" s="5" t="str">
        <f t="shared" si="20"/>
        <v>SHERMAN CHRISTI</v>
      </c>
      <c r="E399" s="5" t="s">
        <v>256</v>
      </c>
      <c r="F399" s="5" t="s">
        <v>373</v>
      </c>
      <c r="G399" s="5" t="s">
        <v>374</v>
      </c>
      <c r="H399" s="5">
        <v>371819</v>
      </c>
      <c r="I399" s="5" t="s">
        <v>413</v>
      </c>
      <c r="J399" s="5" t="s">
        <v>414</v>
      </c>
      <c r="K399" s="5" t="str">
        <f t="shared" si="18"/>
        <v>THOMAS PARDUE</v>
      </c>
      <c r="L399" s="6">
        <v>45839</v>
      </c>
      <c r="M399" s="6">
        <v>46023</v>
      </c>
      <c r="N399" s="5">
        <f t="shared" si="19"/>
        <v>6</v>
      </c>
      <c r="O399" s="5" t="s">
        <v>135</v>
      </c>
      <c r="P399" s="5" t="s">
        <v>2613</v>
      </c>
      <c r="Q399" s="7">
        <v>89.52</v>
      </c>
      <c r="R399" s="11">
        <v>0.7</v>
      </c>
      <c r="S399" s="5" t="s">
        <v>60</v>
      </c>
      <c r="T399" s="5" t="s">
        <v>136</v>
      </c>
      <c r="U399" s="7">
        <v>62.66</v>
      </c>
      <c r="V399" s="5" t="s">
        <v>374</v>
      </c>
    </row>
    <row r="400" spans="1:22" s="5" customFormat="1" x14ac:dyDescent="0.25">
      <c r="A400" s="5">
        <v>2029296532</v>
      </c>
      <c r="B400" s="5" t="s">
        <v>491</v>
      </c>
      <c r="C400" s="5" t="s">
        <v>492</v>
      </c>
      <c r="D400" s="5" t="str">
        <f t="shared" si="20"/>
        <v>OKUNEVICH BROOKE</v>
      </c>
      <c r="E400" s="5" t="s">
        <v>372</v>
      </c>
      <c r="F400" s="5" t="s">
        <v>479</v>
      </c>
      <c r="G400" s="5" t="s">
        <v>480</v>
      </c>
      <c r="H400" s="5">
        <v>371819</v>
      </c>
      <c r="I400" s="5" t="s">
        <v>413</v>
      </c>
      <c r="J400" s="5" t="s">
        <v>414</v>
      </c>
      <c r="K400" s="5" t="str">
        <f t="shared" si="18"/>
        <v>THOMAS PARDUE</v>
      </c>
      <c r="L400" s="6">
        <v>45839</v>
      </c>
      <c r="M400" s="6">
        <v>46023</v>
      </c>
      <c r="N400" s="5">
        <f t="shared" si="19"/>
        <v>6</v>
      </c>
      <c r="O400" s="5" t="s">
        <v>135</v>
      </c>
      <c r="P400" s="5" t="s">
        <v>2613</v>
      </c>
      <c r="Q400" s="7">
        <v>124.74</v>
      </c>
      <c r="R400" s="12">
        <v>0.375</v>
      </c>
      <c r="S400" s="5" t="s">
        <v>60</v>
      </c>
      <c r="T400" s="5" t="s">
        <v>136</v>
      </c>
      <c r="U400" s="7">
        <v>46.78</v>
      </c>
      <c r="V400" s="5" t="s">
        <v>480</v>
      </c>
    </row>
    <row r="401" spans="1:22" s="5" customFormat="1" x14ac:dyDescent="0.25">
      <c r="A401" s="5">
        <v>2029751423</v>
      </c>
      <c r="B401" s="5" t="s">
        <v>1543</v>
      </c>
      <c r="C401" s="5" t="s">
        <v>163</v>
      </c>
      <c r="D401" s="5" t="str">
        <f t="shared" si="20"/>
        <v>JOHN MONITA</v>
      </c>
      <c r="E401" s="5" t="s">
        <v>372</v>
      </c>
      <c r="F401" s="5" t="s">
        <v>479</v>
      </c>
      <c r="G401" s="5" t="s">
        <v>480</v>
      </c>
      <c r="H401" s="5">
        <v>371819</v>
      </c>
      <c r="I401" s="5" t="s">
        <v>413</v>
      </c>
      <c r="J401" s="5" t="s">
        <v>414</v>
      </c>
      <c r="K401" s="5" t="str">
        <f t="shared" si="18"/>
        <v>THOMAS PARDUE</v>
      </c>
      <c r="L401" s="6">
        <v>45840</v>
      </c>
      <c r="M401" s="6">
        <v>46024</v>
      </c>
      <c r="N401" s="5">
        <f t="shared" si="19"/>
        <v>6</v>
      </c>
      <c r="O401" s="5" t="s">
        <v>135</v>
      </c>
      <c r="P401" s="5" t="s">
        <v>2613</v>
      </c>
      <c r="Q401" s="7">
        <v>32.340000000000003</v>
      </c>
      <c r="R401" s="12">
        <v>0.375</v>
      </c>
      <c r="S401" s="5" t="s">
        <v>60</v>
      </c>
      <c r="T401" s="5" t="s">
        <v>136</v>
      </c>
      <c r="U401" s="7">
        <v>12.13</v>
      </c>
      <c r="V401" s="5" t="s">
        <v>480</v>
      </c>
    </row>
    <row r="402" spans="1:22" s="5" customFormat="1" x14ac:dyDescent="0.25">
      <c r="A402" s="5">
        <v>2029630923</v>
      </c>
      <c r="B402" s="5" t="s">
        <v>375</v>
      </c>
      <c r="C402" s="5" t="s">
        <v>347</v>
      </c>
      <c r="D402" s="5" t="str">
        <f t="shared" si="20"/>
        <v>HARRIS MICHELLE</v>
      </c>
      <c r="E402" s="5" t="s">
        <v>83</v>
      </c>
      <c r="F402" s="5" t="s">
        <v>479</v>
      </c>
      <c r="G402" s="5" t="s">
        <v>480</v>
      </c>
      <c r="H402" s="5">
        <v>20490188</v>
      </c>
      <c r="I402" s="5" t="s">
        <v>539</v>
      </c>
      <c r="J402" s="5" t="s">
        <v>540</v>
      </c>
      <c r="K402" s="5" t="str">
        <f t="shared" si="18"/>
        <v>Tom Serio</v>
      </c>
      <c r="L402" s="6">
        <v>45839</v>
      </c>
      <c r="M402" s="6">
        <v>46023</v>
      </c>
      <c r="N402" s="5">
        <f t="shared" si="19"/>
        <v>6</v>
      </c>
      <c r="O402" s="5" t="s">
        <v>135</v>
      </c>
      <c r="P402" s="5" t="s">
        <v>2613</v>
      </c>
      <c r="Q402" s="7">
        <v>49.3</v>
      </c>
      <c r="R402" s="12">
        <v>0.375</v>
      </c>
      <c r="S402" s="5" t="s">
        <v>60</v>
      </c>
      <c r="T402" s="5" t="s">
        <v>136</v>
      </c>
      <c r="U402" s="7">
        <v>18.489999999999998</v>
      </c>
      <c r="V402" s="5" t="s">
        <v>480</v>
      </c>
    </row>
    <row r="403" spans="1:22" s="5" customFormat="1" x14ac:dyDescent="0.25">
      <c r="A403" s="5">
        <v>2029224151</v>
      </c>
      <c r="B403" s="5" t="s">
        <v>2556</v>
      </c>
      <c r="C403" s="5" t="s">
        <v>386</v>
      </c>
      <c r="D403" s="5" t="str">
        <f t="shared" si="20"/>
        <v>MICHAEL CHICOINE</v>
      </c>
      <c r="E403" s="5" t="s">
        <v>83</v>
      </c>
      <c r="F403" s="5" t="s">
        <v>373</v>
      </c>
      <c r="G403" s="5" t="s">
        <v>374</v>
      </c>
      <c r="H403" s="5">
        <v>16912722</v>
      </c>
      <c r="I403" s="5" t="s">
        <v>422</v>
      </c>
      <c r="J403" s="5" t="s">
        <v>423</v>
      </c>
      <c r="K403" s="5" t="str">
        <f t="shared" si="18"/>
        <v>ANDREA PETRUNGARO</v>
      </c>
      <c r="L403" s="6">
        <v>45809</v>
      </c>
      <c r="M403" s="6">
        <v>46023</v>
      </c>
      <c r="N403" s="5">
        <f t="shared" si="19"/>
        <v>7</v>
      </c>
      <c r="O403" s="5" t="s">
        <v>135</v>
      </c>
      <c r="P403" s="5" t="s">
        <v>2613</v>
      </c>
      <c r="Q403" s="7">
        <v>154.76</v>
      </c>
      <c r="R403" s="11">
        <v>0.7</v>
      </c>
      <c r="S403" s="5" t="s">
        <v>60</v>
      </c>
      <c r="T403" s="5" t="s">
        <v>136</v>
      </c>
      <c r="U403" s="7">
        <v>108.33</v>
      </c>
      <c r="V403" s="5" t="s">
        <v>374</v>
      </c>
    </row>
    <row r="404" spans="1:22" s="5" customFormat="1" x14ac:dyDescent="0.25">
      <c r="A404" s="5">
        <v>2029267678</v>
      </c>
      <c r="B404" s="5" t="s">
        <v>485</v>
      </c>
      <c r="C404" s="5" t="s">
        <v>486</v>
      </c>
      <c r="D404" s="5" t="str">
        <f t="shared" si="20"/>
        <v>JOEL LOREDO</v>
      </c>
      <c r="E404" s="5" t="s">
        <v>83</v>
      </c>
      <c r="F404" s="5" t="s">
        <v>373</v>
      </c>
      <c r="G404" s="5" t="s">
        <v>374</v>
      </c>
      <c r="H404" s="5">
        <v>16912722</v>
      </c>
      <c r="I404" s="5" t="s">
        <v>422</v>
      </c>
      <c r="J404" s="5" t="s">
        <v>423</v>
      </c>
      <c r="K404" s="5" t="str">
        <f t="shared" si="18"/>
        <v>ANDREA PETRUNGARO</v>
      </c>
      <c r="L404" s="6">
        <v>45812</v>
      </c>
      <c r="M404" s="6">
        <v>46026</v>
      </c>
      <c r="N404" s="5">
        <f t="shared" si="19"/>
        <v>7</v>
      </c>
      <c r="O404" s="5" t="s">
        <v>135</v>
      </c>
      <c r="P404" s="5" t="s">
        <v>2613</v>
      </c>
      <c r="Q404" s="7">
        <v>145.41999999999999</v>
      </c>
      <c r="R404" s="11">
        <v>0.7</v>
      </c>
      <c r="S404" s="5" t="s">
        <v>60</v>
      </c>
      <c r="T404" s="5" t="s">
        <v>136</v>
      </c>
      <c r="U404" s="7">
        <v>101.79</v>
      </c>
      <c r="V404" s="5" t="s">
        <v>374</v>
      </c>
    </row>
    <row r="405" spans="1:22" s="5" customFormat="1" x14ac:dyDescent="0.25">
      <c r="A405" s="5">
        <v>2029267677</v>
      </c>
      <c r="B405" s="5" t="s">
        <v>485</v>
      </c>
      <c r="C405" s="5" t="s">
        <v>486</v>
      </c>
      <c r="D405" s="5" t="str">
        <f t="shared" si="20"/>
        <v>JOEL LOREDO</v>
      </c>
      <c r="E405" s="5" t="s">
        <v>83</v>
      </c>
      <c r="F405" s="5" t="s">
        <v>479</v>
      </c>
      <c r="G405" s="5" t="s">
        <v>480</v>
      </c>
      <c r="H405" s="5">
        <v>16912722</v>
      </c>
      <c r="I405" s="5" t="s">
        <v>422</v>
      </c>
      <c r="J405" s="5" t="s">
        <v>423</v>
      </c>
      <c r="K405" s="5" t="str">
        <f t="shared" si="18"/>
        <v>ANDREA PETRUNGARO</v>
      </c>
      <c r="L405" s="6">
        <v>45812</v>
      </c>
      <c r="M405" s="6">
        <v>46026</v>
      </c>
      <c r="N405" s="5">
        <f t="shared" si="19"/>
        <v>7</v>
      </c>
      <c r="O405" s="5" t="s">
        <v>135</v>
      </c>
      <c r="P405" s="5" t="s">
        <v>2613</v>
      </c>
      <c r="Q405" s="7">
        <v>121.09</v>
      </c>
      <c r="R405" s="12">
        <v>0.375</v>
      </c>
      <c r="S405" s="5" t="s">
        <v>60</v>
      </c>
      <c r="T405" s="5" t="s">
        <v>136</v>
      </c>
      <c r="U405" s="7">
        <v>45.41</v>
      </c>
      <c r="V405" s="5" t="s">
        <v>480</v>
      </c>
    </row>
    <row r="406" spans="1:22" s="5" customFormat="1" x14ac:dyDescent="0.25">
      <c r="A406" s="5">
        <v>2028898559</v>
      </c>
      <c r="B406" s="5" t="s">
        <v>706</v>
      </c>
      <c r="C406" s="5" t="s">
        <v>707</v>
      </c>
      <c r="D406" s="5" t="str">
        <f t="shared" si="20"/>
        <v>DRAKE ZIMMERMAN</v>
      </c>
      <c r="E406" s="5" t="s">
        <v>83</v>
      </c>
      <c r="F406" s="5" t="s">
        <v>102</v>
      </c>
      <c r="G406" s="5" t="s">
        <v>738</v>
      </c>
      <c r="H406" s="5">
        <v>7470776</v>
      </c>
      <c r="I406" s="5" t="s">
        <v>355</v>
      </c>
      <c r="J406" s="5" t="s">
        <v>356</v>
      </c>
      <c r="K406" s="5" t="str">
        <f t="shared" si="18"/>
        <v>Andrew Choi</v>
      </c>
      <c r="L406" s="6">
        <v>45809</v>
      </c>
      <c r="M406" s="6">
        <v>46023</v>
      </c>
      <c r="N406" s="5">
        <f t="shared" si="19"/>
        <v>7</v>
      </c>
      <c r="O406" s="5" t="s">
        <v>135</v>
      </c>
      <c r="P406" s="5" t="s">
        <v>2613</v>
      </c>
      <c r="Q406" s="7">
        <v>56.08</v>
      </c>
      <c r="R406" s="11">
        <v>0.9</v>
      </c>
      <c r="S406" s="5" t="s">
        <v>60</v>
      </c>
      <c r="T406" s="5" t="s">
        <v>136</v>
      </c>
      <c r="U406" s="7">
        <v>50.47</v>
      </c>
      <c r="V406" s="5" t="s">
        <v>2599</v>
      </c>
    </row>
    <row r="407" spans="1:22" s="5" customFormat="1" x14ac:dyDescent="0.25">
      <c r="A407" s="5">
        <v>2028949435</v>
      </c>
      <c r="B407" s="5" t="s">
        <v>597</v>
      </c>
      <c r="C407" s="5" t="s">
        <v>724</v>
      </c>
      <c r="D407" s="5" t="str">
        <f t="shared" si="20"/>
        <v>CLARICE MAES</v>
      </c>
      <c r="E407" s="5" t="s">
        <v>83</v>
      </c>
      <c r="F407" s="5" t="s">
        <v>102</v>
      </c>
      <c r="G407" s="5" t="s">
        <v>738</v>
      </c>
      <c r="H407" s="5">
        <v>7470776</v>
      </c>
      <c r="I407" s="5" t="s">
        <v>355</v>
      </c>
      <c r="J407" s="5" t="s">
        <v>356</v>
      </c>
      <c r="K407" s="5" t="str">
        <f t="shared" si="18"/>
        <v>Andrew Choi</v>
      </c>
      <c r="L407" s="6">
        <v>45809</v>
      </c>
      <c r="M407" s="6">
        <v>46023</v>
      </c>
      <c r="N407" s="5">
        <f t="shared" si="19"/>
        <v>7</v>
      </c>
      <c r="O407" s="5" t="s">
        <v>135</v>
      </c>
      <c r="P407" s="5" t="s">
        <v>2613</v>
      </c>
      <c r="Q407" s="7">
        <v>44.33</v>
      </c>
      <c r="R407" s="11">
        <v>0.9</v>
      </c>
      <c r="S407" s="5" t="s">
        <v>60</v>
      </c>
      <c r="T407" s="5" t="s">
        <v>136</v>
      </c>
      <c r="U407" s="7">
        <v>39.9</v>
      </c>
      <c r="V407" s="5" t="s">
        <v>2599</v>
      </c>
    </row>
    <row r="408" spans="1:22" s="5" customFormat="1" x14ac:dyDescent="0.25">
      <c r="A408" s="5">
        <v>2028904034</v>
      </c>
      <c r="B408" s="5" t="s">
        <v>708</v>
      </c>
      <c r="C408" s="5" t="s">
        <v>375</v>
      </c>
      <c r="D408" s="5" t="str">
        <f t="shared" si="20"/>
        <v>MICHELLE GROSS</v>
      </c>
      <c r="E408" s="5" t="s">
        <v>83</v>
      </c>
      <c r="F408" s="5" t="s">
        <v>373</v>
      </c>
      <c r="G408" s="5" t="s">
        <v>433</v>
      </c>
      <c r="H408" s="5">
        <v>7470776</v>
      </c>
      <c r="I408" s="5" t="s">
        <v>355</v>
      </c>
      <c r="J408" s="5" t="s">
        <v>356</v>
      </c>
      <c r="K408" s="5" t="str">
        <f t="shared" si="18"/>
        <v>Andrew Choi</v>
      </c>
      <c r="L408" s="6">
        <v>45809</v>
      </c>
      <c r="M408" s="6">
        <v>46023</v>
      </c>
      <c r="N408" s="5">
        <f t="shared" si="19"/>
        <v>7</v>
      </c>
      <c r="O408" s="5" t="s">
        <v>135</v>
      </c>
      <c r="P408" s="5" t="s">
        <v>2613</v>
      </c>
      <c r="Q408" s="7">
        <v>385.75</v>
      </c>
      <c r="R408" s="11">
        <v>0.9</v>
      </c>
      <c r="S408" s="5" t="s">
        <v>60</v>
      </c>
      <c r="T408" s="5" t="s">
        <v>136</v>
      </c>
      <c r="U408" s="7">
        <v>347.18</v>
      </c>
      <c r="V408" s="5" t="s">
        <v>433</v>
      </c>
    </row>
    <row r="409" spans="1:22" s="5" customFormat="1" x14ac:dyDescent="0.25">
      <c r="A409" s="5">
        <v>2029044495</v>
      </c>
      <c r="B409" s="5" t="s">
        <v>2552</v>
      </c>
      <c r="C409" s="5" t="s">
        <v>2553</v>
      </c>
      <c r="D409" s="5" t="str">
        <f t="shared" si="20"/>
        <v>RENEE PANATTONI</v>
      </c>
      <c r="E409" s="5" t="s">
        <v>83</v>
      </c>
      <c r="F409" s="5" t="s">
        <v>373</v>
      </c>
      <c r="G409" s="5" t="s">
        <v>433</v>
      </c>
      <c r="H409" s="5">
        <v>7470776</v>
      </c>
      <c r="I409" s="5" t="s">
        <v>355</v>
      </c>
      <c r="J409" s="5" t="s">
        <v>356</v>
      </c>
      <c r="K409" s="5" t="str">
        <f t="shared" si="18"/>
        <v>Andrew Choi</v>
      </c>
      <c r="L409" s="6">
        <v>45809</v>
      </c>
      <c r="M409" s="6">
        <v>46023</v>
      </c>
      <c r="N409" s="5">
        <f t="shared" si="19"/>
        <v>7</v>
      </c>
      <c r="O409" s="5" t="s">
        <v>135</v>
      </c>
      <c r="P409" s="5" t="s">
        <v>2613</v>
      </c>
      <c r="Q409" s="7">
        <v>51.63</v>
      </c>
      <c r="R409" s="11">
        <v>0.9</v>
      </c>
      <c r="S409" s="5" t="s">
        <v>60</v>
      </c>
      <c r="T409" s="5" t="s">
        <v>136</v>
      </c>
      <c r="U409" s="7">
        <v>46.47</v>
      </c>
      <c r="V409" s="5" t="s">
        <v>433</v>
      </c>
    </row>
    <row r="410" spans="1:22" s="5" customFormat="1" x14ac:dyDescent="0.25">
      <c r="A410" s="5">
        <v>2029276299</v>
      </c>
      <c r="B410" s="5" t="s">
        <v>487</v>
      </c>
      <c r="C410" s="5" t="s">
        <v>280</v>
      </c>
      <c r="D410" s="5" t="str">
        <f t="shared" si="20"/>
        <v>APRIL FERNANDEZ</v>
      </c>
      <c r="E410" s="5" t="s">
        <v>83</v>
      </c>
      <c r="F410" s="5" t="s">
        <v>373</v>
      </c>
      <c r="G410" s="5" t="s">
        <v>433</v>
      </c>
      <c r="H410" s="5">
        <v>7470776</v>
      </c>
      <c r="I410" s="5" t="s">
        <v>355</v>
      </c>
      <c r="J410" s="5" t="s">
        <v>356</v>
      </c>
      <c r="K410" s="5" t="str">
        <f t="shared" si="18"/>
        <v>Andrew Choi</v>
      </c>
      <c r="L410" s="6">
        <v>45812</v>
      </c>
      <c r="M410" s="6">
        <v>46026</v>
      </c>
      <c r="N410" s="5">
        <f t="shared" si="19"/>
        <v>7</v>
      </c>
      <c r="O410" s="5" t="s">
        <v>135</v>
      </c>
      <c r="P410" s="5" t="s">
        <v>2613</v>
      </c>
      <c r="Q410" s="7">
        <v>44.13</v>
      </c>
      <c r="R410" s="11">
        <v>0.9</v>
      </c>
      <c r="S410" s="5" t="s">
        <v>60</v>
      </c>
      <c r="T410" s="5" t="s">
        <v>136</v>
      </c>
      <c r="U410" s="7">
        <v>39.72</v>
      </c>
      <c r="V410" s="5" t="s">
        <v>433</v>
      </c>
    </row>
    <row r="411" spans="1:22" s="5" customFormat="1" x14ac:dyDescent="0.25">
      <c r="A411" s="5">
        <v>2028904033</v>
      </c>
      <c r="B411" s="5" t="s">
        <v>708</v>
      </c>
      <c r="C411" s="5" t="s">
        <v>375</v>
      </c>
      <c r="D411" s="5" t="str">
        <f t="shared" si="20"/>
        <v>MICHELLE GROSS</v>
      </c>
      <c r="E411" s="5" t="s">
        <v>83</v>
      </c>
      <c r="F411" s="5" t="s">
        <v>373</v>
      </c>
      <c r="G411" s="5" t="s">
        <v>374</v>
      </c>
      <c r="H411" s="5">
        <v>7470776</v>
      </c>
      <c r="I411" s="5" t="s">
        <v>355</v>
      </c>
      <c r="J411" s="5" t="s">
        <v>356</v>
      </c>
      <c r="K411" s="5" t="str">
        <f t="shared" si="18"/>
        <v>Andrew Choi</v>
      </c>
      <c r="L411" s="6">
        <v>45809</v>
      </c>
      <c r="M411" s="6">
        <v>46023</v>
      </c>
      <c r="N411" s="5">
        <f t="shared" si="19"/>
        <v>7</v>
      </c>
      <c r="O411" s="5" t="s">
        <v>135</v>
      </c>
      <c r="P411" s="5" t="s">
        <v>2613</v>
      </c>
      <c r="Q411" s="7">
        <v>250.06</v>
      </c>
      <c r="R411" s="11">
        <v>0.7</v>
      </c>
      <c r="S411" s="5" t="s">
        <v>60</v>
      </c>
      <c r="T411" s="5" t="s">
        <v>136</v>
      </c>
      <c r="U411" s="7">
        <v>175.04</v>
      </c>
      <c r="V411" s="5" t="s">
        <v>374</v>
      </c>
    </row>
    <row r="412" spans="1:22" s="5" customFormat="1" x14ac:dyDescent="0.25">
      <c r="A412" s="5">
        <v>2028695301</v>
      </c>
      <c r="B412" s="5" t="s">
        <v>660</v>
      </c>
      <c r="C412" s="5" t="s">
        <v>587</v>
      </c>
      <c r="D412" s="5" t="str">
        <f t="shared" si="20"/>
        <v>LINDA MUEHLFELDER</v>
      </c>
      <c r="E412" s="5" t="s">
        <v>83</v>
      </c>
      <c r="F412" s="5" t="s">
        <v>373</v>
      </c>
      <c r="G412" s="5" t="s">
        <v>374</v>
      </c>
      <c r="H412" s="5">
        <v>7470776</v>
      </c>
      <c r="I412" s="5" t="s">
        <v>355</v>
      </c>
      <c r="J412" s="5" t="s">
        <v>356</v>
      </c>
      <c r="K412" s="5" t="str">
        <f t="shared" si="18"/>
        <v>Andrew Choi</v>
      </c>
      <c r="L412" s="6">
        <v>45809</v>
      </c>
      <c r="M412" s="6">
        <v>46023</v>
      </c>
      <c r="N412" s="5">
        <f t="shared" si="19"/>
        <v>7</v>
      </c>
      <c r="O412" s="5" t="s">
        <v>135</v>
      </c>
      <c r="P412" s="5" t="s">
        <v>2613</v>
      </c>
      <c r="Q412" s="7">
        <v>61.08</v>
      </c>
      <c r="R412" s="11">
        <v>0.7</v>
      </c>
      <c r="S412" s="5" t="s">
        <v>60</v>
      </c>
      <c r="T412" s="5" t="s">
        <v>136</v>
      </c>
      <c r="U412" s="7">
        <v>42.76</v>
      </c>
      <c r="V412" s="5" t="s">
        <v>374</v>
      </c>
    </row>
    <row r="413" spans="1:22" s="5" customFormat="1" x14ac:dyDescent="0.25">
      <c r="A413" s="5">
        <v>2029276300</v>
      </c>
      <c r="B413" s="5" t="s">
        <v>487</v>
      </c>
      <c r="C413" s="5" t="s">
        <v>280</v>
      </c>
      <c r="D413" s="5" t="str">
        <f t="shared" si="20"/>
        <v>APRIL FERNANDEZ</v>
      </c>
      <c r="E413" s="5" t="s">
        <v>83</v>
      </c>
      <c r="F413" s="5" t="s">
        <v>373</v>
      </c>
      <c r="G413" s="5" t="s">
        <v>374</v>
      </c>
      <c r="H413" s="5">
        <v>7470776</v>
      </c>
      <c r="I413" s="5" t="s">
        <v>355</v>
      </c>
      <c r="J413" s="5" t="s">
        <v>356</v>
      </c>
      <c r="K413" s="5" t="str">
        <f t="shared" si="18"/>
        <v>Andrew Choi</v>
      </c>
      <c r="L413" s="6">
        <v>45812</v>
      </c>
      <c r="M413" s="6">
        <v>46026</v>
      </c>
      <c r="N413" s="5">
        <f t="shared" si="19"/>
        <v>7</v>
      </c>
      <c r="O413" s="5" t="s">
        <v>135</v>
      </c>
      <c r="P413" s="5" t="s">
        <v>2613</v>
      </c>
      <c r="Q413" s="7">
        <v>57.35</v>
      </c>
      <c r="R413" s="11">
        <v>0.7</v>
      </c>
      <c r="S413" s="5" t="s">
        <v>60</v>
      </c>
      <c r="T413" s="5" t="s">
        <v>136</v>
      </c>
      <c r="U413" s="7">
        <v>40.130000000000003</v>
      </c>
      <c r="V413" s="5" t="s">
        <v>374</v>
      </c>
    </row>
    <row r="414" spans="1:22" s="5" customFormat="1" x14ac:dyDescent="0.25">
      <c r="A414" s="5">
        <v>2028736518</v>
      </c>
      <c r="B414" s="5" t="s">
        <v>667</v>
      </c>
      <c r="C414" s="5" t="s">
        <v>668</v>
      </c>
      <c r="D414" s="5" t="str">
        <f t="shared" si="20"/>
        <v>JOANN DICKSON</v>
      </c>
      <c r="E414" s="5" t="s">
        <v>83</v>
      </c>
      <c r="F414" s="5" t="s">
        <v>373</v>
      </c>
      <c r="G414" s="5" t="s">
        <v>374</v>
      </c>
      <c r="H414" s="5">
        <v>7470776</v>
      </c>
      <c r="I414" s="5" t="s">
        <v>355</v>
      </c>
      <c r="J414" s="5" t="s">
        <v>356</v>
      </c>
      <c r="K414" s="5" t="str">
        <f t="shared" si="18"/>
        <v>Andrew Choi</v>
      </c>
      <c r="L414" s="6">
        <v>45809</v>
      </c>
      <c r="M414" s="6">
        <v>46023</v>
      </c>
      <c r="N414" s="5">
        <f t="shared" si="19"/>
        <v>7</v>
      </c>
      <c r="O414" s="5" t="s">
        <v>135</v>
      </c>
      <c r="P414" s="5" t="s">
        <v>2613</v>
      </c>
      <c r="Q414" s="7">
        <v>37.18</v>
      </c>
      <c r="R414" s="11">
        <v>0.7</v>
      </c>
      <c r="S414" s="5" t="s">
        <v>60</v>
      </c>
      <c r="T414" s="5" t="s">
        <v>136</v>
      </c>
      <c r="U414" s="7">
        <v>26.03</v>
      </c>
      <c r="V414" s="5" t="s">
        <v>374</v>
      </c>
    </row>
    <row r="415" spans="1:22" s="5" customFormat="1" x14ac:dyDescent="0.25">
      <c r="A415" s="5">
        <v>2028949436</v>
      </c>
      <c r="B415" s="5" t="s">
        <v>597</v>
      </c>
      <c r="C415" s="5" t="s">
        <v>724</v>
      </c>
      <c r="D415" s="5" t="str">
        <f t="shared" si="20"/>
        <v>CLARICE MAES</v>
      </c>
      <c r="E415" s="5" t="s">
        <v>83</v>
      </c>
      <c r="F415" s="5" t="s">
        <v>373</v>
      </c>
      <c r="G415" s="5" t="s">
        <v>374</v>
      </c>
      <c r="H415" s="5">
        <v>7470776</v>
      </c>
      <c r="I415" s="5" t="s">
        <v>355</v>
      </c>
      <c r="J415" s="5" t="s">
        <v>356</v>
      </c>
      <c r="K415" s="5" t="str">
        <f t="shared" si="18"/>
        <v>Andrew Choi</v>
      </c>
      <c r="L415" s="6">
        <v>45809</v>
      </c>
      <c r="M415" s="6">
        <v>46023</v>
      </c>
      <c r="N415" s="5">
        <f t="shared" si="19"/>
        <v>7</v>
      </c>
      <c r="O415" s="5" t="s">
        <v>135</v>
      </c>
      <c r="P415" s="5" t="s">
        <v>2613</v>
      </c>
      <c r="Q415" s="7">
        <v>35.700000000000003</v>
      </c>
      <c r="R415" s="11">
        <v>0.7</v>
      </c>
      <c r="S415" s="5" t="s">
        <v>60</v>
      </c>
      <c r="T415" s="5" t="s">
        <v>136</v>
      </c>
      <c r="U415" s="7">
        <v>24.99</v>
      </c>
      <c r="V415" s="5" t="s">
        <v>374</v>
      </c>
    </row>
    <row r="416" spans="1:22" s="5" customFormat="1" x14ac:dyDescent="0.25">
      <c r="A416" s="5">
        <v>2028898558</v>
      </c>
      <c r="B416" s="5" t="s">
        <v>706</v>
      </c>
      <c r="C416" s="5" t="s">
        <v>707</v>
      </c>
      <c r="D416" s="5" t="str">
        <f t="shared" si="20"/>
        <v>DRAKE ZIMMERMAN</v>
      </c>
      <c r="E416" s="5" t="s">
        <v>83</v>
      </c>
      <c r="F416" s="5" t="s">
        <v>373</v>
      </c>
      <c r="G416" s="5" t="s">
        <v>374</v>
      </c>
      <c r="H416" s="5">
        <v>7470776</v>
      </c>
      <c r="I416" s="5" t="s">
        <v>355</v>
      </c>
      <c r="J416" s="5" t="s">
        <v>356</v>
      </c>
      <c r="K416" s="5" t="str">
        <f t="shared" si="18"/>
        <v>Andrew Choi</v>
      </c>
      <c r="L416" s="6">
        <v>45809</v>
      </c>
      <c r="M416" s="6">
        <v>46023</v>
      </c>
      <c r="N416" s="5">
        <f t="shared" si="19"/>
        <v>7</v>
      </c>
      <c r="O416" s="5" t="s">
        <v>135</v>
      </c>
      <c r="P416" s="5" t="s">
        <v>2613</v>
      </c>
      <c r="Q416" s="7">
        <v>23.85</v>
      </c>
      <c r="R416" s="11">
        <v>0.7</v>
      </c>
      <c r="S416" s="5" t="s">
        <v>60</v>
      </c>
      <c r="T416" s="5" t="s">
        <v>136</v>
      </c>
      <c r="U416" s="7">
        <v>16.7</v>
      </c>
      <c r="V416" s="5" t="s">
        <v>374</v>
      </c>
    </row>
    <row r="417" spans="1:22" s="5" customFormat="1" x14ac:dyDescent="0.25">
      <c r="A417" s="5">
        <v>2029034139</v>
      </c>
      <c r="B417" s="5" t="s">
        <v>2492</v>
      </c>
      <c r="C417" s="5" t="s">
        <v>2493</v>
      </c>
      <c r="D417" s="5" t="str">
        <f t="shared" si="20"/>
        <v>IZABELA MAKSIMOWICZ</v>
      </c>
      <c r="E417" s="5" t="s">
        <v>83</v>
      </c>
      <c r="F417" s="5" t="s">
        <v>373</v>
      </c>
      <c r="G417" s="5" t="s">
        <v>374</v>
      </c>
      <c r="H417" s="5">
        <v>7470776</v>
      </c>
      <c r="I417" s="5" t="s">
        <v>355</v>
      </c>
      <c r="J417" s="5" t="s">
        <v>356</v>
      </c>
      <c r="K417" s="5" t="str">
        <f t="shared" si="18"/>
        <v>Andrew Choi</v>
      </c>
      <c r="L417" s="6">
        <v>45809</v>
      </c>
      <c r="M417" s="6">
        <v>46023</v>
      </c>
      <c r="N417" s="5">
        <f t="shared" si="19"/>
        <v>7</v>
      </c>
      <c r="O417" s="5" t="s">
        <v>135</v>
      </c>
      <c r="P417" s="5" t="s">
        <v>2613</v>
      </c>
      <c r="Q417" s="7">
        <v>15.75</v>
      </c>
      <c r="R417" s="11">
        <v>0.7</v>
      </c>
      <c r="S417" s="5" t="s">
        <v>60</v>
      </c>
      <c r="T417" s="5" t="s">
        <v>136</v>
      </c>
      <c r="U417" s="7">
        <v>11.01</v>
      </c>
      <c r="V417" s="5" t="s">
        <v>374</v>
      </c>
    </row>
    <row r="418" spans="1:22" s="5" customFormat="1" x14ac:dyDescent="0.25">
      <c r="A418" s="5">
        <v>2028904030</v>
      </c>
      <c r="B418" s="5" t="s">
        <v>708</v>
      </c>
      <c r="C418" s="5" t="s">
        <v>375</v>
      </c>
      <c r="D418" s="5" t="str">
        <f t="shared" si="20"/>
        <v>MICHELLE GROSS</v>
      </c>
      <c r="E418" s="5" t="s">
        <v>83</v>
      </c>
      <c r="F418" s="5" t="s">
        <v>132</v>
      </c>
      <c r="G418" s="5" t="s">
        <v>257</v>
      </c>
      <c r="H418" s="5">
        <v>7470776</v>
      </c>
      <c r="I418" s="5" t="s">
        <v>355</v>
      </c>
      <c r="J418" s="5" t="s">
        <v>356</v>
      </c>
      <c r="K418" s="5" t="str">
        <f t="shared" si="18"/>
        <v>Andrew Choi</v>
      </c>
      <c r="L418" s="6">
        <v>45809</v>
      </c>
      <c r="M418" s="6">
        <v>46023</v>
      </c>
      <c r="N418" s="5">
        <f t="shared" si="19"/>
        <v>7</v>
      </c>
      <c r="O418" s="5" t="s">
        <v>135</v>
      </c>
      <c r="P418" s="5" t="s">
        <v>2613</v>
      </c>
      <c r="Q418" s="7">
        <v>898</v>
      </c>
      <c r="R418" s="11">
        <v>0.38</v>
      </c>
      <c r="S418" s="5" t="s">
        <v>60</v>
      </c>
      <c r="T418" s="5" t="s">
        <v>136</v>
      </c>
      <c r="U418" s="7">
        <v>341.24</v>
      </c>
      <c r="V418" s="5" t="s">
        <v>257</v>
      </c>
    </row>
    <row r="419" spans="1:22" s="5" customFormat="1" x14ac:dyDescent="0.25">
      <c r="A419" s="5">
        <v>2028898008</v>
      </c>
      <c r="B419" s="5" t="s">
        <v>365</v>
      </c>
      <c r="C419" s="5" t="s">
        <v>366</v>
      </c>
      <c r="D419" s="5" t="str">
        <f t="shared" si="20"/>
        <v>MARYANN GALLARELLO</v>
      </c>
      <c r="E419" s="5" t="s">
        <v>367</v>
      </c>
      <c r="F419" s="5" t="s">
        <v>132</v>
      </c>
      <c r="G419" s="5" t="s">
        <v>257</v>
      </c>
      <c r="H419" s="5">
        <v>7470776</v>
      </c>
      <c r="I419" s="5" t="s">
        <v>355</v>
      </c>
      <c r="J419" s="5" t="s">
        <v>356</v>
      </c>
      <c r="K419" s="5" t="str">
        <f t="shared" si="18"/>
        <v>Andrew Choi</v>
      </c>
      <c r="L419" s="6">
        <v>45809</v>
      </c>
      <c r="M419" s="6">
        <v>46023</v>
      </c>
      <c r="N419" s="5">
        <f t="shared" si="19"/>
        <v>7</v>
      </c>
      <c r="O419" s="5" t="s">
        <v>135</v>
      </c>
      <c r="P419" s="5" t="s">
        <v>2613</v>
      </c>
      <c r="Q419" s="7">
        <v>428.26</v>
      </c>
      <c r="R419" s="11">
        <v>0.38</v>
      </c>
      <c r="S419" s="5" t="s">
        <v>60</v>
      </c>
      <c r="T419" s="5" t="s">
        <v>136</v>
      </c>
      <c r="U419" s="7">
        <v>162.74</v>
      </c>
      <c r="V419" s="5" t="s">
        <v>257</v>
      </c>
    </row>
    <row r="420" spans="1:22" s="5" customFormat="1" x14ac:dyDescent="0.25">
      <c r="A420" s="5">
        <v>2028898009</v>
      </c>
      <c r="B420" s="5" t="s">
        <v>365</v>
      </c>
      <c r="C420" s="5" t="s">
        <v>366</v>
      </c>
      <c r="D420" s="5" t="str">
        <f t="shared" si="20"/>
        <v>MARYANN GALLARELLO</v>
      </c>
      <c r="E420" s="5" t="s">
        <v>367</v>
      </c>
      <c r="F420" s="5" t="s">
        <v>132</v>
      </c>
      <c r="G420" s="5" t="s">
        <v>344</v>
      </c>
      <c r="H420" s="5">
        <v>7470776</v>
      </c>
      <c r="I420" s="5" t="s">
        <v>355</v>
      </c>
      <c r="J420" s="5" t="s">
        <v>356</v>
      </c>
      <c r="K420" s="5" t="str">
        <f t="shared" si="18"/>
        <v>Andrew Choi</v>
      </c>
      <c r="L420" s="6">
        <v>45809</v>
      </c>
      <c r="M420" s="6">
        <v>46023</v>
      </c>
      <c r="N420" s="5">
        <f t="shared" si="19"/>
        <v>7</v>
      </c>
      <c r="O420" s="5" t="s">
        <v>135</v>
      </c>
      <c r="P420" s="5" t="s">
        <v>2613</v>
      </c>
      <c r="Q420" s="7">
        <v>7.09</v>
      </c>
      <c r="R420" s="11">
        <v>0.38</v>
      </c>
      <c r="S420" s="5" t="s">
        <v>60</v>
      </c>
      <c r="T420" s="5" t="s">
        <v>136</v>
      </c>
      <c r="U420" s="7">
        <v>2.69</v>
      </c>
      <c r="V420" s="5" t="s">
        <v>257</v>
      </c>
    </row>
    <row r="421" spans="1:22" s="5" customFormat="1" x14ac:dyDescent="0.25">
      <c r="A421" s="5">
        <v>2028904031</v>
      </c>
      <c r="B421" s="5" t="s">
        <v>708</v>
      </c>
      <c r="C421" s="5" t="s">
        <v>375</v>
      </c>
      <c r="D421" s="5" t="str">
        <f t="shared" si="20"/>
        <v>MICHELLE GROSS</v>
      </c>
      <c r="E421" s="5" t="s">
        <v>83</v>
      </c>
      <c r="F421" s="5" t="s">
        <v>132</v>
      </c>
      <c r="G421" s="5" t="s">
        <v>344</v>
      </c>
      <c r="H421" s="5">
        <v>7470776</v>
      </c>
      <c r="I421" s="5" t="s">
        <v>355</v>
      </c>
      <c r="J421" s="5" t="s">
        <v>356</v>
      </c>
      <c r="K421" s="5" t="str">
        <f t="shared" si="18"/>
        <v>Andrew Choi</v>
      </c>
      <c r="L421" s="6">
        <v>45809</v>
      </c>
      <c r="M421" s="6">
        <v>46023</v>
      </c>
      <c r="N421" s="5">
        <f t="shared" si="19"/>
        <v>7</v>
      </c>
      <c r="O421" s="5" t="s">
        <v>135</v>
      </c>
      <c r="P421" s="5" t="s">
        <v>2613</v>
      </c>
      <c r="Q421" s="7">
        <v>7.09</v>
      </c>
      <c r="R421" s="11">
        <v>0.38</v>
      </c>
      <c r="S421" s="5" t="s">
        <v>60</v>
      </c>
      <c r="T421" s="5" t="s">
        <v>136</v>
      </c>
      <c r="U421" s="7">
        <v>2.69</v>
      </c>
      <c r="V421" s="5" t="s">
        <v>257</v>
      </c>
    </row>
    <row r="422" spans="1:22" s="5" customFormat="1" x14ac:dyDescent="0.25">
      <c r="A422" s="5">
        <v>2028904035</v>
      </c>
      <c r="B422" s="5" t="s">
        <v>708</v>
      </c>
      <c r="C422" s="5" t="s">
        <v>375</v>
      </c>
      <c r="D422" s="5" t="str">
        <f t="shared" si="20"/>
        <v>MICHELLE GROSS</v>
      </c>
      <c r="E422" s="5" t="s">
        <v>83</v>
      </c>
      <c r="F422" s="5" t="s">
        <v>803</v>
      </c>
      <c r="G422" s="5" t="s">
        <v>817</v>
      </c>
      <c r="H422" s="5">
        <v>7470776</v>
      </c>
      <c r="I422" s="5" t="s">
        <v>355</v>
      </c>
      <c r="J422" s="5" t="s">
        <v>356</v>
      </c>
      <c r="K422" s="5" t="str">
        <f t="shared" si="18"/>
        <v>Andrew Choi</v>
      </c>
      <c r="L422" s="6">
        <v>45809</v>
      </c>
      <c r="M422" s="6">
        <v>46023</v>
      </c>
      <c r="N422" s="5">
        <f t="shared" si="19"/>
        <v>7</v>
      </c>
      <c r="O422" s="5" t="s">
        <v>135</v>
      </c>
      <c r="P422" s="5" t="s">
        <v>2613</v>
      </c>
      <c r="Q422" s="7">
        <v>15</v>
      </c>
      <c r="R422" s="11">
        <v>0.38</v>
      </c>
      <c r="S422" s="5" t="s">
        <v>60</v>
      </c>
      <c r="T422" s="5" t="s">
        <v>136</v>
      </c>
      <c r="U422" s="7">
        <v>5.7</v>
      </c>
      <c r="V422" s="5" t="s">
        <v>817</v>
      </c>
    </row>
    <row r="423" spans="1:22" s="5" customFormat="1" x14ac:dyDescent="0.25">
      <c r="A423" s="5">
        <v>2029034138</v>
      </c>
      <c r="B423" s="5" t="s">
        <v>2492</v>
      </c>
      <c r="C423" s="5" t="s">
        <v>2493</v>
      </c>
      <c r="D423" s="5" t="str">
        <f t="shared" si="20"/>
        <v>IZABELA MAKSIMOWICZ</v>
      </c>
      <c r="E423" s="5" t="s">
        <v>83</v>
      </c>
      <c r="F423" s="5" t="s">
        <v>479</v>
      </c>
      <c r="G423" s="5" t="s">
        <v>480</v>
      </c>
      <c r="H423" s="5">
        <v>7470776</v>
      </c>
      <c r="I423" s="5" t="s">
        <v>355</v>
      </c>
      <c r="J423" s="5" t="s">
        <v>356</v>
      </c>
      <c r="K423" s="5" t="str">
        <f t="shared" si="18"/>
        <v>Andrew Choi</v>
      </c>
      <c r="L423" s="6">
        <v>45809</v>
      </c>
      <c r="M423" s="6">
        <v>46023</v>
      </c>
      <c r="N423" s="5">
        <f t="shared" si="19"/>
        <v>7</v>
      </c>
      <c r="O423" s="5" t="s">
        <v>135</v>
      </c>
      <c r="P423" s="5" t="s">
        <v>2613</v>
      </c>
      <c r="Q423" s="7">
        <v>217.26</v>
      </c>
      <c r="R423" s="12">
        <v>0.375</v>
      </c>
      <c r="S423" s="5" t="s">
        <v>60</v>
      </c>
      <c r="T423" s="5" t="s">
        <v>136</v>
      </c>
      <c r="U423" s="7">
        <v>81.459999999999994</v>
      </c>
      <c r="V423" s="5" t="s">
        <v>480</v>
      </c>
    </row>
    <row r="424" spans="1:22" s="5" customFormat="1" x14ac:dyDescent="0.25">
      <c r="A424" s="5">
        <v>2028904032</v>
      </c>
      <c r="B424" s="5" t="s">
        <v>708</v>
      </c>
      <c r="C424" s="5" t="s">
        <v>375</v>
      </c>
      <c r="D424" s="5" t="str">
        <f t="shared" si="20"/>
        <v>MICHELLE GROSS</v>
      </c>
      <c r="E424" s="5" t="s">
        <v>83</v>
      </c>
      <c r="F424" s="5" t="s">
        <v>479</v>
      </c>
      <c r="G424" s="5" t="s">
        <v>480</v>
      </c>
      <c r="H424" s="5">
        <v>7470776</v>
      </c>
      <c r="I424" s="5" t="s">
        <v>355</v>
      </c>
      <c r="J424" s="5" t="s">
        <v>356</v>
      </c>
      <c r="K424" s="5" t="str">
        <f t="shared" si="18"/>
        <v>Andrew Choi</v>
      </c>
      <c r="L424" s="6">
        <v>45809</v>
      </c>
      <c r="M424" s="6">
        <v>46023</v>
      </c>
      <c r="N424" s="5">
        <f t="shared" si="19"/>
        <v>7</v>
      </c>
      <c r="O424" s="5" t="s">
        <v>135</v>
      </c>
      <c r="P424" s="5" t="s">
        <v>2613</v>
      </c>
      <c r="Q424" s="7">
        <v>129.41</v>
      </c>
      <c r="R424" s="12">
        <v>0.375</v>
      </c>
      <c r="S424" s="5" t="s">
        <v>60</v>
      </c>
      <c r="T424" s="5" t="s">
        <v>136</v>
      </c>
      <c r="U424" s="7">
        <v>48.53</v>
      </c>
      <c r="V424" s="5" t="s">
        <v>480</v>
      </c>
    </row>
    <row r="425" spans="1:22" s="5" customFormat="1" x14ac:dyDescent="0.25">
      <c r="A425" s="5">
        <v>2028695300</v>
      </c>
      <c r="B425" s="5" t="s">
        <v>660</v>
      </c>
      <c r="C425" s="5" t="s">
        <v>587</v>
      </c>
      <c r="D425" s="5" t="str">
        <f t="shared" si="20"/>
        <v>LINDA MUEHLFELDER</v>
      </c>
      <c r="E425" s="5" t="s">
        <v>83</v>
      </c>
      <c r="F425" s="5" t="s">
        <v>479</v>
      </c>
      <c r="G425" s="5" t="s">
        <v>480</v>
      </c>
      <c r="H425" s="5">
        <v>7470776</v>
      </c>
      <c r="I425" s="5" t="s">
        <v>355</v>
      </c>
      <c r="J425" s="5" t="s">
        <v>356</v>
      </c>
      <c r="K425" s="5" t="str">
        <f t="shared" si="18"/>
        <v>Andrew Choi</v>
      </c>
      <c r="L425" s="6">
        <v>45809</v>
      </c>
      <c r="M425" s="6">
        <v>46023</v>
      </c>
      <c r="N425" s="5">
        <f t="shared" si="19"/>
        <v>7</v>
      </c>
      <c r="O425" s="5" t="s">
        <v>135</v>
      </c>
      <c r="P425" s="5" t="s">
        <v>2613</v>
      </c>
      <c r="Q425" s="7">
        <v>67.19</v>
      </c>
      <c r="R425" s="12">
        <v>0.375</v>
      </c>
      <c r="S425" s="5" t="s">
        <v>60</v>
      </c>
      <c r="T425" s="5" t="s">
        <v>136</v>
      </c>
      <c r="U425" s="7">
        <v>25.2</v>
      </c>
      <c r="V425" s="5" t="s">
        <v>480</v>
      </c>
    </row>
    <row r="426" spans="1:22" s="5" customFormat="1" x14ac:dyDescent="0.25">
      <c r="A426" s="5">
        <v>2028736517</v>
      </c>
      <c r="B426" s="5" t="s">
        <v>667</v>
      </c>
      <c r="C426" s="5" t="s">
        <v>668</v>
      </c>
      <c r="D426" s="5" t="str">
        <f t="shared" si="20"/>
        <v>JOANN DICKSON</v>
      </c>
      <c r="E426" s="5" t="s">
        <v>83</v>
      </c>
      <c r="F426" s="5" t="s">
        <v>479</v>
      </c>
      <c r="G426" s="5" t="s">
        <v>480</v>
      </c>
      <c r="H426" s="5">
        <v>7470776</v>
      </c>
      <c r="I426" s="5" t="s">
        <v>355</v>
      </c>
      <c r="J426" s="5" t="s">
        <v>356</v>
      </c>
      <c r="K426" s="5" t="str">
        <f t="shared" si="18"/>
        <v>Andrew Choi</v>
      </c>
      <c r="L426" s="6">
        <v>45809</v>
      </c>
      <c r="M426" s="6">
        <v>46023</v>
      </c>
      <c r="N426" s="5">
        <f t="shared" si="19"/>
        <v>7</v>
      </c>
      <c r="O426" s="5" t="s">
        <v>135</v>
      </c>
      <c r="P426" s="5" t="s">
        <v>2613</v>
      </c>
      <c r="Q426" s="7">
        <v>67.19</v>
      </c>
      <c r="R426" s="12">
        <v>0.375</v>
      </c>
      <c r="S426" s="5" t="s">
        <v>60</v>
      </c>
      <c r="T426" s="5" t="s">
        <v>136</v>
      </c>
      <c r="U426" s="7">
        <v>25.2</v>
      </c>
      <c r="V426" s="5" t="s">
        <v>480</v>
      </c>
    </row>
    <row r="427" spans="1:22" s="5" customFormat="1" x14ac:dyDescent="0.25">
      <c r="A427" s="5">
        <v>2029276298</v>
      </c>
      <c r="B427" s="5" t="s">
        <v>487</v>
      </c>
      <c r="C427" s="5" t="s">
        <v>280</v>
      </c>
      <c r="D427" s="5" t="str">
        <f t="shared" si="20"/>
        <v>APRIL FERNANDEZ</v>
      </c>
      <c r="E427" s="5" t="s">
        <v>83</v>
      </c>
      <c r="F427" s="5" t="s">
        <v>479</v>
      </c>
      <c r="G427" s="5" t="s">
        <v>480</v>
      </c>
      <c r="H427" s="5">
        <v>7470776</v>
      </c>
      <c r="I427" s="5" t="s">
        <v>355</v>
      </c>
      <c r="J427" s="5" t="s">
        <v>356</v>
      </c>
      <c r="K427" s="5" t="str">
        <f t="shared" si="18"/>
        <v>Andrew Choi</v>
      </c>
      <c r="L427" s="6">
        <v>45812</v>
      </c>
      <c r="M427" s="6">
        <v>46026</v>
      </c>
      <c r="N427" s="5">
        <f t="shared" si="19"/>
        <v>7</v>
      </c>
      <c r="O427" s="5" t="s">
        <v>135</v>
      </c>
      <c r="P427" s="5" t="s">
        <v>2613</v>
      </c>
      <c r="Q427" s="7">
        <v>41.17</v>
      </c>
      <c r="R427" s="12">
        <v>0.375</v>
      </c>
      <c r="S427" s="5" t="s">
        <v>60</v>
      </c>
      <c r="T427" s="5" t="s">
        <v>136</v>
      </c>
      <c r="U427" s="7">
        <v>15.44</v>
      </c>
      <c r="V427" s="5" t="s">
        <v>480</v>
      </c>
    </row>
    <row r="428" spans="1:22" s="5" customFormat="1" x14ac:dyDescent="0.25">
      <c r="A428" s="5">
        <v>2028949434</v>
      </c>
      <c r="B428" s="5" t="s">
        <v>597</v>
      </c>
      <c r="C428" s="5" t="s">
        <v>724</v>
      </c>
      <c r="D428" s="5" t="str">
        <f t="shared" si="20"/>
        <v>CLARICE MAES</v>
      </c>
      <c r="E428" s="5" t="s">
        <v>83</v>
      </c>
      <c r="F428" s="5" t="s">
        <v>479</v>
      </c>
      <c r="G428" s="5" t="s">
        <v>480</v>
      </c>
      <c r="H428" s="5">
        <v>7470776</v>
      </c>
      <c r="I428" s="5" t="s">
        <v>355</v>
      </c>
      <c r="J428" s="5" t="s">
        <v>356</v>
      </c>
      <c r="K428" s="5" t="str">
        <f t="shared" si="18"/>
        <v>Andrew Choi</v>
      </c>
      <c r="L428" s="6">
        <v>45809</v>
      </c>
      <c r="M428" s="6">
        <v>46023</v>
      </c>
      <c r="N428" s="5">
        <f t="shared" si="19"/>
        <v>7</v>
      </c>
      <c r="O428" s="5" t="s">
        <v>135</v>
      </c>
      <c r="P428" s="5" t="s">
        <v>2613</v>
      </c>
      <c r="Q428" s="7">
        <v>41.17</v>
      </c>
      <c r="R428" s="12">
        <v>0.375</v>
      </c>
      <c r="S428" s="5" t="s">
        <v>60</v>
      </c>
      <c r="T428" s="5" t="s">
        <v>136</v>
      </c>
      <c r="U428" s="7">
        <v>15.44</v>
      </c>
      <c r="V428" s="5" t="s">
        <v>480</v>
      </c>
    </row>
    <row r="429" spans="1:22" s="5" customFormat="1" x14ac:dyDescent="0.25">
      <c r="A429" s="5">
        <v>2028673527</v>
      </c>
      <c r="B429" s="5" t="s">
        <v>656</v>
      </c>
      <c r="C429" s="5" t="s">
        <v>657</v>
      </c>
      <c r="D429" s="5" t="str">
        <f t="shared" si="20"/>
        <v>JANET KRYST</v>
      </c>
      <c r="E429" s="5" t="s">
        <v>83</v>
      </c>
      <c r="F429" s="5" t="s">
        <v>373</v>
      </c>
      <c r="G429" s="5" t="s">
        <v>374</v>
      </c>
      <c r="H429" s="5">
        <v>7146581</v>
      </c>
      <c r="I429" s="5" t="s">
        <v>498</v>
      </c>
      <c r="J429" s="5" t="s">
        <v>499</v>
      </c>
      <c r="K429" s="5" t="str">
        <f t="shared" si="18"/>
        <v>Anthony Hunsberger</v>
      </c>
      <c r="L429" s="6">
        <v>45809</v>
      </c>
      <c r="M429" s="6">
        <v>46023</v>
      </c>
      <c r="N429" s="5">
        <f t="shared" si="19"/>
        <v>7</v>
      </c>
      <c r="O429" s="5" t="s">
        <v>135</v>
      </c>
      <c r="P429" s="5" t="s">
        <v>2613</v>
      </c>
      <c r="Q429" s="7">
        <v>117.6</v>
      </c>
      <c r="R429" s="11">
        <v>0.7</v>
      </c>
      <c r="S429" s="5" t="s">
        <v>60</v>
      </c>
      <c r="T429" s="5" t="s">
        <v>136</v>
      </c>
      <c r="U429" s="7">
        <v>82.32</v>
      </c>
      <c r="V429" s="5" t="s">
        <v>374</v>
      </c>
    </row>
    <row r="430" spans="1:22" s="5" customFormat="1" x14ac:dyDescent="0.25">
      <c r="A430" s="5">
        <v>2029005832</v>
      </c>
      <c r="B430" s="5" t="s">
        <v>2490</v>
      </c>
      <c r="C430" s="5" t="s">
        <v>2491</v>
      </c>
      <c r="D430" s="5" t="str">
        <f t="shared" si="20"/>
        <v>KRISTY ABNEY</v>
      </c>
      <c r="E430" s="5" t="s">
        <v>112</v>
      </c>
      <c r="F430" s="5" t="s">
        <v>479</v>
      </c>
      <c r="G430" s="5" t="s">
        <v>480</v>
      </c>
      <c r="H430" s="5">
        <v>7146581</v>
      </c>
      <c r="I430" s="5" t="s">
        <v>498</v>
      </c>
      <c r="J430" s="5" t="s">
        <v>499</v>
      </c>
      <c r="K430" s="5" t="str">
        <f t="shared" si="18"/>
        <v>Anthony Hunsberger</v>
      </c>
      <c r="L430" s="6">
        <v>45809</v>
      </c>
      <c r="M430" s="6">
        <v>46023</v>
      </c>
      <c r="N430" s="5">
        <f t="shared" si="19"/>
        <v>7</v>
      </c>
      <c r="O430" s="5" t="s">
        <v>135</v>
      </c>
      <c r="P430" s="5" t="s">
        <v>2613</v>
      </c>
      <c r="Q430" s="7">
        <v>114.15</v>
      </c>
      <c r="R430" s="12">
        <v>0.375</v>
      </c>
      <c r="S430" s="5" t="s">
        <v>60</v>
      </c>
      <c r="T430" s="5" t="s">
        <v>136</v>
      </c>
      <c r="U430" s="7">
        <v>42.81</v>
      </c>
      <c r="V430" s="5" t="s">
        <v>480</v>
      </c>
    </row>
    <row r="431" spans="1:22" s="5" customFormat="1" x14ac:dyDescent="0.25">
      <c r="A431" s="5">
        <v>2028673528</v>
      </c>
      <c r="B431" s="5" t="s">
        <v>656</v>
      </c>
      <c r="C431" s="5" t="s">
        <v>657</v>
      </c>
      <c r="D431" s="5" t="str">
        <f t="shared" si="20"/>
        <v>JANET KRYST</v>
      </c>
      <c r="E431" s="5" t="s">
        <v>83</v>
      </c>
      <c r="F431" s="5" t="s">
        <v>479</v>
      </c>
      <c r="G431" s="5" t="s">
        <v>480</v>
      </c>
      <c r="H431" s="5">
        <v>7146581</v>
      </c>
      <c r="I431" s="5" t="s">
        <v>498</v>
      </c>
      <c r="J431" s="5" t="s">
        <v>499</v>
      </c>
      <c r="K431" s="5" t="str">
        <f t="shared" si="18"/>
        <v>Anthony Hunsberger</v>
      </c>
      <c r="L431" s="6">
        <v>45809</v>
      </c>
      <c r="M431" s="6">
        <v>46023</v>
      </c>
      <c r="N431" s="5">
        <f t="shared" si="19"/>
        <v>7</v>
      </c>
      <c r="O431" s="5" t="s">
        <v>135</v>
      </c>
      <c r="P431" s="5" t="s">
        <v>2613</v>
      </c>
      <c r="Q431" s="7">
        <v>67.19</v>
      </c>
      <c r="R431" s="12">
        <v>0.375</v>
      </c>
      <c r="S431" s="5" t="s">
        <v>60</v>
      </c>
      <c r="T431" s="5" t="s">
        <v>136</v>
      </c>
      <c r="U431" s="7">
        <v>25.2</v>
      </c>
      <c r="V431" s="5" t="s">
        <v>480</v>
      </c>
    </row>
    <row r="432" spans="1:22" s="5" customFormat="1" x14ac:dyDescent="0.25">
      <c r="A432" s="5">
        <v>2029161482</v>
      </c>
      <c r="B432" s="5" t="s">
        <v>2084</v>
      </c>
      <c r="C432" s="5" t="s">
        <v>273</v>
      </c>
      <c r="D432" s="5" t="str">
        <f t="shared" si="20"/>
        <v>CONSTANCE VANN</v>
      </c>
      <c r="E432" s="5" t="s">
        <v>83</v>
      </c>
      <c r="F432" s="5" t="s">
        <v>102</v>
      </c>
      <c r="G432" s="5" t="s">
        <v>103</v>
      </c>
      <c r="H432" s="5">
        <v>19586992</v>
      </c>
      <c r="I432" s="5" t="s">
        <v>377</v>
      </c>
      <c r="J432" s="5" t="s">
        <v>378</v>
      </c>
      <c r="K432" s="5" t="str">
        <f t="shared" si="18"/>
        <v>Barry Schumann</v>
      </c>
      <c r="L432" s="6">
        <v>45811</v>
      </c>
      <c r="M432" s="6">
        <v>46025</v>
      </c>
      <c r="N432" s="5">
        <f t="shared" si="19"/>
        <v>7</v>
      </c>
      <c r="O432" s="5" t="s">
        <v>135</v>
      </c>
      <c r="P432" s="5" t="s">
        <v>2613</v>
      </c>
      <c r="Q432" s="7">
        <v>33.82</v>
      </c>
      <c r="R432" s="11">
        <v>0.75</v>
      </c>
      <c r="S432" s="5" t="s">
        <v>60</v>
      </c>
      <c r="T432" s="5" t="s">
        <v>136</v>
      </c>
      <c r="U432" s="7">
        <v>25.35</v>
      </c>
      <c r="V432" s="5" t="s">
        <v>2597</v>
      </c>
    </row>
    <row r="433" spans="1:22" s="5" customFormat="1" x14ac:dyDescent="0.25">
      <c r="A433" s="5">
        <v>2029058756</v>
      </c>
      <c r="B433" s="5" t="s">
        <v>2464</v>
      </c>
      <c r="C433" s="5" t="s">
        <v>2554</v>
      </c>
      <c r="D433" s="5" t="str">
        <f t="shared" si="20"/>
        <v>RUBY ROMERO</v>
      </c>
      <c r="E433" s="5" t="s">
        <v>83</v>
      </c>
      <c r="F433" s="5" t="s">
        <v>373</v>
      </c>
      <c r="G433" s="5" t="s">
        <v>374</v>
      </c>
      <c r="H433" s="5">
        <v>19586992</v>
      </c>
      <c r="I433" s="5" t="s">
        <v>377</v>
      </c>
      <c r="J433" s="5" t="s">
        <v>378</v>
      </c>
      <c r="K433" s="5" t="str">
        <f t="shared" si="18"/>
        <v>Barry Schumann</v>
      </c>
      <c r="L433" s="6">
        <v>45809</v>
      </c>
      <c r="M433" s="6">
        <v>46023</v>
      </c>
      <c r="N433" s="5">
        <f t="shared" si="19"/>
        <v>7</v>
      </c>
      <c r="O433" s="5" t="s">
        <v>135</v>
      </c>
      <c r="P433" s="5" t="s">
        <v>2613</v>
      </c>
      <c r="Q433" s="7">
        <v>37.18</v>
      </c>
      <c r="R433" s="11">
        <v>0.7</v>
      </c>
      <c r="S433" s="5" t="s">
        <v>60</v>
      </c>
      <c r="T433" s="5" t="s">
        <v>136</v>
      </c>
      <c r="U433" s="7">
        <v>26.03</v>
      </c>
      <c r="V433" s="5" t="s">
        <v>374</v>
      </c>
    </row>
    <row r="434" spans="1:22" s="5" customFormat="1" x14ac:dyDescent="0.25">
      <c r="A434" s="5">
        <v>2029051732</v>
      </c>
      <c r="B434" s="5" t="s">
        <v>2082</v>
      </c>
      <c r="C434" s="5" t="s">
        <v>833</v>
      </c>
      <c r="D434" s="5" t="str">
        <f t="shared" si="20"/>
        <v>LYNETTE NOBLE</v>
      </c>
      <c r="E434" s="5" t="s">
        <v>83</v>
      </c>
      <c r="F434" s="5" t="s">
        <v>102</v>
      </c>
      <c r="G434" s="5" t="s">
        <v>103</v>
      </c>
      <c r="H434" s="5">
        <v>8325282</v>
      </c>
      <c r="I434" s="5" t="s">
        <v>106</v>
      </c>
      <c r="J434" s="5" t="s">
        <v>107</v>
      </c>
      <c r="K434" s="5" t="str">
        <f t="shared" si="18"/>
        <v>Dale Walenga</v>
      </c>
      <c r="L434" s="6">
        <v>45809</v>
      </c>
      <c r="M434" s="6">
        <v>46023</v>
      </c>
      <c r="N434" s="5">
        <f t="shared" si="19"/>
        <v>7</v>
      </c>
      <c r="O434" s="5" t="s">
        <v>135</v>
      </c>
      <c r="P434" s="5" t="s">
        <v>2613</v>
      </c>
      <c r="Q434" s="7">
        <v>128.68</v>
      </c>
      <c r="R434" s="11">
        <v>0.75</v>
      </c>
      <c r="S434" s="5" t="s">
        <v>60</v>
      </c>
      <c r="T434" s="5" t="s">
        <v>136</v>
      </c>
      <c r="U434" s="7">
        <v>96.51</v>
      </c>
      <c r="V434" s="5" t="s">
        <v>2597</v>
      </c>
    </row>
    <row r="435" spans="1:22" s="5" customFormat="1" x14ac:dyDescent="0.25">
      <c r="A435" s="5">
        <v>2028899053</v>
      </c>
      <c r="B435" s="5" t="s">
        <v>368</v>
      </c>
      <c r="C435" s="5" t="s">
        <v>369</v>
      </c>
      <c r="D435" s="5" t="str">
        <f t="shared" si="20"/>
        <v>MADISON MACTAVISH</v>
      </c>
      <c r="E435" s="5" t="s">
        <v>83</v>
      </c>
      <c r="F435" s="5" t="s">
        <v>102</v>
      </c>
      <c r="G435" s="5" t="s">
        <v>103</v>
      </c>
      <c r="H435" s="5">
        <v>8325282</v>
      </c>
      <c r="I435" s="5" t="s">
        <v>106</v>
      </c>
      <c r="J435" s="5" t="s">
        <v>107</v>
      </c>
      <c r="K435" s="5" t="str">
        <f t="shared" si="18"/>
        <v>Dale Walenga</v>
      </c>
      <c r="L435" s="6">
        <v>45809</v>
      </c>
      <c r="M435" s="6">
        <v>46023</v>
      </c>
      <c r="N435" s="5">
        <f t="shared" si="19"/>
        <v>7</v>
      </c>
      <c r="O435" s="5" t="s">
        <v>135</v>
      </c>
      <c r="P435" s="5" t="s">
        <v>2613</v>
      </c>
      <c r="Q435" s="7">
        <v>13.75</v>
      </c>
      <c r="R435" s="11">
        <v>0.75</v>
      </c>
      <c r="S435" s="5" t="s">
        <v>60</v>
      </c>
      <c r="T435" s="5" t="s">
        <v>136</v>
      </c>
      <c r="U435" s="7">
        <v>10.3</v>
      </c>
      <c r="V435" s="5" t="s">
        <v>2597</v>
      </c>
    </row>
    <row r="436" spans="1:22" s="5" customFormat="1" x14ac:dyDescent="0.25">
      <c r="A436" s="5">
        <v>2029051733</v>
      </c>
      <c r="B436" s="5" t="s">
        <v>2082</v>
      </c>
      <c r="C436" s="5" t="s">
        <v>833</v>
      </c>
      <c r="D436" s="5" t="str">
        <f t="shared" si="20"/>
        <v>LYNETTE NOBLE</v>
      </c>
      <c r="E436" s="5" t="s">
        <v>83</v>
      </c>
      <c r="F436" s="5" t="s">
        <v>373</v>
      </c>
      <c r="G436" s="5" t="s">
        <v>374</v>
      </c>
      <c r="H436" s="5">
        <v>8325282</v>
      </c>
      <c r="I436" s="5" t="s">
        <v>106</v>
      </c>
      <c r="J436" s="5" t="s">
        <v>107</v>
      </c>
      <c r="K436" s="5" t="str">
        <f t="shared" si="18"/>
        <v>Dale Walenga</v>
      </c>
      <c r="L436" s="6">
        <v>45809</v>
      </c>
      <c r="M436" s="6">
        <v>46023</v>
      </c>
      <c r="N436" s="5">
        <f t="shared" si="19"/>
        <v>7</v>
      </c>
      <c r="O436" s="5" t="s">
        <v>135</v>
      </c>
      <c r="P436" s="5" t="s">
        <v>2613</v>
      </c>
      <c r="Q436" s="7">
        <v>51</v>
      </c>
      <c r="R436" s="11">
        <v>0.7</v>
      </c>
      <c r="S436" s="5" t="s">
        <v>60</v>
      </c>
      <c r="T436" s="5" t="s">
        <v>136</v>
      </c>
      <c r="U436" s="7">
        <v>35.700000000000003</v>
      </c>
      <c r="V436" s="5" t="s">
        <v>374</v>
      </c>
    </row>
    <row r="437" spans="1:22" s="5" customFormat="1" x14ac:dyDescent="0.25">
      <c r="A437" s="5">
        <v>2028899050</v>
      </c>
      <c r="B437" s="5" t="s">
        <v>368</v>
      </c>
      <c r="C437" s="5" t="s">
        <v>369</v>
      </c>
      <c r="D437" s="5" t="str">
        <f t="shared" si="20"/>
        <v>MADISON MACTAVISH</v>
      </c>
      <c r="E437" s="5" t="s">
        <v>83</v>
      </c>
      <c r="F437" s="5" t="s">
        <v>373</v>
      </c>
      <c r="G437" s="5" t="s">
        <v>374</v>
      </c>
      <c r="H437" s="5">
        <v>8325282</v>
      </c>
      <c r="I437" s="5" t="s">
        <v>106</v>
      </c>
      <c r="J437" s="5" t="s">
        <v>107</v>
      </c>
      <c r="K437" s="5" t="str">
        <f t="shared" si="18"/>
        <v>Dale Walenga</v>
      </c>
      <c r="L437" s="6">
        <v>45809</v>
      </c>
      <c r="M437" s="6">
        <v>46023</v>
      </c>
      <c r="N437" s="5">
        <f t="shared" si="19"/>
        <v>7</v>
      </c>
      <c r="O437" s="5" t="s">
        <v>135</v>
      </c>
      <c r="P437" s="5" t="s">
        <v>2613</v>
      </c>
      <c r="Q437" s="7">
        <v>34</v>
      </c>
      <c r="R437" s="11">
        <v>0.7</v>
      </c>
      <c r="S437" s="5" t="s">
        <v>60</v>
      </c>
      <c r="T437" s="5" t="s">
        <v>136</v>
      </c>
      <c r="U437" s="7">
        <v>23.8</v>
      </c>
      <c r="V437" s="5" t="s">
        <v>374</v>
      </c>
    </row>
    <row r="438" spans="1:22" s="5" customFormat="1" x14ac:dyDescent="0.25">
      <c r="A438" s="5">
        <v>2028253362</v>
      </c>
      <c r="B438" s="5" t="s">
        <v>342</v>
      </c>
      <c r="C438" s="5" t="s">
        <v>343</v>
      </c>
      <c r="D438" s="5" t="str">
        <f t="shared" si="20"/>
        <v>ARTUR KRASZEWSKI</v>
      </c>
      <c r="E438" s="5" t="s">
        <v>83</v>
      </c>
      <c r="F438" s="5" t="s">
        <v>132</v>
      </c>
      <c r="G438" s="5" t="s">
        <v>257</v>
      </c>
      <c r="H438" s="5">
        <v>8325282</v>
      </c>
      <c r="I438" s="5" t="s">
        <v>106</v>
      </c>
      <c r="J438" s="5" t="s">
        <v>107</v>
      </c>
      <c r="K438" s="5" t="str">
        <f t="shared" si="18"/>
        <v>Dale Walenga</v>
      </c>
      <c r="L438" s="6">
        <v>45809</v>
      </c>
      <c r="M438" s="6">
        <v>46023</v>
      </c>
      <c r="N438" s="5">
        <f t="shared" si="19"/>
        <v>7</v>
      </c>
      <c r="O438" s="5" t="s">
        <v>135</v>
      </c>
      <c r="P438" s="5" t="s">
        <v>2613</v>
      </c>
      <c r="Q438" s="7">
        <v>172.55</v>
      </c>
      <c r="R438" s="11">
        <v>0.38</v>
      </c>
      <c r="S438" s="5" t="s">
        <v>60</v>
      </c>
      <c r="T438" s="5" t="s">
        <v>136</v>
      </c>
      <c r="U438" s="7">
        <v>65.569999999999993</v>
      </c>
      <c r="V438" s="5" t="s">
        <v>257</v>
      </c>
    </row>
    <row r="439" spans="1:22" s="5" customFormat="1" x14ac:dyDescent="0.25">
      <c r="A439" s="5">
        <v>2029056520</v>
      </c>
      <c r="B439" s="5" t="s">
        <v>1034</v>
      </c>
      <c r="C439" s="5" t="s">
        <v>1035</v>
      </c>
      <c r="D439" s="5" t="str">
        <f t="shared" si="20"/>
        <v>DALE WALENGA</v>
      </c>
      <c r="E439" s="5" t="s">
        <v>83</v>
      </c>
      <c r="F439" s="5" t="s">
        <v>132</v>
      </c>
      <c r="G439" s="5" t="s">
        <v>257</v>
      </c>
      <c r="H439" s="5">
        <v>8325282</v>
      </c>
      <c r="I439" s="5" t="s">
        <v>106</v>
      </c>
      <c r="J439" s="5" t="s">
        <v>107</v>
      </c>
      <c r="K439" s="5" t="str">
        <f t="shared" si="18"/>
        <v>Dale Walenga</v>
      </c>
      <c r="L439" s="6">
        <v>45809</v>
      </c>
      <c r="M439" s="6">
        <v>46023</v>
      </c>
      <c r="N439" s="5">
        <f t="shared" si="19"/>
        <v>7</v>
      </c>
      <c r="O439" s="5" t="s">
        <v>135</v>
      </c>
      <c r="P439" s="5" t="s">
        <v>2613</v>
      </c>
      <c r="Q439" s="7">
        <v>139</v>
      </c>
      <c r="R439" s="11">
        <v>0.38</v>
      </c>
      <c r="S439" s="5" t="s">
        <v>60</v>
      </c>
      <c r="T439" s="5" t="s">
        <v>136</v>
      </c>
      <c r="U439" s="7">
        <v>52.82</v>
      </c>
      <c r="V439" s="5" t="s">
        <v>257</v>
      </c>
    </row>
    <row r="440" spans="1:22" s="5" customFormat="1" x14ac:dyDescent="0.25">
      <c r="A440" s="5">
        <v>2028253363</v>
      </c>
      <c r="B440" s="5" t="s">
        <v>342</v>
      </c>
      <c r="C440" s="5" t="s">
        <v>343</v>
      </c>
      <c r="D440" s="5" t="str">
        <f t="shared" si="20"/>
        <v>ARTUR KRASZEWSKI</v>
      </c>
      <c r="E440" s="5" t="s">
        <v>83</v>
      </c>
      <c r="F440" s="5" t="s">
        <v>132</v>
      </c>
      <c r="G440" s="5" t="s">
        <v>344</v>
      </c>
      <c r="H440" s="5">
        <v>8325282</v>
      </c>
      <c r="I440" s="5" t="s">
        <v>106</v>
      </c>
      <c r="J440" s="5" t="s">
        <v>107</v>
      </c>
      <c r="K440" s="5" t="str">
        <f t="shared" si="18"/>
        <v>Dale Walenga</v>
      </c>
      <c r="L440" s="6">
        <v>45809</v>
      </c>
      <c r="M440" s="6">
        <v>46023</v>
      </c>
      <c r="N440" s="5">
        <f t="shared" si="19"/>
        <v>7</v>
      </c>
      <c r="O440" s="5" t="s">
        <v>135</v>
      </c>
      <c r="P440" s="5" t="s">
        <v>2613</v>
      </c>
      <c r="Q440" s="7">
        <v>7.09</v>
      </c>
      <c r="R440" s="11">
        <v>0.38</v>
      </c>
      <c r="S440" s="5" t="s">
        <v>60</v>
      </c>
      <c r="T440" s="5" t="s">
        <v>136</v>
      </c>
      <c r="U440" s="7">
        <v>2.68</v>
      </c>
      <c r="V440" s="5" t="s">
        <v>257</v>
      </c>
    </row>
    <row r="441" spans="1:22" s="5" customFormat="1" x14ac:dyDescent="0.25">
      <c r="A441" s="5">
        <v>2028253364</v>
      </c>
      <c r="B441" s="5" t="s">
        <v>342</v>
      </c>
      <c r="C441" s="5" t="s">
        <v>343</v>
      </c>
      <c r="D441" s="5" t="str">
        <f t="shared" si="20"/>
        <v>ARTUR KRASZEWSKI</v>
      </c>
      <c r="E441" s="5" t="s">
        <v>83</v>
      </c>
      <c r="F441" s="5" t="s">
        <v>803</v>
      </c>
      <c r="G441" s="5" t="s">
        <v>817</v>
      </c>
      <c r="H441" s="5">
        <v>8325282</v>
      </c>
      <c r="I441" s="5" t="s">
        <v>106</v>
      </c>
      <c r="J441" s="5" t="s">
        <v>107</v>
      </c>
      <c r="K441" s="5" t="str">
        <f t="shared" si="18"/>
        <v>Dale Walenga</v>
      </c>
      <c r="L441" s="6">
        <v>45809</v>
      </c>
      <c r="M441" s="6">
        <v>46023</v>
      </c>
      <c r="N441" s="5">
        <f t="shared" si="19"/>
        <v>7</v>
      </c>
      <c r="O441" s="5" t="s">
        <v>135</v>
      </c>
      <c r="P441" s="5" t="s">
        <v>2613</v>
      </c>
      <c r="Q441" s="7">
        <v>15</v>
      </c>
      <c r="R441" s="11">
        <v>0.38</v>
      </c>
      <c r="S441" s="5" t="s">
        <v>60</v>
      </c>
      <c r="T441" s="5" t="s">
        <v>136</v>
      </c>
      <c r="U441" s="7">
        <v>5.7</v>
      </c>
      <c r="V441" s="5" t="s">
        <v>817</v>
      </c>
    </row>
    <row r="442" spans="1:22" s="5" customFormat="1" x14ac:dyDescent="0.25">
      <c r="A442" s="5">
        <v>2029056521</v>
      </c>
      <c r="B442" s="5" t="s">
        <v>1034</v>
      </c>
      <c r="C442" s="5" t="s">
        <v>1035</v>
      </c>
      <c r="D442" s="5" t="str">
        <f t="shared" si="20"/>
        <v>DALE WALENGA</v>
      </c>
      <c r="E442" s="5" t="s">
        <v>83</v>
      </c>
      <c r="F442" s="5" t="s">
        <v>803</v>
      </c>
      <c r="G442" s="5" t="s">
        <v>817</v>
      </c>
      <c r="H442" s="5">
        <v>8325282</v>
      </c>
      <c r="I442" s="5" t="s">
        <v>106</v>
      </c>
      <c r="J442" s="5" t="s">
        <v>107</v>
      </c>
      <c r="K442" s="5" t="str">
        <f t="shared" si="18"/>
        <v>Dale Walenga</v>
      </c>
      <c r="L442" s="6">
        <v>45809</v>
      </c>
      <c r="M442" s="6">
        <v>46023</v>
      </c>
      <c r="N442" s="5">
        <f t="shared" si="19"/>
        <v>7</v>
      </c>
      <c r="O442" s="5" t="s">
        <v>135</v>
      </c>
      <c r="P442" s="5" t="s">
        <v>2613</v>
      </c>
      <c r="Q442" s="7">
        <v>15</v>
      </c>
      <c r="R442" s="11">
        <v>0.38</v>
      </c>
      <c r="S442" s="5" t="s">
        <v>60</v>
      </c>
      <c r="T442" s="5" t="s">
        <v>136</v>
      </c>
      <c r="U442" s="7">
        <v>5.7</v>
      </c>
      <c r="V442" s="5" t="s">
        <v>817</v>
      </c>
    </row>
    <row r="443" spans="1:22" s="5" customFormat="1" x14ac:dyDescent="0.25">
      <c r="A443" s="5">
        <v>2028899054</v>
      </c>
      <c r="B443" s="5" t="s">
        <v>368</v>
      </c>
      <c r="C443" s="5" t="s">
        <v>369</v>
      </c>
      <c r="D443" s="5" t="str">
        <f t="shared" si="20"/>
        <v>MADISON MACTAVISH</v>
      </c>
      <c r="E443" s="5" t="s">
        <v>83</v>
      </c>
      <c r="F443" s="5" t="s">
        <v>803</v>
      </c>
      <c r="G443" s="5" t="s">
        <v>806</v>
      </c>
      <c r="H443" s="5">
        <v>8325282</v>
      </c>
      <c r="I443" s="5" t="s">
        <v>106</v>
      </c>
      <c r="J443" s="5" t="s">
        <v>107</v>
      </c>
      <c r="K443" s="5" t="str">
        <f t="shared" si="18"/>
        <v>Dale Walenga</v>
      </c>
      <c r="L443" s="6">
        <v>45809</v>
      </c>
      <c r="M443" s="6">
        <v>46023</v>
      </c>
      <c r="N443" s="5">
        <f t="shared" si="19"/>
        <v>7</v>
      </c>
      <c r="O443" s="5" t="s">
        <v>135</v>
      </c>
      <c r="P443" s="5" t="s">
        <v>2613</v>
      </c>
      <c r="Q443" s="7">
        <v>15</v>
      </c>
      <c r="R443" s="11">
        <v>0.38</v>
      </c>
      <c r="S443" s="5" t="s">
        <v>60</v>
      </c>
      <c r="T443" s="5" t="s">
        <v>136</v>
      </c>
      <c r="U443" s="7">
        <v>5.7</v>
      </c>
      <c r="V443" s="5" t="s">
        <v>806</v>
      </c>
    </row>
    <row r="444" spans="1:22" s="5" customFormat="1" x14ac:dyDescent="0.25">
      <c r="A444" s="5">
        <v>2028899052</v>
      </c>
      <c r="B444" s="5" t="s">
        <v>368</v>
      </c>
      <c r="C444" s="5" t="s">
        <v>369</v>
      </c>
      <c r="D444" s="5" t="str">
        <f t="shared" si="20"/>
        <v>MADISON MACTAVISH</v>
      </c>
      <c r="E444" s="5" t="s">
        <v>83</v>
      </c>
      <c r="F444" s="5" t="s">
        <v>132</v>
      </c>
      <c r="G444" s="5" t="s">
        <v>133</v>
      </c>
      <c r="H444" s="5">
        <v>8325282</v>
      </c>
      <c r="I444" s="5" t="s">
        <v>106</v>
      </c>
      <c r="J444" s="5" t="s">
        <v>107</v>
      </c>
      <c r="K444" s="5" t="str">
        <f t="shared" si="18"/>
        <v>Dale Walenga</v>
      </c>
      <c r="L444" s="6">
        <v>45809</v>
      </c>
      <c r="M444" s="6">
        <v>46023</v>
      </c>
      <c r="N444" s="5">
        <f t="shared" si="19"/>
        <v>7</v>
      </c>
      <c r="O444" s="5" t="s">
        <v>135</v>
      </c>
      <c r="P444" s="5" t="s">
        <v>2613</v>
      </c>
      <c r="Q444" s="7">
        <v>5.68</v>
      </c>
      <c r="R444" s="11">
        <v>0.38</v>
      </c>
      <c r="S444" s="5" t="s">
        <v>60</v>
      </c>
      <c r="T444" s="5" t="s">
        <v>136</v>
      </c>
      <c r="U444" s="7">
        <v>2.16</v>
      </c>
      <c r="V444" s="5" t="s">
        <v>133</v>
      </c>
    </row>
    <row r="445" spans="1:22" s="5" customFormat="1" x14ac:dyDescent="0.25">
      <c r="A445" s="5">
        <v>2028899051</v>
      </c>
      <c r="B445" s="5" t="s">
        <v>368</v>
      </c>
      <c r="C445" s="5" t="s">
        <v>369</v>
      </c>
      <c r="D445" s="5" t="str">
        <f t="shared" si="20"/>
        <v>MADISON MACTAVISH</v>
      </c>
      <c r="E445" s="5" t="s">
        <v>83</v>
      </c>
      <c r="F445" s="5" t="s">
        <v>479</v>
      </c>
      <c r="G445" s="5" t="s">
        <v>480</v>
      </c>
      <c r="H445" s="5">
        <v>8325282</v>
      </c>
      <c r="I445" s="5" t="s">
        <v>106</v>
      </c>
      <c r="J445" s="5" t="s">
        <v>107</v>
      </c>
      <c r="K445" s="5" t="str">
        <f t="shared" si="18"/>
        <v>Dale Walenga</v>
      </c>
      <c r="L445" s="6">
        <v>45809</v>
      </c>
      <c r="M445" s="6">
        <v>46023</v>
      </c>
      <c r="N445" s="5">
        <f t="shared" si="19"/>
        <v>7</v>
      </c>
      <c r="O445" s="5" t="s">
        <v>135</v>
      </c>
      <c r="P445" s="5" t="s">
        <v>2613</v>
      </c>
      <c r="Q445" s="7">
        <v>32.67</v>
      </c>
      <c r="R445" s="12">
        <v>0.375</v>
      </c>
      <c r="S445" s="5" t="s">
        <v>60</v>
      </c>
      <c r="T445" s="5" t="s">
        <v>136</v>
      </c>
      <c r="U445" s="7">
        <v>12.25</v>
      </c>
      <c r="V445" s="5" t="s">
        <v>480</v>
      </c>
    </row>
    <row r="446" spans="1:22" s="5" customFormat="1" x14ac:dyDescent="0.25">
      <c r="A446" s="5">
        <v>2028801222</v>
      </c>
      <c r="B446" s="5" t="s">
        <v>689</v>
      </c>
      <c r="C446" s="5" t="s">
        <v>350</v>
      </c>
      <c r="D446" s="5" t="str">
        <f t="shared" si="20"/>
        <v>MICHELE NEIGEBAUER</v>
      </c>
      <c r="E446" s="5" t="s">
        <v>83</v>
      </c>
      <c r="F446" s="5" t="s">
        <v>373</v>
      </c>
      <c r="G446" s="5" t="s">
        <v>374</v>
      </c>
      <c r="H446" s="5">
        <v>8814784</v>
      </c>
      <c r="I446" s="5" t="s">
        <v>501</v>
      </c>
      <c r="J446" s="5" t="s">
        <v>502</v>
      </c>
      <c r="K446" s="5" t="str">
        <f t="shared" si="18"/>
        <v>FRANK LISKOVEC</v>
      </c>
      <c r="L446" s="6">
        <v>45809</v>
      </c>
      <c r="M446" s="6">
        <v>46023</v>
      </c>
      <c r="N446" s="5">
        <f t="shared" si="19"/>
        <v>7</v>
      </c>
      <c r="O446" s="5" t="s">
        <v>135</v>
      </c>
      <c r="P446" s="5" t="s">
        <v>2613</v>
      </c>
      <c r="Q446" s="7">
        <v>88.96</v>
      </c>
      <c r="R446" s="11">
        <v>0.7</v>
      </c>
      <c r="S446" s="5" t="s">
        <v>60</v>
      </c>
      <c r="T446" s="5" t="s">
        <v>136</v>
      </c>
      <c r="U446" s="7">
        <v>62.27</v>
      </c>
      <c r="V446" s="5" t="s">
        <v>374</v>
      </c>
    </row>
    <row r="447" spans="1:22" s="5" customFormat="1" x14ac:dyDescent="0.25">
      <c r="A447" s="5">
        <v>2029166813</v>
      </c>
      <c r="B447" s="5" t="s">
        <v>237</v>
      </c>
      <c r="C447" s="5" t="s">
        <v>866</v>
      </c>
      <c r="D447" s="5" t="str">
        <f t="shared" si="20"/>
        <v>LAURA ENGLISH</v>
      </c>
      <c r="E447" s="5" t="s">
        <v>120</v>
      </c>
      <c r="F447" s="5" t="s">
        <v>102</v>
      </c>
      <c r="G447" s="5" t="s">
        <v>103</v>
      </c>
      <c r="H447" s="5">
        <v>16865615</v>
      </c>
      <c r="I447" s="5" t="s">
        <v>122</v>
      </c>
      <c r="J447" s="5" t="s">
        <v>123</v>
      </c>
      <c r="K447" s="5" t="str">
        <f t="shared" si="18"/>
        <v>Heather Geske</v>
      </c>
      <c r="L447" s="6">
        <v>45813</v>
      </c>
      <c r="M447" s="6">
        <v>46027</v>
      </c>
      <c r="N447" s="5">
        <f t="shared" si="19"/>
        <v>7</v>
      </c>
      <c r="O447" s="5" t="s">
        <v>135</v>
      </c>
      <c r="P447" s="5" t="s">
        <v>2613</v>
      </c>
      <c r="Q447" s="7">
        <v>23.53</v>
      </c>
      <c r="R447" s="11">
        <v>0.75</v>
      </c>
      <c r="S447" s="5" t="s">
        <v>60</v>
      </c>
      <c r="T447" s="5" t="s">
        <v>136</v>
      </c>
      <c r="U447" s="7">
        <v>17.649999999999999</v>
      </c>
      <c r="V447" s="5" t="s">
        <v>2597</v>
      </c>
    </row>
    <row r="448" spans="1:22" s="5" customFormat="1" x14ac:dyDescent="0.25">
      <c r="A448" s="5">
        <v>2029031324</v>
      </c>
      <c r="B448" s="5" t="s">
        <v>1802</v>
      </c>
      <c r="C448" s="5" t="s">
        <v>472</v>
      </c>
      <c r="D448" s="5" t="str">
        <f t="shared" si="20"/>
        <v>ELIZABETH AUSTIN</v>
      </c>
      <c r="E448" s="5" t="s">
        <v>120</v>
      </c>
      <c r="F448" s="5" t="s">
        <v>102</v>
      </c>
      <c r="G448" s="5" t="s">
        <v>103</v>
      </c>
      <c r="H448" s="5">
        <v>16865615</v>
      </c>
      <c r="I448" s="5" t="s">
        <v>122</v>
      </c>
      <c r="J448" s="5" t="s">
        <v>123</v>
      </c>
      <c r="K448" s="5" t="str">
        <f t="shared" si="18"/>
        <v>Heather Geske</v>
      </c>
      <c r="L448" s="6">
        <v>45809</v>
      </c>
      <c r="M448" s="6">
        <v>46023</v>
      </c>
      <c r="N448" s="5">
        <f t="shared" si="19"/>
        <v>7</v>
      </c>
      <c r="O448" s="5" t="s">
        <v>135</v>
      </c>
      <c r="P448" s="5" t="s">
        <v>2613</v>
      </c>
      <c r="Q448" s="7">
        <v>13.21</v>
      </c>
      <c r="R448" s="11">
        <v>0.75</v>
      </c>
      <c r="S448" s="5" t="s">
        <v>60</v>
      </c>
      <c r="T448" s="5" t="s">
        <v>136</v>
      </c>
      <c r="U448" s="7">
        <v>9.91</v>
      </c>
      <c r="V448" s="5" t="s">
        <v>2597</v>
      </c>
    </row>
    <row r="449" spans="1:22" s="5" customFormat="1" x14ac:dyDescent="0.25">
      <c r="A449" s="5">
        <v>2029011868</v>
      </c>
      <c r="B449" s="5" t="s">
        <v>1030</v>
      </c>
      <c r="C449" s="5" t="s">
        <v>346</v>
      </c>
      <c r="D449" s="5" t="str">
        <f t="shared" si="20"/>
        <v>CHELSEA SARVER</v>
      </c>
      <c r="E449" s="5" t="s">
        <v>120</v>
      </c>
      <c r="F449" s="5" t="s">
        <v>373</v>
      </c>
      <c r="G449" s="5" t="s">
        <v>374</v>
      </c>
      <c r="H449" s="5">
        <v>16865615</v>
      </c>
      <c r="I449" s="5" t="s">
        <v>122</v>
      </c>
      <c r="J449" s="5" t="s">
        <v>123</v>
      </c>
      <c r="K449" s="5" t="str">
        <f t="shared" si="18"/>
        <v>Heather Geske</v>
      </c>
      <c r="L449" s="6">
        <v>45809</v>
      </c>
      <c r="M449" s="6">
        <v>46023</v>
      </c>
      <c r="N449" s="5">
        <f t="shared" si="19"/>
        <v>7</v>
      </c>
      <c r="O449" s="5" t="s">
        <v>135</v>
      </c>
      <c r="P449" s="5" t="s">
        <v>2613</v>
      </c>
      <c r="Q449" s="7">
        <v>9.6999999999999993</v>
      </c>
      <c r="R449" s="11">
        <v>0.7</v>
      </c>
      <c r="S449" s="5" t="s">
        <v>60</v>
      </c>
      <c r="T449" s="5" t="s">
        <v>136</v>
      </c>
      <c r="U449" s="7">
        <v>6.79</v>
      </c>
      <c r="V449" s="5" t="s">
        <v>374</v>
      </c>
    </row>
    <row r="450" spans="1:22" s="5" customFormat="1" x14ac:dyDescent="0.25">
      <c r="A450" s="5">
        <v>2029029117</v>
      </c>
      <c r="B450" s="5" t="s">
        <v>2081</v>
      </c>
      <c r="C450" s="5" t="s">
        <v>635</v>
      </c>
      <c r="D450" s="5" t="str">
        <f t="shared" si="20"/>
        <v>ERIC BLOOM</v>
      </c>
      <c r="E450" s="5" t="s">
        <v>120</v>
      </c>
      <c r="F450" s="5" t="s">
        <v>373</v>
      </c>
      <c r="G450" s="5" t="s">
        <v>374</v>
      </c>
      <c r="H450" s="5">
        <v>16865615</v>
      </c>
      <c r="I450" s="5" t="s">
        <v>122</v>
      </c>
      <c r="J450" s="5" t="s">
        <v>123</v>
      </c>
      <c r="K450" s="5" t="str">
        <f t="shared" ref="K450:K513" si="21">CONCATENATE(J450," ",I450)</f>
        <v>Heather Geske</v>
      </c>
      <c r="L450" s="6">
        <v>45809</v>
      </c>
      <c r="M450" s="6">
        <v>46023</v>
      </c>
      <c r="N450" s="5">
        <f t="shared" ref="N450:N513" si="22">DATEDIF(L450,M450,"M")</f>
        <v>7</v>
      </c>
      <c r="O450" s="5" t="s">
        <v>135</v>
      </c>
      <c r="P450" s="5" t="s">
        <v>2613</v>
      </c>
      <c r="Q450" s="7">
        <v>9.6999999999999993</v>
      </c>
      <c r="R450" s="11">
        <v>0.7</v>
      </c>
      <c r="S450" s="5" t="s">
        <v>60</v>
      </c>
      <c r="T450" s="5" t="s">
        <v>136</v>
      </c>
      <c r="U450" s="7">
        <v>6.79</v>
      </c>
      <c r="V450" s="5" t="s">
        <v>374</v>
      </c>
    </row>
    <row r="451" spans="1:22" s="5" customFormat="1" x14ac:dyDescent="0.25">
      <c r="A451" s="5">
        <v>2029031323</v>
      </c>
      <c r="B451" s="5" t="s">
        <v>1802</v>
      </c>
      <c r="C451" s="5" t="s">
        <v>472</v>
      </c>
      <c r="D451" s="5" t="str">
        <f t="shared" ref="D451:D514" si="23">CONCATENATE(C451," ",B451)</f>
        <v>ELIZABETH AUSTIN</v>
      </c>
      <c r="E451" s="5" t="s">
        <v>120</v>
      </c>
      <c r="F451" s="5" t="s">
        <v>373</v>
      </c>
      <c r="G451" s="5" t="s">
        <v>374</v>
      </c>
      <c r="H451" s="5">
        <v>16865615</v>
      </c>
      <c r="I451" s="5" t="s">
        <v>122</v>
      </c>
      <c r="J451" s="5" t="s">
        <v>123</v>
      </c>
      <c r="K451" s="5" t="str">
        <f t="shared" si="21"/>
        <v>Heather Geske</v>
      </c>
      <c r="L451" s="6">
        <v>45809</v>
      </c>
      <c r="M451" s="6">
        <v>46023</v>
      </c>
      <c r="N451" s="5">
        <f t="shared" si="22"/>
        <v>7</v>
      </c>
      <c r="O451" s="5" t="s">
        <v>135</v>
      </c>
      <c r="P451" s="5" t="s">
        <v>2613</v>
      </c>
      <c r="Q451" s="7">
        <v>9.6999999999999993</v>
      </c>
      <c r="R451" s="11">
        <v>0.7</v>
      </c>
      <c r="S451" s="5" t="s">
        <v>60</v>
      </c>
      <c r="T451" s="5" t="s">
        <v>136</v>
      </c>
      <c r="U451" s="7">
        <v>6.79</v>
      </c>
      <c r="V451" s="5" t="s">
        <v>374</v>
      </c>
    </row>
    <row r="452" spans="1:22" s="5" customFormat="1" x14ac:dyDescent="0.25">
      <c r="A452" s="5">
        <v>2029166812</v>
      </c>
      <c r="B452" s="5" t="s">
        <v>237</v>
      </c>
      <c r="C452" s="5" t="s">
        <v>866</v>
      </c>
      <c r="D452" s="5" t="str">
        <f t="shared" si="23"/>
        <v>LAURA ENGLISH</v>
      </c>
      <c r="E452" s="5" t="s">
        <v>120</v>
      </c>
      <c r="F452" s="5" t="s">
        <v>373</v>
      </c>
      <c r="G452" s="5" t="s">
        <v>374</v>
      </c>
      <c r="H452" s="5">
        <v>16865615</v>
      </c>
      <c r="I452" s="5" t="s">
        <v>122</v>
      </c>
      <c r="J452" s="5" t="s">
        <v>123</v>
      </c>
      <c r="K452" s="5" t="str">
        <f t="shared" si="21"/>
        <v>Heather Geske</v>
      </c>
      <c r="L452" s="6">
        <v>45813</v>
      </c>
      <c r="M452" s="6">
        <v>46027</v>
      </c>
      <c r="N452" s="5">
        <f t="shared" si="22"/>
        <v>7</v>
      </c>
      <c r="O452" s="5" t="s">
        <v>135</v>
      </c>
      <c r="P452" s="5" t="s">
        <v>2613</v>
      </c>
      <c r="Q452" s="7">
        <v>9.1</v>
      </c>
      <c r="R452" s="11">
        <v>0.7</v>
      </c>
      <c r="S452" s="5" t="s">
        <v>60</v>
      </c>
      <c r="T452" s="5" t="s">
        <v>136</v>
      </c>
      <c r="U452" s="7">
        <v>6.37</v>
      </c>
      <c r="V452" s="5" t="s">
        <v>374</v>
      </c>
    </row>
    <row r="453" spans="1:22" s="5" customFormat="1" x14ac:dyDescent="0.25">
      <c r="A453" s="5">
        <v>2029029116</v>
      </c>
      <c r="B453" s="5" t="s">
        <v>2081</v>
      </c>
      <c r="C453" s="5" t="s">
        <v>635</v>
      </c>
      <c r="D453" s="5" t="str">
        <f t="shared" si="23"/>
        <v>ERIC BLOOM</v>
      </c>
      <c r="E453" s="5" t="s">
        <v>120</v>
      </c>
      <c r="F453" s="5" t="s">
        <v>102</v>
      </c>
      <c r="G453" s="5" t="s">
        <v>121</v>
      </c>
      <c r="H453" s="5">
        <v>16865615</v>
      </c>
      <c r="I453" s="5" t="s">
        <v>122</v>
      </c>
      <c r="J453" s="5" t="s">
        <v>123</v>
      </c>
      <c r="K453" s="5" t="str">
        <f t="shared" si="21"/>
        <v>Heather Geske</v>
      </c>
      <c r="L453" s="6">
        <v>45809</v>
      </c>
      <c r="M453" s="6">
        <v>46023</v>
      </c>
      <c r="N453" s="5">
        <f t="shared" si="22"/>
        <v>7</v>
      </c>
      <c r="O453" s="5" t="s">
        <v>135</v>
      </c>
      <c r="P453" s="5" t="s">
        <v>2613</v>
      </c>
      <c r="Q453" s="7">
        <v>40.26</v>
      </c>
      <c r="R453" s="11">
        <v>0.65</v>
      </c>
      <c r="S453" s="5" t="s">
        <v>60</v>
      </c>
      <c r="T453" s="5" t="s">
        <v>136</v>
      </c>
      <c r="U453" s="7">
        <v>26.17</v>
      </c>
      <c r="V453" s="5" t="s">
        <v>2598</v>
      </c>
    </row>
    <row r="454" spans="1:22" s="5" customFormat="1" x14ac:dyDescent="0.25">
      <c r="A454" s="5">
        <v>2029011869</v>
      </c>
      <c r="B454" s="5" t="s">
        <v>1030</v>
      </c>
      <c r="C454" s="5" t="s">
        <v>346</v>
      </c>
      <c r="D454" s="5" t="str">
        <f t="shared" si="23"/>
        <v>CHELSEA SARVER</v>
      </c>
      <c r="E454" s="5" t="s">
        <v>120</v>
      </c>
      <c r="F454" s="5" t="s">
        <v>102</v>
      </c>
      <c r="G454" s="5" t="s">
        <v>121</v>
      </c>
      <c r="H454" s="5">
        <v>16865615</v>
      </c>
      <c r="I454" s="5" t="s">
        <v>122</v>
      </c>
      <c r="J454" s="5" t="s">
        <v>123</v>
      </c>
      <c r="K454" s="5" t="str">
        <f t="shared" si="21"/>
        <v>Heather Geske</v>
      </c>
      <c r="L454" s="6">
        <v>45809</v>
      </c>
      <c r="M454" s="6">
        <v>46023</v>
      </c>
      <c r="N454" s="5">
        <f t="shared" si="22"/>
        <v>7</v>
      </c>
      <c r="O454" s="5" t="s">
        <v>135</v>
      </c>
      <c r="P454" s="5" t="s">
        <v>2613</v>
      </c>
      <c r="Q454" s="7">
        <v>22.18</v>
      </c>
      <c r="R454" s="11">
        <v>0.65</v>
      </c>
      <c r="S454" s="5" t="s">
        <v>60</v>
      </c>
      <c r="T454" s="5" t="s">
        <v>136</v>
      </c>
      <c r="U454" s="7">
        <v>14.42</v>
      </c>
      <c r="V454" s="5" t="s">
        <v>2598</v>
      </c>
    </row>
    <row r="455" spans="1:22" s="5" customFormat="1" x14ac:dyDescent="0.25">
      <c r="A455" s="5">
        <v>2029166811</v>
      </c>
      <c r="B455" s="5" t="s">
        <v>237</v>
      </c>
      <c r="C455" s="5" t="s">
        <v>866</v>
      </c>
      <c r="D455" s="5" t="str">
        <f t="shared" si="23"/>
        <v>LAURA ENGLISH</v>
      </c>
      <c r="E455" s="5" t="s">
        <v>120</v>
      </c>
      <c r="F455" s="5" t="s">
        <v>132</v>
      </c>
      <c r="G455" s="5" t="s">
        <v>133</v>
      </c>
      <c r="H455" s="5">
        <v>16865615</v>
      </c>
      <c r="I455" s="5" t="s">
        <v>122</v>
      </c>
      <c r="J455" s="5" t="s">
        <v>123</v>
      </c>
      <c r="K455" s="5" t="str">
        <f t="shared" si="21"/>
        <v>Heather Geske</v>
      </c>
      <c r="L455" s="6">
        <v>45813</v>
      </c>
      <c r="M455" s="6">
        <v>46027</v>
      </c>
      <c r="N455" s="5">
        <f t="shared" si="22"/>
        <v>7</v>
      </c>
      <c r="O455" s="5" t="s">
        <v>135</v>
      </c>
      <c r="P455" s="5" t="s">
        <v>2613</v>
      </c>
      <c r="Q455" s="7">
        <v>33.65</v>
      </c>
      <c r="R455" s="11">
        <v>0.38</v>
      </c>
      <c r="S455" s="5" t="s">
        <v>60</v>
      </c>
      <c r="T455" s="5" t="s">
        <v>136</v>
      </c>
      <c r="U455" s="7">
        <v>12.79</v>
      </c>
      <c r="V455" s="5" t="s">
        <v>133</v>
      </c>
    </row>
    <row r="456" spans="1:22" s="5" customFormat="1" x14ac:dyDescent="0.25">
      <c r="A456" s="5">
        <v>2029011867</v>
      </c>
      <c r="B456" s="5" t="s">
        <v>1030</v>
      </c>
      <c r="C456" s="5" t="s">
        <v>346</v>
      </c>
      <c r="D456" s="5" t="str">
        <f t="shared" si="23"/>
        <v>CHELSEA SARVER</v>
      </c>
      <c r="E456" s="5" t="s">
        <v>120</v>
      </c>
      <c r="F456" s="5" t="s">
        <v>132</v>
      </c>
      <c r="G456" s="5" t="s">
        <v>133</v>
      </c>
      <c r="H456" s="5">
        <v>16865615</v>
      </c>
      <c r="I456" s="5" t="s">
        <v>122</v>
      </c>
      <c r="J456" s="5" t="s">
        <v>123</v>
      </c>
      <c r="K456" s="5" t="str">
        <f t="shared" si="21"/>
        <v>Heather Geske</v>
      </c>
      <c r="L456" s="6">
        <v>45809</v>
      </c>
      <c r="M456" s="6">
        <v>46023</v>
      </c>
      <c r="N456" s="5">
        <f t="shared" si="22"/>
        <v>7</v>
      </c>
      <c r="O456" s="5" t="s">
        <v>135</v>
      </c>
      <c r="P456" s="5" t="s">
        <v>2613</v>
      </c>
      <c r="Q456" s="7">
        <v>33.31</v>
      </c>
      <c r="R456" s="11">
        <v>0.38</v>
      </c>
      <c r="S456" s="5" t="s">
        <v>60</v>
      </c>
      <c r="T456" s="5" t="s">
        <v>136</v>
      </c>
      <c r="U456" s="7">
        <v>12.66</v>
      </c>
      <c r="V456" s="5" t="s">
        <v>133</v>
      </c>
    </row>
    <row r="457" spans="1:22" s="5" customFormat="1" x14ac:dyDescent="0.25">
      <c r="A457" s="5">
        <v>2029031322</v>
      </c>
      <c r="B457" s="5" t="s">
        <v>1802</v>
      </c>
      <c r="C457" s="5" t="s">
        <v>472</v>
      </c>
      <c r="D457" s="5" t="str">
        <f t="shared" si="23"/>
        <v>ELIZABETH AUSTIN</v>
      </c>
      <c r="E457" s="5" t="s">
        <v>120</v>
      </c>
      <c r="F457" s="5" t="s">
        <v>479</v>
      </c>
      <c r="G457" s="5" t="s">
        <v>480</v>
      </c>
      <c r="H457" s="5">
        <v>16865615</v>
      </c>
      <c r="I457" s="5" t="s">
        <v>122</v>
      </c>
      <c r="J457" s="5" t="s">
        <v>123</v>
      </c>
      <c r="K457" s="5" t="str">
        <f t="shared" si="21"/>
        <v>Heather Geske</v>
      </c>
      <c r="L457" s="6">
        <v>45809</v>
      </c>
      <c r="M457" s="6">
        <v>46023</v>
      </c>
      <c r="N457" s="5">
        <f t="shared" si="22"/>
        <v>7</v>
      </c>
      <c r="O457" s="5" t="s">
        <v>135</v>
      </c>
      <c r="P457" s="5" t="s">
        <v>2613</v>
      </c>
      <c r="Q457" s="7">
        <v>62.45</v>
      </c>
      <c r="R457" s="12">
        <v>0.375</v>
      </c>
      <c r="S457" s="5" t="s">
        <v>60</v>
      </c>
      <c r="T457" s="5" t="s">
        <v>136</v>
      </c>
      <c r="U457" s="7">
        <v>23.42</v>
      </c>
      <c r="V457" s="5" t="s">
        <v>480</v>
      </c>
    </row>
    <row r="458" spans="1:22" s="5" customFormat="1" x14ac:dyDescent="0.25">
      <c r="A458" s="5">
        <v>2029037969</v>
      </c>
      <c r="B458" s="5" t="s">
        <v>1031</v>
      </c>
      <c r="C458" s="5" t="s">
        <v>1032</v>
      </c>
      <c r="D458" s="5" t="str">
        <f t="shared" si="23"/>
        <v>TINA KIRSCH</v>
      </c>
      <c r="E458" s="5" t="s">
        <v>1033</v>
      </c>
      <c r="F458" s="5" t="s">
        <v>102</v>
      </c>
      <c r="G458" s="5" t="s">
        <v>738</v>
      </c>
      <c r="H458" s="5">
        <v>19617796</v>
      </c>
      <c r="I458" s="5" t="s">
        <v>662</v>
      </c>
      <c r="J458" s="5" t="s">
        <v>663</v>
      </c>
      <c r="K458" s="5" t="str">
        <f t="shared" si="21"/>
        <v>Heidi Berthelsen</v>
      </c>
      <c r="L458" s="6">
        <v>45809</v>
      </c>
      <c r="M458" s="6">
        <v>46023</v>
      </c>
      <c r="N458" s="5">
        <f t="shared" si="22"/>
        <v>7</v>
      </c>
      <c r="O458" s="5" t="s">
        <v>135</v>
      </c>
      <c r="P458" s="5" t="s">
        <v>2613</v>
      </c>
      <c r="Q458" s="7">
        <v>104.44</v>
      </c>
      <c r="R458" s="11">
        <v>0.9</v>
      </c>
      <c r="S458" s="5" t="s">
        <v>60</v>
      </c>
      <c r="T458" s="5" t="s">
        <v>136</v>
      </c>
      <c r="U458" s="7">
        <v>94</v>
      </c>
      <c r="V458" s="5" t="s">
        <v>2599</v>
      </c>
    </row>
    <row r="459" spans="1:22" s="5" customFormat="1" x14ac:dyDescent="0.25">
      <c r="A459" s="5">
        <v>2028943737</v>
      </c>
      <c r="B459" s="5" t="s">
        <v>722</v>
      </c>
      <c r="C459" s="5" t="s">
        <v>723</v>
      </c>
      <c r="D459" s="5" t="str">
        <f t="shared" si="23"/>
        <v>JIANDUAN PAN</v>
      </c>
      <c r="E459" s="5" t="s">
        <v>306</v>
      </c>
      <c r="F459" s="5" t="s">
        <v>373</v>
      </c>
      <c r="G459" s="5" t="s">
        <v>566</v>
      </c>
      <c r="H459" s="5">
        <v>19617796</v>
      </c>
      <c r="I459" s="5" t="s">
        <v>662</v>
      </c>
      <c r="J459" s="5" t="s">
        <v>663</v>
      </c>
      <c r="K459" s="5" t="str">
        <f t="shared" si="21"/>
        <v>Heidi Berthelsen</v>
      </c>
      <c r="L459" s="6">
        <v>45809</v>
      </c>
      <c r="M459" s="6">
        <v>46023</v>
      </c>
      <c r="N459" s="5">
        <f t="shared" si="22"/>
        <v>7</v>
      </c>
      <c r="O459" s="5" t="s">
        <v>135</v>
      </c>
      <c r="P459" s="5" t="s">
        <v>2613</v>
      </c>
      <c r="Q459" s="7">
        <v>85.53</v>
      </c>
      <c r="R459" s="11">
        <v>0.7</v>
      </c>
      <c r="S459" s="5" t="s">
        <v>60</v>
      </c>
      <c r="T459" s="5" t="s">
        <v>136</v>
      </c>
      <c r="U459" s="7">
        <v>59.86</v>
      </c>
      <c r="V459" s="5" t="s">
        <v>400</v>
      </c>
    </row>
    <row r="460" spans="1:22" s="5" customFormat="1" x14ac:dyDescent="0.25">
      <c r="A460" s="5">
        <v>2028943738</v>
      </c>
      <c r="B460" s="5" t="s">
        <v>722</v>
      </c>
      <c r="C460" s="5" t="s">
        <v>723</v>
      </c>
      <c r="D460" s="5" t="str">
        <f t="shared" si="23"/>
        <v>JIANDUAN PAN</v>
      </c>
      <c r="E460" s="5" t="s">
        <v>306</v>
      </c>
      <c r="F460" s="5" t="s">
        <v>53</v>
      </c>
      <c r="G460" s="5" t="s">
        <v>54</v>
      </c>
      <c r="H460" s="5">
        <v>19617796</v>
      </c>
      <c r="I460" s="5" t="s">
        <v>662</v>
      </c>
      <c r="J460" s="5" t="s">
        <v>663</v>
      </c>
      <c r="K460" s="5" t="str">
        <f t="shared" si="21"/>
        <v>Heidi Berthelsen</v>
      </c>
      <c r="L460" s="6">
        <v>45809</v>
      </c>
      <c r="M460" s="6">
        <v>46023</v>
      </c>
      <c r="N460" s="5">
        <f t="shared" si="22"/>
        <v>7</v>
      </c>
      <c r="O460" s="5" t="s">
        <v>135</v>
      </c>
      <c r="P460" s="5" t="s">
        <v>2613</v>
      </c>
      <c r="Q460" s="7">
        <v>92.55</v>
      </c>
      <c r="R460" s="11">
        <v>0.6</v>
      </c>
      <c r="S460" s="5" t="s">
        <v>60</v>
      </c>
      <c r="T460" s="5" t="s">
        <v>136</v>
      </c>
      <c r="U460" s="7">
        <v>55.53</v>
      </c>
      <c r="V460" s="5" t="s">
        <v>54</v>
      </c>
    </row>
    <row r="461" spans="1:22" s="5" customFormat="1" x14ac:dyDescent="0.25">
      <c r="A461" s="5">
        <v>2029037970</v>
      </c>
      <c r="B461" s="5" t="s">
        <v>1031</v>
      </c>
      <c r="C461" s="5" t="s">
        <v>1032</v>
      </c>
      <c r="D461" s="5" t="str">
        <f t="shared" si="23"/>
        <v>TINA KIRSCH</v>
      </c>
      <c r="E461" s="5" t="s">
        <v>1033</v>
      </c>
      <c r="F461" s="5" t="s">
        <v>803</v>
      </c>
      <c r="G461" s="5" t="s">
        <v>806</v>
      </c>
      <c r="H461" s="5">
        <v>19617796</v>
      </c>
      <c r="I461" s="5" t="s">
        <v>662</v>
      </c>
      <c r="J461" s="5" t="s">
        <v>663</v>
      </c>
      <c r="K461" s="5" t="str">
        <f t="shared" si="21"/>
        <v>Heidi Berthelsen</v>
      </c>
      <c r="L461" s="6">
        <v>45809</v>
      </c>
      <c r="M461" s="6">
        <v>46023</v>
      </c>
      <c r="N461" s="5">
        <f t="shared" si="22"/>
        <v>7</v>
      </c>
      <c r="O461" s="5" t="s">
        <v>135</v>
      </c>
      <c r="P461" s="5" t="s">
        <v>2613</v>
      </c>
      <c r="Q461" s="7">
        <v>15</v>
      </c>
      <c r="R461" s="11">
        <v>0.38</v>
      </c>
      <c r="S461" s="5" t="s">
        <v>60</v>
      </c>
      <c r="T461" s="5" t="s">
        <v>136</v>
      </c>
      <c r="U461" s="7">
        <v>5.7</v>
      </c>
      <c r="V461" s="5" t="s">
        <v>806</v>
      </c>
    </row>
    <row r="462" spans="1:22" s="5" customFormat="1" x14ac:dyDescent="0.25">
      <c r="A462" s="5">
        <v>2029037968</v>
      </c>
      <c r="B462" s="5" t="s">
        <v>1031</v>
      </c>
      <c r="C462" s="5" t="s">
        <v>1032</v>
      </c>
      <c r="D462" s="5" t="str">
        <f t="shared" si="23"/>
        <v>TINA KIRSCH</v>
      </c>
      <c r="E462" s="5" t="s">
        <v>1033</v>
      </c>
      <c r="F462" s="5" t="s">
        <v>132</v>
      </c>
      <c r="G462" s="5" t="s">
        <v>133</v>
      </c>
      <c r="H462" s="5">
        <v>19617796</v>
      </c>
      <c r="I462" s="5" t="s">
        <v>662</v>
      </c>
      <c r="J462" s="5" t="s">
        <v>663</v>
      </c>
      <c r="K462" s="5" t="str">
        <f t="shared" si="21"/>
        <v>Heidi Berthelsen</v>
      </c>
      <c r="L462" s="6">
        <v>45809</v>
      </c>
      <c r="M462" s="6">
        <v>46023</v>
      </c>
      <c r="N462" s="5">
        <f t="shared" si="22"/>
        <v>7</v>
      </c>
      <c r="O462" s="5" t="s">
        <v>135</v>
      </c>
      <c r="P462" s="5" t="s">
        <v>2613</v>
      </c>
      <c r="Q462" s="7">
        <v>24.22</v>
      </c>
      <c r="R462" s="11">
        <v>0.38</v>
      </c>
      <c r="S462" s="5" t="s">
        <v>60</v>
      </c>
      <c r="T462" s="5" t="s">
        <v>136</v>
      </c>
      <c r="U462" s="7">
        <v>9.19</v>
      </c>
      <c r="V462" s="5" t="s">
        <v>133</v>
      </c>
    </row>
    <row r="463" spans="1:22" s="5" customFormat="1" x14ac:dyDescent="0.25">
      <c r="A463" s="5">
        <v>2029210003</v>
      </c>
      <c r="B463" s="5" t="s">
        <v>481</v>
      </c>
      <c r="C463" s="5" t="s">
        <v>202</v>
      </c>
      <c r="D463" s="5" t="str">
        <f t="shared" si="23"/>
        <v>LORA LESTER</v>
      </c>
      <c r="E463" s="5" t="s">
        <v>354</v>
      </c>
      <c r="F463" s="5" t="s">
        <v>373</v>
      </c>
      <c r="G463" s="5" t="s">
        <v>374</v>
      </c>
      <c r="H463" s="5" t="s">
        <v>2607</v>
      </c>
      <c r="I463" s="5" t="s">
        <v>457</v>
      </c>
      <c r="J463" s="5" t="s">
        <v>458</v>
      </c>
      <c r="K463" s="5" t="str">
        <f t="shared" si="21"/>
        <v>Jake Shulman</v>
      </c>
      <c r="L463" s="6">
        <v>45809</v>
      </c>
      <c r="M463" s="6">
        <v>46023</v>
      </c>
      <c r="N463" s="5">
        <f t="shared" si="22"/>
        <v>7</v>
      </c>
      <c r="O463" s="5" t="s">
        <v>135</v>
      </c>
      <c r="P463" s="5" t="s">
        <v>2613</v>
      </c>
      <c r="Q463" s="7">
        <v>85.63</v>
      </c>
      <c r="R463" s="11">
        <v>0.7</v>
      </c>
      <c r="S463" s="5" t="s">
        <v>60</v>
      </c>
      <c r="T463" s="5" t="s">
        <v>136</v>
      </c>
      <c r="U463" s="7">
        <v>59.93</v>
      </c>
      <c r="V463" s="5" t="s">
        <v>374</v>
      </c>
    </row>
    <row r="464" spans="1:22" s="5" customFormat="1" x14ac:dyDescent="0.25">
      <c r="A464" s="5">
        <v>2028821221</v>
      </c>
      <c r="B464" s="5" t="s">
        <v>693</v>
      </c>
      <c r="C464" s="5" t="s">
        <v>694</v>
      </c>
      <c r="D464" s="5" t="str">
        <f t="shared" si="23"/>
        <v>ROSA SIMS</v>
      </c>
      <c r="E464" s="5" t="s">
        <v>83</v>
      </c>
      <c r="F464" s="5" t="s">
        <v>373</v>
      </c>
      <c r="G464" s="5" t="s">
        <v>374</v>
      </c>
      <c r="H464" s="5" t="s">
        <v>2607</v>
      </c>
      <c r="I464" s="5" t="s">
        <v>457</v>
      </c>
      <c r="J464" s="5" t="s">
        <v>458</v>
      </c>
      <c r="K464" s="5" t="str">
        <f t="shared" si="21"/>
        <v>Jake Shulman</v>
      </c>
      <c r="L464" s="6">
        <v>45809</v>
      </c>
      <c r="M464" s="6">
        <v>46023</v>
      </c>
      <c r="N464" s="5">
        <f t="shared" si="22"/>
        <v>7</v>
      </c>
      <c r="O464" s="5" t="s">
        <v>135</v>
      </c>
      <c r="P464" s="5" t="s">
        <v>2613</v>
      </c>
      <c r="Q464" s="7">
        <v>46.08</v>
      </c>
      <c r="R464" s="11">
        <v>0.7</v>
      </c>
      <c r="S464" s="5" t="s">
        <v>60</v>
      </c>
      <c r="T464" s="5" t="s">
        <v>136</v>
      </c>
      <c r="U464" s="7">
        <v>32.26</v>
      </c>
      <c r="V464" s="5" t="s">
        <v>374</v>
      </c>
    </row>
    <row r="465" spans="1:22" s="5" customFormat="1" x14ac:dyDescent="0.25">
      <c r="A465" s="5">
        <v>2028847739</v>
      </c>
      <c r="B465" s="5" t="s">
        <v>696</v>
      </c>
      <c r="C465" s="5" t="s">
        <v>697</v>
      </c>
      <c r="D465" s="5" t="str">
        <f t="shared" si="23"/>
        <v>ADRIAN WHEATON</v>
      </c>
      <c r="E465" s="5" t="s">
        <v>256</v>
      </c>
      <c r="F465" s="5" t="s">
        <v>373</v>
      </c>
      <c r="G465" s="5" t="s">
        <v>374</v>
      </c>
      <c r="H465" s="5" t="s">
        <v>2607</v>
      </c>
      <c r="I465" s="5" t="s">
        <v>457</v>
      </c>
      <c r="J465" s="5" t="s">
        <v>458</v>
      </c>
      <c r="K465" s="5" t="str">
        <f t="shared" si="21"/>
        <v>Jake Shulman</v>
      </c>
      <c r="L465" s="6">
        <v>45809</v>
      </c>
      <c r="M465" s="6">
        <v>46023</v>
      </c>
      <c r="N465" s="5">
        <f t="shared" si="22"/>
        <v>7</v>
      </c>
      <c r="O465" s="5" t="s">
        <v>135</v>
      </c>
      <c r="P465" s="5" t="s">
        <v>2613</v>
      </c>
      <c r="Q465" s="7">
        <v>31</v>
      </c>
      <c r="R465" s="11">
        <v>0.7</v>
      </c>
      <c r="S465" s="5" t="s">
        <v>60</v>
      </c>
      <c r="T465" s="5" t="s">
        <v>136</v>
      </c>
      <c r="U465" s="7">
        <v>21.7</v>
      </c>
      <c r="V465" s="5" t="s">
        <v>374</v>
      </c>
    </row>
    <row r="466" spans="1:22" s="5" customFormat="1" x14ac:dyDescent="0.25">
      <c r="A466" s="5">
        <v>2029299957</v>
      </c>
      <c r="B466" s="5" t="s">
        <v>495</v>
      </c>
      <c r="C466" s="5" t="s">
        <v>204</v>
      </c>
      <c r="D466" s="5" t="str">
        <f t="shared" si="23"/>
        <v>ABIGAIL AMOATENG</v>
      </c>
      <c r="E466" s="5" t="s">
        <v>256</v>
      </c>
      <c r="F466" s="5" t="s">
        <v>803</v>
      </c>
      <c r="G466" s="5" t="s">
        <v>806</v>
      </c>
      <c r="H466" s="5" t="s">
        <v>2607</v>
      </c>
      <c r="I466" s="5" t="s">
        <v>457</v>
      </c>
      <c r="J466" s="5" t="s">
        <v>458</v>
      </c>
      <c r="K466" s="5" t="str">
        <f t="shared" si="21"/>
        <v>Jake Shulman</v>
      </c>
      <c r="L466" s="6">
        <v>45813</v>
      </c>
      <c r="M466" s="6">
        <v>46027</v>
      </c>
      <c r="N466" s="5">
        <f t="shared" si="22"/>
        <v>7</v>
      </c>
      <c r="O466" s="5" t="s">
        <v>135</v>
      </c>
      <c r="P466" s="5" t="s">
        <v>2613</v>
      </c>
      <c r="Q466" s="7">
        <v>15</v>
      </c>
      <c r="R466" s="11">
        <v>0.38</v>
      </c>
      <c r="S466" s="5" t="s">
        <v>60</v>
      </c>
      <c r="T466" s="5" t="s">
        <v>136</v>
      </c>
      <c r="U466" s="7">
        <v>5.7</v>
      </c>
      <c r="V466" s="5" t="s">
        <v>806</v>
      </c>
    </row>
    <row r="467" spans="1:22" s="5" customFormat="1" x14ac:dyDescent="0.25">
      <c r="A467" s="5">
        <v>2029299955</v>
      </c>
      <c r="B467" s="5" t="s">
        <v>495</v>
      </c>
      <c r="C467" s="5" t="s">
        <v>204</v>
      </c>
      <c r="D467" s="5" t="str">
        <f t="shared" si="23"/>
        <v>ABIGAIL AMOATENG</v>
      </c>
      <c r="E467" s="5" t="s">
        <v>256</v>
      </c>
      <c r="F467" s="5" t="s">
        <v>132</v>
      </c>
      <c r="G467" s="5" t="s">
        <v>133</v>
      </c>
      <c r="H467" s="5" t="s">
        <v>2607</v>
      </c>
      <c r="I467" s="5" t="s">
        <v>457</v>
      </c>
      <c r="J467" s="5" t="s">
        <v>458</v>
      </c>
      <c r="K467" s="5" t="str">
        <f t="shared" si="21"/>
        <v>Jake Shulman</v>
      </c>
      <c r="L467" s="6">
        <v>45813</v>
      </c>
      <c r="M467" s="6">
        <v>46027</v>
      </c>
      <c r="N467" s="5">
        <f t="shared" si="22"/>
        <v>7</v>
      </c>
      <c r="O467" s="5" t="s">
        <v>135</v>
      </c>
      <c r="P467" s="5" t="s">
        <v>2613</v>
      </c>
      <c r="Q467" s="7">
        <v>13.66</v>
      </c>
      <c r="R467" s="11">
        <v>0.38</v>
      </c>
      <c r="S467" s="5" t="s">
        <v>60</v>
      </c>
      <c r="T467" s="5" t="s">
        <v>136</v>
      </c>
      <c r="U467" s="7">
        <v>5.19</v>
      </c>
      <c r="V467" s="5" t="s">
        <v>133</v>
      </c>
    </row>
    <row r="468" spans="1:22" s="5" customFormat="1" x14ac:dyDescent="0.25">
      <c r="A468" s="5">
        <v>2029299956</v>
      </c>
      <c r="B468" s="5" t="s">
        <v>495</v>
      </c>
      <c r="C468" s="5" t="s">
        <v>204</v>
      </c>
      <c r="D468" s="5" t="str">
        <f t="shared" si="23"/>
        <v>ABIGAIL AMOATENG</v>
      </c>
      <c r="E468" s="5" t="s">
        <v>256</v>
      </c>
      <c r="F468" s="5" t="s">
        <v>479</v>
      </c>
      <c r="G468" s="5" t="s">
        <v>480</v>
      </c>
      <c r="H468" s="5" t="s">
        <v>2607</v>
      </c>
      <c r="I468" s="5" t="s">
        <v>457</v>
      </c>
      <c r="J468" s="5" t="s">
        <v>458</v>
      </c>
      <c r="K468" s="5" t="str">
        <f t="shared" si="21"/>
        <v>Jake Shulman</v>
      </c>
      <c r="L468" s="6">
        <v>45813</v>
      </c>
      <c r="M468" s="6">
        <v>46027</v>
      </c>
      <c r="N468" s="5">
        <f t="shared" si="22"/>
        <v>7</v>
      </c>
      <c r="O468" s="5" t="s">
        <v>135</v>
      </c>
      <c r="P468" s="5" t="s">
        <v>2613</v>
      </c>
      <c r="Q468" s="7">
        <v>19.45</v>
      </c>
      <c r="R468" s="12">
        <v>0.375</v>
      </c>
      <c r="S468" s="5" t="s">
        <v>60</v>
      </c>
      <c r="T468" s="5" t="s">
        <v>136</v>
      </c>
      <c r="U468" s="7">
        <v>7.29</v>
      </c>
      <c r="V468" s="5" t="s">
        <v>480</v>
      </c>
    </row>
    <row r="469" spans="1:22" s="5" customFormat="1" x14ac:dyDescent="0.25">
      <c r="A469" s="5">
        <v>2029210002</v>
      </c>
      <c r="B469" s="5" t="s">
        <v>481</v>
      </c>
      <c r="C469" s="5" t="s">
        <v>202</v>
      </c>
      <c r="D469" s="5" t="str">
        <f t="shared" si="23"/>
        <v>LORA LESTER</v>
      </c>
      <c r="E469" s="5" t="s">
        <v>354</v>
      </c>
      <c r="F469" s="5" t="s">
        <v>479</v>
      </c>
      <c r="G469" s="5" t="s">
        <v>480</v>
      </c>
      <c r="H469" s="5" t="s">
        <v>2607</v>
      </c>
      <c r="I469" s="5" t="s">
        <v>457</v>
      </c>
      <c r="J469" s="5" t="s">
        <v>458</v>
      </c>
      <c r="K469" s="5" t="str">
        <f t="shared" si="21"/>
        <v>Jake Shulman</v>
      </c>
      <c r="L469" s="6">
        <v>45809</v>
      </c>
      <c r="M469" s="6">
        <v>46023</v>
      </c>
      <c r="N469" s="5">
        <f t="shared" si="22"/>
        <v>7</v>
      </c>
      <c r="O469" s="5" t="s">
        <v>135</v>
      </c>
      <c r="P469" s="5" t="s">
        <v>2613</v>
      </c>
      <c r="Q469" s="7">
        <v>50.54</v>
      </c>
      <c r="R469" s="12">
        <v>0.375</v>
      </c>
      <c r="S469" s="5" t="s">
        <v>60</v>
      </c>
      <c r="T469" s="5" t="s">
        <v>136</v>
      </c>
      <c r="U469" s="7">
        <v>18.940000000000001</v>
      </c>
      <c r="V469" s="5" t="s">
        <v>480</v>
      </c>
    </row>
    <row r="470" spans="1:22" s="5" customFormat="1" x14ac:dyDescent="0.25">
      <c r="A470" s="5">
        <v>2028847738</v>
      </c>
      <c r="B470" s="5" t="s">
        <v>696</v>
      </c>
      <c r="C470" s="5" t="s">
        <v>697</v>
      </c>
      <c r="D470" s="5" t="str">
        <f t="shared" si="23"/>
        <v>ADRIAN WHEATON</v>
      </c>
      <c r="E470" s="5" t="s">
        <v>256</v>
      </c>
      <c r="F470" s="5" t="s">
        <v>479</v>
      </c>
      <c r="G470" s="5" t="s">
        <v>480</v>
      </c>
      <c r="H470" s="5" t="s">
        <v>2607</v>
      </c>
      <c r="I470" s="5" t="s">
        <v>457</v>
      </c>
      <c r="J470" s="5" t="s">
        <v>458</v>
      </c>
      <c r="K470" s="5" t="str">
        <f t="shared" si="21"/>
        <v>Jake Shulman</v>
      </c>
      <c r="L470" s="6">
        <v>45809</v>
      </c>
      <c r="M470" s="6">
        <v>46023</v>
      </c>
      <c r="N470" s="5">
        <f t="shared" si="22"/>
        <v>7</v>
      </c>
      <c r="O470" s="5" t="s">
        <v>135</v>
      </c>
      <c r="P470" s="5" t="s">
        <v>2613</v>
      </c>
      <c r="Q470" s="7">
        <v>27.95</v>
      </c>
      <c r="R470" s="12">
        <v>0.375</v>
      </c>
      <c r="S470" s="5" t="s">
        <v>60</v>
      </c>
      <c r="T470" s="5" t="s">
        <v>136</v>
      </c>
      <c r="U470" s="7">
        <v>10.48</v>
      </c>
      <c r="V470" s="5" t="s">
        <v>480</v>
      </c>
    </row>
    <row r="471" spans="1:22" s="5" customFormat="1" x14ac:dyDescent="0.25">
      <c r="A471" s="5">
        <v>2029246956</v>
      </c>
      <c r="B471" s="5" t="s">
        <v>2557</v>
      </c>
      <c r="C471" s="5" t="s">
        <v>105</v>
      </c>
      <c r="D471" s="5" t="str">
        <f t="shared" si="23"/>
        <v>KAREN KASINGER</v>
      </c>
      <c r="E471" s="5" t="s">
        <v>83</v>
      </c>
      <c r="F471" s="5" t="s">
        <v>373</v>
      </c>
      <c r="G471" s="5" t="s">
        <v>374</v>
      </c>
      <c r="H471" s="5">
        <v>17143996</v>
      </c>
      <c r="I471" s="5" t="s">
        <v>665</v>
      </c>
      <c r="J471" s="5" t="s">
        <v>666</v>
      </c>
      <c r="K471" s="5" t="str">
        <f t="shared" si="21"/>
        <v>James Allen</v>
      </c>
      <c r="L471" s="6">
        <v>45811</v>
      </c>
      <c r="M471" s="6">
        <v>46025</v>
      </c>
      <c r="N471" s="5">
        <f t="shared" si="22"/>
        <v>7</v>
      </c>
      <c r="O471" s="5" t="s">
        <v>135</v>
      </c>
      <c r="P471" s="5" t="s">
        <v>2613</v>
      </c>
      <c r="Q471" s="7">
        <v>28</v>
      </c>
      <c r="R471" s="11">
        <v>0.7</v>
      </c>
      <c r="S471" s="5" t="s">
        <v>60</v>
      </c>
      <c r="T471" s="5" t="s">
        <v>136</v>
      </c>
      <c r="U471" s="7">
        <v>19.600000000000001</v>
      </c>
      <c r="V471" s="5" t="s">
        <v>374</v>
      </c>
    </row>
    <row r="472" spans="1:22" s="5" customFormat="1" x14ac:dyDescent="0.25">
      <c r="A472" s="5">
        <v>2028914240</v>
      </c>
      <c r="B472" s="5" t="s">
        <v>2487</v>
      </c>
      <c r="C472" s="5" t="s">
        <v>2488</v>
      </c>
      <c r="D472" s="5" t="str">
        <f t="shared" si="23"/>
        <v>SAMANTHA CASTELLO</v>
      </c>
      <c r="E472" s="5" t="s">
        <v>83</v>
      </c>
      <c r="F472" s="5" t="s">
        <v>479</v>
      </c>
      <c r="G472" s="5" t="s">
        <v>480</v>
      </c>
      <c r="H472" s="5">
        <v>17143996</v>
      </c>
      <c r="I472" s="5" t="s">
        <v>665</v>
      </c>
      <c r="J472" s="5" t="s">
        <v>666</v>
      </c>
      <c r="K472" s="5" t="str">
        <f t="shared" si="21"/>
        <v>James Allen</v>
      </c>
      <c r="L472" s="6">
        <v>45809</v>
      </c>
      <c r="M472" s="6">
        <v>46023</v>
      </c>
      <c r="N472" s="5">
        <f t="shared" si="22"/>
        <v>7</v>
      </c>
      <c r="O472" s="5" t="s">
        <v>135</v>
      </c>
      <c r="P472" s="5" t="s">
        <v>2613</v>
      </c>
      <c r="Q472" s="7">
        <v>38.44</v>
      </c>
      <c r="R472" s="12">
        <v>0.375</v>
      </c>
      <c r="S472" s="5" t="s">
        <v>60</v>
      </c>
      <c r="T472" s="5" t="s">
        <v>136</v>
      </c>
      <c r="U472" s="7">
        <v>14.42</v>
      </c>
      <c r="V472" s="5" t="s">
        <v>480</v>
      </c>
    </row>
    <row r="473" spans="1:22" s="5" customFormat="1" x14ac:dyDescent="0.25">
      <c r="A473" s="5">
        <v>2028775160</v>
      </c>
      <c r="B473" s="5" t="s">
        <v>680</v>
      </c>
      <c r="C473" s="5" t="s">
        <v>92</v>
      </c>
      <c r="D473" s="5" t="str">
        <f t="shared" si="23"/>
        <v>CYNTHIA STRICKER</v>
      </c>
      <c r="E473" s="5" t="s">
        <v>306</v>
      </c>
      <c r="F473" s="5" t="s">
        <v>373</v>
      </c>
      <c r="G473" s="5" t="s">
        <v>374</v>
      </c>
      <c r="H473" s="5">
        <v>16683808</v>
      </c>
      <c r="I473" s="5" t="s">
        <v>681</v>
      </c>
      <c r="J473" s="5" t="s">
        <v>682</v>
      </c>
      <c r="K473" s="5" t="str">
        <f t="shared" si="21"/>
        <v>Jonathan Aloff</v>
      </c>
      <c r="L473" s="6">
        <v>45809</v>
      </c>
      <c r="M473" s="6">
        <v>46023</v>
      </c>
      <c r="N473" s="5">
        <f t="shared" si="22"/>
        <v>7</v>
      </c>
      <c r="O473" s="5" t="s">
        <v>135</v>
      </c>
      <c r="P473" s="5" t="s">
        <v>2613</v>
      </c>
      <c r="Q473" s="7">
        <v>101.99</v>
      </c>
      <c r="R473" s="11">
        <v>0.7</v>
      </c>
      <c r="S473" s="5" t="s">
        <v>60</v>
      </c>
      <c r="T473" s="5" t="s">
        <v>136</v>
      </c>
      <c r="U473" s="7">
        <v>71.39</v>
      </c>
      <c r="V473" s="5" t="s">
        <v>374</v>
      </c>
    </row>
    <row r="474" spans="1:22" s="5" customFormat="1" x14ac:dyDescent="0.25">
      <c r="A474" s="5">
        <v>2029159005</v>
      </c>
      <c r="B474" s="5" t="s">
        <v>2501</v>
      </c>
      <c r="C474" s="5" t="s">
        <v>2502</v>
      </c>
      <c r="D474" s="5" t="str">
        <f t="shared" si="23"/>
        <v>GABRIEL RICORDER</v>
      </c>
      <c r="E474" s="5" t="s">
        <v>256</v>
      </c>
      <c r="F474" s="5" t="s">
        <v>479</v>
      </c>
      <c r="G474" s="5" t="s">
        <v>480</v>
      </c>
      <c r="H474" s="5">
        <v>21421111</v>
      </c>
      <c r="I474" s="5" t="s">
        <v>389</v>
      </c>
      <c r="J474" s="5" t="s">
        <v>390</v>
      </c>
      <c r="K474" s="5" t="str">
        <f t="shared" si="21"/>
        <v>Kirk Tigue</v>
      </c>
      <c r="L474" s="6">
        <v>45806</v>
      </c>
      <c r="M474" s="6">
        <v>46020</v>
      </c>
      <c r="N474" s="5">
        <f t="shared" si="22"/>
        <v>7</v>
      </c>
      <c r="O474" s="5" t="s">
        <v>135</v>
      </c>
      <c r="P474" s="5" t="s">
        <v>2613</v>
      </c>
      <c r="Q474" s="7">
        <v>22.88</v>
      </c>
      <c r="R474" s="12">
        <v>0.375</v>
      </c>
      <c r="S474" s="5" t="s">
        <v>60</v>
      </c>
      <c r="T474" s="5" t="s">
        <v>136</v>
      </c>
      <c r="U474" s="7">
        <v>8.58</v>
      </c>
      <c r="V474" s="5" t="s">
        <v>480</v>
      </c>
    </row>
    <row r="475" spans="1:22" s="5" customFormat="1" x14ac:dyDescent="0.25">
      <c r="A475" s="5">
        <v>2028858330</v>
      </c>
      <c r="B475" s="5" t="s">
        <v>698</v>
      </c>
      <c r="C475" s="5" t="s">
        <v>414</v>
      </c>
      <c r="D475" s="5" t="str">
        <f t="shared" si="23"/>
        <v>THOMAS KINNEY</v>
      </c>
      <c r="E475" s="5" t="s">
        <v>83</v>
      </c>
      <c r="F475" s="5" t="s">
        <v>373</v>
      </c>
      <c r="G475" s="5" t="s">
        <v>433</v>
      </c>
      <c r="H475" s="5">
        <v>21436172</v>
      </c>
      <c r="I475" s="5" t="s">
        <v>699</v>
      </c>
      <c r="J475" s="5" t="s">
        <v>700</v>
      </c>
      <c r="K475" s="5" t="str">
        <f t="shared" si="21"/>
        <v>Latesha Rose</v>
      </c>
      <c r="L475" s="6">
        <v>45809</v>
      </c>
      <c r="M475" s="6">
        <v>46023</v>
      </c>
      <c r="N475" s="5">
        <f t="shared" si="22"/>
        <v>7</v>
      </c>
      <c r="O475" s="5" t="s">
        <v>135</v>
      </c>
      <c r="P475" s="5" t="s">
        <v>2613</v>
      </c>
      <c r="Q475" s="7">
        <v>47.08</v>
      </c>
      <c r="R475" s="11">
        <v>0.9</v>
      </c>
      <c r="S475" s="5" t="s">
        <v>60</v>
      </c>
      <c r="T475" s="5" t="s">
        <v>136</v>
      </c>
      <c r="U475" s="7">
        <v>42.37</v>
      </c>
      <c r="V475" s="5" t="s">
        <v>433</v>
      </c>
    </row>
    <row r="476" spans="1:22" s="5" customFormat="1" x14ac:dyDescent="0.25">
      <c r="A476" s="5">
        <v>2028858331</v>
      </c>
      <c r="B476" s="5" t="s">
        <v>698</v>
      </c>
      <c r="C476" s="5" t="s">
        <v>414</v>
      </c>
      <c r="D476" s="5" t="str">
        <f t="shared" si="23"/>
        <v>THOMAS KINNEY</v>
      </c>
      <c r="E476" s="5" t="s">
        <v>83</v>
      </c>
      <c r="F476" s="5" t="s">
        <v>373</v>
      </c>
      <c r="G476" s="5" t="s">
        <v>374</v>
      </c>
      <c r="H476" s="5">
        <v>21436172</v>
      </c>
      <c r="I476" s="5" t="s">
        <v>699</v>
      </c>
      <c r="J476" s="5" t="s">
        <v>700</v>
      </c>
      <c r="K476" s="5" t="str">
        <f t="shared" si="21"/>
        <v>Latesha Rose</v>
      </c>
      <c r="L476" s="6">
        <v>45809</v>
      </c>
      <c r="M476" s="6">
        <v>46023</v>
      </c>
      <c r="N476" s="5">
        <f t="shared" si="22"/>
        <v>7</v>
      </c>
      <c r="O476" s="5" t="s">
        <v>135</v>
      </c>
      <c r="P476" s="5" t="s">
        <v>2613</v>
      </c>
      <c r="Q476" s="7">
        <v>110.53</v>
      </c>
      <c r="R476" s="11">
        <v>0.7</v>
      </c>
      <c r="S476" s="5" t="s">
        <v>60</v>
      </c>
      <c r="T476" s="5" t="s">
        <v>136</v>
      </c>
      <c r="U476" s="7">
        <v>77.36</v>
      </c>
      <c r="V476" s="5" t="s">
        <v>374</v>
      </c>
    </row>
    <row r="477" spans="1:22" s="5" customFormat="1" x14ac:dyDescent="0.25">
      <c r="A477" s="5">
        <v>2029067264</v>
      </c>
      <c r="B477" s="5" t="s">
        <v>2496</v>
      </c>
      <c r="C477" s="5" t="s">
        <v>296</v>
      </c>
      <c r="D477" s="5" t="str">
        <f t="shared" si="23"/>
        <v>KIMBERLY COWLES</v>
      </c>
      <c r="E477" s="5" t="s">
        <v>83</v>
      </c>
      <c r="F477" s="5" t="s">
        <v>373</v>
      </c>
      <c r="G477" s="5" t="s">
        <v>374</v>
      </c>
      <c r="H477" s="5">
        <v>21436172</v>
      </c>
      <c r="I477" s="5" t="s">
        <v>699</v>
      </c>
      <c r="J477" s="5" t="s">
        <v>700</v>
      </c>
      <c r="K477" s="5" t="str">
        <f t="shared" si="21"/>
        <v>Latesha Rose</v>
      </c>
      <c r="L477" s="6">
        <v>45809</v>
      </c>
      <c r="M477" s="6">
        <v>46023</v>
      </c>
      <c r="N477" s="5">
        <f t="shared" si="22"/>
        <v>7</v>
      </c>
      <c r="O477" s="5" t="s">
        <v>135</v>
      </c>
      <c r="P477" s="5" t="s">
        <v>2613</v>
      </c>
      <c r="Q477" s="7">
        <v>11.5</v>
      </c>
      <c r="R477" s="11">
        <v>0.7</v>
      </c>
      <c r="S477" s="5" t="s">
        <v>60</v>
      </c>
      <c r="T477" s="5" t="s">
        <v>136</v>
      </c>
      <c r="U477" s="7">
        <v>8.0500000000000007</v>
      </c>
      <c r="V477" s="5" t="s">
        <v>374</v>
      </c>
    </row>
    <row r="478" spans="1:22" s="5" customFormat="1" x14ac:dyDescent="0.25">
      <c r="A478" s="5">
        <v>2028858329</v>
      </c>
      <c r="B478" s="5" t="s">
        <v>698</v>
      </c>
      <c r="C478" s="5" t="s">
        <v>414</v>
      </c>
      <c r="D478" s="5" t="str">
        <f t="shared" si="23"/>
        <v>THOMAS KINNEY</v>
      </c>
      <c r="E478" s="5" t="s">
        <v>83</v>
      </c>
      <c r="F478" s="5" t="s">
        <v>479</v>
      </c>
      <c r="G478" s="5" t="s">
        <v>480</v>
      </c>
      <c r="H478" s="5">
        <v>21436172</v>
      </c>
      <c r="I478" s="5" t="s">
        <v>699</v>
      </c>
      <c r="J478" s="5" t="s">
        <v>700</v>
      </c>
      <c r="K478" s="5" t="str">
        <f t="shared" si="21"/>
        <v>Latesha Rose</v>
      </c>
      <c r="L478" s="6">
        <v>45809</v>
      </c>
      <c r="M478" s="6">
        <v>46023</v>
      </c>
      <c r="N478" s="5">
        <f t="shared" si="22"/>
        <v>7</v>
      </c>
      <c r="O478" s="5" t="s">
        <v>135</v>
      </c>
      <c r="P478" s="5" t="s">
        <v>2613</v>
      </c>
      <c r="Q478" s="7">
        <v>217.26</v>
      </c>
      <c r="R478" s="12">
        <v>0.375</v>
      </c>
      <c r="S478" s="5" t="s">
        <v>60</v>
      </c>
      <c r="T478" s="5" t="s">
        <v>136</v>
      </c>
      <c r="U478" s="7">
        <v>81.459999999999994</v>
      </c>
      <c r="V478" s="5" t="s">
        <v>480</v>
      </c>
    </row>
    <row r="479" spans="1:22" s="5" customFormat="1" x14ac:dyDescent="0.25">
      <c r="A479" s="5">
        <v>2029067263</v>
      </c>
      <c r="B479" s="5" t="s">
        <v>2496</v>
      </c>
      <c r="C479" s="5" t="s">
        <v>296</v>
      </c>
      <c r="D479" s="5" t="str">
        <f t="shared" si="23"/>
        <v>KIMBERLY COWLES</v>
      </c>
      <c r="E479" s="5" t="s">
        <v>83</v>
      </c>
      <c r="F479" s="5" t="s">
        <v>479</v>
      </c>
      <c r="G479" s="5" t="s">
        <v>480</v>
      </c>
      <c r="H479" s="5">
        <v>21436172</v>
      </c>
      <c r="I479" s="5" t="s">
        <v>699</v>
      </c>
      <c r="J479" s="5" t="s">
        <v>700</v>
      </c>
      <c r="K479" s="5" t="str">
        <f t="shared" si="21"/>
        <v>Latesha Rose</v>
      </c>
      <c r="L479" s="6">
        <v>45809</v>
      </c>
      <c r="M479" s="6">
        <v>46023</v>
      </c>
      <c r="N479" s="5">
        <f t="shared" si="22"/>
        <v>7</v>
      </c>
      <c r="O479" s="5" t="s">
        <v>135</v>
      </c>
      <c r="P479" s="5" t="s">
        <v>2613</v>
      </c>
      <c r="Q479" s="7">
        <v>57.19</v>
      </c>
      <c r="R479" s="12">
        <v>0.375</v>
      </c>
      <c r="S479" s="5" t="s">
        <v>60</v>
      </c>
      <c r="T479" s="5" t="s">
        <v>136</v>
      </c>
      <c r="U479" s="7">
        <v>21.45</v>
      </c>
      <c r="V479" s="5" t="s">
        <v>480</v>
      </c>
    </row>
    <row r="480" spans="1:22" s="5" customFormat="1" x14ac:dyDescent="0.25">
      <c r="A480" s="5">
        <v>2028959283</v>
      </c>
      <c r="B480" s="5" t="s">
        <v>512</v>
      </c>
      <c r="C480" s="5" t="s">
        <v>405</v>
      </c>
      <c r="D480" s="5" t="str">
        <f t="shared" si="23"/>
        <v>DAVID TAYLOR</v>
      </c>
      <c r="E480" s="5" t="s">
        <v>83</v>
      </c>
      <c r="F480" s="5" t="s">
        <v>102</v>
      </c>
      <c r="G480" s="5" t="s">
        <v>103</v>
      </c>
      <c r="H480" s="5">
        <v>18828278</v>
      </c>
      <c r="I480" s="5" t="s">
        <v>385</v>
      </c>
      <c r="J480" s="5" t="s">
        <v>386</v>
      </c>
      <c r="K480" s="5" t="str">
        <f t="shared" si="21"/>
        <v>MICHAEL DUNAVANT</v>
      </c>
      <c r="L480" s="6">
        <v>45809</v>
      </c>
      <c r="M480" s="6">
        <v>46023</v>
      </c>
      <c r="N480" s="5">
        <f t="shared" si="22"/>
        <v>7</v>
      </c>
      <c r="O480" s="5" t="s">
        <v>135</v>
      </c>
      <c r="P480" s="5" t="s">
        <v>2613</v>
      </c>
      <c r="Q480" s="7">
        <v>141.43</v>
      </c>
      <c r="R480" s="11">
        <v>0.75</v>
      </c>
      <c r="S480" s="5" t="s">
        <v>60</v>
      </c>
      <c r="T480" s="5" t="s">
        <v>136</v>
      </c>
      <c r="U480" s="7">
        <v>106.06</v>
      </c>
      <c r="V480" s="5" t="s">
        <v>2597</v>
      </c>
    </row>
    <row r="481" spans="1:22" s="5" customFormat="1" x14ac:dyDescent="0.25">
      <c r="A481" s="5">
        <v>2028965158</v>
      </c>
      <c r="B481" s="5" t="s">
        <v>335</v>
      </c>
      <c r="C481" s="5" t="s">
        <v>1182</v>
      </c>
      <c r="D481" s="5" t="str">
        <f t="shared" si="23"/>
        <v>MARIA MEDINA</v>
      </c>
      <c r="E481" s="5" t="s">
        <v>83</v>
      </c>
      <c r="F481" s="5" t="s">
        <v>373</v>
      </c>
      <c r="G481" s="5" t="s">
        <v>374</v>
      </c>
      <c r="H481" s="5">
        <v>19200754</v>
      </c>
      <c r="I481" s="5" t="s">
        <v>652</v>
      </c>
      <c r="J481" s="5" t="s">
        <v>653</v>
      </c>
      <c r="K481" s="5" t="str">
        <f t="shared" si="21"/>
        <v>RICARDO SANTOS</v>
      </c>
      <c r="L481" s="6">
        <v>45809</v>
      </c>
      <c r="M481" s="6">
        <v>46023</v>
      </c>
      <c r="N481" s="5">
        <f t="shared" si="22"/>
        <v>7</v>
      </c>
      <c r="O481" s="5" t="s">
        <v>135</v>
      </c>
      <c r="P481" s="5" t="s">
        <v>2613</v>
      </c>
      <c r="Q481" s="7">
        <v>80.16</v>
      </c>
      <c r="R481" s="11">
        <v>0.7</v>
      </c>
      <c r="S481" s="5" t="s">
        <v>60</v>
      </c>
      <c r="T481" s="5" t="s">
        <v>136</v>
      </c>
      <c r="U481" s="7">
        <v>56.11</v>
      </c>
      <c r="V481" s="5" t="s">
        <v>374</v>
      </c>
    </row>
    <row r="482" spans="1:22" s="5" customFormat="1" x14ac:dyDescent="0.25">
      <c r="A482" s="5">
        <v>2028965157</v>
      </c>
      <c r="B482" s="5" t="s">
        <v>335</v>
      </c>
      <c r="C482" s="5" t="s">
        <v>1182</v>
      </c>
      <c r="D482" s="5" t="str">
        <f t="shared" si="23"/>
        <v>MARIA MEDINA</v>
      </c>
      <c r="E482" s="5" t="s">
        <v>83</v>
      </c>
      <c r="F482" s="5" t="s">
        <v>479</v>
      </c>
      <c r="G482" s="5" t="s">
        <v>480</v>
      </c>
      <c r="H482" s="5">
        <v>19200754</v>
      </c>
      <c r="I482" s="5" t="s">
        <v>652</v>
      </c>
      <c r="J482" s="5" t="s">
        <v>653</v>
      </c>
      <c r="K482" s="5" t="str">
        <f t="shared" si="21"/>
        <v>RICARDO SANTOS</v>
      </c>
      <c r="L482" s="6">
        <v>45809</v>
      </c>
      <c r="M482" s="6">
        <v>46023</v>
      </c>
      <c r="N482" s="5">
        <f t="shared" si="22"/>
        <v>7</v>
      </c>
      <c r="O482" s="5" t="s">
        <v>135</v>
      </c>
      <c r="P482" s="5" t="s">
        <v>2613</v>
      </c>
      <c r="Q482" s="7">
        <v>76.19</v>
      </c>
      <c r="R482" s="12">
        <v>0.375</v>
      </c>
      <c r="S482" s="5" t="s">
        <v>60</v>
      </c>
      <c r="T482" s="5" t="s">
        <v>136</v>
      </c>
      <c r="U482" s="7">
        <v>28.57</v>
      </c>
      <c r="V482" s="5" t="s">
        <v>480</v>
      </c>
    </row>
    <row r="483" spans="1:22" s="5" customFormat="1" x14ac:dyDescent="0.25">
      <c r="A483" s="5">
        <v>2029189480</v>
      </c>
      <c r="B483" s="5" t="s">
        <v>2086</v>
      </c>
      <c r="C483" s="5" t="s">
        <v>979</v>
      </c>
      <c r="D483" s="5" t="str">
        <f t="shared" si="23"/>
        <v>ANTHONY GIAMPAPA</v>
      </c>
      <c r="E483" s="5" t="s">
        <v>83</v>
      </c>
      <c r="F483" s="5" t="s">
        <v>102</v>
      </c>
      <c r="G483" s="5" t="s">
        <v>764</v>
      </c>
      <c r="H483" s="5">
        <v>17126004</v>
      </c>
      <c r="I483" s="5" t="s">
        <v>577</v>
      </c>
      <c r="J483" s="5" t="s">
        <v>578</v>
      </c>
      <c r="K483" s="5" t="str">
        <f t="shared" si="21"/>
        <v>Stephanie Drapac</v>
      </c>
      <c r="L483" s="6">
        <v>45809</v>
      </c>
      <c r="M483" s="6">
        <v>46023</v>
      </c>
      <c r="N483" s="5">
        <f t="shared" si="22"/>
        <v>7</v>
      </c>
      <c r="O483" s="5" t="s">
        <v>135</v>
      </c>
      <c r="P483" s="5" t="s">
        <v>2613</v>
      </c>
      <c r="Q483" s="7">
        <v>83.55</v>
      </c>
      <c r="R483" s="11">
        <v>0.75</v>
      </c>
      <c r="S483" s="5" t="s">
        <v>60</v>
      </c>
      <c r="T483" s="5" t="s">
        <v>136</v>
      </c>
      <c r="U483" s="7">
        <v>62.65</v>
      </c>
      <c r="V483" s="5" t="s">
        <v>2597</v>
      </c>
    </row>
    <row r="484" spans="1:22" s="5" customFormat="1" x14ac:dyDescent="0.25">
      <c r="A484" s="5">
        <v>2029189478</v>
      </c>
      <c r="B484" s="5" t="s">
        <v>2086</v>
      </c>
      <c r="C484" s="5" t="s">
        <v>979</v>
      </c>
      <c r="D484" s="5" t="str">
        <f t="shared" si="23"/>
        <v>ANTHONY GIAMPAPA</v>
      </c>
      <c r="E484" s="5" t="s">
        <v>83</v>
      </c>
      <c r="F484" s="5" t="s">
        <v>373</v>
      </c>
      <c r="G484" s="5" t="s">
        <v>374</v>
      </c>
      <c r="H484" s="5">
        <v>17126004</v>
      </c>
      <c r="I484" s="5" t="s">
        <v>577</v>
      </c>
      <c r="J484" s="5" t="s">
        <v>578</v>
      </c>
      <c r="K484" s="5" t="str">
        <f t="shared" si="21"/>
        <v>Stephanie Drapac</v>
      </c>
      <c r="L484" s="6">
        <v>45809</v>
      </c>
      <c r="M484" s="6">
        <v>46023</v>
      </c>
      <c r="N484" s="5">
        <f t="shared" si="22"/>
        <v>7</v>
      </c>
      <c r="O484" s="5" t="s">
        <v>135</v>
      </c>
      <c r="P484" s="5" t="s">
        <v>2613</v>
      </c>
      <c r="Q484" s="7">
        <v>134.43</v>
      </c>
      <c r="R484" s="11">
        <v>0.7</v>
      </c>
      <c r="S484" s="5" t="s">
        <v>60</v>
      </c>
      <c r="T484" s="5" t="s">
        <v>136</v>
      </c>
      <c r="U484" s="7">
        <v>94.09</v>
      </c>
      <c r="V484" s="5" t="s">
        <v>374</v>
      </c>
    </row>
    <row r="485" spans="1:22" s="5" customFormat="1" x14ac:dyDescent="0.25">
      <c r="A485" s="5">
        <v>2028959745</v>
      </c>
      <c r="B485" s="5" t="s">
        <v>727</v>
      </c>
      <c r="C485" s="5" t="s">
        <v>728</v>
      </c>
      <c r="D485" s="5" t="str">
        <f t="shared" si="23"/>
        <v>ELIUD VILLARREAL</v>
      </c>
      <c r="E485" s="5" t="s">
        <v>83</v>
      </c>
      <c r="F485" s="5" t="s">
        <v>373</v>
      </c>
      <c r="G485" s="5" t="s">
        <v>374</v>
      </c>
      <c r="H485" s="5">
        <v>17126004</v>
      </c>
      <c r="I485" s="5" t="s">
        <v>577</v>
      </c>
      <c r="J485" s="5" t="s">
        <v>578</v>
      </c>
      <c r="K485" s="5" t="str">
        <f t="shared" si="21"/>
        <v>Stephanie Drapac</v>
      </c>
      <c r="L485" s="6">
        <v>45809</v>
      </c>
      <c r="M485" s="6">
        <v>46023</v>
      </c>
      <c r="N485" s="5">
        <f t="shared" si="22"/>
        <v>7</v>
      </c>
      <c r="O485" s="5" t="s">
        <v>135</v>
      </c>
      <c r="P485" s="5" t="s">
        <v>2613</v>
      </c>
      <c r="Q485" s="7">
        <v>115.38</v>
      </c>
      <c r="R485" s="11">
        <v>0.7</v>
      </c>
      <c r="S485" s="5" t="s">
        <v>60</v>
      </c>
      <c r="T485" s="5" t="s">
        <v>136</v>
      </c>
      <c r="U485" s="7">
        <v>80.77</v>
      </c>
      <c r="V485" s="5" t="s">
        <v>374</v>
      </c>
    </row>
    <row r="486" spans="1:22" s="5" customFormat="1" x14ac:dyDescent="0.25">
      <c r="A486" s="5">
        <v>2028965279</v>
      </c>
      <c r="B486" s="5" t="s">
        <v>2489</v>
      </c>
      <c r="C486" s="5" t="s">
        <v>1668</v>
      </c>
      <c r="D486" s="5" t="str">
        <f t="shared" si="23"/>
        <v>JOSHUA PAULSEN</v>
      </c>
      <c r="E486" s="5" t="s">
        <v>83</v>
      </c>
      <c r="F486" s="5" t="s">
        <v>373</v>
      </c>
      <c r="G486" s="5" t="s">
        <v>374</v>
      </c>
      <c r="H486" s="5">
        <v>17126004</v>
      </c>
      <c r="I486" s="5" t="s">
        <v>577</v>
      </c>
      <c r="J486" s="5" t="s">
        <v>578</v>
      </c>
      <c r="K486" s="5" t="str">
        <f t="shared" si="21"/>
        <v>Stephanie Drapac</v>
      </c>
      <c r="L486" s="6">
        <v>45809</v>
      </c>
      <c r="M486" s="6">
        <v>46023</v>
      </c>
      <c r="N486" s="5">
        <f t="shared" si="22"/>
        <v>7</v>
      </c>
      <c r="O486" s="5" t="s">
        <v>135</v>
      </c>
      <c r="P486" s="5" t="s">
        <v>2613</v>
      </c>
      <c r="Q486" s="7">
        <v>57.35</v>
      </c>
      <c r="R486" s="11">
        <v>0.7</v>
      </c>
      <c r="S486" s="5" t="s">
        <v>60</v>
      </c>
      <c r="T486" s="5" t="s">
        <v>136</v>
      </c>
      <c r="U486" s="7">
        <v>40.14</v>
      </c>
      <c r="V486" s="5" t="s">
        <v>374</v>
      </c>
    </row>
    <row r="487" spans="1:22" s="5" customFormat="1" x14ac:dyDescent="0.25">
      <c r="A487" s="5">
        <v>2028965280</v>
      </c>
      <c r="B487" s="5" t="s">
        <v>2489</v>
      </c>
      <c r="C487" s="5" t="s">
        <v>1668</v>
      </c>
      <c r="D487" s="5" t="str">
        <f t="shared" si="23"/>
        <v>JOSHUA PAULSEN</v>
      </c>
      <c r="E487" s="5" t="s">
        <v>83</v>
      </c>
      <c r="F487" s="5" t="s">
        <v>479</v>
      </c>
      <c r="G487" s="5" t="s">
        <v>480</v>
      </c>
      <c r="H487" s="5">
        <v>17126004</v>
      </c>
      <c r="I487" s="5" t="s">
        <v>577</v>
      </c>
      <c r="J487" s="5" t="s">
        <v>578</v>
      </c>
      <c r="K487" s="5" t="str">
        <f t="shared" si="21"/>
        <v>Stephanie Drapac</v>
      </c>
      <c r="L487" s="6">
        <v>45809</v>
      </c>
      <c r="M487" s="6">
        <v>46023</v>
      </c>
      <c r="N487" s="5">
        <f t="shared" si="22"/>
        <v>7</v>
      </c>
      <c r="O487" s="5" t="s">
        <v>135</v>
      </c>
      <c r="P487" s="5" t="s">
        <v>2613</v>
      </c>
      <c r="Q487" s="7">
        <v>43.36</v>
      </c>
      <c r="R487" s="12">
        <v>0.375</v>
      </c>
      <c r="S487" s="5" t="s">
        <v>60</v>
      </c>
      <c r="T487" s="5" t="s">
        <v>136</v>
      </c>
      <c r="U487" s="7">
        <v>16.260000000000002</v>
      </c>
      <c r="V487" s="5" t="s">
        <v>480</v>
      </c>
    </row>
    <row r="488" spans="1:22" s="5" customFormat="1" x14ac:dyDescent="0.25">
      <c r="A488" s="5">
        <v>2028780365</v>
      </c>
      <c r="B488" s="5" t="s">
        <v>684</v>
      </c>
      <c r="C488" s="5" t="s">
        <v>685</v>
      </c>
      <c r="D488" s="5" t="str">
        <f t="shared" si="23"/>
        <v>TAYLER BEST</v>
      </c>
      <c r="E488" s="5" t="s">
        <v>265</v>
      </c>
      <c r="F488" s="5" t="s">
        <v>102</v>
      </c>
      <c r="G488" s="5" t="s">
        <v>738</v>
      </c>
      <c r="H488" s="5">
        <v>371819</v>
      </c>
      <c r="I488" s="5" t="s">
        <v>413</v>
      </c>
      <c r="J488" s="5" t="s">
        <v>414</v>
      </c>
      <c r="K488" s="5" t="str">
        <f t="shared" si="21"/>
        <v>THOMAS PARDUE</v>
      </c>
      <c r="L488" s="6">
        <v>45809</v>
      </c>
      <c r="M488" s="6">
        <v>46023</v>
      </c>
      <c r="N488" s="5">
        <f t="shared" si="22"/>
        <v>7</v>
      </c>
      <c r="O488" s="5" t="s">
        <v>135</v>
      </c>
      <c r="P488" s="5" t="s">
        <v>2613</v>
      </c>
      <c r="Q488" s="7">
        <v>21.33</v>
      </c>
      <c r="R488" s="11">
        <v>0.9</v>
      </c>
      <c r="S488" s="5" t="s">
        <v>60</v>
      </c>
      <c r="T488" s="5" t="s">
        <v>136</v>
      </c>
      <c r="U488" s="7">
        <v>19.2</v>
      </c>
      <c r="V488" s="5" t="s">
        <v>2599</v>
      </c>
    </row>
    <row r="489" spans="1:22" s="5" customFormat="1" x14ac:dyDescent="0.25">
      <c r="A489" s="5">
        <v>2028780364</v>
      </c>
      <c r="B489" s="5" t="s">
        <v>684</v>
      </c>
      <c r="C489" s="5" t="s">
        <v>685</v>
      </c>
      <c r="D489" s="5" t="str">
        <f t="shared" si="23"/>
        <v>TAYLER BEST</v>
      </c>
      <c r="E489" s="5" t="s">
        <v>265</v>
      </c>
      <c r="F489" s="5" t="s">
        <v>373</v>
      </c>
      <c r="G489" s="5" t="s">
        <v>374</v>
      </c>
      <c r="H489" s="5">
        <v>371819</v>
      </c>
      <c r="I489" s="5" t="s">
        <v>413</v>
      </c>
      <c r="J489" s="5" t="s">
        <v>414</v>
      </c>
      <c r="K489" s="5" t="str">
        <f t="shared" si="21"/>
        <v>THOMAS PARDUE</v>
      </c>
      <c r="L489" s="6">
        <v>45809</v>
      </c>
      <c r="M489" s="6">
        <v>46023</v>
      </c>
      <c r="N489" s="5">
        <f t="shared" si="22"/>
        <v>7</v>
      </c>
      <c r="O489" s="5" t="s">
        <v>135</v>
      </c>
      <c r="P489" s="5" t="s">
        <v>2613</v>
      </c>
      <c r="Q489" s="7">
        <v>21.82</v>
      </c>
      <c r="R489" s="11">
        <v>0.7</v>
      </c>
      <c r="S489" s="5" t="s">
        <v>60</v>
      </c>
      <c r="T489" s="5" t="s">
        <v>136</v>
      </c>
      <c r="U489" s="7">
        <v>15.27</v>
      </c>
      <c r="V489" s="5" t="s">
        <v>374</v>
      </c>
    </row>
    <row r="490" spans="1:22" s="5" customFormat="1" x14ac:dyDescent="0.25">
      <c r="A490" s="5">
        <v>2029299442</v>
      </c>
      <c r="B490" s="5" t="s">
        <v>493</v>
      </c>
      <c r="C490" s="5" t="s">
        <v>494</v>
      </c>
      <c r="D490" s="5" t="str">
        <f t="shared" si="23"/>
        <v>JEFFERY COMPANION</v>
      </c>
      <c r="E490" s="5" t="s">
        <v>80</v>
      </c>
      <c r="F490" s="5" t="s">
        <v>479</v>
      </c>
      <c r="G490" s="5" t="s">
        <v>480</v>
      </c>
      <c r="H490" s="5">
        <v>371819</v>
      </c>
      <c r="I490" s="5" t="s">
        <v>413</v>
      </c>
      <c r="J490" s="5" t="s">
        <v>414</v>
      </c>
      <c r="K490" s="5" t="str">
        <f t="shared" si="21"/>
        <v>THOMAS PARDUE</v>
      </c>
      <c r="L490" s="6">
        <v>45813</v>
      </c>
      <c r="M490" s="6">
        <v>46027</v>
      </c>
      <c r="N490" s="5">
        <f t="shared" si="22"/>
        <v>7</v>
      </c>
      <c r="O490" s="5" t="s">
        <v>135</v>
      </c>
      <c r="P490" s="5" t="s">
        <v>2613</v>
      </c>
      <c r="Q490" s="7">
        <v>28.87</v>
      </c>
      <c r="R490" s="12">
        <v>0.375</v>
      </c>
      <c r="S490" s="5" t="s">
        <v>60</v>
      </c>
      <c r="T490" s="5" t="s">
        <v>136</v>
      </c>
      <c r="U490" s="7">
        <v>10.83</v>
      </c>
      <c r="V490" s="5" t="s">
        <v>480</v>
      </c>
    </row>
    <row r="491" spans="1:22" s="5" customFormat="1" x14ac:dyDescent="0.25">
      <c r="A491" s="5">
        <v>2028780363</v>
      </c>
      <c r="B491" s="5" t="s">
        <v>684</v>
      </c>
      <c r="C491" s="5" t="s">
        <v>685</v>
      </c>
      <c r="D491" s="5" t="str">
        <f t="shared" si="23"/>
        <v>TAYLER BEST</v>
      </c>
      <c r="E491" s="5" t="s">
        <v>265</v>
      </c>
      <c r="F491" s="5" t="s">
        <v>479</v>
      </c>
      <c r="G491" s="5" t="s">
        <v>480</v>
      </c>
      <c r="H491" s="5">
        <v>371819</v>
      </c>
      <c r="I491" s="5" t="s">
        <v>413</v>
      </c>
      <c r="J491" s="5" t="s">
        <v>414</v>
      </c>
      <c r="K491" s="5" t="str">
        <f t="shared" si="21"/>
        <v>THOMAS PARDUE</v>
      </c>
      <c r="L491" s="6">
        <v>45809</v>
      </c>
      <c r="M491" s="6">
        <v>46023</v>
      </c>
      <c r="N491" s="5">
        <f t="shared" si="22"/>
        <v>7</v>
      </c>
      <c r="O491" s="5" t="s">
        <v>135</v>
      </c>
      <c r="P491" s="5" t="s">
        <v>2613</v>
      </c>
      <c r="Q491" s="7">
        <v>23.62</v>
      </c>
      <c r="R491" s="12">
        <v>0.375</v>
      </c>
      <c r="S491" s="5" t="s">
        <v>60</v>
      </c>
      <c r="T491" s="5" t="s">
        <v>136</v>
      </c>
      <c r="U491" s="7">
        <v>8.86</v>
      </c>
      <c r="V491" s="5" t="s">
        <v>480</v>
      </c>
    </row>
    <row r="492" spans="1:22" s="5" customFormat="1" x14ac:dyDescent="0.25">
      <c r="A492" s="5">
        <v>2028799845</v>
      </c>
      <c r="B492" s="5" t="s">
        <v>687</v>
      </c>
      <c r="C492" s="5" t="s">
        <v>688</v>
      </c>
      <c r="D492" s="5" t="str">
        <f t="shared" si="23"/>
        <v>CARLOS ALMENDARES</v>
      </c>
      <c r="E492" s="5" t="s">
        <v>209</v>
      </c>
      <c r="F492" s="5" t="s">
        <v>102</v>
      </c>
      <c r="G492" s="5" t="s">
        <v>764</v>
      </c>
      <c r="H492" s="5" t="s">
        <v>2609</v>
      </c>
      <c r="I492" s="5" t="s">
        <v>600</v>
      </c>
      <c r="J492" s="5" t="s">
        <v>601</v>
      </c>
      <c r="K492" s="5" t="str">
        <f t="shared" si="21"/>
        <v>VICTOR FUENTES</v>
      </c>
      <c r="L492" s="6">
        <v>45809</v>
      </c>
      <c r="M492" s="6">
        <v>46023</v>
      </c>
      <c r="N492" s="5">
        <f t="shared" si="22"/>
        <v>7</v>
      </c>
      <c r="O492" s="5" t="s">
        <v>135</v>
      </c>
      <c r="P492" s="5" t="s">
        <v>2613</v>
      </c>
      <c r="Q492" s="7">
        <v>43.18</v>
      </c>
      <c r="R492" s="11">
        <v>0.75</v>
      </c>
      <c r="S492" s="5" t="s">
        <v>60</v>
      </c>
      <c r="T492" s="5" t="s">
        <v>136</v>
      </c>
      <c r="U492" s="7">
        <v>32.380000000000003</v>
      </c>
      <c r="V492" s="5" t="s">
        <v>2597</v>
      </c>
    </row>
    <row r="493" spans="1:22" s="5" customFormat="1" x14ac:dyDescent="0.25">
      <c r="A493" s="5">
        <v>2029251260</v>
      </c>
      <c r="B493" s="5" t="s">
        <v>1038</v>
      </c>
      <c r="C493" s="5" t="s">
        <v>1039</v>
      </c>
      <c r="D493" s="5" t="str">
        <f t="shared" si="23"/>
        <v>BUDSABA BOONRUANG</v>
      </c>
      <c r="E493" s="5" t="s">
        <v>83</v>
      </c>
      <c r="F493" s="5" t="s">
        <v>102</v>
      </c>
      <c r="G493" s="5" t="s">
        <v>103</v>
      </c>
      <c r="H493" s="5" t="s">
        <v>2609</v>
      </c>
      <c r="I493" s="5" t="s">
        <v>600</v>
      </c>
      <c r="J493" s="5" t="s">
        <v>601</v>
      </c>
      <c r="K493" s="5" t="str">
        <f t="shared" si="21"/>
        <v>VICTOR FUENTES</v>
      </c>
      <c r="L493" s="6">
        <v>45811</v>
      </c>
      <c r="M493" s="6">
        <v>46025</v>
      </c>
      <c r="N493" s="5">
        <f t="shared" si="22"/>
        <v>7</v>
      </c>
      <c r="O493" s="5" t="s">
        <v>135</v>
      </c>
      <c r="P493" s="5" t="s">
        <v>2613</v>
      </c>
      <c r="Q493" s="7">
        <v>37.93</v>
      </c>
      <c r="R493" s="11">
        <v>0.75</v>
      </c>
      <c r="S493" s="5" t="s">
        <v>60</v>
      </c>
      <c r="T493" s="5" t="s">
        <v>136</v>
      </c>
      <c r="U493" s="7">
        <v>28.45</v>
      </c>
      <c r="V493" s="5" t="s">
        <v>2597</v>
      </c>
    </row>
    <row r="494" spans="1:22" s="5" customFormat="1" x14ac:dyDescent="0.25">
      <c r="A494" s="5">
        <v>2028799844</v>
      </c>
      <c r="B494" s="5" t="s">
        <v>687</v>
      </c>
      <c r="C494" s="5" t="s">
        <v>688</v>
      </c>
      <c r="D494" s="5" t="str">
        <f t="shared" si="23"/>
        <v>CARLOS ALMENDARES</v>
      </c>
      <c r="E494" s="5" t="s">
        <v>209</v>
      </c>
      <c r="F494" s="5" t="s">
        <v>373</v>
      </c>
      <c r="G494" s="5" t="s">
        <v>374</v>
      </c>
      <c r="H494" s="5" t="s">
        <v>2609</v>
      </c>
      <c r="I494" s="5" t="s">
        <v>600</v>
      </c>
      <c r="J494" s="5" t="s">
        <v>601</v>
      </c>
      <c r="K494" s="5" t="str">
        <f t="shared" si="21"/>
        <v>VICTOR FUENTES</v>
      </c>
      <c r="L494" s="6">
        <v>45809</v>
      </c>
      <c r="M494" s="6">
        <v>46023</v>
      </c>
      <c r="N494" s="5">
        <f t="shared" si="22"/>
        <v>7</v>
      </c>
      <c r="O494" s="5" t="s">
        <v>135</v>
      </c>
      <c r="P494" s="5" t="s">
        <v>2613</v>
      </c>
      <c r="Q494" s="7">
        <v>142.91999999999999</v>
      </c>
      <c r="R494" s="11">
        <v>0.7</v>
      </c>
      <c r="S494" s="5" t="s">
        <v>60</v>
      </c>
      <c r="T494" s="5" t="s">
        <v>136</v>
      </c>
      <c r="U494" s="7">
        <v>100.04</v>
      </c>
      <c r="V494" s="5" t="s">
        <v>374</v>
      </c>
    </row>
    <row r="495" spans="1:22" s="5" customFormat="1" x14ac:dyDescent="0.25">
      <c r="A495" s="5">
        <v>2029251259</v>
      </c>
      <c r="B495" s="5" t="s">
        <v>1038</v>
      </c>
      <c r="C495" s="5" t="s">
        <v>1039</v>
      </c>
      <c r="D495" s="5" t="str">
        <f t="shared" si="23"/>
        <v>BUDSABA BOONRUANG</v>
      </c>
      <c r="E495" s="5" t="s">
        <v>83</v>
      </c>
      <c r="F495" s="5" t="s">
        <v>373</v>
      </c>
      <c r="G495" s="5" t="s">
        <v>374</v>
      </c>
      <c r="H495" s="5" t="s">
        <v>2609</v>
      </c>
      <c r="I495" s="5" t="s">
        <v>600</v>
      </c>
      <c r="J495" s="5" t="s">
        <v>601</v>
      </c>
      <c r="K495" s="5" t="str">
        <f t="shared" si="21"/>
        <v>VICTOR FUENTES</v>
      </c>
      <c r="L495" s="6">
        <v>45811</v>
      </c>
      <c r="M495" s="6">
        <v>46025</v>
      </c>
      <c r="N495" s="5">
        <f t="shared" si="22"/>
        <v>7</v>
      </c>
      <c r="O495" s="5" t="s">
        <v>135</v>
      </c>
      <c r="P495" s="5" t="s">
        <v>2613</v>
      </c>
      <c r="Q495" s="7">
        <v>74.58</v>
      </c>
      <c r="R495" s="11">
        <v>0.7</v>
      </c>
      <c r="S495" s="5" t="s">
        <v>60</v>
      </c>
      <c r="T495" s="5" t="s">
        <v>136</v>
      </c>
      <c r="U495" s="7">
        <v>52.21</v>
      </c>
      <c r="V495" s="5" t="s">
        <v>374</v>
      </c>
    </row>
    <row r="496" spans="1:22" s="5" customFormat="1" x14ac:dyDescent="0.25">
      <c r="A496" s="5">
        <v>2029251257</v>
      </c>
      <c r="B496" s="5" t="s">
        <v>1038</v>
      </c>
      <c r="C496" s="5" t="s">
        <v>1039</v>
      </c>
      <c r="D496" s="5" t="str">
        <f t="shared" si="23"/>
        <v>BUDSABA BOONRUANG</v>
      </c>
      <c r="E496" s="5" t="s">
        <v>83</v>
      </c>
      <c r="F496" s="5" t="s">
        <v>132</v>
      </c>
      <c r="G496" s="5" t="s">
        <v>257</v>
      </c>
      <c r="H496" s="5" t="s">
        <v>2609</v>
      </c>
      <c r="I496" s="5" t="s">
        <v>600</v>
      </c>
      <c r="J496" s="5" t="s">
        <v>601</v>
      </c>
      <c r="K496" s="5" t="str">
        <f t="shared" si="21"/>
        <v>VICTOR FUENTES</v>
      </c>
      <c r="L496" s="6">
        <v>45811</v>
      </c>
      <c r="M496" s="6">
        <v>46025</v>
      </c>
      <c r="N496" s="5">
        <f t="shared" si="22"/>
        <v>7</v>
      </c>
      <c r="O496" s="5" t="s">
        <v>135</v>
      </c>
      <c r="P496" s="5" t="s">
        <v>2613</v>
      </c>
      <c r="Q496" s="7">
        <v>226.98</v>
      </c>
      <c r="R496" s="11">
        <v>0.38</v>
      </c>
      <c r="S496" s="5" t="s">
        <v>60</v>
      </c>
      <c r="T496" s="5" t="s">
        <v>136</v>
      </c>
      <c r="U496" s="7">
        <v>86.25</v>
      </c>
      <c r="V496" s="5" t="s">
        <v>257</v>
      </c>
    </row>
    <row r="497" spans="1:22" s="5" customFormat="1" x14ac:dyDescent="0.25">
      <c r="A497" s="5">
        <v>2029251258</v>
      </c>
      <c r="B497" s="5" t="s">
        <v>1038</v>
      </c>
      <c r="C497" s="5" t="s">
        <v>1039</v>
      </c>
      <c r="D497" s="5" t="str">
        <f t="shared" si="23"/>
        <v>BUDSABA BOONRUANG</v>
      </c>
      <c r="E497" s="5" t="s">
        <v>83</v>
      </c>
      <c r="F497" s="5" t="s">
        <v>132</v>
      </c>
      <c r="G497" s="5" t="s">
        <v>344</v>
      </c>
      <c r="H497" s="5" t="s">
        <v>2609</v>
      </c>
      <c r="I497" s="5" t="s">
        <v>600</v>
      </c>
      <c r="J497" s="5" t="s">
        <v>601</v>
      </c>
      <c r="K497" s="5" t="str">
        <f t="shared" si="21"/>
        <v>VICTOR FUENTES</v>
      </c>
      <c r="L497" s="6">
        <v>45811</v>
      </c>
      <c r="M497" s="6">
        <v>46025</v>
      </c>
      <c r="N497" s="5">
        <f t="shared" si="22"/>
        <v>7</v>
      </c>
      <c r="O497" s="5" t="s">
        <v>135</v>
      </c>
      <c r="P497" s="5" t="s">
        <v>2613</v>
      </c>
      <c r="Q497" s="7">
        <v>7.09</v>
      </c>
      <c r="R497" s="11">
        <v>0.38</v>
      </c>
      <c r="S497" s="5" t="s">
        <v>60</v>
      </c>
      <c r="T497" s="5" t="s">
        <v>136</v>
      </c>
      <c r="U497" s="7">
        <v>2.68</v>
      </c>
      <c r="V497" s="5" t="s">
        <v>257</v>
      </c>
    </row>
    <row r="498" spans="1:22" s="5" customFormat="1" x14ac:dyDescent="0.25">
      <c r="A498" s="5">
        <v>2029251261</v>
      </c>
      <c r="B498" s="5" t="s">
        <v>1038</v>
      </c>
      <c r="C498" s="5" t="s">
        <v>1039</v>
      </c>
      <c r="D498" s="5" t="str">
        <f t="shared" si="23"/>
        <v>BUDSABA BOONRUANG</v>
      </c>
      <c r="E498" s="5" t="s">
        <v>83</v>
      </c>
      <c r="F498" s="5" t="s">
        <v>803</v>
      </c>
      <c r="G498" s="5" t="s">
        <v>817</v>
      </c>
      <c r="H498" s="5" t="s">
        <v>2609</v>
      </c>
      <c r="I498" s="5" t="s">
        <v>600</v>
      </c>
      <c r="J498" s="5" t="s">
        <v>601</v>
      </c>
      <c r="K498" s="5" t="str">
        <f t="shared" si="21"/>
        <v>VICTOR FUENTES</v>
      </c>
      <c r="L498" s="6">
        <v>45811</v>
      </c>
      <c r="M498" s="6">
        <v>46025</v>
      </c>
      <c r="N498" s="5">
        <f t="shared" si="22"/>
        <v>7</v>
      </c>
      <c r="O498" s="5" t="s">
        <v>135</v>
      </c>
      <c r="P498" s="5" t="s">
        <v>2613</v>
      </c>
      <c r="Q498" s="7">
        <v>15</v>
      </c>
      <c r="R498" s="11">
        <v>0.38</v>
      </c>
      <c r="S498" s="5" t="s">
        <v>60</v>
      </c>
      <c r="T498" s="5" t="s">
        <v>136</v>
      </c>
      <c r="U498" s="7">
        <v>5.7</v>
      </c>
      <c r="V498" s="5" t="s">
        <v>817</v>
      </c>
    </row>
    <row r="499" spans="1:22" s="5" customFormat="1" x14ac:dyDescent="0.25">
      <c r="A499" s="5">
        <v>2028540190</v>
      </c>
      <c r="B499" s="5" t="s">
        <v>608</v>
      </c>
      <c r="C499" s="5" t="s">
        <v>97</v>
      </c>
      <c r="D499" s="5" t="str">
        <f t="shared" si="23"/>
        <v>CHARLES GONZALEZ</v>
      </c>
      <c r="E499" s="5" t="s">
        <v>83</v>
      </c>
      <c r="F499" s="5" t="s">
        <v>102</v>
      </c>
      <c r="G499" s="5" t="s">
        <v>738</v>
      </c>
      <c r="H499" s="5">
        <v>7470776</v>
      </c>
      <c r="I499" s="5" t="s">
        <v>355</v>
      </c>
      <c r="J499" s="5" t="s">
        <v>356</v>
      </c>
      <c r="K499" s="5" t="str">
        <f t="shared" si="21"/>
        <v>Andrew Choi</v>
      </c>
      <c r="L499" s="6">
        <v>45778</v>
      </c>
      <c r="M499" s="6">
        <v>46023</v>
      </c>
      <c r="N499" s="5">
        <f t="shared" si="22"/>
        <v>8</v>
      </c>
      <c r="O499" s="5" t="s">
        <v>135</v>
      </c>
      <c r="P499" s="5" t="s">
        <v>2613</v>
      </c>
      <c r="Q499" s="7">
        <v>552.59</v>
      </c>
      <c r="R499" s="11">
        <v>0.9</v>
      </c>
      <c r="S499" s="5" t="s">
        <v>60</v>
      </c>
      <c r="T499" s="5" t="s">
        <v>136</v>
      </c>
      <c r="U499" s="7">
        <v>497.33</v>
      </c>
      <c r="V499" s="5" t="s">
        <v>2599</v>
      </c>
    </row>
    <row r="500" spans="1:22" s="5" customFormat="1" x14ac:dyDescent="0.25">
      <c r="A500" s="5">
        <v>2028520984</v>
      </c>
      <c r="B500" s="5" t="s">
        <v>468</v>
      </c>
      <c r="C500" s="5" t="s">
        <v>607</v>
      </c>
      <c r="D500" s="5" t="str">
        <f t="shared" si="23"/>
        <v>SEJAL PATEL</v>
      </c>
      <c r="E500" s="5" t="s">
        <v>83</v>
      </c>
      <c r="F500" s="5" t="s">
        <v>102</v>
      </c>
      <c r="G500" s="5" t="s">
        <v>738</v>
      </c>
      <c r="H500" s="5">
        <v>7470776</v>
      </c>
      <c r="I500" s="5" t="s">
        <v>355</v>
      </c>
      <c r="J500" s="5" t="s">
        <v>356</v>
      </c>
      <c r="K500" s="5" t="str">
        <f t="shared" si="21"/>
        <v>Andrew Choi</v>
      </c>
      <c r="L500" s="6">
        <v>45778</v>
      </c>
      <c r="M500" s="6">
        <v>46023</v>
      </c>
      <c r="N500" s="5">
        <f t="shared" si="22"/>
        <v>8</v>
      </c>
      <c r="O500" s="5" t="s">
        <v>135</v>
      </c>
      <c r="P500" s="5" t="s">
        <v>2613</v>
      </c>
      <c r="Q500" s="7">
        <v>65.650000000000006</v>
      </c>
      <c r="R500" s="11">
        <v>0.9</v>
      </c>
      <c r="S500" s="5" t="s">
        <v>60</v>
      </c>
      <c r="T500" s="5" t="s">
        <v>136</v>
      </c>
      <c r="U500" s="7">
        <v>59.08</v>
      </c>
      <c r="V500" s="5" t="s">
        <v>2599</v>
      </c>
    </row>
    <row r="501" spans="1:22" s="5" customFormat="1" x14ac:dyDescent="0.25">
      <c r="A501" s="5">
        <v>2028564476</v>
      </c>
      <c r="B501" s="5" t="s">
        <v>352</v>
      </c>
      <c r="C501" s="5" t="s">
        <v>353</v>
      </c>
      <c r="D501" s="5" t="str">
        <f t="shared" si="23"/>
        <v>WAYNE SCHAUDERNA</v>
      </c>
      <c r="E501" s="5" t="s">
        <v>354</v>
      </c>
      <c r="F501" s="5" t="s">
        <v>373</v>
      </c>
      <c r="G501" s="5" t="s">
        <v>433</v>
      </c>
      <c r="H501" s="5">
        <v>7470776</v>
      </c>
      <c r="I501" s="5" t="s">
        <v>355</v>
      </c>
      <c r="J501" s="5" t="s">
        <v>356</v>
      </c>
      <c r="K501" s="5" t="str">
        <f t="shared" si="21"/>
        <v>Andrew Choi</v>
      </c>
      <c r="L501" s="6">
        <v>45778</v>
      </c>
      <c r="M501" s="6">
        <v>46023</v>
      </c>
      <c r="N501" s="5">
        <f t="shared" si="22"/>
        <v>8</v>
      </c>
      <c r="O501" s="5" t="s">
        <v>135</v>
      </c>
      <c r="P501" s="5" t="s">
        <v>2613</v>
      </c>
      <c r="Q501" s="7">
        <v>131.25</v>
      </c>
      <c r="R501" s="11">
        <v>0.9</v>
      </c>
      <c r="S501" s="5" t="s">
        <v>60</v>
      </c>
      <c r="T501" s="5" t="s">
        <v>136</v>
      </c>
      <c r="U501" s="7">
        <v>118.12</v>
      </c>
      <c r="V501" s="5" t="s">
        <v>433</v>
      </c>
    </row>
    <row r="502" spans="1:22" s="5" customFormat="1" x14ac:dyDescent="0.25">
      <c r="A502" s="5">
        <v>2028540191</v>
      </c>
      <c r="B502" s="5" t="s">
        <v>608</v>
      </c>
      <c r="C502" s="5" t="s">
        <v>97</v>
      </c>
      <c r="D502" s="5" t="str">
        <f t="shared" si="23"/>
        <v>CHARLES GONZALEZ</v>
      </c>
      <c r="E502" s="5" t="s">
        <v>83</v>
      </c>
      <c r="F502" s="5" t="s">
        <v>373</v>
      </c>
      <c r="G502" s="5" t="s">
        <v>374</v>
      </c>
      <c r="H502" s="5">
        <v>7470776</v>
      </c>
      <c r="I502" s="5" t="s">
        <v>355</v>
      </c>
      <c r="J502" s="5" t="s">
        <v>356</v>
      </c>
      <c r="K502" s="5" t="str">
        <f t="shared" si="21"/>
        <v>Andrew Choi</v>
      </c>
      <c r="L502" s="6">
        <v>45778</v>
      </c>
      <c r="M502" s="6">
        <v>46023</v>
      </c>
      <c r="N502" s="5">
        <f t="shared" si="22"/>
        <v>8</v>
      </c>
      <c r="O502" s="5" t="s">
        <v>135</v>
      </c>
      <c r="P502" s="5" t="s">
        <v>2613</v>
      </c>
      <c r="Q502" s="7">
        <v>148.27000000000001</v>
      </c>
      <c r="R502" s="11">
        <v>0.7</v>
      </c>
      <c r="S502" s="5" t="s">
        <v>60</v>
      </c>
      <c r="T502" s="5" t="s">
        <v>136</v>
      </c>
      <c r="U502" s="7">
        <v>103.79</v>
      </c>
      <c r="V502" s="5" t="s">
        <v>374</v>
      </c>
    </row>
    <row r="503" spans="1:22" s="5" customFormat="1" x14ac:dyDescent="0.25">
      <c r="A503" s="5">
        <v>2028461684</v>
      </c>
      <c r="B503" s="5" t="s">
        <v>597</v>
      </c>
      <c r="C503" s="5" t="s">
        <v>315</v>
      </c>
      <c r="D503" s="5" t="str">
        <f t="shared" si="23"/>
        <v>REBECCA MAES</v>
      </c>
      <c r="E503" s="5" t="s">
        <v>339</v>
      </c>
      <c r="F503" s="5" t="s">
        <v>373</v>
      </c>
      <c r="G503" s="5" t="s">
        <v>374</v>
      </c>
      <c r="H503" s="5">
        <v>7470776</v>
      </c>
      <c r="I503" s="5" t="s">
        <v>355</v>
      </c>
      <c r="J503" s="5" t="s">
        <v>356</v>
      </c>
      <c r="K503" s="5" t="str">
        <f t="shared" si="21"/>
        <v>Andrew Choi</v>
      </c>
      <c r="L503" s="6">
        <v>45778</v>
      </c>
      <c r="M503" s="6">
        <v>46023</v>
      </c>
      <c r="N503" s="5">
        <f t="shared" si="22"/>
        <v>8</v>
      </c>
      <c r="O503" s="5" t="s">
        <v>135</v>
      </c>
      <c r="P503" s="5" t="s">
        <v>2613</v>
      </c>
      <c r="Q503" s="7">
        <v>59.94</v>
      </c>
      <c r="R503" s="11">
        <v>0.7</v>
      </c>
      <c r="S503" s="5" t="s">
        <v>60</v>
      </c>
      <c r="T503" s="5" t="s">
        <v>136</v>
      </c>
      <c r="U503" s="7">
        <v>41.96</v>
      </c>
      <c r="V503" s="5" t="s">
        <v>374</v>
      </c>
    </row>
    <row r="504" spans="1:22" s="5" customFormat="1" x14ac:dyDescent="0.25">
      <c r="A504" s="5">
        <v>2028520983</v>
      </c>
      <c r="B504" s="5" t="s">
        <v>468</v>
      </c>
      <c r="C504" s="5" t="s">
        <v>607</v>
      </c>
      <c r="D504" s="5" t="str">
        <f t="shared" si="23"/>
        <v>SEJAL PATEL</v>
      </c>
      <c r="E504" s="5" t="s">
        <v>83</v>
      </c>
      <c r="F504" s="5" t="s">
        <v>373</v>
      </c>
      <c r="G504" s="5" t="s">
        <v>374</v>
      </c>
      <c r="H504" s="5">
        <v>7470776</v>
      </c>
      <c r="I504" s="5" t="s">
        <v>355</v>
      </c>
      <c r="J504" s="5" t="s">
        <v>356</v>
      </c>
      <c r="K504" s="5" t="str">
        <f t="shared" si="21"/>
        <v>Andrew Choi</v>
      </c>
      <c r="L504" s="6">
        <v>45778</v>
      </c>
      <c r="M504" s="6">
        <v>46023</v>
      </c>
      <c r="N504" s="5">
        <f t="shared" si="22"/>
        <v>8</v>
      </c>
      <c r="O504" s="5" t="s">
        <v>135</v>
      </c>
      <c r="P504" s="5" t="s">
        <v>2613</v>
      </c>
      <c r="Q504" s="7">
        <v>46.08</v>
      </c>
      <c r="R504" s="11">
        <v>0.7</v>
      </c>
      <c r="S504" s="5" t="s">
        <v>60</v>
      </c>
      <c r="T504" s="5" t="s">
        <v>136</v>
      </c>
      <c r="U504" s="7">
        <v>32.26</v>
      </c>
      <c r="V504" s="5" t="s">
        <v>374</v>
      </c>
    </row>
    <row r="505" spans="1:22" s="5" customFormat="1" x14ac:dyDescent="0.25">
      <c r="A505" s="5">
        <v>2028564473</v>
      </c>
      <c r="B505" s="5" t="s">
        <v>352</v>
      </c>
      <c r="C505" s="5" t="s">
        <v>353</v>
      </c>
      <c r="D505" s="5" t="str">
        <f t="shared" si="23"/>
        <v>WAYNE SCHAUDERNA</v>
      </c>
      <c r="E505" s="5" t="s">
        <v>354</v>
      </c>
      <c r="F505" s="5" t="s">
        <v>132</v>
      </c>
      <c r="G505" s="5" t="s">
        <v>257</v>
      </c>
      <c r="H505" s="5">
        <v>7470776</v>
      </c>
      <c r="I505" s="5" t="s">
        <v>355</v>
      </c>
      <c r="J505" s="5" t="s">
        <v>356</v>
      </c>
      <c r="K505" s="5" t="str">
        <f t="shared" si="21"/>
        <v>Andrew Choi</v>
      </c>
      <c r="L505" s="6">
        <v>45778</v>
      </c>
      <c r="M505" s="6">
        <v>46023</v>
      </c>
      <c r="N505" s="5">
        <f t="shared" si="22"/>
        <v>8</v>
      </c>
      <c r="O505" s="5" t="s">
        <v>135</v>
      </c>
      <c r="P505" s="5" t="s">
        <v>2613</v>
      </c>
      <c r="Q505" s="7">
        <v>698.19</v>
      </c>
      <c r="R505" s="11">
        <v>0.38</v>
      </c>
      <c r="S505" s="5" t="s">
        <v>60</v>
      </c>
      <c r="T505" s="5" t="s">
        <v>136</v>
      </c>
      <c r="U505" s="7">
        <v>265.31</v>
      </c>
      <c r="V505" s="5" t="s">
        <v>257</v>
      </c>
    </row>
    <row r="506" spans="1:22" s="5" customFormat="1" x14ac:dyDescent="0.25">
      <c r="A506" s="5">
        <v>2028567155</v>
      </c>
      <c r="B506" s="5" t="s">
        <v>357</v>
      </c>
      <c r="C506" s="5" t="s">
        <v>358</v>
      </c>
      <c r="D506" s="5" t="str">
        <f t="shared" si="23"/>
        <v>NATHAN PIUIAN</v>
      </c>
      <c r="E506" s="5" t="s">
        <v>83</v>
      </c>
      <c r="F506" s="5" t="s">
        <v>132</v>
      </c>
      <c r="G506" s="5" t="s">
        <v>257</v>
      </c>
      <c r="H506" s="5">
        <v>7470776</v>
      </c>
      <c r="I506" s="5" t="s">
        <v>355</v>
      </c>
      <c r="J506" s="5" t="s">
        <v>356</v>
      </c>
      <c r="K506" s="5" t="str">
        <f t="shared" si="21"/>
        <v>Andrew Choi</v>
      </c>
      <c r="L506" s="6">
        <v>45778</v>
      </c>
      <c r="M506" s="6">
        <v>46023</v>
      </c>
      <c r="N506" s="5">
        <f t="shared" si="22"/>
        <v>8</v>
      </c>
      <c r="O506" s="5" t="s">
        <v>135</v>
      </c>
      <c r="P506" s="5" t="s">
        <v>2613</v>
      </c>
      <c r="Q506" s="7">
        <v>131.32</v>
      </c>
      <c r="R506" s="11">
        <v>0.38</v>
      </c>
      <c r="S506" s="5" t="s">
        <v>60</v>
      </c>
      <c r="T506" s="5" t="s">
        <v>136</v>
      </c>
      <c r="U506" s="7">
        <v>49.9</v>
      </c>
      <c r="V506" s="5" t="s">
        <v>257</v>
      </c>
    </row>
    <row r="507" spans="1:22" s="5" customFormat="1" x14ac:dyDescent="0.25">
      <c r="A507" s="5">
        <v>2028564474</v>
      </c>
      <c r="B507" s="5" t="s">
        <v>352</v>
      </c>
      <c r="C507" s="5" t="s">
        <v>353</v>
      </c>
      <c r="D507" s="5" t="str">
        <f t="shared" si="23"/>
        <v>WAYNE SCHAUDERNA</v>
      </c>
      <c r="E507" s="5" t="s">
        <v>354</v>
      </c>
      <c r="F507" s="5" t="s">
        <v>132</v>
      </c>
      <c r="G507" s="5" t="s">
        <v>344</v>
      </c>
      <c r="H507" s="5">
        <v>7470776</v>
      </c>
      <c r="I507" s="5" t="s">
        <v>355</v>
      </c>
      <c r="J507" s="5" t="s">
        <v>356</v>
      </c>
      <c r="K507" s="5" t="str">
        <f t="shared" si="21"/>
        <v>Andrew Choi</v>
      </c>
      <c r="L507" s="6">
        <v>45778</v>
      </c>
      <c r="M507" s="6">
        <v>46023</v>
      </c>
      <c r="N507" s="5">
        <f t="shared" si="22"/>
        <v>8</v>
      </c>
      <c r="O507" s="5" t="s">
        <v>135</v>
      </c>
      <c r="P507" s="5" t="s">
        <v>2613</v>
      </c>
      <c r="Q507" s="7">
        <v>7.09</v>
      </c>
      <c r="R507" s="11">
        <v>0.38</v>
      </c>
      <c r="S507" s="5" t="s">
        <v>60</v>
      </c>
      <c r="T507" s="5" t="s">
        <v>136</v>
      </c>
      <c r="U507" s="7">
        <v>2.69</v>
      </c>
      <c r="V507" s="5" t="s">
        <v>257</v>
      </c>
    </row>
    <row r="508" spans="1:22" s="5" customFormat="1" x14ac:dyDescent="0.25">
      <c r="A508" s="5">
        <v>2028567156</v>
      </c>
      <c r="B508" s="5" t="s">
        <v>357</v>
      </c>
      <c r="C508" s="5" t="s">
        <v>358</v>
      </c>
      <c r="D508" s="5" t="str">
        <f t="shared" si="23"/>
        <v>NATHAN PIUIAN</v>
      </c>
      <c r="E508" s="5" t="s">
        <v>83</v>
      </c>
      <c r="F508" s="5" t="s">
        <v>803</v>
      </c>
      <c r="G508" s="5" t="s">
        <v>817</v>
      </c>
      <c r="H508" s="5">
        <v>7470776</v>
      </c>
      <c r="I508" s="5" t="s">
        <v>355</v>
      </c>
      <c r="J508" s="5" t="s">
        <v>356</v>
      </c>
      <c r="K508" s="5" t="str">
        <f t="shared" si="21"/>
        <v>Andrew Choi</v>
      </c>
      <c r="L508" s="6">
        <v>45778</v>
      </c>
      <c r="M508" s="6">
        <v>46023</v>
      </c>
      <c r="N508" s="5">
        <f t="shared" si="22"/>
        <v>8</v>
      </c>
      <c r="O508" s="5" t="s">
        <v>135</v>
      </c>
      <c r="P508" s="5" t="s">
        <v>2613</v>
      </c>
      <c r="Q508" s="7">
        <v>15</v>
      </c>
      <c r="R508" s="11">
        <v>0.38</v>
      </c>
      <c r="S508" s="5" t="s">
        <v>60</v>
      </c>
      <c r="T508" s="5" t="s">
        <v>136</v>
      </c>
      <c r="U508" s="7">
        <v>5.7</v>
      </c>
      <c r="V508" s="5" t="s">
        <v>817</v>
      </c>
    </row>
    <row r="509" spans="1:22" s="5" customFormat="1" x14ac:dyDescent="0.25">
      <c r="A509" s="5">
        <v>2028564475</v>
      </c>
      <c r="B509" s="5" t="s">
        <v>352</v>
      </c>
      <c r="C509" s="5" t="s">
        <v>353</v>
      </c>
      <c r="D509" s="5" t="str">
        <f t="shared" si="23"/>
        <v>WAYNE SCHAUDERNA</v>
      </c>
      <c r="E509" s="5" t="s">
        <v>354</v>
      </c>
      <c r="F509" s="5" t="s">
        <v>479</v>
      </c>
      <c r="G509" s="5" t="s">
        <v>480</v>
      </c>
      <c r="H509" s="5">
        <v>7470776</v>
      </c>
      <c r="I509" s="5" t="s">
        <v>355</v>
      </c>
      <c r="J509" s="5" t="s">
        <v>356</v>
      </c>
      <c r="K509" s="5" t="str">
        <f t="shared" si="21"/>
        <v>Andrew Choi</v>
      </c>
      <c r="L509" s="6">
        <v>45778</v>
      </c>
      <c r="M509" s="6">
        <v>46023</v>
      </c>
      <c r="N509" s="5">
        <f t="shared" si="22"/>
        <v>8</v>
      </c>
      <c r="O509" s="5" t="s">
        <v>135</v>
      </c>
      <c r="P509" s="5" t="s">
        <v>2613</v>
      </c>
      <c r="Q509" s="7">
        <v>89.86</v>
      </c>
      <c r="R509" s="12">
        <v>0.375</v>
      </c>
      <c r="S509" s="5" t="s">
        <v>60</v>
      </c>
      <c r="T509" s="5" t="s">
        <v>136</v>
      </c>
      <c r="U509" s="7">
        <v>33.700000000000003</v>
      </c>
      <c r="V509" s="5" t="s">
        <v>480</v>
      </c>
    </row>
    <row r="510" spans="1:22" s="5" customFormat="1" x14ac:dyDescent="0.25">
      <c r="A510" s="5">
        <v>2028461683</v>
      </c>
      <c r="B510" s="5" t="s">
        <v>597</v>
      </c>
      <c r="C510" s="5" t="s">
        <v>315</v>
      </c>
      <c r="D510" s="5" t="str">
        <f t="shared" si="23"/>
        <v>REBECCA MAES</v>
      </c>
      <c r="E510" s="5" t="s">
        <v>339</v>
      </c>
      <c r="F510" s="5" t="s">
        <v>479</v>
      </c>
      <c r="G510" s="5" t="s">
        <v>480</v>
      </c>
      <c r="H510" s="5">
        <v>7470776</v>
      </c>
      <c r="I510" s="5" t="s">
        <v>355</v>
      </c>
      <c r="J510" s="5" t="s">
        <v>356</v>
      </c>
      <c r="K510" s="5" t="str">
        <f t="shared" si="21"/>
        <v>Andrew Choi</v>
      </c>
      <c r="L510" s="6">
        <v>45778</v>
      </c>
      <c r="M510" s="6">
        <v>46023</v>
      </c>
      <c r="N510" s="5">
        <f t="shared" si="22"/>
        <v>8</v>
      </c>
      <c r="O510" s="5" t="s">
        <v>135</v>
      </c>
      <c r="P510" s="5" t="s">
        <v>2613</v>
      </c>
      <c r="Q510" s="7">
        <v>69.41</v>
      </c>
      <c r="R510" s="12">
        <v>0.375</v>
      </c>
      <c r="S510" s="5" t="s">
        <v>60</v>
      </c>
      <c r="T510" s="5" t="s">
        <v>136</v>
      </c>
      <c r="U510" s="7">
        <v>26.03</v>
      </c>
      <c r="V510" s="5" t="s">
        <v>480</v>
      </c>
    </row>
    <row r="511" spans="1:22" s="5" customFormat="1" x14ac:dyDescent="0.25">
      <c r="A511" s="5">
        <v>2028520982</v>
      </c>
      <c r="B511" s="5" t="s">
        <v>468</v>
      </c>
      <c r="C511" s="5" t="s">
        <v>607</v>
      </c>
      <c r="D511" s="5" t="str">
        <f t="shared" si="23"/>
        <v>SEJAL PATEL</v>
      </c>
      <c r="E511" s="5" t="s">
        <v>83</v>
      </c>
      <c r="F511" s="5" t="s">
        <v>479</v>
      </c>
      <c r="G511" s="5" t="s">
        <v>480</v>
      </c>
      <c r="H511" s="5">
        <v>7470776</v>
      </c>
      <c r="I511" s="5" t="s">
        <v>355</v>
      </c>
      <c r="J511" s="5" t="s">
        <v>356</v>
      </c>
      <c r="K511" s="5" t="str">
        <f t="shared" si="21"/>
        <v>Andrew Choi</v>
      </c>
      <c r="L511" s="6">
        <v>45778</v>
      </c>
      <c r="M511" s="6">
        <v>46023</v>
      </c>
      <c r="N511" s="5">
        <f t="shared" si="22"/>
        <v>8</v>
      </c>
      <c r="O511" s="5" t="s">
        <v>135</v>
      </c>
      <c r="P511" s="5" t="s">
        <v>2613</v>
      </c>
      <c r="Q511" s="7">
        <v>67.19</v>
      </c>
      <c r="R511" s="12">
        <v>0.375</v>
      </c>
      <c r="S511" s="5" t="s">
        <v>60</v>
      </c>
      <c r="T511" s="5" t="s">
        <v>136</v>
      </c>
      <c r="U511" s="7">
        <v>25.2</v>
      </c>
      <c r="V511" s="5" t="s">
        <v>480</v>
      </c>
    </row>
    <row r="512" spans="1:22" s="5" customFormat="1" x14ac:dyDescent="0.25">
      <c r="A512" s="5">
        <v>2028253025</v>
      </c>
      <c r="B512" s="5" t="s">
        <v>2474</v>
      </c>
      <c r="C512" s="5" t="s">
        <v>478</v>
      </c>
      <c r="D512" s="5" t="str">
        <f t="shared" si="23"/>
        <v>JAMES WELSH</v>
      </c>
      <c r="E512" s="5" t="s">
        <v>83</v>
      </c>
      <c r="F512" s="5" t="s">
        <v>479</v>
      </c>
      <c r="G512" s="5" t="s">
        <v>480</v>
      </c>
      <c r="H512" s="5">
        <v>7470776</v>
      </c>
      <c r="I512" s="5" t="s">
        <v>355</v>
      </c>
      <c r="J512" s="5" t="s">
        <v>356</v>
      </c>
      <c r="K512" s="5" t="str">
        <f t="shared" si="21"/>
        <v>Andrew Choi</v>
      </c>
      <c r="L512" s="6">
        <v>45778</v>
      </c>
      <c r="M512" s="6">
        <v>46023</v>
      </c>
      <c r="N512" s="5">
        <f t="shared" si="22"/>
        <v>8</v>
      </c>
      <c r="O512" s="5" t="s">
        <v>135</v>
      </c>
      <c r="P512" s="5" t="s">
        <v>2613</v>
      </c>
      <c r="Q512" s="7">
        <v>57.19</v>
      </c>
      <c r="R512" s="12">
        <v>0.375</v>
      </c>
      <c r="S512" s="5" t="s">
        <v>60</v>
      </c>
      <c r="T512" s="5" t="s">
        <v>136</v>
      </c>
      <c r="U512" s="7">
        <v>21.45</v>
      </c>
      <c r="V512" s="5" t="s">
        <v>480</v>
      </c>
    </row>
    <row r="513" spans="1:22" s="5" customFormat="1" x14ac:dyDescent="0.25">
      <c r="A513" s="5">
        <v>2028457982</v>
      </c>
      <c r="B513" s="5" t="s">
        <v>595</v>
      </c>
      <c r="C513" s="5" t="s">
        <v>596</v>
      </c>
      <c r="D513" s="5" t="str">
        <f t="shared" si="23"/>
        <v>BEATA SWIATEK</v>
      </c>
      <c r="E513" s="5" t="s">
        <v>83</v>
      </c>
      <c r="F513" s="5" t="s">
        <v>102</v>
      </c>
      <c r="G513" s="5" t="s">
        <v>764</v>
      </c>
      <c r="H513" s="5">
        <v>7146581</v>
      </c>
      <c r="I513" s="5" t="s">
        <v>498</v>
      </c>
      <c r="J513" s="5" t="s">
        <v>499</v>
      </c>
      <c r="K513" s="5" t="str">
        <f t="shared" si="21"/>
        <v>Anthony Hunsberger</v>
      </c>
      <c r="L513" s="6">
        <v>45778</v>
      </c>
      <c r="M513" s="6">
        <v>46023</v>
      </c>
      <c r="N513" s="5">
        <f t="shared" si="22"/>
        <v>8</v>
      </c>
      <c r="O513" s="5" t="s">
        <v>135</v>
      </c>
      <c r="P513" s="5" t="s">
        <v>2613</v>
      </c>
      <c r="Q513" s="7">
        <v>21.88</v>
      </c>
      <c r="R513" s="11">
        <v>0.75</v>
      </c>
      <c r="S513" s="5" t="s">
        <v>60</v>
      </c>
      <c r="T513" s="5" t="s">
        <v>136</v>
      </c>
      <c r="U513" s="7">
        <v>16.41</v>
      </c>
      <c r="V513" s="5" t="s">
        <v>2597</v>
      </c>
    </row>
    <row r="514" spans="1:22" s="5" customFormat="1" x14ac:dyDescent="0.25">
      <c r="A514" s="5">
        <v>2028164500</v>
      </c>
      <c r="B514" s="5" t="s">
        <v>640</v>
      </c>
      <c r="C514" s="5" t="s">
        <v>215</v>
      </c>
      <c r="D514" s="5" t="str">
        <f t="shared" si="23"/>
        <v>DENISE JOHNSON</v>
      </c>
      <c r="E514" s="5" t="s">
        <v>83</v>
      </c>
      <c r="F514" s="5" t="s">
        <v>373</v>
      </c>
      <c r="G514" s="5" t="s">
        <v>374</v>
      </c>
      <c r="H514" s="5">
        <v>7146581</v>
      </c>
      <c r="I514" s="5" t="s">
        <v>498</v>
      </c>
      <c r="J514" s="5" t="s">
        <v>499</v>
      </c>
      <c r="K514" s="5" t="str">
        <f t="shared" ref="K514:K577" si="24">CONCATENATE(J514," ",I514)</f>
        <v>Anthony Hunsberger</v>
      </c>
      <c r="L514" s="6">
        <v>45778</v>
      </c>
      <c r="M514" s="6">
        <v>46023</v>
      </c>
      <c r="N514" s="5">
        <f t="shared" ref="N514:N577" si="25">DATEDIF(L514,M514,"M")</f>
        <v>8</v>
      </c>
      <c r="O514" s="5" t="s">
        <v>135</v>
      </c>
      <c r="P514" s="5" t="s">
        <v>2613</v>
      </c>
      <c r="Q514" s="7">
        <v>211.12</v>
      </c>
      <c r="R514" s="11">
        <v>0.7</v>
      </c>
      <c r="S514" s="5" t="s">
        <v>60</v>
      </c>
      <c r="T514" s="5" t="s">
        <v>136</v>
      </c>
      <c r="U514" s="7">
        <v>147.78</v>
      </c>
      <c r="V514" s="5" t="s">
        <v>374</v>
      </c>
    </row>
    <row r="515" spans="1:22" s="5" customFormat="1" x14ac:dyDescent="0.25">
      <c r="A515" s="5">
        <v>2028457981</v>
      </c>
      <c r="B515" s="5" t="s">
        <v>595</v>
      </c>
      <c r="C515" s="5" t="s">
        <v>596</v>
      </c>
      <c r="D515" s="5" t="str">
        <f t="shared" ref="D515:D578" si="26">CONCATENATE(C515," ",B515)</f>
        <v>BEATA SWIATEK</v>
      </c>
      <c r="E515" s="5" t="s">
        <v>83</v>
      </c>
      <c r="F515" s="5" t="s">
        <v>373</v>
      </c>
      <c r="G515" s="5" t="s">
        <v>374</v>
      </c>
      <c r="H515" s="5">
        <v>7146581</v>
      </c>
      <c r="I515" s="5" t="s">
        <v>498</v>
      </c>
      <c r="J515" s="5" t="s">
        <v>499</v>
      </c>
      <c r="K515" s="5" t="str">
        <f t="shared" si="24"/>
        <v>Anthony Hunsberger</v>
      </c>
      <c r="L515" s="6">
        <v>45778</v>
      </c>
      <c r="M515" s="6">
        <v>46023</v>
      </c>
      <c r="N515" s="5">
        <f t="shared" si="25"/>
        <v>8</v>
      </c>
      <c r="O515" s="5" t="s">
        <v>135</v>
      </c>
      <c r="P515" s="5" t="s">
        <v>2613</v>
      </c>
      <c r="Q515" s="7">
        <v>51</v>
      </c>
      <c r="R515" s="11">
        <v>0.7</v>
      </c>
      <c r="S515" s="5" t="s">
        <v>60</v>
      </c>
      <c r="T515" s="5" t="s">
        <v>136</v>
      </c>
      <c r="U515" s="7">
        <v>35.700000000000003</v>
      </c>
      <c r="V515" s="5" t="s">
        <v>374</v>
      </c>
    </row>
    <row r="516" spans="1:22" s="5" customFormat="1" x14ac:dyDescent="0.25">
      <c r="A516" s="5">
        <v>2028590496</v>
      </c>
      <c r="B516" s="5" t="s">
        <v>627</v>
      </c>
      <c r="C516" s="5" t="s">
        <v>386</v>
      </c>
      <c r="D516" s="5" t="str">
        <f t="shared" si="26"/>
        <v>MICHAEL LOSASSO</v>
      </c>
      <c r="E516" s="5" t="s">
        <v>83</v>
      </c>
      <c r="F516" s="5" t="s">
        <v>373</v>
      </c>
      <c r="G516" s="5" t="s">
        <v>374</v>
      </c>
      <c r="H516" s="5">
        <v>7146581</v>
      </c>
      <c r="I516" s="5" t="s">
        <v>498</v>
      </c>
      <c r="J516" s="5" t="s">
        <v>499</v>
      </c>
      <c r="K516" s="5" t="str">
        <f t="shared" si="24"/>
        <v>Anthony Hunsberger</v>
      </c>
      <c r="L516" s="6">
        <v>45778</v>
      </c>
      <c r="M516" s="6">
        <v>46023</v>
      </c>
      <c r="N516" s="5">
        <f t="shared" si="25"/>
        <v>8</v>
      </c>
      <c r="O516" s="5" t="s">
        <v>135</v>
      </c>
      <c r="P516" s="5" t="s">
        <v>2613</v>
      </c>
      <c r="Q516" s="7">
        <v>34</v>
      </c>
      <c r="R516" s="11">
        <v>0.7</v>
      </c>
      <c r="S516" s="5" t="s">
        <v>60</v>
      </c>
      <c r="T516" s="5" t="s">
        <v>136</v>
      </c>
      <c r="U516" s="7">
        <v>23.8</v>
      </c>
      <c r="V516" s="5" t="s">
        <v>374</v>
      </c>
    </row>
    <row r="517" spans="1:22" s="5" customFormat="1" x14ac:dyDescent="0.25">
      <c r="A517" s="5">
        <v>2028590855</v>
      </c>
      <c r="B517" s="5" t="s">
        <v>627</v>
      </c>
      <c r="C517" s="5" t="s">
        <v>628</v>
      </c>
      <c r="D517" s="5" t="str">
        <f t="shared" si="26"/>
        <v>PATRICK LOSASSO</v>
      </c>
      <c r="E517" s="5" t="s">
        <v>83</v>
      </c>
      <c r="F517" s="5" t="s">
        <v>373</v>
      </c>
      <c r="G517" s="5" t="s">
        <v>374</v>
      </c>
      <c r="H517" s="5">
        <v>7146581</v>
      </c>
      <c r="I517" s="5" t="s">
        <v>498</v>
      </c>
      <c r="J517" s="5" t="s">
        <v>499</v>
      </c>
      <c r="K517" s="5" t="str">
        <f t="shared" si="24"/>
        <v>Anthony Hunsberger</v>
      </c>
      <c r="L517" s="6">
        <v>45778</v>
      </c>
      <c r="M517" s="6">
        <v>46023</v>
      </c>
      <c r="N517" s="5">
        <f t="shared" si="25"/>
        <v>8</v>
      </c>
      <c r="O517" s="5" t="s">
        <v>135</v>
      </c>
      <c r="P517" s="5" t="s">
        <v>2613</v>
      </c>
      <c r="Q517" s="7">
        <v>34</v>
      </c>
      <c r="R517" s="11">
        <v>0.7</v>
      </c>
      <c r="S517" s="5" t="s">
        <v>60</v>
      </c>
      <c r="T517" s="5" t="s">
        <v>136</v>
      </c>
      <c r="U517" s="7">
        <v>23.8</v>
      </c>
      <c r="V517" s="5" t="s">
        <v>374</v>
      </c>
    </row>
    <row r="518" spans="1:22" s="5" customFormat="1" x14ac:dyDescent="0.25">
      <c r="A518" s="5">
        <v>2028439375</v>
      </c>
      <c r="B518" s="5" t="s">
        <v>2476</v>
      </c>
      <c r="C518" s="5" t="s">
        <v>163</v>
      </c>
      <c r="D518" s="5" t="str">
        <f t="shared" si="26"/>
        <v>JOHN GRIESEMER</v>
      </c>
      <c r="E518" s="5" t="s">
        <v>83</v>
      </c>
      <c r="F518" s="5" t="s">
        <v>479</v>
      </c>
      <c r="G518" s="5" t="s">
        <v>480</v>
      </c>
      <c r="H518" s="5">
        <v>7146581</v>
      </c>
      <c r="I518" s="5" t="s">
        <v>498</v>
      </c>
      <c r="J518" s="5" t="s">
        <v>499</v>
      </c>
      <c r="K518" s="5" t="str">
        <f t="shared" si="24"/>
        <v>Anthony Hunsberger</v>
      </c>
      <c r="L518" s="6">
        <v>45778</v>
      </c>
      <c r="M518" s="6">
        <v>46023</v>
      </c>
      <c r="N518" s="5">
        <f t="shared" si="25"/>
        <v>8</v>
      </c>
      <c r="O518" s="5" t="s">
        <v>135</v>
      </c>
      <c r="P518" s="5" t="s">
        <v>2613</v>
      </c>
      <c r="Q518" s="7">
        <v>142.13</v>
      </c>
      <c r="R518" s="12">
        <v>0.375</v>
      </c>
      <c r="S518" s="5" t="s">
        <v>60</v>
      </c>
      <c r="T518" s="5" t="s">
        <v>136</v>
      </c>
      <c r="U518" s="7">
        <v>53.3</v>
      </c>
      <c r="V518" s="5" t="s">
        <v>480</v>
      </c>
    </row>
    <row r="519" spans="1:22" s="5" customFormat="1" x14ac:dyDescent="0.25">
      <c r="A519" s="5">
        <v>2028590497</v>
      </c>
      <c r="B519" s="5" t="s">
        <v>627</v>
      </c>
      <c r="C519" s="5" t="s">
        <v>386</v>
      </c>
      <c r="D519" s="5" t="str">
        <f t="shared" si="26"/>
        <v>MICHAEL LOSASSO</v>
      </c>
      <c r="E519" s="5" t="s">
        <v>83</v>
      </c>
      <c r="F519" s="5" t="s">
        <v>479</v>
      </c>
      <c r="G519" s="5" t="s">
        <v>480</v>
      </c>
      <c r="H519" s="5">
        <v>7146581</v>
      </c>
      <c r="I519" s="5" t="s">
        <v>498</v>
      </c>
      <c r="J519" s="5" t="s">
        <v>499</v>
      </c>
      <c r="K519" s="5" t="str">
        <f t="shared" si="24"/>
        <v>Anthony Hunsberger</v>
      </c>
      <c r="L519" s="6">
        <v>45778</v>
      </c>
      <c r="M519" s="6">
        <v>46023</v>
      </c>
      <c r="N519" s="5">
        <f t="shared" si="25"/>
        <v>8</v>
      </c>
      <c r="O519" s="5" t="s">
        <v>135</v>
      </c>
      <c r="P519" s="5" t="s">
        <v>2613</v>
      </c>
      <c r="Q519" s="7">
        <v>43.36</v>
      </c>
      <c r="R519" s="12">
        <v>0.375</v>
      </c>
      <c r="S519" s="5" t="s">
        <v>60</v>
      </c>
      <c r="T519" s="5" t="s">
        <v>136</v>
      </c>
      <c r="U519" s="7">
        <v>16.260000000000002</v>
      </c>
      <c r="V519" s="5" t="s">
        <v>480</v>
      </c>
    </row>
    <row r="520" spans="1:22" s="5" customFormat="1" x14ac:dyDescent="0.25">
      <c r="A520" s="5">
        <v>2028590856</v>
      </c>
      <c r="B520" s="5" t="s">
        <v>627</v>
      </c>
      <c r="C520" s="5" t="s">
        <v>628</v>
      </c>
      <c r="D520" s="5" t="str">
        <f t="shared" si="26"/>
        <v>PATRICK LOSASSO</v>
      </c>
      <c r="E520" s="5" t="s">
        <v>83</v>
      </c>
      <c r="F520" s="5" t="s">
        <v>479</v>
      </c>
      <c r="G520" s="5" t="s">
        <v>480</v>
      </c>
      <c r="H520" s="5">
        <v>7146581</v>
      </c>
      <c r="I520" s="5" t="s">
        <v>498</v>
      </c>
      <c r="J520" s="5" t="s">
        <v>499</v>
      </c>
      <c r="K520" s="5" t="str">
        <f t="shared" si="24"/>
        <v>Anthony Hunsberger</v>
      </c>
      <c r="L520" s="6">
        <v>45778</v>
      </c>
      <c r="M520" s="6">
        <v>46023</v>
      </c>
      <c r="N520" s="5">
        <f t="shared" si="25"/>
        <v>8</v>
      </c>
      <c r="O520" s="5" t="s">
        <v>135</v>
      </c>
      <c r="P520" s="5" t="s">
        <v>2613</v>
      </c>
      <c r="Q520" s="7">
        <v>43.36</v>
      </c>
      <c r="R520" s="12">
        <v>0.375</v>
      </c>
      <c r="S520" s="5" t="s">
        <v>60</v>
      </c>
      <c r="T520" s="5" t="s">
        <v>136</v>
      </c>
      <c r="U520" s="7">
        <v>16.260000000000002</v>
      </c>
      <c r="V520" s="5" t="s">
        <v>480</v>
      </c>
    </row>
    <row r="521" spans="1:22" s="5" customFormat="1" x14ac:dyDescent="0.25">
      <c r="A521" s="5">
        <v>2028662840</v>
      </c>
      <c r="B521" s="5" t="s">
        <v>645</v>
      </c>
      <c r="C521" s="5" t="s">
        <v>646</v>
      </c>
      <c r="D521" s="5" t="str">
        <f t="shared" si="26"/>
        <v>CHRIS E</v>
      </c>
      <c r="E521" s="5" t="s">
        <v>83</v>
      </c>
      <c r="F521" s="5" t="s">
        <v>373</v>
      </c>
      <c r="G521" s="5" t="s">
        <v>374</v>
      </c>
      <c r="H521" s="5">
        <v>19586992</v>
      </c>
      <c r="I521" s="5" t="s">
        <v>377</v>
      </c>
      <c r="J521" s="5" t="s">
        <v>378</v>
      </c>
      <c r="K521" s="5" t="str">
        <f t="shared" si="24"/>
        <v>Barry Schumann</v>
      </c>
      <c r="L521" s="6">
        <v>45778</v>
      </c>
      <c r="M521" s="6">
        <v>46023</v>
      </c>
      <c r="N521" s="5">
        <f t="shared" si="25"/>
        <v>8</v>
      </c>
      <c r="O521" s="5" t="s">
        <v>135</v>
      </c>
      <c r="P521" s="5" t="s">
        <v>2613</v>
      </c>
      <c r="Q521" s="7">
        <v>119.06</v>
      </c>
      <c r="R521" s="11">
        <v>0.7</v>
      </c>
      <c r="S521" s="5" t="s">
        <v>60</v>
      </c>
      <c r="T521" s="5" t="s">
        <v>136</v>
      </c>
      <c r="U521" s="7">
        <v>83.34</v>
      </c>
      <c r="V521" s="5" t="s">
        <v>374</v>
      </c>
    </row>
    <row r="522" spans="1:22" s="5" customFormat="1" x14ac:dyDescent="0.25">
      <c r="A522" s="5">
        <v>2028338420</v>
      </c>
      <c r="B522" s="5" t="s">
        <v>564</v>
      </c>
      <c r="C522" s="5" t="s">
        <v>92</v>
      </c>
      <c r="D522" s="5" t="str">
        <f t="shared" si="26"/>
        <v>CYNTHIA MCGOWAN</v>
      </c>
      <c r="E522" s="5" t="s">
        <v>83</v>
      </c>
      <c r="F522" s="5" t="s">
        <v>373</v>
      </c>
      <c r="G522" s="5" t="s">
        <v>374</v>
      </c>
      <c r="H522" s="5">
        <v>19586992</v>
      </c>
      <c r="I522" s="5" t="s">
        <v>377</v>
      </c>
      <c r="J522" s="5" t="s">
        <v>378</v>
      </c>
      <c r="K522" s="5" t="str">
        <f t="shared" si="24"/>
        <v>Barry Schumann</v>
      </c>
      <c r="L522" s="6">
        <v>45778</v>
      </c>
      <c r="M522" s="6">
        <v>46023</v>
      </c>
      <c r="N522" s="5">
        <f t="shared" si="25"/>
        <v>8</v>
      </c>
      <c r="O522" s="5" t="s">
        <v>135</v>
      </c>
      <c r="P522" s="5" t="s">
        <v>2613</v>
      </c>
      <c r="Q522" s="7">
        <v>66.36</v>
      </c>
      <c r="R522" s="11">
        <v>0.7</v>
      </c>
      <c r="S522" s="5" t="s">
        <v>60</v>
      </c>
      <c r="T522" s="5" t="s">
        <v>136</v>
      </c>
      <c r="U522" s="7">
        <v>46.45</v>
      </c>
      <c r="V522" s="5" t="s">
        <v>374</v>
      </c>
    </row>
    <row r="523" spans="1:22" s="5" customFormat="1" x14ac:dyDescent="0.25">
      <c r="A523" s="5">
        <v>2028449561</v>
      </c>
      <c r="B523" s="5" t="s">
        <v>593</v>
      </c>
      <c r="C523" s="5" t="s">
        <v>594</v>
      </c>
      <c r="D523" s="5" t="str">
        <f t="shared" si="26"/>
        <v>SCARLET RUIZ-MONTERO</v>
      </c>
      <c r="E523" s="5" t="s">
        <v>83</v>
      </c>
      <c r="F523" s="5" t="s">
        <v>373</v>
      </c>
      <c r="G523" s="5" t="s">
        <v>374</v>
      </c>
      <c r="H523" s="5">
        <v>19586992</v>
      </c>
      <c r="I523" s="5" t="s">
        <v>377</v>
      </c>
      <c r="J523" s="5" t="s">
        <v>378</v>
      </c>
      <c r="K523" s="5" t="str">
        <f t="shared" si="24"/>
        <v>Barry Schumann</v>
      </c>
      <c r="L523" s="6">
        <v>45778</v>
      </c>
      <c r="M523" s="6">
        <v>46023</v>
      </c>
      <c r="N523" s="5">
        <f t="shared" si="25"/>
        <v>8</v>
      </c>
      <c r="O523" s="5" t="s">
        <v>135</v>
      </c>
      <c r="P523" s="5" t="s">
        <v>2613</v>
      </c>
      <c r="Q523" s="7">
        <v>26.5</v>
      </c>
      <c r="R523" s="11">
        <v>0.7</v>
      </c>
      <c r="S523" s="5" t="s">
        <v>60</v>
      </c>
      <c r="T523" s="5" t="s">
        <v>136</v>
      </c>
      <c r="U523" s="7">
        <v>18.55</v>
      </c>
      <c r="V523" s="5" t="s">
        <v>374</v>
      </c>
    </row>
    <row r="524" spans="1:22" s="5" customFormat="1" x14ac:dyDescent="0.25">
      <c r="A524" s="5">
        <v>2028662839</v>
      </c>
      <c r="B524" s="5" t="s">
        <v>645</v>
      </c>
      <c r="C524" s="5" t="s">
        <v>646</v>
      </c>
      <c r="D524" s="5" t="str">
        <f t="shared" si="26"/>
        <v>CHRIS E</v>
      </c>
      <c r="E524" s="5" t="s">
        <v>83</v>
      </c>
      <c r="F524" s="5" t="s">
        <v>373</v>
      </c>
      <c r="G524" s="5" t="s">
        <v>408</v>
      </c>
      <c r="H524" s="5">
        <v>19586992</v>
      </c>
      <c r="I524" s="5" t="s">
        <v>377</v>
      </c>
      <c r="J524" s="5" t="s">
        <v>378</v>
      </c>
      <c r="K524" s="5" t="str">
        <f t="shared" si="24"/>
        <v>Barry Schumann</v>
      </c>
      <c r="L524" s="6">
        <v>45778</v>
      </c>
      <c r="M524" s="6">
        <v>46023</v>
      </c>
      <c r="N524" s="5">
        <f t="shared" si="25"/>
        <v>8</v>
      </c>
      <c r="O524" s="5" t="s">
        <v>135</v>
      </c>
      <c r="P524" s="5" t="s">
        <v>2613</v>
      </c>
      <c r="Q524" s="7">
        <v>136.36000000000001</v>
      </c>
      <c r="R524" s="11">
        <v>0.42</v>
      </c>
      <c r="S524" s="5" t="s">
        <v>60</v>
      </c>
      <c r="T524" s="5" t="s">
        <v>136</v>
      </c>
      <c r="U524" s="7">
        <v>57.27</v>
      </c>
      <c r="V524" s="5" t="s">
        <v>408</v>
      </c>
    </row>
    <row r="525" spans="1:22" s="5" customFormat="1" x14ac:dyDescent="0.25">
      <c r="A525" s="5">
        <v>2028466569</v>
      </c>
      <c r="B525" s="5" t="s">
        <v>564</v>
      </c>
      <c r="C525" s="5" t="s">
        <v>92</v>
      </c>
      <c r="D525" s="5" t="str">
        <f t="shared" si="26"/>
        <v>CYNTHIA MCGOWAN</v>
      </c>
      <c r="E525" s="5" t="s">
        <v>83</v>
      </c>
      <c r="F525" s="5" t="s">
        <v>479</v>
      </c>
      <c r="G525" s="5" t="s">
        <v>480</v>
      </c>
      <c r="H525" s="5">
        <v>19586992</v>
      </c>
      <c r="I525" s="5" t="s">
        <v>377</v>
      </c>
      <c r="J525" s="5" t="s">
        <v>378</v>
      </c>
      <c r="K525" s="5" t="str">
        <f t="shared" si="24"/>
        <v>Barry Schumann</v>
      </c>
      <c r="L525" s="6">
        <v>45778</v>
      </c>
      <c r="M525" s="6">
        <v>46023</v>
      </c>
      <c r="N525" s="5">
        <f t="shared" si="25"/>
        <v>8</v>
      </c>
      <c r="O525" s="5" t="s">
        <v>135</v>
      </c>
      <c r="P525" s="5" t="s">
        <v>2613</v>
      </c>
      <c r="Q525" s="7">
        <v>22.52</v>
      </c>
      <c r="R525" s="12">
        <v>0.375</v>
      </c>
      <c r="S525" s="5" t="s">
        <v>60</v>
      </c>
      <c r="T525" s="5" t="s">
        <v>136</v>
      </c>
      <c r="U525" s="7">
        <v>8.44</v>
      </c>
      <c r="V525" s="5" t="s">
        <v>480</v>
      </c>
    </row>
    <row r="526" spans="1:22" s="5" customFormat="1" x14ac:dyDescent="0.25">
      <c r="A526" s="5">
        <v>2028449562</v>
      </c>
      <c r="B526" s="5" t="s">
        <v>593</v>
      </c>
      <c r="C526" s="5" t="s">
        <v>594</v>
      </c>
      <c r="D526" s="5" t="str">
        <f t="shared" si="26"/>
        <v>SCARLET RUIZ-MONTERO</v>
      </c>
      <c r="E526" s="5" t="s">
        <v>83</v>
      </c>
      <c r="F526" s="5" t="s">
        <v>479</v>
      </c>
      <c r="G526" s="5" t="s">
        <v>480</v>
      </c>
      <c r="H526" s="5">
        <v>19586992</v>
      </c>
      <c r="I526" s="5" t="s">
        <v>377</v>
      </c>
      <c r="J526" s="5" t="s">
        <v>378</v>
      </c>
      <c r="K526" s="5" t="str">
        <f t="shared" si="24"/>
        <v>Barry Schumann</v>
      </c>
      <c r="L526" s="6">
        <v>45778</v>
      </c>
      <c r="M526" s="6">
        <v>46023</v>
      </c>
      <c r="N526" s="5">
        <f t="shared" si="25"/>
        <v>8</v>
      </c>
      <c r="O526" s="5" t="s">
        <v>135</v>
      </c>
      <c r="P526" s="5" t="s">
        <v>2613</v>
      </c>
      <c r="Q526" s="7">
        <v>19.14</v>
      </c>
      <c r="R526" s="12">
        <v>0.375</v>
      </c>
      <c r="S526" s="5" t="s">
        <v>60</v>
      </c>
      <c r="T526" s="5" t="s">
        <v>136</v>
      </c>
      <c r="U526" s="7">
        <v>7.18</v>
      </c>
      <c r="V526" s="5" t="s">
        <v>480</v>
      </c>
    </row>
    <row r="527" spans="1:22" s="5" customFormat="1" x14ac:dyDescent="0.25">
      <c r="A527" s="5">
        <v>2028472709</v>
      </c>
      <c r="B527" s="5" t="s">
        <v>393</v>
      </c>
      <c r="C527" s="5" t="s">
        <v>127</v>
      </c>
      <c r="D527" s="5" t="str">
        <f t="shared" si="26"/>
        <v>BRIAN STROHMAN</v>
      </c>
      <c r="E527" s="5" t="s">
        <v>83</v>
      </c>
      <c r="F527" s="5" t="s">
        <v>102</v>
      </c>
      <c r="G527" s="5" t="s">
        <v>738</v>
      </c>
      <c r="H527" s="5">
        <v>21104854</v>
      </c>
      <c r="I527" s="5" t="s">
        <v>393</v>
      </c>
      <c r="J527" s="5" t="s">
        <v>127</v>
      </c>
      <c r="K527" s="5" t="str">
        <f t="shared" si="24"/>
        <v>BRIAN STROHMAN</v>
      </c>
      <c r="L527" s="6">
        <v>45778</v>
      </c>
      <c r="M527" s="6">
        <v>46023</v>
      </c>
      <c r="N527" s="5">
        <f t="shared" si="25"/>
        <v>8</v>
      </c>
      <c r="O527" s="5" t="s">
        <v>135</v>
      </c>
      <c r="P527" s="5" t="s">
        <v>2613</v>
      </c>
      <c r="Q527" s="7">
        <v>114.25</v>
      </c>
      <c r="R527" s="11">
        <v>0.9</v>
      </c>
      <c r="S527" s="5" t="s">
        <v>60</v>
      </c>
      <c r="T527" s="5" t="s">
        <v>136</v>
      </c>
      <c r="U527" s="7">
        <v>102.82</v>
      </c>
      <c r="V527" s="5" t="s">
        <v>2599</v>
      </c>
    </row>
    <row r="528" spans="1:22" s="5" customFormat="1" x14ac:dyDescent="0.25">
      <c r="A528" s="5">
        <v>2028472708</v>
      </c>
      <c r="B528" s="5" t="s">
        <v>393</v>
      </c>
      <c r="C528" s="5" t="s">
        <v>127</v>
      </c>
      <c r="D528" s="5" t="str">
        <f t="shared" si="26"/>
        <v>BRIAN STROHMAN</v>
      </c>
      <c r="E528" s="5" t="s">
        <v>83</v>
      </c>
      <c r="F528" s="5" t="s">
        <v>373</v>
      </c>
      <c r="G528" s="5" t="s">
        <v>374</v>
      </c>
      <c r="H528" s="5">
        <v>21104854</v>
      </c>
      <c r="I528" s="5" t="s">
        <v>393</v>
      </c>
      <c r="J528" s="5" t="s">
        <v>127</v>
      </c>
      <c r="K528" s="5" t="str">
        <f t="shared" si="24"/>
        <v>BRIAN STROHMAN</v>
      </c>
      <c r="L528" s="6">
        <v>45778</v>
      </c>
      <c r="M528" s="6">
        <v>46023</v>
      </c>
      <c r="N528" s="5">
        <f t="shared" si="25"/>
        <v>8</v>
      </c>
      <c r="O528" s="5" t="s">
        <v>135</v>
      </c>
      <c r="P528" s="5" t="s">
        <v>2613</v>
      </c>
      <c r="Q528" s="7">
        <v>145.41999999999999</v>
      </c>
      <c r="R528" s="11">
        <v>0.7</v>
      </c>
      <c r="S528" s="5" t="s">
        <v>60</v>
      </c>
      <c r="T528" s="5" t="s">
        <v>136</v>
      </c>
      <c r="U528" s="7">
        <v>101.79</v>
      </c>
      <c r="V528" s="5" t="s">
        <v>374</v>
      </c>
    </row>
    <row r="529" spans="1:22" s="5" customFormat="1" x14ac:dyDescent="0.25">
      <c r="A529" s="5">
        <v>2028649902</v>
      </c>
      <c r="B529" s="5" t="s">
        <v>359</v>
      </c>
      <c r="C529" s="5" t="s">
        <v>360</v>
      </c>
      <c r="D529" s="5" t="str">
        <f t="shared" si="26"/>
        <v>DELIA DIAZ</v>
      </c>
      <c r="E529" s="5" t="s">
        <v>339</v>
      </c>
      <c r="F529" s="5" t="s">
        <v>132</v>
      </c>
      <c r="G529" s="5" t="s">
        <v>257</v>
      </c>
      <c r="H529" s="5">
        <v>8325282</v>
      </c>
      <c r="I529" s="5" t="s">
        <v>106</v>
      </c>
      <c r="J529" s="5" t="s">
        <v>107</v>
      </c>
      <c r="K529" s="5" t="str">
        <f t="shared" si="24"/>
        <v>Dale Walenga</v>
      </c>
      <c r="L529" s="6">
        <v>45776</v>
      </c>
      <c r="M529" s="6">
        <v>46020</v>
      </c>
      <c r="N529" s="5">
        <f t="shared" si="25"/>
        <v>8</v>
      </c>
      <c r="O529" s="5" t="s">
        <v>135</v>
      </c>
      <c r="P529" s="5" t="s">
        <v>2613</v>
      </c>
      <c r="Q529" s="7">
        <v>131.32</v>
      </c>
      <c r="R529" s="11">
        <v>0.38</v>
      </c>
      <c r="S529" s="5" t="s">
        <v>60</v>
      </c>
      <c r="T529" s="5" t="s">
        <v>136</v>
      </c>
      <c r="U529" s="7">
        <v>49.9</v>
      </c>
      <c r="V529" s="5" t="s">
        <v>257</v>
      </c>
    </row>
    <row r="530" spans="1:22" s="5" customFormat="1" x14ac:dyDescent="0.25">
      <c r="A530" s="5">
        <v>2027536931</v>
      </c>
      <c r="B530" s="5" t="s">
        <v>845</v>
      </c>
      <c r="C530" s="5" t="s">
        <v>866</v>
      </c>
      <c r="D530" s="5" t="str">
        <f t="shared" si="26"/>
        <v>LAURA HERNANDEZ</v>
      </c>
      <c r="E530" s="5" t="s">
        <v>83</v>
      </c>
      <c r="F530" s="5" t="s">
        <v>373</v>
      </c>
      <c r="G530" s="5" t="s">
        <v>374</v>
      </c>
      <c r="H530" s="5">
        <v>17301495</v>
      </c>
      <c r="I530" s="5" t="s">
        <v>1178</v>
      </c>
      <c r="J530" s="5" t="s">
        <v>1179</v>
      </c>
      <c r="K530" s="5" t="str">
        <f t="shared" si="24"/>
        <v>ESTHER HERRERA-LARSEN</v>
      </c>
      <c r="L530" s="6">
        <v>45778</v>
      </c>
      <c r="M530" s="6">
        <v>46023</v>
      </c>
      <c r="N530" s="5">
        <f t="shared" si="25"/>
        <v>8</v>
      </c>
      <c r="O530" s="5" t="s">
        <v>135</v>
      </c>
      <c r="P530" s="5" t="s">
        <v>2613</v>
      </c>
      <c r="Q530" s="7">
        <v>11.5</v>
      </c>
      <c r="R530" s="11">
        <v>0.7</v>
      </c>
      <c r="S530" s="5" t="s">
        <v>60</v>
      </c>
      <c r="T530" s="5" t="s">
        <v>136</v>
      </c>
      <c r="U530" s="7">
        <v>8.0500000000000007</v>
      </c>
      <c r="V530" s="5" t="s">
        <v>374</v>
      </c>
    </row>
    <row r="531" spans="1:22" s="5" customFormat="1" x14ac:dyDescent="0.25">
      <c r="A531" s="5">
        <v>2027536930</v>
      </c>
      <c r="B531" s="5" t="s">
        <v>845</v>
      </c>
      <c r="C531" s="5" t="s">
        <v>866</v>
      </c>
      <c r="D531" s="5" t="str">
        <f t="shared" si="26"/>
        <v>LAURA HERNANDEZ</v>
      </c>
      <c r="E531" s="5" t="s">
        <v>83</v>
      </c>
      <c r="F531" s="5" t="s">
        <v>479</v>
      </c>
      <c r="G531" s="5" t="s">
        <v>480</v>
      </c>
      <c r="H531" s="5">
        <v>17301495</v>
      </c>
      <c r="I531" s="5" t="s">
        <v>1178</v>
      </c>
      <c r="J531" s="5" t="s">
        <v>1179</v>
      </c>
      <c r="K531" s="5" t="str">
        <f t="shared" si="24"/>
        <v>ESTHER HERRERA-LARSEN</v>
      </c>
      <c r="L531" s="6">
        <v>45778</v>
      </c>
      <c r="M531" s="6">
        <v>46023</v>
      </c>
      <c r="N531" s="5">
        <f t="shared" si="25"/>
        <v>8</v>
      </c>
      <c r="O531" s="5" t="s">
        <v>135</v>
      </c>
      <c r="P531" s="5" t="s">
        <v>2613</v>
      </c>
      <c r="Q531" s="7">
        <v>64.760000000000005</v>
      </c>
      <c r="R531" s="12">
        <v>0.375</v>
      </c>
      <c r="S531" s="5" t="s">
        <v>60</v>
      </c>
      <c r="T531" s="5" t="s">
        <v>136</v>
      </c>
      <c r="U531" s="7">
        <v>24.28</v>
      </c>
      <c r="V531" s="5" t="s">
        <v>480</v>
      </c>
    </row>
    <row r="532" spans="1:22" s="5" customFormat="1" x14ac:dyDescent="0.25">
      <c r="A532" s="5">
        <v>2028556288</v>
      </c>
      <c r="B532" s="5" t="s">
        <v>616</v>
      </c>
      <c r="C532" s="5" t="s">
        <v>617</v>
      </c>
      <c r="D532" s="5" t="str">
        <f t="shared" si="26"/>
        <v>DEMITRIOS PAGAKIS</v>
      </c>
      <c r="E532" s="5" t="s">
        <v>83</v>
      </c>
      <c r="F532" s="5" t="s">
        <v>373</v>
      </c>
      <c r="G532" s="5" t="s">
        <v>374</v>
      </c>
      <c r="H532" s="5">
        <v>8814784</v>
      </c>
      <c r="I532" s="5" t="s">
        <v>501</v>
      </c>
      <c r="J532" s="5" t="s">
        <v>502</v>
      </c>
      <c r="K532" s="5" t="str">
        <f t="shared" si="24"/>
        <v>FRANK LISKOVEC</v>
      </c>
      <c r="L532" s="6">
        <v>45778</v>
      </c>
      <c r="M532" s="6">
        <v>46023</v>
      </c>
      <c r="N532" s="5">
        <f t="shared" si="25"/>
        <v>8</v>
      </c>
      <c r="O532" s="5" t="s">
        <v>135</v>
      </c>
      <c r="P532" s="5" t="s">
        <v>2613</v>
      </c>
      <c r="Q532" s="7">
        <v>230.03</v>
      </c>
      <c r="R532" s="11">
        <v>0.7</v>
      </c>
      <c r="S532" s="5" t="s">
        <v>60</v>
      </c>
      <c r="T532" s="5" t="s">
        <v>136</v>
      </c>
      <c r="U532" s="7">
        <v>161.02000000000001</v>
      </c>
      <c r="V532" s="5" t="s">
        <v>374</v>
      </c>
    </row>
    <row r="533" spans="1:22" s="5" customFormat="1" x14ac:dyDescent="0.25">
      <c r="A533" s="5">
        <v>2028189583</v>
      </c>
      <c r="B533" s="5" t="s">
        <v>2473</v>
      </c>
      <c r="C533" s="5" t="s">
        <v>887</v>
      </c>
      <c r="D533" s="5" t="str">
        <f t="shared" si="26"/>
        <v>JULIE KACZMAREK</v>
      </c>
      <c r="E533" s="5" t="s">
        <v>83</v>
      </c>
      <c r="F533" s="5" t="s">
        <v>479</v>
      </c>
      <c r="G533" s="5" t="s">
        <v>480</v>
      </c>
      <c r="H533" s="5">
        <v>8814784</v>
      </c>
      <c r="I533" s="5" t="s">
        <v>501</v>
      </c>
      <c r="J533" s="5" t="s">
        <v>502</v>
      </c>
      <c r="K533" s="5" t="str">
        <f t="shared" si="24"/>
        <v>FRANK LISKOVEC</v>
      </c>
      <c r="L533" s="6">
        <v>45778</v>
      </c>
      <c r="M533" s="6">
        <v>46023</v>
      </c>
      <c r="N533" s="5">
        <f t="shared" si="25"/>
        <v>8</v>
      </c>
      <c r="O533" s="5" t="s">
        <v>135</v>
      </c>
      <c r="P533" s="5" t="s">
        <v>2613</v>
      </c>
      <c r="Q533" s="7">
        <v>61.01</v>
      </c>
      <c r="R533" s="12">
        <v>0.375</v>
      </c>
      <c r="S533" s="5" t="s">
        <v>60</v>
      </c>
      <c r="T533" s="5" t="s">
        <v>136</v>
      </c>
      <c r="U533" s="7">
        <v>22.88</v>
      </c>
      <c r="V533" s="5" t="s">
        <v>480</v>
      </c>
    </row>
    <row r="534" spans="1:22" s="5" customFormat="1" x14ac:dyDescent="0.25">
      <c r="A534" s="5">
        <v>2028321639</v>
      </c>
      <c r="B534" s="5" t="s">
        <v>556</v>
      </c>
      <c r="C534" s="5" t="s">
        <v>296</v>
      </c>
      <c r="D534" s="5" t="str">
        <f t="shared" si="26"/>
        <v>KIMBERLY PAYNE</v>
      </c>
      <c r="E534" s="5" t="s">
        <v>265</v>
      </c>
      <c r="F534" s="5" t="s">
        <v>373</v>
      </c>
      <c r="G534" s="5" t="s">
        <v>374</v>
      </c>
      <c r="H534" s="5">
        <v>17094718</v>
      </c>
      <c r="I534" s="5" t="s">
        <v>267</v>
      </c>
      <c r="J534" s="5" t="s">
        <v>114</v>
      </c>
      <c r="K534" s="5" t="str">
        <f t="shared" si="24"/>
        <v>GREGORY HANSFORD</v>
      </c>
      <c r="L534" s="6">
        <v>45778</v>
      </c>
      <c r="M534" s="6">
        <v>46023</v>
      </c>
      <c r="N534" s="5">
        <f t="shared" si="25"/>
        <v>8</v>
      </c>
      <c r="O534" s="5" t="s">
        <v>135</v>
      </c>
      <c r="P534" s="5" t="s">
        <v>2613</v>
      </c>
      <c r="Q534" s="7">
        <v>28.38</v>
      </c>
      <c r="R534" s="11">
        <v>0.7</v>
      </c>
      <c r="S534" s="5" t="s">
        <v>60</v>
      </c>
      <c r="T534" s="5" t="s">
        <v>136</v>
      </c>
      <c r="U534" s="7">
        <v>19.87</v>
      </c>
      <c r="V534" s="5" t="s">
        <v>374</v>
      </c>
    </row>
    <row r="535" spans="1:22" s="5" customFormat="1" x14ac:dyDescent="0.25">
      <c r="A535" s="5">
        <v>2028321640</v>
      </c>
      <c r="B535" s="5" t="s">
        <v>556</v>
      </c>
      <c r="C535" s="5" t="s">
        <v>296</v>
      </c>
      <c r="D535" s="5" t="str">
        <f t="shared" si="26"/>
        <v>KIMBERLY PAYNE</v>
      </c>
      <c r="E535" s="5" t="s">
        <v>265</v>
      </c>
      <c r="F535" s="5" t="s">
        <v>479</v>
      </c>
      <c r="G535" s="5" t="s">
        <v>480</v>
      </c>
      <c r="H535" s="5">
        <v>17094718</v>
      </c>
      <c r="I535" s="5" t="s">
        <v>267</v>
      </c>
      <c r="J535" s="5" t="s">
        <v>114</v>
      </c>
      <c r="K535" s="5" t="str">
        <f t="shared" si="24"/>
        <v>GREGORY HANSFORD</v>
      </c>
      <c r="L535" s="6">
        <v>45778</v>
      </c>
      <c r="M535" s="6">
        <v>46023</v>
      </c>
      <c r="N535" s="5">
        <f t="shared" si="25"/>
        <v>8</v>
      </c>
      <c r="O535" s="5" t="s">
        <v>135</v>
      </c>
      <c r="P535" s="5" t="s">
        <v>2613</v>
      </c>
      <c r="Q535" s="7">
        <v>23.62</v>
      </c>
      <c r="R535" s="12">
        <v>0.375</v>
      </c>
      <c r="S535" s="5" t="s">
        <v>60</v>
      </c>
      <c r="T535" s="5" t="s">
        <v>136</v>
      </c>
      <c r="U535" s="7">
        <v>8.86</v>
      </c>
      <c r="V535" s="5" t="s">
        <v>480</v>
      </c>
    </row>
    <row r="536" spans="1:22" s="5" customFormat="1" x14ac:dyDescent="0.25">
      <c r="A536" s="5">
        <v>2028697234</v>
      </c>
      <c r="B536" s="5" t="s">
        <v>104</v>
      </c>
      <c r="C536" s="5" t="s">
        <v>363</v>
      </c>
      <c r="D536" s="5" t="str">
        <f t="shared" si="26"/>
        <v>GABRIELLA MILLER</v>
      </c>
      <c r="E536" s="5" t="s">
        <v>120</v>
      </c>
      <c r="F536" s="5" t="s">
        <v>102</v>
      </c>
      <c r="G536" s="5" t="s">
        <v>738</v>
      </c>
      <c r="H536" s="5">
        <v>16865615</v>
      </c>
      <c r="I536" s="5" t="s">
        <v>122</v>
      </c>
      <c r="J536" s="5" t="s">
        <v>123</v>
      </c>
      <c r="K536" s="5" t="str">
        <f t="shared" si="24"/>
        <v>Heather Geske</v>
      </c>
      <c r="L536" s="6">
        <v>45778</v>
      </c>
      <c r="M536" s="6">
        <v>46023</v>
      </c>
      <c r="N536" s="5">
        <f t="shared" si="25"/>
        <v>8</v>
      </c>
      <c r="O536" s="5" t="s">
        <v>135</v>
      </c>
      <c r="P536" s="5" t="s">
        <v>2613</v>
      </c>
      <c r="Q536" s="7">
        <v>25</v>
      </c>
      <c r="R536" s="11">
        <v>0.9</v>
      </c>
      <c r="S536" s="5" t="s">
        <v>60</v>
      </c>
      <c r="T536" s="5" t="s">
        <v>136</v>
      </c>
      <c r="U536" s="7">
        <v>22.5</v>
      </c>
      <c r="V536" s="5" t="s">
        <v>2599</v>
      </c>
    </row>
    <row r="537" spans="1:22" s="5" customFormat="1" x14ac:dyDescent="0.25">
      <c r="A537" s="5">
        <v>2028685966</v>
      </c>
      <c r="B537" s="5" t="s">
        <v>222</v>
      </c>
      <c r="C537" s="5" t="s">
        <v>464</v>
      </c>
      <c r="D537" s="5" t="str">
        <f t="shared" si="26"/>
        <v>HEATHER GESKE</v>
      </c>
      <c r="E537" s="5" t="s">
        <v>120</v>
      </c>
      <c r="F537" s="5" t="s">
        <v>373</v>
      </c>
      <c r="G537" s="5" t="s">
        <v>400</v>
      </c>
      <c r="H537" s="5">
        <v>16865615</v>
      </c>
      <c r="I537" s="5" t="s">
        <v>122</v>
      </c>
      <c r="J537" s="5" t="s">
        <v>123</v>
      </c>
      <c r="K537" s="5" t="str">
        <f t="shared" si="24"/>
        <v>Heather Geske</v>
      </c>
      <c r="L537" s="6">
        <v>45778</v>
      </c>
      <c r="M537" s="6">
        <v>46023</v>
      </c>
      <c r="N537" s="5">
        <f t="shared" si="25"/>
        <v>8</v>
      </c>
      <c r="O537" s="5" t="s">
        <v>135</v>
      </c>
      <c r="P537" s="5" t="s">
        <v>2613</v>
      </c>
      <c r="Q537" s="7">
        <v>12.6</v>
      </c>
      <c r="R537" s="11">
        <v>0.7</v>
      </c>
      <c r="S537" s="5" t="s">
        <v>60</v>
      </c>
      <c r="T537" s="5" t="s">
        <v>136</v>
      </c>
      <c r="U537" s="7">
        <v>8.82</v>
      </c>
      <c r="V537" s="5" t="s">
        <v>400</v>
      </c>
    </row>
    <row r="538" spans="1:22" s="5" customFormat="1" x14ac:dyDescent="0.25">
      <c r="A538" s="5">
        <v>2028697233</v>
      </c>
      <c r="B538" s="5" t="s">
        <v>104</v>
      </c>
      <c r="C538" s="5" t="s">
        <v>363</v>
      </c>
      <c r="D538" s="5" t="str">
        <f t="shared" si="26"/>
        <v>GABRIELLA MILLER</v>
      </c>
      <c r="E538" s="5" t="s">
        <v>120</v>
      </c>
      <c r="F538" s="5" t="s">
        <v>373</v>
      </c>
      <c r="G538" s="5" t="s">
        <v>374</v>
      </c>
      <c r="H538" s="5">
        <v>16865615</v>
      </c>
      <c r="I538" s="5" t="s">
        <v>122</v>
      </c>
      <c r="J538" s="5" t="s">
        <v>123</v>
      </c>
      <c r="K538" s="5" t="str">
        <f t="shared" si="24"/>
        <v>Heather Geske</v>
      </c>
      <c r="L538" s="6">
        <v>45778</v>
      </c>
      <c r="M538" s="6">
        <v>46023</v>
      </c>
      <c r="N538" s="5">
        <f t="shared" si="25"/>
        <v>8</v>
      </c>
      <c r="O538" s="5" t="s">
        <v>135</v>
      </c>
      <c r="P538" s="5" t="s">
        <v>2613</v>
      </c>
      <c r="Q538" s="7">
        <v>9.6999999999999993</v>
      </c>
      <c r="R538" s="11">
        <v>0.7</v>
      </c>
      <c r="S538" s="5" t="s">
        <v>60</v>
      </c>
      <c r="T538" s="5" t="s">
        <v>136</v>
      </c>
      <c r="U538" s="7">
        <v>6.79</v>
      </c>
      <c r="V538" s="5" t="s">
        <v>374</v>
      </c>
    </row>
    <row r="539" spans="1:22" s="5" customFormat="1" x14ac:dyDescent="0.25">
      <c r="A539" s="5">
        <v>2028697232</v>
      </c>
      <c r="B539" s="5" t="s">
        <v>104</v>
      </c>
      <c r="C539" s="5" t="s">
        <v>363</v>
      </c>
      <c r="D539" s="5" t="str">
        <f t="shared" si="26"/>
        <v>GABRIELLA MILLER</v>
      </c>
      <c r="E539" s="5" t="s">
        <v>120</v>
      </c>
      <c r="F539" s="5" t="s">
        <v>132</v>
      </c>
      <c r="G539" s="5" t="s">
        <v>133</v>
      </c>
      <c r="H539" s="5">
        <v>16865615</v>
      </c>
      <c r="I539" s="5" t="s">
        <v>122</v>
      </c>
      <c r="J539" s="5" t="s">
        <v>123</v>
      </c>
      <c r="K539" s="5" t="str">
        <f t="shared" si="24"/>
        <v>Heather Geske</v>
      </c>
      <c r="L539" s="6">
        <v>45778</v>
      </c>
      <c r="M539" s="6">
        <v>46023</v>
      </c>
      <c r="N539" s="5">
        <f t="shared" si="25"/>
        <v>8</v>
      </c>
      <c r="O539" s="5" t="s">
        <v>135</v>
      </c>
      <c r="P539" s="5" t="s">
        <v>2613</v>
      </c>
      <c r="Q539" s="7">
        <v>16.91</v>
      </c>
      <c r="R539" s="11">
        <v>0.38</v>
      </c>
      <c r="S539" s="5" t="s">
        <v>60</v>
      </c>
      <c r="T539" s="5" t="s">
        <v>136</v>
      </c>
      <c r="U539" s="7">
        <v>6.43</v>
      </c>
      <c r="V539" s="5" t="s">
        <v>133</v>
      </c>
    </row>
    <row r="540" spans="1:22" s="5" customFormat="1" x14ac:dyDescent="0.25">
      <c r="A540" s="5">
        <v>2028685965</v>
      </c>
      <c r="B540" s="5" t="s">
        <v>222</v>
      </c>
      <c r="C540" s="5" t="s">
        <v>464</v>
      </c>
      <c r="D540" s="5" t="str">
        <f t="shared" si="26"/>
        <v>HEATHER GESKE</v>
      </c>
      <c r="E540" s="5" t="s">
        <v>120</v>
      </c>
      <c r="F540" s="5" t="s">
        <v>479</v>
      </c>
      <c r="G540" s="5" t="s">
        <v>480</v>
      </c>
      <c r="H540" s="5">
        <v>16865615</v>
      </c>
      <c r="I540" s="5" t="s">
        <v>122</v>
      </c>
      <c r="J540" s="5" t="s">
        <v>123</v>
      </c>
      <c r="K540" s="5" t="str">
        <f t="shared" si="24"/>
        <v>Heather Geske</v>
      </c>
      <c r="L540" s="6">
        <v>45778</v>
      </c>
      <c r="M540" s="6">
        <v>46023</v>
      </c>
      <c r="N540" s="5">
        <f t="shared" si="25"/>
        <v>8</v>
      </c>
      <c r="O540" s="5" t="s">
        <v>135</v>
      </c>
      <c r="P540" s="5" t="s">
        <v>2613</v>
      </c>
      <c r="Q540" s="7">
        <v>120.25</v>
      </c>
      <c r="R540" s="12">
        <v>0.375</v>
      </c>
      <c r="S540" s="5" t="s">
        <v>60</v>
      </c>
      <c r="T540" s="5" t="s">
        <v>136</v>
      </c>
      <c r="U540" s="7">
        <v>45.09</v>
      </c>
      <c r="V540" s="5" t="s">
        <v>480</v>
      </c>
    </row>
    <row r="541" spans="1:22" s="5" customFormat="1" x14ac:dyDescent="0.25">
      <c r="A541" s="5">
        <v>2028697231</v>
      </c>
      <c r="B541" s="5" t="s">
        <v>104</v>
      </c>
      <c r="C541" s="5" t="s">
        <v>363</v>
      </c>
      <c r="D541" s="5" t="str">
        <f t="shared" si="26"/>
        <v>GABRIELLA MILLER</v>
      </c>
      <c r="E541" s="5" t="s">
        <v>120</v>
      </c>
      <c r="F541" s="5" t="s">
        <v>479</v>
      </c>
      <c r="G541" s="5" t="s">
        <v>480</v>
      </c>
      <c r="H541" s="5">
        <v>16865615</v>
      </c>
      <c r="I541" s="5" t="s">
        <v>122</v>
      </c>
      <c r="J541" s="5" t="s">
        <v>123</v>
      </c>
      <c r="K541" s="5" t="str">
        <f t="shared" si="24"/>
        <v>Heather Geske</v>
      </c>
      <c r="L541" s="6">
        <v>45778</v>
      </c>
      <c r="M541" s="6">
        <v>46023</v>
      </c>
      <c r="N541" s="5">
        <f t="shared" si="25"/>
        <v>8</v>
      </c>
      <c r="O541" s="5" t="s">
        <v>135</v>
      </c>
      <c r="P541" s="5" t="s">
        <v>2613</v>
      </c>
      <c r="Q541" s="7">
        <v>29.18</v>
      </c>
      <c r="R541" s="12">
        <v>0.375</v>
      </c>
      <c r="S541" s="5" t="s">
        <v>60</v>
      </c>
      <c r="T541" s="5" t="s">
        <v>136</v>
      </c>
      <c r="U541" s="7">
        <v>10.94</v>
      </c>
      <c r="V541" s="5" t="s">
        <v>480</v>
      </c>
    </row>
    <row r="542" spans="1:22" s="5" customFormat="1" x14ac:dyDescent="0.25">
      <c r="A542" s="5">
        <v>2028707013</v>
      </c>
      <c r="B542" s="5" t="s">
        <v>661</v>
      </c>
      <c r="C542" s="5" t="s">
        <v>318</v>
      </c>
      <c r="D542" s="5" t="str">
        <f t="shared" si="26"/>
        <v>CARSON GREEN</v>
      </c>
      <c r="E542" s="5" t="s">
        <v>412</v>
      </c>
      <c r="F542" s="5" t="s">
        <v>102</v>
      </c>
      <c r="G542" s="5" t="s">
        <v>764</v>
      </c>
      <c r="H542" s="5">
        <v>19617796</v>
      </c>
      <c r="I542" s="5" t="s">
        <v>662</v>
      </c>
      <c r="J542" s="5" t="s">
        <v>663</v>
      </c>
      <c r="K542" s="5" t="str">
        <f t="shared" si="24"/>
        <v>Heidi Berthelsen</v>
      </c>
      <c r="L542" s="6">
        <v>45779</v>
      </c>
      <c r="M542" s="6">
        <v>46024</v>
      </c>
      <c r="N542" s="5">
        <f t="shared" si="25"/>
        <v>8</v>
      </c>
      <c r="O542" s="5" t="s">
        <v>135</v>
      </c>
      <c r="P542" s="5" t="s">
        <v>2613</v>
      </c>
      <c r="Q542" s="7">
        <v>27.78</v>
      </c>
      <c r="R542" s="11">
        <v>0.75</v>
      </c>
      <c r="S542" s="5" t="s">
        <v>60</v>
      </c>
      <c r="T542" s="5" t="s">
        <v>136</v>
      </c>
      <c r="U542" s="7">
        <v>20.84</v>
      </c>
      <c r="V542" s="5" t="s">
        <v>2597</v>
      </c>
    </row>
    <row r="543" spans="1:22" s="5" customFormat="1" x14ac:dyDescent="0.25">
      <c r="A543" s="5">
        <v>2028707012</v>
      </c>
      <c r="B543" s="5" t="s">
        <v>661</v>
      </c>
      <c r="C543" s="5" t="s">
        <v>318</v>
      </c>
      <c r="D543" s="5" t="str">
        <f t="shared" si="26"/>
        <v>CARSON GREEN</v>
      </c>
      <c r="E543" s="5" t="s">
        <v>412</v>
      </c>
      <c r="F543" s="5" t="s">
        <v>373</v>
      </c>
      <c r="G543" s="5" t="s">
        <v>374</v>
      </c>
      <c r="H543" s="5">
        <v>19617796</v>
      </c>
      <c r="I543" s="5" t="s">
        <v>662</v>
      </c>
      <c r="J543" s="5" t="s">
        <v>663</v>
      </c>
      <c r="K543" s="5" t="str">
        <f t="shared" si="24"/>
        <v>Heidi Berthelsen</v>
      </c>
      <c r="L543" s="6">
        <v>45779</v>
      </c>
      <c r="M543" s="6">
        <v>46024</v>
      </c>
      <c r="N543" s="5">
        <f t="shared" si="25"/>
        <v>8</v>
      </c>
      <c r="O543" s="5" t="s">
        <v>135</v>
      </c>
      <c r="P543" s="5" t="s">
        <v>2613</v>
      </c>
      <c r="Q543" s="7">
        <v>35.04</v>
      </c>
      <c r="R543" s="11">
        <v>0.7</v>
      </c>
      <c r="S543" s="5" t="s">
        <v>60</v>
      </c>
      <c r="T543" s="5" t="s">
        <v>136</v>
      </c>
      <c r="U543" s="7">
        <v>24.53</v>
      </c>
      <c r="V543" s="5" t="s">
        <v>374</v>
      </c>
    </row>
    <row r="544" spans="1:22" s="5" customFormat="1" x14ac:dyDescent="0.25">
      <c r="A544" s="5">
        <v>2028612406</v>
      </c>
      <c r="B544" s="5" t="s">
        <v>630</v>
      </c>
      <c r="C544" s="5" t="s">
        <v>631</v>
      </c>
      <c r="D544" s="5" t="str">
        <f t="shared" si="26"/>
        <v>DARLA MCADAMS</v>
      </c>
      <c r="E544" s="5" t="s">
        <v>256</v>
      </c>
      <c r="F544" s="5" t="s">
        <v>373</v>
      </c>
      <c r="G544" s="5" t="s">
        <v>374</v>
      </c>
      <c r="H544" s="5" t="s">
        <v>2607</v>
      </c>
      <c r="I544" s="5" t="s">
        <v>457</v>
      </c>
      <c r="J544" s="5" t="s">
        <v>458</v>
      </c>
      <c r="K544" s="5" t="str">
        <f t="shared" si="24"/>
        <v>Jake Shulman</v>
      </c>
      <c r="L544" s="6">
        <v>45778</v>
      </c>
      <c r="M544" s="6">
        <v>46023</v>
      </c>
      <c r="N544" s="5">
        <f t="shared" si="25"/>
        <v>8</v>
      </c>
      <c r="O544" s="5" t="s">
        <v>135</v>
      </c>
      <c r="P544" s="5" t="s">
        <v>2613</v>
      </c>
      <c r="Q544" s="7">
        <v>73.22</v>
      </c>
      <c r="R544" s="11">
        <v>0.7</v>
      </c>
      <c r="S544" s="5" t="s">
        <v>60</v>
      </c>
      <c r="T544" s="5" t="s">
        <v>136</v>
      </c>
      <c r="U544" s="7">
        <v>51.25</v>
      </c>
      <c r="V544" s="5" t="s">
        <v>374</v>
      </c>
    </row>
    <row r="545" spans="1:22" s="5" customFormat="1" x14ac:dyDescent="0.25">
      <c r="A545" s="5">
        <v>2028447272</v>
      </c>
      <c r="B545" s="5" t="s">
        <v>589</v>
      </c>
      <c r="C545" s="5" t="s">
        <v>590</v>
      </c>
      <c r="D545" s="5" t="str">
        <f t="shared" si="26"/>
        <v>RUSSELL PURDY</v>
      </c>
      <c r="E545" s="5" t="s">
        <v>83</v>
      </c>
      <c r="F545" s="5" t="s">
        <v>373</v>
      </c>
      <c r="G545" s="5" t="s">
        <v>374</v>
      </c>
      <c r="H545" s="5" t="s">
        <v>2607</v>
      </c>
      <c r="I545" s="5" t="s">
        <v>457</v>
      </c>
      <c r="J545" s="5" t="s">
        <v>458</v>
      </c>
      <c r="K545" s="5" t="str">
        <f t="shared" si="24"/>
        <v>Jake Shulman</v>
      </c>
      <c r="L545" s="6">
        <v>45778</v>
      </c>
      <c r="M545" s="6">
        <v>46023</v>
      </c>
      <c r="N545" s="5">
        <f t="shared" si="25"/>
        <v>8</v>
      </c>
      <c r="O545" s="5" t="s">
        <v>135</v>
      </c>
      <c r="P545" s="5" t="s">
        <v>2613</v>
      </c>
      <c r="Q545" s="7">
        <v>26.5</v>
      </c>
      <c r="R545" s="11">
        <v>0.7</v>
      </c>
      <c r="S545" s="5" t="s">
        <v>60</v>
      </c>
      <c r="T545" s="5" t="s">
        <v>136</v>
      </c>
      <c r="U545" s="7">
        <v>18.55</v>
      </c>
      <c r="V545" s="5" t="s">
        <v>374</v>
      </c>
    </row>
    <row r="546" spans="1:22" s="5" customFormat="1" x14ac:dyDescent="0.25">
      <c r="A546" s="5">
        <v>2028170130</v>
      </c>
      <c r="B546" s="5" t="s">
        <v>1534</v>
      </c>
      <c r="C546" s="5" t="s">
        <v>431</v>
      </c>
      <c r="D546" s="5" t="str">
        <f t="shared" si="26"/>
        <v>DANIEL WINGARD</v>
      </c>
      <c r="E546" s="5" t="s">
        <v>83</v>
      </c>
      <c r="F546" s="5" t="s">
        <v>373</v>
      </c>
      <c r="G546" s="5" t="s">
        <v>374</v>
      </c>
      <c r="H546" s="5" t="s">
        <v>2607</v>
      </c>
      <c r="I546" s="5" t="s">
        <v>457</v>
      </c>
      <c r="J546" s="5" t="s">
        <v>458</v>
      </c>
      <c r="K546" s="5" t="str">
        <f t="shared" si="24"/>
        <v>Jake Shulman</v>
      </c>
      <c r="L546" s="6">
        <v>45778</v>
      </c>
      <c r="M546" s="6">
        <v>46023</v>
      </c>
      <c r="N546" s="5">
        <f t="shared" si="25"/>
        <v>8</v>
      </c>
      <c r="O546" s="5" t="s">
        <v>135</v>
      </c>
      <c r="P546" s="5" t="s">
        <v>2613</v>
      </c>
      <c r="Q546" s="7">
        <v>11.5</v>
      </c>
      <c r="R546" s="11">
        <v>0.7</v>
      </c>
      <c r="S546" s="5" t="s">
        <v>60</v>
      </c>
      <c r="T546" s="5" t="s">
        <v>136</v>
      </c>
      <c r="U546" s="7">
        <v>8.0500000000000007</v>
      </c>
      <c r="V546" s="5" t="s">
        <v>374</v>
      </c>
    </row>
    <row r="547" spans="1:22" s="5" customFormat="1" x14ac:dyDescent="0.25">
      <c r="A547" s="5">
        <v>2028740416</v>
      </c>
      <c r="B547" s="5" t="s">
        <v>2484</v>
      </c>
      <c r="C547" s="5" t="s">
        <v>114</v>
      </c>
      <c r="D547" s="5" t="str">
        <f t="shared" si="26"/>
        <v>GREGORY SEAMAN</v>
      </c>
      <c r="E547" s="5" t="s">
        <v>83</v>
      </c>
      <c r="F547" s="5" t="s">
        <v>479</v>
      </c>
      <c r="G547" s="5" t="s">
        <v>480</v>
      </c>
      <c r="H547" s="5" t="s">
        <v>2607</v>
      </c>
      <c r="I547" s="5" t="s">
        <v>457</v>
      </c>
      <c r="J547" s="5" t="s">
        <v>458</v>
      </c>
      <c r="K547" s="5" t="str">
        <f t="shared" si="24"/>
        <v>Jake Shulman</v>
      </c>
      <c r="L547" s="6">
        <v>45780</v>
      </c>
      <c r="M547" s="6">
        <v>46025</v>
      </c>
      <c r="N547" s="5">
        <f t="shared" si="25"/>
        <v>8</v>
      </c>
      <c r="O547" s="5" t="s">
        <v>135</v>
      </c>
      <c r="P547" s="5" t="s">
        <v>2613</v>
      </c>
      <c r="Q547" s="7">
        <v>113.66</v>
      </c>
      <c r="R547" s="12">
        <v>0.375</v>
      </c>
      <c r="S547" s="5" t="s">
        <v>60</v>
      </c>
      <c r="T547" s="5" t="s">
        <v>136</v>
      </c>
      <c r="U547" s="7">
        <v>42.62</v>
      </c>
      <c r="V547" s="5" t="s">
        <v>480</v>
      </c>
    </row>
    <row r="548" spans="1:22" s="5" customFormat="1" x14ac:dyDescent="0.25">
      <c r="A548" s="5">
        <v>2028170131</v>
      </c>
      <c r="B548" s="5" t="s">
        <v>1534</v>
      </c>
      <c r="C548" s="5" t="s">
        <v>431</v>
      </c>
      <c r="D548" s="5" t="str">
        <f t="shared" si="26"/>
        <v>DANIEL WINGARD</v>
      </c>
      <c r="E548" s="5" t="s">
        <v>83</v>
      </c>
      <c r="F548" s="5" t="s">
        <v>479</v>
      </c>
      <c r="G548" s="5" t="s">
        <v>480</v>
      </c>
      <c r="H548" s="5" t="s">
        <v>2607</v>
      </c>
      <c r="I548" s="5" t="s">
        <v>457</v>
      </c>
      <c r="J548" s="5" t="s">
        <v>458</v>
      </c>
      <c r="K548" s="5" t="str">
        <f t="shared" si="24"/>
        <v>Jake Shulman</v>
      </c>
      <c r="L548" s="6">
        <v>45778</v>
      </c>
      <c r="M548" s="6">
        <v>46023</v>
      </c>
      <c r="N548" s="5">
        <f t="shared" si="25"/>
        <v>8</v>
      </c>
      <c r="O548" s="5" t="s">
        <v>135</v>
      </c>
      <c r="P548" s="5" t="s">
        <v>2613</v>
      </c>
      <c r="Q548" s="7">
        <v>57.19</v>
      </c>
      <c r="R548" s="12">
        <v>0.375</v>
      </c>
      <c r="S548" s="5" t="s">
        <v>60</v>
      </c>
      <c r="T548" s="5" t="s">
        <v>136</v>
      </c>
      <c r="U548" s="7">
        <v>21.45</v>
      </c>
      <c r="V548" s="5" t="s">
        <v>480</v>
      </c>
    </row>
    <row r="549" spans="1:22" s="5" customFormat="1" x14ac:dyDescent="0.25">
      <c r="A549" s="5">
        <v>2028707513</v>
      </c>
      <c r="B549" s="5" t="s">
        <v>664</v>
      </c>
      <c r="C549" s="5" t="s">
        <v>524</v>
      </c>
      <c r="D549" s="5" t="str">
        <f t="shared" si="26"/>
        <v>GINA PISANO</v>
      </c>
      <c r="E549" s="5" t="s">
        <v>83</v>
      </c>
      <c r="F549" s="5" t="s">
        <v>373</v>
      </c>
      <c r="G549" s="5" t="s">
        <v>374</v>
      </c>
      <c r="H549" s="5">
        <v>17143996</v>
      </c>
      <c r="I549" s="5" t="s">
        <v>665</v>
      </c>
      <c r="J549" s="5" t="s">
        <v>666</v>
      </c>
      <c r="K549" s="5" t="str">
        <f t="shared" si="24"/>
        <v>James Allen</v>
      </c>
      <c r="L549" s="6">
        <v>45779</v>
      </c>
      <c r="M549" s="6">
        <v>46024</v>
      </c>
      <c r="N549" s="5">
        <f t="shared" si="25"/>
        <v>8</v>
      </c>
      <c r="O549" s="5" t="s">
        <v>135</v>
      </c>
      <c r="P549" s="5" t="s">
        <v>2613</v>
      </c>
      <c r="Q549" s="7">
        <v>28</v>
      </c>
      <c r="R549" s="11">
        <v>0.7</v>
      </c>
      <c r="S549" s="5" t="s">
        <v>60</v>
      </c>
      <c r="T549" s="5" t="s">
        <v>136</v>
      </c>
      <c r="U549" s="7">
        <v>19.600000000000001</v>
      </c>
      <c r="V549" s="5" t="s">
        <v>374</v>
      </c>
    </row>
    <row r="550" spans="1:22" s="5" customFormat="1" x14ac:dyDescent="0.25">
      <c r="A550" s="5">
        <v>2028645330</v>
      </c>
      <c r="B550" s="5" t="s">
        <v>638</v>
      </c>
      <c r="C550" s="5" t="s">
        <v>223</v>
      </c>
      <c r="D550" s="5" t="str">
        <f t="shared" si="26"/>
        <v>WILLIAM BORTKO</v>
      </c>
      <c r="E550" s="5" t="s">
        <v>80</v>
      </c>
      <c r="F550" s="5" t="s">
        <v>373</v>
      </c>
      <c r="G550" s="5" t="s">
        <v>374</v>
      </c>
      <c r="H550" s="5">
        <v>21421111</v>
      </c>
      <c r="I550" s="5" t="s">
        <v>389</v>
      </c>
      <c r="J550" s="5" t="s">
        <v>390</v>
      </c>
      <c r="K550" s="5" t="str">
        <f t="shared" si="24"/>
        <v>Kirk Tigue</v>
      </c>
      <c r="L550" s="6">
        <v>45776</v>
      </c>
      <c r="M550" s="6">
        <v>46020</v>
      </c>
      <c r="N550" s="5">
        <f t="shared" si="25"/>
        <v>8</v>
      </c>
      <c r="O550" s="5" t="s">
        <v>135</v>
      </c>
      <c r="P550" s="5" t="s">
        <v>2613</v>
      </c>
      <c r="Q550" s="7">
        <v>48.54</v>
      </c>
      <c r="R550" s="11">
        <v>0.7</v>
      </c>
      <c r="S550" s="5" t="s">
        <v>60</v>
      </c>
      <c r="T550" s="5" t="s">
        <v>136</v>
      </c>
      <c r="U550" s="7">
        <v>33.979999999999997</v>
      </c>
      <c r="V550" s="5" t="s">
        <v>374</v>
      </c>
    </row>
    <row r="551" spans="1:22" s="5" customFormat="1" x14ac:dyDescent="0.25">
      <c r="A551" s="5">
        <v>2028752994</v>
      </c>
      <c r="B551" s="5" t="s">
        <v>669</v>
      </c>
      <c r="C551" s="5" t="s">
        <v>670</v>
      </c>
      <c r="D551" s="5" t="str">
        <f t="shared" si="26"/>
        <v>LESA MCCORMICK</v>
      </c>
      <c r="E551" s="5" t="s">
        <v>125</v>
      </c>
      <c r="F551" s="5" t="s">
        <v>373</v>
      </c>
      <c r="G551" s="5" t="s">
        <v>374</v>
      </c>
      <c r="H551" s="5">
        <v>21421111</v>
      </c>
      <c r="I551" s="5" t="s">
        <v>389</v>
      </c>
      <c r="J551" s="5" t="s">
        <v>390</v>
      </c>
      <c r="K551" s="5" t="str">
        <f t="shared" si="24"/>
        <v>Kirk Tigue</v>
      </c>
      <c r="L551" s="6">
        <v>45780</v>
      </c>
      <c r="M551" s="6">
        <v>46025</v>
      </c>
      <c r="N551" s="5">
        <f t="shared" si="25"/>
        <v>8</v>
      </c>
      <c r="O551" s="5" t="s">
        <v>135</v>
      </c>
      <c r="P551" s="5" t="s">
        <v>2613</v>
      </c>
      <c r="Q551" s="7">
        <v>10.82</v>
      </c>
      <c r="R551" s="11">
        <v>0.7</v>
      </c>
      <c r="S551" s="5" t="s">
        <v>60</v>
      </c>
      <c r="T551" s="5" t="s">
        <v>136</v>
      </c>
      <c r="U551" s="7">
        <v>7.57</v>
      </c>
      <c r="V551" s="5" t="s">
        <v>374</v>
      </c>
    </row>
    <row r="552" spans="1:22" s="5" customFormat="1" x14ac:dyDescent="0.25">
      <c r="A552" s="5">
        <v>2028752993</v>
      </c>
      <c r="B552" s="5" t="s">
        <v>669</v>
      </c>
      <c r="C552" s="5" t="s">
        <v>670</v>
      </c>
      <c r="D552" s="5" t="str">
        <f t="shared" si="26"/>
        <v>LESA MCCORMICK</v>
      </c>
      <c r="E552" s="5" t="s">
        <v>125</v>
      </c>
      <c r="F552" s="5" t="s">
        <v>479</v>
      </c>
      <c r="G552" s="5" t="s">
        <v>480</v>
      </c>
      <c r="H552" s="5">
        <v>21421111</v>
      </c>
      <c r="I552" s="5" t="s">
        <v>389</v>
      </c>
      <c r="J552" s="5" t="s">
        <v>390</v>
      </c>
      <c r="K552" s="5" t="str">
        <f t="shared" si="24"/>
        <v>Kirk Tigue</v>
      </c>
      <c r="L552" s="6">
        <v>45780</v>
      </c>
      <c r="M552" s="6">
        <v>46025</v>
      </c>
      <c r="N552" s="5">
        <f t="shared" si="25"/>
        <v>8</v>
      </c>
      <c r="O552" s="5" t="s">
        <v>135</v>
      </c>
      <c r="P552" s="5" t="s">
        <v>2613</v>
      </c>
      <c r="Q552" s="7">
        <v>54.74</v>
      </c>
      <c r="R552" s="12">
        <v>0.375</v>
      </c>
      <c r="S552" s="5" t="s">
        <v>60</v>
      </c>
      <c r="T552" s="5" t="s">
        <v>136</v>
      </c>
      <c r="U552" s="7">
        <v>20.53</v>
      </c>
      <c r="V552" s="5" t="s">
        <v>480</v>
      </c>
    </row>
    <row r="553" spans="1:22" s="5" customFormat="1" x14ac:dyDescent="0.25">
      <c r="A553" s="5">
        <v>2028643492</v>
      </c>
      <c r="B553" s="5" t="s">
        <v>471</v>
      </c>
      <c r="C553" s="5" t="s">
        <v>1124</v>
      </c>
      <c r="D553" s="5" t="str">
        <f t="shared" si="26"/>
        <v>COURTNEY YOUNG</v>
      </c>
      <c r="E553" s="5" t="s">
        <v>372</v>
      </c>
      <c r="F553" s="5" t="s">
        <v>479</v>
      </c>
      <c r="G553" s="5" t="s">
        <v>480</v>
      </c>
      <c r="H553" s="5">
        <v>21421111</v>
      </c>
      <c r="I553" s="5" t="s">
        <v>389</v>
      </c>
      <c r="J553" s="5" t="s">
        <v>390</v>
      </c>
      <c r="K553" s="5" t="str">
        <f t="shared" si="24"/>
        <v>Kirk Tigue</v>
      </c>
      <c r="L553" s="6">
        <v>45776</v>
      </c>
      <c r="M553" s="6">
        <v>46020</v>
      </c>
      <c r="N553" s="5">
        <f t="shared" si="25"/>
        <v>8</v>
      </c>
      <c r="O553" s="5" t="s">
        <v>135</v>
      </c>
      <c r="P553" s="5" t="s">
        <v>2613</v>
      </c>
      <c r="Q553" s="7">
        <v>31.91</v>
      </c>
      <c r="R553" s="12">
        <v>0.375</v>
      </c>
      <c r="S553" s="5" t="s">
        <v>60</v>
      </c>
      <c r="T553" s="5" t="s">
        <v>136</v>
      </c>
      <c r="U553" s="7">
        <v>11.97</v>
      </c>
      <c r="V553" s="5" t="s">
        <v>480</v>
      </c>
    </row>
    <row r="554" spans="1:22" s="5" customFormat="1" x14ac:dyDescent="0.25">
      <c r="A554" s="5">
        <v>2028645329</v>
      </c>
      <c r="B554" s="5" t="s">
        <v>638</v>
      </c>
      <c r="C554" s="5" t="s">
        <v>223</v>
      </c>
      <c r="D554" s="5" t="str">
        <f t="shared" si="26"/>
        <v>WILLIAM BORTKO</v>
      </c>
      <c r="E554" s="5" t="s">
        <v>80</v>
      </c>
      <c r="F554" s="5" t="s">
        <v>479</v>
      </c>
      <c r="G554" s="5" t="s">
        <v>480</v>
      </c>
      <c r="H554" s="5">
        <v>21421111</v>
      </c>
      <c r="I554" s="5" t="s">
        <v>389</v>
      </c>
      <c r="J554" s="5" t="s">
        <v>390</v>
      </c>
      <c r="K554" s="5" t="str">
        <f t="shared" si="24"/>
        <v>Kirk Tigue</v>
      </c>
      <c r="L554" s="6">
        <v>45776</v>
      </c>
      <c r="M554" s="6">
        <v>46020</v>
      </c>
      <c r="N554" s="5">
        <f t="shared" si="25"/>
        <v>8</v>
      </c>
      <c r="O554" s="5" t="s">
        <v>135</v>
      </c>
      <c r="P554" s="5" t="s">
        <v>2613</v>
      </c>
      <c r="Q554" s="7">
        <v>24.54</v>
      </c>
      <c r="R554" s="12">
        <v>0.375</v>
      </c>
      <c r="S554" s="5" t="s">
        <v>60</v>
      </c>
      <c r="T554" s="5" t="s">
        <v>136</v>
      </c>
      <c r="U554" s="7">
        <v>9.1999999999999993</v>
      </c>
      <c r="V554" s="5" t="s">
        <v>480</v>
      </c>
    </row>
    <row r="555" spans="1:22" s="5" customFormat="1" x14ac:dyDescent="0.25">
      <c r="A555" s="5">
        <v>2028766411</v>
      </c>
      <c r="B555" s="5" t="s">
        <v>673</v>
      </c>
      <c r="C555" s="5" t="s">
        <v>674</v>
      </c>
      <c r="D555" s="5" t="str">
        <f t="shared" si="26"/>
        <v>BATBOLD BAYASGALAN</v>
      </c>
      <c r="E555" s="5" t="s">
        <v>83</v>
      </c>
      <c r="F555" s="5" t="s">
        <v>373</v>
      </c>
      <c r="G555" s="5" t="s">
        <v>433</v>
      </c>
      <c r="H555" s="5">
        <v>20220688</v>
      </c>
      <c r="I555" s="5" t="s">
        <v>381</v>
      </c>
      <c r="J555" s="5" t="s">
        <v>382</v>
      </c>
      <c r="K555" s="5" t="str">
        <f t="shared" si="24"/>
        <v>NASANDELGER ZANA</v>
      </c>
      <c r="L555" s="6">
        <v>45782</v>
      </c>
      <c r="M555" s="6">
        <v>46027</v>
      </c>
      <c r="N555" s="5">
        <f t="shared" si="25"/>
        <v>8</v>
      </c>
      <c r="O555" s="5" t="s">
        <v>135</v>
      </c>
      <c r="P555" s="5" t="s">
        <v>2613</v>
      </c>
      <c r="Q555" s="7">
        <v>46.58</v>
      </c>
      <c r="R555" s="11">
        <v>0.9</v>
      </c>
      <c r="S555" s="5" t="s">
        <v>60</v>
      </c>
      <c r="T555" s="5" t="s">
        <v>136</v>
      </c>
      <c r="U555" s="7">
        <v>41.92</v>
      </c>
      <c r="V555" s="5" t="s">
        <v>433</v>
      </c>
    </row>
    <row r="556" spans="1:22" s="5" customFormat="1" x14ac:dyDescent="0.25">
      <c r="A556" s="5">
        <v>2028352930</v>
      </c>
      <c r="B556" s="5" t="s">
        <v>569</v>
      </c>
      <c r="C556" s="5" t="s">
        <v>570</v>
      </c>
      <c r="D556" s="5" t="str">
        <f t="shared" si="26"/>
        <v>SETTHA LUANGKHAM</v>
      </c>
      <c r="E556" s="5" t="s">
        <v>83</v>
      </c>
      <c r="F556" s="5" t="s">
        <v>373</v>
      </c>
      <c r="G556" s="5" t="s">
        <v>374</v>
      </c>
      <c r="H556" s="5">
        <v>8405446</v>
      </c>
      <c r="I556" s="5" t="s">
        <v>571</v>
      </c>
      <c r="J556" s="5" t="s">
        <v>572</v>
      </c>
      <c r="K556" s="5" t="str">
        <f t="shared" si="24"/>
        <v>PATSAMON THANADABOUTH</v>
      </c>
      <c r="L556" s="6">
        <v>45778</v>
      </c>
      <c r="M556" s="6">
        <v>46023</v>
      </c>
      <c r="N556" s="5">
        <f t="shared" si="25"/>
        <v>8</v>
      </c>
      <c r="O556" s="5" t="s">
        <v>135</v>
      </c>
      <c r="P556" s="5" t="s">
        <v>2613</v>
      </c>
      <c r="Q556" s="7">
        <v>46.08</v>
      </c>
      <c r="R556" s="11">
        <v>0.7</v>
      </c>
      <c r="S556" s="5" t="s">
        <v>60</v>
      </c>
      <c r="T556" s="5" t="s">
        <v>136</v>
      </c>
      <c r="U556" s="7">
        <v>32.26</v>
      </c>
      <c r="V556" s="5" t="s">
        <v>374</v>
      </c>
    </row>
    <row r="557" spans="1:22" s="5" customFormat="1" x14ac:dyDescent="0.25">
      <c r="A557" s="5">
        <v>2028669308</v>
      </c>
      <c r="B557" s="5" t="s">
        <v>650</v>
      </c>
      <c r="C557" s="5" t="s">
        <v>651</v>
      </c>
      <c r="D557" s="5" t="str">
        <f t="shared" si="26"/>
        <v>LUIS ALMAZO</v>
      </c>
      <c r="E557" s="5" t="s">
        <v>256</v>
      </c>
      <c r="F557" s="5" t="s">
        <v>373</v>
      </c>
      <c r="G557" s="5" t="s">
        <v>374</v>
      </c>
      <c r="H557" s="5">
        <v>19200754</v>
      </c>
      <c r="I557" s="5" t="s">
        <v>652</v>
      </c>
      <c r="J557" s="5" t="s">
        <v>653</v>
      </c>
      <c r="K557" s="5" t="str">
        <f t="shared" si="24"/>
        <v>RICARDO SANTOS</v>
      </c>
      <c r="L557" s="6">
        <v>45778</v>
      </c>
      <c r="M557" s="6">
        <v>46023</v>
      </c>
      <c r="N557" s="5">
        <f t="shared" si="25"/>
        <v>8</v>
      </c>
      <c r="O557" s="5" t="s">
        <v>135</v>
      </c>
      <c r="P557" s="5" t="s">
        <v>2613</v>
      </c>
      <c r="Q557" s="7">
        <v>72.400000000000006</v>
      </c>
      <c r="R557" s="11">
        <v>0.7</v>
      </c>
      <c r="S557" s="5" t="s">
        <v>60</v>
      </c>
      <c r="T557" s="5" t="s">
        <v>136</v>
      </c>
      <c r="U557" s="7">
        <v>50.68</v>
      </c>
      <c r="V557" s="5" t="s">
        <v>374</v>
      </c>
    </row>
    <row r="558" spans="1:22" s="5" customFormat="1" x14ac:dyDescent="0.25">
      <c r="A558" s="5">
        <v>2028653622</v>
      </c>
      <c r="B558" s="5" t="s">
        <v>2399</v>
      </c>
      <c r="C558" s="5" t="s">
        <v>262</v>
      </c>
      <c r="D558" s="5" t="str">
        <f t="shared" si="26"/>
        <v>KATHLEEN DUNN</v>
      </c>
      <c r="E558" s="5" t="s">
        <v>83</v>
      </c>
      <c r="F558" s="5" t="s">
        <v>479</v>
      </c>
      <c r="G558" s="5" t="s">
        <v>480</v>
      </c>
      <c r="H558" s="5">
        <v>19200754</v>
      </c>
      <c r="I558" s="5" t="s">
        <v>652</v>
      </c>
      <c r="J558" s="5" t="s">
        <v>653</v>
      </c>
      <c r="K558" s="5" t="str">
        <f t="shared" si="24"/>
        <v>RICARDO SANTOS</v>
      </c>
      <c r="L558" s="6">
        <v>45778</v>
      </c>
      <c r="M558" s="6">
        <v>46023</v>
      </c>
      <c r="N558" s="5">
        <f t="shared" si="25"/>
        <v>8</v>
      </c>
      <c r="O558" s="5" t="s">
        <v>135</v>
      </c>
      <c r="P558" s="5" t="s">
        <v>2613</v>
      </c>
      <c r="Q558" s="7">
        <v>253.51</v>
      </c>
      <c r="R558" s="12">
        <v>0.375</v>
      </c>
      <c r="S558" s="5" t="s">
        <v>60</v>
      </c>
      <c r="T558" s="5" t="s">
        <v>136</v>
      </c>
      <c r="U558" s="7">
        <v>95.07</v>
      </c>
      <c r="V558" s="5" t="s">
        <v>480</v>
      </c>
    </row>
    <row r="559" spans="1:22" s="5" customFormat="1" x14ac:dyDescent="0.25">
      <c r="A559" s="5">
        <v>2028654839</v>
      </c>
      <c r="B559" s="5" t="s">
        <v>642</v>
      </c>
      <c r="C559" s="5" t="s">
        <v>643</v>
      </c>
      <c r="D559" s="5" t="str">
        <f t="shared" si="26"/>
        <v>SHAUN TARPLEY</v>
      </c>
      <c r="E559" s="5" t="s">
        <v>80</v>
      </c>
      <c r="F559" s="5" t="s">
        <v>373</v>
      </c>
      <c r="G559" s="5" t="s">
        <v>433</v>
      </c>
      <c r="H559" s="5">
        <v>16633294</v>
      </c>
      <c r="I559" s="5" t="s">
        <v>116</v>
      </c>
      <c r="J559" s="5" t="s">
        <v>417</v>
      </c>
      <c r="K559" s="5" t="str">
        <f t="shared" si="24"/>
        <v>Richard Yale</v>
      </c>
      <c r="L559" s="6">
        <v>45776</v>
      </c>
      <c r="M559" s="6">
        <v>46020</v>
      </c>
      <c r="N559" s="5">
        <f t="shared" si="25"/>
        <v>8</v>
      </c>
      <c r="O559" s="5" t="s">
        <v>135</v>
      </c>
      <c r="P559" s="5" t="s">
        <v>2613</v>
      </c>
      <c r="Q559" s="7">
        <v>43.67</v>
      </c>
      <c r="R559" s="11">
        <v>0.9</v>
      </c>
      <c r="S559" s="5" t="s">
        <v>60</v>
      </c>
      <c r="T559" s="5" t="s">
        <v>136</v>
      </c>
      <c r="U559" s="7">
        <v>39.299999999999997</v>
      </c>
      <c r="V559" s="5" t="s">
        <v>433</v>
      </c>
    </row>
    <row r="560" spans="1:22" s="5" customFormat="1" x14ac:dyDescent="0.25">
      <c r="A560" s="5">
        <v>2028326670</v>
      </c>
      <c r="B560" s="5" t="s">
        <v>562</v>
      </c>
      <c r="C560" s="5" t="s">
        <v>563</v>
      </c>
      <c r="D560" s="5" t="str">
        <f t="shared" si="26"/>
        <v>STEPHEN CHESNUT</v>
      </c>
      <c r="E560" s="5" t="s">
        <v>256</v>
      </c>
      <c r="F560" s="5" t="s">
        <v>373</v>
      </c>
      <c r="G560" s="5" t="s">
        <v>374</v>
      </c>
      <c r="H560" s="5">
        <v>16633294</v>
      </c>
      <c r="I560" s="5" t="s">
        <v>116</v>
      </c>
      <c r="J560" s="5" t="s">
        <v>417</v>
      </c>
      <c r="K560" s="5" t="str">
        <f t="shared" si="24"/>
        <v>Richard Yale</v>
      </c>
      <c r="L560" s="6">
        <v>45778</v>
      </c>
      <c r="M560" s="6">
        <v>46023</v>
      </c>
      <c r="N560" s="5">
        <f t="shared" si="25"/>
        <v>8</v>
      </c>
      <c r="O560" s="5" t="s">
        <v>135</v>
      </c>
      <c r="P560" s="5" t="s">
        <v>2613</v>
      </c>
      <c r="Q560" s="7">
        <v>241.09</v>
      </c>
      <c r="R560" s="11">
        <v>0.7</v>
      </c>
      <c r="S560" s="5" t="s">
        <v>60</v>
      </c>
      <c r="T560" s="5" t="s">
        <v>136</v>
      </c>
      <c r="U560" s="7">
        <v>168.76</v>
      </c>
      <c r="V560" s="5" t="s">
        <v>374</v>
      </c>
    </row>
    <row r="561" spans="1:22" s="5" customFormat="1" x14ac:dyDescent="0.25">
      <c r="A561" s="5">
        <v>2028654838</v>
      </c>
      <c r="B561" s="5" t="s">
        <v>642</v>
      </c>
      <c r="C561" s="5" t="s">
        <v>643</v>
      </c>
      <c r="D561" s="5" t="str">
        <f t="shared" si="26"/>
        <v>SHAUN TARPLEY</v>
      </c>
      <c r="E561" s="5" t="s">
        <v>80</v>
      </c>
      <c r="F561" s="5" t="s">
        <v>373</v>
      </c>
      <c r="G561" s="5" t="s">
        <v>374</v>
      </c>
      <c r="H561" s="5">
        <v>16633294</v>
      </c>
      <c r="I561" s="5" t="s">
        <v>116</v>
      </c>
      <c r="J561" s="5" t="s">
        <v>417</v>
      </c>
      <c r="K561" s="5" t="str">
        <f t="shared" si="24"/>
        <v>Richard Yale</v>
      </c>
      <c r="L561" s="6">
        <v>45776</v>
      </c>
      <c r="M561" s="6">
        <v>46020</v>
      </c>
      <c r="N561" s="5">
        <f t="shared" si="25"/>
        <v>8</v>
      </c>
      <c r="O561" s="5" t="s">
        <v>135</v>
      </c>
      <c r="P561" s="5" t="s">
        <v>2613</v>
      </c>
      <c r="Q561" s="7">
        <v>55.61</v>
      </c>
      <c r="R561" s="11">
        <v>0.7</v>
      </c>
      <c r="S561" s="5" t="s">
        <v>60</v>
      </c>
      <c r="T561" s="5" t="s">
        <v>136</v>
      </c>
      <c r="U561" s="7">
        <v>38.93</v>
      </c>
      <c r="V561" s="5" t="s">
        <v>374</v>
      </c>
    </row>
    <row r="562" spans="1:22" s="5" customFormat="1" x14ac:dyDescent="0.25">
      <c r="A562" s="5">
        <v>2028654837</v>
      </c>
      <c r="B562" s="5" t="s">
        <v>642</v>
      </c>
      <c r="C562" s="5" t="s">
        <v>643</v>
      </c>
      <c r="D562" s="5" t="str">
        <f t="shared" si="26"/>
        <v>SHAUN TARPLEY</v>
      </c>
      <c r="E562" s="5" t="s">
        <v>80</v>
      </c>
      <c r="F562" s="5" t="s">
        <v>479</v>
      </c>
      <c r="G562" s="5" t="s">
        <v>480</v>
      </c>
      <c r="H562" s="5">
        <v>16633294</v>
      </c>
      <c r="I562" s="5" t="s">
        <v>116</v>
      </c>
      <c r="J562" s="5" t="s">
        <v>417</v>
      </c>
      <c r="K562" s="5" t="str">
        <f t="shared" si="24"/>
        <v>Richard Yale</v>
      </c>
      <c r="L562" s="6">
        <v>45776</v>
      </c>
      <c r="M562" s="6">
        <v>46020</v>
      </c>
      <c r="N562" s="5">
        <f t="shared" si="25"/>
        <v>8</v>
      </c>
      <c r="O562" s="5" t="s">
        <v>135</v>
      </c>
      <c r="P562" s="5" t="s">
        <v>2613</v>
      </c>
      <c r="Q562" s="7">
        <v>102.62</v>
      </c>
      <c r="R562" s="12">
        <v>0.375</v>
      </c>
      <c r="S562" s="5" t="s">
        <v>60</v>
      </c>
      <c r="T562" s="5" t="s">
        <v>136</v>
      </c>
      <c r="U562" s="7">
        <v>38.479999999999997</v>
      </c>
      <c r="V562" s="5" t="s">
        <v>480</v>
      </c>
    </row>
    <row r="563" spans="1:22" s="5" customFormat="1" x14ac:dyDescent="0.25">
      <c r="A563" s="5">
        <v>2028678000</v>
      </c>
      <c r="B563" s="5" t="s">
        <v>642</v>
      </c>
      <c r="C563" s="5" t="s">
        <v>643</v>
      </c>
      <c r="D563" s="5" t="str">
        <f t="shared" si="26"/>
        <v>SHAUN TARPLEY</v>
      </c>
      <c r="E563" s="5" t="s">
        <v>80</v>
      </c>
      <c r="F563" s="5" t="s">
        <v>803</v>
      </c>
      <c r="G563" s="5" t="s">
        <v>809</v>
      </c>
      <c r="H563" s="5">
        <v>16633294</v>
      </c>
      <c r="I563" s="5" t="s">
        <v>116</v>
      </c>
      <c r="J563" s="5" t="s">
        <v>417</v>
      </c>
      <c r="K563" s="5" t="str">
        <f t="shared" si="24"/>
        <v>Richard Yale</v>
      </c>
      <c r="L563" s="6">
        <v>45778</v>
      </c>
      <c r="M563" s="6">
        <v>46023</v>
      </c>
      <c r="N563" s="5">
        <f t="shared" si="25"/>
        <v>8</v>
      </c>
      <c r="O563" s="5" t="s">
        <v>135</v>
      </c>
      <c r="P563" s="5" t="s">
        <v>2613</v>
      </c>
      <c r="Q563" s="7">
        <v>15</v>
      </c>
      <c r="R563" s="11">
        <v>0.28999999999999998</v>
      </c>
      <c r="S563" s="5" t="s">
        <v>60</v>
      </c>
      <c r="T563" s="5" t="s">
        <v>136</v>
      </c>
      <c r="U563" s="7">
        <v>4.3499999999999996</v>
      </c>
      <c r="V563" s="5" t="s">
        <v>2601</v>
      </c>
    </row>
    <row r="564" spans="1:22" s="5" customFormat="1" x14ac:dyDescent="0.25">
      <c r="A564" s="5">
        <v>2028382290</v>
      </c>
      <c r="B564" s="5" t="s">
        <v>575</v>
      </c>
      <c r="C564" s="5" t="s">
        <v>576</v>
      </c>
      <c r="D564" s="5" t="str">
        <f t="shared" si="26"/>
        <v>PRIYADARSHINI VENKATARAMANAPPA</v>
      </c>
      <c r="E564" s="5" t="s">
        <v>83</v>
      </c>
      <c r="F564" s="5" t="s">
        <v>102</v>
      </c>
      <c r="G564" s="5" t="s">
        <v>764</v>
      </c>
      <c r="H564" s="5">
        <v>17126004</v>
      </c>
      <c r="I564" s="5" t="s">
        <v>577</v>
      </c>
      <c r="J564" s="5" t="s">
        <v>578</v>
      </c>
      <c r="K564" s="5" t="str">
        <f t="shared" si="24"/>
        <v>Stephanie Drapac</v>
      </c>
      <c r="L564" s="6">
        <v>45778</v>
      </c>
      <c r="M564" s="6">
        <v>46023</v>
      </c>
      <c r="N564" s="5">
        <f t="shared" si="25"/>
        <v>8</v>
      </c>
      <c r="O564" s="5" t="s">
        <v>135</v>
      </c>
      <c r="P564" s="5" t="s">
        <v>2613</v>
      </c>
      <c r="Q564" s="7">
        <v>60.55</v>
      </c>
      <c r="R564" s="11">
        <v>0.75</v>
      </c>
      <c r="S564" s="5" t="s">
        <v>60</v>
      </c>
      <c r="T564" s="5" t="s">
        <v>136</v>
      </c>
      <c r="U564" s="7">
        <v>45.41</v>
      </c>
      <c r="V564" s="5" t="s">
        <v>2597</v>
      </c>
    </row>
    <row r="565" spans="1:22" s="5" customFormat="1" x14ac:dyDescent="0.25">
      <c r="A565" s="5">
        <v>2028382289</v>
      </c>
      <c r="B565" s="5" t="s">
        <v>575</v>
      </c>
      <c r="C565" s="5" t="s">
        <v>576</v>
      </c>
      <c r="D565" s="5" t="str">
        <f t="shared" si="26"/>
        <v>PRIYADARSHINI VENKATARAMANAPPA</v>
      </c>
      <c r="E565" s="5" t="s">
        <v>83</v>
      </c>
      <c r="F565" s="5" t="s">
        <v>373</v>
      </c>
      <c r="G565" s="5" t="s">
        <v>374</v>
      </c>
      <c r="H565" s="5">
        <v>17126004</v>
      </c>
      <c r="I565" s="5" t="s">
        <v>577</v>
      </c>
      <c r="J565" s="5" t="s">
        <v>578</v>
      </c>
      <c r="K565" s="5" t="str">
        <f t="shared" si="24"/>
        <v>Stephanie Drapac</v>
      </c>
      <c r="L565" s="6">
        <v>45778</v>
      </c>
      <c r="M565" s="6">
        <v>46023</v>
      </c>
      <c r="N565" s="5">
        <f t="shared" si="25"/>
        <v>8</v>
      </c>
      <c r="O565" s="5" t="s">
        <v>135</v>
      </c>
      <c r="P565" s="5" t="s">
        <v>2613</v>
      </c>
      <c r="Q565" s="7">
        <v>69.25</v>
      </c>
      <c r="R565" s="11">
        <v>0.7</v>
      </c>
      <c r="S565" s="5" t="s">
        <v>60</v>
      </c>
      <c r="T565" s="5" t="s">
        <v>136</v>
      </c>
      <c r="U565" s="7">
        <v>48.48</v>
      </c>
      <c r="V565" s="5" t="s">
        <v>374</v>
      </c>
    </row>
    <row r="566" spans="1:22" s="5" customFormat="1" x14ac:dyDescent="0.25">
      <c r="A566" s="5">
        <v>2028677512</v>
      </c>
      <c r="B566" s="5" t="s">
        <v>659</v>
      </c>
      <c r="C566" s="5" t="s">
        <v>66</v>
      </c>
      <c r="D566" s="5" t="str">
        <f t="shared" si="26"/>
        <v>RYAN WAGNER</v>
      </c>
      <c r="E566" s="5" t="s">
        <v>83</v>
      </c>
      <c r="F566" s="5" t="s">
        <v>373</v>
      </c>
      <c r="G566" s="5" t="s">
        <v>374</v>
      </c>
      <c r="H566" s="5">
        <v>17126004</v>
      </c>
      <c r="I566" s="5" t="s">
        <v>577</v>
      </c>
      <c r="J566" s="5" t="s">
        <v>578</v>
      </c>
      <c r="K566" s="5" t="str">
        <f t="shared" si="24"/>
        <v>Stephanie Drapac</v>
      </c>
      <c r="L566" s="6">
        <v>45781</v>
      </c>
      <c r="M566" s="6">
        <v>46026</v>
      </c>
      <c r="N566" s="5">
        <f t="shared" si="25"/>
        <v>8</v>
      </c>
      <c r="O566" s="5" t="s">
        <v>135</v>
      </c>
      <c r="P566" s="5" t="s">
        <v>2613</v>
      </c>
      <c r="Q566" s="7">
        <v>35.700000000000003</v>
      </c>
      <c r="R566" s="11">
        <v>0.7</v>
      </c>
      <c r="S566" s="5" t="s">
        <v>60</v>
      </c>
      <c r="T566" s="5" t="s">
        <v>136</v>
      </c>
      <c r="U566" s="7">
        <v>24.99</v>
      </c>
      <c r="V566" s="5" t="s">
        <v>374</v>
      </c>
    </row>
    <row r="567" spans="1:22" s="5" customFormat="1" x14ac:dyDescent="0.25">
      <c r="A567" s="5">
        <v>2028382291</v>
      </c>
      <c r="B567" s="5" t="s">
        <v>575</v>
      </c>
      <c r="C567" s="5" t="s">
        <v>576</v>
      </c>
      <c r="D567" s="5" t="str">
        <f t="shared" si="26"/>
        <v>PRIYADARSHINI VENKATARAMANAPPA</v>
      </c>
      <c r="E567" s="5" t="s">
        <v>83</v>
      </c>
      <c r="F567" s="5" t="s">
        <v>479</v>
      </c>
      <c r="G567" s="5" t="s">
        <v>480</v>
      </c>
      <c r="H567" s="5">
        <v>17126004</v>
      </c>
      <c r="I567" s="5" t="s">
        <v>577</v>
      </c>
      <c r="J567" s="5" t="s">
        <v>578</v>
      </c>
      <c r="K567" s="5" t="str">
        <f t="shared" si="24"/>
        <v>Stephanie Drapac</v>
      </c>
      <c r="L567" s="6">
        <v>45778</v>
      </c>
      <c r="M567" s="6">
        <v>46023</v>
      </c>
      <c r="N567" s="5">
        <f t="shared" si="25"/>
        <v>8</v>
      </c>
      <c r="O567" s="5" t="s">
        <v>135</v>
      </c>
      <c r="P567" s="5" t="s">
        <v>2613</v>
      </c>
      <c r="Q567" s="7">
        <v>35.29</v>
      </c>
      <c r="R567" s="12">
        <v>0.375</v>
      </c>
      <c r="S567" s="5" t="s">
        <v>60</v>
      </c>
      <c r="T567" s="5" t="s">
        <v>136</v>
      </c>
      <c r="U567" s="7">
        <v>13.23</v>
      </c>
      <c r="V567" s="5" t="s">
        <v>480</v>
      </c>
    </row>
    <row r="568" spans="1:22" s="5" customFormat="1" x14ac:dyDescent="0.25">
      <c r="A568" s="5">
        <v>2028664275</v>
      </c>
      <c r="B568" s="5" t="s">
        <v>478</v>
      </c>
      <c r="C568" s="5" t="s">
        <v>163</v>
      </c>
      <c r="D568" s="5" t="str">
        <f t="shared" si="26"/>
        <v>JOHN JAMES</v>
      </c>
      <c r="E568" s="5" t="s">
        <v>648</v>
      </c>
      <c r="F568" s="5" t="s">
        <v>373</v>
      </c>
      <c r="G568" s="5" t="s">
        <v>433</v>
      </c>
      <c r="H568" s="5">
        <v>371819</v>
      </c>
      <c r="I568" s="5" t="s">
        <v>413</v>
      </c>
      <c r="J568" s="5" t="s">
        <v>414</v>
      </c>
      <c r="K568" s="5" t="str">
        <f t="shared" si="24"/>
        <v>THOMAS PARDUE</v>
      </c>
      <c r="L568" s="6">
        <v>45777</v>
      </c>
      <c r="M568" s="6">
        <v>46021</v>
      </c>
      <c r="N568" s="5">
        <f t="shared" si="25"/>
        <v>8</v>
      </c>
      <c r="O568" s="5" t="s">
        <v>135</v>
      </c>
      <c r="P568" s="5" t="s">
        <v>2613</v>
      </c>
      <c r="Q568" s="7">
        <v>83.63</v>
      </c>
      <c r="R568" s="11">
        <v>0.9</v>
      </c>
      <c r="S568" s="5" t="s">
        <v>60</v>
      </c>
      <c r="T568" s="5" t="s">
        <v>136</v>
      </c>
      <c r="U568" s="7">
        <v>75.27</v>
      </c>
      <c r="V568" s="5" t="s">
        <v>433</v>
      </c>
    </row>
    <row r="569" spans="1:22" s="5" customFormat="1" x14ac:dyDescent="0.25">
      <c r="A569" s="5">
        <v>2028662388</v>
      </c>
      <c r="B569" s="5" t="s">
        <v>644</v>
      </c>
      <c r="C569" s="5" t="s">
        <v>246</v>
      </c>
      <c r="D569" s="5" t="str">
        <f t="shared" si="26"/>
        <v>TERRY COCKRELL</v>
      </c>
      <c r="E569" s="5" t="s">
        <v>166</v>
      </c>
      <c r="F569" s="5" t="s">
        <v>373</v>
      </c>
      <c r="G569" s="5" t="s">
        <v>433</v>
      </c>
      <c r="H569" s="5">
        <v>371819</v>
      </c>
      <c r="I569" s="5" t="s">
        <v>413</v>
      </c>
      <c r="J569" s="5" t="s">
        <v>414</v>
      </c>
      <c r="K569" s="5" t="str">
        <f t="shared" si="24"/>
        <v>THOMAS PARDUE</v>
      </c>
      <c r="L569" s="6">
        <v>45777</v>
      </c>
      <c r="M569" s="6">
        <v>46021</v>
      </c>
      <c r="N569" s="5">
        <f t="shared" si="25"/>
        <v>8</v>
      </c>
      <c r="O569" s="5" t="s">
        <v>135</v>
      </c>
      <c r="P569" s="5" t="s">
        <v>2613</v>
      </c>
      <c r="Q569" s="7">
        <v>19.28</v>
      </c>
      <c r="R569" s="11">
        <v>0.9</v>
      </c>
      <c r="S569" s="5" t="s">
        <v>60</v>
      </c>
      <c r="T569" s="5" t="s">
        <v>136</v>
      </c>
      <c r="U569" s="7">
        <v>17.350000000000001</v>
      </c>
      <c r="V569" s="5" t="s">
        <v>433</v>
      </c>
    </row>
    <row r="570" spans="1:22" s="5" customFormat="1" x14ac:dyDescent="0.25">
      <c r="A570" s="5">
        <v>2028659852</v>
      </c>
      <c r="B570" s="5" t="s">
        <v>2477</v>
      </c>
      <c r="C570" s="5" t="s">
        <v>2478</v>
      </c>
      <c r="D570" s="5" t="str">
        <f t="shared" si="26"/>
        <v>TRASIE FAIR</v>
      </c>
      <c r="E570" s="5" t="s">
        <v>339</v>
      </c>
      <c r="F570" s="5" t="s">
        <v>479</v>
      </c>
      <c r="G570" s="5" t="s">
        <v>480</v>
      </c>
      <c r="H570" s="5">
        <v>20490188</v>
      </c>
      <c r="I570" s="5" t="s">
        <v>539</v>
      </c>
      <c r="J570" s="5" t="s">
        <v>540</v>
      </c>
      <c r="K570" s="5" t="str">
        <f t="shared" si="24"/>
        <v>Tom Serio</v>
      </c>
      <c r="L570" s="6">
        <v>45778</v>
      </c>
      <c r="M570" s="6">
        <v>46023</v>
      </c>
      <c r="N570" s="5">
        <f t="shared" si="25"/>
        <v>8</v>
      </c>
      <c r="O570" s="5" t="s">
        <v>135</v>
      </c>
      <c r="P570" s="5" t="s">
        <v>2613</v>
      </c>
      <c r="Q570" s="7">
        <v>47.42</v>
      </c>
      <c r="R570" s="12">
        <v>0.375</v>
      </c>
      <c r="S570" s="5" t="s">
        <v>60</v>
      </c>
      <c r="T570" s="5" t="s">
        <v>136</v>
      </c>
      <c r="U570" s="7">
        <v>17.78</v>
      </c>
      <c r="V570" s="5" t="s">
        <v>480</v>
      </c>
    </row>
    <row r="571" spans="1:22" s="5" customFormat="1" x14ac:dyDescent="0.25">
      <c r="A571" s="5">
        <v>2028465556</v>
      </c>
      <c r="B571" s="5" t="s">
        <v>598</v>
      </c>
      <c r="C571" s="5" t="s">
        <v>599</v>
      </c>
      <c r="D571" s="5" t="str">
        <f t="shared" si="26"/>
        <v>STEPHANIE BRENDLE</v>
      </c>
      <c r="E571" s="5" t="s">
        <v>83</v>
      </c>
      <c r="F571" s="5" t="s">
        <v>102</v>
      </c>
      <c r="G571" s="5" t="s">
        <v>764</v>
      </c>
      <c r="H571" s="5" t="s">
        <v>2609</v>
      </c>
      <c r="I571" s="5" t="s">
        <v>600</v>
      </c>
      <c r="J571" s="5" t="s">
        <v>601</v>
      </c>
      <c r="K571" s="5" t="str">
        <f t="shared" si="24"/>
        <v>VICTOR FUENTES</v>
      </c>
      <c r="L571" s="6">
        <v>45778</v>
      </c>
      <c r="M571" s="6">
        <v>46023</v>
      </c>
      <c r="N571" s="5">
        <f t="shared" si="25"/>
        <v>8</v>
      </c>
      <c r="O571" s="5" t="s">
        <v>135</v>
      </c>
      <c r="P571" s="5" t="s">
        <v>2613</v>
      </c>
      <c r="Q571" s="7">
        <v>70.650000000000006</v>
      </c>
      <c r="R571" s="11">
        <v>0.75</v>
      </c>
      <c r="S571" s="5" t="s">
        <v>60</v>
      </c>
      <c r="T571" s="5" t="s">
        <v>136</v>
      </c>
      <c r="U571" s="7">
        <v>52.99</v>
      </c>
      <c r="V571" s="5" t="s">
        <v>2597</v>
      </c>
    </row>
    <row r="572" spans="1:22" s="5" customFormat="1" x14ac:dyDescent="0.25">
      <c r="A572" s="5">
        <v>2028465555</v>
      </c>
      <c r="B572" s="5" t="s">
        <v>598</v>
      </c>
      <c r="C572" s="5" t="s">
        <v>599</v>
      </c>
      <c r="D572" s="5" t="str">
        <f t="shared" si="26"/>
        <v>STEPHANIE BRENDLE</v>
      </c>
      <c r="E572" s="5" t="s">
        <v>83</v>
      </c>
      <c r="F572" s="5" t="s">
        <v>373</v>
      </c>
      <c r="G572" s="5" t="s">
        <v>374</v>
      </c>
      <c r="H572" s="5" t="s">
        <v>2609</v>
      </c>
      <c r="I572" s="5" t="s">
        <v>600</v>
      </c>
      <c r="J572" s="5" t="s">
        <v>601</v>
      </c>
      <c r="K572" s="5" t="str">
        <f t="shared" si="24"/>
        <v>VICTOR FUENTES</v>
      </c>
      <c r="L572" s="6">
        <v>45778</v>
      </c>
      <c r="M572" s="6">
        <v>46023</v>
      </c>
      <c r="N572" s="5">
        <f t="shared" si="25"/>
        <v>8</v>
      </c>
      <c r="O572" s="5" t="s">
        <v>135</v>
      </c>
      <c r="P572" s="5" t="s">
        <v>2613</v>
      </c>
      <c r="Q572" s="7">
        <v>74.58</v>
      </c>
      <c r="R572" s="11">
        <v>0.7</v>
      </c>
      <c r="S572" s="5" t="s">
        <v>60</v>
      </c>
      <c r="T572" s="5" t="s">
        <v>136</v>
      </c>
      <c r="U572" s="7">
        <v>52.21</v>
      </c>
      <c r="V572" s="5" t="s">
        <v>374</v>
      </c>
    </row>
    <row r="573" spans="1:22" s="5" customFormat="1" x14ac:dyDescent="0.25">
      <c r="A573" s="5">
        <v>2028224700</v>
      </c>
      <c r="B573" s="5" t="s">
        <v>600</v>
      </c>
      <c r="C573" s="5" t="s">
        <v>601</v>
      </c>
      <c r="D573" s="5" t="str">
        <f t="shared" si="26"/>
        <v>VICTOR FUENTES</v>
      </c>
      <c r="E573" s="5" t="s">
        <v>83</v>
      </c>
      <c r="F573" s="5" t="s">
        <v>373</v>
      </c>
      <c r="G573" s="5" t="s">
        <v>374</v>
      </c>
      <c r="H573" s="5" t="s">
        <v>2609</v>
      </c>
      <c r="I573" s="5" t="s">
        <v>600</v>
      </c>
      <c r="J573" s="5" t="s">
        <v>601</v>
      </c>
      <c r="K573" s="5" t="str">
        <f t="shared" si="24"/>
        <v>VICTOR FUENTES</v>
      </c>
      <c r="L573" s="6">
        <v>45778</v>
      </c>
      <c r="M573" s="6">
        <v>46023</v>
      </c>
      <c r="N573" s="5">
        <f t="shared" si="25"/>
        <v>8</v>
      </c>
      <c r="O573" s="5" t="s">
        <v>135</v>
      </c>
      <c r="P573" s="5" t="s">
        <v>2613</v>
      </c>
      <c r="Q573" s="7">
        <v>11.5</v>
      </c>
      <c r="R573" s="11">
        <v>0.7</v>
      </c>
      <c r="S573" s="5" t="s">
        <v>60</v>
      </c>
      <c r="T573" s="5" t="s">
        <v>136</v>
      </c>
      <c r="U573" s="7">
        <v>8.0500000000000007</v>
      </c>
      <c r="V573" s="5" t="s">
        <v>374</v>
      </c>
    </row>
    <row r="574" spans="1:22" s="5" customFormat="1" x14ac:dyDescent="0.25">
      <c r="A574" s="5">
        <v>2028224699</v>
      </c>
      <c r="B574" s="5" t="s">
        <v>600</v>
      </c>
      <c r="C574" s="5" t="s">
        <v>601</v>
      </c>
      <c r="D574" s="5" t="str">
        <f t="shared" si="26"/>
        <v>VICTOR FUENTES</v>
      </c>
      <c r="E574" s="5" t="s">
        <v>83</v>
      </c>
      <c r="F574" s="5" t="s">
        <v>479</v>
      </c>
      <c r="G574" s="5" t="s">
        <v>480</v>
      </c>
      <c r="H574" s="5" t="s">
        <v>2609</v>
      </c>
      <c r="I574" s="5" t="s">
        <v>600</v>
      </c>
      <c r="J574" s="5" t="s">
        <v>601</v>
      </c>
      <c r="K574" s="5" t="str">
        <f t="shared" si="24"/>
        <v>VICTOR FUENTES</v>
      </c>
      <c r="L574" s="6">
        <v>45778</v>
      </c>
      <c r="M574" s="6">
        <v>46023</v>
      </c>
      <c r="N574" s="5">
        <f t="shared" si="25"/>
        <v>8</v>
      </c>
      <c r="O574" s="5" t="s">
        <v>135</v>
      </c>
      <c r="P574" s="5" t="s">
        <v>2613</v>
      </c>
      <c r="Q574" s="7">
        <v>57.19</v>
      </c>
      <c r="R574" s="12">
        <v>0.375</v>
      </c>
      <c r="S574" s="5" t="s">
        <v>60</v>
      </c>
      <c r="T574" s="5" t="s">
        <v>136</v>
      </c>
      <c r="U574" s="7">
        <v>21.45</v>
      </c>
      <c r="V574" s="5" t="s">
        <v>480</v>
      </c>
    </row>
    <row r="575" spans="1:22" s="5" customFormat="1" x14ac:dyDescent="0.25">
      <c r="A575" s="5">
        <v>2028465554</v>
      </c>
      <c r="B575" s="5" t="s">
        <v>598</v>
      </c>
      <c r="C575" s="5" t="s">
        <v>599</v>
      </c>
      <c r="D575" s="5" t="str">
        <f t="shared" si="26"/>
        <v>STEPHANIE BRENDLE</v>
      </c>
      <c r="E575" s="5" t="s">
        <v>83</v>
      </c>
      <c r="F575" s="5" t="s">
        <v>479</v>
      </c>
      <c r="G575" s="5" t="s">
        <v>480</v>
      </c>
      <c r="H575" s="5" t="s">
        <v>2609</v>
      </c>
      <c r="I575" s="5" t="s">
        <v>600</v>
      </c>
      <c r="J575" s="5" t="s">
        <v>601</v>
      </c>
      <c r="K575" s="5" t="str">
        <f t="shared" si="24"/>
        <v>VICTOR FUENTES</v>
      </c>
      <c r="L575" s="6">
        <v>45778</v>
      </c>
      <c r="M575" s="6">
        <v>46023</v>
      </c>
      <c r="N575" s="5">
        <f t="shared" si="25"/>
        <v>8</v>
      </c>
      <c r="O575" s="5" t="s">
        <v>135</v>
      </c>
      <c r="P575" s="5" t="s">
        <v>2613</v>
      </c>
      <c r="Q575" s="7">
        <v>57.19</v>
      </c>
      <c r="R575" s="12">
        <v>0.375</v>
      </c>
      <c r="S575" s="5" t="s">
        <v>60</v>
      </c>
      <c r="T575" s="5" t="s">
        <v>136</v>
      </c>
      <c r="U575" s="7">
        <v>21.45</v>
      </c>
      <c r="V575" s="5" t="s">
        <v>480</v>
      </c>
    </row>
    <row r="576" spans="1:22" s="5" customFormat="1" x14ac:dyDescent="0.25">
      <c r="A576" s="5">
        <v>2028114596</v>
      </c>
      <c r="B576" s="5" t="s">
        <v>1234</v>
      </c>
      <c r="C576" s="5" t="s">
        <v>983</v>
      </c>
      <c r="D576" s="5" t="str">
        <f t="shared" si="26"/>
        <v>DYLAN ROESCH</v>
      </c>
      <c r="E576" s="5" t="s">
        <v>83</v>
      </c>
      <c r="F576" s="5" t="s">
        <v>373</v>
      </c>
      <c r="G576" s="5" t="s">
        <v>374</v>
      </c>
      <c r="H576" s="5">
        <v>16912722</v>
      </c>
      <c r="I576" s="5" t="s">
        <v>422</v>
      </c>
      <c r="J576" s="5" t="s">
        <v>423</v>
      </c>
      <c r="K576" s="5" t="str">
        <f t="shared" si="24"/>
        <v>ANDREA PETRUNGARO</v>
      </c>
      <c r="L576" s="6">
        <v>45748</v>
      </c>
      <c r="M576" s="6">
        <v>46023</v>
      </c>
      <c r="N576" s="5">
        <f t="shared" si="25"/>
        <v>9</v>
      </c>
      <c r="O576" s="5" t="s">
        <v>135</v>
      </c>
      <c r="P576" s="5" t="s">
        <v>2613</v>
      </c>
      <c r="Q576" s="7">
        <v>59.4</v>
      </c>
      <c r="R576" s="11">
        <v>0.7</v>
      </c>
      <c r="S576" s="5" t="s">
        <v>60</v>
      </c>
      <c r="T576" s="5" t="s">
        <v>136</v>
      </c>
      <c r="U576" s="7">
        <v>41.58</v>
      </c>
      <c r="V576" s="5" t="s">
        <v>374</v>
      </c>
    </row>
    <row r="577" spans="1:22" s="5" customFormat="1" x14ac:dyDescent="0.25">
      <c r="A577" s="5">
        <v>2027869985</v>
      </c>
      <c r="B577" s="5" t="s">
        <v>898</v>
      </c>
      <c r="C577" s="5" t="s">
        <v>229</v>
      </c>
      <c r="D577" s="5" t="str">
        <f t="shared" si="26"/>
        <v>CINDY BAKER</v>
      </c>
      <c r="E577" s="5" t="s">
        <v>206</v>
      </c>
      <c r="F577" s="5" t="s">
        <v>373</v>
      </c>
      <c r="G577" s="5" t="s">
        <v>374</v>
      </c>
      <c r="H577" s="5">
        <v>7470776</v>
      </c>
      <c r="I577" s="5" t="s">
        <v>355</v>
      </c>
      <c r="J577" s="5" t="s">
        <v>356</v>
      </c>
      <c r="K577" s="5" t="str">
        <f t="shared" si="24"/>
        <v>Andrew Choi</v>
      </c>
      <c r="L577" s="6">
        <v>45748</v>
      </c>
      <c r="M577" s="6">
        <v>46023</v>
      </c>
      <c r="N577" s="5">
        <f t="shared" si="25"/>
        <v>9</v>
      </c>
      <c r="O577" s="5" t="s">
        <v>135</v>
      </c>
      <c r="P577" s="5" t="s">
        <v>2613</v>
      </c>
      <c r="Q577" s="7">
        <v>104.01</v>
      </c>
      <c r="R577" s="11">
        <v>0.7</v>
      </c>
      <c r="S577" s="5" t="s">
        <v>60</v>
      </c>
      <c r="T577" s="5" t="s">
        <v>136</v>
      </c>
      <c r="U577" s="7">
        <v>72.81</v>
      </c>
      <c r="V577" s="5" t="s">
        <v>374</v>
      </c>
    </row>
    <row r="578" spans="1:22" s="5" customFormat="1" x14ac:dyDescent="0.25">
      <c r="A578" s="5">
        <v>2028150576</v>
      </c>
      <c r="B578" s="5" t="s">
        <v>640</v>
      </c>
      <c r="C578" s="5" t="s">
        <v>1529</v>
      </c>
      <c r="D578" s="5" t="str">
        <f t="shared" si="26"/>
        <v>B JOHNSON</v>
      </c>
      <c r="E578" s="5" t="s">
        <v>83</v>
      </c>
      <c r="F578" s="5" t="s">
        <v>373</v>
      </c>
      <c r="G578" s="5" t="s">
        <v>374</v>
      </c>
      <c r="H578" s="5">
        <v>7470776</v>
      </c>
      <c r="I578" s="5" t="s">
        <v>355</v>
      </c>
      <c r="J578" s="5" t="s">
        <v>356</v>
      </c>
      <c r="K578" s="5" t="str">
        <f t="shared" ref="K578:K641" si="27">CONCATENATE(J578," ",I578)</f>
        <v>Andrew Choi</v>
      </c>
      <c r="L578" s="6">
        <v>45748</v>
      </c>
      <c r="M578" s="6">
        <v>46023</v>
      </c>
      <c r="N578" s="5">
        <f t="shared" ref="N578:N641" si="28">DATEDIF(L578,M578,"M")</f>
        <v>9</v>
      </c>
      <c r="O578" s="5" t="s">
        <v>135</v>
      </c>
      <c r="P578" s="5" t="s">
        <v>2613</v>
      </c>
      <c r="Q578" s="7">
        <v>15.75</v>
      </c>
      <c r="R578" s="11">
        <v>0.7</v>
      </c>
      <c r="S578" s="5" t="s">
        <v>60</v>
      </c>
      <c r="T578" s="5" t="s">
        <v>136</v>
      </c>
      <c r="U578" s="7">
        <v>11.02</v>
      </c>
      <c r="V578" s="5" t="s">
        <v>374</v>
      </c>
    </row>
    <row r="579" spans="1:22" s="5" customFormat="1" x14ac:dyDescent="0.25">
      <c r="A579" s="5">
        <v>2028061837</v>
      </c>
      <c r="B579" s="5" t="s">
        <v>1225</v>
      </c>
      <c r="C579" s="5" t="s">
        <v>475</v>
      </c>
      <c r="D579" s="5" t="str">
        <f t="shared" ref="D579:D642" si="29">CONCATENATE(C579," ",B579)</f>
        <v>GIUSEPPE TRIBUZIO</v>
      </c>
      <c r="E579" s="5" t="s">
        <v>83</v>
      </c>
      <c r="F579" s="5" t="s">
        <v>373</v>
      </c>
      <c r="G579" s="5" t="s">
        <v>374</v>
      </c>
      <c r="H579" s="5">
        <v>7470776</v>
      </c>
      <c r="I579" s="5" t="s">
        <v>355</v>
      </c>
      <c r="J579" s="5" t="s">
        <v>356</v>
      </c>
      <c r="K579" s="5" t="str">
        <f t="shared" si="27"/>
        <v>Andrew Choi</v>
      </c>
      <c r="L579" s="6">
        <v>45748</v>
      </c>
      <c r="M579" s="6">
        <v>46023</v>
      </c>
      <c r="N579" s="5">
        <f t="shared" si="28"/>
        <v>9</v>
      </c>
      <c r="O579" s="5" t="s">
        <v>135</v>
      </c>
      <c r="P579" s="5" t="s">
        <v>2613</v>
      </c>
      <c r="Q579" s="7">
        <v>11.5</v>
      </c>
      <c r="R579" s="11">
        <v>0.7</v>
      </c>
      <c r="S579" s="5" t="s">
        <v>60</v>
      </c>
      <c r="T579" s="5" t="s">
        <v>136</v>
      </c>
      <c r="U579" s="7">
        <v>8.0500000000000007</v>
      </c>
      <c r="V579" s="5" t="s">
        <v>374</v>
      </c>
    </row>
    <row r="580" spans="1:22" s="5" customFormat="1" x14ac:dyDescent="0.25">
      <c r="A580" s="5">
        <v>2028150575</v>
      </c>
      <c r="B580" s="5" t="s">
        <v>640</v>
      </c>
      <c r="C580" s="5" t="s">
        <v>1529</v>
      </c>
      <c r="D580" s="5" t="str">
        <f t="shared" si="29"/>
        <v>B JOHNSON</v>
      </c>
      <c r="E580" s="5" t="s">
        <v>83</v>
      </c>
      <c r="F580" s="5" t="s">
        <v>479</v>
      </c>
      <c r="G580" s="5" t="s">
        <v>480</v>
      </c>
      <c r="H580" s="5">
        <v>7470776</v>
      </c>
      <c r="I580" s="5" t="s">
        <v>355</v>
      </c>
      <c r="J580" s="5" t="s">
        <v>356</v>
      </c>
      <c r="K580" s="5" t="str">
        <f t="shared" si="27"/>
        <v>Andrew Choi</v>
      </c>
      <c r="L580" s="6">
        <v>45748</v>
      </c>
      <c r="M580" s="6">
        <v>46023</v>
      </c>
      <c r="N580" s="5">
        <f t="shared" si="28"/>
        <v>9</v>
      </c>
      <c r="O580" s="5" t="s">
        <v>135</v>
      </c>
      <c r="P580" s="5" t="s">
        <v>2613</v>
      </c>
      <c r="Q580" s="7">
        <v>91.74</v>
      </c>
      <c r="R580" s="12">
        <v>0.375</v>
      </c>
      <c r="S580" s="5" t="s">
        <v>60</v>
      </c>
      <c r="T580" s="5" t="s">
        <v>136</v>
      </c>
      <c r="U580" s="7">
        <v>34.4</v>
      </c>
      <c r="V580" s="5" t="s">
        <v>480</v>
      </c>
    </row>
    <row r="581" spans="1:22" s="5" customFormat="1" x14ac:dyDescent="0.25">
      <c r="A581" s="5">
        <v>2028061836</v>
      </c>
      <c r="B581" s="5" t="s">
        <v>1225</v>
      </c>
      <c r="C581" s="5" t="s">
        <v>475</v>
      </c>
      <c r="D581" s="5" t="str">
        <f t="shared" si="29"/>
        <v>GIUSEPPE TRIBUZIO</v>
      </c>
      <c r="E581" s="5" t="s">
        <v>83</v>
      </c>
      <c r="F581" s="5" t="s">
        <v>479</v>
      </c>
      <c r="G581" s="5" t="s">
        <v>480</v>
      </c>
      <c r="H581" s="5">
        <v>7470776</v>
      </c>
      <c r="I581" s="5" t="s">
        <v>355</v>
      </c>
      <c r="J581" s="5" t="s">
        <v>356</v>
      </c>
      <c r="K581" s="5" t="str">
        <f t="shared" si="27"/>
        <v>Andrew Choi</v>
      </c>
      <c r="L581" s="6">
        <v>45748</v>
      </c>
      <c r="M581" s="6">
        <v>46023</v>
      </c>
      <c r="N581" s="5">
        <f t="shared" si="28"/>
        <v>9</v>
      </c>
      <c r="O581" s="5" t="s">
        <v>135</v>
      </c>
      <c r="P581" s="5" t="s">
        <v>2613</v>
      </c>
      <c r="Q581" s="7">
        <v>67.19</v>
      </c>
      <c r="R581" s="12">
        <v>0.375</v>
      </c>
      <c r="S581" s="5" t="s">
        <v>60</v>
      </c>
      <c r="T581" s="5" t="s">
        <v>136</v>
      </c>
      <c r="U581" s="7">
        <v>25.2</v>
      </c>
      <c r="V581" s="5" t="s">
        <v>480</v>
      </c>
    </row>
    <row r="582" spans="1:22" s="5" customFormat="1" x14ac:dyDescent="0.25">
      <c r="A582" s="5">
        <v>2027869986</v>
      </c>
      <c r="B582" s="5" t="s">
        <v>898</v>
      </c>
      <c r="C582" s="5" t="s">
        <v>229</v>
      </c>
      <c r="D582" s="5" t="str">
        <f t="shared" si="29"/>
        <v>CINDY BAKER</v>
      </c>
      <c r="E582" s="5" t="s">
        <v>206</v>
      </c>
      <c r="F582" s="5" t="s">
        <v>479</v>
      </c>
      <c r="G582" s="5" t="s">
        <v>480</v>
      </c>
      <c r="H582" s="5">
        <v>7470776</v>
      </c>
      <c r="I582" s="5" t="s">
        <v>355</v>
      </c>
      <c r="J582" s="5" t="s">
        <v>356</v>
      </c>
      <c r="K582" s="5" t="str">
        <f t="shared" si="27"/>
        <v>Andrew Choi</v>
      </c>
      <c r="L582" s="6">
        <v>45748</v>
      </c>
      <c r="M582" s="6">
        <v>46023</v>
      </c>
      <c r="N582" s="5">
        <f t="shared" si="28"/>
        <v>9</v>
      </c>
      <c r="O582" s="5" t="s">
        <v>135</v>
      </c>
      <c r="P582" s="5" t="s">
        <v>2613</v>
      </c>
      <c r="Q582" s="7">
        <v>46.05</v>
      </c>
      <c r="R582" s="12">
        <v>0.375</v>
      </c>
      <c r="S582" s="5" t="s">
        <v>60</v>
      </c>
      <c r="T582" s="5" t="s">
        <v>136</v>
      </c>
      <c r="U582" s="7">
        <v>17.27</v>
      </c>
      <c r="V582" s="5" t="s">
        <v>480</v>
      </c>
    </row>
    <row r="583" spans="1:22" s="5" customFormat="1" x14ac:dyDescent="0.25">
      <c r="A583" s="5">
        <v>2027886965</v>
      </c>
      <c r="B583" s="5" t="s">
        <v>1201</v>
      </c>
      <c r="C583" s="5" t="s">
        <v>1202</v>
      </c>
      <c r="D583" s="5" t="str">
        <f t="shared" si="29"/>
        <v>VALARIE LAKIN</v>
      </c>
      <c r="E583" s="5" t="s">
        <v>83</v>
      </c>
      <c r="F583" s="5" t="s">
        <v>373</v>
      </c>
      <c r="G583" s="5" t="s">
        <v>433</v>
      </c>
      <c r="H583" s="5">
        <v>7146581</v>
      </c>
      <c r="I583" s="5" t="s">
        <v>498</v>
      </c>
      <c r="J583" s="5" t="s">
        <v>499</v>
      </c>
      <c r="K583" s="5" t="str">
        <f t="shared" si="27"/>
        <v>Anthony Hunsberger</v>
      </c>
      <c r="L583" s="6">
        <v>45748</v>
      </c>
      <c r="M583" s="6">
        <v>46023</v>
      </c>
      <c r="N583" s="5">
        <f t="shared" si="28"/>
        <v>9</v>
      </c>
      <c r="O583" s="5" t="s">
        <v>135</v>
      </c>
      <c r="P583" s="5" t="s">
        <v>2613</v>
      </c>
      <c r="Q583" s="7">
        <v>75.44</v>
      </c>
      <c r="R583" s="11">
        <v>0.9</v>
      </c>
      <c r="S583" s="5" t="s">
        <v>60</v>
      </c>
      <c r="T583" s="5" t="s">
        <v>136</v>
      </c>
      <c r="U583" s="7">
        <v>67.900000000000006</v>
      </c>
      <c r="V583" s="5" t="s">
        <v>433</v>
      </c>
    </row>
    <row r="584" spans="1:22" s="5" customFormat="1" x14ac:dyDescent="0.25">
      <c r="A584" s="5">
        <v>2028182663</v>
      </c>
      <c r="B584" s="5" t="s">
        <v>1535</v>
      </c>
      <c r="C584" s="5" t="s">
        <v>1141</v>
      </c>
      <c r="D584" s="5" t="str">
        <f t="shared" si="29"/>
        <v>CHRISTINA FASANO</v>
      </c>
      <c r="E584" s="5" t="s">
        <v>83</v>
      </c>
      <c r="F584" s="5" t="s">
        <v>102</v>
      </c>
      <c r="G584" s="5" t="s">
        <v>764</v>
      </c>
      <c r="H584" s="5">
        <v>7146581</v>
      </c>
      <c r="I584" s="5" t="s">
        <v>498</v>
      </c>
      <c r="J584" s="5" t="s">
        <v>499</v>
      </c>
      <c r="K584" s="5" t="str">
        <f t="shared" si="27"/>
        <v>Anthony Hunsberger</v>
      </c>
      <c r="L584" s="6">
        <v>45750</v>
      </c>
      <c r="M584" s="6">
        <v>46025</v>
      </c>
      <c r="N584" s="5">
        <f t="shared" si="28"/>
        <v>9</v>
      </c>
      <c r="O584" s="5" t="s">
        <v>135</v>
      </c>
      <c r="P584" s="5" t="s">
        <v>2613</v>
      </c>
      <c r="Q584" s="7">
        <v>74.25</v>
      </c>
      <c r="R584" s="11">
        <v>0.75</v>
      </c>
      <c r="S584" s="5" t="s">
        <v>60</v>
      </c>
      <c r="T584" s="5" t="s">
        <v>136</v>
      </c>
      <c r="U584" s="7">
        <v>55.69</v>
      </c>
      <c r="V584" s="5" t="s">
        <v>2597</v>
      </c>
    </row>
    <row r="585" spans="1:22" s="5" customFormat="1" x14ac:dyDescent="0.25">
      <c r="A585" s="5">
        <v>2027533375</v>
      </c>
      <c r="B585" s="5" t="s">
        <v>1177</v>
      </c>
      <c r="C585" s="5" t="s">
        <v>176</v>
      </c>
      <c r="D585" s="5" t="str">
        <f t="shared" si="29"/>
        <v>KELLY LEE-AUER</v>
      </c>
      <c r="E585" s="5" t="s">
        <v>83</v>
      </c>
      <c r="F585" s="5" t="s">
        <v>373</v>
      </c>
      <c r="G585" s="5" t="s">
        <v>374</v>
      </c>
      <c r="H585" s="5">
        <v>7146581</v>
      </c>
      <c r="I585" s="5" t="s">
        <v>498</v>
      </c>
      <c r="J585" s="5" t="s">
        <v>499</v>
      </c>
      <c r="K585" s="5" t="str">
        <f t="shared" si="27"/>
        <v>Anthony Hunsberger</v>
      </c>
      <c r="L585" s="6">
        <v>45748</v>
      </c>
      <c r="M585" s="6">
        <v>46023</v>
      </c>
      <c r="N585" s="5">
        <f t="shared" si="28"/>
        <v>9</v>
      </c>
      <c r="O585" s="5" t="s">
        <v>135</v>
      </c>
      <c r="P585" s="5" t="s">
        <v>2613</v>
      </c>
      <c r="Q585" s="7">
        <v>284.54000000000002</v>
      </c>
      <c r="R585" s="11">
        <v>0.7</v>
      </c>
      <c r="S585" s="5" t="s">
        <v>60</v>
      </c>
      <c r="T585" s="5" t="s">
        <v>136</v>
      </c>
      <c r="U585" s="7">
        <v>199.18</v>
      </c>
      <c r="V585" s="5" t="s">
        <v>374</v>
      </c>
    </row>
    <row r="586" spans="1:22" s="5" customFormat="1" x14ac:dyDescent="0.25">
      <c r="A586" s="5">
        <v>2027739364</v>
      </c>
      <c r="B586" s="5" t="s">
        <v>1190</v>
      </c>
      <c r="C586" s="5" t="s">
        <v>977</v>
      </c>
      <c r="D586" s="5" t="str">
        <f t="shared" si="29"/>
        <v>NICOLE URNEZ</v>
      </c>
      <c r="E586" s="5" t="s">
        <v>83</v>
      </c>
      <c r="F586" s="5" t="s">
        <v>373</v>
      </c>
      <c r="G586" s="5" t="s">
        <v>374</v>
      </c>
      <c r="H586" s="5">
        <v>7146581</v>
      </c>
      <c r="I586" s="5" t="s">
        <v>498</v>
      </c>
      <c r="J586" s="5" t="s">
        <v>499</v>
      </c>
      <c r="K586" s="5" t="str">
        <f t="shared" si="27"/>
        <v>Anthony Hunsberger</v>
      </c>
      <c r="L586" s="6">
        <v>45748</v>
      </c>
      <c r="M586" s="6">
        <v>46023</v>
      </c>
      <c r="N586" s="5">
        <f t="shared" si="28"/>
        <v>9</v>
      </c>
      <c r="O586" s="5" t="s">
        <v>135</v>
      </c>
      <c r="P586" s="5" t="s">
        <v>2613</v>
      </c>
      <c r="Q586" s="7">
        <v>235.71</v>
      </c>
      <c r="R586" s="11">
        <v>0.7</v>
      </c>
      <c r="S586" s="5" t="s">
        <v>60</v>
      </c>
      <c r="T586" s="5" t="s">
        <v>136</v>
      </c>
      <c r="U586" s="7">
        <v>165</v>
      </c>
      <c r="V586" s="5" t="s">
        <v>374</v>
      </c>
    </row>
    <row r="587" spans="1:22" s="5" customFormat="1" x14ac:dyDescent="0.25">
      <c r="A587" s="5">
        <v>2028182664</v>
      </c>
      <c r="B587" s="5" t="s">
        <v>1535</v>
      </c>
      <c r="C587" s="5" t="s">
        <v>1141</v>
      </c>
      <c r="D587" s="5" t="str">
        <f t="shared" si="29"/>
        <v>CHRISTINA FASANO</v>
      </c>
      <c r="E587" s="5" t="s">
        <v>83</v>
      </c>
      <c r="F587" s="5" t="s">
        <v>373</v>
      </c>
      <c r="G587" s="5" t="s">
        <v>374</v>
      </c>
      <c r="H587" s="5">
        <v>7146581</v>
      </c>
      <c r="I587" s="5" t="s">
        <v>498</v>
      </c>
      <c r="J587" s="5" t="s">
        <v>499</v>
      </c>
      <c r="K587" s="5" t="str">
        <f t="shared" si="27"/>
        <v>Anthony Hunsberger</v>
      </c>
      <c r="L587" s="6">
        <v>45750</v>
      </c>
      <c r="M587" s="6">
        <v>46025</v>
      </c>
      <c r="N587" s="5">
        <f t="shared" si="28"/>
        <v>9</v>
      </c>
      <c r="O587" s="5" t="s">
        <v>135</v>
      </c>
      <c r="P587" s="5" t="s">
        <v>2613</v>
      </c>
      <c r="Q587" s="7">
        <v>34</v>
      </c>
      <c r="R587" s="11">
        <v>0.7</v>
      </c>
      <c r="S587" s="5" t="s">
        <v>60</v>
      </c>
      <c r="T587" s="5" t="s">
        <v>136</v>
      </c>
      <c r="U587" s="7">
        <v>23.8</v>
      </c>
      <c r="V587" s="5" t="s">
        <v>374</v>
      </c>
    </row>
    <row r="588" spans="1:22" s="5" customFormat="1" x14ac:dyDescent="0.25">
      <c r="A588" s="5">
        <v>2027533376</v>
      </c>
      <c r="B588" s="5" t="s">
        <v>1177</v>
      </c>
      <c r="C588" s="5" t="s">
        <v>176</v>
      </c>
      <c r="D588" s="5" t="str">
        <f t="shared" si="29"/>
        <v>KELLY LEE-AUER</v>
      </c>
      <c r="E588" s="5" t="s">
        <v>83</v>
      </c>
      <c r="F588" s="5" t="s">
        <v>479</v>
      </c>
      <c r="G588" s="5" t="s">
        <v>480</v>
      </c>
      <c r="H588" s="5">
        <v>7146581</v>
      </c>
      <c r="I588" s="5" t="s">
        <v>498</v>
      </c>
      <c r="J588" s="5" t="s">
        <v>499</v>
      </c>
      <c r="K588" s="5" t="str">
        <f t="shared" si="27"/>
        <v>Anthony Hunsberger</v>
      </c>
      <c r="L588" s="6">
        <v>45748</v>
      </c>
      <c r="M588" s="6">
        <v>46023</v>
      </c>
      <c r="N588" s="5">
        <f t="shared" si="28"/>
        <v>9</v>
      </c>
      <c r="O588" s="5" t="s">
        <v>135</v>
      </c>
      <c r="P588" s="5" t="s">
        <v>2613</v>
      </c>
      <c r="Q588" s="7">
        <v>110</v>
      </c>
      <c r="R588" s="12">
        <v>0.375</v>
      </c>
      <c r="S588" s="5" t="s">
        <v>60</v>
      </c>
      <c r="T588" s="5" t="s">
        <v>136</v>
      </c>
      <c r="U588" s="7">
        <v>41.25</v>
      </c>
      <c r="V588" s="5" t="s">
        <v>480</v>
      </c>
    </row>
    <row r="589" spans="1:22" s="5" customFormat="1" x14ac:dyDescent="0.25">
      <c r="A589" s="5">
        <v>2027657831</v>
      </c>
      <c r="B589" s="5" t="s">
        <v>1181</v>
      </c>
      <c r="C589" s="5" t="s">
        <v>1182</v>
      </c>
      <c r="D589" s="5" t="str">
        <f t="shared" si="29"/>
        <v>MARIA MONCADA</v>
      </c>
      <c r="E589" s="5" t="s">
        <v>83</v>
      </c>
      <c r="F589" s="5" t="s">
        <v>373</v>
      </c>
      <c r="G589" s="5" t="s">
        <v>433</v>
      </c>
      <c r="H589" s="5">
        <v>19586992</v>
      </c>
      <c r="I589" s="5" t="s">
        <v>377</v>
      </c>
      <c r="J589" s="5" t="s">
        <v>378</v>
      </c>
      <c r="K589" s="5" t="str">
        <f t="shared" si="27"/>
        <v>Barry Schumann</v>
      </c>
      <c r="L589" s="6">
        <v>45748</v>
      </c>
      <c r="M589" s="6">
        <v>46023</v>
      </c>
      <c r="N589" s="5">
        <f t="shared" si="28"/>
        <v>9</v>
      </c>
      <c r="O589" s="5" t="s">
        <v>135</v>
      </c>
      <c r="P589" s="5" t="s">
        <v>2613</v>
      </c>
      <c r="Q589" s="7">
        <v>87.75</v>
      </c>
      <c r="R589" s="11">
        <v>0.9</v>
      </c>
      <c r="S589" s="5" t="s">
        <v>60</v>
      </c>
      <c r="T589" s="5" t="s">
        <v>136</v>
      </c>
      <c r="U589" s="7">
        <v>78.98</v>
      </c>
      <c r="V589" s="5" t="s">
        <v>433</v>
      </c>
    </row>
    <row r="590" spans="1:22" s="5" customFormat="1" x14ac:dyDescent="0.25">
      <c r="A590" s="5">
        <v>2028149310</v>
      </c>
      <c r="B590" s="5" t="s">
        <v>1528</v>
      </c>
      <c r="C590" s="5" t="s">
        <v>386</v>
      </c>
      <c r="D590" s="5" t="str">
        <f t="shared" si="29"/>
        <v>MICHAEL LATTANZIO</v>
      </c>
      <c r="E590" s="5" t="s">
        <v>83</v>
      </c>
      <c r="F590" s="5" t="s">
        <v>102</v>
      </c>
      <c r="G590" s="5" t="s">
        <v>764</v>
      </c>
      <c r="H590" s="5">
        <v>19586992</v>
      </c>
      <c r="I590" s="5" t="s">
        <v>377</v>
      </c>
      <c r="J590" s="5" t="s">
        <v>378</v>
      </c>
      <c r="K590" s="5" t="str">
        <f t="shared" si="27"/>
        <v>Barry Schumann</v>
      </c>
      <c r="L590" s="6">
        <v>45748</v>
      </c>
      <c r="M590" s="6">
        <v>46023</v>
      </c>
      <c r="N590" s="5">
        <f t="shared" si="28"/>
        <v>9</v>
      </c>
      <c r="O590" s="5" t="s">
        <v>135</v>
      </c>
      <c r="P590" s="5" t="s">
        <v>2613</v>
      </c>
      <c r="Q590" s="7">
        <v>36.4</v>
      </c>
      <c r="R590" s="11">
        <v>0.75</v>
      </c>
      <c r="S590" s="5" t="s">
        <v>60</v>
      </c>
      <c r="T590" s="5" t="s">
        <v>136</v>
      </c>
      <c r="U590" s="7">
        <v>27.3</v>
      </c>
      <c r="V590" s="5" t="s">
        <v>2597</v>
      </c>
    </row>
    <row r="591" spans="1:22" s="5" customFormat="1" x14ac:dyDescent="0.25">
      <c r="A591" s="5">
        <v>2027714502</v>
      </c>
      <c r="B591" s="5" t="s">
        <v>1185</v>
      </c>
      <c r="C591" s="5" t="s">
        <v>66</v>
      </c>
      <c r="D591" s="5" t="str">
        <f t="shared" si="29"/>
        <v>RYAN KRATZ</v>
      </c>
      <c r="E591" s="5" t="s">
        <v>83</v>
      </c>
      <c r="F591" s="5" t="s">
        <v>373</v>
      </c>
      <c r="G591" s="5" t="s">
        <v>374</v>
      </c>
      <c r="H591" s="5">
        <v>19586992</v>
      </c>
      <c r="I591" s="5" t="s">
        <v>377</v>
      </c>
      <c r="J591" s="5" t="s">
        <v>378</v>
      </c>
      <c r="K591" s="5" t="str">
        <f t="shared" si="27"/>
        <v>Barry Schumann</v>
      </c>
      <c r="L591" s="6">
        <v>45748</v>
      </c>
      <c r="M591" s="6">
        <v>46023</v>
      </c>
      <c r="N591" s="5">
        <f t="shared" si="28"/>
        <v>9</v>
      </c>
      <c r="O591" s="5" t="s">
        <v>135</v>
      </c>
      <c r="P591" s="5" t="s">
        <v>2613</v>
      </c>
      <c r="Q591" s="7">
        <v>262.74</v>
      </c>
      <c r="R591" s="11">
        <v>0.7</v>
      </c>
      <c r="S591" s="5" t="s">
        <v>60</v>
      </c>
      <c r="T591" s="5" t="s">
        <v>136</v>
      </c>
      <c r="U591" s="7">
        <v>183.92</v>
      </c>
      <c r="V591" s="5" t="s">
        <v>374</v>
      </c>
    </row>
    <row r="592" spans="1:22" s="5" customFormat="1" x14ac:dyDescent="0.25">
      <c r="A592" s="5">
        <v>2027657832</v>
      </c>
      <c r="B592" s="5" t="s">
        <v>1181</v>
      </c>
      <c r="C592" s="5" t="s">
        <v>1182</v>
      </c>
      <c r="D592" s="5" t="str">
        <f t="shared" si="29"/>
        <v>MARIA MONCADA</v>
      </c>
      <c r="E592" s="5" t="s">
        <v>83</v>
      </c>
      <c r="F592" s="5" t="s">
        <v>373</v>
      </c>
      <c r="G592" s="5" t="s">
        <v>374</v>
      </c>
      <c r="H592" s="5">
        <v>19586992</v>
      </c>
      <c r="I592" s="5" t="s">
        <v>377</v>
      </c>
      <c r="J592" s="5" t="s">
        <v>378</v>
      </c>
      <c r="K592" s="5" t="str">
        <f t="shared" si="27"/>
        <v>Barry Schumann</v>
      </c>
      <c r="L592" s="6">
        <v>45748</v>
      </c>
      <c r="M592" s="6">
        <v>46023</v>
      </c>
      <c r="N592" s="5">
        <f t="shared" si="28"/>
        <v>9</v>
      </c>
      <c r="O592" s="5" t="s">
        <v>135</v>
      </c>
      <c r="P592" s="5" t="s">
        <v>2613</v>
      </c>
      <c r="Q592" s="7">
        <v>101.22</v>
      </c>
      <c r="R592" s="11">
        <v>0.7</v>
      </c>
      <c r="S592" s="5" t="s">
        <v>60</v>
      </c>
      <c r="T592" s="5" t="s">
        <v>136</v>
      </c>
      <c r="U592" s="7">
        <v>70.849999999999994</v>
      </c>
      <c r="V592" s="5" t="s">
        <v>374</v>
      </c>
    </row>
    <row r="593" spans="1:22" s="5" customFormat="1" x14ac:dyDescent="0.25">
      <c r="A593" s="5">
        <v>2028149309</v>
      </c>
      <c r="B593" s="5" t="s">
        <v>1528</v>
      </c>
      <c r="C593" s="5" t="s">
        <v>386</v>
      </c>
      <c r="D593" s="5" t="str">
        <f t="shared" si="29"/>
        <v>MICHAEL LATTANZIO</v>
      </c>
      <c r="E593" s="5" t="s">
        <v>83</v>
      </c>
      <c r="F593" s="5" t="s">
        <v>373</v>
      </c>
      <c r="G593" s="5" t="s">
        <v>374</v>
      </c>
      <c r="H593" s="5">
        <v>19586992</v>
      </c>
      <c r="I593" s="5" t="s">
        <v>377</v>
      </c>
      <c r="J593" s="5" t="s">
        <v>378</v>
      </c>
      <c r="K593" s="5" t="str">
        <f t="shared" si="27"/>
        <v>Barry Schumann</v>
      </c>
      <c r="L593" s="6">
        <v>45748</v>
      </c>
      <c r="M593" s="6">
        <v>46023</v>
      </c>
      <c r="N593" s="5">
        <f t="shared" si="28"/>
        <v>9</v>
      </c>
      <c r="O593" s="5" t="s">
        <v>135</v>
      </c>
      <c r="P593" s="5" t="s">
        <v>2613</v>
      </c>
      <c r="Q593" s="7">
        <v>54.22</v>
      </c>
      <c r="R593" s="11">
        <v>0.7</v>
      </c>
      <c r="S593" s="5" t="s">
        <v>60</v>
      </c>
      <c r="T593" s="5" t="s">
        <v>136</v>
      </c>
      <c r="U593" s="7">
        <v>37.950000000000003</v>
      </c>
      <c r="V593" s="5" t="s">
        <v>374</v>
      </c>
    </row>
    <row r="594" spans="1:22" s="5" customFormat="1" x14ac:dyDescent="0.25">
      <c r="A594" s="5">
        <v>2027714501</v>
      </c>
      <c r="B594" s="5" t="s">
        <v>1185</v>
      </c>
      <c r="C594" s="5" t="s">
        <v>66</v>
      </c>
      <c r="D594" s="5" t="str">
        <f t="shared" si="29"/>
        <v>RYAN KRATZ</v>
      </c>
      <c r="E594" s="5" t="s">
        <v>83</v>
      </c>
      <c r="F594" s="5" t="s">
        <v>479</v>
      </c>
      <c r="G594" s="5" t="s">
        <v>480</v>
      </c>
      <c r="H594" s="5">
        <v>19586992</v>
      </c>
      <c r="I594" s="5" t="s">
        <v>377</v>
      </c>
      <c r="J594" s="5" t="s">
        <v>378</v>
      </c>
      <c r="K594" s="5" t="str">
        <f t="shared" si="27"/>
        <v>Barry Schumann</v>
      </c>
      <c r="L594" s="6">
        <v>45748</v>
      </c>
      <c r="M594" s="6">
        <v>46023</v>
      </c>
      <c r="N594" s="5">
        <f t="shared" si="28"/>
        <v>9</v>
      </c>
      <c r="O594" s="5" t="s">
        <v>135</v>
      </c>
      <c r="P594" s="5" t="s">
        <v>2613</v>
      </c>
      <c r="Q594" s="7">
        <v>112.85</v>
      </c>
      <c r="R594" s="12">
        <v>0.375</v>
      </c>
      <c r="S594" s="5" t="s">
        <v>60</v>
      </c>
      <c r="T594" s="5" t="s">
        <v>136</v>
      </c>
      <c r="U594" s="7">
        <v>42.32</v>
      </c>
      <c r="V594" s="5" t="s">
        <v>480</v>
      </c>
    </row>
    <row r="595" spans="1:22" s="5" customFormat="1" x14ac:dyDescent="0.25">
      <c r="A595" s="5">
        <v>2028143928</v>
      </c>
      <c r="B595" s="5" t="s">
        <v>241</v>
      </c>
      <c r="C595" s="5" t="s">
        <v>470</v>
      </c>
      <c r="D595" s="5" t="str">
        <f t="shared" si="29"/>
        <v>GARY SHUST</v>
      </c>
      <c r="E595" s="5" t="s">
        <v>83</v>
      </c>
      <c r="F595" s="5" t="s">
        <v>373</v>
      </c>
      <c r="G595" s="5" t="s">
        <v>374</v>
      </c>
      <c r="H595" s="5">
        <v>21104854</v>
      </c>
      <c r="I595" s="5" t="s">
        <v>393</v>
      </c>
      <c r="J595" s="5" t="s">
        <v>127</v>
      </c>
      <c r="K595" s="5" t="str">
        <f t="shared" si="27"/>
        <v>BRIAN STROHMAN</v>
      </c>
      <c r="L595" s="6">
        <v>45748</v>
      </c>
      <c r="M595" s="6">
        <v>46023</v>
      </c>
      <c r="N595" s="5">
        <f t="shared" si="28"/>
        <v>9</v>
      </c>
      <c r="O595" s="5" t="s">
        <v>135</v>
      </c>
      <c r="P595" s="5" t="s">
        <v>2613</v>
      </c>
      <c r="Q595" s="7">
        <v>198.36</v>
      </c>
      <c r="R595" s="11">
        <v>0.7</v>
      </c>
      <c r="S595" s="5" t="s">
        <v>60</v>
      </c>
      <c r="T595" s="5" t="s">
        <v>136</v>
      </c>
      <c r="U595" s="7">
        <v>138.85</v>
      </c>
      <c r="V595" s="5" t="s">
        <v>374</v>
      </c>
    </row>
    <row r="596" spans="1:22" s="5" customFormat="1" x14ac:dyDescent="0.25">
      <c r="A596" s="5">
        <v>2027738385</v>
      </c>
      <c r="B596" s="5" t="s">
        <v>1189</v>
      </c>
      <c r="C596" s="5" t="s">
        <v>231</v>
      </c>
      <c r="D596" s="5" t="str">
        <f t="shared" si="29"/>
        <v>MARY KLUVER</v>
      </c>
      <c r="E596" s="5" t="s">
        <v>339</v>
      </c>
      <c r="F596" s="5" t="s">
        <v>373</v>
      </c>
      <c r="G596" s="5" t="s">
        <v>374</v>
      </c>
      <c r="H596" s="5">
        <v>19681796</v>
      </c>
      <c r="I596" s="5" t="s">
        <v>340</v>
      </c>
      <c r="J596" s="5" t="s">
        <v>341</v>
      </c>
      <c r="K596" s="5" t="str">
        <f t="shared" si="27"/>
        <v>CHRISTIAN TAUGNER</v>
      </c>
      <c r="L596" s="6">
        <v>45748</v>
      </c>
      <c r="M596" s="6">
        <v>46023</v>
      </c>
      <c r="N596" s="5">
        <f t="shared" si="28"/>
        <v>9</v>
      </c>
      <c r="O596" s="5" t="s">
        <v>135</v>
      </c>
      <c r="P596" s="5" t="s">
        <v>2613</v>
      </c>
      <c r="Q596" s="7">
        <v>51</v>
      </c>
      <c r="R596" s="11">
        <v>0.7</v>
      </c>
      <c r="S596" s="5" t="s">
        <v>60</v>
      </c>
      <c r="T596" s="5" t="s">
        <v>136</v>
      </c>
      <c r="U596" s="7">
        <v>35.700000000000003</v>
      </c>
      <c r="V596" s="5" t="s">
        <v>374</v>
      </c>
    </row>
    <row r="597" spans="1:22" s="5" customFormat="1" x14ac:dyDescent="0.25">
      <c r="A597" s="5">
        <v>2028165902</v>
      </c>
      <c r="B597" s="5" t="s">
        <v>338</v>
      </c>
      <c r="C597" s="5" t="s">
        <v>223</v>
      </c>
      <c r="D597" s="5" t="str">
        <f t="shared" si="29"/>
        <v>WILLIAM WOZNEY</v>
      </c>
      <c r="E597" s="5" t="s">
        <v>339</v>
      </c>
      <c r="F597" s="5" t="s">
        <v>373</v>
      </c>
      <c r="G597" s="5" t="s">
        <v>374</v>
      </c>
      <c r="H597" s="5">
        <v>19681796</v>
      </c>
      <c r="I597" s="5" t="s">
        <v>340</v>
      </c>
      <c r="J597" s="5" t="s">
        <v>341</v>
      </c>
      <c r="K597" s="5" t="str">
        <f t="shared" si="27"/>
        <v>CHRISTIAN TAUGNER</v>
      </c>
      <c r="L597" s="6">
        <v>45751</v>
      </c>
      <c r="M597" s="6">
        <v>46026</v>
      </c>
      <c r="N597" s="5">
        <f t="shared" si="28"/>
        <v>9</v>
      </c>
      <c r="O597" s="5" t="s">
        <v>135</v>
      </c>
      <c r="P597" s="5" t="s">
        <v>2613</v>
      </c>
      <c r="Q597" s="7">
        <v>34</v>
      </c>
      <c r="R597" s="11">
        <v>0.7</v>
      </c>
      <c r="S597" s="5" t="s">
        <v>60</v>
      </c>
      <c r="T597" s="5" t="s">
        <v>136</v>
      </c>
      <c r="U597" s="7">
        <v>23.8</v>
      </c>
      <c r="V597" s="5" t="s">
        <v>374</v>
      </c>
    </row>
    <row r="598" spans="1:22" s="5" customFormat="1" x14ac:dyDescent="0.25">
      <c r="A598" s="5">
        <v>2028165903</v>
      </c>
      <c r="B598" s="5" t="s">
        <v>338</v>
      </c>
      <c r="C598" s="5" t="s">
        <v>223</v>
      </c>
      <c r="D598" s="5" t="str">
        <f t="shared" si="29"/>
        <v>WILLIAM WOZNEY</v>
      </c>
      <c r="E598" s="5" t="s">
        <v>339</v>
      </c>
      <c r="F598" s="5" t="s">
        <v>132</v>
      </c>
      <c r="G598" s="5" t="s">
        <v>133</v>
      </c>
      <c r="H598" s="5">
        <v>19681796</v>
      </c>
      <c r="I598" s="5" t="s">
        <v>340</v>
      </c>
      <c r="J598" s="5" t="s">
        <v>341</v>
      </c>
      <c r="K598" s="5" t="str">
        <f t="shared" si="27"/>
        <v>CHRISTIAN TAUGNER</v>
      </c>
      <c r="L598" s="6">
        <v>45751</v>
      </c>
      <c r="M598" s="6">
        <v>46026</v>
      </c>
      <c r="N598" s="5">
        <f t="shared" si="28"/>
        <v>9</v>
      </c>
      <c r="O598" s="5" t="s">
        <v>135</v>
      </c>
      <c r="P598" s="5" t="s">
        <v>2613</v>
      </c>
      <c r="Q598" s="7">
        <v>25.14</v>
      </c>
      <c r="R598" s="11">
        <v>0.38</v>
      </c>
      <c r="S598" s="5" t="s">
        <v>60</v>
      </c>
      <c r="T598" s="5" t="s">
        <v>136</v>
      </c>
      <c r="U598" s="7">
        <v>9.5500000000000007</v>
      </c>
      <c r="V598" s="5" t="s">
        <v>133</v>
      </c>
    </row>
    <row r="599" spans="1:22" s="5" customFormat="1" x14ac:dyDescent="0.25">
      <c r="A599" s="5">
        <v>2027738386</v>
      </c>
      <c r="B599" s="5" t="s">
        <v>1189</v>
      </c>
      <c r="C599" s="5" t="s">
        <v>231</v>
      </c>
      <c r="D599" s="5" t="str">
        <f t="shared" si="29"/>
        <v>MARY KLUVER</v>
      </c>
      <c r="E599" s="5" t="s">
        <v>339</v>
      </c>
      <c r="F599" s="5" t="s">
        <v>479</v>
      </c>
      <c r="G599" s="5" t="s">
        <v>480</v>
      </c>
      <c r="H599" s="5">
        <v>19681796</v>
      </c>
      <c r="I599" s="5" t="s">
        <v>340</v>
      </c>
      <c r="J599" s="5" t="s">
        <v>341</v>
      </c>
      <c r="K599" s="5" t="str">
        <f t="shared" si="27"/>
        <v>CHRISTIAN TAUGNER</v>
      </c>
      <c r="L599" s="6">
        <v>45748</v>
      </c>
      <c r="M599" s="6">
        <v>46023</v>
      </c>
      <c r="N599" s="5">
        <f t="shared" si="28"/>
        <v>9</v>
      </c>
      <c r="O599" s="5" t="s">
        <v>135</v>
      </c>
      <c r="P599" s="5" t="s">
        <v>2613</v>
      </c>
      <c r="Q599" s="7">
        <v>96.61</v>
      </c>
      <c r="R599" s="12">
        <v>0.375</v>
      </c>
      <c r="S599" s="5" t="s">
        <v>60</v>
      </c>
      <c r="T599" s="5" t="s">
        <v>136</v>
      </c>
      <c r="U599" s="7">
        <v>36.229999999999997</v>
      </c>
      <c r="V599" s="5" t="s">
        <v>480</v>
      </c>
    </row>
    <row r="600" spans="1:22" s="5" customFormat="1" x14ac:dyDescent="0.25">
      <c r="A600" s="5">
        <v>2027693739</v>
      </c>
      <c r="B600" s="5" t="s">
        <v>323</v>
      </c>
      <c r="C600" s="5" t="s">
        <v>324</v>
      </c>
      <c r="D600" s="5" t="str">
        <f t="shared" si="29"/>
        <v>JULIA MACFARLANE</v>
      </c>
      <c r="E600" s="5" t="s">
        <v>83</v>
      </c>
      <c r="F600" s="5" t="s">
        <v>803</v>
      </c>
      <c r="G600" s="5" t="s">
        <v>806</v>
      </c>
      <c r="H600" s="5">
        <v>8325282</v>
      </c>
      <c r="I600" s="5" t="s">
        <v>106</v>
      </c>
      <c r="J600" s="5" t="s">
        <v>107</v>
      </c>
      <c r="K600" s="5" t="str">
        <f t="shared" si="27"/>
        <v>Dale Walenga</v>
      </c>
      <c r="L600" s="6">
        <v>45748</v>
      </c>
      <c r="M600" s="6">
        <v>46023</v>
      </c>
      <c r="N600" s="5">
        <f t="shared" si="28"/>
        <v>9</v>
      </c>
      <c r="O600" s="5" t="s">
        <v>135</v>
      </c>
      <c r="P600" s="5" t="s">
        <v>2613</v>
      </c>
      <c r="Q600" s="7">
        <v>15</v>
      </c>
      <c r="R600" s="11">
        <v>0.38</v>
      </c>
      <c r="S600" s="5" t="s">
        <v>60</v>
      </c>
      <c r="T600" s="5" t="s">
        <v>136</v>
      </c>
      <c r="U600" s="7">
        <v>5.7</v>
      </c>
      <c r="V600" s="5" t="s">
        <v>806</v>
      </c>
    </row>
    <row r="601" spans="1:22" s="5" customFormat="1" x14ac:dyDescent="0.25">
      <c r="A601" s="5">
        <v>2027693738</v>
      </c>
      <c r="B601" s="5" t="s">
        <v>323</v>
      </c>
      <c r="C601" s="5" t="s">
        <v>324</v>
      </c>
      <c r="D601" s="5" t="str">
        <f t="shared" si="29"/>
        <v>JULIA MACFARLANE</v>
      </c>
      <c r="E601" s="5" t="s">
        <v>83</v>
      </c>
      <c r="F601" s="5" t="s">
        <v>132</v>
      </c>
      <c r="G601" s="5" t="s">
        <v>133</v>
      </c>
      <c r="H601" s="5">
        <v>8325282</v>
      </c>
      <c r="I601" s="5" t="s">
        <v>106</v>
      </c>
      <c r="J601" s="5" t="s">
        <v>107</v>
      </c>
      <c r="K601" s="5" t="str">
        <f t="shared" si="27"/>
        <v>Dale Walenga</v>
      </c>
      <c r="L601" s="6">
        <v>45748</v>
      </c>
      <c r="M601" s="6">
        <v>46023</v>
      </c>
      <c r="N601" s="5">
        <f t="shared" si="28"/>
        <v>9</v>
      </c>
      <c r="O601" s="5" t="s">
        <v>135</v>
      </c>
      <c r="P601" s="5" t="s">
        <v>2613</v>
      </c>
      <c r="Q601" s="7">
        <v>16.73</v>
      </c>
      <c r="R601" s="11">
        <v>0.38</v>
      </c>
      <c r="S601" s="5" t="s">
        <v>60</v>
      </c>
      <c r="T601" s="5" t="s">
        <v>136</v>
      </c>
      <c r="U601" s="7">
        <v>6.36</v>
      </c>
      <c r="V601" s="5" t="s">
        <v>133</v>
      </c>
    </row>
    <row r="602" spans="1:22" s="5" customFormat="1" x14ac:dyDescent="0.25">
      <c r="A602" s="5">
        <v>2027933173</v>
      </c>
      <c r="B602" s="5" t="s">
        <v>1206</v>
      </c>
      <c r="C602" s="5" t="s">
        <v>740</v>
      </c>
      <c r="D602" s="5" t="str">
        <f t="shared" si="29"/>
        <v>ANGELA COTY</v>
      </c>
      <c r="E602" s="5" t="s">
        <v>339</v>
      </c>
      <c r="F602" s="5" t="s">
        <v>102</v>
      </c>
      <c r="G602" s="5" t="s">
        <v>764</v>
      </c>
      <c r="H602" s="5">
        <v>8814784</v>
      </c>
      <c r="I602" s="5" t="s">
        <v>501</v>
      </c>
      <c r="J602" s="5" t="s">
        <v>502</v>
      </c>
      <c r="K602" s="5" t="str">
        <f t="shared" si="27"/>
        <v>FRANK LISKOVEC</v>
      </c>
      <c r="L602" s="6">
        <v>45748</v>
      </c>
      <c r="M602" s="6">
        <v>46023</v>
      </c>
      <c r="N602" s="5">
        <f t="shared" si="28"/>
        <v>9</v>
      </c>
      <c r="O602" s="5" t="s">
        <v>135</v>
      </c>
      <c r="P602" s="5" t="s">
        <v>2613</v>
      </c>
      <c r="Q602" s="7">
        <v>49.93</v>
      </c>
      <c r="R602" s="11">
        <v>0.75</v>
      </c>
      <c r="S602" s="5" t="s">
        <v>60</v>
      </c>
      <c r="T602" s="5" t="s">
        <v>136</v>
      </c>
      <c r="U602" s="7">
        <v>37.450000000000003</v>
      </c>
      <c r="V602" s="5" t="s">
        <v>2597</v>
      </c>
    </row>
    <row r="603" spans="1:22" s="5" customFormat="1" x14ac:dyDescent="0.25">
      <c r="A603" s="5">
        <v>2028003033</v>
      </c>
      <c r="B603" s="5" t="s">
        <v>1217</v>
      </c>
      <c r="C603" s="5" t="s">
        <v>472</v>
      </c>
      <c r="D603" s="5" t="str">
        <f t="shared" si="29"/>
        <v>ELIZABETH ZANE</v>
      </c>
      <c r="E603" s="5" t="s">
        <v>83</v>
      </c>
      <c r="F603" s="5" t="s">
        <v>373</v>
      </c>
      <c r="G603" s="5" t="s">
        <v>374</v>
      </c>
      <c r="H603" s="5">
        <v>8814784</v>
      </c>
      <c r="I603" s="5" t="s">
        <v>501</v>
      </c>
      <c r="J603" s="5" t="s">
        <v>502</v>
      </c>
      <c r="K603" s="5" t="str">
        <f t="shared" si="27"/>
        <v>FRANK LISKOVEC</v>
      </c>
      <c r="L603" s="6">
        <v>45748</v>
      </c>
      <c r="M603" s="6">
        <v>46023</v>
      </c>
      <c r="N603" s="5">
        <f t="shared" si="28"/>
        <v>9</v>
      </c>
      <c r="O603" s="5" t="s">
        <v>135</v>
      </c>
      <c r="P603" s="5" t="s">
        <v>2613</v>
      </c>
      <c r="Q603" s="7">
        <v>66.36</v>
      </c>
      <c r="R603" s="11">
        <v>0.7</v>
      </c>
      <c r="S603" s="5" t="s">
        <v>60</v>
      </c>
      <c r="T603" s="5" t="s">
        <v>136</v>
      </c>
      <c r="U603" s="7">
        <v>46.45</v>
      </c>
      <c r="V603" s="5" t="s">
        <v>374</v>
      </c>
    </row>
    <row r="604" spans="1:22" s="5" customFormat="1" x14ac:dyDescent="0.25">
      <c r="A604" s="5">
        <v>2028041239</v>
      </c>
      <c r="B604" s="5" t="s">
        <v>1222</v>
      </c>
      <c r="C604" s="5" t="s">
        <v>613</v>
      </c>
      <c r="D604" s="5" t="str">
        <f t="shared" si="29"/>
        <v>KATHY DEJESUS</v>
      </c>
      <c r="E604" s="5" t="s">
        <v>83</v>
      </c>
      <c r="F604" s="5" t="s">
        <v>373</v>
      </c>
      <c r="G604" s="5" t="s">
        <v>374</v>
      </c>
      <c r="H604" s="5">
        <v>8814784</v>
      </c>
      <c r="I604" s="5" t="s">
        <v>501</v>
      </c>
      <c r="J604" s="5" t="s">
        <v>502</v>
      </c>
      <c r="K604" s="5" t="str">
        <f t="shared" si="27"/>
        <v>FRANK LISKOVEC</v>
      </c>
      <c r="L604" s="6">
        <v>45748</v>
      </c>
      <c r="M604" s="6">
        <v>46023</v>
      </c>
      <c r="N604" s="5">
        <f t="shared" si="28"/>
        <v>9</v>
      </c>
      <c r="O604" s="5" t="s">
        <v>135</v>
      </c>
      <c r="P604" s="5" t="s">
        <v>2613</v>
      </c>
      <c r="Q604" s="7">
        <v>66.36</v>
      </c>
      <c r="R604" s="11">
        <v>0.7</v>
      </c>
      <c r="S604" s="5" t="s">
        <v>60</v>
      </c>
      <c r="T604" s="5" t="s">
        <v>136</v>
      </c>
      <c r="U604" s="7">
        <v>46.45</v>
      </c>
      <c r="V604" s="5" t="s">
        <v>374</v>
      </c>
    </row>
    <row r="605" spans="1:22" s="5" customFormat="1" x14ac:dyDescent="0.25">
      <c r="A605" s="5">
        <v>2027933174</v>
      </c>
      <c r="B605" s="5" t="s">
        <v>1206</v>
      </c>
      <c r="C605" s="5" t="s">
        <v>740</v>
      </c>
      <c r="D605" s="5" t="str">
        <f t="shared" si="29"/>
        <v>ANGELA COTY</v>
      </c>
      <c r="E605" s="5" t="s">
        <v>339</v>
      </c>
      <c r="F605" s="5" t="s">
        <v>373</v>
      </c>
      <c r="G605" s="5" t="s">
        <v>374</v>
      </c>
      <c r="H605" s="5">
        <v>8814784</v>
      </c>
      <c r="I605" s="5" t="s">
        <v>501</v>
      </c>
      <c r="J605" s="5" t="s">
        <v>502</v>
      </c>
      <c r="K605" s="5" t="str">
        <f t="shared" si="27"/>
        <v>FRANK LISKOVEC</v>
      </c>
      <c r="L605" s="6">
        <v>45748</v>
      </c>
      <c r="M605" s="6">
        <v>46023</v>
      </c>
      <c r="N605" s="5">
        <f t="shared" si="28"/>
        <v>9</v>
      </c>
      <c r="O605" s="5" t="s">
        <v>135</v>
      </c>
      <c r="P605" s="5" t="s">
        <v>2613</v>
      </c>
      <c r="Q605" s="7">
        <v>46.54</v>
      </c>
      <c r="R605" s="11">
        <v>0.7</v>
      </c>
      <c r="S605" s="5" t="s">
        <v>60</v>
      </c>
      <c r="T605" s="5" t="s">
        <v>136</v>
      </c>
      <c r="U605" s="7">
        <v>32.58</v>
      </c>
      <c r="V605" s="5" t="s">
        <v>374</v>
      </c>
    </row>
    <row r="606" spans="1:22" s="5" customFormat="1" x14ac:dyDescent="0.25">
      <c r="A606" s="5">
        <v>2027475999</v>
      </c>
      <c r="B606" s="5" t="s">
        <v>1174</v>
      </c>
      <c r="C606" s="5" t="s">
        <v>242</v>
      </c>
      <c r="D606" s="5" t="str">
        <f t="shared" si="29"/>
        <v>BARBARA BLACHARCZYK</v>
      </c>
      <c r="E606" s="5" t="s">
        <v>83</v>
      </c>
      <c r="F606" s="5" t="s">
        <v>373</v>
      </c>
      <c r="G606" s="5" t="s">
        <v>374</v>
      </c>
      <c r="H606" s="5">
        <v>8814784</v>
      </c>
      <c r="I606" s="5" t="s">
        <v>501</v>
      </c>
      <c r="J606" s="5" t="s">
        <v>502</v>
      </c>
      <c r="K606" s="5" t="str">
        <f t="shared" si="27"/>
        <v>FRANK LISKOVEC</v>
      </c>
      <c r="L606" s="6">
        <v>45748</v>
      </c>
      <c r="M606" s="6">
        <v>46023</v>
      </c>
      <c r="N606" s="5">
        <f t="shared" si="28"/>
        <v>9</v>
      </c>
      <c r="O606" s="5" t="s">
        <v>135</v>
      </c>
      <c r="P606" s="5" t="s">
        <v>2613</v>
      </c>
      <c r="Q606" s="7">
        <v>26.5</v>
      </c>
      <c r="R606" s="11">
        <v>0.7</v>
      </c>
      <c r="S606" s="5" t="s">
        <v>60</v>
      </c>
      <c r="T606" s="5" t="s">
        <v>136</v>
      </c>
      <c r="U606" s="7">
        <v>18.55</v>
      </c>
      <c r="V606" s="5" t="s">
        <v>374</v>
      </c>
    </row>
    <row r="607" spans="1:22" s="5" customFormat="1" x14ac:dyDescent="0.25">
      <c r="A607" s="5">
        <v>2027475998</v>
      </c>
      <c r="B607" s="5" t="s">
        <v>1174</v>
      </c>
      <c r="C607" s="5" t="s">
        <v>242</v>
      </c>
      <c r="D607" s="5" t="str">
        <f t="shared" si="29"/>
        <v>BARBARA BLACHARCZYK</v>
      </c>
      <c r="E607" s="5" t="s">
        <v>83</v>
      </c>
      <c r="F607" s="5" t="s">
        <v>479</v>
      </c>
      <c r="G607" s="5" t="s">
        <v>480</v>
      </c>
      <c r="H607" s="5">
        <v>8814784</v>
      </c>
      <c r="I607" s="5" t="s">
        <v>501</v>
      </c>
      <c r="J607" s="5" t="s">
        <v>502</v>
      </c>
      <c r="K607" s="5" t="str">
        <f t="shared" si="27"/>
        <v>FRANK LISKOVEC</v>
      </c>
      <c r="L607" s="6">
        <v>45748</v>
      </c>
      <c r="M607" s="6">
        <v>46023</v>
      </c>
      <c r="N607" s="5">
        <f t="shared" si="28"/>
        <v>9</v>
      </c>
      <c r="O607" s="5" t="s">
        <v>135</v>
      </c>
      <c r="P607" s="5" t="s">
        <v>2613</v>
      </c>
      <c r="Q607" s="7">
        <v>41.17</v>
      </c>
      <c r="R607" s="12">
        <v>0.375</v>
      </c>
      <c r="S607" s="5" t="s">
        <v>60</v>
      </c>
      <c r="T607" s="5" t="s">
        <v>136</v>
      </c>
      <c r="U607" s="7">
        <v>15.44</v>
      </c>
      <c r="V607" s="5" t="s">
        <v>480</v>
      </c>
    </row>
    <row r="608" spans="1:22" s="5" customFormat="1" x14ac:dyDescent="0.25">
      <c r="A608" s="5">
        <v>2027936971</v>
      </c>
      <c r="B608" s="5" t="s">
        <v>1207</v>
      </c>
      <c r="C608" s="5" t="s">
        <v>1208</v>
      </c>
      <c r="D608" s="5" t="str">
        <f t="shared" si="29"/>
        <v>BECKY SKIPWORTH</v>
      </c>
      <c r="E608" s="5" t="s">
        <v>120</v>
      </c>
      <c r="F608" s="5" t="s">
        <v>373</v>
      </c>
      <c r="G608" s="5" t="s">
        <v>374</v>
      </c>
      <c r="H608" s="5">
        <v>16865615</v>
      </c>
      <c r="I608" s="5" t="s">
        <v>122</v>
      </c>
      <c r="J608" s="5" t="s">
        <v>123</v>
      </c>
      <c r="K608" s="5" t="str">
        <f t="shared" si="27"/>
        <v>Heather Geske</v>
      </c>
      <c r="L608" s="6">
        <v>45748</v>
      </c>
      <c r="M608" s="6">
        <v>46023</v>
      </c>
      <c r="N608" s="5">
        <f t="shared" si="28"/>
        <v>9</v>
      </c>
      <c r="O608" s="5" t="s">
        <v>135</v>
      </c>
      <c r="P608" s="5" t="s">
        <v>2613</v>
      </c>
      <c r="Q608" s="7">
        <v>27.38</v>
      </c>
      <c r="R608" s="11">
        <v>0.7</v>
      </c>
      <c r="S608" s="5" t="s">
        <v>60</v>
      </c>
      <c r="T608" s="5" t="s">
        <v>136</v>
      </c>
      <c r="U608" s="7">
        <v>19.170000000000002</v>
      </c>
      <c r="V608" s="5" t="s">
        <v>374</v>
      </c>
    </row>
    <row r="609" spans="1:22" s="5" customFormat="1" x14ac:dyDescent="0.25">
      <c r="A609" s="5">
        <v>2027770313</v>
      </c>
      <c r="B609" s="5" t="s">
        <v>330</v>
      </c>
      <c r="C609" s="5" t="s">
        <v>331</v>
      </c>
      <c r="D609" s="5" t="str">
        <f t="shared" si="29"/>
        <v>AMBER MCMURDO</v>
      </c>
      <c r="E609" s="5" t="s">
        <v>120</v>
      </c>
      <c r="F609" s="5" t="s">
        <v>373</v>
      </c>
      <c r="G609" s="5" t="s">
        <v>374</v>
      </c>
      <c r="H609" s="5">
        <v>16865615</v>
      </c>
      <c r="I609" s="5" t="s">
        <v>122</v>
      </c>
      <c r="J609" s="5" t="s">
        <v>123</v>
      </c>
      <c r="K609" s="5" t="str">
        <f t="shared" si="27"/>
        <v>Heather Geske</v>
      </c>
      <c r="L609" s="6">
        <v>45748</v>
      </c>
      <c r="M609" s="6">
        <v>46023</v>
      </c>
      <c r="N609" s="5">
        <f t="shared" si="28"/>
        <v>9</v>
      </c>
      <c r="O609" s="5" t="s">
        <v>135</v>
      </c>
      <c r="P609" s="5" t="s">
        <v>2613</v>
      </c>
      <c r="Q609" s="7">
        <v>9.6999999999999993</v>
      </c>
      <c r="R609" s="11">
        <v>0.7</v>
      </c>
      <c r="S609" s="5" t="s">
        <v>60</v>
      </c>
      <c r="T609" s="5" t="s">
        <v>136</v>
      </c>
      <c r="U609" s="7">
        <v>6.79</v>
      </c>
      <c r="V609" s="5" t="s">
        <v>374</v>
      </c>
    </row>
    <row r="610" spans="1:22" s="5" customFormat="1" x14ac:dyDescent="0.25">
      <c r="A610" s="5">
        <v>2028146462</v>
      </c>
      <c r="B610" s="5" t="s">
        <v>337</v>
      </c>
      <c r="C610" s="5" t="s">
        <v>240</v>
      </c>
      <c r="D610" s="5" t="str">
        <f t="shared" si="29"/>
        <v>BRITTANY LABORDE</v>
      </c>
      <c r="E610" s="5" t="s">
        <v>120</v>
      </c>
      <c r="F610" s="5" t="s">
        <v>373</v>
      </c>
      <c r="G610" s="5" t="s">
        <v>374</v>
      </c>
      <c r="H610" s="5">
        <v>16865615</v>
      </c>
      <c r="I610" s="5" t="s">
        <v>122</v>
      </c>
      <c r="J610" s="5" t="s">
        <v>123</v>
      </c>
      <c r="K610" s="5" t="str">
        <f t="shared" si="27"/>
        <v>Heather Geske</v>
      </c>
      <c r="L610" s="6">
        <v>45752</v>
      </c>
      <c r="M610" s="6">
        <v>46027</v>
      </c>
      <c r="N610" s="5">
        <f t="shared" si="28"/>
        <v>9</v>
      </c>
      <c r="O610" s="5" t="s">
        <v>135</v>
      </c>
      <c r="P610" s="5" t="s">
        <v>2613</v>
      </c>
      <c r="Q610" s="7">
        <v>9.6999999999999993</v>
      </c>
      <c r="R610" s="11">
        <v>0.7</v>
      </c>
      <c r="S610" s="5" t="s">
        <v>60</v>
      </c>
      <c r="T610" s="5" t="s">
        <v>136</v>
      </c>
      <c r="U610" s="7">
        <v>6.79</v>
      </c>
      <c r="V610" s="5" t="s">
        <v>374</v>
      </c>
    </row>
    <row r="611" spans="1:22" s="5" customFormat="1" x14ac:dyDescent="0.25">
      <c r="A611" s="5">
        <v>2027936972</v>
      </c>
      <c r="B611" s="5" t="s">
        <v>1207</v>
      </c>
      <c r="C611" s="5" t="s">
        <v>1208</v>
      </c>
      <c r="D611" s="5" t="str">
        <f t="shared" si="29"/>
        <v>BECKY SKIPWORTH</v>
      </c>
      <c r="E611" s="5" t="s">
        <v>120</v>
      </c>
      <c r="F611" s="5" t="s">
        <v>102</v>
      </c>
      <c r="G611" s="5" t="s">
        <v>121</v>
      </c>
      <c r="H611" s="5">
        <v>16865615</v>
      </c>
      <c r="I611" s="5" t="s">
        <v>122</v>
      </c>
      <c r="J611" s="5" t="s">
        <v>123</v>
      </c>
      <c r="K611" s="5" t="str">
        <f t="shared" si="27"/>
        <v>Heather Geske</v>
      </c>
      <c r="L611" s="6">
        <v>45748</v>
      </c>
      <c r="M611" s="6">
        <v>46023</v>
      </c>
      <c r="N611" s="5">
        <f t="shared" si="28"/>
        <v>9</v>
      </c>
      <c r="O611" s="5" t="s">
        <v>135</v>
      </c>
      <c r="P611" s="5" t="s">
        <v>2613</v>
      </c>
      <c r="Q611" s="7">
        <v>57.48</v>
      </c>
      <c r="R611" s="11">
        <v>0.65</v>
      </c>
      <c r="S611" s="5" t="s">
        <v>60</v>
      </c>
      <c r="T611" s="5" t="s">
        <v>136</v>
      </c>
      <c r="U611" s="7">
        <v>37.36</v>
      </c>
      <c r="V611" s="5" t="s">
        <v>2598</v>
      </c>
    </row>
    <row r="612" spans="1:22" s="5" customFormat="1" x14ac:dyDescent="0.25">
      <c r="A612" s="5">
        <v>2027770312</v>
      </c>
      <c r="B612" s="5" t="s">
        <v>330</v>
      </c>
      <c r="C612" s="5" t="s">
        <v>331</v>
      </c>
      <c r="D612" s="5" t="str">
        <f t="shared" si="29"/>
        <v>AMBER MCMURDO</v>
      </c>
      <c r="E612" s="5" t="s">
        <v>120</v>
      </c>
      <c r="F612" s="5" t="s">
        <v>102</v>
      </c>
      <c r="G612" s="5" t="s">
        <v>121</v>
      </c>
      <c r="H612" s="5">
        <v>16865615</v>
      </c>
      <c r="I612" s="5" t="s">
        <v>122</v>
      </c>
      <c r="J612" s="5" t="s">
        <v>123</v>
      </c>
      <c r="K612" s="5" t="str">
        <f t="shared" si="27"/>
        <v>Heather Geske</v>
      </c>
      <c r="L612" s="6">
        <v>45748</v>
      </c>
      <c r="M612" s="6">
        <v>46023</v>
      </c>
      <c r="N612" s="5">
        <f t="shared" si="28"/>
        <v>9</v>
      </c>
      <c r="O612" s="5" t="s">
        <v>135</v>
      </c>
      <c r="P612" s="5" t="s">
        <v>2613</v>
      </c>
      <c r="Q612" s="7">
        <v>8.41</v>
      </c>
      <c r="R612" s="11">
        <v>0.65</v>
      </c>
      <c r="S612" s="5" t="s">
        <v>60</v>
      </c>
      <c r="T612" s="5" t="s">
        <v>136</v>
      </c>
      <c r="U612" s="7">
        <v>5.47</v>
      </c>
      <c r="V612" s="5" t="s">
        <v>2598</v>
      </c>
    </row>
    <row r="613" spans="1:22" s="5" customFormat="1" x14ac:dyDescent="0.25">
      <c r="A613" s="5">
        <v>2027770311</v>
      </c>
      <c r="B613" s="5" t="s">
        <v>330</v>
      </c>
      <c r="C613" s="5" t="s">
        <v>331</v>
      </c>
      <c r="D613" s="5" t="str">
        <f t="shared" si="29"/>
        <v>AMBER MCMURDO</v>
      </c>
      <c r="E613" s="5" t="s">
        <v>120</v>
      </c>
      <c r="F613" s="5" t="s">
        <v>132</v>
      </c>
      <c r="G613" s="5" t="s">
        <v>133</v>
      </c>
      <c r="H613" s="5">
        <v>16865615</v>
      </c>
      <c r="I613" s="5" t="s">
        <v>122</v>
      </c>
      <c r="J613" s="5" t="s">
        <v>123</v>
      </c>
      <c r="K613" s="5" t="str">
        <f t="shared" si="27"/>
        <v>Heather Geske</v>
      </c>
      <c r="L613" s="6">
        <v>45748</v>
      </c>
      <c r="M613" s="6">
        <v>46023</v>
      </c>
      <c r="N613" s="5">
        <f t="shared" si="28"/>
        <v>9</v>
      </c>
      <c r="O613" s="5" t="s">
        <v>135</v>
      </c>
      <c r="P613" s="5" t="s">
        <v>2613</v>
      </c>
      <c r="Q613" s="7">
        <v>23.69</v>
      </c>
      <c r="R613" s="11">
        <v>0.38</v>
      </c>
      <c r="S613" s="5" t="s">
        <v>60</v>
      </c>
      <c r="T613" s="5" t="s">
        <v>136</v>
      </c>
      <c r="U613" s="7">
        <v>9</v>
      </c>
      <c r="V613" s="5" t="s">
        <v>133</v>
      </c>
    </row>
    <row r="614" spans="1:22" s="5" customFormat="1" x14ac:dyDescent="0.25">
      <c r="A614" s="5">
        <v>2028146461</v>
      </c>
      <c r="B614" s="5" t="s">
        <v>337</v>
      </c>
      <c r="C614" s="5" t="s">
        <v>240</v>
      </c>
      <c r="D614" s="5" t="str">
        <f t="shared" si="29"/>
        <v>BRITTANY LABORDE</v>
      </c>
      <c r="E614" s="5" t="s">
        <v>120</v>
      </c>
      <c r="F614" s="5" t="s">
        <v>132</v>
      </c>
      <c r="G614" s="5" t="s">
        <v>133</v>
      </c>
      <c r="H614" s="5">
        <v>16865615</v>
      </c>
      <c r="I614" s="5" t="s">
        <v>122</v>
      </c>
      <c r="J614" s="5" t="s">
        <v>123</v>
      </c>
      <c r="K614" s="5" t="str">
        <f t="shared" si="27"/>
        <v>Heather Geske</v>
      </c>
      <c r="L614" s="6">
        <v>45752</v>
      </c>
      <c r="M614" s="6">
        <v>46027</v>
      </c>
      <c r="N614" s="5">
        <f t="shared" si="28"/>
        <v>9</v>
      </c>
      <c r="O614" s="5" t="s">
        <v>135</v>
      </c>
      <c r="P614" s="5" t="s">
        <v>2613</v>
      </c>
      <c r="Q614" s="7">
        <v>23.69</v>
      </c>
      <c r="R614" s="11">
        <v>0.38</v>
      </c>
      <c r="S614" s="5" t="s">
        <v>60</v>
      </c>
      <c r="T614" s="5" t="s">
        <v>136</v>
      </c>
      <c r="U614" s="7">
        <v>9</v>
      </c>
      <c r="V614" s="5" t="s">
        <v>133</v>
      </c>
    </row>
    <row r="615" spans="1:22" s="5" customFormat="1" x14ac:dyDescent="0.25">
      <c r="A615" s="5">
        <v>2027916436</v>
      </c>
      <c r="B615" s="5" t="s">
        <v>2466</v>
      </c>
      <c r="C615" s="5" t="s">
        <v>609</v>
      </c>
      <c r="D615" s="5" t="str">
        <f t="shared" si="29"/>
        <v>ANDREW ZESSAR</v>
      </c>
      <c r="E615" s="5" t="s">
        <v>83</v>
      </c>
      <c r="F615" s="5" t="s">
        <v>479</v>
      </c>
      <c r="G615" s="5" t="s">
        <v>480</v>
      </c>
      <c r="H615" s="5" t="s">
        <v>2607</v>
      </c>
      <c r="I615" s="5" t="s">
        <v>457</v>
      </c>
      <c r="J615" s="5" t="s">
        <v>458</v>
      </c>
      <c r="K615" s="5" t="str">
        <f t="shared" si="27"/>
        <v>Jake Shulman</v>
      </c>
      <c r="L615" s="6">
        <v>45748</v>
      </c>
      <c r="M615" s="6">
        <v>46023</v>
      </c>
      <c r="N615" s="5">
        <f t="shared" si="28"/>
        <v>9</v>
      </c>
      <c r="O615" s="5" t="s">
        <v>135</v>
      </c>
      <c r="P615" s="5" t="s">
        <v>2613</v>
      </c>
      <c r="Q615" s="7">
        <v>22.52</v>
      </c>
      <c r="R615" s="12">
        <v>0.375</v>
      </c>
      <c r="S615" s="5" t="s">
        <v>60</v>
      </c>
      <c r="T615" s="5" t="s">
        <v>136</v>
      </c>
      <c r="U615" s="7">
        <v>8.44</v>
      </c>
      <c r="V615" s="5" t="s">
        <v>480</v>
      </c>
    </row>
    <row r="616" spans="1:22" s="5" customFormat="1" x14ac:dyDescent="0.25">
      <c r="A616" s="5">
        <v>2028037551</v>
      </c>
      <c r="B616" s="5" t="s">
        <v>857</v>
      </c>
      <c r="C616" s="5" t="s">
        <v>1196</v>
      </c>
      <c r="D616" s="5" t="str">
        <f t="shared" si="29"/>
        <v>JACKSON KRAMER</v>
      </c>
      <c r="E616" s="5" t="s">
        <v>83</v>
      </c>
      <c r="F616" s="5" t="s">
        <v>479</v>
      </c>
      <c r="G616" s="5" t="s">
        <v>480</v>
      </c>
      <c r="H616" s="5" t="s">
        <v>2607</v>
      </c>
      <c r="I616" s="5" t="s">
        <v>457</v>
      </c>
      <c r="J616" s="5" t="s">
        <v>458</v>
      </c>
      <c r="K616" s="5" t="str">
        <f t="shared" si="27"/>
        <v>Jake Shulman</v>
      </c>
      <c r="L616" s="6">
        <v>45748</v>
      </c>
      <c r="M616" s="6">
        <v>46023</v>
      </c>
      <c r="N616" s="5">
        <f t="shared" si="28"/>
        <v>9</v>
      </c>
      <c r="O616" s="5" t="s">
        <v>135</v>
      </c>
      <c r="P616" s="5" t="s">
        <v>2613</v>
      </c>
      <c r="Q616" s="7">
        <v>22.52</v>
      </c>
      <c r="R616" s="12">
        <v>0.375</v>
      </c>
      <c r="S616" s="5" t="s">
        <v>60</v>
      </c>
      <c r="T616" s="5" t="s">
        <v>136</v>
      </c>
      <c r="U616" s="7">
        <v>8.44</v>
      </c>
      <c r="V616" s="5" t="s">
        <v>480</v>
      </c>
    </row>
    <row r="617" spans="1:22" s="5" customFormat="1" x14ac:dyDescent="0.25">
      <c r="A617" s="5">
        <v>2028139274</v>
      </c>
      <c r="B617" s="5" t="s">
        <v>1236</v>
      </c>
      <c r="C617" s="5" t="s">
        <v>163</v>
      </c>
      <c r="D617" s="5" t="str">
        <f t="shared" si="29"/>
        <v>JOHN CAUSE</v>
      </c>
      <c r="E617" s="5" t="s">
        <v>372</v>
      </c>
      <c r="F617" s="5" t="s">
        <v>373</v>
      </c>
      <c r="G617" s="5" t="s">
        <v>374</v>
      </c>
      <c r="H617" s="5">
        <v>21421111</v>
      </c>
      <c r="I617" s="5" t="s">
        <v>389</v>
      </c>
      <c r="J617" s="5" t="s">
        <v>390</v>
      </c>
      <c r="K617" s="5" t="str">
        <f t="shared" si="27"/>
        <v>Kirk Tigue</v>
      </c>
      <c r="L617" s="6">
        <v>45748</v>
      </c>
      <c r="M617" s="6">
        <v>46023</v>
      </c>
      <c r="N617" s="5">
        <f t="shared" si="28"/>
        <v>9</v>
      </c>
      <c r="O617" s="5" t="s">
        <v>135</v>
      </c>
      <c r="P617" s="5" t="s">
        <v>2613</v>
      </c>
      <c r="Q617" s="7">
        <v>33.54</v>
      </c>
      <c r="R617" s="11">
        <v>0.7</v>
      </c>
      <c r="S617" s="5" t="s">
        <v>60</v>
      </c>
      <c r="T617" s="5" t="s">
        <v>136</v>
      </c>
      <c r="U617" s="7">
        <v>23.48</v>
      </c>
      <c r="V617" s="5" t="s">
        <v>374</v>
      </c>
    </row>
    <row r="618" spans="1:22" s="5" customFormat="1" x14ac:dyDescent="0.25">
      <c r="A618" s="5">
        <v>2028139273</v>
      </c>
      <c r="B618" s="5" t="s">
        <v>1236</v>
      </c>
      <c r="C618" s="5" t="s">
        <v>163</v>
      </c>
      <c r="D618" s="5" t="str">
        <f t="shared" si="29"/>
        <v>JOHN CAUSE</v>
      </c>
      <c r="E618" s="5" t="s">
        <v>372</v>
      </c>
      <c r="F618" s="5" t="s">
        <v>479</v>
      </c>
      <c r="G618" s="5" t="s">
        <v>480</v>
      </c>
      <c r="H618" s="5">
        <v>21421111</v>
      </c>
      <c r="I618" s="5" t="s">
        <v>389</v>
      </c>
      <c r="J618" s="5" t="s">
        <v>390</v>
      </c>
      <c r="K618" s="5" t="str">
        <f t="shared" si="27"/>
        <v>Kirk Tigue</v>
      </c>
      <c r="L618" s="6">
        <v>45748</v>
      </c>
      <c r="M618" s="6">
        <v>46023</v>
      </c>
      <c r="N618" s="5">
        <f t="shared" si="28"/>
        <v>9</v>
      </c>
      <c r="O618" s="5" t="s">
        <v>135</v>
      </c>
      <c r="P618" s="5" t="s">
        <v>2613</v>
      </c>
      <c r="Q618" s="7">
        <v>18.62</v>
      </c>
      <c r="R618" s="12">
        <v>0.375</v>
      </c>
      <c r="S618" s="5" t="s">
        <v>60</v>
      </c>
      <c r="T618" s="5" t="s">
        <v>136</v>
      </c>
      <c r="U618" s="7">
        <v>6.98</v>
      </c>
      <c r="V618" s="5" t="s">
        <v>480</v>
      </c>
    </row>
    <row r="619" spans="1:22" s="5" customFormat="1" x14ac:dyDescent="0.25">
      <c r="A619" s="5">
        <v>2027891947</v>
      </c>
      <c r="B619" s="5" t="s">
        <v>1203</v>
      </c>
      <c r="C619" s="5" t="s">
        <v>483</v>
      </c>
      <c r="D619" s="5" t="str">
        <f t="shared" si="29"/>
        <v>JILL ROSENAU</v>
      </c>
      <c r="E619" s="5" t="s">
        <v>83</v>
      </c>
      <c r="F619" s="5" t="s">
        <v>373</v>
      </c>
      <c r="G619" s="5" t="s">
        <v>374</v>
      </c>
      <c r="H619" s="5">
        <v>18828278</v>
      </c>
      <c r="I619" s="5" t="s">
        <v>385</v>
      </c>
      <c r="J619" s="5" t="s">
        <v>386</v>
      </c>
      <c r="K619" s="5" t="str">
        <f t="shared" si="27"/>
        <v>MICHAEL DUNAVANT</v>
      </c>
      <c r="L619" s="6">
        <v>45748</v>
      </c>
      <c r="M619" s="6">
        <v>46023</v>
      </c>
      <c r="N619" s="5">
        <f t="shared" si="28"/>
        <v>9</v>
      </c>
      <c r="O619" s="5" t="s">
        <v>135</v>
      </c>
      <c r="P619" s="5" t="s">
        <v>2613</v>
      </c>
      <c r="Q619" s="7">
        <v>137.41</v>
      </c>
      <c r="R619" s="11">
        <v>0.7</v>
      </c>
      <c r="S619" s="5" t="s">
        <v>60</v>
      </c>
      <c r="T619" s="5" t="s">
        <v>136</v>
      </c>
      <c r="U619" s="7">
        <v>96.19</v>
      </c>
      <c r="V619" s="5" t="s">
        <v>374</v>
      </c>
    </row>
    <row r="620" spans="1:22" s="5" customFormat="1" x14ac:dyDescent="0.25">
      <c r="A620" s="5">
        <v>2028062220</v>
      </c>
      <c r="B620" s="5" t="s">
        <v>859</v>
      </c>
      <c r="C620" s="5" t="s">
        <v>1226</v>
      </c>
      <c r="D620" s="5" t="str">
        <f t="shared" si="29"/>
        <v>JEFF MARTIN</v>
      </c>
      <c r="E620" s="5" t="s">
        <v>83</v>
      </c>
      <c r="F620" s="5" t="s">
        <v>373</v>
      </c>
      <c r="G620" s="5" t="s">
        <v>374</v>
      </c>
      <c r="H620" s="5">
        <v>18828278</v>
      </c>
      <c r="I620" s="5" t="s">
        <v>385</v>
      </c>
      <c r="J620" s="5" t="s">
        <v>386</v>
      </c>
      <c r="K620" s="5" t="str">
        <f t="shared" si="27"/>
        <v>MICHAEL DUNAVANT</v>
      </c>
      <c r="L620" s="6">
        <v>45748</v>
      </c>
      <c r="M620" s="6">
        <v>46023</v>
      </c>
      <c r="N620" s="5">
        <f t="shared" si="28"/>
        <v>9</v>
      </c>
      <c r="O620" s="5" t="s">
        <v>135</v>
      </c>
      <c r="P620" s="5" t="s">
        <v>2613</v>
      </c>
      <c r="Q620" s="7">
        <v>34</v>
      </c>
      <c r="R620" s="11">
        <v>0.7</v>
      </c>
      <c r="S620" s="5" t="s">
        <v>60</v>
      </c>
      <c r="T620" s="5" t="s">
        <v>136</v>
      </c>
      <c r="U620" s="7">
        <v>23.8</v>
      </c>
      <c r="V620" s="5" t="s">
        <v>374</v>
      </c>
    </row>
    <row r="621" spans="1:22" s="5" customFormat="1" x14ac:dyDescent="0.25">
      <c r="A621" s="5">
        <v>2027858972</v>
      </c>
      <c r="B621" s="5" t="s">
        <v>1195</v>
      </c>
      <c r="C621" s="5" t="s">
        <v>1196</v>
      </c>
      <c r="D621" s="5" t="str">
        <f t="shared" si="29"/>
        <v>JACKSON BETTIS</v>
      </c>
      <c r="E621" s="5" t="s">
        <v>83</v>
      </c>
      <c r="F621" s="5" t="s">
        <v>373</v>
      </c>
      <c r="G621" s="5" t="s">
        <v>374</v>
      </c>
      <c r="H621" s="5">
        <v>8244481</v>
      </c>
      <c r="I621" s="5" t="s">
        <v>1197</v>
      </c>
      <c r="J621" s="5" t="s">
        <v>211</v>
      </c>
      <c r="K621" s="5" t="str">
        <f t="shared" si="27"/>
        <v>PAMELA DEATON</v>
      </c>
      <c r="L621" s="6">
        <v>45748</v>
      </c>
      <c r="M621" s="6">
        <v>46023</v>
      </c>
      <c r="N621" s="5">
        <f t="shared" si="28"/>
        <v>9</v>
      </c>
      <c r="O621" s="5" t="s">
        <v>135</v>
      </c>
      <c r="P621" s="5" t="s">
        <v>2613</v>
      </c>
      <c r="Q621" s="7">
        <v>11.5</v>
      </c>
      <c r="R621" s="11">
        <v>0.7</v>
      </c>
      <c r="S621" s="5" t="s">
        <v>60</v>
      </c>
      <c r="T621" s="5" t="s">
        <v>136</v>
      </c>
      <c r="U621" s="7">
        <v>8.0500000000000007</v>
      </c>
      <c r="V621" s="5" t="s">
        <v>374</v>
      </c>
    </row>
    <row r="622" spans="1:22" s="5" customFormat="1" x14ac:dyDescent="0.25">
      <c r="A622" s="5">
        <v>2027858971</v>
      </c>
      <c r="B622" s="5" t="s">
        <v>1195</v>
      </c>
      <c r="C622" s="5" t="s">
        <v>1196</v>
      </c>
      <c r="D622" s="5" t="str">
        <f t="shared" si="29"/>
        <v>JACKSON BETTIS</v>
      </c>
      <c r="E622" s="5" t="s">
        <v>83</v>
      </c>
      <c r="F622" s="5" t="s">
        <v>479</v>
      </c>
      <c r="G622" s="5" t="s">
        <v>480</v>
      </c>
      <c r="H622" s="5">
        <v>8244481</v>
      </c>
      <c r="I622" s="5" t="s">
        <v>1197</v>
      </c>
      <c r="J622" s="5" t="s">
        <v>211</v>
      </c>
      <c r="K622" s="5" t="str">
        <f t="shared" si="27"/>
        <v>PAMELA DEATON</v>
      </c>
      <c r="L622" s="6">
        <v>45748</v>
      </c>
      <c r="M622" s="6">
        <v>46023</v>
      </c>
      <c r="N622" s="5">
        <f t="shared" si="28"/>
        <v>9</v>
      </c>
      <c r="O622" s="5" t="s">
        <v>135</v>
      </c>
      <c r="P622" s="5" t="s">
        <v>2613</v>
      </c>
      <c r="Q622" s="7">
        <v>57.11</v>
      </c>
      <c r="R622" s="12">
        <v>0.375</v>
      </c>
      <c r="S622" s="5" t="s">
        <v>60</v>
      </c>
      <c r="T622" s="5" t="s">
        <v>136</v>
      </c>
      <c r="U622" s="7">
        <v>21.42</v>
      </c>
      <c r="V622" s="5" t="s">
        <v>480</v>
      </c>
    </row>
    <row r="623" spans="1:22" s="5" customFormat="1" x14ac:dyDescent="0.25">
      <c r="A623" s="5">
        <v>2028152065</v>
      </c>
      <c r="B623" s="5" t="s">
        <v>509</v>
      </c>
      <c r="C623" s="5" t="s">
        <v>144</v>
      </c>
      <c r="D623" s="5" t="str">
        <f t="shared" si="29"/>
        <v>RICHARD GARCIA</v>
      </c>
      <c r="E623" s="5" t="s">
        <v>256</v>
      </c>
      <c r="F623" s="5" t="s">
        <v>373</v>
      </c>
      <c r="G623" s="5" t="s">
        <v>374</v>
      </c>
      <c r="H623" s="5">
        <v>16633294</v>
      </c>
      <c r="I623" s="5" t="s">
        <v>116</v>
      </c>
      <c r="J623" s="5" t="s">
        <v>417</v>
      </c>
      <c r="K623" s="5" t="str">
        <f t="shared" si="27"/>
        <v>Richard Yale</v>
      </c>
      <c r="L623" s="6">
        <v>45748</v>
      </c>
      <c r="M623" s="6">
        <v>46023</v>
      </c>
      <c r="N623" s="5">
        <f t="shared" si="28"/>
        <v>9</v>
      </c>
      <c r="O623" s="5" t="s">
        <v>135</v>
      </c>
      <c r="P623" s="5" t="s">
        <v>2613</v>
      </c>
      <c r="Q623" s="7">
        <v>253.68</v>
      </c>
      <c r="R623" s="11">
        <v>0.7</v>
      </c>
      <c r="S623" s="5" t="s">
        <v>60</v>
      </c>
      <c r="T623" s="5" t="s">
        <v>136</v>
      </c>
      <c r="U623" s="7">
        <v>177.58</v>
      </c>
      <c r="V623" s="5" t="s">
        <v>374</v>
      </c>
    </row>
    <row r="624" spans="1:22" s="5" customFormat="1" x14ac:dyDescent="0.25">
      <c r="A624" s="5">
        <v>2028064454</v>
      </c>
      <c r="B624" s="5" t="s">
        <v>1227</v>
      </c>
      <c r="C624" s="5" t="s">
        <v>163</v>
      </c>
      <c r="D624" s="5" t="str">
        <f t="shared" si="29"/>
        <v>JOHN MCGIN</v>
      </c>
      <c r="E624" s="5" t="s">
        <v>354</v>
      </c>
      <c r="F624" s="5" t="s">
        <v>373</v>
      </c>
      <c r="G624" s="5" t="s">
        <v>374</v>
      </c>
      <c r="H624" s="5">
        <v>16633294</v>
      </c>
      <c r="I624" s="5" t="s">
        <v>116</v>
      </c>
      <c r="J624" s="5" t="s">
        <v>417</v>
      </c>
      <c r="K624" s="5" t="str">
        <f t="shared" si="27"/>
        <v>Richard Yale</v>
      </c>
      <c r="L624" s="6">
        <v>45748</v>
      </c>
      <c r="M624" s="6">
        <v>46023</v>
      </c>
      <c r="N624" s="5">
        <f t="shared" si="28"/>
        <v>9</v>
      </c>
      <c r="O624" s="5" t="s">
        <v>135</v>
      </c>
      <c r="P624" s="5" t="s">
        <v>2613</v>
      </c>
      <c r="Q624" s="7">
        <v>120.5</v>
      </c>
      <c r="R624" s="11">
        <v>0.7</v>
      </c>
      <c r="S624" s="5" t="s">
        <v>60</v>
      </c>
      <c r="T624" s="5" t="s">
        <v>136</v>
      </c>
      <c r="U624" s="7">
        <v>84.35</v>
      </c>
      <c r="V624" s="5" t="s">
        <v>374</v>
      </c>
    </row>
    <row r="625" spans="1:22" s="5" customFormat="1" x14ac:dyDescent="0.25">
      <c r="A625" s="5">
        <v>2028152064</v>
      </c>
      <c r="B625" s="5" t="s">
        <v>509</v>
      </c>
      <c r="C625" s="5" t="s">
        <v>144</v>
      </c>
      <c r="D625" s="5" t="str">
        <f t="shared" si="29"/>
        <v>RICHARD GARCIA</v>
      </c>
      <c r="E625" s="5" t="s">
        <v>256</v>
      </c>
      <c r="F625" s="5" t="s">
        <v>479</v>
      </c>
      <c r="G625" s="5" t="s">
        <v>480</v>
      </c>
      <c r="H625" s="5">
        <v>16633294</v>
      </c>
      <c r="I625" s="5" t="s">
        <v>116</v>
      </c>
      <c r="J625" s="5" t="s">
        <v>417</v>
      </c>
      <c r="K625" s="5" t="str">
        <f t="shared" si="27"/>
        <v>Richard Yale</v>
      </c>
      <c r="L625" s="6">
        <v>45748</v>
      </c>
      <c r="M625" s="6">
        <v>46023</v>
      </c>
      <c r="N625" s="5">
        <f t="shared" si="28"/>
        <v>9</v>
      </c>
      <c r="O625" s="5" t="s">
        <v>135</v>
      </c>
      <c r="P625" s="5" t="s">
        <v>2613</v>
      </c>
      <c r="Q625" s="7">
        <v>192.52</v>
      </c>
      <c r="R625" s="12">
        <v>0.375</v>
      </c>
      <c r="S625" s="5" t="s">
        <v>60</v>
      </c>
      <c r="T625" s="5" t="s">
        <v>136</v>
      </c>
      <c r="U625" s="7">
        <v>72.2</v>
      </c>
      <c r="V625" s="5" t="s">
        <v>480</v>
      </c>
    </row>
    <row r="626" spans="1:22" s="5" customFormat="1" x14ac:dyDescent="0.25">
      <c r="A626" s="5">
        <v>2028064455</v>
      </c>
      <c r="B626" s="5" t="s">
        <v>1227</v>
      </c>
      <c r="C626" s="5" t="s">
        <v>163</v>
      </c>
      <c r="D626" s="5" t="str">
        <f t="shared" si="29"/>
        <v>JOHN MCGIN</v>
      </c>
      <c r="E626" s="5" t="s">
        <v>354</v>
      </c>
      <c r="F626" s="5" t="s">
        <v>479</v>
      </c>
      <c r="G626" s="5" t="s">
        <v>480</v>
      </c>
      <c r="H626" s="5">
        <v>16633294</v>
      </c>
      <c r="I626" s="5" t="s">
        <v>116</v>
      </c>
      <c r="J626" s="5" t="s">
        <v>417</v>
      </c>
      <c r="K626" s="5" t="str">
        <f t="shared" si="27"/>
        <v>Richard Yale</v>
      </c>
      <c r="L626" s="6">
        <v>45748</v>
      </c>
      <c r="M626" s="6">
        <v>46023</v>
      </c>
      <c r="N626" s="5">
        <f t="shared" si="28"/>
        <v>9</v>
      </c>
      <c r="O626" s="5" t="s">
        <v>135</v>
      </c>
      <c r="P626" s="5" t="s">
        <v>2613</v>
      </c>
      <c r="Q626" s="7">
        <v>69.67</v>
      </c>
      <c r="R626" s="12">
        <v>0.375</v>
      </c>
      <c r="S626" s="5" t="s">
        <v>60</v>
      </c>
      <c r="T626" s="5" t="s">
        <v>136</v>
      </c>
      <c r="U626" s="7">
        <v>26.13</v>
      </c>
      <c r="V626" s="5" t="s">
        <v>480</v>
      </c>
    </row>
    <row r="627" spans="1:22" s="5" customFormat="1" x14ac:dyDescent="0.25">
      <c r="A627" s="5">
        <v>2027865745</v>
      </c>
      <c r="B627" s="5" t="s">
        <v>1870</v>
      </c>
      <c r="C627" s="5" t="s">
        <v>1871</v>
      </c>
      <c r="D627" s="5" t="str">
        <f t="shared" si="29"/>
        <v>TAVARES HILL</v>
      </c>
      <c r="E627" s="5" t="s">
        <v>83</v>
      </c>
      <c r="F627" s="5" t="s">
        <v>102</v>
      </c>
      <c r="G627" s="5" t="s">
        <v>764</v>
      </c>
      <c r="H627" s="5">
        <v>19481808</v>
      </c>
      <c r="I627" s="5" t="s">
        <v>1188</v>
      </c>
      <c r="J627" s="5" t="s">
        <v>418</v>
      </c>
      <c r="K627" s="5" t="str">
        <f t="shared" si="27"/>
        <v>STEVEN WERNER</v>
      </c>
      <c r="L627" s="6">
        <v>45748</v>
      </c>
      <c r="M627" s="6">
        <v>46023</v>
      </c>
      <c r="N627" s="5">
        <f t="shared" si="28"/>
        <v>9</v>
      </c>
      <c r="O627" s="5" t="s">
        <v>135</v>
      </c>
      <c r="P627" s="5" t="s">
        <v>2613</v>
      </c>
      <c r="Q627" s="7">
        <v>103.83</v>
      </c>
      <c r="R627" s="11">
        <v>0.75</v>
      </c>
      <c r="S627" s="5" t="s">
        <v>60</v>
      </c>
      <c r="T627" s="5" t="s">
        <v>136</v>
      </c>
      <c r="U627" s="7">
        <v>77.87</v>
      </c>
      <c r="V627" s="5" t="s">
        <v>2597</v>
      </c>
    </row>
    <row r="628" spans="1:22" s="5" customFormat="1" x14ac:dyDescent="0.25">
      <c r="A628" s="5">
        <v>2027735221</v>
      </c>
      <c r="B628" s="5" t="s">
        <v>1186</v>
      </c>
      <c r="C628" s="5" t="s">
        <v>1187</v>
      </c>
      <c r="D628" s="5" t="str">
        <f t="shared" si="29"/>
        <v>YUVAL ADOUT</v>
      </c>
      <c r="E628" s="5" t="s">
        <v>83</v>
      </c>
      <c r="F628" s="5" t="s">
        <v>373</v>
      </c>
      <c r="G628" s="5" t="s">
        <v>374</v>
      </c>
      <c r="H628" s="5">
        <v>19481808</v>
      </c>
      <c r="I628" s="5" t="s">
        <v>1188</v>
      </c>
      <c r="J628" s="5" t="s">
        <v>418</v>
      </c>
      <c r="K628" s="5" t="str">
        <f t="shared" si="27"/>
        <v>STEVEN WERNER</v>
      </c>
      <c r="L628" s="6">
        <v>45748</v>
      </c>
      <c r="M628" s="6">
        <v>46023</v>
      </c>
      <c r="N628" s="5">
        <f t="shared" si="28"/>
        <v>9</v>
      </c>
      <c r="O628" s="5" t="s">
        <v>135</v>
      </c>
      <c r="P628" s="5" t="s">
        <v>2613</v>
      </c>
      <c r="Q628" s="7">
        <v>54.22</v>
      </c>
      <c r="R628" s="11">
        <v>0.7</v>
      </c>
      <c r="S628" s="5" t="s">
        <v>60</v>
      </c>
      <c r="T628" s="5" t="s">
        <v>136</v>
      </c>
      <c r="U628" s="7">
        <v>37.950000000000003</v>
      </c>
      <c r="V628" s="5" t="s">
        <v>374</v>
      </c>
    </row>
    <row r="629" spans="1:22" s="5" customFormat="1" x14ac:dyDescent="0.25">
      <c r="A629" s="5">
        <v>2028135306</v>
      </c>
      <c r="B629" s="5" t="s">
        <v>66</v>
      </c>
      <c r="C629" s="5" t="s">
        <v>563</v>
      </c>
      <c r="D629" s="5" t="str">
        <f t="shared" si="29"/>
        <v>STEPHEN RYAN</v>
      </c>
      <c r="E629" s="5" t="s">
        <v>112</v>
      </c>
      <c r="F629" s="5" t="s">
        <v>373</v>
      </c>
      <c r="G629" s="5" t="s">
        <v>433</v>
      </c>
      <c r="H629" s="5">
        <v>371819</v>
      </c>
      <c r="I629" s="5" t="s">
        <v>413</v>
      </c>
      <c r="J629" s="5" t="s">
        <v>414</v>
      </c>
      <c r="K629" s="5" t="str">
        <f t="shared" si="27"/>
        <v>THOMAS PARDUE</v>
      </c>
      <c r="L629" s="6">
        <v>45748</v>
      </c>
      <c r="M629" s="6">
        <v>46023</v>
      </c>
      <c r="N629" s="5">
        <f t="shared" si="28"/>
        <v>9</v>
      </c>
      <c r="O629" s="5" t="s">
        <v>135</v>
      </c>
      <c r="P629" s="5" t="s">
        <v>2613</v>
      </c>
      <c r="Q629" s="7">
        <v>43.81</v>
      </c>
      <c r="R629" s="11">
        <v>0.9</v>
      </c>
      <c r="S629" s="5" t="s">
        <v>60</v>
      </c>
      <c r="T629" s="5" t="s">
        <v>136</v>
      </c>
      <c r="U629" s="7">
        <v>39.43</v>
      </c>
      <c r="V629" s="5" t="s">
        <v>433</v>
      </c>
    </row>
    <row r="630" spans="1:22" s="5" customFormat="1" x14ac:dyDescent="0.25">
      <c r="A630" s="5">
        <v>2028134803</v>
      </c>
      <c r="B630" s="5" t="s">
        <v>66</v>
      </c>
      <c r="C630" s="5" t="s">
        <v>1235</v>
      </c>
      <c r="D630" s="5" t="str">
        <f t="shared" si="29"/>
        <v>GRACE RYAN</v>
      </c>
      <c r="E630" s="5" t="s">
        <v>112</v>
      </c>
      <c r="F630" s="5" t="s">
        <v>373</v>
      </c>
      <c r="G630" s="5" t="s">
        <v>433</v>
      </c>
      <c r="H630" s="5">
        <v>371819</v>
      </c>
      <c r="I630" s="5" t="s">
        <v>413</v>
      </c>
      <c r="J630" s="5" t="s">
        <v>414</v>
      </c>
      <c r="K630" s="5" t="str">
        <f t="shared" si="27"/>
        <v>THOMAS PARDUE</v>
      </c>
      <c r="L630" s="6">
        <v>45748</v>
      </c>
      <c r="M630" s="6">
        <v>46023</v>
      </c>
      <c r="N630" s="5">
        <f t="shared" si="28"/>
        <v>9</v>
      </c>
      <c r="O630" s="5" t="s">
        <v>135</v>
      </c>
      <c r="P630" s="5" t="s">
        <v>2613</v>
      </c>
      <c r="Q630" s="7">
        <v>8.7100000000000009</v>
      </c>
      <c r="R630" s="11">
        <v>0.9</v>
      </c>
      <c r="S630" s="5" t="s">
        <v>60</v>
      </c>
      <c r="T630" s="5" t="s">
        <v>136</v>
      </c>
      <c r="U630" s="7">
        <v>7.84</v>
      </c>
      <c r="V630" s="5" t="s">
        <v>433</v>
      </c>
    </row>
    <row r="631" spans="1:22" s="5" customFormat="1" x14ac:dyDescent="0.25">
      <c r="A631" s="5">
        <v>2028152248</v>
      </c>
      <c r="B631" s="5" t="s">
        <v>1531</v>
      </c>
      <c r="C631" s="5" t="s">
        <v>1532</v>
      </c>
      <c r="D631" s="5" t="str">
        <f t="shared" si="29"/>
        <v>NOE NINO</v>
      </c>
      <c r="E631" s="5" t="s">
        <v>80</v>
      </c>
      <c r="F631" s="5" t="s">
        <v>373</v>
      </c>
      <c r="G631" s="5" t="s">
        <v>374</v>
      </c>
      <c r="H631" s="5">
        <v>371819</v>
      </c>
      <c r="I631" s="5" t="s">
        <v>413</v>
      </c>
      <c r="J631" s="5" t="s">
        <v>414</v>
      </c>
      <c r="K631" s="5" t="str">
        <f t="shared" si="27"/>
        <v>THOMAS PARDUE</v>
      </c>
      <c r="L631" s="6">
        <v>45748</v>
      </c>
      <c r="M631" s="6">
        <v>46023</v>
      </c>
      <c r="N631" s="5">
        <f t="shared" si="28"/>
        <v>9</v>
      </c>
      <c r="O631" s="5" t="s">
        <v>135</v>
      </c>
      <c r="P631" s="5" t="s">
        <v>2613</v>
      </c>
      <c r="Q631" s="7">
        <v>63.34</v>
      </c>
      <c r="R631" s="11">
        <v>0.7</v>
      </c>
      <c r="S631" s="5" t="s">
        <v>60</v>
      </c>
      <c r="T631" s="5" t="s">
        <v>136</v>
      </c>
      <c r="U631" s="7">
        <v>44.34</v>
      </c>
      <c r="V631" s="5" t="s">
        <v>374</v>
      </c>
    </row>
    <row r="632" spans="1:22" s="5" customFormat="1" x14ac:dyDescent="0.25">
      <c r="A632" s="5">
        <v>2028152220</v>
      </c>
      <c r="B632" s="5" t="s">
        <v>1530</v>
      </c>
      <c r="C632" s="5" t="s">
        <v>73</v>
      </c>
      <c r="D632" s="5" t="str">
        <f t="shared" si="29"/>
        <v>MELISSA GOZALES</v>
      </c>
      <c r="E632" s="5" t="s">
        <v>80</v>
      </c>
      <c r="F632" s="5" t="s">
        <v>373</v>
      </c>
      <c r="G632" s="5" t="s">
        <v>374</v>
      </c>
      <c r="H632" s="5">
        <v>371819</v>
      </c>
      <c r="I632" s="5" t="s">
        <v>413</v>
      </c>
      <c r="J632" s="5" t="s">
        <v>414</v>
      </c>
      <c r="K632" s="5" t="str">
        <f t="shared" si="27"/>
        <v>THOMAS PARDUE</v>
      </c>
      <c r="L632" s="6">
        <v>45748</v>
      </c>
      <c r="M632" s="6">
        <v>46023</v>
      </c>
      <c r="N632" s="5">
        <f t="shared" si="28"/>
        <v>9</v>
      </c>
      <c r="O632" s="5" t="s">
        <v>135</v>
      </c>
      <c r="P632" s="5" t="s">
        <v>2613</v>
      </c>
      <c r="Q632" s="7">
        <v>33.909999999999997</v>
      </c>
      <c r="R632" s="11">
        <v>0.7</v>
      </c>
      <c r="S632" s="5" t="s">
        <v>60</v>
      </c>
      <c r="T632" s="5" t="s">
        <v>136</v>
      </c>
      <c r="U632" s="7">
        <v>23.74</v>
      </c>
      <c r="V632" s="5" t="s">
        <v>374</v>
      </c>
    </row>
    <row r="633" spans="1:22" s="5" customFormat="1" x14ac:dyDescent="0.25">
      <c r="A633" s="5">
        <v>2028134802</v>
      </c>
      <c r="B633" s="5" t="s">
        <v>66</v>
      </c>
      <c r="C633" s="5" t="s">
        <v>1235</v>
      </c>
      <c r="D633" s="5" t="str">
        <f t="shared" si="29"/>
        <v>GRACE RYAN</v>
      </c>
      <c r="E633" s="5" t="s">
        <v>112</v>
      </c>
      <c r="F633" s="5" t="s">
        <v>373</v>
      </c>
      <c r="G633" s="5" t="s">
        <v>374</v>
      </c>
      <c r="H633" s="5">
        <v>371819</v>
      </c>
      <c r="I633" s="5" t="s">
        <v>413</v>
      </c>
      <c r="J633" s="5" t="s">
        <v>414</v>
      </c>
      <c r="K633" s="5" t="str">
        <f t="shared" si="27"/>
        <v>THOMAS PARDUE</v>
      </c>
      <c r="L633" s="6">
        <v>45748</v>
      </c>
      <c r="M633" s="6">
        <v>46023</v>
      </c>
      <c r="N633" s="5">
        <f t="shared" si="28"/>
        <v>9</v>
      </c>
      <c r="O633" s="5" t="s">
        <v>135</v>
      </c>
      <c r="P633" s="5" t="s">
        <v>2613</v>
      </c>
      <c r="Q633" s="7">
        <v>17.64</v>
      </c>
      <c r="R633" s="11">
        <v>0.7</v>
      </c>
      <c r="S633" s="5" t="s">
        <v>60</v>
      </c>
      <c r="T633" s="5" t="s">
        <v>136</v>
      </c>
      <c r="U633" s="7">
        <v>12.35</v>
      </c>
      <c r="V633" s="5" t="s">
        <v>374</v>
      </c>
    </row>
    <row r="634" spans="1:22" s="5" customFormat="1" x14ac:dyDescent="0.25">
      <c r="A634" s="5">
        <v>2028135305</v>
      </c>
      <c r="B634" s="5" t="s">
        <v>66</v>
      </c>
      <c r="C634" s="5" t="s">
        <v>563</v>
      </c>
      <c r="D634" s="5" t="str">
        <f t="shared" si="29"/>
        <v>STEPHEN RYAN</v>
      </c>
      <c r="E634" s="5" t="s">
        <v>112</v>
      </c>
      <c r="F634" s="5" t="s">
        <v>373</v>
      </c>
      <c r="G634" s="5" t="s">
        <v>374</v>
      </c>
      <c r="H634" s="5">
        <v>371819</v>
      </c>
      <c r="I634" s="5" t="s">
        <v>413</v>
      </c>
      <c r="J634" s="5" t="s">
        <v>414</v>
      </c>
      <c r="K634" s="5" t="str">
        <f t="shared" si="27"/>
        <v>THOMAS PARDUE</v>
      </c>
      <c r="L634" s="6">
        <v>45748</v>
      </c>
      <c r="M634" s="6">
        <v>46023</v>
      </c>
      <c r="N634" s="5">
        <f t="shared" si="28"/>
        <v>9</v>
      </c>
      <c r="O634" s="5" t="s">
        <v>135</v>
      </c>
      <c r="P634" s="5" t="s">
        <v>2613</v>
      </c>
      <c r="Q634" s="7">
        <v>17.64</v>
      </c>
      <c r="R634" s="11">
        <v>0.7</v>
      </c>
      <c r="S634" s="5" t="s">
        <v>60</v>
      </c>
      <c r="T634" s="5" t="s">
        <v>136</v>
      </c>
      <c r="U634" s="7">
        <v>12.35</v>
      </c>
      <c r="V634" s="5" t="s">
        <v>374</v>
      </c>
    </row>
    <row r="635" spans="1:22" s="5" customFormat="1" x14ac:dyDescent="0.25">
      <c r="A635" s="5">
        <v>2027787691</v>
      </c>
      <c r="B635" s="5" t="s">
        <v>2464</v>
      </c>
      <c r="C635" s="5" t="s">
        <v>2465</v>
      </c>
      <c r="D635" s="5" t="str">
        <f t="shared" si="29"/>
        <v>YASCARA ROMERO</v>
      </c>
      <c r="E635" s="5" t="s">
        <v>256</v>
      </c>
      <c r="F635" s="5" t="s">
        <v>479</v>
      </c>
      <c r="G635" s="5" t="s">
        <v>480</v>
      </c>
      <c r="H635" s="5">
        <v>20490188</v>
      </c>
      <c r="I635" s="5" t="s">
        <v>539</v>
      </c>
      <c r="J635" s="5" t="s">
        <v>540</v>
      </c>
      <c r="K635" s="5" t="str">
        <f t="shared" si="27"/>
        <v>Tom Serio</v>
      </c>
      <c r="L635" s="6">
        <v>45748</v>
      </c>
      <c r="M635" s="6">
        <v>46023</v>
      </c>
      <c r="N635" s="5">
        <f t="shared" si="28"/>
        <v>9</v>
      </c>
      <c r="O635" s="5" t="s">
        <v>135</v>
      </c>
      <c r="P635" s="5" t="s">
        <v>2613</v>
      </c>
      <c r="Q635" s="7">
        <v>117.07</v>
      </c>
      <c r="R635" s="12">
        <v>0.375</v>
      </c>
      <c r="S635" s="5" t="s">
        <v>60</v>
      </c>
      <c r="T635" s="5" t="s">
        <v>136</v>
      </c>
      <c r="U635" s="7">
        <v>43.9</v>
      </c>
      <c r="V635" s="5" t="s">
        <v>480</v>
      </c>
    </row>
    <row r="636" spans="1:22" s="5" customFormat="1" x14ac:dyDescent="0.25">
      <c r="A636" s="5">
        <v>2028158785</v>
      </c>
      <c r="B636" s="5" t="s">
        <v>1533</v>
      </c>
      <c r="C636" s="5" t="s">
        <v>866</v>
      </c>
      <c r="D636" s="5" t="str">
        <f t="shared" si="29"/>
        <v>LAURA RESENDEZ</v>
      </c>
      <c r="E636" s="5" t="s">
        <v>256</v>
      </c>
      <c r="F636" s="5" t="s">
        <v>373</v>
      </c>
      <c r="G636" s="5" t="s">
        <v>374</v>
      </c>
      <c r="H636" s="5" t="s">
        <v>2609</v>
      </c>
      <c r="I636" s="5" t="s">
        <v>600</v>
      </c>
      <c r="J636" s="5" t="s">
        <v>601</v>
      </c>
      <c r="K636" s="5" t="str">
        <f t="shared" si="27"/>
        <v>VICTOR FUENTES</v>
      </c>
      <c r="L636" s="6">
        <v>45749</v>
      </c>
      <c r="M636" s="6">
        <v>46024</v>
      </c>
      <c r="N636" s="5">
        <f t="shared" si="28"/>
        <v>9</v>
      </c>
      <c r="O636" s="5" t="s">
        <v>135</v>
      </c>
      <c r="P636" s="5" t="s">
        <v>2613</v>
      </c>
      <c r="Q636" s="7">
        <v>109.36</v>
      </c>
      <c r="R636" s="11">
        <v>0.7</v>
      </c>
      <c r="S636" s="5" t="s">
        <v>60</v>
      </c>
      <c r="T636" s="5" t="s">
        <v>136</v>
      </c>
      <c r="U636" s="7">
        <v>76.55</v>
      </c>
      <c r="V636" s="5" t="s">
        <v>374</v>
      </c>
    </row>
    <row r="637" spans="1:22" s="5" customFormat="1" x14ac:dyDescent="0.25">
      <c r="A637" s="5">
        <v>2027447209</v>
      </c>
      <c r="B637" s="5" t="s">
        <v>1112</v>
      </c>
      <c r="C637" s="5" t="s">
        <v>1173</v>
      </c>
      <c r="D637" s="5" t="str">
        <f t="shared" si="29"/>
        <v>DIMITRIOS PAPADOPOULOS</v>
      </c>
      <c r="E637" s="5" t="s">
        <v>83</v>
      </c>
      <c r="F637" s="5" t="s">
        <v>373</v>
      </c>
      <c r="G637" s="5" t="s">
        <v>374</v>
      </c>
      <c r="H637" s="5">
        <v>16912722</v>
      </c>
      <c r="I637" s="5" t="s">
        <v>422</v>
      </c>
      <c r="J637" s="5" t="s">
        <v>423</v>
      </c>
      <c r="K637" s="5" t="str">
        <f t="shared" si="27"/>
        <v>ANDREA PETRUNGARO</v>
      </c>
      <c r="L637" s="6">
        <v>45717</v>
      </c>
      <c r="M637" s="6">
        <v>46023</v>
      </c>
      <c r="N637" s="5">
        <f t="shared" si="28"/>
        <v>10</v>
      </c>
      <c r="O637" s="5" t="s">
        <v>135</v>
      </c>
      <c r="P637" s="5" t="s">
        <v>2613</v>
      </c>
      <c r="Q637" s="7">
        <v>58.24</v>
      </c>
      <c r="R637" s="11">
        <v>0.7</v>
      </c>
      <c r="S637" s="5" t="s">
        <v>60</v>
      </c>
      <c r="T637" s="5" t="s">
        <v>136</v>
      </c>
      <c r="U637" s="7">
        <v>40.770000000000003</v>
      </c>
      <c r="V637" s="5" t="s">
        <v>374</v>
      </c>
    </row>
    <row r="638" spans="1:22" s="5" customFormat="1" x14ac:dyDescent="0.25">
      <c r="A638" s="5">
        <v>2026941820</v>
      </c>
      <c r="B638" s="5" t="s">
        <v>1084</v>
      </c>
      <c r="C638" s="5" t="s">
        <v>431</v>
      </c>
      <c r="D638" s="5" t="str">
        <f t="shared" si="29"/>
        <v>DANIEL NUTTLE</v>
      </c>
      <c r="E638" s="5" t="s">
        <v>83</v>
      </c>
      <c r="F638" s="5" t="s">
        <v>373</v>
      </c>
      <c r="G638" s="5" t="s">
        <v>374</v>
      </c>
      <c r="H638" s="5">
        <v>7470776</v>
      </c>
      <c r="I638" s="5" t="s">
        <v>355</v>
      </c>
      <c r="J638" s="5" t="s">
        <v>356</v>
      </c>
      <c r="K638" s="5" t="str">
        <f t="shared" si="27"/>
        <v>Andrew Choi</v>
      </c>
      <c r="L638" s="6">
        <v>45717</v>
      </c>
      <c r="M638" s="6">
        <v>46023</v>
      </c>
      <c r="N638" s="5">
        <f t="shared" si="28"/>
        <v>10</v>
      </c>
      <c r="O638" s="5" t="s">
        <v>135</v>
      </c>
      <c r="P638" s="5" t="s">
        <v>2613</v>
      </c>
      <c r="Q638" s="7">
        <v>208.32</v>
      </c>
      <c r="R638" s="11">
        <v>0.7</v>
      </c>
      <c r="S638" s="5" t="s">
        <v>60</v>
      </c>
      <c r="T638" s="5" t="s">
        <v>136</v>
      </c>
      <c r="U638" s="7">
        <v>145.82</v>
      </c>
      <c r="V638" s="5" t="s">
        <v>374</v>
      </c>
    </row>
    <row r="639" spans="1:22" s="5" customFormat="1" x14ac:dyDescent="0.25">
      <c r="A639" s="5">
        <v>2026931457</v>
      </c>
      <c r="B639" s="5" t="s">
        <v>1083</v>
      </c>
      <c r="C639" s="5" t="s">
        <v>386</v>
      </c>
      <c r="D639" s="5" t="str">
        <f t="shared" si="29"/>
        <v>MICHAEL MANUEL</v>
      </c>
      <c r="E639" s="5" t="s">
        <v>83</v>
      </c>
      <c r="F639" s="5" t="s">
        <v>373</v>
      </c>
      <c r="G639" s="5" t="s">
        <v>374</v>
      </c>
      <c r="H639" s="5">
        <v>7470776</v>
      </c>
      <c r="I639" s="5" t="s">
        <v>355</v>
      </c>
      <c r="J639" s="5" t="s">
        <v>356</v>
      </c>
      <c r="K639" s="5" t="str">
        <f t="shared" si="27"/>
        <v>Andrew Choi</v>
      </c>
      <c r="L639" s="6">
        <v>45717</v>
      </c>
      <c r="M639" s="6">
        <v>46023</v>
      </c>
      <c r="N639" s="5">
        <f t="shared" si="28"/>
        <v>10</v>
      </c>
      <c r="O639" s="5" t="s">
        <v>135</v>
      </c>
      <c r="P639" s="5" t="s">
        <v>2613</v>
      </c>
      <c r="Q639" s="7">
        <v>148.27000000000001</v>
      </c>
      <c r="R639" s="11">
        <v>0.7</v>
      </c>
      <c r="S639" s="5" t="s">
        <v>60</v>
      </c>
      <c r="T639" s="5" t="s">
        <v>136</v>
      </c>
      <c r="U639" s="7">
        <v>103.79</v>
      </c>
      <c r="V639" s="5" t="s">
        <v>374</v>
      </c>
    </row>
    <row r="640" spans="1:22" s="5" customFormat="1" x14ac:dyDescent="0.25">
      <c r="A640" s="5">
        <v>2026963683</v>
      </c>
      <c r="B640" s="5" t="s">
        <v>1086</v>
      </c>
      <c r="C640" s="5" t="s">
        <v>176</v>
      </c>
      <c r="D640" s="5" t="str">
        <f t="shared" si="29"/>
        <v>KELLY PLUTA</v>
      </c>
      <c r="E640" s="5" t="s">
        <v>83</v>
      </c>
      <c r="F640" s="5" t="s">
        <v>373</v>
      </c>
      <c r="G640" s="5" t="s">
        <v>374</v>
      </c>
      <c r="H640" s="5">
        <v>7470776</v>
      </c>
      <c r="I640" s="5" t="s">
        <v>355</v>
      </c>
      <c r="J640" s="5" t="s">
        <v>356</v>
      </c>
      <c r="K640" s="5" t="str">
        <f t="shared" si="27"/>
        <v>Andrew Choi</v>
      </c>
      <c r="L640" s="6">
        <v>45717</v>
      </c>
      <c r="M640" s="6">
        <v>46023</v>
      </c>
      <c r="N640" s="5">
        <f t="shared" si="28"/>
        <v>10</v>
      </c>
      <c r="O640" s="5" t="s">
        <v>135</v>
      </c>
      <c r="P640" s="5" t="s">
        <v>2613</v>
      </c>
      <c r="Q640" s="7">
        <v>80.14</v>
      </c>
      <c r="R640" s="11">
        <v>0.7</v>
      </c>
      <c r="S640" s="5" t="s">
        <v>60</v>
      </c>
      <c r="T640" s="5" t="s">
        <v>136</v>
      </c>
      <c r="U640" s="7">
        <v>56.1</v>
      </c>
      <c r="V640" s="5" t="s">
        <v>374</v>
      </c>
    </row>
    <row r="641" spans="1:22" s="5" customFormat="1" x14ac:dyDescent="0.25">
      <c r="A641" s="5">
        <v>2026930456</v>
      </c>
      <c r="B641" s="5" t="s">
        <v>857</v>
      </c>
      <c r="C641" s="5" t="s">
        <v>414</v>
      </c>
      <c r="D641" s="5" t="str">
        <f t="shared" si="29"/>
        <v>THOMAS KRAMER</v>
      </c>
      <c r="E641" s="5" t="s">
        <v>83</v>
      </c>
      <c r="F641" s="5" t="s">
        <v>373</v>
      </c>
      <c r="G641" s="5" t="s">
        <v>374</v>
      </c>
      <c r="H641" s="5">
        <v>7470776</v>
      </c>
      <c r="I641" s="5" t="s">
        <v>355</v>
      </c>
      <c r="J641" s="5" t="s">
        <v>356</v>
      </c>
      <c r="K641" s="5" t="str">
        <f t="shared" si="27"/>
        <v>Andrew Choi</v>
      </c>
      <c r="L641" s="6">
        <v>45717</v>
      </c>
      <c r="M641" s="6">
        <v>46023</v>
      </c>
      <c r="N641" s="5">
        <f t="shared" si="28"/>
        <v>10</v>
      </c>
      <c r="O641" s="5" t="s">
        <v>135</v>
      </c>
      <c r="P641" s="5" t="s">
        <v>2613</v>
      </c>
      <c r="Q641" s="7">
        <v>15.75</v>
      </c>
      <c r="R641" s="11">
        <v>0.7</v>
      </c>
      <c r="S641" s="5" t="s">
        <v>60</v>
      </c>
      <c r="T641" s="5" t="s">
        <v>136</v>
      </c>
      <c r="U641" s="7">
        <v>11.02</v>
      </c>
      <c r="V641" s="5" t="s">
        <v>374</v>
      </c>
    </row>
    <row r="642" spans="1:22" s="5" customFormat="1" x14ac:dyDescent="0.25">
      <c r="A642" s="5">
        <v>2026963682</v>
      </c>
      <c r="B642" s="5" t="s">
        <v>1086</v>
      </c>
      <c r="C642" s="5" t="s">
        <v>176</v>
      </c>
      <c r="D642" s="5" t="str">
        <f t="shared" si="29"/>
        <v>KELLY PLUTA</v>
      </c>
      <c r="E642" s="5" t="s">
        <v>83</v>
      </c>
      <c r="F642" s="5" t="s">
        <v>479</v>
      </c>
      <c r="G642" s="5" t="s">
        <v>480</v>
      </c>
      <c r="H642" s="5">
        <v>7470776</v>
      </c>
      <c r="I642" s="5" t="s">
        <v>355</v>
      </c>
      <c r="J642" s="5" t="s">
        <v>356</v>
      </c>
      <c r="K642" s="5" t="str">
        <f t="shared" ref="K642:K705" si="30">CONCATENATE(J642," ",I642)</f>
        <v>Andrew Choi</v>
      </c>
      <c r="L642" s="6">
        <v>45717</v>
      </c>
      <c r="M642" s="6">
        <v>46023</v>
      </c>
      <c r="N642" s="5">
        <f t="shared" ref="N642:N705" si="31">DATEDIF(L642,M642,"M")</f>
        <v>10</v>
      </c>
      <c r="O642" s="5" t="s">
        <v>135</v>
      </c>
      <c r="P642" s="5" t="s">
        <v>2613</v>
      </c>
      <c r="Q642" s="7">
        <v>112.85</v>
      </c>
      <c r="R642" s="12">
        <v>0.375</v>
      </c>
      <c r="S642" s="5" t="s">
        <v>60</v>
      </c>
      <c r="T642" s="5" t="s">
        <v>136</v>
      </c>
      <c r="U642" s="7">
        <v>42.32</v>
      </c>
      <c r="V642" s="5" t="s">
        <v>480</v>
      </c>
    </row>
    <row r="643" spans="1:22" s="5" customFormat="1" x14ac:dyDescent="0.25">
      <c r="A643" s="5">
        <v>2026931458</v>
      </c>
      <c r="B643" s="5" t="s">
        <v>1083</v>
      </c>
      <c r="C643" s="5" t="s">
        <v>386</v>
      </c>
      <c r="D643" s="5" t="str">
        <f t="shared" ref="D643:D706" si="32">CONCATENATE(C643," ",B643)</f>
        <v>MICHAEL MANUEL</v>
      </c>
      <c r="E643" s="5" t="s">
        <v>83</v>
      </c>
      <c r="F643" s="5" t="s">
        <v>479</v>
      </c>
      <c r="G643" s="5" t="s">
        <v>480</v>
      </c>
      <c r="H643" s="5">
        <v>7470776</v>
      </c>
      <c r="I643" s="5" t="s">
        <v>355</v>
      </c>
      <c r="J643" s="5" t="s">
        <v>356</v>
      </c>
      <c r="K643" s="5" t="str">
        <f t="shared" si="30"/>
        <v>Andrew Choi</v>
      </c>
      <c r="L643" s="6">
        <v>45717</v>
      </c>
      <c r="M643" s="6">
        <v>46023</v>
      </c>
      <c r="N643" s="5">
        <f t="shared" si="31"/>
        <v>10</v>
      </c>
      <c r="O643" s="5" t="s">
        <v>135</v>
      </c>
      <c r="P643" s="5" t="s">
        <v>2613</v>
      </c>
      <c r="Q643" s="7">
        <v>110</v>
      </c>
      <c r="R643" s="12">
        <v>0.375</v>
      </c>
      <c r="S643" s="5" t="s">
        <v>60</v>
      </c>
      <c r="T643" s="5" t="s">
        <v>136</v>
      </c>
      <c r="U643" s="7">
        <v>41.25</v>
      </c>
      <c r="V643" s="5" t="s">
        <v>480</v>
      </c>
    </row>
    <row r="644" spans="1:22" s="5" customFormat="1" x14ac:dyDescent="0.25">
      <c r="A644" s="5">
        <v>2026930457</v>
      </c>
      <c r="B644" s="5" t="s">
        <v>857</v>
      </c>
      <c r="C644" s="5" t="s">
        <v>414</v>
      </c>
      <c r="D644" s="5" t="str">
        <f t="shared" si="32"/>
        <v>THOMAS KRAMER</v>
      </c>
      <c r="E644" s="5" t="s">
        <v>83</v>
      </c>
      <c r="F644" s="5" t="s">
        <v>479</v>
      </c>
      <c r="G644" s="5" t="s">
        <v>480</v>
      </c>
      <c r="H644" s="5">
        <v>7470776</v>
      </c>
      <c r="I644" s="5" t="s">
        <v>355</v>
      </c>
      <c r="J644" s="5" t="s">
        <v>356</v>
      </c>
      <c r="K644" s="5" t="str">
        <f t="shared" si="30"/>
        <v>Andrew Choi</v>
      </c>
      <c r="L644" s="6">
        <v>45717</v>
      </c>
      <c r="M644" s="6">
        <v>46023</v>
      </c>
      <c r="N644" s="5">
        <f t="shared" si="31"/>
        <v>10</v>
      </c>
      <c r="O644" s="5" t="s">
        <v>135</v>
      </c>
      <c r="P644" s="5" t="s">
        <v>2613</v>
      </c>
      <c r="Q644" s="7">
        <v>93</v>
      </c>
      <c r="R644" s="12">
        <v>0.375</v>
      </c>
      <c r="S644" s="5" t="s">
        <v>60</v>
      </c>
      <c r="T644" s="5" t="s">
        <v>136</v>
      </c>
      <c r="U644" s="7">
        <v>34.880000000000003</v>
      </c>
      <c r="V644" s="5" t="s">
        <v>480</v>
      </c>
    </row>
    <row r="645" spans="1:22" s="5" customFormat="1" x14ac:dyDescent="0.25">
      <c r="A645" s="5">
        <v>2026941821</v>
      </c>
      <c r="B645" s="5" t="s">
        <v>1084</v>
      </c>
      <c r="C645" s="5" t="s">
        <v>431</v>
      </c>
      <c r="D645" s="5" t="str">
        <f t="shared" si="32"/>
        <v>DANIEL NUTTLE</v>
      </c>
      <c r="E645" s="5" t="s">
        <v>83</v>
      </c>
      <c r="F645" s="5" t="s">
        <v>479</v>
      </c>
      <c r="G645" s="5" t="s">
        <v>480</v>
      </c>
      <c r="H645" s="5">
        <v>7470776</v>
      </c>
      <c r="I645" s="5" t="s">
        <v>355</v>
      </c>
      <c r="J645" s="5" t="s">
        <v>356</v>
      </c>
      <c r="K645" s="5" t="str">
        <f t="shared" si="30"/>
        <v>Andrew Choi</v>
      </c>
      <c r="L645" s="6">
        <v>45717</v>
      </c>
      <c r="M645" s="6">
        <v>46023</v>
      </c>
      <c r="N645" s="5">
        <f t="shared" si="31"/>
        <v>10</v>
      </c>
      <c r="O645" s="5" t="s">
        <v>135</v>
      </c>
      <c r="P645" s="5" t="s">
        <v>2613</v>
      </c>
      <c r="Q645" s="7">
        <v>57.11</v>
      </c>
      <c r="R645" s="12">
        <v>0.375</v>
      </c>
      <c r="S645" s="5" t="s">
        <v>60</v>
      </c>
      <c r="T645" s="5" t="s">
        <v>136</v>
      </c>
      <c r="U645" s="7">
        <v>21.42</v>
      </c>
      <c r="V645" s="5" t="s">
        <v>480</v>
      </c>
    </row>
    <row r="646" spans="1:22" s="5" customFormat="1" x14ac:dyDescent="0.25">
      <c r="A646" s="5">
        <v>2027398623</v>
      </c>
      <c r="B646" s="5" t="s">
        <v>1162</v>
      </c>
      <c r="C646" s="5" t="s">
        <v>68</v>
      </c>
      <c r="D646" s="5" t="str">
        <f t="shared" si="32"/>
        <v>ROBERT LUNDEEN</v>
      </c>
      <c r="E646" s="5" t="s">
        <v>83</v>
      </c>
      <c r="F646" s="5" t="s">
        <v>373</v>
      </c>
      <c r="G646" s="5" t="s">
        <v>374</v>
      </c>
      <c r="H646" s="5">
        <v>7146581</v>
      </c>
      <c r="I646" s="5" t="s">
        <v>498</v>
      </c>
      <c r="J646" s="5" t="s">
        <v>499</v>
      </c>
      <c r="K646" s="5" t="str">
        <f t="shared" si="30"/>
        <v>Anthony Hunsberger</v>
      </c>
      <c r="L646" s="6">
        <v>45717</v>
      </c>
      <c r="M646" s="6">
        <v>46023</v>
      </c>
      <c r="N646" s="5">
        <f t="shared" si="31"/>
        <v>10</v>
      </c>
      <c r="O646" s="5" t="s">
        <v>135</v>
      </c>
      <c r="P646" s="5" t="s">
        <v>2613</v>
      </c>
      <c r="Q646" s="7">
        <v>59.4</v>
      </c>
      <c r="R646" s="11">
        <v>0.7</v>
      </c>
      <c r="S646" s="5" t="s">
        <v>60</v>
      </c>
      <c r="T646" s="5" t="s">
        <v>136</v>
      </c>
      <c r="U646" s="7">
        <v>41.58</v>
      </c>
      <c r="V646" s="5" t="s">
        <v>374</v>
      </c>
    </row>
    <row r="647" spans="1:22" s="5" customFormat="1" x14ac:dyDescent="0.25">
      <c r="A647" s="5">
        <v>2027506867</v>
      </c>
      <c r="B647" s="5" t="s">
        <v>1176</v>
      </c>
      <c r="C647" s="5" t="s">
        <v>649</v>
      </c>
      <c r="D647" s="5" t="str">
        <f t="shared" si="32"/>
        <v>CHADWICK MASSIDDA</v>
      </c>
      <c r="E647" s="5" t="s">
        <v>256</v>
      </c>
      <c r="F647" s="5" t="s">
        <v>373</v>
      </c>
      <c r="G647" s="5" t="s">
        <v>374</v>
      </c>
      <c r="H647" s="5">
        <v>19586992</v>
      </c>
      <c r="I647" s="5" t="s">
        <v>377</v>
      </c>
      <c r="J647" s="5" t="s">
        <v>378</v>
      </c>
      <c r="K647" s="5" t="str">
        <f t="shared" si="30"/>
        <v>Barry Schumann</v>
      </c>
      <c r="L647" s="6">
        <v>45721</v>
      </c>
      <c r="M647" s="6">
        <v>46027</v>
      </c>
      <c r="N647" s="5">
        <f t="shared" si="31"/>
        <v>10</v>
      </c>
      <c r="O647" s="5" t="s">
        <v>135</v>
      </c>
      <c r="P647" s="5" t="s">
        <v>2613</v>
      </c>
      <c r="Q647" s="7">
        <v>73.22</v>
      </c>
      <c r="R647" s="11">
        <v>0.7</v>
      </c>
      <c r="S647" s="5" t="s">
        <v>60</v>
      </c>
      <c r="T647" s="5" t="s">
        <v>136</v>
      </c>
      <c r="U647" s="7">
        <v>51.25</v>
      </c>
      <c r="V647" s="5" t="s">
        <v>374</v>
      </c>
    </row>
    <row r="648" spans="1:22" s="5" customFormat="1" x14ac:dyDescent="0.25">
      <c r="A648" s="5">
        <v>2027086360</v>
      </c>
      <c r="B648" s="5" t="s">
        <v>1152</v>
      </c>
      <c r="C648" s="5" t="s">
        <v>414</v>
      </c>
      <c r="D648" s="5" t="str">
        <f t="shared" si="32"/>
        <v>THOMAS LANGEN</v>
      </c>
      <c r="E648" s="5" t="s">
        <v>83</v>
      </c>
      <c r="F648" s="5" t="s">
        <v>373</v>
      </c>
      <c r="G648" s="5" t="s">
        <v>374</v>
      </c>
      <c r="H648" s="5">
        <v>21104854</v>
      </c>
      <c r="I648" s="5" t="s">
        <v>393</v>
      </c>
      <c r="J648" s="5" t="s">
        <v>127</v>
      </c>
      <c r="K648" s="5" t="str">
        <f t="shared" si="30"/>
        <v>BRIAN STROHMAN</v>
      </c>
      <c r="L648" s="6">
        <v>45717</v>
      </c>
      <c r="M648" s="6">
        <v>46023</v>
      </c>
      <c r="N648" s="5">
        <f t="shared" si="31"/>
        <v>10</v>
      </c>
      <c r="O648" s="5" t="s">
        <v>135</v>
      </c>
      <c r="P648" s="5" t="s">
        <v>2613</v>
      </c>
      <c r="Q648" s="7">
        <v>124.72</v>
      </c>
      <c r="R648" s="11">
        <v>0.7</v>
      </c>
      <c r="S648" s="5" t="s">
        <v>60</v>
      </c>
      <c r="T648" s="5" t="s">
        <v>136</v>
      </c>
      <c r="U648" s="7">
        <v>87.3</v>
      </c>
      <c r="V648" s="5" t="s">
        <v>374</v>
      </c>
    </row>
    <row r="649" spans="1:22" s="5" customFormat="1" x14ac:dyDescent="0.25">
      <c r="A649" s="5">
        <v>2026981914</v>
      </c>
      <c r="B649" s="5" t="s">
        <v>1148</v>
      </c>
      <c r="C649" s="5" t="s">
        <v>970</v>
      </c>
      <c r="D649" s="5" t="str">
        <f t="shared" si="32"/>
        <v>HOLLY POPEJOY</v>
      </c>
      <c r="E649" s="5" t="s">
        <v>83</v>
      </c>
      <c r="F649" s="5" t="s">
        <v>373</v>
      </c>
      <c r="G649" s="5" t="s">
        <v>374</v>
      </c>
      <c r="H649" s="5">
        <v>21104854</v>
      </c>
      <c r="I649" s="5" t="s">
        <v>393</v>
      </c>
      <c r="J649" s="5" t="s">
        <v>127</v>
      </c>
      <c r="K649" s="5" t="str">
        <f t="shared" si="30"/>
        <v>BRIAN STROHMAN</v>
      </c>
      <c r="L649" s="6">
        <v>45717</v>
      </c>
      <c r="M649" s="6">
        <v>46023</v>
      </c>
      <c r="N649" s="5">
        <f t="shared" si="31"/>
        <v>10</v>
      </c>
      <c r="O649" s="5" t="s">
        <v>135</v>
      </c>
      <c r="P649" s="5" t="s">
        <v>2613</v>
      </c>
      <c r="Q649" s="7">
        <v>56.51</v>
      </c>
      <c r="R649" s="11">
        <v>0.7</v>
      </c>
      <c r="S649" s="5" t="s">
        <v>60</v>
      </c>
      <c r="T649" s="5" t="s">
        <v>136</v>
      </c>
      <c r="U649" s="7">
        <v>39.56</v>
      </c>
      <c r="V649" s="5" t="s">
        <v>374</v>
      </c>
    </row>
    <row r="650" spans="1:22" s="5" customFormat="1" x14ac:dyDescent="0.25">
      <c r="A650" s="5">
        <v>2027438447</v>
      </c>
      <c r="B650" s="5" t="s">
        <v>1171</v>
      </c>
      <c r="C650" s="5" t="s">
        <v>163</v>
      </c>
      <c r="D650" s="5" t="str">
        <f t="shared" si="32"/>
        <v>JOHN FINN</v>
      </c>
      <c r="E650" s="5" t="s">
        <v>83</v>
      </c>
      <c r="F650" s="5" t="s">
        <v>373</v>
      </c>
      <c r="G650" s="5" t="s">
        <v>374</v>
      </c>
      <c r="H650" s="5">
        <v>19681796</v>
      </c>
      <c r="I650" s="5" t="s">
        <v>340</v>
      </c>
      <c r="J650" s="5" t="s">
        <v>341</v>
      </c>
      <c r="K650" s="5" t="str">
        <f t="shared" si="30"/>
        <v>CHRISTIAN TAUGNER</v>
      </c>
      <c r="L650" s="6">
        <v>45717</v>
      </c>
      <c r="M650" s="6">
        <v>46023</v>
      </c>
      <c r="N650" s="5">
        <f t="shared" si="31"/>
        <v>10</v>
      </c>
      <c r="O650" s="5" t="s">
        <v>135</v>
      </c>
      <c r="P650" s="5" t="s">
        <v>2613</v>
      </c>
      <c r="Q650" s="7">
        <v>101.38</v>
      </c>
      <c r="R650" s="11">
        <v>0.7</v>
      </c>
      <c r="S650" s="5" t="s">
        <v>60</v>
      </c>
      <c r="T650" s="5" t="s">
        <v>136</v>
      </c>
      <c r="U650" s="7">
        <v>70.97</v>
      </c>
      <c r="V650" s="5" t="s">
        <v>374</v>
      </c>
    </row>
    <row r="651" spans="1:22" s="5" customFormat="1" x14ac:dyDescent="0.25">
      <c r="A651" s="5">
        <v>2027024358</v>
      </c>
      <c r="B651" s="5" t="s">
        <v>1089</v>
      </c>
      <c r="C651" s="5" t="s">
        <v>1090</v>
      </c>
      <c r="D651" s="5" t="str">
        <f t="shared" si="32"/>
        <v>LUKASZ KOWALCZYK</v>
      </c>
      <c r="E651" s="5" t="s">
        <v>83</v>
      </c>
      <c r="F651" s="5" t="s">
        <v>373</v>
      </c>
      <c r="G651" s="5" t="s">
        <v>374</v>
      </c>
      <c r="H651" s="5">
        <v>8814784</v>
      </c>
      <c r="I651" s="5" t="s">
        <v>501</v>
      </c>
      <c r="J651" s="5" t="s">
        <v>502</v>
      </c>
      <c r="K651" s="5" t="str">
        <f t="shared" si="30"/>
        <v>FRANK LISKOVEC</v>
      </c>
      <c r="L651" s="6">
        <v>45717</v>
      </c>
      <c r="M651" s="6">
        <v>46023</v>
      </c>
      <c r="N651" s="5">
        <f t="shared" si="31"/>
        <v>10</v>
      </c>
      <c r="O651" s="5" t="s">
        <v>135</v>
      </c>
      <c r="P651" s="5" t="s">
        <v>2613</v>
      </c>
      <c r="Q651" s="7">
        <v>40.74</v>
      </c>
      <c r="R651" s="11">
        <v>0.7</v>
      </c>
      <c r="S651" s="5" t="s">
        <v>60</v>
      </c>
      <c r="T651" s="5" t="s">
        <v>136</v>
      </c>
      <c r="U651" s="7">
        <v>28.52</v>
      </c>
      <c r="V651" s="5" t="s">
        <v>374</v>
      </c>
    </row>
    <row r="652" spans="1:22" s="5" customFormat="1" x14ac:dyDescent="0.25">
      <c r="A652" s="5">
        <v>2027435579</v>
      </c>
      <c r="B652" s="5" t="s">
        <v>1170</v>
      </c>
      <c r="C652" s="5" t="s">
        <v>90</v>
      </c>
      <c r="D652" s="5" t="str">
        <f t="shared" si="32"/>
        <v>MARK PIEMONTE</v>
      </c>
      <c r="E652" s="5" t="s">
        <v>83</v>
      </c>
      <c r="F652" s="5" t="s">
        <v>373</v>
      </c>
      <c r="G652" s="5" t="s">
        <v>374</v>
      </c>
      <c r="H652" s="5">
        <v>8814784</v>
      </c>
      <c r="I652" s="5" t="s">
        <v>501</v>
      </c>
      <c r="J652" s="5" t="s">
        <v>502</v>
      </c>
      <c r="K652" s="5" t="str">
        <f t="shared" si="30"/>
        <v>FRANK LISKOVEC</v>
      </c>
      <c r="L652" s="6">
        <v>45717</v>
      </c>
      <c r="M652" s="6">
        <v>46023</v>
      </c>
      <c r="N652" s="5">
        <f t="shared" si="31"/>
        <v>10</v>
      </c>
      <c r="O652" s="5" t="s">
        <v>135</v>
      </c>
      <c r="P652" s="5" t="s">
        <v>2613</v>
      </c>
      <c r="Q652" s="7">
        <v>27.5</v>
      </c>
      <c r="R652" s="11">
        <v>0.7</v>
      </c>
      <c r="S652" s="5" t="s">
        <v>60</v>
      </c>
      <c r="T652" s="5" t="s">
        <v>136</v>
      </c>
      <c r="U652" s="7">
        <v>19.25</v>
      </c>
      <c r="V652" s="5" t="s">
        <v>374</v>
      </c>
    </row>
    <row r="653" spans="1:22" s="5" customFormat="1" x14ac:dyDescent="0.25">
      <c r="A653" s="5">
        <v>2027399202</v>
      </c>
      <c r="B653" s="5" t="s">
        <v>1163</v>
      </c>
      <c r="C653" s="5" t="s">
        <v>429</v>
      </c>
      <c r="D653" s="5" t="str">
        <f t="shared" si="32"/>
        <v>RACHEL ARIAS</v>
      </c>
      <c r="E653" s="5" t="s">
        <v>83</v>
      </c>
      <c r="F653" s="5" t="s">
        <v>373</v>
      </c>
      <c r="G653" s="5" t="s">
        <v>374</v>
      </c>
      <c r="H653" s="5">
        <v>8814784</v>
      </c>
      <c r="I653" s="5" t="s">
        <v>501</v>
      </c>
      <c r="J653" s="5" t="s">
        <v>502</v>
      </c>
      <c r="K653" s="5" t="str">
        <f t="shared" si="30"/>
        <v>FRANK LISKOVEC</v>
      </c>
      <c r="L653" s="6">
        <v>45717</v>
      </c>
      <c r="M653" s="6">
        <v>46023</v>
      </c>
      <c r="N653" s="5">
        <f t="shared" si="31"/>
        <v>10</v>
      </c>
      <c r="O653" s="5" t="s">
        <v>135</v>
      </c>
      <c r="P653" s="5" t="s">
        <v>2613</v>
      </c>
      <c r="Q653" s="7">
        <v>23.85</v>
      </c>
      <c r="R653" s="11">
        <v>0.7</v>
      </c>
      <c r="S653" s="5" t="s">
        <v>60</v>
      </c>
      <c r="T653" s="5" t="s">
        <v>136</v>
      </c>
      <c r="U653" s="7">
        <v>16.7</v>
      </c>
      <c r="V653" s="5" t="s">
        <v>374</v>
      </c>
    </row>
    <row r="654" spans="1:22" s="5" customFormat="1" x14ac:dyDescent="0.25">
      <c r="A654" s="5">
        <v>2027024357</v>
      </c>
      <c r="B654" s="5" t="s">
        <v>1089</v>
      </c>
      <c r="C654" s="5" t="s">
        <v>1090</v>
      </c>
      <c r="D654" s="5" t="str">
        <f t="shared" si="32"/>
        <v>LUKASZ KOWALCZYK</v>
      </c>
      <c r="E654" s="5" t="s">
        <v>83</v>
      </c>
      <c r="F654" s="5" t="s">
        <v>479</v>
      </c>
      <c r="G654" s="5" t="s">
        <v>480</v>
      </c>
      <c r="H654" s="5">
        <v>8814784</v>
      </c>
      <c r="I654" s="5" t="s">
        <v>501</v>
      </c>
      <c r="J654" s="5" t="s">
        <v>502</v>
      </c>
      <c r="K654" s="5" t="str">
        <f t="shared" si="30"/>
        <v>FRANK LISKOVEC</v>
      </c>
      <c r="L654" s="6">
        <v>45717</v>
      </c>
      <c r="M654" s="6">
        <v>46023</v>
      </c>
      <c r="N654" s="5">
        <f t="shared" si="31"/>
        <v>10</v>
      </c>
      <c r="O654" s="5" t="s">
        <v>135</v>
      </c>
      <c r="P654" s="5" t="s">
        <v>2613</v>
      </c>
      <c r="Q654" s="7">
        <v>57.73</v>
      </c>
      <c r="R654" s="12">
        <v>0.375</v>
      </c>
      <c r="S654" s="5" t="s">
        <v>60</v>
      </c>
      <c r="T654" s="5" t="s">
        <v>136</v>
      </c>
      <c r="U654" s="7">
        <v>21.65</v>
      </c>
      <c r="V654" s="5" t="s">
        <v>480</v>
      </c>
    </row>
    <row r="655" spans="1:22" s="5" customFormat="1" x14ac:dyDescent="0.25">
      <c r="A655" s="5">
        <v>2027399201</v>
      </c>
      <c r="B655" s="5" t="s">
        <v>1163</v>
      </c>
      <c r="C655" s="5" t="s">
        <v>429</v>
      </c>
      <c r="D655" s="5" t="str">
        <f t="shared" si="32"/>
        <v>RACHEL ARIAS</v>
      </c>
      <c r="E655" s="5" t="s">
        <v>83</v>
      </c>
      <c r="F655" s="5" t="s">
        <v>479</v>
      </c>
      <c r="G655" s="5" t="s">
        <v>480</v>
      </c>
      <c r="H655" s="5">
        <v>8814784</v>
      </c>
      <c r="I655" s="5" t="s">
        <v>501</v>
      </c>
      <c r="J655" s="5" t="s">
        <v>502</v>
      </c>
      <c r="K655" s="5" t="str">
        <f t="shared" si="30"/>
        <v>FRANK LISKOVEC</v>
      </c>
      <c r="L655" s="6">
        <v>45717</v>
      </c>
      <c r="M655" s="6">
        <v>46023</v>
      </c>
      <c r="N655" s="5">
        <f t="shared" si="31"/>
        <v>10</v>
      </c>
      <c r="O655" s="5" t="s">
        <v>135</v>
      </c>
      <c r="P655" s="5" t="s">
        <v>2613</v>
      </c>
      <c r="Q655" s="7">
        <v>43.36</v>
      </c>
      <c r="R655" s="12">
        <v>0.375</v>
      </c>
      <c r="S655" s="5" t="s">
        <v>60</v>
      </c>
      <c r="T655" s="5" t="s">
        <v>136</v>
      </c>
      <c r="U655" s="7">
        <v>16.260000000000002</v>
      </c>
      <c r="V655" s="5" t="s">
        <v>480</v>
      </c>
    </row>
    <row r="656" spans="1:22" s="5" customFormat="1" x14ac:dyDescent="0.25">
      <c r="A656" s="5">
        <v>2027108944</v>
      </c>
      <c r="B656" s="5" t="s">
        <v>1153</v>
      </c>
      <c r="C656" s="5" t="s">
        <v>904</v>
      </c>
      <c r="D656" s="5" t="str">
        <f t="shared" si="32"/>
        <v>LAUREN SHEN</v>
      </c>
      <c r="E656" s="5" t="s">
        <v>265</v>
      </c>
      <c r="F656" s="5" t="s">
        <v>373</v>
      </c>
      <c r="G656" s="5" t="s">
        <v>374</v>
      </c>
      <c r="H656" s="5">
        <v>17094718</v>
      </c>
      <c r="I656" s="5" t="s">
        <v>267</v>
      </c>
      <c r="J656" s="5" t="s">
        <v>114</v>
      </c>
      <c r="K656" s="5" t="str">
        <f t="shared" si="30"/>
        <v>GREGORY HANSFORD</v>
      </c>
      <c r="L656" s="6">
        <v>45717</v>
      </c>
      <c r="M656" s="6">
        <v>46023</v>
      </c>
      <c r="N656" s="5">
        <f t="shared" si="31"/>
        <v>10</v>
      </c>
      <c r="O656" s="5" t="s">
        <v>135</v>
      </c>
      <c r="P656" s="5" t="s">
        <v>2613</v>
      </c>
      <c r="Q656" s="7">
        <v>28.78</v>
      </c>
      <c r="R656" s="11">
        <v>0.7</v>
      </c>
      <c r="S656" s="5" t="s">
        <v>60</v>
      </c>
      <c r="T656" s="5" t="s">
        <v>136</v>
      </c>
      <c r="U656" s="7">
        <v>20.149999999999999</v>
      </c>
      <c r="V656" s="5" t="s">
        <v>374</v>
      </c>
    </row>
    <row r="657" spans="1:22" s="5" customFormat="1" x14ac:dyDescent="0.25">
      <c r="A657" s="5">
        <v>2027054936</v>
      </c>
      <c r="B657" s="5" t="s">
        <v>310</v>
      </c>
      <c r="C657" s="5" t="s">
        <v>311</v>
      </c>
      <c r="D657" s="5" t="str">
        <f t="shared" si="32"/>
        <v>ANJA BRANNSTROM</v>
      </c>
      <c r="E657" s="5" t="s">
        <v>120</v>
      </c>
      <c r="F657" s="5" t="s">
        <v>373</v>
      </c>
      <c r="G657" s="5" t="s">
        <v>374</v>
      </c>
      <c r="H657" s="5">
        <v>16865615</v>
      </c>
      <c r="I657" s="5" t="s">
        <v>122</v>
      </c>
      <c r="J657" s="5" t="s">
        <v>123</v>
      </c>
      <c r="K657" s="5" t="str">
        <f t="shared" si="30"/>
        <v>Heather Geske</v>
      </c>
      <c r="L657" s="6">
        <v>45717</v>
      </c>
      <c r="M657" s="6">
        <v>46023</v>
      </c>
      <c r="N657" s="5">
        <f t="shared" si="31"/>
        <v>10</v>
      </c>
      <c r="O657" s="5" t="s">
        <v>135</v>
      </c>
      <c r="P657" s="5" t="s">
        <v>2613</v>
      </c>
      <c r="Q657" s="7">
        <v>9.6999999999999993</v>
      </c>
      <c r="R657" s="11">
        <v>0.7</v>
      </c>
      <c r="S657" s="5" t="s">
        <v>60</v>
      </c>
      <c r="T657" s="5" t="s">
        <v>136</v>
      </c>
      <c r="U657" s="7">
        <v>6.79</v>
      </c>
      <c r="V657" s="5" t="s">
        <v>374</v>
      </c>
    </row>
    <row r="658" spans="1:22" s="5" customFormat="1" x14ac:dyDescent="0.25">
      <c r="A658" s="5">
        <v>2027111899</v>
      </c>
      <c r="B658" s="5" t="s">
        <v>314</v>
      </c>
      <c r="C658" s="5" t="s">
        <v>315</v>
      </c>
      <c r="D658" s="5" t="str">
        <f t="shared" si="32"/>
        <v>REBECCA ANDRUSZKA</v>
      </c>
      <c r="E658" s="5" t="s">
        <v>120</v>
      </c>
      <c r="F658" s="5" t="s">
        <v>373</v>
      </c>
      <c r="G658" s="5" t="s">
        <v>374</v>
      </c>
      <c r="H658" s="5">
        <v>16865615</v>
      </c>
      <c r="I658" s="5" t="s">
        <v>122</v>
      </c>
      <c r="J658" s="5" t="s">
        <v>123</v>
      </c>
      <c r="K658" s="5" t="str">
        <f t="shared" si="30"/>
        <v>Heather Geske</v>
      </c>
      <c r="L658" s="6">
        <v>45717</v>
      </c>
      <c r="M658" s="6">
        <v>46023</v>
      </c>
      <c r="N658" s="5">
        <f t="shared" si="31"/>
        <v>10</v>
      </c>
      <c r="O658" s="5" t="s">
        <v>135</v>
      </c>
      <c r="P658" s="5" t="s">
        <v>2613</v>
      </c>
      <c r="Q658" s="7">
        <v>9.6999999999999993</v>
      </c>
      <c r="R658" s="11">
        <v>0.7</v>
      </c>
      <c r="S658" s="5" t="s">
        <v>60</v>
      </c>
      <c r="T658" s="5" t="s">
        <v>136</v>
      </c>
      <c r="U658" s="7">
        <v>6.79</v>
      </c>
      <c r="V658" s="5" t="s">
        <v>374</v>
      </c>
    </row>
    <row r="659" spans="1:22" s="5" customFormat="1" x14ac:dyDescent="0.25">
      <c r="A659" s="5">
        <v>2027444601</v>
      </c>
      <c r="B659" s="5" t="s">
        <v>1172</v>
      </c>
      <c r="C659" s="5" t="s">
        <v>773</v>
      </c>
      <c r="D659" s="5" t="str">
        <f t="shared" si="32"/>
        <v>LESLIE FINCH</v>
      </c>
      <c r="E659" s="5" t="s">
        <v>120</v>
      </c>
      <c r="F659" s="5" t="s">
        <v>373</v>
      </c>
      <c r="G659" s="5" t="s">
        <v>374</v>
      </c>
      <c r="H659" s="5">
        <v>16865615</v>
      </c>
      <c r="I659" s="5" t="s">
        <v>122</v>
      </c>
      <c r="J659" s="5" t="s">
        <v>123</v>
      </c>
      <c r="K659" s="5" t="str">
        <f t="shared" si="30"/>
        <v>Heather Geske</v>
      </c>
      <c r="L659" s="6">
        <v>45717</v>
      </c>
      <c r="M659" s="6">
        <v>46023</v>
      </c>
      <c r="N659" s="5">
        <f t="shared" si="31"/>
        <v>10</v>
      </c>
      <c r="O659" s="5" t="s">
        <v>135</v>
      </c>
      <c r="P659" s="5" t="s">
        <v>2613</v>
      </c>
      <c r="Q659" s="7">
        <v>9.1</v>
      </c>
      <c r="R659" s="11">
        <v>0.7</v>
      </c>
      <c r="S659" s="5" t="s">
        <v>60</v>
      </c>
      <c r="T659" s="5" t="s">
        <v>136</v>
      </c>
      <c r="U659" s="7">
        <v>6.37</v>
      </c>
      <c r="V659" s="5" t="s">
        <v>374</v>
      </c>
    </row>
    <row r="660" spans="1:22" s="5" customFormat="1" x14ac:dyDescent="0.25">
      <c r="A660" s="5">
        <v>2027444602</v>
      </c>
      <c r="B660" s="5" t="s">
        <v>1172</v>
      </c>
      <c r="C660" s="5" t="s">
        <v>773</v>
      </c>
      <c r="D660" s="5" t="str">
        <f t="shared" si="32"/>
        <v>LESLIE FINCH</v>
      </c>
      <c r="E660" s="5" t="s">
        <v>120</v>
      </c>
      <c r="F660" s="5" t="s">
        <v>102</v>
      </c>
      <c r="G660" s="5" t="s">
        <v>121</v>
      </c>
      <c r="H660" s="5">
        <v>16865615</v>
      </c>
      <c r="I660" s="5" t="s">
        <v>122</v>
      </c>
      <c r="J660" s="5" t="s">
        <v>123</v>
      </c>
      <c r="K660" s="5" t="str">
        <f t="shared" si="30"/>
        <v>Heather Geske</v>
      </c>
      <c r="L660" s="6">
        <v>45717</v>
      </c>
      <c r="M660" s="6">
        <v>46023</v>
      </c>
      <c r="N660" s="5">
        <f t="shared" si="31"/>
        <v>10</v>
      </c>
      <c r="O660" s="5" t="s">
        <v>135</v>
      </c>
      <c r="P660" s="5" t="s">
        <v>2613</v>
      </c>
      <c r="Q660" s="7">
        <v>59.63</v>
      </c>
      <c r="R660" s="11">
        <v>0.65</v>
      </c>
      <c r="S660" s="5" t="s">
        <v>60</v>
      </c>
      <c r="T660" s="5" t="s">
        <v>136</v>
      </c>
      <c r="U660" s="7">
        <v>38.76</v>
      </c>
      <c r="V660" s="5" t="s">
        <v>2598</v>
      </c>
    </row>
    <row r="661" spans="1:22" s="5" customFormat="1" x14ac:dyDescent="0.25">
      <c r="A661" s="5">
        <v>2027054937</v>
      </c>
      <c r="B661" s="5" t="s">
        <v>310</v>
      </c>
      <c r="C661" s="5" t="s">
        <v>311</v>
      </c>
      <c r="D661" s="5" t="str">
        <f t="shared" si="32"/>
        <v>ANJA BRANNSTROM</v>
      </c>
      <c r="E661" s="5" t="s">
        <v>120</v>
      </c>
      <c r="F661" s="5" t="s">
        <v>102</v>
      </c>
      <c r="G661" s="5" t="s">
        <v>121</v>
      </c>
      <c r="H661" s="5">
        <v>16865615</v>
      </c>
      <c r="I661" s="5" t="s">
        <v>122</v>
      </c>
      <c r="J661" s="5" t="s">
        <v>123</v>
      </c>
      <c r="K661" s="5" t="str">
        <f t="shared" si="30"/>
        <v>Heather Geske</v>
      </c>
      <c r="L661" s="6">
        <v>45717</v>
      </c>
      <c r="M661" s="6">
        <v>46023</v>
      </c>
      <c r="N661" s="5">
        <f t="shared" si="31"/>
        <v>10</v>
      </c>
      <c r="O661" s="5" t="s">
        <v>135</v>
      </c>
      <c r="P661" s="5" t="s">
        <v>2613</v>
      </c>
      <c r="Q661" s="7">
        <v>39.880000000000003</v>
      </c>
      <c r="R661" s="11">
        <v>0.65</v>
      </c>
      <c r="S661" s="5" t="s">
        <v>60</v>
      </c>
      <c r="T661" s="5" t="s">
        <v>136</v>
      </c>
      <c r="U661" s="7">
        <v>25.92</v>
      </c>
      <c r="V661" s="5" t="s">
        <v>2598</v>
      </c>
    </row>
    <row r="662" spans="1:22" s="5" customFormat="1" x14ac:dyDescent="0.25">
      <c r="A662" s="5">
        <v>2027111900</v>
      </c>
      <c r="B662" s="5" t="s">
        <v>314</v>
      </c>
      <c r="C662" s="5" t="s">
        <v>315</v>
      </c>
      <c r="D662" s="5" t="str">
        <f t="shared" si="32"/>
        <v>REBECCA ANDRUSZKA</v>
      </c>
      <c r="E662" s="5" t="s">
        <v>120</v>
      </c>
      <c r="F662" s="5" t="s">
        <v>102</v>
      </c>
      <c r="G662" s="5" t="s">
        <v>121</v>
      </c>
      <c r="H662" s="5">
        <v>16865615</v>
      </c>
      <c r="I662" s="5" t="s">
        <v>122</v>
      </c>
      <c r="J662" s="5" t="s">
        <v>123</v>
      </c>
      <c r="K662" s="5" t="str">
        <f t="shared" si="30"/>
        <v>Heather Geske</v>
      </c>
      <c r="L662" s="6">
        <v>45717</v>
      </c>
      <c r="M662" s="6">
        <v>46023</v>
      </c>
      <c r="N662" s="5">
        <f t="shared" si="31"/>
        <v>10</v>
      </c>
      <c r="O662" s="5" t="s">
        <v>135</v>
      </c>
      <c r="P662" s="5" t="s">
        <v>2613</v>
      </c>
      <c r="Q662" s="7">
        <v>28.03</v>
      </c>
      <c r="R662" s="11">
        <v>0.65</v>
      </c>
      <c r="S662" s="5" t="s">
        <v>60</v>
      </c>
      <c r="T662" s="5" t="s">
        <v>136</v>
      </c>
      <c r="U662" s="7">
        <v>18.22</v>
      </c>
      <c r="V662" s="5" t="s">
        <v>2598</v>
      </c>
    </row>
    <row r="663" spans="1:22" s="5" customFormat="1" x14ac:dyDescent="0.25">
      <c r="A663" s="5">
        <v>2027054935</v>
      </c>
      <c r="B663" s="5" t="s">
        <v>310</v>
      </c>
      <c r="C663" s="5" t="s">
        <v>311</v>
      </c>
      <c r="D663" s="5" t="str">
        <f t="shared" si="32"/>
        <v>ANJA BRANNSTROM</v>
      </c>
      <c r="E663" s="5" t="s">
        <v>120</v>
      </c>
      <c r="F663" s="5" t="s">
        <v>132</v>
      </c>
      <c r="G663" s="5" t="s">
        <v>133</v>
      </c>
      <c r="H663" s="5">
        <v>16865615</v>
      </c>
      <c r="I663" s="5" t="s">
        <v>122</v>
      </c>
      <c r="J663" s="5" t="s">
        <v>123</v>
      </c>
      <c r="K663" s="5" t="str">
        <f t="shared" si="30"/>
        <v>Heather Geske</v>
      </c>
      <c r="L663" s="6">
        <v>45717</v>
      </c>
      <c r="M663" s="6">
        <v>46023</v>
      </c>
      <c r="N663" s="5">
        <f t="shared" si="31"/>
        <v>10</v>
      </c>
      <c r="O663" s="5" t="s">
        <v>135</v>
      </c>
      <c r="P663" s="5" t="s">
        <v>2613</v>
      </c>
      <c r="Q663" s="7">
        <v>35.229999999999997</v>
      </c>
      <c r="R663" s="11">
        <v>0.38</v>
      </c>
      <c r="S663" s="5" t="s">
        <v>60</v>
      </c>
      <c r="T663" s="5" t="s">
        <v>136</v>
      </c>
      <c r="U663" s="7">
        <v>13.39</v>
      </c>
      <c r="V663" s="5" t="s">
        <v>133</v>
      </c>
    </row>
    <row r="664" spans="1:22" s="5" customFormat="1" x14ac:dyDescent="0.25">
      <c r="A664" s="5">
        <v>2027111902</v>
      </c>
      <c r="B664" s="5" t="s">
        <v>314</v>
      </c>
      <c r="C664" s="5" t="s">
        <v>315</v>
      </c>
      <c r="D664" s="5" t="str">
        <f t="shared" si="32"/>
        <v>REBECCA ANDRUSZKA</v>
      </c>
      <c r="E664" s="5" t="s">
        <v>120</v>
      </c>
      <c r="F664" s="5" t="s">
        <v>132</v>
      </c>
      <c r="G664" s="5" t="s">
        <v>133</v>
      </c>
      <c r="H664" s="5">
        <v>16865615</v>
      </c>
      <c r="I664" s="5" t="s">
        <v>122</v>
      </c>
      <c r="J664" s="5" t="s">
        <v>123</v>
      </c>
      <c r="K664" s="5" t="str">
        <f t="shared" si="30"/>
        <v>Heather Geske</v>
      </c>
      <c r="L664" s="6">
        <v>45717</v>
      </c>
      <c r="M664" s="6">
        <v>46023</v>
      </c>
      <c r="N664" s="5">
        <f t="shared" si="31"/>
        <v>10</v>
      </c>
      <c r="O664" s="5" t="s">
        <v>135</v>
      </c>
      <c r="P664" s="5" t="s">
        <v>2613</v>
      </c>
      <c r="Q664" s="7">
        <v>29.31</v>
      </c>
      <c r="R664" s="11">
        <v>0.38</v>
      </c>
      <c r="S664" s="5" t="s">
        <v>60</v>
      </c>
      <c r="T664" s="5" t="s">
        <v>136</v>
      </c>
      <c r="U664" s="7">
        <v>11.14</v>
      </c>
      <c r="V664" s="5" t="s">
        <v>133</v>
      </c>
    </row>
    <row r="665" spans="1:22" s="5" customFormat="1" x14ac:dyDescent="0.25">
      <c r="A665" s="5">
        <v>2027111901</v>
      </c>
      <c r="B665" s="5" t="s">
        <v>314</v>
      </c>
      <c r="C665" s="5" t="s">
        <v>315</v>
      </c>
      <c r="D665" s="5" t="str">
        <f t="shared" si="32"/>
        <v>REBECCA ANDRUSZKA</v>
      </c>
      <c r="E665" s="5" t="s">
        <v>120</v>
      </c>
      <c r="F665" s="5" t="s">
        <v>479</v>
      </c>
      <c r="G665" s="5" t="s">
        <v>480</v>
      </c>
      <c r="H665" s="5">
        <v>16865615</v>
      </c>
      <c r="I665" s="5" t="s">
        <v>122</v>
      </c>
      <c r="J665" s="5" t="s">
        <v>123</v>
      </c>
      <c r="K665" s="5" t="str">
        <f t="shared" si="30"/>
        <v>Heather Geske</v>
      </c>
      <c r="L665" s="6">
        <v>45717</v>
      </c>
      <c r="M665" s="6">
        <v>46023</v>
      </c>
      <c r="N665" s="5">
        <f t="shared" si="31"/>
        <v>10</v>
      </c>
      <c r="O665" s="5" t="s">
        <v>135</v>
      </c>
      <c r="P665" s="5" t="s">
        <v>2613</v>
      </c>
      <c r="Q665" s="7">
        <v>53.08</v>
      </c>
      <c r="R665" s="12">
        <v>0.375</v>
      </c>
      <c r="S665" s="5" t="s">
        <v>60</v>
      </c>
      <c r="T665" s="5" t="s">
        <v>136</v>
      </c>
      <c r="U665" s="7">
        <v>19.899999999999999</v>
      </c>
      <c r="V665" s="5" t="s">
        <v>480</v>
      </c>
    </row>
    <row r="666" spans="1:22" s="5" customFormat="1" x14ac:dyDescent="0.25">
      <c r="A666" s="5">
        <v>2027444603</v>
      </c>
      <c r="B666" s="5" t="s">
        <v>1172</v>
      </c>
      <c r="C666" s="5" t="s">
        <v>773</v>
      </c>
      <c r="D666" s="5" t="str">
        <f t="shared" si="32"/>
        <v>LESLIE FINCH</v>
      </c>
      <c r="E666" s="5" t="s">
        <v>120</v>
      </c>
      <c r="F666" s="5" t="s">
        <v>479</v>
      </c>
      <c r="G666" s="5" t="s">
        <v>480</v>
      </c>
      <c r="H666" s="5">
        <v>16865615</v>
      </c>
      <c r="I666" s="5" t="s">
        <v>122</v>
      </c>
      <c r="J666" s="5" t="s">
        <v>123</v>
      </c>
      <c r="K666" s="5" t="str">
        <f t="shared" si="30"/>
        <v>Heather Geske</v>
      </c>
      <c r="L666" s="6">
        <v>45717</v>
      </c>
      <c r="M666" s="6">
        <v>46023</v>
      </c>
      <c r="N666" s="5">
        <f t="shared" si="31"/>
        <v>10</v>
      </c>
      <c r="O666" s="5" t="s">
        <v>135</v>
      </c>
      <c r="P666" s="5" t="s">
        <v>2613</v>
      </c>
      <c r="Q666" s="7">
        <v>53.08</v>
      </c>
      <c r="R666" s="12">
        <v>0.375</v>
      </c>
      <c r="S666" s="5" t="s">
        <v>60</v>
      </c>
      <c r="T666" s="5" t="s">
        <v>136</v>
      </c>
      <c r="U666" s="7">
        <v>19.899999999999999</v>
      </c>
      <c r="V666" s="5" t="s">
        <v>480</v>
      </c>
    </row>
    <row r="667" spans="1:22" s="5" customFormat="1" x14ac:dyDescent="0.25">
      <c r="A667" s="5">
        <v>2027500015</v>
      </c>
      <c r="B667" s="5" t="s">
        <v>2462</v>
      </c>
      <c r="C667" s="5" t="s">
        <v>2463</v>
      </c>
      <c r="D667" s="5" t="str">
        <f t="shared" si="32"/>
        <v>CLEE CHAVIS</v>
      </c>
      <c r="E667" s="5" t="s">
        <v>169</v>
      </c>
      <c r="F667" s="5" t="s">
        <v>479</v>
      </c>
      <c r="G667" s="5" t="s">
        <v>480</v>
      </c>
      <c r="H667" s="5">
        <v>21421111</v>
      </c>
      <c r="I667" s="5" t="s">
        <v>389</v>
      </c>
      <c r="J667" s="5" t="s">
        <v>390</v>
      </c>
      <c r="K667" s="5" t="str">
        <f t="shared" si="30"/>
        <v>Kirk Tigue</v>
      </c>
      <c r="L667" s="6">
        <v>45718</v>
      </c>
      <c r="M667" s="6">
        <v>46024</v>
      </c>
      <c r="N667" s="5">
        <f t="shared" si="31"/>
        <v>10</v>
      </c>
      <c r="O667" s="5" t="s">
        <v>135</v>
      </c>
      <c r="P667" s="5" t="s">
        <v>2613</v>
      </c>
      <c r="Q667" s="7">
        <v>36.299999999999997</v>
      </c>
      <c r="R667" s="12">
        <v>0.375</v>
      </c>
      <c r="S667" s="5" t="s">
        <v>60</v>
      </c>
      <c r="T667" s="5" t="s">
        <v>136</v>
      </c>
      <c r="U667" s="7">
        <v>13.61</v>
      </c>
      <c r="V667" s="5" t="s">
        <v>480</v>
      </c>
    </row>
    <row r="668" spans="1:22" s="5" customFormat="1" x14ac:dyDescent="0.25">
      <c r="A668" s="5">
        <v>2027341284</v>
      </c>
      <c r="B668" s="5" t="s">
        <v>1158</v>
      </c>
      <c r="C668" s="5" t="s">
        <v>375</v>
      </c>
      <c r="D668" s="5" t="str">
        <f t="shared" si="32"/>
        <v>MICHELLE RATHBUN</v>
      </c>
      <c r="E668" s="5" t="s">
        <v>83</v>
      </c>
      <c r="F668" s="5" t="s">
        <v>373</v>
      </c>
      <c r="G668" s="5" t="s">
        <v>374</v>
      </c>
      <c r="H668" s="5">
        <v>18828278</v>
      </c>
      <c r="I668" s="5" t="s">
        <v>385</v>
      </c>
      <c r="J668" s="5" t="s">
        <v>386</v>
      </c>
      <c r="K668" s="5" t="str">
        <f t="shared" si="30"/>
        <v>MICHAEL DUNAVANT</v>
      </c>
      <c r="L668" s="6">
        <v>45717</v>
      </c>
      <c r="M668" s="6">
        <v>46023</v>
      </c>
      <c r="N668" s="5">
        <f t="shared" si="31"/>
        <v>10</v>
      </c>
      <c r="O668" s="5" t="s">
        <v>135</v>
      </c>
      <c r="P668" s="5" t="s">
        <v>2613</v>
      </c>
      <c r="Q668" s="7">
        <v>262.74</v>
      </c>
      <c r="R668" s="11">
        <v>0.7</v>
      </c>
      <c r="S668" s="5" t="s">
        <v>60</v>
      </c>
      <c r="T668" s="5" t="s">
        <v>136</v>
      </c>
      <c r="U668" s="7">
        <v>183.92</v>
      </c>
      <c r="V668" s="5" t="s">
        <v>374</v>
      </c>
    </row>
    <row r="669" spans="1:22" s="5" customFormat="1" x14ac:dyDescent="0.25">
      <c r="A669" s="5">
        <v>2026921095</v>
      </c>
      <c r="B669" s="5" t="s">
        <v>1081</v>
      </c>
      <c r="C669" s="5" t="s">
        <v>1082</v>
      </c>
      <c r="D669" s="5" t="str">
        <f t="shared" si="32"/>
        <v>JUSTIN CONNOUR</v>
      </c>
      <c r="E669" s="5" t="s">
        <v>83</v>
      </c>
      <c r="F669" s="5" t="s">
        <v>479</v>
      </c>
      <c r="G669" s="5" t="s">
        <v>480</v>
      </c>
      <c r="H669" s="5">
        <v>18828278</v>
      </c>
      <c r="I669" s="5" t="s">
        <v>385</v>
      </c>
      <c r="J669" s="5" t="s">
        <v>386</v>
      </c>
      <c r="K669" s="5" t="str">
        <f t="shared" si="30"/>
        <v>MICHAEL DUNAVANT</v>
      </c>
      <c r="L669" s="6">
        <v>45717</v>
      </c>
      <c r="M669" s="6">
        <v>46023</v>
      </c>
      <c r="N669" s="5">
        <f t="shared" si="31"/>
        <v>10</v>
      </c>
      <c r="O669" s="5" t="s">
        <v>135</v>
      </c>
      <c r="P669" s="5" t="s">
        <v>2613</v>
      </c>
      <c r="Q669" s="7">
        <v>22.52</v>
      </c>
      <c r="R669" s="12">
        <v>0.375</v>
      </c>
      <c r="S669" s="5" t="s">
        <v>60</v>
      </c>
      <c r="T669" s="5" t="s">
        <v>136</v>
      </c>
      <c r="U669" s="7">
        <v>8.44</v>
      </c>
      <c r="V669" s="5" t="s">
        <v>480</v>
      </c>
    </row>
    <row r="670" spans="1:22" s="5" customFormat="1" x14ac:dyDescent="0.25">
      <c r="A670" s="5">
        <v>2027420098</v>
      </c>
      <c r="B670" s="5" t="s">
        <v>1166</v>
      </c>
      <c r="C670" s="5" t="s">
        <v>1167</v>
      </c>
      <c r="D670" s="5" t="str">
        <f t="shared" si="32"/>
        <v>GONCHIG AYURZANA</v>
      </c>
      <c r="E670" s="5" t="s">
        <v>83</v>
      </c>
      <c r="F670" s="5" t="s">
        <v>373</v>
      </c>
      <c r="G670" s="5" t="s">
        <v>374</v>
      </c>
      <c r="H670" s="5">
        <v>20999157</v>
      </c>
      <c r="I670" s="5" t="s">
        <v>1168</v>
      </c>
      <c r="J670" s="5" t="s">
        <v>1169</v>
      </c>
      <c r="K670" s="5" t="str">
        <f t="shared" si="30"/>
        <v>ODMAA ENKHTUR</v>
      </c>
      <c r="L670" s="6">
        <v>45717</v>
      </c>
      <c r="M670" s="6">
        <v>46023</v>
      </c>
      <c r="N670" s="5">
        <f t="shared" si="31"/>
        <v>10</v>
      </c>
      <c r="O670" s="5" t="s">
        <v>135</v>
      </c>
      <c r="P670" s="5" t="s">
        <v>2613</v>
      </c>
      <c r="Q670" s="7">
        <v>19</v>
      </c>
      <c r="R670" s="11">
        <v>0.7</v>
      </c>
      <c r="S670" s="5" t="s">
        <v>60</v>
      </c>
      <c r="T670" s="5" t="s">
        <v>136</v>
      </c>
      <c r="U670" s="7">
        <v>13.3</v>
      </c>
      <c r="V670" s="5" t="s">
        <v>374</v>
      </c>
    </row>
    <row r="671" spans="1:22" s="5" customFormat="1" x14ac:dyDescent="0.25">
      <c r="A671" s="5">
        <v>2027300931</v>
      </c>
      <c r="B671" s="5" t="s">
        <v>1096</v>
      </c>
      <c r="C671" s="5" t="s">
        <v>1097</v>
      </c>
      <c r="D671" s="5" t="str">
        <f t="shared" si="32"/>
        <v>KHAMSAVAT KEOPANYA</v>
      </c>
      <c r="E671" s="5" t="s">
        <v>83</v>
      </c>
      <c r="F671" s="5" t="s">
        <v>479</v>
      </c>
      <c r="G671" s="5" t="s">
        <v>480</v>
      </c>
      <c r="H671" s="5">
        <v>8405446</v>
      </c>
      <c r="I671" s="5" t="s">
        <v>571</v>
      </c>
      <c r="J671" s="5" t="s">
        <v>572</v>
      </c>
      <c r="K671" s="5" t="str">
        <f t="shared" si="30"/>
        <v>PATSAMON THANADABOUTH</v>
      </c>
      <c r="L671" s="6">
        <v>45717</v>
      </c>
      <c r="M671" s="6">
        <v>46023</v>
      </c>
      <c r="N671" s="5">
        <f t="shared" si="31"/>
        <v>10</v>
      </c>
      <c r="O671" s="5" t="s">
        <v>135</v>
      </c>
      <c r="P671" s="5" t="s">
        <v>2613</v>
      </c>
      <c r="Q671" s="7">
        <v>48.44</v>
      </c>
      <c r="R671" s="12">
        <v>0.375</v>
      </c>
      <c r="S671" s="5" t="s">
        <v>60</v>
      </c>
      <c r="T671" s="5" t="s">
        <v>136</v>
      </c>
      <c r="U671" s="7">
        <v>18.16</v>
      </c>
      <c r="V671" s="5" t="s">
        <v>480</v>
      </c>
    </row>
    <row r="672" spans="1:22" s="5" customFormat="1" x14ac:dyDescent="0.25">
      <c r="A672" s="5">
        <v>2027378751</v>
      </c>
      <c r="B672" s="5" t="s">
        <v>690</v>
      </c>
      <c r="C672" s="5" t="s">
        <v>1161</v>
      </c>
      <c r="D672" s="5" t="str">
        <f t="shared" si="32"/>
        <v>DEREK JONES</v>
      </c>
      <c r="E672" s="5" t="s">
        <v>256</v>
      </c>
      <c r="F672" s="5" t="s">
        <v>373</v>
      </c>
      <c r="G672" s="5" t="s">
        <v>374</v>
      </c>
      <c r="H672" s="5">
        <v>371819</v>
      </c>
      <c r="I672" s="5" t="s">
        <v>413</v>
      </c>
      <c r="J672" s="5" t="s">
        <v>414</v>
      </c>
      <c r="K672" s="5" t="str">
        <f t="shared" si="30"/>
        <v>THOMAS PARDUE</v>
      </c>
      <c r="L672" s="6">
        <v>45717</v>
      </c>
      <c r="M672" s="6">
        <v>46023</v>
      </c>
      <c r="N672" s="5">
        <f t="shared" si="31"/>
        <v>10</v>
      </c>
      <c r="O672" s="5" t="s">
        <v>135</v>
      </c>
      <c r="P672" s="5" t="s">
        <v>2613</v>
      </c>
      <c r="Q672" s="7">
        <v>163.43</v>
      </c>
      <c r="R672" s="11">
        <v>0.7</v>
      </c>
      <c r="S672" s="5" t="s">
        <v>60</v>
      </c>
      <c r="T672" s="5" t="s">
        <v>136</v>
      </c>
      <c r="U672" s="7">
        <v>114.4</v>
      </c>
      <c r="V672" s="5" t="s">
        <v>374</v>
      </c>
    </row>
    <row r="673" spans="1:22" s="5" customFormat="1" x14ac:dyDescent="0.25">
      <c r="A673" s="5">
        <v>2027071859</v>
      </c>
      <c r="B673" s="5" t="s">
        <v>1091</v>
      </c>
      <c r="C673" s="5" t="s">
        <v>478</v>
      </c>
      <c r="D673" s="5" t="str">
        <f t="shared" si="32"/>
        <v>JAMES HENDRIX</v>
      </c>
      <c r="E673" s="5" t="s">
        <v>120</v>
      </c>
      <c r="F673" s="5" t="s">
        <v>373</v>
      </c>
      <c r="G673" s="5" t="s">
        <v>374</v>
      </c>
      <c r="H673" s="5">
        <v>21313588</v>
      </c>
      <c r="I673" s="5" t="s">
        <v>222</v>
      </c>
      <c r="J673" s="5" t="s">
        <v>223</v>
      </c>
      <c r="K673" s="5" t="str">
        <f t="shared" si="30"/>
        <v>WILLIAM GESKE</v>
      </c>
      <c r="L673" s="6">
        <v>45717</v>
      </c>
      <c r="M673" s="6">
        <v>46023</v>
      </c>
      <c r="N673" s="5">
        <f t="shared" si="31"/>
        <v>10</v>
      </c>
      <c r="O673" s="5" t="s">
        <v>135</v>
      </c>
      <c r="P673" s="5" t="s">
        <v>2613</v>
      </c>
      <c r="Q673" s="7">
        <v>9.1</v>
      </c>
      <c r="R673" s="11">
        <v>0.7</v>
      </c>
      <c r="S673" s="5" t="s">
        <v>60</v>
      </c>
      <c r="T673" s="5" t="s">
        <v>136</v>
      </c>
      <c r="U673" s="7">
        <v>6.37</v>
      </c>
      <c r="V673" s="5" t="s">
        <v>374</v>
      </c>
    </row>
    <row r="674" spans="1:22" s="5" customFormat="1" x14ac:dyDescent="0.25">
      <c r="A674" s="5">
        <v>2027071860</v>
      </c>
      <c r="B674" s="5" t="s">
        <v>1091</v>
      </c>
      <c r="C674" s="5" t="s">
        <v>478</v>
      </c>
      <c r="D674" s="5" t="str">
        <f t="shared" si="32"/>
        <v>JAMES HENDRIX</v>
      </c>
      <c r="E674" s="5" t="s">
        <v>120</v>
      </c>
      <c r="F674" s="5" t="s">
        <v>479</v>
      </c>
      <c r="G674" s="5" t="s">
        <v>480</v>
      </c>
      <c r="H674" s="5">
        <v>21313588</v>
      </c>
      <c r="I674" s="5" t="s">
        <v>222</v>
      </c>
      <c r="J674" s="5" t="s">
        <v>223</v>
      </c>
      <c r="K674" s="5" t="str">
        <f t="shared" si="30"/>
        <v>WILLIAM GESKE</v>
      </c>
      <c r="L674" s="6">
        <v>45717</v>
      </c>
      <c r="M674" s="6">
        <v>46023</v>
      </c>
      <c r="N674" s="5">
        <f t="shared" si="31"/>
        <v>10</v>
      </c>
      <c r="O674" s="5" t="s">
        <v>135</v>
      </c>
      <c r="P674" s="5" t="s">
        <v>2613</v>
      </c>
      <c r="Q674" s="7">
        <v>53.08</v>
      </c>
      <c r="R674" s="12">
        <v>0.375</v>
      </c>
      <c r="S674" s="5" t="s">
        <v>60</v>
      </c>
      <c r="T674" s="5" t="s">
        <v>136</v>
      </c>
      <c r="U674" s="7">
        <v>19.899999999999999</v>
      </c>
      <c r="V674" s="5" t="s">
        <v>480</v>
      </c>
    </row>
    <row r="675" spans="1:22" s="5" customFormat="1" x14ac:dyDescent="0.25">
      <c r="A675" s="5">
        <v>2026734342</v>
      </c>
      <c r="B675" s="5" t="s">
        <v>1112</v>
      </c>
      <c r="C675" s="5" t="s">
        <v>1113</v>
      </c>
      <c r="D675" s="5" t="str">
        <f t="shared" si="32"/>
        <v>DEMETRA PAPADOPOULOS</v>
      </c>
      <c r="E675" s="5" t="s">
        <v>80</v>
      </c>
      <c r="F675" s="5" t="s">
        <v>373</v>
      </c>
      <c r="G675" s="5" t="s">
        <v>374</v>
      </c>
      <c r="H675" s="5">
        <v>16912722</v>
      </c>
      <c r="I675" s="5" t="s">
        <v>422</v>
      </c>
      <c r="J675" s="5" t="s">
        <v>423</v>
      </c>
      <c r="K675" s="5" t="str">
        <f t="shared" si="30"/>
        <v>ANDREA PETRUNGARO</v>
      </c>
      <c r="L675" s="6">
        <v>45689</v>
      </c>
      <c r="M675" s="6">
        <v>46023</v>
      </c>
      <c r="N675" s="5">
        <f t="shared" si="31"/>
        <v>11</v>
      </c>
      <c r="O675" s="5" t="s">
        <v>135</v>
      </c>
      <c r="P675" s="5" t="s">
        <v>2613</v>
      </c>
      <c r="Q675" s="7">
        <v>57.27</v>
      </c>
      <c r="R675" s="11">
        <v>0.7</v>
      </c>
      <c r="S675" s="5" t="s">
        <v>60</v>
      </c>
      <c r="T675" s="5" t="s">
        <v>136</v>
      </c>
      <c r="U675" s="7">
        <v>40.090000000000003</v>
      </c>
      <c r="V675" s="5" t="s">
        <v>374</v>
      </c>
    </row>
    <row r="676" spans="1:22" s="5" customFormat="1" x14ac:dyDescent="0.25">
      <c r="A676" s="5">
        <v>2026807699</v>
      </c>
      <c r="B676" s="5" t="s">
        <v>1112</v>
      </c>
      <c r="C676" s="5" t="s">
        <v>1127</v>
      </c>
      <c r="D676" s="5" t="str">
        <f t="shared" si="32"/>
        <v>TOM PAPADOPOULOS</v>
      </c>
      <c r="E676" s="5" t="s">
        <v>80</v>
      </c>
      <c r="F676" s="5" t="s">
        <v>373</v>
      </c>
      <c r="G676" s="5" t="s">
        <v>374</v>
      </c>
      <c r="H676" s="5">
        <v>16912722</v>
      </c>
      <c r="I676" s="5" t="s">
        <v>422</v>
      </c>
      <c r="J676" s="5" t="s">
        <v>423</v>
      </c>
      <c r="K676" s="5" t="str">
        <f t="shared" si="30"/>
        <v>ANDREA PETRUNGARO</v>
      </c>
      <c r="L676" s="6">
        <v>45686</v>
      </c>
      <c r="M676" s="6">
        <v>46020</v>
      </c>
      <c r="N676" s="5">
        <f t="shared" si="31"/>
        <v>11</v>
      </c>
      <c r="O676" s="5" t="s">
        <v>135</v>
      </c>
      <c r="P676" s="5" t="s">
        <v>2613</v>
      </c>
      <c r="Q676" s="7">
        <v>10.75</v>
      </c>
      <c r="R676" s="11">
        <v>0.7</v>
      </c>
      <c r="S676" s="5" t="s">
        <v>60</v>
      </c>
      <c r="T676" s="5" t="s">
        <v>136</v>
      </c>
      <c r="U676" s="7">
        <v>7.52</v>
      </c>
      <c r="V676" s="5" t="s">
        <v>374</v>
      </c>
    </row>
    <row r="677" spans="1:22" s="5" customFormat="1" x14ac:dyDescent="0.25">
      <c r="A677" s="5">
        <v>2026734343</v>
      </c>
      <c r="B677" s="5" t="s">
        <v>1112</v>
      </c>
      <c r="C677" s="5" t="s">
        <v>1113</v>
      </c>
      <c r="D677" s="5" t="str">
        <f t="shared" si="32"/>
        <v>DEMETRA PAPADOPOULOS</v>
      </c>
      <c r="E677" s="5" t="s">
        <v>80</v>
      </c>
      <c r="F677" s="5" t="s">
        <v>102</v>
      </c>
      <c r="G677" s="5" t="s">
        <v>121</v>
      </c>
      <c r="H677" s="5">
        <v>16912722</v>
      </c>
      <c r="I677" s="5" t="s">
        <v>422</v>
      </c>
      <c r="J677" s="5" t="s">
        <v>423</v>
      </c>
      <c r="K677" s="5" t="str">
        <f t="shared" si="30"/>
        <v>ANDREA PETRUNGARO</v>
      </c>
      <c r="L677" s="6">
        <v>45689</v>
      </c>
      <c r="M677" s="6">
        <v>46023</v>
      </c>
      <c r="N677" s="5">
        <f t="shared" si="31"/>
        <v>11</v>
      </c>
      <c r="O677" s="5" t="s">
        <v>135</v>
      </c>
      <c r="P677" s="5" t="s">
        <v>2613</v>
      </c>
      <c r="Q677" s="7">
        <v>53.56</v>
      </c>
      <c r="R677" s="11">
        <v>0.65</v>
      </c>
      <c r="S677" s="5" t="s">
        <v>60</v>
      </c>
      <c r="T677" s="5" t="s">
        <v>136</v>
      </c>
      <c r="U677" s="7">
        <v>34.81</v>
      </c>
      <c r="V677" s="5" t="s">
        <v>2598</v>
      </c>
    </row>
    <row r="678" spans="1:22" s="5" customFormat="1" x14ac:dyDescent="0.25">
      <c r="A678" s="5">
        <v>2026807698</v>
      </c>
      <c r="B678" s="5" t="s">
        <v>1112</v>
      </c>
      <c r="C678" s="5" t="s">
        <v>1127</v>
      </c>
      <c r="D678" s="5" t="str">
        <f t="shared" si="32"/>
        <v>TOM PAPADOPOULOS</v>
      </c>
      <c r="E678" s="5" t="s">
        <v>80</v>
      </c>
      <c r="F678" s="5" t="s">
        <v>2058</v>
      </c>
      <c r="G678" s="5" t="s">
        <v>2070</v>
      </c>
      <c r="H678" s="5">
        <v>16912722</v>
      </c>
      <c r="I678" s="5" t="s">
        <v>422</v>
      </c>
      <c r="J678" s="5" t="s">
        <v>423</v>
      </c>
      <c r="K678" s="5" t="str">
        <f t="shared" si="30"/>
        <v>ANDREA PETRUNGARO</v>
      </c>
      <c r="L678" s="6">
        <v>45686</v>
      </c>
      <c r="M678" s="6">
        <v>46020</v>
      </c>
      <c r="N678" s="5">
        <f t="shared" si="31"/>
        <v>11</v>
      </c>
      <c r="O678" s="5" t="s">
        <v>135</v>
      </c>
      <c r="P678" s="5" t="s">
        <v>2613</v>
      </c>
      <c r="Q678" s="7">
        <v>14.95</v>
      </c>
      <c r="R678" s="11">
        <v>0.51</v>
      </c>
      <c r="S678" s="5" t="s">
        <v>60</v>
      </c>
      <c r="T678" s="5" t="s">
        <v>136</v>
      </c>
      <c r="U678" s="7">
        <v>7.62</v>
      </c>
      <c r="V678" s="5" t="s">
        <v>2069</v>
      </c>
    </row>
    <row r="679" spans="1:22" s="5" customFormat="1" x14ac:dyDescent="0.25">
      <c r="A679" s="5">
        <v>2026807697</v>
      </c>
      <c r="B679" s="5" t="s">
        <v>1112</v>
      </c>
      <c r="C679" s="5" t="s">
        <v>1127</v>
      </c>
      <c r="D679" s="5" t="str">
        <f t="shared" si="32"/>
        <v>TOM PAPADOPOULOS</v>
      </c>
      <c r="E679" s="5" t="s">
        <v>80</v>
      </c>
      <c r="F679" s="5" t="s">
        <v>2058</v>
      </c>
      <c r="G679" s="5" t="s">
        <v>2069</v>
      </c>
      <c r="H679" s="5">
        <v>16912722</v>
      </c>
      <c r="I679" s="5" t="s">
        <v>422</v>
      </c>
      <c r="J679" s="5" t="s">
        <v>423</v>
      </c>
      <c r="K679" s="5" t="str">
        <f t="shared" si="30"/>
        <v>ANDREA PETRUNGARO</v>
      </c>
      <c r="L679" s="6">
        <v>45686</v>
      </c>
      <c r="M679" s="6">
        <v>46020</v>
      </c>
      <c r="N679" s="5">
        <f t="shared" si="31"/>
        <v>11</v>
      </c>
      <c r="O679" s="5" t="s">
        <v>135</v>
      </c>
      <c r="P679" s="5" t="s">
        <v>2613</v>
      </c>
      <c r="Q679" s="7">
        <v>88.39</v>
      </c>
      <c r="R679" s="11">
        <v>0.51</v>
      </c>
      <c r="S679" s="5" t="s">
        <v>60</v>
      </c>
      <c r="T679" s="5" t="s">
        <v>136</v>
      </c>
      <c r="U679" s="7">
        <v>45.08</v>
      </c>
      <c r="V679" s="5" t="s">
        <v>2069</v>
      </c>
    </row>
    <row r="680" spans="1:22" s="5" customFormat="1" x14ac:dyDescent="0.25">
      <c r="A680" s="5">
        <v>2026809780</v>
      </c>
      <c r="B680" s="5" t="s">
        <v>1128</v>
      </c>
      <c r="C680" s="5" t="s">
        <v>1129</v>
      </c>
      <c r="D680" s="5" t="str">
        <f t="shared" si="32"/>
        <v>ALAN LEWIS</v>
      </c>
      <c r="E680" s="5" t="s">
        <v>83</v>
      </c>
      <c r="F680" s="5" t="s">
        <v>373</v>
      </c>
      <c r="G680" s="5" t="s">
        <v>374</v>
      </c>
      <c r="H680" s="5">
        <v>7470776</v>
      </c>
      <c r="I680" s="5" t="s">
        <v>355</v>
      </c>
      <c r="J680" s="5" t="s">
        <v>356</v>
      </c>
      <c r="K680" s="5" t="str">
        <f t="shared" si="30"/>
        <v>Andrew Choi</v>
      </c>
      <c r="L680" s="6">
        <v>45689</v>
      </c>
      <c r="M680" s="6">
        <v>46023</v>
      </c>
      <c r="N680" s="5">
        <f t="shared" si="31"/>
        <v>11</v>
      </c>
      <c r="O680" s="5" t="s">
        <v>135</v>
      </c>
      <c r="P680" s="5" t="s">
        <v>2613</v>
      </c>
      <c r="Q680" s="7">
        <v>257.39999999999998</v>
      </c>
      <c r="R680" s="11">
        <v>0.7</v>
      </c>
      <c r="S680" s="5" t="s">
        <v>60</v>
      </c>
      <c r="T680" s="5" t="s">
        <v>136</v>
      </c>
      <c r="U680" s="7">
        <v>180.18</v>
      </c>
      <c r="V680" s="5" t="s">
        <v>374</v>
      </c>
    </row>
    <row r="681" spans="1:22" s="5" customFormat="1" x14ac:dyDescent="0.25">
      <c r="A681" s="5">
        <v>2026828234</v>
      </c>
      <c r="B681" s="5" t="s">
        <v>1133</v>
      </c>
      <c r="C681" s="5" t="s">
        <v>1134</v>
      </c>
      <c r="D681" s="5" t="str">
        <f t="shared" si="32"/>
        <v>EDUARDO MAGTOTO</v>
      </c>
      <c r="E681" s="5" t="s">
        <v>83</v>
      </c>
      <c r="F681" s="5" t="s">
        <v>373</v>
      </c>
      <c r="G681" s="5" t="s">
        <v>374</v>
      </c>
      <c r="H681" s="5">
        <v>7470776</v>
      </c>
      <c r="I681" s="5" t="s">
        <v>355</v>
      </c>
      <c r="J681" s="5" t="s">
        <v>356</v>
      </c>
      <c r="K681" s="5" t="str">
        <f t="shared" si="30"/>
        <v>Andrew Choi</v>
      </c>
      <c r="L681" s="6">
        <v>45689</v>
      </c>
      <c r="M681" s="6">
        <v>46023</v>
      </c>
      <c r="N681" s="5">
        <f t="shared" si="31"/>
        <v>11</v>
      </c>
      <c r="O681" s="5" t="s">
        <v>135</v>
      </c>
      <c r="P681" s="5" t="s">
        <v>2613</v>
      </c>
      <c r="Q681" s="7">
        <v>62.8</v>
      </c>
      <c r="R681" s="11">
        <v>0.7</v>
      </c>
      <c r="S681" s="5" t="s">
        <v>60</v>
      </c>
      <c r="T681" s="5" t="s">
        <v>136</v>
      </c>
      <c r="U681" s="7">
        <v>43.96</v>
      </c>
      <c r="V681" s="5" t="s">
        <v>374</v>
      </c>
    </row>
    <row r="682" spans="1:22" s="5" customFormat="1" x14ac:dyDescent="0.25">
      <c r="A682" s="5">
        <v>2026809781</v>
      </c>
      <c r="B682" s="5" t="s">
        <v>1128</v>
      </c>
      <c r="C682" s="5" t="s">
        <v>1129</v>
      </c>
      <c r="D682" s="5" t="str">
        <f t="shared" si="32"/>
        <v>ALAN LEWIS</v>
      </c>
      <c r="E682" s="5" t="s">
        <v>83</v>
      </c>
      <c r="F682" s="5" t="s">
        <v>479</v>
      </c>
      <c r="G682" s="5" t="s">
        <v>480</v>
      </c>
      <c r="H682" s="5">
        <v>7470776</v>
      </c>
      <c r="I682" s="5" t="s">
        <v>355</v>
      </c>
      <c r="J682" s="5" t="s">
        <v>356</v>
      </c>
      <c r="K682" s="5" t="str">
        <f t="shared" si="30"/>
        <v>Andrew Choi</v>
      </c>
      <c r="L682" s="6">
        <v>45689</v>
      </c>
      <c r="M682" s="6">
        <v>46023</v>
      </c>
      <c r="N682" s="5">
        <f t="shared" si="31"/>
        <v>11</v>
      </c>
      <c r="O682" s="5" t="s">
        <v>135</v>
      </c>
      <c r="P682" s="5" t="s">
        <v>2613</v>
      </c>
      <c r="Q682" s="7">
        <v>64.760000000000005</v>
      </c>
      <c r="R682" s="12">
        <v>0.375</v>
      </c>
      <c r="S682" s="5" t="s">
        <v>60</v>
      </c>
      <c r="T682" s="5" t="s">
        <v>136</v>
      </c>
      <c r="U682" s="7">
        <v>24.28</v>
      </c>
      <c r="V682" s="5" t="s">
        <v>480</v>
      </c>
    </row>
    <row r="683" spans="1:22" s="5" customFormat="1" x14ac:dyDescent="0.25">
      <c r="A683" s="5">
        <v>2026528984</v>
      </c>
      <c r="B683" s="5" t="s">
        <v>2208</v>
      </c>
      <c r="C683" s="5" t="s">
        <v>563</v>
      </c>
      <c r="D683" s="5" t="str">
        <f t="shared" si="32"/>
        <v>STEPHEN SULSKI</v>
      </c>
      <c r="E683" s="5" t="s">
        <v>83</v>
      </c>
      <c r="F683" s="5" t="s">
        <v>373</v>
      </c>
      <c r="G683" s="5" t="s">
        <v>374</v>
      </c>
      <c r="H683" s="5">
        <v>21104854</v>
      </c>
      <c r="I683" s="5" t="s">
        <v>393</v>
      </c>
      <c r="J683" s="5" t="s">
        <v>127</v>
      </c>
      <c r="K683" s="5" t="str">
        <f t="shared" si="30"/>
        <v>BRIAN STROHMAN</v>
      </c>
      <c r="L683" s="6">
        <v>45689</v>
      </c>
      <c r="M683" s="6">
        <v>46023</v>
      </c>
      <c r="N683" s="5">
        <f t="shared" si="31"/>
        <v>11</v>
      </c>
      <c r="O683" s="5" t="s">
        <v>135</v>
      </c>
      <c r="P683" s="5" t="s">
        <v>2613</v>
      </c>
      <c r="Q683" s="7">
        <v>124.72</v>
      </c>
      <c r="R683" s="11">
        <v>0.7</v>
      </c>
      <c r="S683" s="5" t="s">
        <v>60</v>
      </c>
      <c r="T683" s="5" t="s">
        <v>136</v>
      </c>
      <c r="U683" s="7">
        <v>87.3</v>
      </c>
      <c r="V683" s="5" t="s">
        <v>374</v>
      </c>
    </row>
    <row r="684" spans="1:22" s="5" customFormat="1" x14ac:dyDescent="0.25">
      <c r="A684" s="5">
        <v>2026838333</v>
      </c>
      <c r="B684" s="5" t="s">
        <v>1077</v>
      </c>
      <c r="C684" s="5" t="s">
        <v>439</v>
      </c>
      <c r="D684" s="5" t="str">
        <f t="shared" si="32"/>
        <v>KEVIN KINCAID</v>
      </c>
      <c r="E684" s="5" t="s">
        <v>83</v>
      </c>
      <c r="F684" s="5" t="s">
        <v>373</v>
      </c>
      <c r="G684" s="5" t="s">
        <v>374</v>
      </c>
      <c r="H684" s="5">
        <v>8814784</v>
      </c>
      <c r="I684" s="5" t="s">
        <v>501</v>
      </c>
      <c r="J684" s="5" t="s">
        <v>502</v>
      </c>
      <c r="K684" s="5" t="str">
        <f t="shared" si="30"/>
        <v>FRANK LISKOVEC</v>
      </c>
      <c r="L684" s="6">
        <v>45689</v>
      </c>
      <c r="M684" s="6">
        <v>46023</v>
      </c>
      <c r="N684" s="5">
        <f t="shared" si="31"/>
        <v>11</v>
      </c>
      <c r="O684" s="5" t="s">
        <v>135</v>
      </c>
      <c r="P684" s="5" t="s">
        <v>2613</v>
      </c>
      <c r="Q684" s="7">
        <v>248.47</v>
      </c>
      <c r="R684" s="11">
        <v>0.7</v>
      </c>
      <c r="S684" s="5" t="s">
        <v>60</v>
      </c>
      <c r="T684" s="5" t="s">
        <v>136</v>
      </c>
      <c r="U684" s="7">
        <v>173.93</v>
      </c>
      <c r="V684" s="5" t="s">
        <v>374</v>
      </c>
    </row>
    <row r="685" spans="1:22" s="5" customFormat="1" x14ac:dyDescent="0.25">
      <c r="A685" s="5">
        <v>2026838332</v>
      </c>
      <c r="B685" s="5" t="s">
        <v>1077</v>
      </c>
      <c r="C685" s="5" t="s">
        <v>439</v>
      </c>
      <c r="D685" s="5" t="str">
        <f t="shared" si="32"/>
        <v>KEVIN KINCAID</v>
      </c>
      <c r="E685" s="5" t="s">
        <v>83</v>
      </c>
      <c r="F685" s="5" t="s">
        <v>479</v>
      </c>
      <c r="G685" s="5" t="s">
        <v>480</v>
      </c>
      <c r="H685" s="5">
        <v>8814784</v>
      </c>
      <c r="I685" s="5" t="s">
        <v>501</v>
      </c>
      <c r="J685" s="5" t="s">
        <v>502</v>
      </c>
      <c r="K685" s="5" t="str">
        <f t="shared" si="30"/>
        <v>FRANK LISKOVEC</v>
      </c>
      <c r="L685" s="6">
        <v>45689</v>
      </c>
      <c r="M685" s="6">
        <v>46023</v>
      </c>
      <c r="N685" s="5">
        <f t="shared" si="31"/>
        <v>11</v>
      </c>
      <c r="O685" s="5" t="s">
        <v>135</v>
      </c>
      <c r="P685" s="5" t="s">
        <v>2613</v>
      </c>
      <c r="Q685" s="7">
        <v>83.05</v>
      </c>
      <c r="R685" s="12">
        <v>0.375</v>
      </c>
      <c r="S685" s="5" t="s">
        <v>60</v>
      </c>
      <c r="T685" s="5" t="s">
        <v>136</v>
      </c>
      <c r="U685" s="7">
        <v>31.14</v>
      </c>
      <c r="V685" s="5" t="s">
        <v>480</v>
      </c>
    </row>
    <row r="686" spans="1:22" s="5" customFormat="1" x14ac:dyDescent="0.25">
      <c r="A686" s="5">
        <v>2026887839</v>
      </c>
      <c r="B686" s="5" t="s">
        <v>690</v>
      </c>
      <c r="C686" s="5" t="s">
        <v>1146</v>
      </c>
      <c r="D686" s="5" t="str">
        <f t="shared" si="32"/>
        <v>JAQUALINE JONES</v>
      </c>
      <c r="E686" s="5" t="s">
        <v>83</v>
      </c>
      <c r="F686" s="5" t="s">
        <v>373</v>
      </c>
      <c r="G686" s="5" t="s">
        <v>374</v>
      </c>
      <c r="H686" s="5">
        <v>17094718</v>
      </c>
      <c r="I686" s="5" t="s">
        <v>267</v>
      </c>
      <c r="J686" s="5" t="s">
        <v>114</v>
      </c>
      <c r="K686" s="5" t="str">
        <f t="shared" si="30"/>
        <v>GREGORY HANSFORD</v>
      </c>
      <c r="L686" s="6">
        <v>45689</v>
      </c>
      <c r="M686" s="6">
        <v>46023</v>
      </c>
      <c r="N686" s="5">
        <f t="shared" si="31"/>
        <v>11</v>
      </c>
      <c r="O686" s="5" t="s">
        <v>135</v>
      </c>
      <c r="P686" s="5" t="s">
        <v>2613</v>
      </c>
      <c r="Q686" s="7">
        <v>19</v>
      </c>
      <c r="R686" s="11">
        <v>0.7</v>
      </c>
      <c r="S686" s="5" t="s">
        <v>60</v>
      </c>
      <c r="T686" s="5" t="s">
        <v>136</v>
      </c>
      <c r="U686" s="7">
        <v>13.3</v>
      </c>
      <c r="V686" s="5" t="s">
        <v>374</v>
      </c>
    </row>
    <row r="687" spans="1:22" s="5" customFormat="1" x14ac:dyDescent="0.25">
      <c r="A687" s="5">
        <v>2026493068</v>
      </c>
      <c r="B687" s="5" t="s">
        <v>291</v>
      </c>
      <c r="C687" s="5" t="s">
        <v>292</v>
      </c>
      <c r="D687" s="5" t="str">
        <f t="shared" si="32"/>
        <v>VIRGINIA ALONZO</v>
      </c>
      <c r="E687" s="5" t="s">
        <v>256</v>
      </c>
      <c r="F687" s="5" t="s">
        <v>102</v>
      </c>
      <c r="G687" s="5" t="s">
        <v>764</v>
      </c>
      <c r="H687" s="5">
        <v>16865615</v>
      </c>
      <c r="I687" s="5" t="s">
        <v>122</v>
      </c>
      <c r="J687" s="5" t="s">
        <v>123</v>
      </c>
      <c r="K687" s="5" t="str">
        <f t="shared" si="30"/>
        <v>Heather Geske</v>
      </c>
      <c r="L687" s="6">
        <v>45693</v>
      </c>
      <c r="M687" s="6">
        <v>46027</v>
      </c>
      <c r="N687" s="5">
        <f t="shared" si="31"/>
        <v>11</v>
      </c>
      <c r="O687" s="5" t="s">
        <v>135</v>
      </c>
      <c r="P687" s="5" t="s">
        <v>2613</v>
      </c>
      <c r="Q687" s="7">
        <v>66.52</v>
      </c>
      <c r="R687" s="11">
        <v>0.75</v>
      </c>
      <c r="S687" s="5" t="s">
        <v>60</v>
      </c>
      <c r="T687" s="5" t="s">
        <v>136</v>
      </c>
      <c r="U687" s="7">
        <v>49.89</v>
      </c>
      <c r="V687" s="5" t="s">
        <v>2597</v>
      </c>
    </row>
    <row r="688" spans="1:22" s="5" customFormat="1" x14ac:dyDescent="0.25">
      <c r="A688" s="5">
        <v>2026762618</v>
      </c>
      <c r="B688" s="5" t="s">
        <v>1118</v>
      </c>
      <c r="C688" s="5" t="s">
        <v>77</v>
      </c>
      <c r="D688" s="5" t="str">
        <f t="shared" si="32"/>
        <v>JASON SCHROEDER</v>
      </c>
      <c r="E688" s="5" t="s">
        <v>83</v>
      </c>
      <c r="F688" s="5" t="s">
        <v>102</v>
      </c>
      <c r="G688" s="5" t="s">
        <v>764</v>
      </c>
      <c r="H688" s="5">
        <v>16865615</v>
      </c>
      <c r="I688" s="5" t="s">
        <v>122</v>
      </c>
      <c r="J688" s="5" t="s">
        <v>123</v>
      </c>
      <c r="K688" s="5" t="str">
        <f t="shared" si="30"/>
        <v>Heather Geske</v>
      </c>
      <c r="L688" s="6">
        <v>45693</v>
      </c>
      <c r="M688" s="6">
        <v>46027</v>
      </c>
      <c r="N688" s="5">
        <f t="shared" si="31"/>
        <v>11</v>
      </c>
      <c r="O688" s="5" t="s">
        <v>135</v>
      </c>
      <c r="P688" s="5" t="s">
        <v>2613</v>
      </c>
      <c r="Q688" s="7">
        <v>58.98</v>
      </c>
      <c r="R688" s="11">
        <v>0.75</v>
      </c>
      <c r="S688" s="5" t="s">
        <v>60</v>
      </c>
      <c r="T688" s="5" t="s">
        <v>136</v>
      </c>
      <c r="U688" s="7">
        <v>44.24</v>
      </c>
      <c r="V688" s="5" t="s">
        <v>2597</v>
      </c>
    </row>
    <row r="689" spans="1:22" s="5" customFormat="1" x14ac:dyDescent="0.25">
      <c r="A689" s="5">
        <v>2026762617</v>
      </c>
      <c r="B689" s="5" t="s">
        <v>1118</v>
      </c>
      <c r="C689" s="5" t="s">
        <v>77</v>
      </c>
      <c r="D689" s="5" t="str">
        <f t="shared" si="32"/>
        <v>JASON SCHROEDER</v>
      </c>
      <c r="E689" s="5" t="s">
        <v>83</v>
      </c>
      <c r="F689" s="5" t="s">
        <v>373</v>
      </c>
      <c r="G689" s="5" t="s">
        <v>374</v>
      </c>
      <c r="H689" s="5">
        <v>16865615</v>
      </c>
      <c r="I689" s="5" t="s">
        <v>122</v>
      </c>
      <c r="J689" s="5" t="s">
        <v>123</v>
      </c>
      <c r="K689" s="5" t="str">
        <f t="shared" si="30"/>
        <v>Heather Geske</v>
      </c>
      <c r="L689" s="6">
        <v>45693</v>
      </c>
      <c r="M689" s="6">
        <v>46027</v>
      </c>
      <c r="N689" s="5">
        <f t="shared" si="31"/>
        <v>11</v>
      </c>
      <c r="O689" s="5" t="s">
        <v>135</v>
      </c>
      <c r="P689" s="5" t="s">
        <v>2613</v>
      </c>
      <c r="Q689" s="7">
        <v>58.24</v>
      </c>
      <c r="R689" s="11">
        <v>0.7</v>
      </c>
      <c r="S689" s="5" t="s">
        <v>60</v>
      </c>
      <c r="T689" s="5" t="s">
        <v>136</v>
      </c>
      <c r="U689" s="7">
        <v>40.770000000000003</v>
      </c>
      <c r="V689" s="5" t="s">
        <v>374</v>
      </c>
    </row>
    <row r="690" spans="1:22" s="5" customFormat="1" x14ac:dyDescent="0.25">
      <c r="A690" s="5">
        <v>2026493067</v>
      </c>
      <c r="B690" s="5" t="s">
        <v>291</v>
      </c>
      <c r="C690" s="5" t="s">
        <v>292</v>
      </c>
      <c r="D690" s="5" t="str">
        <f t="shared" si="32"/>
        <v>VIRGINIA ALONZO</v>
      </c>
      <c r="E690" s="5" t="s">
        <v>256</v>
      </c>
      <c r="F690" s="5" t="s">
        <v>373</v>
      </c>
      <c r="G690" s="5" t="s">
        <v>374</v>
      </c>
      <c r="H690" s="5">
        <v>16865615</v>
      </c>
      <c r="I690" s="5" t="s">
        <v>122</v>
      </c>
      <c r="J690" s="5" t="s">
        <v>123</v>
      </c>
      <c r="K690" s="5" t="str">
        <f t="shared" si="30"/>
        <v>Heather Geske</v>
      </c>
      <c r="L690" s="6">
        <v>45693</v>
      </c>
      <c r="M690" s="6">
        <v>46027</v>
      </c>
      <c r="N690" s="5">
        <f t="shared" si="31"/>
        <v>11</v>
      </c>
      <c r="O690" s="5" t="s">
        <v>135</v>
      </c>
      <c r="P690" s="5" t="s">
        <v>2613</v>
      </c>
      <c r="Q690" s="7">
        <v>40</v>
      </c>
      <c r="R690" s="11">
        <v>0.7</v>
      </c>
      <c r="S690" s="5" t="s">
        <v>60</v>
      </c>
      <c r="T690" s="5" t="s">
        <v>136</v>
      </c>
      <c r="U690" s="7">
        <v>28</v>
      </c>
      <c r="V690" s="5" t="s">
        <v>374</v>
      </c>
    </row>
    <row r="691" spans="1:22" s="5" customFormat="1" x14ac:dyDescent="0.25">
      <c r="A691" s="5">
        <v>2026812432</v>
      </c>
      <c r="B691" s="5" t="s">
        <v>307</v>
      </c>
      <c r="C691" s="5" t="s">
        <v>308</v>
      </c>
      <c r="D691" s="5" t="str">
        <f t="shared" si="32"/>
        <v>FIDEL JIMENEZ</v>
      </c>
      <c r="E691" s="5" t="s">
        <v>120</v>
      </c>
      <c r="F691" s="5" t="s">
        <v>373</v>
      </c>
      <c r="G691" s="5" t="s">
        <v>374</v>
      </c>
      <c r="H691" s="5">
        <v>16865615</v>
      </c>
      <c r="I691" s="5" t="s">
        <v>122</v>
      </c>
      <c r="J691" s="5" t="s">
        <v>123</v>
      </c>
      <c r="K691" s="5" t="str">
        <f t="shared" si="30"/>
        <v>Heather Geske</v>
      </c>
      <c r="L691" s="6">
        <v>45690</v>
      </c>
      <c r="M691" s="6">
        <v>46024</v>
      </c>
      <c r="N691" s="5">
        <f t="shared" si="31"/>
        <v>11</v>
      </c>
      <c r="O691" s="5" t="s">
        <v>135</v>
      </c>
      <c r="P691" s="5" t="s">
        <v>2613</v>
      </c>
      <c r="Q691" s="7">
        <v>29.2</v>
      </c>
      <c r="R691" s="11">
        <v>0.7</v>
      </c>
      <c r="S691" s="5" t="s">
        <v>60</v>
      </c>
      <c r="T691" s="5" t="s">
        <v>136</v>
      </c>
      <c r="U691" s="7">
        <v>20.440000000000001</v>
      </c>
      <c r="V691" s="5" t="s">
        <v>374</v>
      </c>
    </row>
    <row r="692" spans="1:22" s="5" customFormat="1" x14ac:dyDescent="0.25">
      <c r="A692" s="5">
        <v>2026627935</v>
      </c>
      <c r="B692" s="5" t="s">
        <v>1103</v>
      </c>
      <c r="C692" s="5" t="s">
        <v>95</v>
      </c>
      <c r="D692" s="5" t="str">
        <f t="shared" si="32"/>
        <v>JEFFREY SALAZAR</v>
      </c>
      <c r="E692" s="5" t="s">
        <v>120</v>
      </c>
      <c r="F692" s="5" t="s">
        <v>373</v>
      </c>
      <c r="G692" s="5" t="s">
        <v>374</v>
      </c>
      <c r="H692" s="5">
        <v>16865615</v>
      </c>
      <c r="I692" s="5" t="s">
        <v>122</v>
      </c>
      <c r="J692" s="5" t="s">
        <v>123</v>
      </c>
      <c r="K692" s="5" t="str">
        <f t="shared" si="30"/>
        <v>Heather Geske</v>
      </c>
      <c r="L692" s="6">
        <v>45689</v>
      </c>
      <c r="M692" s="6">
        <v>46023</v>
      </c>
      <c r="N692" s="5">
        <f t="shared" si="31"/>
        <v>11</v>
      </c>
      <c r="O692" s="5" t="s">
        <v>135</v>
      </c>
      <c r="P692" s="5" t="s">
        <v>2613</v>
      </c>
      <c r="Q692" s="7">
        <v>18.2</v>
      </c>
      <c r="R692" s="11">
        <v>0.7</v>
      </c>
      <c r="S692" s="5" t="s">
        <v>60</v>
      </c>
      <c r="T692" s="5" t="s">
        <v>136</v>
      </c>
      <c r="U692" s="7">
        <v>12.74</v>
      </c>
      <c r="V692" s="5" t="s">
        <v>374</v>
      </c>
    </row>
    <row r="693" spans="1:22" s="5" customFormat="1" x14ac:dyDescent="0.25">
      <c r="A693" s="5">
        <v>2026836407</v>
      </c>
      <c r="B693" s="5" t="s">
        <v>1135</v>
      </c>
      <c r="C693" s="5" t="s">
        <v>1136</v>
      </c>
      <c r="D693" s="5" t="str">
        <f t="shared" si="32"/>
        <v>ROWAN MCDANIEL</v>
      </c>
      <c r="E693" s="5" t="s">
        <v>610</v>
      </c>
      <c r="F693" s="5" t="s">
        <v>373</v>
      </c>
      <c r="G693" s="5" t="s">
        <v>374</v>
      </c>
      <c r="H693" s="5">
        <v>16865615</v>
      </c>
      <c r="I693" s="5" t="s">
        <v>122</v>
      </c>
      <c r="J693" s="5" t="s">
        <v>123</v>
      </c>
      <c r="K693" s="5" t="str">
        <f t="shared" si="30"/>
        <v>Heather Geske</v>
      </c>
      <c r="L693" s="6">
        <v>45691</v>
      </c>
      <c r="M693" s="6">
        <v>46025</v>
      </c>
      <c r="N693" s="5">
        <f t="shared" si="31"/>
        <v>11</v>
      </c>
      <c r="O693" s="5" t="s">
        <v>135</v>
      </c>
      <c r="P693" s="5" t="s">
        <v>2613</v>
      </c>
      <c r="Q693" s="7">
        <v>15.29</v>
      </c>
      <c r="R693" s="11">
        <v>0.7</v>
      </c>
      <c r="S693" s="5" t="s">
        <v>60</v>
      </c>
      <c r="T693" s="5" t="s">
        <v>136</v>
      </c>
      <c r="U693" s="7">
        <v>10.7</v>
      </c>
      <c r="V693" s="5" t="s">
        <v>374</v>
      </c>
    </row>
    <row r="694" spans="1:22" s="5" customFormat="1" x14ac:dyDescent="0.25">
      <c r="A694" s="5">
        <v>2026811338</v>
      </c>
      <c r="B694" s="5" t="s">
        <v>1131</v>
      </c>
      <c r="C694" s="5" t="s">
        <v>1132</v>
      </c>
      <c r="D694" s="5" t="str">
        <f t="shared" si="32"/>
        <v>KEITH HAAS</v>
      </c>
      <c r="E694" s="5" t="s">
        <v>120</v>
      </c>
      <c r="F694" s="5" t="s">
        <v>373</v>
      </c>
      <c r="G694" s="5" t="s">
        <v>374</v>
      </c>
      <c r="H694" s="5">
        <v>16865615</v>
      </c>
      <c r="I694" s="5" t="s">
        <v>122</v>
      </c>
      <c r="J694" s="5" t="s">
        <v>123</v>
      </c>
      <c r="K694" s="5" t="str">
        <f t="shared" si="30"/>
        <v>Heather Geske</v>
      </c>
      <c r="L694" s="6">
        <v>45690</v>
      </c>
      <c r="M694" s="6">
        <v>46024</v>
      </c>
      <c r="N694" s="5">
        <f t="shared" si="31"/>
        <v>11</v>
      </c>
      <c r="O694" s="5" t="s">
        <v>135</v>
      </c>
      <c r="P694" s="5" t="s">
        <v>2613</v>
      </c>
      <c r="Q694" s="7">
        <v>9.6999999999999993</v>
      </c>
      <c r="R694" s="11">
        <v>0.7</v>
      </c>
      <c r="S694" s="5" t="s">
        <v>60</v>
      </c>
      <c r="T694" s="5" t="s">
        <v>136</v>
      </c>
      <c r="U694" s="7">
        <v>6.79</v>
      </c>
      <c r="V694" s="5" t="s">
        <v>374</v>
      </c>
    </row>
    <row r="695" spans="1:22" s="5" customFormat="1" x14ac:dyDescent="0.25">
      <c r="A695" s="5">
        <v>2026735220</v>
      </c>
      <c r="B695" s="5" t="s">
        <v>376</v>
      </c>
      <c r="C695" s="5" t="s">
        <v>1114</v>
      </c>
      <c r="D695" s="5" t="str">
        <f t="shared" si="32"/>
        <v>BOBBI CHAMBERS</v>
      </c>
      <c r="E695" s="5" t="s">
        <v>120</v>
      </c>
      <c r="F695" s="5" t="s">
        <v>373</v>
      </c>
      <c r="G695" s="5" t="s">
        <v>374</v>
      </c>
      <c r="H695" s="5">
        <v>16865615</v>
      </c>
      <c r="I695" s="5" t="s">
        <v>122</v>
      </c>
      <c r="J695" s="5" t="s">
        <v>123</v>
      </c>
      <c r="K695" s="5" t="str">
        <f t="shared" si="30"/>
        <v>Heather Geske</v>
      </c>
      <c r="L695" s="6">
        <v>45689</v>
      </c>
      <c r="M695" s="6">
        <v>46023</v>
      </c>
      <c r="N695" s="5">
        <f t="shared" si="31"/>
        <v>11</v>
      </c>
      <c r="O695" s="5" t="s">
        <v>135</v>
      </c>
      <c r="P695" s="5" t="s">
        <v>2613</v>
      </c>
      <c r="Q695" s="7">
        <v>9.1</v>
      </c>
      <c r="R695" s="11">
        <v>0.7</v>
      </c>
      <c r="S695" s="5" t="s">
        <v>60</v>
      </c>
      <c r="T695" s="5" t="s">
        <v>136</v>
      </c>
      <c r="U695" s="7">
        <v>6.37</v>
      </c>
      <c r="V695" s="5" t="s">
        <v>374</v>
      </c>
    </row>
    <row r="696" spans="1:22" s="5" customFormat="1" x14ac:dyDescent="0.25">
      <c r="A696" s="5">
        <v>2026605719</v>
      </c>
      <c r="B696" s="5" t="s">
        <v>1863</v>
      </c>
      <c r="C696" s="5" t="s">
        <v>1580</v>
      </c>
      <c r="D696" s="5" t="str">
        <f t="shared" si="32"/>
        <v>ETHAN FARNSWORTH</v>
      </c>
      <c r="E696" s="5" t="s">
        <v>120</v>
      </c>
      <c r="F696" s="5" t="s">
        <v>373</v>
      </c>
      <c r="G696" s="5" t="s">
        <v>374</v>
      </c>
      <c r="H696" s="5">
        <v>16865615</v>
      </c>
      <c r="I696" s="5" t="s">
        <v>122</v>
      </c>
      <c r="J696" s="5" t="s">
        <v>123</v>
      </c>
      <c r="K696" s="5" t="str">
        <f t="shared" si="30"/>
        <v>Heather Geske</v>
      </c>
      <c r="L696" s="6">
        <v>45689</v>
      </c>
      <c r="M696" s="6">
        <v>46023</v>
      </c>
      <c r="N696" s="5">
        <f t="shared" si="31"/>
        <v>11</v>
      </c>
      <c r="O696" s="5" t="s">
        <v>135</v>
      </c>
      <c r="P696" s="5" t="s">
        <v>2613</v>
      </c>
      <c r="Q696" s="7">
        <v>9.1</v>
      </c>
      <c r="R696" s="11">
        <v>0.7</v>
      </c>
      <c r="S696" s="5" t="s">
        <v>60</v>
      </c>
      <c r="T696" s="5" t="s">
        <v>136</v>
      </c>
      <c r="U696" s="7">
        <v>6.37</v>
      </c>
      <c r="V696" s="5" t="s">
        <v>374</v>
      </c>
    </row>
    <row r="697" spans="1:22" s="5" customFormat="1" x14ac:dyDescent="0.25">
      <c r="A697" s="5">
        <v>2026608092</v>
      </c>
      <c r="B697" s="5" t="s">
        <v>2215</v>
      </c>
      <c r="C697" s="5" t="s">
        <v>887</v>
      </c>
      <c r="D697" s="5" t="str">
        <f t="shared" si="32"/>
        <v>JULIE RIO-COOPER</v>
      </c>
      <c r="E697" s="5" t="s">
        <v>120</v>
      </c>
      <c r="F697" s="5" t="s">
        <v>373</v>
      </c>
      <c r="G697" s="5" t="s">
        <v>374</v>
      </c>
      <c r="H697" s="5">
        <v>16865615</v>
      </c>
      <c r="I697" s="5" t="s">
        <v>122</v>
      </c>
      <c r="J697" s="5" t="s">
        <v>123</v>
      </c>
      <c r="K697" s="5" t="str">
        <f t="shared" si="30"/>
        <v>Heather Geske</v>
      </c>
      <c r="L697" s="6">
        <v>45689</v>
      </c>
      <c r="M697" s="6">
        <v>46023</v>
      </c>
      <c r="N697" s="5">
        <f t="shared" si="31"/>
        <v>11</v>
      </c>
      <c r="O697" s="5" t="s">
        <v>135</v>
      </c>
      <c r="P697" s="5" t="s">
        <v>2613</v>
      </c>
      <c r="Q697" s="7">
        <v>9.1</v>
      </c>
      <c r="R697" s="11">
        <v>0.7</v>
      </c>
      <c r="S697" s="5" t="s">
        <v>60</v>
      </c>
      <c r="T697" s="5" t="s">
        <v>136</v>
      </c>
      <c r="U697" s="7">
        <v>6.37</v>
      </c>
      <c r="V697" s="5" t="s">
        <v>374</v>
      </c>
    </row>
    <row r="698" spans="1:22" s="5" customFormat="1" x14ac:dyDescent="0.25">
      <c r="A698" s="5">
        <v>2026615269</v>
      </c>
      <c r="B698" s="5" t="s">
        <v>299</v>
      </c>
      <c r="C698" s="5" t="s">
        <v>300</v>
      </c>
      <c r="D698" s="5" t="str">
        <f t="shared" si="32"/>
        <v>PIERRE BOUCHARD</v>
      </c>
      <c r="E698" s="5" t="s">
        <v>120</v>
      </c>
      <c r="F698" s="5" t="s">
        <v>373</v>
      </c>
      <c r="G698" s="5" t="s">
        <v>374</v>
      </c>
      <c r="H698" s="5">
        <v>16865615</v>
      </c>
      <c r="I698" s="5" t="s">
        <v>122</v>
      </c>
      <c r="J698" s="5" t="s">
        <v>123</v>
      </c>
      <c r="K698" s="5" t="str">
        <f t="shared" si="30"/>
        <v>Heather Geske</v>
      </c>
      <c r="L698" s="6">
        <v>45689</v>
      </c>
      <c r="M698" s="6">
        <v>46023</v>
      </c>
      <c r="N698" s="5">
        <f t="shared" si="31"/>
        <v>11</v>
      </c>
      <c r="O698" s="5" t="s">
        <v>135</v>
      </c>
      <c r="P698" s="5" t="s">
        <v>2613</v>
      </c>
      <c r="Q698" s="7">
        <v>9.1</v>
      </c>
      <c r="R698" s="11">
        <v>0.7</v>
      </c>
      <c r="S698" s="5" t="s">
        <v>60</v>
      </c>
      <c r="T698" s="5" t="s">
        <v>136</v>
      </c>
      <c r="U698" s="7">
        <v>6.37</v>
      </c>
      <c r="V698" s="5" t="s">
        <v>374</v>
      </c>
    </row>
    <row r="699" spans="1:22" s="5" customFormat="1" x14ac:dyDescent="0.25">
      <c r="A699" s="5">
        <v>2026812433</v>
      </c>
      <c r="B699" s="5" t="s">
        <v>307</v>
      </c>
      <c r="C699" s="5" t="s">
        <v>308</v>
      </c>
      <c r="D699" s="5" t="str">
        <f t="shared" si="32"/>
        <v>FIDEL JIMENEZ</v>
      </c>
      <c r="E699" s="5" t="s">
        <v>120</v>
      </c>
      <c r="F699" s="5" t="s">
        <v>102</v>
      </c>
      <c r="G699" s="5" t="s">
        <v>121</v>
      </c>
      <c r="H699" s="5">
        <v>16865615</v>
      </c>
      <c r="I699" s="5" t="s">
        <v>122</v>
      </c>
      <c r="J699" s="5" t="s">
        <v>123</v>
      </c>
      <c r="K699" s="5" t="str">
        <f t="shared" si="30"/>
        <v>Heather Geske</v>
      </c>
      <c r="L699" s="6">
        <v>45690</v>
      </c>
      <c r="M699" s="6">
        <v>46024</v>
      </c>
      <c r="N699" s="5">
        <f t="shared" si="31"/>
        <v>11</v>
      </c>
      <c r="O699" s="5" t="s">
        <v>135</v>
      </c>
      <c r="P699" s="5" t="s">
        <v>2613</v>
      </c>
      <c r="Q699" s="7">
        <v>91.88</v>
      </c>
      <c r="R699" s="11">
        <v>0.65</v>
      </c>
      <c r="S699" s="5" t="s">
        <v>60</v>
      </c>
      <c r="T699" s="5" t="s">
        <v>136</v>
      </c>
      <c r="U699" s="7">
        <v>59.72</v>
      </c>
      <c r="V699" s="5" t="s">
        <v>2598</v>
      </c>
    </row>
    <row r="700" spans="1:22" s="5" customFormat="1" x14ac:dyDescent="0.25">
      <c r="A700" s="5">
        <v>2026811339</v>
      </c>
      <c r="B700" s="5" t="s">
        <v>1131</v>
      </c>
      <c r="C700" s="5" t="s">
        <v>1132</v>
      </c>
      <c r="D700" s="5" t="str">
        <f t="shared" si="32"/>
        <v>KEITH HAAS</v>
      </c>
      <c r="E700" s="5" t="s">
        <v>120</v>
      </c>
      <c r="F700" s="5" t="s">
        <v>102</v>
      </c>
      <c r="G700" s="5" t="s">
        <v>121</v>
      </c>
      <c r="H700" s="5">
        <v>16865615</v>
      </c>
      <c r="I700" s="5" t="s">
        <v>122</v>
      </c>
      <c r="J700" s="5" t="s">
        <v>123</v>
      </c>
      <c r="K700" s="5" t="str">
        <f t="shared" si="30"/>
        <v>Heather Geske</v>
      </c>
      <c r="L700" s="6">
        <v>45690</v>
      </c>
      <c r="M700" s="6">
        <v>46024</v>
      </c>
      <c r="N700" s="5">
        <f t="shared" si="31"/>
        <v>11</v>
      </c>
      <c r="O700" s="5" t="s">
        <v>135</v>
      </c>
      <c r="P700" s="5" t="s">
        <v>2613</v>
      </c>
      <c r="Q700" s="7">
        <v>49.81</v>
      </c>
      <c r="R700" s="11">
        <v>0.65</v>
      </c>
      <c r="S700" s="5" t="s">
        <v>60</v>
      </c>
      <c r="T700" s="5" t="s">
        <v>136</v>
      </c>
      <c r="U700" s="7">
        <v>32.380000000000003</v>
      </c>
      <c r="V700" s="5" t="s">
        <v>2598</v>
      </c>
    </row>
    <row r="701" spans="1:22" s="5" customFormat="1" x14ac:dyDescent="0.25">
      <c r="A701" s="5">
        <v>2026735219</v>
      </c>
      <c r="B701" s="5" t="s">
        <v>376</v>
      </c>
      <c r="C701" s="5" t="s">
        <v>1114</v>
      </c>
      <c r="D701" s="5" t="str">
        <f t="shared" si="32"/>
        <v>BOBBI CHAMBERS</v>
      </c>
      <c r="E701" s="5" t="s">
        <v>120</v>
      </c>
      <c r="F701" s="5" t="s">
        <v>102</v>
      </c>
      <c r="G701" s="5" t="s">
        <v>121</v>
      </c>
      <c r="H701" s="5">
        <v>16865615</v>
      </c>
      <c r="I701" s="5" t="s">
        <v>122</v>
      </c>
      <c r="J701" s="5" t="s">
        <v>123</v>
      </c>
      <c r="K701" s="5" t="str">
        <f t="shared" si="30"/>
        <v>Heather Geske</v>
      </c>
      <c r="L701" s="6">
        <v>45689</v>
      </c>
      <c r="M701" s="6">
        <v>46023</v>
      </c>
      <c r="N701" s="5">
        <f t="shared" si="31"/>
        <v>11</v>
      </c>
      <c r="O701" s="5" t="s">
        <v>135</v>
      </c>
      <c r="P701" s="5" t="s">
        <v>2613</v>
      </c>
      <c r="Q701" s="7">
        <v>46.03</v>
      </c>
      <c r="R701" s="11">
        <v>0.65</v>
      </c>
      <c r="S701" s="5" t="s">
        <v>60</v>
      </c>
      <c r="T701" s="5" t="s">
        <v>136</v>
      </c>
      <c r="U701" s="7">
        <v>29.92</v>
      </c>
      <c r="V701" s="5" t="s">
        <v>2598</v>
      </c>
    </row>
    <row r="702" spans="1:22" s="5" customFormat="1" x14ac:dyDescent="0.25">
      <c r="A702" s="5">
        <v>2026615271</v>
      </c>
      <c r="B702" s="5" t="s">
        <v>299</v>
      </c>
      <c r="C702" s="5" t="s">
        <v>300</v>
      </c>
      <c r="D702" s="5" t="str">
        <f t="shared" si="32"/>
        <v>PIERRE BOUCHARD</v>
      </c>
      <c r="E702" s="5" t="s">
        <v>120</v>
      </c>
      <c r="F702" s="5" t="s">
        <v>102</v>
      </c>
      <c r="G702" s="5" t="s">
        <v>121</v>
      </c>
      <c r="H702" s="5">
        <v>16865615</v>
      </c>
      <c r="I702" s="5" t="s">
        <v>122</v>
      </c>
      <c r="J702" s="5" t="s">
        <v>123</v>
      </c>
      <c r="K702" s="5" t="str">
        <f t="shared" si="30"/>
        <v>Heather Geske</v>
      </c>
      <c r="L702" s="6">
        <v>45689</v>
      </c>
      <c r="M702" s="6">
        <v>46023</v>
      </c>
      <c r="N702" s="5">
        <f t="shared" si="31"/>
        <v>11</v>
      </c>
      <c r="O702" s="5" t="s">
        <v>135</v>
      </c>
      <c r="P702" s="5" t="s">
        <v>2613</v>
      </c>
      <c r="Q702" s="7">
        <v>31.48</v>
      </c>
      <c r="R702" s="11">
        <v>0.65</v>
      </c>
      <c r="S702" s="5" t="s">
        <v>60</v>
      </c>
      <c r="T702" s="5" t="s">
        <v>136</v>
      </c>
      <c r="U702" s="7">
        <v>20.46</v>
      </c>
      <c r="V702" s="5" t="s">
        <v>2598</v>
      </c>
    </row>
    <row r="703" spans="1:22" s="5" customFormat="1" x14ac:dyDescent="0.25">
      <c r="A703" s="5">
        <v>2026605720</v>
      </c>
      <c r="B703" s="5" t="s">
        <v>1863</v>
      </c>
      <c r="C703" s="5" t="s">
        <v>1580</v>
      </c>
      <c r="D703" s="5" t="str">
        <f t="shared" si="32"/>
        <v>ETHAN FARNSWORTH</v>
      </c>
      <c r="E703" s="5" t="s">
        <v>120</v>
      </c>
      <c r="F703" s="5" t="s">
        <v>102</v>
      </c>
      <c r="G703" s="5" t="s">
        <v>121</v>
      </c>
      <c r="H703" s="5">
        <v>16865615</v>
      </c>
      <c r="I703" s="5" t="s">
        <v>122</v>
      </c>
      <c r="J703" s="5" t="s">
        <v>123</v>
      </c>
      <c r="K703" s="5" t="str">
        <f t="shared" si="30"/>
        <v>Heather Geske</v>
      </c>
      <c r="L703" s="6">
        <v>45689</v>
      </c>
      <c r="M703" s="6">
        <v>46023</v>
      </c>
      <c r="N703" s="5">
        <f t="shared" si="31"/>
        <v>11</v>
      </c>
      <c r="O703" s="5" t="s">
        <v>135</v>
      </c>
      <c r="P703" s="5" t="s">
        <v>2613</v>
      </c>
      <c r="Q703" s="7">
        <v>11.98</v>
      </c>
      <c r="R703" s="11">
        <v>0.65</v>
      </c>
      <c r="S703" s="5" t="s">
        <v>60</v>
      </c>
      <c r="T703" s="5" t="s">
        <v>136</v>
      </c>
      <c r="U703" s="7">
        <v>7.79</v>
      </c>
      <c r="V703" s="5" t="s">
        <v>2598</v>
      </c>
    </row>
    <row r="704" spans="1:22" s="5" customFormat="1" x14ac:dyDescent="0.25">
      <c r="A704" s="5">
        <v>2026493069</v>
      </c>
      <c r="B704" s="5" t="s">
        <v>291</v>
      </c>
      <c r="C704" s="5" t="s">
        <v>292</v>
      </c>
      <c r="D704" s="5" t="str">
        <f t="shared" si="32"/>
        <v>VIRGINIA ALONZO</v>
      </c>
      <c r="E704" s="5" t="s">
        <v>256</v>
      </c>
      <c r="F704" s="5" t="s">
        <v>803</v>
      </c>
      <c r="G704" s="5" t="s">
        <v>806</v>
      </c>
      <c r="H704" s="5">
        <v>16865615</v>
      </c>
      <c r="I704" s="5" t="s">
        <v>122</v>
      </c>
      <c r="J704" s="5" t="s">
        <v>123</v>
      </c>
      <c r="K704" s="5" t="str">
        <f t="shared" si="30"/>
        <v>Heather Geske</v>
      </c>
      <c r="L704" s="6">
        <v>45693</v>
      </c>
      <c r="M704" s="6">
        <v>46027</v>
      </c>
      <c r="N704" s="5">
        <f t="shared" si="31"/>
        <v>11</v>
      </c>
      <c r="O704" s="5" t="s">
        <v>135</v>
      </c>
      <c r="P704" s="5" t="s">
        <v>2613</v>
      </c>
      <c r="Q704" s="7">
        <v>15</v>
      </c>
      <c r="R704" s="11">
        <v>0.38</v>
      </c>
      <c r="S704" s="5" t="s">
        <v>60</v>
      </c>
      <c r="T704" s="5" t="s">
        <v>136</v>
      </c>
      <c r="U704" s="7">
        <v>5.7</v>
      </c>
      <c r="V704" s="5" t="s">
        <v>806</v>
      </c>
    </row>
    <row r="705" spans="1:22" s="5" customFormat="1" x14ac:dyDescent="0.25">
      <c r="A705" s="5">
        <v>2026812434</v>
      </c>
      <c r="B705" s="5" t="s">
        <v>307</v>
      </c>
      <c r="C705" s="5" t="s">
        <v>308</v>
      </c>
      <c r="D705" s="5" t="str">
        <f t="shared" si="32"/>
        <v>FIDEL JIMENEZ</v>
      </c>
      <c r="E705" s="5" t="s">
        <v>120</v>
      </c>
      <c r="F705" s="5" t="s">
        <v>132</v>
      </c>
      <c r="G705" s="5" t="s">
        <v>133</v>
      </c>
      <c r="H705" s="5">
        <v>16865615</v>
      </c>
      <c r="I705" s="5" t="s">
        <v>122</v>
      </c>
      <c r="J705" s="5" t="s">
        <v>123</v>
      </c>
      <c r="K705" s="5" t="str">
        <f t="shared" si="30"/>
        <v>Heather Geske</v>
      </c>
      <c r="L705" s="6">
        <v>45690</v>
      </c>
      <c r="M705" s="6">
        <v>46024</v>
      </c>
      <c r="N705" s="5">
        <f t="shared" si="31"/>
        <v>11</v>
      </c>
      <c r="O705" s="5" t="s">
        <v>135</v>
      </c>
      <c r="P705" s="5" t="s">
        <v>2613</v>
      </c>
      <c r="Q705" s="7">
        <v>50.18</v>
      </c>
      <c r="R705" s="11">
        <v>0.38</v>
      </c>
      <c r="S705" s="5" t="s">
        <v>60</v>
      </c>
      <c r="T705" s="5" t="s">
        <v>136</v>
      </c>
      <c r="U705" s="7">
        <v>19.07</v>
      </c>
      <c r="V705" s="5" t="s">
        <v>133</v>
      </c>
    </row>
    <row r="706" spans="1:22" s="5" customFormat="1" x14ac:dyDescent="0.25">
      <c r="A706" s="5">
        <v>2026615270</v>
      </c>
      <c r="B706" s="5" t="s">
        <v>299</v>
      </c>
      <c r="C706" s="5" t="s">
        <v>300</v>
      </c>
      <c r="D706" s="5" t="str">
        <f t="shared" si="32"/>
        <v>PIERRE BOUCHARD</v>
      </c>
      <c r="E706" s="5" t="s">
        <v>120</v>
      </c>
      <c r="F706" s="5" t="s">
        <v>132</v>
      </c>
      <c r="G706" s="5" t="s">
        <v>133</v>
      </c>
      <c r="H706" s="5">
        <v>16865615</v>
      </c>
      <c r="I706" s="5" t="s">
        <v>122</v>
      </c>
      <c r="J706" s="5" t="s">
        <v>123</v>
      </c>
      <c r="K706" s="5" t="str">
        <f t="shared" ref="K706:K769" si="33">CONCATENATE(J706," ",I706)</f>
        <v>Heather Geske</v>
      </c>
      <c r="L706" s="6">
        <v>45689</v>
      </c>
      <c r="M706" s="6">
        <v>46023</v>
      </c>
      <c r="N706" s="5">
        <f t="shared" ref="N706:N769" si="34">DATEDIF(L706,M706,"M")</f>
        <v>11</v>
      </c>
      <c r="O706" s="5" t="s">
        <v>135</v>
      </c>
      <c r="P706" s="5" t="s">
        <v>2613</v>
      </c>
      <c r="Q706" s="7">
        <v>29.31</v>
      </c>
      <c r="R706" s="11">
        <v>0.38</v>
      </c>
      <c r="S706" s="5" t="s">
        <v>60</v>
      </c>
      <c r="T706" s="5" t="s">
        <v>136</v>
      </c>
      <c r="U706" s="7">
        <v>11.14</v>
      </c>
      <c r="V706" s="5" t="s">
        <v>133</v>
      </c>
    </row>
    <row r="707" spans="1:22" s="5" customFormat="1" x14ac:dyDescent="0.25">
      <c r="A707" s="5">
        <v>2026493066</v>
      </c>
      <c r="B707" s="5" t="s">
        <v>291</v>
      </c>
      <c r="C707" s="5" t="s">
        <v>292</v>
      </c>
      <c r="D707" s="5" t="str">
        <f t="shared" ref="D707:D770" si="35">CONCATENATE(C707," ",B707)</f>
        <v>VIRGINIA ALONZO</v>
      </c>
      <c r="E707" s="5" t="s">
        <v>256</v>
      </c>
      <c r="F707" s="5" t="s">
        <v>132</v>
      </c>
      <c r="G707" s="5" t="s">
        <v>133</v>
      </c>
      <c r="H707" s="5">
        <v>16865615</v>
      </c>
      <c r="I707" s="5" t="s">
        <v>122</v>
      </c>
      <c r="J707" s="5" t="s">
        <v>123</v>
      </c>
      <c r="K707" s="5" t="str">
        <f t="shared" si="33"/>
        <v>Heather Geske</v>
      </c>
      <c r="L707" s="6">
        <v>45693</v>
      </c>
      <c r="M707" s="6">
        <v>46027</v>
      </c>
      <c r="N707" s="5">
        <f t="shared" si="34"/>
        <v>11</v>
      </c>
      <c r="O707" s="5" t="s">
        <v>135</v>
      </c>
      <c r="P707" s="5" t="s">
        <v>2613</v>
      </c>
      <c r="Q707" s="7">
        <v>24.61</v>
      </c>
      <c r="R707" s="11">
        <v>0.38</v>
      </c>
      <c r="S707" s="5" t="s">
        <v>60</v>
      </c>
      <c r="T707" s="5" t="s">
        <v>136</v>
      </c>
      <c r="U707" s="7">
        <v>9.35</v>
      </c>
      <c r="V707" s="5" t="s">
        <v>133</v>
      </c>
    </row>
    <row r="708" spans="1:22" s="5" customFormat="1" x14ac:dyDescent="0.25">
      <c r="A708" s="5">
        <v>2026812431</v>
      </c>
      <c r="B708" s="5" t="s">
        <v>307</v>
      </c>
      <c r="C708" s="5" t="s">
        <v>308</v>
      </c>
      <c r="D708" s="5" t="str">
        <f t="shared" si="35"/>
        <v>FIDEL JIMENEZ</v>
      </c>
      <c r="E708" s="5" t="s">
        <v>120</v>
      </c>
      <c r="F708" s="5" t="s">
        <v>479</v>
      </c>
      <c r="G708" s="5" t="s">
        <v>480</v>
      </c>
      <c r="H708" s="5">
        <v>16865615</v>
      </c>
      <c r="I708" s="5" t="s">
        <v>122</v>
      </c>
      <c r="J708" s="5" t="s">
        <v>123</v>
      </c>
      <c r="K708" s="5" t="str">
        <f t="shared" si="33"/>
        <v>Heather Geske</v>
      </c>
      <c r="L708" s="6">
        <v>45690</v>
      </c>
      <c r="M708" s="6">
        <v>46024</v>
      </c>
      <c r="N708" s="5">
        <f t="shared" si="34"/>
        <v>11</v>
      </c>
      <c r="O708" s="5" t="s">
        <v>135</v>
      </c>
      <c r="P708" s="5" t="s">
        <v>2613</v>
      </c>
      <c r="Q708" s="7">
        <v>158.06</v>
      </c>
      <c r="R708" s="12">
        <v>0.375</v>
      </c>
      <c r="S708" s="5" t="s">
        <v>60</v>
      </c>
      <c r="T708" s="5" t="s">
        <v>136</v>
      </c>
      <c r="U708" s="7">
        <v>59.27</v>
      </c>
      <c r="V708" s="5" t="s">
        <v>480</v>
      </c>
    </row>
    <row r="709" spans="1:22" s="5" customFormat="1" x14ac:dyDescent="0.25">
      <c r="A709" s="5">
        <v>2026627934</v>
      </c>
      <c r="B709" s="5" t="s">
        <v>1103</v>
      </c>
      <c r="C709" s="5" t="s">
        <v>95</v>
      </c>
      <c r="D709" s="5" t="str">
        <f t="shared" si="35"/>
        <v>JEFFREY SALAZAR</v>
      </c>
      <c r="E709" s="5" t="s">
        <v>120</v>
      </c>
      <c r="F709" s="5" t="s">
        <v>479</v>
      </c>
      <c r="G709" s="5" t="s">
        <v>480</v>
      </c>
      <c r="H709" s="5">
        <v>16865615</v>
      </c>
      <c r="I709" s="5" t="s">
        <v>122</v>
      </c>
      <c r="J709" s="5" t="s">
        <v>123</v>
      </c>
      <c r="K709" s="5" t="str">
        <f t="shared" si="33"/>
        <v>Heather Geske</v>
      </c>
      <c r="L709" s="6">
        <v>45689</v>
      </c>
      <c r="M709" s="6">
        <v>46023</v>
      </c>
      <c r="N709" s="5">
        <f t="shared" si="34"/>
        <v>11</v>
      </c>
      <c r="O709" s="5" t="s">
        <v>135</v>
      </c>
      <c r="P709" s="5" t="s">
        <v>2613</v>
      </c>
      <c r="Q709" s="7">
        <v>79.06</v>
      </c>
      <c r="R709" s="12">
        <v>0.375</v>
      </c>
      <c r="S709" s="5" t="s">
        <v>60</v>
      </c>
      <c r="T709" s="5" t="s">
        <v>136</v>
      </c>
      <c r="U709" s="7">
        <v>29.65</v>
      </c>
      <c r="V709" s="5" t="s">
        <v>480</v>
      </c>
    </row>
    <row r="710" spans="1:22" s="5" customFormat="1" x14ac:dyDescent="0.25">
      <c r="A710" s="5">
        <v>2026762616</v>
      </c>
      <c r="B710" s="5" t="s">
        <v>1118</v>
      </c>
      <c r="C710" s="5" t="s">
        <v>77</v>
      </c>
      <c r="D710" s="5" t="str">
        <f t="shared" si="35"/>
        <v>JASON SCHROEDER</v>
      </c>
      <c r="E710" s="5" t="s">
        <v>83</v>
      </c>
      <c r="F710" s="5" t="s">
        <v>479</v>
      </c>
      <c r="G710" s="5" t="s">
        <v>480</v>
      </c>
      <c r="H710" s="5">
        <v>16865615</v>
      </c>
      <c r="I710" s="5" t="s">
        <v>122</v>
      </c>
      <c r="J710" s="5" t="s">
        <v>123</v>
      </c>
      <c r="K710" s="5" t="str">
        <f t="shared" si="33"/>
        <v>Heather Geske</v>
      </c>
      <c r="L710" s="6">
        <v>45693</v>
      </c>
      <c r="M710" s="6">
        <v>46027</v>
      </c>
      <c r="N710" s="5">
        <f t="shared" si="34"/>
        <v>11</v>
      </c>
      <c r="O710" s="5" t="s">
        <v>135</v>
      </c>
      <c r="P710" s="5" t="s">
        <v>2613</v>
      </c>
      <c r="Q710" s="7">
        <v>57.11</v>
      </c>
      <c r="R710" s="12">
        <v>0.375</v>
      </c>
      <c r="S710" s="5" t="s">
        <v>60</v>
      </c>
      <c r="T710" s="5" t="s">
        <v>136</v>
      </c>
      <c r="U710" s="7">
        <v>21.42</v>
      </c>
      <c r="V710" s="5" t="s">
        <v>480</v>
      </c>
    </row>
    <row r="711" spans="1:22" s="5" customFormat="1" x14ac:dyDescent="0.25">
      <c r="A711" s="5">
        <v>2026608091</v>
      </c>
      <c r="B711" s="5" t="s">
        <v>2215</v>
      </c>
      <c r="C711" s="5" t="s">
        <v>887</v>
      </c>
      <c r="D711" s="5" t="str">
        <f t="shared" si="35"/>
        <v>JULIE RIO-COOPER</v>
      </c>
      <c r="E711" s="5" t="s">
        <v>120</v>
      </c>
      <c r="F711" s="5" t="s">
        <v>479</v>
      </c>
      <c r="G711" s="5" t="s">
        <v>480</v>
      </c>
      <c r="H711" s="5">
        <v>16865615</v>
      </c>
      <c r="I711" s="5" t="s">
        <v>122</v>
      </c>
      <c r="J711" s="5" t="s">
        <v>123</v>
      </c>
      <c r="K711" s="5" t="str">
        <f t="shared" si="33"/>
        <v>Heather Geske</v>
      </c>
      <c r="L711" s="6">
        <v>45689</v>
      </c>
      <c r="M711" s="6">
        <v>46023</v>
      </c>
      <c r="N711" s="5">
        <f t="shared" si="34"/>
        <v>11</v>
      </c>
      <c r="O711" s="5" t="s">
        <v>135</v>
      </c>
      <c r="P711" s="5" t="s">
        <v>2613</v>
      </c>
      <c r="Q711" s="7">
        <v>38.74</v>
      </c>
      <c r="R711" s="12">
        <v>0.375</v>
      </c>
      <c r="S711" s="5" t="s">
        <v>60</v>
      </c>
      <c r="T711" s="5" t="s">
        <v>136</v>
      </c>
      <c r="U711" s="7">
        <v>14.53</v>
      </c>
      <c r="V711" s="5" t="s">
        <v>480</v>
      </c>
    </row>
    <row r="712" spans="1:22" s="5" customFormat="1" x14ac:dyDescent="0.25">
      <c r="A712" s="5">
        <v>2026493065</v>
      </c>
      <c r="B712" s="5" t="s">
        <v>291</v>
      </c>
      <c r="C712" s="5" t="s">
        <v>292</v>
      </c>
      <c r="D712" s="5" t="str">
        <f t="shared" si="35"/>
        <v>VIRGINIA ALONZO</v>
      </c>
      <c r="E712" s="5" t="s">
        <v>256</v>
      </c>
      <c r="F712" s="5" t="s">
        <v>479</v>
      </c>
      <c r="G712" s="5" t="s">
        <v>480</v>
      </c>
      <c r="H712" s="5">
        <v>16865615</v>
      </c>
      <c r="I712" s="5" t="s">
        <v>122</v>
      </c>
      <c r="J712" s="5" t="s">
        <v>123</v>
      </c>
      <c r="K712" s="5" t="str">
        <f t="shared" si="33"/>
        <v>Heather Geske</v>
      </c>
      <c r="L712" s="6">
        <v>45693</v>
      </c>
      <c r="M712" s="6">
        <v>46027</v>
      </c>
      <c r="N712" s="5">
        <f t="shared" si="34"/>
        <v>11</v>
      </c>
      <c r="O712" s="5" t="s">
        <v>135</v>
      </c>
      <c r="P712" s="5" t="s">
        <v>2613</v>
      </c>
      <c r="Q712" s="7">
        <v>37.869999999999997</v>
      </c>
      <c r="R712" s="12">
        <v>0.375</v>
      </c>
      <c r="S712" s="5" t="s">
        <v>60</v>
      </c>
      <c r="T712" s="5" t="s">
        <v>136</v>
      </c>
      <c r="U712" s="7">
        <v>14.2</v>
      </c>
      <c r="V712" s="5" t="s">
        <v>480</v>
      </c>
    </row>
    <row r="713" spans="1:22" s="5" customFormat="1" x14ac:dyDescent="0.25">
      <c r="A713" s="5">
        <v>2026605718</v>
      </c>
      <c r="B713" s="5" t="s">
        <v>1863</v>
      </c>
      <c r="C713" s="5" t="s">
        <v>1580</v>
      </c>
      <c r="D713" s="5" t="str">
        <f t="shared" si="35"/>
        <v>ETHAN FARNSWORTH</v>
      </c>
      <c r="E713" s="5" t="s">
        <v>120</v>
      </c>
      <c r="F713" s="5" t="s">
        <v>479</v>
      </c>
      <c r="G713" s="5" t="s">
        <v>480</v>
      </c>
      <c r="H713" s="5">
        <v>16865615</v>
      </c>
      <c r="I713" s="5" t="s">
        <v>122</v>
      </c>
      <c r="J713" s="5" t="s">
        <v>123</v>
      </c>
      <c r="K713" s="5" t="str">
        <f t="shared" si="33"/>
        <v>Heather Geske</v>
      </c>
      <c r="L713" s="6">
        <v>45689</v>
      </c>
      <c r="M713" s="6">
        <v>46023</v>
      </c>
      <c r="N713" s="5">
        <f t="shared" si="34"/>
        <v>11</v>
      </c>
      <c r="O713" s="5" t="s">
        <v>135</v>
      </c>
      <c r="P713" s="5" t="s">
        <v>2613</v>
      </c>
      <c r="Q713" s="7">
        <v>29.18</v>
      </c>
      <c r="R713" s="12">
        <v>0.375</v>
      </c>
      <c r="S713" s="5" t="s">
        <v>60</v>
      </c>
      <c r="T713" s="5" t="s">
        <v>136</v>
      </c>
      <c r="U713" s="7">
        <v>10.94</v>
      </c>
      <c r="V713" s="5" t="s">
        <v>480</v>
      </c>
    </row>
    <row r="714" spans="1:22" s="5" customFormat="1" x14ac:dyDescent="0.25">
      <c r="A714" s="5">
        <v>2026703544</v>
      </c>
      <c r="B714" s="5" t="s">
        <v>212</v>
      </c>
      <c r="C714" s="5" t="s">
        <v>364</v>
      </c>
      <c r="D714" s="5" t="str">
        <f t="shared" si="35"/>
        <v>DOUGLAS WILLIAMS</v>
      </c>
      <c r="E714" s="5" t="s">
        <v>83</v>
      </c>
      <c r="F714" s="5" t="s">
        <v>373</v>
      </c>
      <c r="G714" s="5" t="s">
        <v>374</v>
      </c>
      <c r="H714" s="5">
        <v>18828278</v>
      </c>
      <c r="I714" s="5" t="s">
        <v>385</v>
      </c>
      <c r="J714" s="5" t="s">
        <v>386</v>
      </c>
      <c r="K714" s="5" t="str">
        <f t="shared" si="33"/>
        <v>MICHAEL DUNAVANT</v>
      </c>
      <c r="L714" s="6">
        <v>45689</v>
      </c>
      <c r="M714" s="6">
        <v>46023</v>
      </c>
      <c r="N714" s="5">
        <f t="shared" si="34"/>
        <v>11</v>
      </c>
      <c r="O714" s="5" t="s">
        <v>135</v>
      </c>
      <c r="P714" s="5" t="s">
        <v>2613</v>
      </c>
      <c r="Q714" s="7">
        <v>169.06</v>
      </c>
      <c r="R714" s="11">
        <v>0.7</v>
      </c>
      <c r="S714" s="5" t="s">
        <v>60</v>
      </c>
      <c r="T714" s="5" t="s">
        <v>136</v>
      </c>
      <c r="U714" s="7">
        <v>118.34</v>
      </c>
      <c r="V714" s="5" t="s">
        <v>374</v>
      </c>
    </row>
    <row r="715" spans="1:22" s="5" customFormat="1" x14ac:dyDescent="0.25">
      <c r="A715" s="5">
        <v>2026421012</v>
      </c>
      <c r="B715" s="5" t="s">
        <v>2203</v>
      </c>
      <c r="C715" s="5" t="s">
        <v>231</v>
      </c>
      <c r="D715" s="5" t="str">
        <f t="shared" si="35"/>
        <v>MARY PAINTER</v>
      </c>
      <c r="E715" s="5" t="s">
        <v>83</v>
      </c>
      <c r="F715" s="5" t="s">
        <v>373</v>
      </c>
      <c r="G715" s="5" t="s">
        <v>374</v>
      </c>
      <c r="H715" s="5">
        <v>18828278</v>
      </c>
      <c r="I715" s="5" t="s">
        <v>385</v>
      </c>
      <c r="J715" s="5" t="s">
        <v>386</v>
      </c>
      <c r="K715" s="5" t="str">
        <f t="shared" si="33"/>
        <v>MICHAEL DUNAVANT</v>
      </c>
      <c r="L715" s="6">
        <v>45689</v>
      </c>
      <c r="M715" s="6">
        <v>46023</v>
      </c>
      <c r="N715" s="5">
        <f t="shared" si="34"/>
        <v>11</v>
      </c>
      <c r="O715" s="5" t="s">
        <v>135</v>
      </c>
      <c r="P715" s="5" t="s">
        <v>2613</v>
      </c>
      <c r="Q715" s="7">
        <v>11.5</v>
      </c>
      <c r="R715" s="11">
        <v>0.7</v>
      </c>
      <c r="S715" s="5" t="s">
        <v>60</v>
      </c>
      <c r="T715" s="5" t="s">
        <v>136</v>
      </c>
      <c r="U715" s="7">
        <v>8.0500000000000007</v>
      </c>
      <c r="V715" s="5" t="s">
        <v>374</v>
      </c>
    </row>
    <row r="716" spans="1:22" s="5" customFormat="1" x14ac:dyDescent="0.25">
      <c r="A716" s="5">
        <v>2026421011</v>
      </c>
      <c r="B716" s="5" t="s">
        <v>2203</v>
      </c>
      <c r="C716" s="5" t="s">
        <v>231</v>
      </c>
      <c r="D716" s="5" t="str">
        <f t="shared" si="35"/>
        <v>MARY PAINTER</v>
      </c>
      <c r="E716" s="5" t="s">
        <v>83</v>
      </c>
      <c r="F716" s="5" t="s">
        <v>479</v>
      </c>
      <c r="G716" s="5" t="s">
        <v>480</v>
      </c>
      <c r="H716" s="5">
        <v>18828278</v>
      </c>
      <c r="I716" s="5" t="s">
        <v>385</v>
      </c>
      <c r="J716" s="5" t="s">
        <v>386</v>
      </c>
      <c r="K716" s="5" t="str">
        <f t="shared" si="33"/>
        <v>MICHAEL DUNAVANT</v>
      </c>
      <c r="L716" s="6">
        <v>45689</v>
      </c>
      <c r="M716" s="6">
        <v>46023</v>
      </c>
      <c r="N716" s="5">
        <f t="shared" si="34"/>
        <v>11</v>
      </c>
      <c r="O716" s="5" t="s">
        <v>135</v>
      </c>
      <c r="P716" s="5" t="s">
        <v>2613</v>
      </c>
      <c r="Q716" s="7">
        <v>48.61</v>
      </c>
      <c r="R716" s="12">
        <v>0.375</v>
      </c>
      <c r="S716" s="5" t="s">
        <v>60</v>
      </c>
      <c r="T716" s="5" t="s">
        <v>136</v>
      </c>
      <c r="U716" s="7">
        <v>18.23</v>
      </c>
      <c r="V716" s="5" t="s">
        <v>480</v>
      </c>
    </row>
    <row r="717" spans="1:22" s="5" customFormat="1" x14ac:dyDescent="0.25">
      <c r="A717" s="5">
        <v>2026434386</v>
      </c>
      <c r="B717" s="5" t="s">
        <v>640</v>
      </c>
      <c r="C717" s="5" t="s">
        <v>2590</v>
      </c>
      <c r="D717" s="5" t="str">
        <f t="shared" si="35"/>
        <v>KATRINA JOHNSON</v>
      </c>
      <c r="E717" s="5" t="s">
        <v>83</v>
      </c>
      <c r="F717" s="5" t="s">
        <v>479</v>
      </c>
      <c r="G717" s="5" t="s">
        <v>480</v>
      </c>
      <c r="H717" s="5">
        <v>18828278</v>
      </c>
      <c r="I717" s="5" t="s">
        <v>385</v>
      </c>
      <c r="J717" s="5" t="s">
        <v>386</v>
      </c>
      <c r="K717" s="5" t="str">
        <f t="shared" si="33"/>
        <v>MICHAEL DUNAVANT</v>
      </c>
      <c r="L717" s="6">
        <v>45689</v>
      </c>
      <c r="M717" s="6">
        <v>46023</v>
      </c>
      <c r="N717" s="5">
        <f t="shared" si="34"/>
        <v>11</v>
      </c>
      <c r="O717" s="5" t="s">
        <v>135</v>
      </c>
      <c r="P717" s="5" t="s">
        <v>2613</v>
      </c>
      <c r="Q717" s="7">
        <v>22.52</v>
      </c>
      <c r="R717" s="12">
        <v>0.375</v>
      </c>
      <c r="S717" s="5" t="s">
        <v>60</v>
      </c>
      <c r="T717" s="5" t="s">
        <v>136</v>
      </c>
      <c r="U717" s="7">
        <v>8.44</v>
      </c>
      <c r="V717" s="5" t="s">
        <v>480</v>
      </c>
    </row>
    <row r="718" spans="1:22" s="5" customFormat="1" x14ac:dyDescent="0.25">
      <c r="A718" s="5">
        <v>2026490244</v>
      </c>
      <c r="B718" s="5" t="s">
        <v>2593</v>
      </c>
      <c r="C718" s="5" t="s">
        <v>1371</v>
      </c>
      <c r="D718" s="5" t="str">
        <f t="shared" si="35"/>
        <v>ALICE VOELZKE</v>
      </c>
      <c r="E718" s="5" t="s">
        <v>83</v>
      </c>
      <c r="F718" s="5" t="s">
        <v>479</v>
      </c>
      <c r="G718" s="5" t="s">
        <v>480</v>
      </c>
      <c r="H718" s="5">
        <v>18828278</v>
      </c>
      <c r="I718" s="5" t="s">
        <v>385</v>
      </c>
      <c r="J718" s="5" t="s">
        <v>386</v>
      </c>
      <c r="K718" s="5" t="str">
        <f t="shared" si="33"/>
        <v>MICHAEL DUNAVANT</v>
      </c>
      <c r="L718" s="6">
        <v>45689</v>
      </c>
      <c r="M718" s="6">
        <v>46023</v>
      </c>
      <c r="N718" s="5">
        <f t="shared" si="34"/>
        <v>11</v>
      </c>
      <c r="O718" s="5" t="s">
        <v>135</v>
      </c>
      <c r="P718" s="5" t="s">
        <v>2613</v>
      </c>
      <c r="Q718" s="7">
        <v>22.52</v>
      </c>
      <c r="R718" s="12">
        <v>0.375</v>
      </c>
      <c r="S718" s="5" t="s">
        <v>60</v>
      </c>
      <c r="T718" s="5" t="s">
        <v>136</v>
      </c>
      <c r="U718" s="7">
        <v>8.44</v>
      </c>
      <c r="V718" s="5" t="s">
        <v>480</v>
      </c>
    </row>
    <row r="719" spans="1:22" s="5" customFormat="1" x14ac:dyDescent="0.25">
      <c r="A719" s="5">
        <v>2026875934</v>
      </c>
      <c r="B719" s="5" t="s">
        <v>1142</v>
      </c>
      <c r="C719" s="5" t="s">
        <v>1143</v>
      </c>
      <c r="D719" s="5" t="str">
        <f t="shared" si="35"/>
        <v>YERUULT RINCHINDORJ</v>
      </c>
      <c r="E719" s="5" t="s">
        <v>83</v>
      </c>
      <c r="F719" s="5" t="s">
        <v>373</v>
      </c>
      <c r="G719" s="5" t="s">
        <v>374</v>
      </c>
      <c r="H719" s="5">
        <v>20220688</v>
      </c>
      <c r="I719" s="5" t="s">
        <v>381</v>
      </c>
      <c r="J719" s="5" t="s">
        <v>382</v>
      </c>
      <c r="K719" s="5" t="str">
        <f t="shared" si="33"/>
        <v>NASANDELGER ZANA</v>
      </c>
      <c r="L719" s="6">
        <v>45689</v>
      </c>
      <c r="M719" s="6">
        <v>46023</v>
      </c>
      <c r="N719" s="5">
        <f t="shared" si="34"/>
        <v>11</v>
      </c>
      <c r="O719" s="5" t="s">
        <v>135</v>
      </c>
      <c r="P719" s="5" t="s">
        <v>2613</v>
      </c>
      <c r="Q719" s="7">
        <v>52</v>
      </c>
      <c r="R719" s="11">
        <v>0.7</v>
      </c>
      <c r="S719" s="5" t="s">
        <v>60</v>
      </c>
      <c r="T719" s="5" t="s">
        <v>136</v>
      </c>
      <c r="U719" s="7">
        <v>36.4</v>
      </c>
      <c r="V719" s="5" t="s">
        <v>374</v>
      </c>
    </row>
    <row r="720" spans="1:22" s="5" customFormat="1" x14ac:dyDescent="0.25">
      <c r="A720" s="5">
        <v>2025639473</v>
      </c>
      <c r="B720" s="5" t="s">
        <v>2568</v>
      </c>
      <c r="C720" s="5" t="s">
        <v>2569</v>
      </c>
      <c r="D720" s="5" t="str">
        <f t="shared" si="35"/>
        <v>PRANY KEO</v>
      </c>
      <c r="E720" s="5" t="s">
        <v>83</v>
      </c>
      <c r="F720" s="5" t="s">
        <v>479</v>
      </c>
      <c r="G720" s="5" t="s">
        <v>480</v>
      </c>
      <c r="H720" s="5">
        <v>8405446</v>
      </c>
      <c r="I720" s="5" t="s">
        <v>571</v>
      </c>
      <c r="J720" s="5" t="s">
        <v>572</v>
      </c>
      <c r="K720" s="5" t="str">
        <f t="shared" si="33"/>
        <v>PATSAMON THANADABOUTH</v>
      </c>
      <c r="L720" s="6">
        <v>45689</v>
      </c>
      <c r="M720" s="6">
        <v>46023</v>
      </c>
      <c r="N720" s="5">
        <f t="shared" si="34"/>
        <v>11</v>
      </c>
      <c r="O720" s="5" t="s">
        <v>135</v>
      </c>
      <c r="P720" s="5" t="s">
        <v>2613</v>
      </c>
      <c r="Q720" s="7">
        <v>60.94</v>
      </c>
      <c r="R720" s="12">
        <v>0.375</v>
      </c>
      <c r="S720" s="5" t="s">
        <v>60</v>
      </c>
      <c r="T720" s="5" t="s">
        <v>136</v>
      </c>
      <c r="U720" s="7">
        <v>22.85</v>
      </c>
      <c r="V720" s="5" t="s">
        <v>480</v>
      </c>
    </row>
    <row r="721" spans="1:22" s="5" customFormat="1" x14ac:dyDescent="0.25">
      <c r="A721" s="5">
        <v>2026806627</v>
      </c>
      <c r="B721" s="5" t="s">
        <v>1122</v>
      </c>
      <c r="C721" s="5" t="s">
        <v>1052</v>
      </c>
      <c r="D721" s="5" t="str">
        <f t="shared" si="35"/>
        <v>EVAN FRIEDMAN</v>
      </c>
      <c r="E721" s="5" t="s">
        <v>64</v>
      </c>
      <c r="F721" s="5" t="s">
        <v>373</v>
      </c>
      <c r="G721" s="5" t="s">
        <v>374</v>
      </c>
      <c r="H721" s="5">
        <v>19200754</v>
      </c>
      <c r="I721" s="5" t="s">
        <v>652</v>
      </c>
      <c r="J721" s="5" t="s">
        <v>653</v>
      </c>
      <c r="K721" s="5" t="str">
        <f t="shared" si="33"/>
        <v>RICARDO SANTOS</v>
      </c>
      <c r="L721" s="6">
        <v>45689</v>
      </c>
      <c r="M721" s="6">
        <v>46023</v>
      </c>
      <c r="N721" s="5">
        <f t="shared" si="34"/>
        <v>11</v>
      </c>
      <c r="O721" s="5" t="s">
        <v>135</v>
      </c>
      <c r="P721" s="5" t="s">
        <v>2613</v>
      </c>
      <c r="Q721" s="7">
        <v>26.32</v>
      </c>
      <c r="R721" s="11">
        <v>0.7</v>
      </c>
      <c r="S721" s="5" t="s">
        <v>60</v>
      </c>
      <c r="T721" s="5" t="s">
        <v>136</v>
      </c>
      <c r="U721" s="7">
        <v>18.420000000000002</v>
      </c>
      <c r="V721" s="5" t="s">
        <v>374</v>
      </c>
    </row>
    <row r="722" spans="1:22" s="5" customFormat="1" x14ac:dyDescent="0.25">
      <c r="A722" s="5">
        <v>2026806628</v>
      </c>
      <c r="B722" s="5" t="s">
        <v>1122</v>
      </c>
      <c r="C722" s="5" t="s">
        <v>1052</v>
      </c>
      <c r="D722" s="5" t="str">
        <f t="shared" si="35"/>
        <v>EVAN FRIEDMAN</v>
      </c>
      <c r="E722" s="5" t="s">
        <v>64</v>
      </c>
      <c r="F722" s="5" t="s">
        <v>479</v>
      </c>
      <c r="G722" s="5" t="s">
        <v>480</v>
      </c>
      <c r="H722" s="5">
        <v>19200754</v>
      </c>
      <c r="I722" s="5" t="s">
        <v>652</v>
      </c>
      <c r="J722" s="5" t="s">
        <v>653</v>
      </c>
      <c r="K722" s="5" t="str">
        <f t="shared" si="33"/>
        <v>RICARDO SANTOS</v>
      </c>
      <c r="L722" s="6">
        <v>45689</v>
      </c>
      <c r="M722" s="6">
        <v>46023</v>
      </c>
      <c r="N722" s="5">
        <f t="shared" si="34"/>
        <v>11</v>
      </c>
      <c r="O722" s="5" t="s">
        <v>135</v>
      </c>
      <c r="P722" s="5" t="s">
        <v>2613</v>
      </c>
      <c r="Q722" s="7">
        <v>56.52</v>
      </c>
      <c r="R722" s="12">
        <v>0.375</v>
      </c>
      <c r="S722" s="5" t="s">
        <v>60</v>
      </c>
      <c r="T722" s="5" t="s">
        <v>136</v>
      </c>
      <c r="U722" s="7">
        <v>21.2</v>
      </c>
      <c r="V722" s="5" t="s">
        <v>480</v>
      </c>
    </row>
    <row r="723" spans="1:22" s="5" customFormat="1" x14ac:dyDescent="0.25">
      <c r="A723" s="5">
        <v>2026811301</v>
      </c>
      <c r="B723" s="5" t="s">
        <v>1130</v>
      </c>
      <c r="C723" s="5" t="s">
        <v>131</v>
      </c>
      <c r="D723" s="5" t="str">
        <f t="shared" si="35"/>
        <v>MATTHEW HAVER</v>
      </c>
      <c r="E723" s="5" t="s">
        <v>83</v>
      </c>
      <c r="F723" s="5" t="s">
        <v>373</v>
      </c>
      <c r="G723" s="5" t="s">
        <v>374</v>
      </c>
      <c r="H723" s="5">
        <v>16633294</v>
      </c>
      <c r="I723" s="5" t="s">
        <v>116</v>
      </c>
      <c r="J723" s="5" t="s">
        <v>417</v>
      </c>
      <c r="K723" s="5" t="str">
        <f t="shared" si="33"/>
        <v>Richard Yale</v>
      </c>
      <c r="L723" s="6">
        <v>45689</v>
      </c>
      <c r="M723" s="6">
        <v>46023</v>
      </c>
      <c r="N723" s="5">
        <f t="shared" si="34"/>
        <v>11</v>
      </c>
      <c r="O723" s="5" t="s">
        <v>135</v>
      </c>
      <c r="P723" s="5" t="s">
        <v>2613</v>
      </c>
      <c r="Q723" s="7">
        <v>190.44</v>
      </c>
      <c r="R723" s="11">
        <v>0.7</v>
      </c>
      <c r="S723" s="5" t="s">
        <v>60</v>
      </c>
      <c r="T723" s="5" t="s">
        <v>136</v>
      </c>
      <c r="U723" s="7">
        <v>133.31</v>
      </c>
      <c r="V723" s="5" t="s">
        <v>374</v>
      </c>
    </row>
    <row r="724" spans="1:22" s="5" customFormat="1" x14ac:dyDescent="0.25">
      <c r="A724" s="5">
        <v>2026857362</v>
      </c>
      <c r="B724" s="5" t="s">
        <v>1138</v>
      </c>
      <c r="C724" s="5" t="s">
        <v>1139</v>
      </c>
      <c r="D724" s="5" t="str">
        <f t="shared" si="35"/>
        <v>TAMARA MORRELL</v>
      </c>
      <c r="E724" s="5" t="s">
        <v>83</v>
      </c>
      <c r="F724" s="5" t="s">
        <v>373</v>
      </c>
      <c r="G724" s="5" t="s">
        <v>374</v>
      </c>
      <c r="H724" s="5">
        <v>16633294</v>
      </c>
      <c r="I724" s="5" t="s">
        <v>116</v>
      </c>
      <c r="J724" s="5" t="s">
        <v>417</v>
      </c>
      <c r="K724" s="5" t="str">
        <f t="shared" si="33"/>
        <v>Richard Yale</v>
      </c>
      <c r="L724" s="6">
        <v>45689</v>
      </c>
      <c r="M724" s="6">
        <v>46023</v>
      </c>
      <c r="N724" s="5">
        <f t="shared" si="34"/>
        <v>11</v>
      </c>
      <c r="O724" s="5" t="s">
        <v>135</v>
      </c>
      <c r="P724" s="5" t="s">
        <v>2613</v>
      </c>
      <c r="Q724" s="7">
        <v>148.32</v>
      </c>
      <c r="R724" s="11">
        <v>0.7</v>
      </c>
      <c r="S724" s="5" t="s">
        <v>60</v>
      </c>
      <c r="T724" s="5" t="s">
        <v>136</v>
      </c>
      <c r="U724" s="7">
        <v>103.82</v>
      </c>
      <c r="V724" s="5" t="s">
        <v>374</v>
      </c>
    </row>
    <row r="725" spans="1:22" s="5" customFormat="1" x14ac:dyDescent="0.25">
      <c r="A725" s="5">
        <v>2026800264</v>
      </c>
      <c r="B725" s="5" t="s">
        <v>1120</v>
      </c>
      <c r="C725" s="5" t="s">
        <v>1121</v>
      </c>
      <c r="D725" s="5" t="str">
        <f t="shared" si="35"/>
        <v>KRISTIN BLACKSHAW</v>
      </c>
      <c r="E725" s="5" t="s">
        <v>83</v>
      </c>
      <c r="F725" s="5" t="s">
        <v>373</v>
      </c>
      <c r="G725" s="5" t="s">
        <v>374</v>
      </c>
      <c r="H725" s="5">
        <v>16633294</v>
      </c>
      <c r="I725" s="5" t="s">
        <v>116</v>
      </c>
      <c r="J725" s="5" t="s">
        <v>417</v>
      </c>
      <c r="K725" s="5" t="str">
        <f t="shared" si="33"/>
        <v>Richard Yale</v>
      </c>
      <c r="L725" s="6">
        <v>45689</v>
      </c>
      <c r="M725" s="6">
        <v>46023</v>
      </c>
      <c r="N725" s="5">
        <f t="shared" si="34"/>
        <v>11</v>
      </c>
      <c r="O725" s="5" t="s">
        <v>135</v>
      </c>
      <c r="P725" s="5" t="s">
        <v>2613</v>
      </c>
      <c r="Q725" s="7">
        <v>67.900000000000006</v>
      </c>
      <c r="R725" s="11">
        <v>0.7</v>
      </c>
      <c r="S725" s="5" t="s">
        <v>60</v>
      </c>
      <c r="T725" s="5" t="s">
        <v>136</v>
      </c>
      <c r="U725" s="7">
        <v>47.53</v>
      </c>
      <c r="V725" s="5" t="s">
        <v>374</v>
      </c>
    </row>
    <row r="726" spans="1:22" s="5" customFormat="1" x14ac:dyDescent="0.25">
      <c r="A726" s="5">
        <v>2026806868</v>
      </c>
      <c r="B726" s="5" t="s">
        <v>1123</v>
      </c>
      <c r="C726" s="5" t="s">
        <v>1124</v>
      </c>
      <c r="D726" s="5" t="str">
        <f t="shared" si="35"/>
        <v>COURTNEY POHLMAN</v>
      </c>
      <c r="E726" s="5" t="s">
        <v>83</v>
      </c>
      <c r="F726" s="5" t="s">
        <v>373</v>
      </c>
      <c r="G726" s="5" t="s">
        <v>374</v>
      </c>
      <c r="H726" s="5">
        <v>16633294</v>
      </c>
      <c r="I726" s="5" t="s">
        <v>116</v>
      </c>
      <c r="J726" s="5" t="s">
        <v>417</v>
      </c>
      <c r="K726" s="5" t="str">
        <f t="shared" si="33"/>
        <v>Richard Yale</v>
      </c>
      <c r="L726" s="6">
        <v>45689</v>
      </c>
      <c r="M726" s="6">
        <v>46023</v>
      </c>
      <c r="N726" s="5">
        <f t="shared" si="34"/>
        <v>11</v>
      </c>
      <c r="O726" s="5" t="s">
        <v>135</v>
      </c>
      <c r="P726" s="5" t="s">
        <v>2613</v>
      </c>
      <c r="Q726" s="7">
        <v>67.900000000000006</v>
      </c>
      <c r="R726" s="11">
        <v>0.7</v>
      </c>
      <c r="S726" s="5" t="s">
        <v>60</v>
      </c>
      <c r="T726" s="5" t="s">
        <v>136</v>
      </c>
      <c r="U726" s="7">
        <v>47.53</v>
      </c>
      <c r="V726" s="5" t="s">
        <v>374</v>
      </c>
    </row>
    <row r="727" spans="1:22" s="5" customFormat="1" x14ac:dyDescent="0.25">
      <c r="A727" s="5">
        <v>2026756190</v>
      </c>
      <c r="B727" s="5" t="s">
        <v>1117</v>
      </c>
      <c r="C727" s="5" t="s">
        <v>163</v>
      </c>
      <c r="D727" s="5" t="str">
        <f t="shared" si="35"/>
        <v>JOHN QIGLEY</v>
      </c>
      <c r="E727" s="5" t="s">
        <v>339</v>
      </c>
      <c r="F727" s="5" t="s">
        <v>373</v>
      </c>
      <c r="G727" s="5" t="s">
        <v>374</v>
      </c>
      <c r="H727" s="5">
        <v>16633294</v>
      </c>
      <c r="I727" s="5" t="s">
        <v>116</v>
      </c>
      <c r="J727" s="5" t="s">
        <v>417</v>
      </c>
      <c r="K727" s="5" t="str">
        <f t="shared" si="33"/>
        <v>Richard Yale</v>
      </c>
      <c r="L727" s="6">
        <v>45689</v>
      </c>
      <c r="M727" s="6">
        <v>46023</v>
      </c>
      <c r="N727" s="5">
        <f t="shared" si="34"/>
        <v>11</v>
      </c>
      <c r="O727" s="5" t="s">
        <v>135</v>
      </c>
      <c r="P727" s="5" t="s">
        <v>2613</v>
      </c>
      <c r="Q727" s="7">
        <v>67.17</v>
      </c>
      <c r="R727" s="11">
        <v>0.7</v>
      </c>
      <c r="S727" s="5" t="s">
        <v>60</v>
      </c>
      <c r="T727" s="5" t="s">
        <v>136</v>
      </c>
      <c r="U727" s="7">
        <v>47.02</v>
      </c>
      <c r="V727" s="5" t="s">
        <v>374</v>
      </c>
    </row>
    <row r="728" spans="1:22" s="5" customFormat="1" x14ac:dyDescent="0.25">
      <c r="A728" s="5">
        <v>2026328947</v>
      </c>
      <c r="B728" s="5" t="s">
        <v>600</v>
      </c>
      <c r="C728" s="5" t="s">
        <v>601</v>
      </c>
      <c r="D728" s="5" t="str">
        <f t="shared" si="35"/>
        <v>VICTOR FUENTES</v>
      </c>
      <c r="E728" s="5" t="s">
        <v>83</v>
      </c>
      <c r="F728" s="5" t="s">
        <v>373</v>
      </c>
      <c r="G728" s="5" t="s">
        <v>433</v>
      </c>
      <c r="H728" s="5" t="s">
        <v>2609</v>
      </c>
      <c r="I728" s="5" t="s">
        <v>600</v>
      </c>
      <c r="J728" s="5" t="s">
        <v>601</v>
      </c>
      <c r="K728" s="5" t="str">
        <f t="shared" si="33"/>
        <v>VICTOR FUENTES</v>
      </c>
      <c r="L728" s="6">
        <v>45689</v>
      </c>
      <c r="M728" s="6">
        <v>46023</v>
      </c>
      <c r="N728" s="5">
        <f t="shared" si="34"/>
        <v>11</v>
      </c>
      <c r="O728" s="5" t="s">
        <v>135</v>
      </c>
      <c r="P728" s="5" t="s">
        <v>2613</v>
      </c>
      <c r="Q728" s="7">
        <v>35.5</v>
      </c>
      <c r="R728" s="11">
        <v>0.9</v>
      </c>
      <c r="S728" s="5" t="s">
        <v>60</v>
      </c>
      <c r="T728" s="5" t="s">
        <v>136</v>
      </c>
      <c r="U728" s="7">
        <v>31.95</v>
      </c>
      <c r="V728" s="5" t="s">
        <v>433</v>
      </c>
    </row>
    <row r="729" spans="1:22" s="5" customFormat="1" x14ac:dyDescent="0.25">
      <c r="A729" s="5">
        <v>2026766427</v>
      </c>
      <c r="B729" s="5" t="s">
        <v>1119</v>
      </c>
      <c r="C729" s="5" t="s">
        <v>916</v>
      </c>
      <c r="D729" s="5" t="str">
        <f t="shared" si="35"/>
        <v>SARAH MURATA</v>
      </c>
      <c r="E729" s="5" t="s">
        <v>83</v>
      </c>
      <c r="F729" s="5" t="s">
        <v>373</v>
      </c>
      <c r="G729" s="5" t="s">
        <v>374</v>
      </c>
      <c r="H729" s="5" t="s">
        <v>2609</v>
      </c>
      <c r="I729" s="5" t="s">
        <v>600</v>
      </c>
      <c r="J729" s="5" t="s">
        <v>601</v>
      </c>
      <c r="K729" s="5" t="str">
        <f t="shared" si="33"/>
        <v>VICTOR FUENTES</v>
      </c>
      <c r="L729" s="6">
        <v>45689</v>
      </c>
      <c r="M729" s="6">
        <v>46023</v>
      </c>
      <c r="N729" s="5">
        <f t="shared" si="34"/>
        <v>11</v>
      </c>
      <c r="O729" s="5" t="s">
        <v>135</v>
      </c>
      <c r="P729" s="5" t="s">
        <v>2613</v>
      </c>
      <c r="Q729" s="7">
        <v>145.41999999999999</v>
      </c>
      <c r="R729" s="11">
        <v>0.7</v>
      </c>
      <c r="S729" s="5" t="s">
        <v>60</v>
      </c>
      <c r="T729" s="5" t="s">
        <v>136</v>
      </c>
      <c r="U729" s="7">
        <v>101.79</v>
      </c>
      <c r="V729" s="5" t="s">
        <v>374</v>
      </c>
    </row>
    <row r="730" spans="1:22" s="5" customFormat="1" x14ac:dyDescent="0.25">
      <c r="A730" s="5">
        <v>2026766428</v>
      </c>
      <c r="B730" s="5" t="s">
        <v>1119</v>
      </c>
      <c r="C730" s="5" t="s">
        <v>916</v>
      </c>
      <c r="D730" s="5" t="str">
        <f t="shared" si="35"/>
        <v>SARAH MURATA</v>
      </c>
      <c r="E730" s="5" t="s">
        <v>83</v>
      </c>
      <c r="F730" s="5" t="s">
        <v>479</v>
      </c>
      <c r="G730" s="5" t="s">
        <v>480</v>
      </c>
      <c r="H730" s="5" t="s">
        <v>2609</v>
      </c>
      <c r="I730" s="5" t="s">
        <v>600</v>
      </c>
      <c r="J730" s="5" t="s">
        <v>601</v>
      </c>
      <c r="K730" s="5" t="str">
        <f t="shared" si="33"/>
        <v>VICTOR FUENTES</v>
      </c>
      <c r="L730" s="6">
        <v>45689</v>
      </c>
      <c r="M730" s="6">
        <v>46023</v>
      </c>
      <c r="N730" s="5">
        <f t="shared" si="34"/>
        <v>11</v>
      </c>
      <c r="O730" s="5" t="s">
        <v>135</v>
      </c>
      <c r="P730" s="5" t="s">
        <v>2613</v>
      </c>
      <c r="Q730" s="7">
        <v>90.76</v>
      </c>
      <c r="R730" s="12">
        <v>0.375</v>
      </c>
      <c r="S730" s="5" t="s">
        <v>60</v>
      </c>
      <c r="T730" s="5" t="s">
        <v>136</v>
      </c>
      <c r="U730" s="7">
        <v>34.04</v>
      </c>
      <c r="V730" s="5" t="s">
        <v>480</v>
      </c>
    </row>
    <row r="731" spans="1:22" s="5" customFormat="1" x14ac:dyDescent="0.25">
      <c r="A731" s="5">
        <v>2026817012</v>
      </c>
      <c r="B731" s="5" t="s">
        <v>1072</v>
      </c>
      <c r="C731" s="5" t="s">
        <v>1073</v>
      </c>
      <c r="D731" s="5" t="str">
        <f t="shared" si="35"/>
        <v>JENNA BRINK</v>
      </c>
      <c r="E731" s="5" t="s">
        <v>120</v>
      </c>
      <c r="F731" s="5" t="s">
        <v>373</v>
      </c>
      <c r="G731" s="5" t="s">
        <v>374</v>
      </c>
      <c r="H731" s="5">
        <v>21313588</v>
      </c>
      <c r="I731" s="5" t="s">
        <v>222</v>
      </c>
      <c r="J731" s="5" t="s">
        <v>223</v>
      </c>
      <c r="K731" s="5" t="str">
        <f t="shared" si="33"/>
        <v>WILLIAM GESKE</v>
      </c>
      <c r="L731" s="6">
        <v>45689</v>
      </c>
      <c r="M731" s="6">
        <v>46023</v>
      </c>
      <c r="N731" s="5">
        <f t="shared" si="34"/>
        <v>11</v>
      </c>
      <c r="O731" s="5" t="s">
        <v>135</v>
      </c>
      <c r="P731" s="5" t="s">
        <v>2613</v>
      </c>
      <c r="Q731" s="7">
        <v>9.1</v>
      </c>
      <c r="R731" s="11">
        <v>0.7</v>
      </c>
      <c r="S731" s="5" t="s">
        <v>60</v>
      </c>
      <c r="T731" s="5" t="s">
        <v>136</v>
      </c>
      <c r="U731" s="7">
        <v>6.37</v>
      </c>
      <c r="V731" s="5" t="s">
        <v>374</v>
      </c>
    </row>
    <row r="732" spans="1:22" s="5" customFormat="1" x14ac:dyDescent="0.25">
      <c r="A732" s="5">
        <v>2026817010</v>
      </c>
      <c r="B732" s="5" t="s">
        <v>1072</v>
      </c>
      <c r="C732" s="5" t="s">
        <v>1073</v>
      </c>
      <c r="D732" s="5" t="str">
        <f t="shared" si="35"/>
        <v>JENNA BRINK</v>
      </c>
      <c r="E732" s="5" t="s">
        <v>120</v>
      </c>
      <c r="F732" s="5" t="s">
        <v>102</v>
      </c>
      <c r="G732" s="5" t="s">
        <v>121</v>
      </c>
      <c r="H732" s="5">
        <v>21313588</v>
      </c>
      <c r="I732" s="5" t="s">
        <v>222</v>
      </c>
      <c r="J732" s="5" t="s">
        <v>223</v>
      </c>
      <c r="K732" s="5" t="str">
        <f t="shared" si="33"/>
        <v>WILLIAM GESKE</v>
      </c>
      <c r="L732" s="6">
        <v>45689</v>
      </c>
      <c r="M732" s="6">
        <v>46023</v>
      </c>
      <c r="N732" s="5">
        <f t="shared" si="34"/>
        <v>11</v>
      </c>
      <c r="O732" s="5" t="s">
        <v>135</v>
      </c>
      <c r="P732" s="5" t="s">
        <v>2613</v>
      </c>
      <c r="Q732" s="7">
        <v>36.18</v>
      </c>
      <c r="R732" s="11">
        <v>0.65</v>
      </c>
      <c r="S732" s="5" t="s">
        <v>60</v>
      </c>
      <c r="T732" s="5" t="s">
        <v>136</v>
      </c>
      <c r="U732" s="7">
        <v>23.52</v>
      </c>
      <c r="V732" s="5" t="s">
        <v>2598</v>
      </c>
    </row>
    <row r="733" spans="1:22" s="5" customFormat="1" x14ac:dyDescent="0.25">
      <c r="A733" s="5">
        <v>2026817011</v>
      </c>
      <c r="B733" s="5" t="s">
        <v>1072</v>
      </c>
      <c r="C733" s="5" t="s">
        <v>1073</v>
      </c>
      <c r="D733" s="5" t="str">
        <f t="shared" si="35"/>
        <v>JENNA BRINK</v>
      </c>
      <c r="E733" s="5" t="s">
        <v>120</v>
      </c>
      <c r="F733" s="5" t="s">
        <v>479</v>
      </c>
      <c r="G733" s="5" t="s">
        <v>480</v>
      </c>
      <c r="H733" s="5">
        <v>21313588</v>
      </c>
      <c r="I733" s="5" t="s">
        <v>222</v>
      </c>
      <c r="J733" s="5" t="s">
        <v>223</v>
      </c>
      <c r="K733" s="5" t="str">
        <f t="shared" si="33"/>
        <v>WILLIAM GESKE</v>
      </c>
      <c r="L733" s="6">
        <v>45689</v>
      </c>
      <c r="M733" s="6">
        <v>46023</v>
      </c>
      <c r="N733" s="5">
        <f t="shared" si="34"/>
        <v>11</v>
      </c>
      <c r="O733" s="5" t="s">
        <v>135</v>
      </c>
      <c r="P733" s="5" t="s">
        <v>2613</v>
      </c>
      <c r="Q733" s="7">
        <v>53.08</v>
      </c>
      <c r="R733" s="12">
        <v>0.375</v>
      </c>
      <c r="S733" s="5" t="s">
        <v>60</v>
      </c>
      <c r="T733" s="5" t="s">
        <v>136</v>
      </c>
      <c r="U733" s="7">
        <v>19.899999999999999</v>
      </c>
      <c r="V733" s="5" t="s">
        <v>480</v>
      </c>
    </row>
    <row r="734" spans="1:22" s="5" customFormat="1" x14ac:dyDescent="0.25">
      <c r="A734" s="5">
        <v>2026190496</v>
      </c>
      <c r="B734" s="5" t="s">
        <v>1436</v>
      </c>
      <c r="C734" s="5" t="s">
        <v>2184</v>
      </c>
      <c r="D734" s="5" t="str">
        <f t="shared" si="35"/>
        <v>ROXANE BECKER</v>
      </c>
      <c r="E734" s="5" t="s">
        <v>80</v>
      </c>
      <c r="F734" s="5" t="s">
        <v>373</v>
      </c>
      <c r="G734" s="5" t="s">
        <v>374</v>
      </c>
      <c r="H734" s="5">
        <v>16912722</v>
      </c>
      <c r="I734" s="5" t="s">
        <v>422</v>
      </c>
      <c r="J734" s="5" t="s">
        <v>423</v>
      </c>
      <c r="K734" s="5" t="str">
        <f t="shared" si="33"/>
        <v>ANDREA PETRUNGARO</v>
      </c>
      <c r="L734" s="6">
        <v>45658</v>
      </c>
      <c r="M734" s="6">
        <v>46023</v>
      </c>
      <c r="N734" s="5">
        <f t="shared" si="34"/>
        <v>12</v>
      </c>
      <c r="O734" s="5" t="s">
        <v>135</v>
      </c>
      <c r="P734" s="5" t="s">
        <v>2613</v>
      </c>
      <c r="Q734" s="7">
        <v>42.36</v>
      </c>
      <c r="R734" s="11">
        <v>0.7</v>
      </c>
      <c r="S734" s="5" t="s">
        <v>60</v>
      </c>
      <c r="T734" s="5" t="s">
        <v>136</v>
      </c>
      <c r="U734" s="7">
        <v>29.65</v>
      </c>
      <c r="V734" s="5" t="s">
        <v>374</v>
      </c>
    </row>
    <row r="735" spans="1:22" s="5" customFormat="1" x14ac:dyDescent="0.25">
      <c r="A735" s="5">
        <v>2026166862</v>
      </c>
      <c r="B735" s="5" t="s">
        <v>2173</v>
      </c>
      <c r="C735" s="5" t="s">
        <v>2174</v>
      </c>
      <c r="D735" s="5" t="str">
        <f t="shared" si="35"/>
        <v>ANNAMARIE STORNELLO</v>
      </c>
      <c r="E735" s="5" t="s">
        <v>83</v>
      </c>
      <c r="F735" s="5" t="s">
        <v>373</v>
      </c>
      <c r="G735" s="5" t="s">
        <v>374</v>
      </c>
      <c r="H735" s="5">
        <v>8814784</v>
      </c>
      <c r="I735" s="5" t="s">
        <v>501</v>
      </c>
      <c r="J735" s="5" t="s">
        <v>502</v>
      </c>
      <c r="K735" s="5" t="str">
        <f t="shared" si="33"/>
        <v>FRANK LISKOVEC</v>
      </c>
      <c r="L735" s="6">
        <v>45658</v>
      </c>
      <c r="M735" s="6">
        <v>46023</v>
      </c>
      <c r="N735" s="5">
        <f t="shared" si="34"/>
        <v>12</v>
      </c>
      <c r="O735" s="5" t="s">
        <v>135</v>
      </c>
      <c r="P735" s="5" t="s">
        <v>2613</v>
      </c>
      <c r="Q735" s="7">
        <v>137.41</v>
      </c>
      <c r="R735" s="11">
        <v>0.7</v>
      </c>
      <c r="S735" s="5" t="s">
        <v>60</v>
      </c>
      <c r="T735" s="5" t="s">
        <v>136</v>
      </c>
      <c r="U735" s="7">
        <v>96.19</v>
      </c>
      <c r="V735" s="5" t="s">
        <v>374</v>
      </c>
    </row>
    <row r="736" spans="1:22" s="5" customFormat="1" x14ac:dyDescent="0.25">
      <c r="A736" s="5">
        <v>2026229467</v>
      </c>
      <c r="B736" s="5" t="s">
        <v>2196</v>
      </c>
      <c r="C736" s="5" t="s">
        <v>891</v>
      </c>
      <c r="D736" s="5" t="str">
        <f t="shared" si="35"/>
        <v>KRISTEN FACCHINI</v>
      </c>
      <c r="E736" s="5" t="s">
        <v>83</v>
      </c>
      <c r="F736" s="5" t="s">
        <v>373</v>
      </c>
      <c r="G736" s="5" t="s">
        <v>374</v>
      </c>
      <c r="H736" s="5">
        <v>8814784</v>
      </c>
      <c r="I736" s="5" t="s">
        <v>501</v>
      </c>
      <c r="J736" s="5" t="s">
        <v>502</v>
      </c>
      <c r="K736" s="5" t="str">
        <f t="shared" si="33"/>
        <v>FRANK LISKOVEC</v>
      </c>
      <c r="L736" s="6">
        <v>45658</v>
      </c>
      <c r="M736" s="6">
        <v>46023</v>
      </c>
      <c r="N736" s="5">
        <f t="shared" si="34"/>
        <v>12</v>
      </c>
      <c r="O736" s="5" t="s">
        <v>135</v>
      </c>
      <c r="P736" s="5" t="s">
        <v>2613</v>
      </c>
      <c r="Q736" s="7">
        <v>69.25</v>
      </c>
      <c r="R736" s="11">
        <v>0.7</v>
      </c>
      <c r="S736" s="5" t="s">
        <v>60</v>
      </c>
      <c r="T736" s="5" t="s">
        <v>136</v>
      </c>
      <c r="U736" s="7">
        <v>48.48</v>
      </c>
      <c r="V736" s="5" t="s">
        <v>374</v>
      </c>
    </row>
    <row r="737" spans="1:22" s="5" customFormat="1" x14ac:dyDescent="0.25">
      <c r="A737" s="5">
        <v>2026233010</v>
      </c>
      <c r="B737" s="5" t="s">
        <v>2199</v>
      </c>
      <c r="C737" s="5" t="s">
        <v>227</v>
      </c>
      <c r="D737" s="5" t="str">
        <f t="shared" si="35"/>
        <v>JENNIFER KULIK</v>
      </c>
      <c r="E737" s="5" t="s">
        <v>83</v>
      </c>
      <c r="F737" s="5" t="s">
        <v>373</v>
      </c>
      <c r="G737" s="5" t="s">
        <v>374</v>
      </c>
      <c r="H737" s="5">
        <v>8814784</v>
      </c>
      <c r="I737" s="5" t="s">
        <v>501</v>
      </c>
      <c r="J737" s="5" t="s">
        <v>502</v>
      </c>
      <c r="K737" s="5" t="str">
        <f t="shared" si="33"/>
        <v>FRANK LISKOVEC</v>
      </c>
      <c r="L737" s="6">
        <v>45658</v>
      </c>
      <c r="M737" s="6">
        <v>46023</v>
      </c>
      <c r="N737" s="5">
        <f t="shared" si="34"/>
        <v>12</v>
      </c>
      <c r="O737" s="5" t="s">
        <v>135</v>
      </c>
      <c r="P737" s="5" t="s">
        <v>2613</v>
      </c>
      <c r="Q737" s="7">
        <v>47.24</v>
      </c>
      <c r="R737" s="11">
        <v>0.7</v>
      </c>
      <c r="S737" s="5" t="s">
        <v>60</v>
      </c>
      <c r="T737" s="5" t="s">
        <v>136</v>
      </c>
      <c r="U737" s="7">
        <v>33.07</v>
      </c>
      <c r="V737" s="5" t="s">
        <v>374</v>
      </c>
    </row>
    <row r="738" spans="1:22" s="5" customFormat="1" x14ac:dyDescent="0.25">
      <c r="A738" s="5">
        <v>2026233009</v>
      </c>
      <c r="B738" s="5" t="s">
        <v>2199</v>
      </c>
      <c r="C738" s="5" t="s">
        <v>227</v>
      </c>
      <c r="D738" s="5" t="str">
        <f t="shared" si="35"/>
        <v>JENNIFER KULIK</v>
      </c>
      <c r="E738" s="5" t="s">
        <v>83</v>
      </c>
      <c r="F738" s="5" t="s">
        <v>479</v>
      </c>
      <c r="G738" s="5" t="s">
        <v>480</v>
      </c>
      <c r="H738" s="5">
        <v>8814784</v>
      </c>
      <c r="I738" s="5" t="s">
        <v>501</v>
      </c>
      <c r="J738" s="5" t="s">
        <v>502</v>
      </c>
      <c r="K738" s="5" t="str">
        <f t="shared" si="33"/>
        <v>FRANK LISKOVEC</v>
      </c>
      <c r="L738" s="6">
        <v>45658</v>
      </c>
      <c r="M738" s="6">
        <v>46023</v>
      </c>
      <c r="N738" s="5">
        <f t="shared" si="34"/>
        <v>12</v>
      </c>
      <c r="O738" s="5" t="s">
        <v>135</v>
      </c>
      <c r="P738" s="5" t="s">
        <v>2613</v>
      </c>
      <c r="Q738" s="7">
        <v>91.74</v>
      </c>
      <c r="R738" s="12">
        <v>0.375</v>
      </c>
      <c r="S738" s="5" t="s">
        <v>60</v>
      </c>
      <c r="T738" s="5" t="s">
        <v>136</v>
      </c>
      <c r="U738" s="7">
        <v>34.4</v>
      </c>
      <c r="V738" s="5" t="s">
        <v>480</v>
      </c>
    </row>
    <row r="739" spans="1:22" s="5" customFormat="1" x14ac:dyDescent="0.25">
      <c r="A739" s="5">
        <v>2026166861</v>
      </c>
      <c r="B739" s="5" t="s">
        <v>2173</v>
      </c>
      <c r="C739" s="5" t="s">
        <v>2174</v>
      </c>
      <c r="D739" s="5" t="str">
        <f t="shared" si="35"/>
        <v>ANNAMARIE STORNELLO</v>
      </c>
      <c r="E739" s="5" t="s">
        <v>83</v>
      </c>
      <c r="F739" s="5" t="s">
        <v>479</v>
      </c>
      <c r="G739" s="5" t="s">
        <v>480</v>
      </c>
      <c r="H739" s="5">
        <v>8814784</v>
      </c>
      <c r="I739" s="5" t="s">
        <v>501</v>
      </c>
      <c r="J739" s="5" t="s">
        <v>502</v>
      </c>
      <c r="K739" s="5" t="str">
        <f t="shared" si="33"/>
        <v>FRANK LISKOVEC</v>
      </c>
      <c r="L739" s="6">
        <v>45658</v>
      </c>
      <c r="M739" s="6">
        <v>46023</v>
      </c>
      <c r="N739" s="5">
        <f t="shared" si="34"/>
        <v>12</v>
      </c>
      <c r="O739" s="5" t="s">
        <v>135</v>
      </c>
      <c r="P739" s="5" t="s">
        <v>2613</v>
      </c>
      <c r="Q739" s="7">
        <v>51.86</v>
      </c>
      <c r="R739" s="12">
        <v>0.375</v>
      </c>
      <c r="S739" s="5" t="s">
        <v>60</v>
      </c>
      <c r="T739" s="5" t="s">
        <v>136</v>
      </c>
      <c r="U739" s="7">
        <v>19.45</v>
      </c>
      <c r="V739" s="5" t="s">
        <v>480</v>
      </c>
    </row>
    <row r="740" spans="1:22" s="5" customFormat="1" x14ac:dyDescent="0.25">
      <c r="A740" s="5">
        <v>2026262137</v>
      </c>
      <c r="B740" s="5" t="s">
        <v>2200</v>
      </c>
      <c r="C740" s="5" t="s">
        <v>73</v>
      </c>
      <c r="D740" s="5" t="str">
        <f t="shared" si="35"/>
        <v>MELISSA BANWART</v>
      </c>
      <c r="E740" s="5" t="s">
        <v>161</v>
      </c>
      <c r="F740" s="5" t="s">
        <v>373</v>
      </c>
      <c r="G740" s="5" t="s">
        <v>374</v>
      </c>
      <c r="H740" s="5">
        <v>17094718</v>
      </c>
      <c r="I740" s="5" t="s">
        <v>267</v>
      </c>
      <c r="J740" s="5" t="s">
        <v>114</v>
      </c>
      <c r="K740" s="5" t="str">
        <f t="shared" si="33"/>
        <v>GREGORY HANSFORD</v>
      </c>
      <c r="L740" s="6">
        <v>45658</v>
      </c>
      <c r="M740" s="6">
        <v>46023</v>
      </c>
      <c r="N740" s="5">
        <f t="shared" si="34"/>
        <v>12</v>
      </c>
      <c r="O740" s="5" t="s">
        <v>135</v>
      </c>
      <c r="P740" s="5" t="s">
        <v>2613</v>
      </c>
      <c r="Q740" s="7">
        <v>132.19999999999999</v>
      </c>
      <c r="R740" s="11">
        <v>0.7</v>
      </c>
      <c r="S740" s="5" t="s">
        <v>60</v>
      </c>
      <c r="T740" s="5" t="s">
        <v>136</v>
      </c>
      <c r="U740" s="7">
        <v>92.54</v>
      </c>
      <c r="V740" s="5" t="s">
        <v>374</v>
      </c>
    </row>
    <row r="741" spans="1:22" s="5" customFormat="1" x14ac:dyDescent="0.25">
      <c r="A741" s="5">
        <v>2026135705</v>
      </c>
      <c r="B741" s="5" t="s">
        <v>263</v>
      </c>
      <c r="C741" s="5" t="s">
        <v>264</v>
      </c>
      <c r="D741" s="5" t="str">
        <f t="shared" si="35"/>
        <v>PETE VORIS</v>
      </c>
      <c r="E741" s="5" t="s">
        <v>265</v>
      </c>
      <c r="F741" s="5" t="s">
        <v>373</v>
      </c>
      <c r="G741" s="5" t="s">
        <v>374</v>
      </c>
      <c r="H741" s="5">
        <v>17094718</v>
      </c>
      <c r="I741" s="5" t="s">
        <v>267</v>
      </c>
      <c r="J741" s="5" t="s">
        <v>114</v>
      </c>
      <c r="K741" s="5" t="str">
        <f t="shared" si="33"/>
        <v>GREGORY HANSFORD</v>
      </c>
      <c r="L741" s="6">
        <v>45658</v>
      </c>
      <c r="M741" s="6">
        <v>46023</v>
      </c>
      <c r="N741" s="5">
        <f t="shared" si="34"/>
        <v>12</v>
      </c>
      <c r="O741" s="5" t="s">
        <v>135</v>
      </c>
      <c r="P741" s="5" t="s">
        <v>2613</v>
      </c>
      <c r="Q741" s="7">
        <v>99.97</v>
      </c>
      <c r="R741" s="11">
        <v>0.7</v>
      </c>
      <c r="S741" s="5" t="s">
        <v>60</v>
      </c>
      <c r="T741" s="5" t="s">
        <v>136</v>
      </c>
      <c r="U741" s="7">
        <v>69.98</v>
      </c>
      <c r="V741" s="5" t="s">
        <v>374</v>
      </c>
    </row>
    <row r="742" spans="1:22" s="5" customFormat="1" x14ac:dyDescent="0.25">
      <c r="A742" s="5">
        <v>2026231805</v>
      </c>
      <c r="B742" s="5" t="s">
        <v>2197</v>
      </c>
      <c r="C742" s="5" t="s">
        <v>2198</v>
      </c>
      <c r="D742" s="5" t="str">
        <f t="shared" si="35"/>
        <v>SHONTA EDMOND</v>
      </c>
      <c r="E742" s="5" t="s">
        <v>265</v>
      </c>
      <c r="F742" s="5" t="s">
        <v>373</v>
      </c>
      <c r="G742" s="5" t="s">
        <v>374</v>
      </c>
      <c r="H742" s="5">
        <v>17094718</v>
      </c>
      <c r="I742" s="5" t="s">
        <v>267</v>
      </c>
      <c r="J742" s="5" t="s">
        <v>114</v>
      </c>
      <c r="K742" s="5" t="str">
        <f t="shared" si="33"/>
        <v>GREGORY HANSFORD</v>
      </c>
      <c r="L742" s="6">
        <v>45658</v>
      </c>
      <c r="M742" s="6">
        <v>46023</v>
      </c>
      <c r="N742" s="5">
        <f t="shared" si="34"/>
        <v>12</v>
      </c>
      <c r="O742" s="5" t="s">
        <v>135</v>
      </c>
      <c r="P742" s="5" t="s">
        <v>2613</v>
      </c>
      <c r="Q742" s="7">
        <v>77.040000000000006</v>
      </c>
      <c r="R742" s="11">
        <v>0.7</v>
      </c>
      <c r="S742" s="5" t="s">
        <v>60</v>
      </c>
      <c r="T742" s="5" t="s">
        <v>136</v>
      </c>
      <c r="U742" s="7">
        <v>53.93</v>
      </c>
      <c r="V742" s="5" t="s">
        <v>374</v>
      </c>
    </row>
    <row r="743" spans="1:22" s="5" customFormat="1" x14ac:dyDescent="0.25">
      <c r="A743" s="5">
        <v>2026400760</v>
      </c>
      <c r="B743" s="5" t="s">
        <v>2202</v>
      </c>
      <c r="C743" s="5" t="s">
        <v>1500</v>
      </c>
      <c r="D743" s="5" t="str">
        <f t="shared" si="35"/>
        <v>ROGER FRANKLIN</v>
      </c>
      <c r="E743" s="5" t="s">
        <v>83</v>
      </c>
      <c r="F743" s="5" t="s">
        <v>373</v>
      </c>
      <c r="G743" s="5" t="s">
        <v>374</v>
      </c>
      <c r="H743" s="5">
        <v>17094718</v>
      </c>
      <c r="I743" s="5" t="s">
        <v>267</v>
      </c>
      <c r="J743" s="5" t="s">
        <v>114</v>
      </c>
      <c r="K743" s="5" t="str">
        <f t="shared" si="33"/>
        <v>GREGORY HANSFORD</v>
      </c>
      <c r="L743" s="6">
        <v>45658</v>
      </c>
      <c r="M743" s="6">
        <v>46023</v>
      </c>
      <c r="N743" s="5">
        <f t="shared" si="34"/>
        <v>12</v>
      </c>
      <c r="O743" s="5" t="s">
        <v>135</v>
      </c>
      <c r="P743" s="5" t="s">
        <v>2613</v>
      </c>
      <c r="Q743" s="7">
        <v>66.36</v>
      </c>
      <c r="R743" s="11">
        <v>0.7</v>
      </c>
      <c r="S743" s="5" t="s">
        <v>60</v>
      </c>
      <c r="T743" s="5" t="s">
        <v>136</v>
      </c>
      <c r="U743" s="7">
        <v>46.45</v>
      </c>
      <c r="V743" s="5" t="s">
        <v>374</v>
      </c>
    </row>
    <row r="744" spans="1:22" s="5" customFormat="1" x14ac:dyDescent="0.25">
      <c r="A744" s="5">
        <v>2026222930</v>
      </c>
      <c r="B744" s="5" t="s">
        <v>2194</v>
      </c>
      <c r="C744" s="5" t="s">
        <v>2195</v>
      </c>
      <c r="D744" s="5" t="str">
        <f t="shared" si="35"/>
        <v>CHARMITTA RELF</v>
      </c>
      <c r="E744" s="5" t="s">
        <v>265</v>
      </c>
      <c r="F744" s="5" t="s">
        <v>373</v>
      </c>
      <c r="G744" s="5" t="s">
        <v>374</v>
      </c>
      <c r="H744" s="5">
        <v>17094718</v>
      </c>
      <c r="I744" s="5" t="s">
        <v>267</v>
      </c>
      <c r="J744" s="5" t="s">
        <v>114</v>
      </c>
      <c r="K744" s="5" t="str">
        <f t="shared" si="33"/>
        <v>GREGORY HANSFORD</v>
      </c>
      <c r="L744" s="6">
        <v>45658</v>
      </c>
      <c r="M744" s="6">
        <v>46023</v>
      </c>
      <c r="N744" s="5">
        <f t="shared" si="34"/>
        <v>12</v>
      </c>
      <c r="O744" s="5" t="s">
        <v>135</v>
      </c>
      <c r="P744" s="5" t="s">
        <v>2613</v>
      </c>
      <c r="Q744" s="7">
        <v>23.52</v>
      </c>
      <c r="R744" s="11">
        <v>0.7</v>
      </c>
      <c r="S744" s="5" t="s">
        <v>60</v>
      </c>
      <c r="T744" s="5" t="s">
        <v>136</v>
      </c>
      <c r="U744" s="7">
        <v>16.46</v>
      </c>
      <c r="V744" s="5" t="s">
        <v>374</v>
      </c>
    </row>
    <row r="745" spans="1:22" s="5" customFormat="1" x14ac:dyDescent="0.25">
      <c r="A745" s="5">
        <v>2026135708</v>
      </c>
      <c r="B745" s="5" t="s">
        <v>263</v>
      </c>
      <c r="C745" s="5" t="s">
        <v>264</v>
      </c>
      <c r="D745" s="5" t="str">
        <f t="shared" si="35"/>
        <v>PETE VORIS</v>
      </c>
      <c r="E745" s="5" t="s">
        <v>265</v>
      </c>
      <c r="F745" s="5" t="s">
        <v>803</v>
      </c>
      <c r="G745" s="5" t="s">
        <v>806</v>
      </c>
      <c r="H745" s="5">
        <v>17094718</v>
      </c>
      <c r="I745" s="5" t="s">
        <v>267</v>
      </c>
      <c r="J745" s="5" t="s">
        <v>114</v>
      </c>
      <c r="K745" s="5" t="str">
        <f t="shared" si="33"/>
        <v>GREGORY HANSFORD</v>
      </c>
      <c r="L745" s="6">
        <v>45658</v>
      </c>
      <c r="M745" s="6">
        <v>46023</v>
      </c>
      <c r="N745" s="5">
        <f t="shared" si="34"/>
        <v>12</v>
      </c>
      <c r="O745" s="5" t="s">
        <v>135</v>
      </c>
      <c r="P745" s="5" t="s">
        <v>2613</v>
      </c>
      <c r="Q745" s="7">
        <v>15</v>
      </c>
      <c r="R745" s="11">
        <v>0.38</v>
      </c>
      <c r="S745" s="5" t="s">
        <v>60</v>
      </c>
      <c r="T745" s="5" t="s">
        <v>136</v>
      </c>
      <c r="U745" s="7">
        <v>5.7</v>
      </c>
      <c r="V745" s="5" t="s">
        <v>806</v>
      </c>
    </row>
    <row r="746" spans="1:22" s="5" customFormat="1" x14ac:dyDescent="0.25">
      <c r="A746" s="5">
        <v>2026135707</v>
      </c>
      <c r="B746" s="5" t="s">
        <v>263</v>
      </c>
      <c r="C746" s="5" t="s">
        <v>264</v>
      </c>
      <c r="D746" s="5" t="str">
        <f t="shared" si="35"/>
        <v>PETE VORIS</v>
      </c>
      <c r="E746" s="5" t="s">
        <v>265</v>
      </c>
      <c r="F746" s="5" t="s">
        <v>132</v>
      </c>
      <c r="G746" s="5" t="s">
        <v>266</v>
      </c>
      <c r="H746" s="5">
        <v>17094718</v>
      </c>
      <c r="I746" s="5" t="s">
        <v>267</v>
      </c>
      <c r="J746" s="5" t="s">
        <v>114</v>
      </c>
      <c r="K746" s="5" t="str">
        <f t="shared" si="33"/>
        <v>GREGORY HANSFORD</v>
      </c>
      <c r="L746" s="6">
        <v>45658</v>
      </c>
      <c r="M746" s="6">
        <v>46023</v>
      </c>
      <c r="N746" s="5">
        <f t="shared" si="34"/>
        <v>12</v>
      </c>
      <c r="O746" s="5" t="s">
        <v>135</v>
      </c>
      <c r="P746" s="5" t="s">
        <v>2613</v>
      </c>
      <c r="Q746" s="7">
        <v>75.709999999999994</v>
      </c>
      <c r="R746" s="11">
        <v>0.38</v>
      </c>
      <c r="S746" s="5" t="s">
        <v>60</v>
      </c>
      <c r="T746" s="5" t="s">
        <v>136</v>
      </c>
      <c r="U746" s="7">
        <v>28.77</v>
      </c>
      <c r="V746" s="5" t="s">
        <v>133</v>
      </c>
    </row>
    <row r="747" spans="1:22" s="5" customFormat="1" x14ac:dyDescent="0.25">
      <c r="A747" s="5">
        <v>2026310939</v>
      </c>
      <c r="B747" s="5" t="s">
        <v>2588</v>
      </c>
      <c r="C747" s="5" t="s">
        <v>646</v>
      </c>
      <c r="D747" s="5" t="str">
        <f t="shared" si="35"/>
        <v>CHRIS MCKINZIE</v>
      </c>
      <c r="E747" s="5" t="s">
        <v>648</v>
      </c>
      <c r="F747" s="5" t="s">
        <v>479</v>
      </c>
      <c r="G747" s="5" t="s">
        <v>480</v>
      </c>
      <c r="H747" s="5">
        <v>17094718</v>
      </c>
      <c r="I747" s="5" t="s">
        <v>267</v>
      </c>
      <c r="J747" s="5" t="s">
        <v>114</v>
      </c>
      <c r="K747" s="5" t="str">
        <f t="shared" si="33"/>
        <v>GREGORY HANSFORD</v>
      </c>
      <c r="L747" s="6">
        <v>45658</v>
      </c>
      <c r="M747" s="6">
        <v>46023</v>
      </c>
      <c r="N747" s="5">
        <f t="shared" si="34"/>
        <v>12</v>
      </c>
      <c r="O747" s="5" t="s">
        <v>135</v>
      </c>
      <c r="P747" s="5" t="s">
        <v>2613</v>
      </c>
      <c r="Q747" s="7">
        <v>148.9</v>
      </c>
      <c r="R747" s="12">
        <v>0.375</v>
      </c>
      <c r="S747" s="5" t="s">
        <v>60</v>
      </c>
      <c r="T747" s="5" t="s">
        <v>136</v>
      </c>
      <c r="U747" s="7">
        <v>55.84</v>
      </c>
      <c r="V747" s="5" t="s">
        <v>480</v>
      </c>
    </row>
    <row r="748" spans="1:22" s="5" customFormat="1" x14ac:dyDescent="0.25">
      <c r="A748" s="5">
        <v>2026262138</v>
      </c>
      <c r="B748" s="5" t="s">
        <v>2200</v>
      </c>
      <c r="C748" s="5" t="s">
        <v>73</v>
      </c>
      <c r="D748" s="5" t="str">
        <f t="shared" si="35"/>
        <v>MELISSA BANWART</v>
      </c>
      <c r="E748" s="5" t="s">
        <v>161</v>
      </c>
      <c r="F748" s="5" t="s">
        <v>479</v>
      </c>
      <c r="G748" s="5" t="s">
        <v>480</v>
      </c>
      <c r="H748" s="5">
        <v>17094718</v>
      </c>
      <c r="I748" s="5" t="s">
        <v>267</v>
      </c>
      <c r="J748" s="5" t="s">
        <v>114</v>
      </c>
      <c r="K748" s="5" t="str">
        <f t="shared" si="33"/>
        <v>GREGORY HANSFORD</v>
      </c>
      <c r="L748" s="6">
        <v>45658</v>
      </c>
      <c r="M748" s="6">
        <v>46023</v>
      </c>
      <c r="N748" s="5">
        <f t="shared" si="34"/>
        <v>12</v>
      </c>
      <c r="O748" s="5" t="s">
        <v>135</v>
      </c>
      <c r="P748" s="5" t="s">
        <v>2613</v>
      </c>
      <c r="Q748" s="7">
        <v>101.06</v>
      </c>
      <c r="R748" s="12">
        <v>0.375</v>
      </c>
      <c r="S748" s="5" t="s">
        <v>60</v>
      </c>
      <c r="T748" s="5" t="s">
        <v>136</v>
      </c>
      <c r="U748" s="7">
        <v>37.9</v>
      </c>
      <c r="V748" s="5" t="s">
        <v>480</v>
      </c>
    </row>
    <row r="749" spans="1:22" s="5" customFormat="1" x14ac:dyDescent="0.25">
      <c r="A749" s="5">
        <v>2026135706</v>
      </c>
      <c r="B749" s="5" t="s">
        <v>263</v>
      </c>
      <c r="C749" s="5" t="s">
        <v>264</v>
      </c>
      <c r="D749" s="5" t="str">
        <f t="shared" si="35"/>
        <v>PETE VORIS</v>
      </c>
      <c r="E749" s="5" t="s">
        <v>265</v>
      </c>
      <c r="F749" s="5" t="s">
        <v>479</v>
      </c>
      <c r="G749" s="5" t="s">
        <v>480</v>
      </c>
      <c r="H749" s="5">
        <v>17094718</v>
      </c>
      <c r="I749" s="5" t="s">
        <v>267</v>
      </c>
      <c r="J749" s="5" t="s">
        <v>114</v>
      </c>
      <c r="K749" s="5" t="str">
        <f t="shared" si="33"/>
        <v>GREGORY HANSFORD</v>
      </c>
      <c r="L749" s="6">
        <v>45658</v>
      </c>
      <c r="M749" s="6">
        <v>46023</v>
      </c>
      <c r="N749" s="5">
        <f t="shared" si="34"/>
        <v>12</v>
      </c>
      <c r="O749" s="5" t="s">
        <v>135</v>
      </c>
      <c r="P749" s="5" t="s">
        <v>2613</v>
      </c>
      <c r="Q749" s="7">
        <v>80.63</v>
      </c>
      <c r="R749" s="12">
        <v>0.375</v>
      </c>
      <c r="S749" s="5" t="s">
        <v>60</v>
      </c>
      <c r="T749" s="5" t="s">
        <v>136</v>
      </c>
      <c r="U749" s="7">
        <v>30.24</v>
      </c>
      <c r="V749" s="5" t="s">
        <v>480</v>
      </c>
    </row>
    <row r="750" spans="1:22" s="5" customFormat="1" x14ac:dyDescent="0.25">
      <c r="A750" s="5">
        <v>2026400836</v>
      </c>
      <c r="B750" s="5" t="s">
        <v>2202</v>
      </c>
      <c r="C750" s="5" t="s">
        <v>1500</v>
      </c>
      <c r="D750" s="5" t="str">
        <f t="shared" si="35"/>
        <v>ROGER FRANKLIN</v>
      </c>
      <c r="E750" s="5" t="s">
        <v>83</v>
      </c>
      <c r="F750" s="5" t="s">
        <v>479</v>
      </c>
      <c r="G750" s="5" t="s">
        <v>480</v>
      </c>
      <c r="H750" s="5">
        <v>17094718</v>
      </c>
      <c r="I750" s="5" t="s">
        <v>267</v>
      </c>
      <c r="J750" s="5" t="s">
        <v>114</v>
      </c>
      <c r="K750" s="5" t="str">
        <f t="shared" si="33"/>
        <v>GREGORY HANSFORD</v>
      </c>
      <c r="L750" s="6">
        <v>45658</v>
      </c>
      <c r="M750" s="6">
        <v>46023</v>
      </c>
      <c r="N750" s="5">
        <f t="shared" si="34"/>
        <v>12</v>
      </c>
      <c r="O750" s="5" t="s">
        <v>135</v>
      </c>
      <c r="P750" s="5" t="s">
        <v>2613</v>
      </c>
      <c r="Q750" s="7">
        <v>70.94</v>
      </c>
      <c r="R750" s="12">
        <v>0.375</v>
      </c>
      <c r="S750" s="5" t="s">
        <v>60</v>
      </c>
      <c r="T750" s="5" t="s">
        <v>136</v>
      </c>
      <c r="U750" s="7">
        <v>26.6</v>
      </c>
      <c r="V750" s="5" t="s">
        <v>480</v>
      </c>
    </row>
    <row r="751" spans="1:22" s="5" customFormat="1" x14ac:dyDescent="0.25">
      <c r="A751" s="5">
        <v>2026222931</v>
      </c>
      <c r="B751" s="5" t="s">
        <v>2194</v>
      </c>
      <c r="C751" s="5" t="s">
        <v>2195</v>
      </c>
      <c r="D751" s="5" t="str">
        <f t="shared" si="35"/>
        <v>CHARMITTA RELF</v>
      </c>
      <c r="E751" s="5" t="s">
        <v>265</v>
      </c>
      <c r="F751" s="5" t="s">
        <v>479</v>
      </c>
      <c r="G751" s="5" t="s">
        <v>480</v>
      </c>
      <c r="H751" s="5">
        <v>17094718</v>
      </c>
      <c r="I751" s="5" t="s">
        <v>267</v>
      </c>
      <c r="J751" s="5" t="s">
        <v>114</v>
      </c>
      <c r="K751" s="5" t="str">
        <f t="shared" si="33"/>
        <v>GREGORY HANSFORD</v>
      </c>
      <c r="L751" s="6">
        <v>45658</v>
      </c>
      <c r="M751" s="6">
        <v>46023</v>
      </c>
      <c r="N751" s="5">
        <f t="shared" si="34"/>
        <v>12</v>
      </c>
      <c r="O751" s="5" t="s">
        <v>135</v>
      </c>
      <c r="P751" s="5" t="s">
        <v>2613</v>
      </c>
      <c r="Q751" s="7">
        <v>23.62</v>
      </c>
      <c r="R751" s="12">
        <v>0.375</v>
      </c>
      <c r="S751" s="5" t="s">
        <v>60</v>
      </c>
      <c r="T751" s="5" t="s">
        <v>136</v>
      </c>
      <c r="U751" s="7">
        <v>8.86</v>
      </c>
      <c r="V751" s="5" t="s">
        <v>480</v>
      </c>
    </row>
    <row r="752" spans="1:22" s="5" customFormat="1" x14ac:dyDescent="0.25">
      <c r="A752" s="5">
        <v>2026370403</v>
      </c>
      <c r="B752" s="5" t="s">
        <v>283</v>
      </c>
      <c r="C752" s="5" t="s">
        <v>284</v>
      </c>
      <c r="D752" s="5" t="str">
        <f t="shared" si="35"/>
        <v>SHANE TRICHE</v>
      </c>
      <c r="E752" s="5" t="s">
        <v>120</v>
      </c>
      <c r="F752" s="5" t="s">
        <v>102</v>
      </c>
      <c r="G752" s="5" t="s">
        <v>738</v>
      </c>
      <c r="H752" s="5">
        <v>16865615</v>
      </c>
      <c r="I752" s="5" t="s">
        <v>122</v>
      </c>
      <c r="J752" s="5" t="s">
        <v>123</v>
      </c>
      <c r="K752" s="5" t="str">
        <f t="shared" si="33"/>
        <v>Heather Geske</v>
      </c>
      <c r="L752" s="6">
        <v>45658</v>
      </c>
      <c r="M752" s="6">
        <v>46023</v>
      </c>
      <c r="N752" s="5">
        <f t="shared" si="34"/>
        <v>12</v>
      </c>
      <c r="O752" s="5" t="s">
        <v>135</v>
      </c>
      <c r="P752" s="5" t="s">
        <v>2613</v>
      </c>
      <c r="Q752" s="7">
        <v>82.06</v>
      </c>
      <c r="R752" s="11">
        <v>0.9</v>
      </c>
      <c r="S752" s="5" t="s">
        <v>60</v>
      </c>
      <c r="T752" s="5" t="s">
        <v>136</v>
      </c>
      <c r="U752" s="7">
        <v>73.849999999999994</v>
      </c>
      <c r="V752" s="5" t="s">
        <v>2599</v>
      </c>
    </row>
    <row r="753" spans="1:22" s="5" customFormat="1" x14ac:dyDescent="0.25">
      <c r="A753" s="5">
        <v>2026439226</v>
      </c>
      <c r="B753" s="5" t="s">
        <v>287</v>
      </c>
      <c r="C753" s="5" t="s">
        <v>288</v>
      </c>
      <c r="D753" s="5" t="str">
        <f t="shared" si="35"/>
        <v>VERONICA CHESNOKOV</v>
      </c>
      <c r="E753" s="5" t="s">
        <v>120</v>
      </c>
      <c r="F753" s="5" t="s">
        <v>102</v>
      </c>
      <c r="G753" s="5" t="s">
        <v>738</v>
      </c>
      <c r="H753" s="5">
        <v>16865615</v>
      </c>
      <c r="I753" s="5" t="s">
        <v>122</v>
      </c>
      <c r="J753" s="5" t="s">
        <v>123</v>
      </c>
      <c r="K753" s="5" t="str">
        <f t="shared" si="33"/>
        <v>Heather Geske</v>
      </c>
      <c r="L753" s="6">
        <v>45661</v>
      </c>
      <c r="M753" s="6">
        <v>46026</v>
      </c>
      <c r="N753" s="5">
        <f t="shared" si="34"/>
        <v>12</v>
      </c>
      <c r="O753" s="5" t="s">
        <v>135</v>
      </c>
      <c r="P753" s="5" t="s">
        <v>2613</v>
      </c>
      <c r="Q753" s="7">
        <v>45.16</v>
      </c>
      <c r="R753" s="11">
        <v>0.9</v>
      </c>
      <c r="S753" s="5" t="s">
        <v>60</v>
      </c>
      <c r="T753" s="5" t="s">
        <v>136</v>
      </c>
      <c r="U753" s="7">
        <v>40.64</v>
      </c>
      <c r="V753" s="5" t="s">
        <v>2599</v>
      </c>
    </row>
    <row r="754" spans="1:22" s="5" customFormat="1" x14ac:dyDescent="0.25">
      <c r="A754" s="5">
        <v>2026213032</v>
      </c>
      <c r="B754" s="5" t="s">
        <v>1357</v>
      </c>
      <c r="C754" s="5" t="s">
        <v>1358</v>
      </c>
      <c r="D754" s="5" t="str">
        <f t="shared" si="35"/>
        <v>TYLER DANILUK</v>
      </c>
      <c r="E754" s="5" t="s">
        <v>80</v>
      </c>
      <c r="F754" s="5" t="s">
        <v>373</v>
      </c>
      <c r="G754" s="5" t="s">
        <v>400</v>
      </c>
      <c r="H754" s="5">
        <v>16865615</v>
      </c>
      <c r="I754" s="5" t="s">
        <v>122</v>
      </c>
      <c r="J754" s="5" t="s">
        <v>123</v>
      </c>
      <c r="K754" s="5" t="str">
        <f t="shared" si="33"/>
        <v>Heather Geske</v>
      </c>
      <c r="L754" s="6">
        <v>45658</v>
      </c>
      <c r="M754" s="6">
        <v>46023</v>
      </c>
      <c r="N754" s="5">
        <f t="shared" si="34"/>
        <v>12</v>
      </c>
      <c r="O754" s="5" t="s">
        <v>135</v>
      </c>
      <c r="P754" s="5" t="s">
        <v>2613</v>
      </c>
      <c r="Q754" s="7">
        <v>25.73</v>
      </c>
      <c r="R754" s="11">
        <v>0.7</v>
      </c>
      <c r="S754" s="5" t="s">
        <v>60</v>
      </c>
      <c r="T754" s="5" t="s">
        <v>136</v>
      </c>
      <c r="U754" s="7">
        <v>18.010000000000002</v>
      </c>
      <c r="V754" s="5" t="s">
        <v>400</v>
      </c>
    </row>
    <row r="755" spans="1:22" s="5" customFormat="1" x14ac:dyDescent="0.25">
      <c r="A755" s="5">
        <v>2026456394</v>
      </c>
      <c r="B755" s="5" t="s">
        <v>289</v>
      </c>
      <c r="C755" s="5" t="s">
        <v>290</v>
      </c>
      <c r="D755" s="5" t="str">
        <f t="shared" si="35"/>
        <v>LILLIE HUNTER</v>
      </c>
      <c r="E755" s="5" t="s">
        <v>120</v>
      </c>
      <c r="F755" s="5" t="s">
        <v>373</v>
      </c>
      <c r="G755" s="5" t="s">
        <v>400</v>
      </c>
      <c r="H755" s="5">
        <v>16865615</v>
      </c>
      <c r="I755" s="5" t="s">
        <v>122</v>
      </c>
      <c r="J755" s="5" t="s">
        <v>123</v>
      </c>
      <c r="K755" s="5" t="str">
        <f t="shared" si="33"/>
        <v>Heather Geske</v>
      </c>
      <c r="L755" s="6">
        <v>45662</v>
      </c>
      <c r="M755" s="6">
        <v>46027</v>
      </c>
      <c r="N755" s="5">
        <f t="shared" si="34"/>
        <v>12</v>
      </c>
      <c r="O755" s="5" t="s">
        <v>135</v>
      </c>
      <c r="P755" s="5" t="s">
        <v>2613</v>
      </c>
      <c r="Q755" s="7">
        <v>12.6</v>
      </c>
      <c r="R755" s="11">
        <v>0.7</v>
      </c>
      <c r="S755" s="5" t="s">
        <v>60</v>
      </c>
      <c r="T755" s="5" t="s">
        <v>136</v>
      </c>
      <c r="U755" s="7">
        <v>8.82</v>
      </c>
      <c r="V755" s="5" t="s">
        <v>400</v>
      </c>
    </row>
    <row r="756" spans="1:22" s="5" customFormat="1" x14ac:dyDescent="0.25">
      <c r="A756" s="5">
        <v>2026439225</v>
      </c>
      <c r="B756" s="5" t="s">
        <v>287</v>
      </c>
      <c r="C756" s="5" t="s">
        <v>288</v>
      </c>
      <c r="D756" s="5" t="str">
        <f t="shared" si="35"/>
        <v>VERONICA CHESNOKOV</v>
      </c>
      <c r="E756" s="5" t="s">
        <v>120</v>
      </c>
      <c r="F756" s="5" t="s">
        <v>373</v>
      </c>
      <c r="G756" s="5" t="s">
        <v>400</v>
      </c>
      <c r="H756" s="5">
        <v>16865615</v>
      </c>
      <c r="I756" s="5" t="s">
        <v>122</v>
      </c>
      <c r="J756" s="5" t="s">
        <v>123</v>
      </c>
      <c r="K756" s="5" t="str">
        <f t="shared" si="33"/>
        <v>Heather Geske</v>
      </c>
      <c r="L756" s="6">
        <v>45661</v>
      </c>
      <c r="M756" s="6">
        <v>46026</v>
      </c>
      <c r="N756" s="5">
        <f t="shared" si="34"/>
        <v>12</v>
      </c>
      <c r="O756" s="5" t="s">
        <v>135</v>
      </c>
      <c r="P756" s="5" t="s">
        <v>2613</v>
      </c>
      <c r="Q756" s="7">
        <v>6.3</v>
      </c>
      <c r="R756" s="11">
        <v>0.7</v>
      </c>
      <c r="S756" s="5" t="s">
        <v>60</v>
      </c>
      <c r="T756" s="5" t="s">
        <v>136</v>
      </c>
      <c r="U756" s="7">
        <v>4.41</v>
      </c>
      <c r="V756" s="5" t="s">
        <v>400</v>
      </c>
    </row>
    <row r="757" spans="1:22" s="5" customFormat="1" x14ac:dyDescent="0.25">
      <c r="A757" s="5">
        <v>2026171510</v>
      </c>
      <c r="B757" s="5" t="s">
        <v>274</v>
      </c>
      <c r="C757" s="5" t="s">
        <v>275</v>
      </c>
      <c r="D757" s="5" t="str">
        <f t="shared" si="35"/>
        <v>KURT DODDS</v>
      </c>
      <c r="E757" s="5" t="s">
        <v>120</v>
      </c>
      <c r="F757" s="5" t="s">
        <v>373</v>
      </c>
      <c r="G757" s="5" t="s">
        <v>374</v>
      </c>
      <c r="H757" s="5">
        <v>16865615</v>
      </c>
      <c r="I757" s="5" t="s">
        <v>122</v>
      </c>
      <c r="J757" s="5" t="s">
        <v>123</v>
      </c>
      <c r="K757" s="5" t="str">
        <f t="shared" si="33"/>
        <v>Heather Geske</v>
      </c>
      <c r="L757" s="6">
        <v>45658</v>
      </c>
      <c r="M757" s="6">
        <v>46023</v>
      </c>
      <c r="N757" s="5">
        <f t="shared" si="34"/>
        <v>12</v>
      </c>
      <c r="O757" s="5" t="s">
        <v>135</v>
      </c>
      <c r="P757" s="5" t="s">
        <v>2613</v>
      </c>
      <c r="Q757" s="7">
        <v>29.2</v>
      </c>
      <c r="R757" s="11">
        <v>0.7</v>
      </c>
      <c r="S757" s="5" t="s">
        <v>60</v>
      </c>
      <c r="T757" s="5" t="s">
        <v>136</v>
      </c>
      <c r="U757" s="7">
        <v>20.440000000000001</v>
      </c>
      <c r="V757" s="5" t="s">
        <v>374</v>
      </c>
    </row>
    <row r="758" spans="1:22" s="5" customFormat="1" x14ac:dyDescent="0.25">
      <c r="A758" s="5">
        <v>2026456393</v>
      </c>
      <c r="B758" s="5" t="s">
        <v>289</v>
      </c>
      <c r="C758" s="5" t="s">
        <v>290</v>
      </c>
      <c r="D758" s="5" t="str">
        <f t="shared" si="35"/>
        <v>LILLIE HUNTER</v>
      </c>
      <c r="E758" s="5" t="s">
        <v>120</v>
      </c>
      <c r="F758" s="5" t="s">
        <v>373</v>
      </c>
      <c r="G758" s="5" t="s">
        <v>374</v>
      </c>
      <c r="H758" s="5">
        <v>16865615</v>
      </c>
      <c r="I758" s="5" t="s">
        <v>122</v>
      </c>
      <c r="J758" s="5" t="s">
        <v>123</v>
      </c>
      <c r="K758" s="5" t="str">
        <f t="shared" si="33"/>
        <v>Heather Geske</v>
      </c>
      <c r="L758" s="6">
        <v>45662</v>
      </c>
      <c r="M758" s="6">
        <v>46027</v>
      </c>
      <c r="N758" s="5">
        <f t="shared" si="34"/>
        <v>12</v>
      </c>
      <c r="O758" s="5" t="s">
        <v>135</v>
      </c>
      <c r="P758" s="5" t="s">
        <v>2613</v>
      </c>
      <c r="Q758" s="7">
        <v>19.41</v>
      </c>
      <c r="R758" s="11">
        <v>0.7</v>
      </c>
      <c r="S758" s="5" t="s">
        <v>60</v>
      </c>
      <c r="T758" s="5" t="s">
        <v>136</v>
      </c>
      <c r="U758" s="7">
        <v>13.59</v>
      </c>
      <c r="V758" s="5" t="s">
        <v>374</v>
      </c>
    </row>
    <row r="759" spans="1:22" s="5" customFormat="1" x14ac:dyDescent="0.25">
      <c r="A759" s="5">
        <v>2026370402</v>
      </c>
      <c r="B759" s="5" t="s">
        <v>283</v>
      </c>
      <c r="C759" s="5" t="s">
        <v>284</v>
      </c>
      <c r="D759" s="5" t="str">
        <f t="shared" si="35"/>
        <v>SHANE TRICHE</v>
      </c>
      <c r="E759" s="5" t="s">
        <v>120</v>
      </c>
      <c r="F759" s="5" t="s">
        <v>373</v>
      </c>
      <c r="G759" s="5" t="s">
        <v>374</v>
      </c>
      <c r="H759" s="5">
        <v>16865615</v>
      </c>
      <c r="I759" s="5" t="s">
        <v>122</v>
      </c>
      <c r="J759" s="5" t="s">
        <v>123</v>
      </c>
      <c r="K759" s="5" t="str">
        <f t="shared" si="33"/>
        <v>Heather Geske</v>
      </c>
      <c r="L759" s="6">
        <v>45658</v>
      </c>
      <c r="M759" s="6">
        <v>46023</v>
      </c>
      <c r="N759" s="5">
        <f t="shared" si="34"/>
        <v>12</v>
      </c>
      <c r="O759" s="5" t="s">
        <v>135</v>
      </c>
      <c r="P759" s="5" t="s">
        <v>2613</v>
      </c>
      <c r="Q759" s="7">
        <v>18.2</v>
      </c>
      <c r="R759" s="11">
        <v>0.7</v>
      </c>
      <c r="S759" s="5" t="s">
        <v>60</v>
      </c>
      <c r="T759" s="5" t="s">
        <v>136</v>
      </c>
      <c r="U759" s="7">
        <v>12.74</v>
      </c>
      <c r="V759" s="5" t="s">
        <v>374</v>
      </c>
    </row>
    <row r="760" spans="1:22" s="5" customFormat="1" x14ac:dyDescent="0.25">
      <c r="A760" s="5">
        <v>2026439224</v>
      </c>
      <c r="B760" s="5" t="s">
        <v>287</v>
      </c>
      <c r="C760" s="5" t="s">
        <v>288</v>
      </c>
      <c r="D760" s="5" t="str">
        <f t="shared" si="35"/>
        <v>VERONICA CHESNOKOV</v>
      </c>
      <c r="E760" s="5" t="s">
        <v>120</v>
      </c>
      <c r="F760" s="5" t="s">
        <v>373</v>
      </c>
      <c r="G760" s="5" t="s">
        <v>374</v>
      </c>
      <c r="H760" s="5">
        <v>16865615</v>
      </c>
      <c r="I760" s="5" t="s">
        <v>122</v>
      </c>
      <c r="J760" s="5" t="s">
        <v>123</v>
      </c>
      <c r="K760" s="5" t="str">
        <f t="shared" si="33"/>
        <v>Heather Geske</v>
      </c>
      <c r="L760" s="6">
        <v>45661</v>
      </c>
      <c r="M760" s="6">
        <v>46026</v>
      </c>
      <c r="N760" s="5">
        <f t="shared" si="34"/>
        <v>12</v>
      </c>
      <c r="O760" s="5" t="s">
        <v>135</v>
      </c>
      <c r="P760" s="5" t="s">
        <v>2613</v>
      </c>
      <c r="Q760" s="7">
        <v>9.6999999999999993</v>
      </c>
      <c r="R760" s="11">
        <v>0.7</v>
      </c>
      <c r="S760" s="5" t="s">
        <v>60</v>
      </c>
      <c r="T760" s="5" t="s">
        <v>136</v>
      </c>
      <c r="U760" s="7">
        <v>6.79</v>
      </c>
      <c r="V760" s="5" t="s">
        <v>374</v>
      </c>
    </row>
    <row r="761" spans="1:22" s="5" customFormat="1" x14ac:dyDescent="0.25">
      <c r="A761" s="5">
        <v>2026133158</v>
      </c>
      <c r="B761" s="5" t="s">
        <v>1346</v>
      </c>
      <c r="C761" s="5" t="s">
        <v>599</v>
      </c>
      <c r="D761" s="5" t="str">
        <f t="shared" si="35"/>
        <v>STEPHANIE RIVERA</v>
      </c>
      <c r="E761" s="5" t="s">
        <v>120</v>
      </c>
      <c r="F761" s="5" t="s">
        <v>373</v>
      </c>
      <c r="G761" s="5" t="s">
        <v>374</v>
      </c>
      <c r="H761" s="5">
        <v>16865615</v>
      </c>
      <c r="I761" s="5" t="s">
        <v>122</v>
      </c>
      <c r="J761" s="5" t="s">
        <v>123</v>
      </c>
      <c r="K761" s="5" t="str">
        <f t="shared" si="33"/>
        <v>Heather Geske</v>
      </c>
      <c r="L761" s="6">
        <v>45658</v>
      </c>
      <c r="M761" s="6">
        <v>46023</v>
      </c>
      <c r="N761" s="5">
        <f t="shared" si="34"/>
        <v>12</v>
      </c>
      <c r="O761" s="5" t="s">
        <v>135</v>
      </c>
      <c r="P761" s="5" t="s">
        <v>2613</v>
      </c>
      <c r="Q761" s="7">
        <v>9.1</v>
      </c>
      <c r="R761" s="11">
        <v>0.7</v>
      </c>
      <c r="S761" s="5" t="s">
        <v>60</v>
      </c>
      <c r="T761" s="5" t="s">
        <v>136</v>
      </c>
      <c r="U761" s="7">
        <v>6.37</v>
      </c>
      <c r="V761" s="5" t="s">
        <v>374</v>
      </c>
    </row>
    <row r="762" spans="1:22" s="5" customFormat="1" x14ac:dyDescent="0.25">
      <c r="A762" s="5">
        <v>2026163639</v>
      </c>
      <c r="B762" s="5" t="s">
        <v>270</v>
      </c>
      <c r="C762" s="5" t="s">
        <v>271</v>
      </c>
      <c r="D762" s="5" t="str">
        <f t="shared" si="35"/>
        <v>CHERYL MECHALKE</v>
      </c>
      <c r="E762" s="5" t="s">
        <v>120</v>
      </c>
      <c r="F762" s="5" t="s">
        <v>373</v>
      </c>
      <c r="G762" s="5" t="s">
        <v>374</v>
      </c>
      <c r="H762" s="5">
        <v>16865615</v>
      </c>
      <c r="I762" s="5" t="s">
        <v>122</v>
      </c>
      <c r="J762" s="5" t="s">
        <v>123</v>
      </c>
      <c r="K762" s="5" t="str">
        <f t="shared" si="33"/>
        <v>Heather Geske</v>
      </c>
      <c r="L762" s="6">
        <v>45658</v>
      </c>
      <c r="M762" s="6">
        <v>46023</v>
      </c>
      <c r="N762" s="5">
        <f t="shared" si="34"/>
        <v>12</v>
      </c>
      <c r="O762" s="5" t="s">
        <v>135</v>
      </c>
      <c r="P762" s="5" t="s">
        <v>2613</v>
      </c>
      <c r="Q762" s="7">
        <v>9.1</v>
      </c>
      <c r="R762" s="11">
        <v>0.7</v>
      </c>
      <c r="S762" s="5" t="s">
        <v>60</v>
      </c>
      <c r="T762" s="5" t="s">
        <v>136</v>
      </c>
      <c r="U762" s="7">
        <v>6.37</v>
      </c>
      <c r="V762" s="5" t="s">
        <v>374</v>
      </c>
    </row>
    <row r="763" spans="1:22" s="5" customFormat="1" x14ac:dyDescent="0.25">
      <c r="A763" s="5">
        <v>2026380890</v>
      </c>
      <c r="B763" s="5" t="s">
        <v>285</v>
      </c>
      <c r="C763" s="5" t="s">
        <v>286</v>
      </c>
      <c r="D763" s="5" t="str">
        <f t="shared" si="35"/>
        <v>PAULA SCARBOROUGH</v>
      </c>
      <c r="E763" s="5" t="s">
        <v>120</v>
      </c>
      <c r="F763" s="5" t="s">
        <v>373</v>
      </c>
      <c r="G763" s="5" t="s">
        <v>374</v>
      </c>
      <c r="H763" s="5">
        <v>16865615</v>
      </c>
      <c r="I763" s="5" t="s">
        <v>122</v>
      </c>
      <c r="J763" s="5" t="s">
        <v>123</v>
      </c>
      <c r="K763" s="5" t="str">
        <f t="shared" si="33"/>
        <v>Heather Geske</v>
      </c>
      <c r="L763" s="6">
        <v>45658</v>
      </c>
      <c r="M763" s="6">
        <v>46023</v>
      </c>
      <c r="N763" s="5">
        <f t="shared" si="34"/>
        <v>12</v>
      </c>
      <c r="O763" s="5" t="s">
        <v>135</v>
      </c>
      <c r="P763" s="5" t="s">
        <v>2613</v>
      </c>
      <c r="Q763" s="7">
        <v>9.1</v>
      </c>
      <c r="R763" s="11">
        <v>0.7</v>
      </c>
      <c r="S763" s="5" t="s">
        <v>60</v>
      </c>
      <c r="T763" s="5" t="s">
        <v>136</v>
      </c>
      <c r="U763" s="7">
        <v>6.37</v>
      </c>
      <c r="V763" s="5" t="s">
        <v>374</v>
      </c>
    </row>
    <row r="764" spans="1:22" s="5" customFormat="1" x14ac:dyDescent="0.25">
      <c r="A764" s="5">
        <v>2026213033</v>
      </c>
      <c r="B764" s="5" t="s">
        <v>1357</v>
      </c>
      <c r="C764" s="5" t="s">
        <v>1358</v>
      </c>
      <c r="D764" s="5" t="str">
        <f t="shared" si="35"/>
        <v>TYLER DANILUK</v>
      </c>
      <c r="E764" s="5" t="s">
        <v>80</v>
      </c>
      <c r="F764" s="5" t="s">
        <v>373</v>
      </c>
      <c r="G764" s="5" t="s">
        <v>374</v>
      </c>
      <c r="H764" s="5">
        <v>16865615</v>
      </c>
      <c r="I764" s="5" t="s">
        <v>122</v>
      </c>
      <c r="J764" s="5" t="s">
        <v>123</v>
      </c>
      <c r="K764" s="5" t="str">
        <f t="shared" si="33"/>
        <v>Heather Geske</v>
      </c>
      <c r="L764" s="6">
        <v>45658</v>
      </c>
      <c r="M764" s="6">
        <v>46023</v>
      </c>
      <c r="N764" s="5">
        <f t="shared" si="34"/>
        <v>12</v>
      </c>
      <c r="O764" s="5" t="s">
        <v>135</v>
      </c>
      <c r="P764" s="5" t="s">
        <v>2613</v>
      </c>
      <c r="Q764" s="7">
        <v>8.1</v>
      </c>
      <c r="R764" s="11">
        <v>0.7</v>
      </c>
      <c r="S764" s="5" t="s">
        <v>60</v>
      </c>
      <c r="T764" s="5" t="s">
        <v>136</v>
      </c>
      <c r="U764" s="7">
        <v>5.67</v>
      </c>
      <c r="V764" s="5" t="s">
        <v>374</v>
      </c>
    </row>
    <row r="765" spans="1:22" s="5" customFormat="1" x14ac:dyDescent="0.25">
      <c r="A765" s="5">
        <v>2026171511</v>
      </c>
      <c r="B765" s="5" t="s">
        <v>274</v>
      </c>
      <c r="C765" s="5" t="s">
        <v>275</v>
      </c>
      <c r="D765" s="5" t="str">
        <f t="shared" si="35"/>
        <v>KURT DODDS</v>
      </c>
      <c r="E765" s="5" t="s">
        <v>120</v>
      </c>
      <c r="F765" s="5" t="s">
        <v>102</v>
      </c>
      <c r="G765" s="5" t="s">
        <v>121</v>
      </c>
      <c r="H765" s="5">
        <v>16865615</v>
      </c>
      <c r="I765" s="5" t="s">
        <v>122</v>
      </c>
      <c r="J765" s="5" t="s">
        <v>123</v>
      </c>
      <c r="K765" s="5" t="str">
        <f t="shared" si="33"/>
        <v>Heather Geske</v>
      </c>
      <c r="L765" s="6">
        <v>45658</v>
      </c>
      <c r="M765" s="6">
        <v>46023</v>
      </c>
      <c r="N765" s="5">
        <f t="shared" si="34"/>
        <v>12</v>
      </c>
      <c r="O765" s="5" t="s">
        <v>135</v>
      </c>
      <c r="P765" s="5" t="s">
        <v>2613</v>
      </c>
      <c r="Q765" s="7">
        <v>119.73</v>
      </c>
      <c r="R765" s="11">
        <v>0.65</v>
      </c>
      <c r="S765" s="5" t="s">
        <v>60</v>
      </c>
      <c r="T765" s="5" t="s">
        <v>136</v>
      </c>
      <c r="U765" s="7">
        <v>77.819999999999993</v>
      </c>
      <c r="V765" s="5" t="s">
        <v>2598</v>
      </c>
    </row>
    <row r="766" spans="1:22" s="5" customFormat="1" x14ac:dyDescent="0.25">
      <c r="A766" s="5">
        <v>2026456395</v>
      </c>
      <c r="B766" s="5" t="s">
        <v>289</v>
      </c>
      <c r="C766" s="5" t="s">
        <v>290</v>
      </c>
      <c r="D766" s="5" t="str">
        <f t="shared" si="35"/>
        <v>LILLIE HUNTER</v>
      </c>
      <c r="E766" s="5" t="s">
        <v>120</v>
      </c>
      <c r="F766" s="5" t="s">
        <v>102</v>
      </c>
      <c r="G766" s="5" t="s">
        <v>121</v>
      </c>
      <c r="H766" s="5">
        <v>16865615</v>
      </c>
      <c r="I766" s="5" t="s">
        <v>122</v>
      </c>
      <c r="J766" s="5" t="s">
        <v>123</v>
      </c>
      <c r="K766" s="5" t="str">
        <f t="shared" si="33"/>
        <v>Heather Geske</v>
      </c>
      <c r="L766" s="6">
        <v>45662</v>
      </c>
      <c r="M766" s="6">
        <v>46027</v>
      </c>
      <c r="N766" s="5">
        <f t="shared" si="34"/>
        <v>12</v>
      </c>
      <c r="O766" s="5" t="s">
        <v>135</v>
      </c>
      <c r="P766" s="5" t="s">
        <v>2613</v>
      </c>
      <c r="Q766" s="7">
        <v>68.23</v>
      </c>
      <c r="R766" s="11">
        <v>0.65</v>
      </c>
      <c r="S766" s="5" t="s">
        <v>60</v>
      </c>
      <c r="T766" s="5" t="s">
        <v>136</v>
      </c>
      <c r="U766" s="7">
        <v>44.35</v>
      </c>
      <c r="V766" s="5" t="s">
        <v>2598</v>
      </c>
    </row>
    <row r="767" spans="1:22" s="5" customFormat="1" x14ac:dyDescent="0.25">
      <c r="A767" s="5">
        <v>2026163640</v>
      </c>
      <c r="B767" s="5" t="s">
        <v>270</v>
      </c>
      <c r="C767" s="5" t="s">
        <v>271</v>
      </c>
      <c r="D767" s="5" t="str">
        <f t="shared" si="35"/>
        <v>CHERYL MECHALKE</v>
      </c>
      <c r="E767" s="5" t="s">
        <v>120</v>
      </c>
      <c r="F767" s="5" t="s">
        <v>102</v>
      </c>
      <c r="G767" s="5" t="s">
        <v>121</v>
      </c>
      <c r="H767" s="5">
        <v>16865615</v>
      </c>
      <c r="I767" s="5" t="s">
        <v>122</v>
      </c>
      <c r="J767" s="5" t="s">
        <v>123</v>
      </c>
      <c r="K767" s="5" t="str">
        <f t="shared" si="33"/>
        <v>Heather Geske</v>
      </c>
      <c r="L767" s="6">
        <v>45658</v>
      </c>
      <c r="M767" s="6">
        <v>46023</v>
      </c>
      <c r="N767" s="5">
        <f t="shared" si="34"/>
        <v>12</v>
      </c>
      <c r="O767" s="5" t="s">
        <v>135</v>
      </c>
      <c r="P767" s="5" t="s">
        <v>2613</v>
      </c>
      <c r="Q767" s="7">
        <v>42.13</v>
      </c>
      <c r="R767" s="11">
        <v>0.65</v>
      </c>
      <c r="S767" s="5" t="s">
        <v>60</v>
      </c>
      <c r="T767" s="5" t="s">
        <v>136</v>
      </c>
      <c r="U767" s="7">
        <v>27.38</v>
      </c>
      <c r="V767" s="5" t="s">
        <v>2598</v>
      </c>
    </row>
    <row r="768" spans="1:22" s="5" customFormat="1" x14ac:dyDescent="0.25">
      <c r="A768" s="5">
        <v>2026380891</v>
      </c>
      <c r="B768" s="5" t="s">
        <v>285</v>
      </c>
      <c r="C768" s="5" t="s">
        <v>286</v>
      </c>
      <c r="D768" s="5" t="str">
        <f t="shared" si="35"/>
        <v>PAULA SCARBOROUGH</v>
      </c>
      <c r="E768" s="5" t="s">
        <v>120</v>
      </c>
      <c r="F768" s="5" t="s">
        <v>102</v>
      </c>
      <c r="G768" s="5" t="s">
        <v>121</v>
      </c>
      <c r="H768" s="5">
        <v>16865615</v>
      </c>
      <c r="I768" s="5" t="s">
        <v>122</v>
      </c>
      <c r="J768" s="5" t="s">
        <v>123</v>
      </c>
      <c r="K768" s="5" t="str">
        <f t="shared" si="33"/>
        <v>Heather Geske</v>
      </c>
      <c r="L768" s="6">
        <v>45658</v>
      </c>
      <c r="M768" s="6">
        <v>46023</v>
      </c>
      <c r="N768" s="5">
        <f t="shared" si="34"/>
        <v>12</v>
      </c>
      <c r="O768" s="5" t="s">
        <v>135</v>
      </c>
      <c r="P768" s="5" t="s">
        <v>2613</v>
      </c>
      <c r="Q768" s="7">
        <v>40.119999999999997</v>
      </c>
      <c r="R768" s="11">
        <v>0.65</v>
      </c>
      <c r="S768" s="5" t="s">
        <v>60</v>
      </c>
      <c r="T768" s="5" t="s">
        <v>136</v>
      </c>
      <c r="U768" s="7">
        <v>26.08</v>
      </c>
      <c r="V768" s="5" t="s">
        <v>2598</v>
      </c>
    </row>
    <row r="769" spans="1:22" s="5" customFormat="1" x14ac:dyDescent="0.25">
      <c r="A769" s="5">
        <v>2026133159</v>
      </c>
      <c r="B769" s="5" t="s">
        <v>1346</v>
      </c>
      <c r="C769" s="5" t="s">
        <v>599</v>
      </c>
      <c r="D769" s="5" t="str">
        <f t="shared" si="35"/>
        <v>STEPHANIE RIVERA</v>
      </c>
      <c r="E769" s="5" t="s">
        <v>120</v>
      </c>
      <c r="F769" s="5" t="s">
        <v>102</v>
      </c>
      <c r="G769" s="5" t="s">
        <v>121</v>
      </c>
      <c r="H769" s="5">
        <v>16865615</v>
      </c>
      <c r="I769" s="5" t="s">
        <v>122</v>
      </c>
      <c r="J769" s="5" t="s">
        <v>123</v>
      </c>
      <c r="K769" s="5" t="str">
        <f t="shared" si="33"/>
        <v>Heather Geske</v>
      </c>
      <c r="L769" s="6">
        <v>45658</v>
      </c>
      <c r="M769" s="6">
        <v>46023</v>
      </c>
      <c r="N769" s="5">
        <f t="shared" si="34"/>
        <v>12</v>
      </c>
      <c r="O769" s="5" t="s">
        <v>135</v>
      </c>
      <c r="P769" s="5" t="s">
        <v>2613</v>
      </c>
      <c r="Q769" s="7">
        <v>29.95</v>
      </c>
      <c r="R769" s="11">
        <v>0.65</v>
      </c>
      <c r="S769" s="5" t="s">
        <v>60</v>
      </c>
      <c r="T769" s="5" t="s">
        <v>136</v>
      </c>
      <c r="U769" s="7">
        <v>19.47</v>
      </c>
      <c r="V769" s="5" t="s">
        <v>2598</v>
      </c>
    </row>
    <row r="770" spans="1:22" s="5" customFormat="1" x14ac:dyDescent="0.25">
      <c r="A770" s="5">
        <v>2026213034</v>
      </c>
      <c r="B770" s="5" t="s">
        <v>1357</v>
      </c>
      <c r="C770" s="5" t="s">
        <v>1358</v>
      </c>
      <c r="D770" s="5" t="str">
        <f t="shared" si="35"/>
        <v>TYLER DANILUK</v>
      </c>
      <c r="E770" s="5" t="s">
        <v>80</v>
      </c>
      <c r="F770" s="5" t="s">
        <v>102</v>
      </c>
      <c r="G770" s="5" t="s">
        <v>121</v>
      </c>
      <c r="H770" s="5">
        <v>16865615</v>
      </c>
      <c r="I770" s="5" t="s">
        <v>122</v>
      </c>
      <c r="J770" s="5" t="s">
        <v>123</v>
      </c>
      <c r="K770" s="5" t="str">
        <f t="shared" ref="K770:K833" si="36">CONCATENATE(J770," ",I770)</f>
        <v>Heather Geske</v>
      </c>
      <c r="L770" s="6">
        <v>45658</v>
      </c>
      <c r="M770" s="6">
        <v>46023</v>
      </c>
      <c r="N770" s="5">
        <f t="shared" ref="N770:N833" si="37">DATEDIF(L770,M770,"M")</f>
        <v>12</v>
      </c>
      <c r="O770" s="5" t="s">
        <v>135</v>
      </c>
      <c r="P770" s="5" t="s">
        <v>2613</v>
      </c>
      <c r="Q770" s="7">
        <v>21.09</v>
      </c>
      <c r="R770" s="11">
        <v>0.65</v>
      </c>
      <c r="S770" s="5" t="s">
        <v>60</v>
      </c>
      <c r="T770" s="5" t="s">
        <v>136</v>
      </c>
      <c r="U770" s="7">
        <v>13.71</v>
      </c>
      <c r="V770" s="5" t="s">
        <v>2598</v>
      </c>
    </row>
    <row r="771" spans="1:22" s="5" customFormat="1" x14ac:dyDescent="0.25">
      <c r="A771" s="5">
        <v>2026171509</v>
      </c>
      <c r="B771" s="5" t="s">
        <v>274</v>
      </c>
      <c r="C771" s="5" t="s">
        <v>275</v>
      </c>
      <c r="D771" s="5" t="str">
        <f t="shared" ref="D771:D834" si="38">CONCATENATE(C771," ",B771)</f>
        <v>KURT DODDS</v>
      </c>
      <c r="E771" s="5" t="s">
        <v>120</v>
      </c>
      <c r="F771" s="5" t="s">
        <v>132</v>
      </c>
      <c r="G771" s="5" t="s">
        <v>133</v>
      </c>
      <c r="H771" s="5">
        <v>16865615</v>
      </c>
      <c r="I771" s="5" t="s">
        <v>122</v>
      </c>
      <c r="J771" s="5" t="s">
        <v>123</v>
      </c>
      <c r="K771" s="5" t="str">
        <f t="shared" si="36"/>
        <v>Heather Geske</v>
      </c>
      <c r="L771" s="6">
        <v>45658</v>
      </c>
      <c r="M771" s="6">
        <v>46023</v>
      </c>
      <c r="N771" s="5">
        <f t="shared" si="37"/>
        <v>12</v>
      </c>
      <c r="O771" s="5" t="s">
        <v>135</v>
      </c>
      <c r="P771" s="5" t="s">
        <v>2613</v>
      </c>
      <c r="Q771" s="7">
        <v>67.69</v>
      </c>
      <c r="R771" s="11">
        <v>0.38</v>
      </c>
      <c r="S771" s="5" t="s">
        <v>60</v>
      </c>
      <c r="T771" s="5" t="s">
        <v>136</v>
      </c>
      <c r="U771" s="7">
        <v>25.72</v>
      </c>
      <c r="V771" s="5" t="s">
        <v>133</v>
      </c>
    </row>
    <row r="772" spans="1:22" s="5" customFormat="1" x14ac:dyDescent="0.25">
      <c r="A772" s="5">
        <v>2026456392</v>
      </c>
      <c r="B772" s="5" t="s">
        <v>289</v>
      </c>
      <c r="C772" s="5" t="s">
        <v>290</v>
      </c>
      <c r="D772" s="5" t="str">
        <f t="shared" si="38"/>
        <v>LILLIE HUNTER</v>
      </c>
      <c r="E772" s="5" t="s">
        <v>120</v>
      </c>
      <c r="F772" s="5" t="s">
        <v>132</v>
      </c>
      <c r="G772" s="5" t="s">
        <v>133</v>
      </c>
      <c r="H772" s="5">
        <v>16865615</v>
      </c>
      <c r="I772" s="5" t="s">
        <v>122</v>
      </c>
      <c r="J772" s="5" t="s">
        <v>123</v>
      </c>
      <c r="K772" s="5" t="str">
        <f t="shared" si="36"/>
        <v>Heather Geske</v>
      </c>
      <c r="L772" s="6">
        <v>45662</v>
      </c>
      <c r="M772" s="6">
        <v>46027</v>
      </c>
      <c r="N772" s="5">
        <f t="shared" si="37"/>
        <v>12</v>
      </c>
      <c r="O772" s="5" t="s">
        <v>135</v>
      </c>
      <c r="P772" s="5" t="s">
        <v>2613</v>
      </c>
      <c r="Q772" s="7">
        <v>66.91</v>
      </c>
      <c r="R772" s="11">
        <v>0.38</v>
      </c>
      <c r="S772" s="5" t="s">
        <v>60</v>
      </c>
      <c r="T772" s="5" t="s">
        <v>136</v>
      </c>
      <c r="U772" s="7">
        <v>25.43</v>
      </c>
      <c r="V772" s="5" t="s">
        <v>133</v>
      </c>
    </row>
    <row r="773" spans="1:22" s="5" customFormat="1" x14ac:dyDescent="0.25">
      <c r="A773" s="5">
        <v>2026380892</v>
      </c>
      <c r="B773" s="5" t="s">
        <v>285</v>
      </c>
      <c r="C773" s="5" t="s">
        <v>286</v>
      </c>
      <c r="D773" s="5" t="str">
        <f t="shared" si="38"/>
        <v>PAULA SCARBOROUGH</v>
      </c>
      <c r="E773" s="5" t="s">
        <v>120</v>
      </c>
      <c r="F773" s="5" t="s">
        <v>132</v>
      </c>
      <c r="G773" s="5" t="s">
        <v>133</v>
      </c>
      <c r="H773" s="5">
        <v>16865615</v>
      </c>
      <c r="I773" s="5" t="s">
        <v>122</v>
      </c>
      <c r="J773" s="5" t="s">
        <v>123</v>
      </c>
      <c r="K773" s="5" t="str">
        <f t="shared" si="36"/>
        <v>Heather Geske</v>
      </c>
      <c r="L773" s="6">
        <v>45658</v>
      </c>
      <c r="M773" s="6">
        <v>46023</v>
      </c>
      <c r="N773" s="5">
        <f t="shared" si="37"/>
        <v>12</v>
      </c>
      <c r="O773" s="5" t="s">
        <v>135</v>
      </c>
      <c r="P773" s="5" t="s">
        <v>2613</v>
      </c>
      <c r="Q773" s="7">
        <v>48.18</v>
      </c>
      <c r="R773" s="11">
        <v>0.38</v>
      </c>
      <c r="S773" s="5" t="s">
        <v>60</v>
      </c>
      <c r="T773" s="5" t="s">
        <v>136</v>
      </c>
      <c r="U773" s="7">
        <v>18.309999999999999</v>
      </c>
      <c r="V773" s="5" t="s">
        <v>133</v>
      </c>
    </row>
    <row r="774" spans="1:22" s="5" customFormat="1" x14ac:dyDescent="0.25">
      <c r="A774" s="5">
        <v>2026370401</v>
      </c>
      <c r="B774" s="5" t="s">
        <v>283</v>
      </c>
      <c r="C774" s="5" t="s">
        <v>284</v>
      </c>
      <c r="D774" s="5" t="str">
        <f t="shared" si="38"/>
        <v>SHANE TRICHE</v>
      </c>
      <c r="E774" s="5" t="s">
        <v>120</v>
      </c>
      <c r="F774" s="5" t="s">
        <v>132</v>
      </c>
      <c r="G774" s="5" t="s">
        <v>133</v>
      </c>
      <c r="H774" s="5">
        <v>16865615</v>
      </c>
      <c r="I774" s="5" t="s">
        <v>122</v>
      </c>
      <c r="J774" s="5" t="s">
        <v>123</v>
      </c>
      <c r="K774" s="5" t="str">
        <f t="shared" si="36"/>
        <v>Heather Geske</v>
      </c>
      <c r="L774" s="6">
        <v>45658</v>
      </c>
      <c r="M774" s="6">
        <v>46023</v>
      </c>
      <c r="N774" s="5">
        <f t="shared" si="37"/>
        <v>12</v>
      </c>
      <c r="O774" s="5" t="s">
        <v>135</v>
      </c>
      <c r="P774" s="5" t="s">
        <v>2613</v>
      </c>
      <c r="Q774" s="7">
        <v>45.06</v>
      </c>
      <c r="R774" s="11">
        <v>0.38</v>
      </c>
      <c r="S774" s="5" t="s">
        <v>60</v>
      </c>
      <c r="T774" s="5" t="s">
        <v>136</v>
      </c>
      <c r="U774" s="7">
        <v>17.12</v>
      </c>
      <c r="V774" s="5" t="s">
        <v>133</v>
      </c>
    </row>
    <row r="775" spans="1:22" s="5" customFormat="1" x14ac:dyDescent="0.25">
      <c r="A775" s="5">
        <v>2026163638</v>
      </c>
      <c r="B775" s="5" t="s">
        <v>270</v>
      </c>
      <c r="C775" s="5" t="s">
        <v>271</v>
      </c>
      <c r="D775" s="5" t="str">
        <f t="shared" si="38"/>
        <v>CHERYL MECHALKE</v>
      </c>
      <c r="E775" s="5" t="s">
        <v>120</v>
      </c>
      <c r="F775" s="5" t="s">
        <v>132</v>
      </c>
      <c r="G775" s="5" t="s">
        <v>133</v>
      </c>
      <c r="H775" s="5">
        <v>16865615</v>
      </c>
      <c r="I775" s="5" t="s">
        <v>122</v>
      </c>
      <c r="J775" s="5" t="s">
        <v>123</v>
      </c>
      <c r="K775" s="5" t="str">
        <f t="shared" si="36"/>
        <v>Heather Geske</v>
      </c>
      <c r="L775" s="6">
        <v>45658</v>
      </c>
      <c r="M775" s="6">
        <v>46023</v>
      </c>
      <c r="N775" s="5">
        <f t="shared" si="37"/>
        <v>12</v>
      </c>
      <c r="O775" s="5" t="s">
        <v>135</v>
      </c>
      <c r="P775" s="5" t="s">
        <v>2613</v>
      </c>
      <c r="Q775" s="7">
        <v>32.03</v>
      </c>
      <c r="R775" s="11">
        <v>0.38</v>
      </c>
      <c r="S775" s="5" t="s">
        <v>60</v>
      </c>
      <c r="T775" s="5" t="s">
        <v>136</v>
      </c>
      <c r="U775" s="7">
        <v>12.17</v>
      </c>
      <c r="V775" s="5" t="s">
        <v>133</v>
      </c>
    </row>
    <row r="776" spans="1:22" s="5" customFormat="1" x14ac:dyDescent="0.25">
      <c r="A776" s="5">
        <v>2026439223</v>
      </c>
      <c r="B776" s="5" t="s">
        <v>287</v>
      </c>
      <c r="C776" s="5" t="s">
        <v>288</v>
      </c>
      <c r="D776" s="5" t="str">
        <f t="shared" si="38"/>
        <v>VERONICA CHESNOKOV</v>
      </c>
      <c r="E776" s="5" t="s">
        <v>120</v>
      </c>
      <c r="F776" s="5" t="s">
        <v>132</v>
      </c>
      <c r="G776" s="5" t="s">
        <v>133</v>
      </c>
      <c r="H776" s="5">
        <v>16865615</v>
      </c>
      <c r="I776" s="5" t="s">
        <v>122</v>
      </c>
      <c r="J776" s="5" t="s">
        <v>123</v>
      </c>
      <c r="K776" s="5" t="str">
        <f t="shared" si="36"/>
        <v>Heather Geske</v>
      </c>
      <c r="L776" s="6">
        <v>45661</v>
      </c>
      <c r="M776" s="6">
        <v>46026</v>
      </c>
      <c r="N776" s="5">
        <f t="shared" si="37"/>
        <v>12</v>
      </c>
      <c r="O776" s="5" t="s">
        <v>135</v>
      </c>
      <c r="P776" s="5" t="s">
        <v>2613</v>
      </c>
      <c r="Q776" s="7">
        <v>19.2</v>
      </c>
      <c r="R776" s="11">
        <v>0.38</v>
      </c>
      <c r="S776" s="5" t="s">
        <v>60</v>
      </c>
      <c r="T776" s="5" t="s">
        <v>136</v>
      </c>
      <c r="U776" s="7">
        <v>7.3</v>
      </c>
      <c r="V776" s="5" t="s">
        <v>133</v>
      </c>
    </row>
    <row r="777" spans="1:22" s="5" customFormat="1" x14ac:dyDescent="0.25">
      <c r="A777" s="5">
        <v>2026109988</v>
      </c>
      <c r="B777" s="5" t="s">
        <v>1424</v>
      </c>
      <c r="C777" s="5" t="s">
        <v>219</v>
      </c>
      <c r="D777" s="5" t="str">
        <f t="shared" si="38"/>
        <v>DONNA NELSON</v>
      </c>
      <c r="E777" s="5" t="s">
        <v>83</v>
      </c>
      <c r="F777" s="5" t="s">
        <v>373</v>
      </c>
      <c r="G777" s="5" t="s">
        <v>374</v>
      </c>
      <c r="H777" s="5">
        <v>18828278</v>
      </c>
      <c r="I777" s="5" t="s">
        <v>385</v>
      </c>
      <c r="J777" s="5" t="s">
        <v>386</v>
      </c>
      <c r="K777" s="5" t="str">
        <f t="shared" si="36"/>
        <v>MICHAEL DUNAVANT</v>
      </c>
      <c r="L777" s="6">
        <v>45658</v>
      </c>
      <c r="M777" s="6">
        <v>46023</v>
      </c>
      <c r="N777" s="5">
        <f t="shared" si="37"/>
        <v>12</v>
      </c>
      <c r="O777" s="5" t="s">
        <v>135</v>
      </c>
      <c r="P777" s="5" t="s">
        <v>2613</v>
      </c>
      <c r="Q777" s="7">
        <v>192.61</v>
      </c>
      <c r="R777" s="11">
        <v>0.7</v>
      </c>
      <c r="S777" s="5" t="s">
        <v>60</v>
      </c>
      <c r="T777" s="5" t="s">
        <v>136</v>
      </c>
      <c r="U777" s="7">
        <v>134.83000000000001</v>
      </c>
      <c r="V777" s="5" t="s">
        <v>374</v>
      </c>
    </row>
    <row r="778" spans="1:22" s="5" customFormat="1" x14ac:dyDescent="0.25">
      <c r="A778" s="5">
        <v>2026205582</v>
      </c>
      <c r="B778" s="5" t="s">
        <v>2189</v>
      </c>
      <c r="C778" s="5" t="s">
        <v>1088</v>
      </c>
      <c r="D778" s="5" t="str">
        <f t="shared" si="38"/>
        <v>BETHANY COTTRELL</v>
      </c>
      <c r="E778" s="5" t="s">
        <v>83</v>
      </c>
      <c r="F778" s="5" t="s">
        <v>373</v>
      </c>
      <c r="G778" s="5" t="s">
        <v>374</v>
      </c>
      <c r="H778" s="5">
        <v>18828278</v>
      </c>
      <c r="I778" s="5" t="s">
        <v>385</v>
      </c>
      <c r="J778" s="5" t="s">
        <v>386</v>
      </c>
      <c r="K778" s="5" t="str">
        <f t="shared" si="36"/>
        <v>MICHAEL DUNAVANT</v>
      </c>
      <c r="L778" s="6">
        <v>45658</v>
      </c>
      <c r="M778" s="6">
        <v>46023</v>
      </c>
      <c r="N778" s="5">
        <f t="shared" si="37"/>
        <v>12</v>
      </c>
      <c r="O778" s="5" t="s">
        <v>135</v>
      </c>
      <c r="P778" s="5" t="s">
        <v>2613</v>
      </c>
      <c r="Q778" s="7">
        <v>129.79</v>
      </c>
      <c r="R778" s="11">
        <v>0.7</v>
      </c>
      <c r="S778" s="5" t="s">
        <v>60</v>
      </c>
      <c r="T778" s="5" t="s">
        <v>136</v>
      </c>
      <c r="U778" s="7">
        <v>90.85</v>
      </c>
      <c r="V778" s="5" t="s">
        <v>374</v>
      </c>
    </row>
    <row r="779" spans="1:22" s="5" customFormat="1" x14ac:dyDescent="0.25">
      <c r="A779" s="5">
        <v>2025697326</v>
      </c>
      <c r="B779" s="5" t="s">
        <v>2317</v>
      </c>
      <c r="C779" s="5" t="s">
        <v>808</v>
      </c>
      <c r="D779" s="5" t="str">
        <f t="shared" si="38"/>
        <v>TERESA KENNELL</v>
      </c>
      <c r="E779" s="5" t="s">
        <v>83</v>
      </c>
      <c r="F779" s="5" t="s">
        <v>373</v>
      </c>
      <c r="G779" s="5" t="s">
        <v>374</v>
      </c>
      <c r="H779" s="5">
        <v>18828278</v>
      </c>
      <c r="I779" s="5" t="s">
        <v>385</v>
      </c>
      <c r="J779" s="5" t="s">
        <v>386</v>
      </c>
      <c r="K779" s="5" t="str">
        <f t="shared" si="36"/>
        <v>MICHAEL DUNAVANT</v>
      </c>
      <c r="L779" s="6">
        <v>45658</v>
      </c>
      <c r="M779" s="6">
        <v>46023</v>
      </c>
      <c r="N779" s="5">
        <f t="shared" si="37"/>
        <v>12</v>
      </c>
      <c r="O779" s="5" t="s">
        <v>135</v>
      </c>
      <c r="P779" s="5" t="s">
        <v>2613</v>
      </c>
      <c r="Q779" s="7">
        <v>129.79</v>
      </c>
      <c r="R779" s="11">
        <v>0.7</v>
      </c>
      <c r="S779" s="5" t="s">
        <v>60</v>
      </c>
      <c r="T779" s="5" t="s">
        <v>136</v>
      </c>
      <c r="U779" s="7">
        <v>90.85</v>
      </c>
      <c r="V779" s="5" t="s">
        <v>374</v>
      </c>
    </row>
    <row r="780" spans="1:22" s="5" customFormat="1" x14ac:dyDescent="0.25">
      <c r="A780" s="5">
        <v>2026103523</v>
      </c>
      <c r="B780" s="5" t="s">
        <v>1437</v>
      </c>
      <c r="C780" s="5" t="s">
        <v>472</v>
      </c>
      <c r="D780" s="5" t="str">
        <f t="shared" si="38"/>
        <v>ELIZABETH HOWARD</v>
      </c>
      <c r="E780" s="5" t="s">
        <v>83</v>
      </c>
      <c r="F780" s="5" t="s">
        <v>373</v>
      </c>
      <c r="G780" s="5" t="s">
        <v>374</v>
      </c>
      <c r="H780" s="5">
        <v>18828278</v>
      </c>
      <c r="I780" s="5" t="s">
        <v>385</v>
      </c>
      <c r="J780" s="5" t="s">
        <v>386</v>
      </c>
      <c r="K780" s="5" t="str">
        <f t="shared" si="36"/>
        <v>MICHAEL DUNAVANT</v>
      </c>
      <c r="L780" s="6">
        <v>45658</v>
      </c>
      <c r="M780" s="6">
        <v>46023</v>
      </c>
      <c r="N780" s="5">
        <f t="shared" si="37"/>
        <v>12</v>
      </c>
      <c r="O780" s="5" t="s">
        <v>135</v>
      </c>
      <c r="P780" s="5" t="s">
        <v>2613</v>
      </c>
      <c r="Q780" s="7">
        <v>121.06</v>
      </c>
      <c r="R780" s="11">
        <v>0.7</v>
      </c>
      <c r="S780" s="5" t="s">
        <v>60</v>
      </c>
      <c r="T780" s="5" t="s">
        <v>136</v>
      </c>
      <c r="U780" s="7">
        <v>84.74</v>
      </c>
      <c r="V780" s="5" t="s">
        <v>374</v>
      </c>
    </row>
    <row r="781" spans="1:22" s="5" customFormat="1" x14ac:dyDescent="0.25">
      <c r="A781" s="5">
        <v>2025757000</v>
      </c>
      <c r="B781" s="5" t="s">
        <v>2319</v>
      </c>
      <c r="C781" s="5" t="s">
        <v>405</v>
      </c>
      <c r="D781" s="5" t="str">
        <f t="shared" si="38"/>
        <v>DAVID RINKENBERGER</v>
      </c>
      <c r="E781" s="5" t="s">
        <v>83</v>
      </c>
      <c r="F781" s="5" t="s">
        <v>373</v>
      </c>
      <c r="G781" s="5" t="s">
        <v>374</v>
      </c>
      <c r="H781" s="5">
        <v>18828278</v>
      </c>
      <c r="I781" s="5" t="s">
        <v>385</v>
      </c>
      <c r="J781" s="5" t="s">
        <v>386</v>
      </c>
      <c r="K781" s="5" t="str">
        <f t="shared" si="36"/>
        <v>MICHAEL DUNAVANT</v>
      </c>
      <c r="L781" s="6">
        <v>45658</v>
      </c>
      <c r="M781" s="6">
        <v>46023</v>
      </c>
      <c r="N781" s="5">
        <f t="shared" si="37"/>
        <v>12</v>
      </c>
      <c r="O781" s="5" t="s">
        <v>135</v>
      </c>
      <c r="P781" s="5" t="s">
        <v>2613</v>
      </c>
      <c r="Q781" s="7">
        <v>121.06</v>
      </c>
      <c r="R781" s="11">
        <v>0.7</v>
      </c>
      <c r="S781" s="5" t="s">
        <v>60</v>
      </c>
      <c r="T781" s="5" t="s">
        <v>136</v>
      </c>
      <c r="U781" s="7">
        <v>84.74</v>
      </c>
      <c r="V781" s="5" t="s">
        <v>374</v>
      </c>
    </row>
    <row r="782" spans="1:22" s="5" customFormat="1" x14ac:dyDescent="0.25">
      <c r="A782" s="5">
        <v>2025671472</v>
      </c>
      <c r="B782" s="5" t="s">
        <v>2034</v>
      </c>
      <c r="C782" s="5" t="s">
        <v>2315</v>
      </c>
      <c r="D782" s="5" t="str">
        <f t="shared" si="38"/>
        <v>DEWI WHITE</v>
      </c>
      <c r="E782" s="5" t="s">
        <v>83</v>
      </c>
      <c r="F782" s="5" t="s">
        <v>373</v>
      </c>
      <c r="G782" s="5" t="s">
        <v>374</v>
      </c>
      <c r="H782" s="5">
        <v>18828278</v>
      </c>
      <c r="I782" s="5" t="s">
        <v>385</v>
      </c>
      <c r="J782" s="5" t="s">
        <v>386</v>
      </c>
      <c r="K782" s="5" t="str">
        <f t="shared" si="36"/>
        <v>MICHAEL DUNAVANT</v>
      </c>
      <c r="L782" s="6">
        <v>45658</v>
      </c>
      <c r="M782" s="6">
        <v>46023</v>
      </c>
      <c r="N782" s="5">
        <f t="shared" si="37"/>
        <v>12</v>
      </c>
      <c r="O782" s="5" t="s">
        <v>135</v>
      </c>
      <c r="P782" s="5" t="s">
        <v>2613</v>
      </c>
      <c r="Q782" s="7">
        <v>61.08</v>
      </c>
      <c r="R782" s="11">
        <v>0.7</v>
      </c>
      <c r="S782" s="5" t="s">
        <v>60</v>
      </c>
      <c r="T782" s="5" t="s">
        <v>136</v>
      </c>
      <c r="U782" s="7">
        <v>42.76</v>
      </c>
      <c r="V782" s="5" t="s">
        <v>374</v>
      </c>
    </row>
    <row r="783" spans="1:22" s="5" customFormat="1" x14ac:dyDescent="0.25">
      <c r="A783" s="5">
        <v>2026128640</v>
      </c>
      <c r="B783" s="5" t="s">
        <v>2168</v>
      </c>
      <c r="C783" s="5" t="s">
        <v>415</v>
      </c>
      <c r="D783" s="5" t="str">
        <f t="shared" si="38"/>
        <v>DAWN DAVIS</v>
      </c>
      <c r="E783" s="5" t="s">
        <v>83</v>
      </c>
      <c r="F783" s="5" t="s">
        <v>373</v>
      </c>
      <c r="G783" s="5" t="s">
        <v>374</v>
      </c>
      <c r="H783" s="5">
        <v>18828278</v>
      </c>
      <c r="I783" s="5" t="s">
        <v>385</v>
      </c>
      <c r="J783" s="5" t="s">
        <v>386</v>
      </c>
      <c r="K783" s="5" t="str">
        <f t="shared" si="36"/>
        <v>MICHAEL DUNAVANT</v>
      </c>
      <c r="L783" s="6">
        <v>45658</v>
      </c>
      <c r="M783" s="6">
        <v>46023</v>
      </c>
      <c r="N783" s="5">
        <f t="shared" si="37"/>
        <v>12</v>
      </c>
      <c r="O783" s="5" t="s">
        <v>135</v>
      </c>
      <c r="P783" s="5" t="s">
        <v>2613</v>
      </c>
      <c r="Q783" s="7">
        <v>11.5</v>
      </c>
      <c r="R783" s="11">
        <v>0.7</v>
      </c>
      <c r="S783" s="5" t="s">
        <v>60</v>
      </c>
      <c r="T783" s="5" t="s">
        <v>136</v>
      </c>
      <c r="U783" s="7">
        <v>8.0500000000000007</v>
      </c>
      <c r="V783" s="5" t="s">
        <v>374</v>
      </c>
    </row>
    <row r="784" spans="1:22" s="5" customFormat="1" x14ac:dyDescent="0.25">
      <c r="A784" s="5">
        <v>2025848222</v>
      </c>
      <c r="B784" s="5" t="s">
        <v>2323</v>
      </c>
      <c r="C784" s="5" t="s">
        <v>692</v>
      </c>
      <c r="D784" s="5" t="str">
        <f t="shared" si="38"/>
        <v>COLLEEN REEVES</v>
      </c>
      <c r="E784" s="5" t="s">
        <v>83</v>
      </c>
      <c r="F784" s="5" t="s">
        <v>373</v>
      </c>
      <c r="G784" s="5" t="s">
        <v>374</v>
      </c>
      <c r="H784" s="5">
        <v>18828278</v>
      </c>
      <c r="I784" s="5" t="s">
        <v>385</v>
      </c>
      <c r="J784" s="5" t="s">
        <v>386</v>
      </c>
      <c r="K784" s="5" t="str">
        <f t="shared" si="36"/>
        <v>MICHAEL DUNAVANT</v>
      </c>
      <c r="L784" s="6">
        <v>45658</v>
      </c>
      <c r="M784" s="6">
        <v>46023</v>
      </c>
      <c r="N784" s="5">
        <f t="shared" si="37"/>
        <v>12</v>
      </c>
      <c r="O784" s="5" t="s">
        <v>135</v>
      </c>
      <c r="P784" s="5" t="s">
        <v>2613</v>
      </c>
      <c r="Q784" s="7">
        <v>11.5</v>
      </c>
      <c r="R784" s="11">
        <v>0.7</v>
      </c>
      <c r="S784" s="5" t="s">
        <v>60</v>
      </c>
      <c r="T784" s="5" t="s">
        <v>136</v>
      </c>
      <c r="U784" s="7">
        <v>8.0500000000000007</v>
      </c>
      <c r="V784" s="5" t="s">
        <v>374</v>
      </c>
    </row>
    <row r="785" spans="1:22" s="5" customFormat="1" x14ac:dyDescent="0.25">
      <c r="A785" s="5">
        <v>2026126906</v>
      </c>
      <c r="B785" s="5" t="s">
        <v>2550</v>
      </c>
      <c r="C785" s="5" t="s">
        <v>2551</v>
      </c>
      <c r="D785" s="5" t="str">
        <f t="shared" si="38"/>
        <v>CODY TUYL</v>
      </c>
      <c r="E785" s="5" t="s">
        <v>351</v>
      </c>
      <c r="F785" s="5" t="s">
        <v>53</v>
      </c>
      <c r="G785" s="5" t="s">
        <v>54</v>
      </c>
      <c r="H785" s="5">
        <v>18828278</v>
      </c>
      <c r="I785" s="5" t="s">
        <v>385</v>
      </c>
      <c r="J785" s="5" t="s">
        <v>386</v>
      </c>
      <c r="K785" s="5" t="str">
        <f t="shared" si="36"/>
        <v>MICHAEL DUNAVANT</v>
      </c>
      <c r="L785" s="6">
        <v>45658</v>
      </c>
      <c r="M785" s="6">
        <v>46023</v>
      </c>
      <c r="N785" s="5">
        <f t="shared" si="37"/>
        <v>12</v>
      </c>
      <c r="O785" s="5" t="s">
        <v>135</v>
      </c>
      <c r="P785" s="5" t="s">
        <v>2613</v>
      </c>
      <c r="Q785" s="7">
        <v>42.45</v>
      </c>
      <c r="R785" s="11">
        <v>0.6</v>
      </c>
      <c r="S785" s="5" t="s">
        <v>60</v>
      </c>
      <c r="T785" s="5" t="s">
        <v>136</v>
      </c>
      <c r="U785" s="7">
        <v>25.47</v>
      </c>
      <c r="V785" s="5" t="s">
        <v>54</v>
      </c>
    </row>
    <row r="786" spans="1:22" s="5" customFormat="1" x14ac:dyDescent="0.25">
      <c r="A786" s="5">
        <v>2025671473</v>
      </c>
      <c r="B786" s="5" t="s">
        <v>2034</v>
      </c>
      <c r="C786" s="5" t="s">
        <v>2315</v>
      </c>
      <c r="D786" s="5" t="str">
        <f t="shared" si="38"/>
        <v>DEWI WHITE</v>
      </c>
      <c r="E786" s="5" t="s">
        <v>83</v>
      </c>
      <c r="F786" s="5" t="s">
        <v>479</v>
      </c>
      <c r="G786" s="5" t="s">
        <v>480</v>
      </c>
      <c r="H786" s="5">
        <v>18828278</v>
      </c>
      <c r="I786" s="5" t="s">
        <v>385</v>
      </c>
      <c r="J786" s="5" t="s">
        <v>386</v>
      </c>
      <c r="K786" s="5" t="str">
        <f t="shared" si="36"/>
        <v>MICHAEL DUNAVANT</v>
      </c>
      <c r="L786" s="6">
        <v>45658</v>
      </c>
      <c r="M786" s="6">
        <v>46023</v>
      </c>
      <c r="N786" s="5">
        <f t="shared" si="37"/>
        <v>12</v>
      </c>
      <c r="O786" s="5" t="s">
        <v>135</v>
      </c>
      <c r="P786" s="5" t="s">
        <v>2613</v>
      </c>
      <c r="Q786" s="7">
        <v>48.61</v>
      </c>
      <c r="R786" s="12">
        <v>0.375</v>
      </c>
      <c r="S786" s="5" t="s">
        <v>60</v>
      </c>
      <c r="T786" s="5" t="s">
        <v>136</v>
      </c>
      <c r="U786" s="7">
        <v>18.23</v>
      </c>
      <c r="V786" s="5" t="s">
        <v>480</v>
      </c>
    </row>
    <row r="787" spans="1:22" s="5" customFormat="1" x14ac:dyDescent="0.25">
      <c r="A787" s="5">
        <v>2025697327</v>
      </c>
      <c r="B787" s="5" t="s">
        <v>2317</v>
      </c>
      <c r="C787" s="5" t="s">
        <v>808</v>
      </c>
      <c r="D787" s="5" t="str">
        <f t="shared" si="38"/>
        <v>TERESA KENNELL</v>
      </c>
      <c r="E787" s="5" t="s">
        <v>83</v>
      </c>
      <c r="F787" s="5" t="s">
        <v>479</v>
      </c>
      <c r="G787" s="5" t="s">
        <v>480</v>
      </c>
      <c r="H787" s="5">
        <v>18828278</v>
      </c>
      <c r="I787" s="5" t="s">
        <v>385</v>
      </c>
      <c r="J787" s="5" t="s">
        <v>386</v>
      </c>
      <c r="K787" s="5" t="str">
        <f t="shared" si="36"/>
        <v>MICHAEL DUNAVANT</v>
      </c>
      <c r="L787" s="6">
        <v>45658</v>
      </c>
      <c r="M787" s="6">
        <v>46023</v>
      </c>
      <c r="N787" s="5">
        <f t="shared" si="37"/>
        <v>12</v>
      </c>
      <c r="O787" s="5" t="s">
        <v>135</v>
      </c>
      <c r="P787" s="5" t="s">
        <v>2613</v>
      </c>
      <c r="Q787" s="7">
        <v>48.61</v>
      </c>
      <c r="R787" s="12">
        <v>0.375</v>
      </c>
      <c r="S787" s="5" t="s">
        <v>60</v>
      </c>
      <c r="T787" s="5" t="s">
        <v>136</v>
      </c>
      <c r="U787" s="7">
        <v>18.23</v>
      </c>
      <c r="V787" s="5" t="s">
        <v>480</v>
      </c>
    </row>
    <row r="788" spans="1:22" s="5" customFormat="1" x14ac:dyDescent="0.25">
      <c r="A788" s="5">
        <v>2025757001</v>
      </c>
      <c r="B788" s="5" t="s">
        <v>2319</v>
      </c>
      <c r="C788" s="5" t="s">
        <v>405</v>
      </c>
      <c r="D788" s="5" t="str">
        <f t="shared" si="38"/>
        <v>DAVID RINKENBERGER</v>
      </c>
      <c r="E788" s="5" t="s">
        <v>83</v>
      </c>
      <c r="F788" s="5" t="s">
        <v>479</v>
      </c>
      <c r="G788" s="5" t="s">
        <v>480</v>
      </c>
      <c r="H788" s="5">
        <v>18828278</v>
      </c>
      <c r="I788" s="5" t="s">
        <v>385</v>
      </c>
      <c r="J788" s="5" t="s">
        <v>386</v>
      </c>
      <c r="K788" s="5" t="str">
        <f t="shared" si="36"/>
        <v>MICHAEL DUNAVANT</v>
      </c>
      <c r="L788" s="6">
        <v>45658</v>
      </c>
      <c r="M788" s="6">
        <v>46023</v>
      </c>
      <c r="N788" s="5">
        <f t="shared" si="37"/>
        <v>12</v>
      </c>
      <c r="O788" s="5" t="s">
        <v>135</v>
      </c>
      <c r="P788" s="5" t="s">
        <v>2613</v>
      </c>
      <c r="Q788" s="7">
        <v>48.61</v>
      </c>
      <c r="R788" s="12">
        <v>0.375</v>
      </c>
      <c r="S788" s="5" t="s">
        <v>60</v>
      </c>
      <c r="T788" s="5" t="s">
        <v>136</v>
      </c>
      <c r="U788" s="7">
        <v>18.23</v>
      </c>
      <c r="V788" s="5" t="s">
        <v>480</v>
      </c>
    </row>
    <row r="789" spans="1:22" s="5" customFormat="1" x14ac:dyDescent="0.25">
      <c r="A789" s="5">
        <v>2025848223</v>
      </c>
      <c r="B789" s="5" t="s">
        <v>2323</v>
      </c>
      <c r="C789" s="5" t="s">
        <v>692</v>
      </c>
      <c r="D789" s="5" t="str">
        <f t="shared" si="38"/>
        <v>COLLEEN REEVES</v>
      </c>
      <c r="E789" s="5" t="s">
        <v>83</v>
      </c>
      <c r="F789" s="5" t="s">
        <v>479</v>
      </c>
      <c r="G789" s="5" t="s">
        <v>480</v>
      </c>
      <c r="H789" s="5">
        <v>18828278</v>
      </c>
      <c r="I789" s="5" t="s">
        <v>385</v>
      </c>
      <c r="J789" s="5" t="s">
        <v>386</v>
      </c>
      <c r="K789" s="5" t="str">
        <f t="shared" si="36"/>
        <v>MICHAEL DUNAVANT</v>
      </c>
      <c r="L789" s="6">
        <v>45658</v>
      </c>
      <c r="M789" s="6">
        <v>46023</v>
      </c>
      <c r="N789" s="5">
        <f t="shared" si="37"/>
        <v>12</v>
      </c>
      <c r="O789" s="5" t="s">
        <v>135</v>
      </c>
      <c r="P789" s="5" t="s">
        <v>2613</v>
      </c>
      <c r="Q789" s="7">
        <v>48.61</v>
      </c>
      <c r="R789" s="12">
        <v>0.375</v>
      </c>
      <c r="S789" s="5" t="s">
        <v>60</v>
      </c>
      <c r="T789" s="5" t="s">
        <v>136</v>
      </c>
      <c r="U789" s="7">
        <v>18.23</v>
      </c>
      <c r="V789" s="5" t="s">
        <v>480</v>
      </c>
    </row>
    <row r="790" spans="1:22" s="5" customFormat="1" x14ac:dyDescent="0.25">
      <c r="A790" s="5">
        <v>2026109989</v>
      </c>
      <c r="B790" s="5" t="s">
        <v>1424</v>
      </c>
      <c r="C790" s="5" t="s">
        <v>219</v>
      </c>
      <c r="D790" s="5" t="str">
        <f t="shared" si="38"/>
        <v>DONNA NELSON</v>
      </c>
      <c r="E790" s="5" t="s">
        <v>83</v>
      </c>
      <c r="F790" s="5" t="s">
        <v>479</v>
      </c>
      <c r="G790" s="5" t="s">
        <v>480</v>
      </c>
      <c r="H790" s="5">
        <v>18828278</v>
      </c>
      <c r="I790" s="5" t="s">
        <v>385</v>
      </c>
      <c r="J790" s="5" t="s">
        <v>386</v>
      </c>
      <c r="K790" s="5" t="str">
        <f t="shared" si="36"/>
        <v>MICHAEL DUNAVANT</v>
      </c>
      <c r="L790" s="6">
        <v>45658</v>
      </c>
      <c r="M790" s="6">
        <v>46023</v>
      </c>
      <c r="N790" s="5">
        <f t="shared" si="37"/>
        <v>12</v>
      </c>
      <c r="O790" s="5" t="s">
        <v>135</v>
      </c>
      <c r="P790" s="5" t="s">
        <v>2613</v>
      </c>
      <c r="Q790" s="7">
        <v>48.61</v>
      </c>
      <c r="R790" s="12">
        <v>0.375</v>
      </c>
      <c r="S790" s="5" t="s">
        <v>60</v>
      </c>
      <c r="T790" s="5" t="s">
        <v>136</v>
      </c>
      <c r="U790" s="7">
        <v>18.23</v>
      </c>
      <c r="V790" s="5" t="s">
        <v>480</v>
      </c>
    </row>
    <row r="791" spans="1:22" s="5" customFormat="1" x14ac:dyDescent="0.25">
      <c r="A791" s="5">
        <v>2026128639</v>
      </c>
      <c r="B791" s="5" t="s">
        <v>2168</v>
      </c>
      <c r="C791" s="5" t="s">
        <v>415</v>
      </c>
      <c r="D791" s="5" t="str">
        <f t="shared" si="38"/>
        <v>DAWN DAVIS</v>
      </c>
      <c r="E791" s="5" t="s">
        <v>83</v>
      </c>
      <c r="F791" s="5" t="s">
        <v>479</v>
      </c>
      <c r="G791" s="5" t="s">
        <v>480</v>
      </c>
      <c r="H791" s="5">
        <v>18828278</v>
      </c>
      <c r="I791" s="5" t="s">
        <v>385</v>
      </c>
      <c r="J791" s="5" t="s">
        <v>386</v>
      </c>
      <c r="K791" s="5" t="str">
        <f t="shared" si="36"/>
        <v>MICHAEL DUNAVANT</v>
      </c>
      <c r="L791" s="6">
        <v>45658</v>
      </c>
      <c r="M791" s="6">
        <v>46023</v>
      </c>
      <c r="N791" s="5">
        <f t="shared" si="37"/>
        <v>12</v>
      </c>
      <c r="O791" s="5" t="s">
        <v>135</v>
      </c>
      <c r="P791" s="5" t="s">
        <v>2613</v>
      </c>
      <c r="Q791" s="7">
        <v>48.61</v>
      </c>
      <c r="R791" s="12">
        <v>0.375</v>
      </c>
      <c r="S791" s="5" t="s">
        <v>60</v>
      </c>
      <c r="T791" s="5" t="s">
        <v>136</v>
      </c>
      <c r="U791" s="7">
        <v>18.23</v>
      </c>
      <c r="V791" s="5" t="s">
        <v>480</v>
      </c>
    </row>
    <row r="792" spans="1:22" s="5" customFormat="1" x14ac:dyDescent="0.25">
      <c r="A792" s="5">
        <v>2025883988</v>
      </c>
      <c r="B792" s="5" t="s">
        <v>2573</v>
      </c>
      <c r="C792" s="5" t="s">
        <v>2574</v>
      </c>
      <c r="D792" s="5" t="str">
        <f t="shared" si="38"/>
        <v>KARA YORDY</v>
      </c>
      <c r="E792" s="5" t="s">
        <v>83</v>
      </c>
      <c r="F792" s="5" t="s">
        <v>479</v>
      </c>
      <c r="G792" s="5" t="s">
        <v>480</v>
      </c>
      <c r="H792" s="5">
        <v>18828278</v>
      </c>
      <c r="I792" s="5" t="s">
        <v>385</v>
      </c>
      <c r="J792" s="5" t="s">
        <v>386</v>
      </c>
      <c r="K792" s="5" t="str">
        <f t="shared" si="36"/>
        <v>MICHAEL DUNAVANT</v>
      </c>
      <c r="L792" s="6">
        <v>45658</v>
      </c>
      <c r="M792" s="6">
        <v>46023</v>
      </c>
      <c r="N792" s="5">
        <f t="shared" si="37"/>
        <v>12</v>
      </c>
      <c r="O792" s="5" t="s">
        <v>135</v>
      </c>
      <c r="P792" s="5" t="s">
        <v>2613</v>
      </c>
      <c r="Q792" s="7">
        <v>22.52</v>
      </c>
      <c r="R792" s="12">
        <v>0.375</v>
      </c>
      <c r="S792" s="5" t="s">
        <v>60</v>
      </c>
      <c r="T792" s="5" t="s">
        <v>136</v>
      </c>
      <c r="U792" s="7">
        <v>8.44</v>
      </c>
      <c r="V792" s="5" t="s">
        <v>480</v>
      </c>
    </row>
    <row r="793" spans="1:22" s="5" customFormat="1" x14ac:dyDescent="0.25">
      <c r="A793" s="5">
        <v>2026106135</v>
      </c>
      <c r="B793" s="5" t="s">
        <v>1903</v>
      </c>
      <c r="C793" s="5" t="s">
        <v>2579</v>
      </c>
      <c r="D793" s="5" t="str">
        <f t="shared" si="38"/>
        <v>LANE STOUT</v>
      </c>
      <c r="E793" s="5" t="s">
        <v>83</v>
      </c>
      <c r="F793" s="5" t="s">
        <v>479</v>
      </c>
      <c r="G793" s="5" t="s">
        <v>480</v>
      </c>
      <c r="H793" s="5">
        <v>18828278</v>
      </c>
      <c r="I793" s="5" t="s">
        <v>385</v>
      </c>
      <c r="J793" s="5" t="s">
        <v>386</v>
      </c>
      <c r="K793" s="5" t="str">
        <f t="shared" si="36"/>
        <v>MICHAEL DUNAVANT</v>
      </c>
      <c r="L793" s="6">
        <v>45658</v>
      </c>
      <c r="M793" s="6">
        <v>46023</v>
      </c>
      <c r="N793" s="5">
        <f t="shared" si="37"/>
        <v>12</v>
      </c>
      <c r="O793" s="5" t="s">
        <v>135</v>
      </c>
      <c r="P793" s="5" t="s">
        <v>2613</v>
      </c>
      <c r="Q793" s="7">
        <v>22.52</v>
      </c>
      <c r="R793" s="12">
        <v>0.375</v>
      </c>
      <c r="S793" s="5" t="s">
        <v>60</v>
      </c>
      <c r="T793" s="5" t="s">
        <v>136</v>
      </c>
      <c r="U793" s="7">
        <v>8.44</v>
      </c>
      <c r="V793" s="5" t="s">
        <v>480</v>
      </c>
    </row>
    <row r="794" spans="1:22" s="5" customFormat="1" x14ac:dyDescent="0.25">
      <c r="A794" s="5">
        <v>2026161020</v>
      </c>
      <c r="B794" s="5" t="s">
        <v>2379</v>
      </c>
      <c r="C794" s="5" t="s">
        <v>101</v>
      </c>
      <c r="D794" s="5" t="str">
        <f t="shared" si="38"/>
        <v>TIMOTHY KENNEDY</v>
      </c>
      <c r="E794" s="5" t="s">
        <v>83</v>
      </c>
      <c r="F794" s="5" t="s">
        <v>479</v>
      </c>
      <c r="G794" s="5" t="s">
        <v>480</v>
      </c>
      <c r="H794" s="5">
        <v>18828278</v>
      </c>
      <c r="I794" s="5" t="s">
        <v>385</v>
      </c>
      <c r="J794" s="5" t="s">
        <v>386</v>
      </c>
      <c r="K794" s="5" t="str">
        <f t="shared" si="36"/>
        <v>MICHAEL DUNAVANT</v>
      </c>
      <c r="L794" s="6">
        <v>45658</v>
      </c>
      <c r="M794" s="6">
        <v>46023</v>
      </c>
      <c r="N794" s="5">
        <f t="shared" si="37"/>
        <v>12</v>
      </c>
      <c r="O794" s="5" t="s">
        <v>135</v>
      </c>
      <c r="P794" s="5" t="s">
        <v>2613</v>
      </c>
      <c r="Q794" s="7">
        <v>22.52</v>
      </c>
      <c r="R794" s="12">
        <v>0.375</v>
      </c>
      <c r="S794" s="5" t="s">
        <v>60</v>
      </c>
      <c r="T794" s="5" t="s">
        <v>136</v>
      </c>
      <c r="U794" s="7">
        <v>8.44</v>
      </c>
      <c r="V794" s="5" t="s">
        <v>480</v>
      </c>
    </row>
    <row r="795" spans="1:22" s="5" customFormat="1" x14ac:dyDescent="0.25">
      <c r="A795" s="5">
        <v>2026166456</v>
      </c>
      <c r="B795" s="5" t="s">
        <v>2581</v>
      </c>
      <c r="C795" s="5" t="s">
        <v>2541</v>
      </c>
      <c r="D795" s="5" t="str">
        <f t="shared" si="38"/>
        <v>VICTORIA NESBY</v>
      </c>
      <c r="E795" s="5" t="s">
        <v>83</v>
      </c>
      <c r="F795" s="5" t="s">
        <v>479</v>
      </c>
      <c r="G795" s="5" t="s">
        <v>480</v>
      </c>
      <c r="H795" s="5">
        <v>18828278</v>
      </c>
      <c r="I795" s="5" t="s">
        <v>385</v>
      </c>
      <c r="J795" s="5" t="s">
        <v>386</v>
      </c>
      <c r="K795" s="5" t="str">
        <f t="shared" si="36"/>
        <v>MICHAEL DUNAVANT</v>
      </c>
      <c r="L795" s="6">
        <v>45658</v>
      </c>
      <c r="M795" s="6">
        <v>46023</v>
      </c>
      <c r="N795" s="5">
        <f t="shared" si="37"/>
        <v>12</v>
      </c>
      <c r="O795" s="5" t="s">
        <v>135</v>
      </c>
      <c r="P795" s="5" t="s">
        <v>2613</v>
      </c>
      <c r="Q795" s="7">
        <v>22.52</v>
      </c>
      <c r="R795" s="12">
        <v>0.375</v>
      </c>
      <c r="S795" s="5" t="s">
        <v>60</v>
      </c>
      <c r="T795" s="5" t="s">
        <v>136</v>
      </c>
      <c r="U795" s="7">
        <v>8.44</v>
      </c>
      <c r="V795" s="5" t="s">
        <v>480</v>
      </c>
    </row>
    <row r="796" spans="1:22" s="5" customFormat="1" x14ac:dyDescent="0.25">
      <c r="A796" s="5">
        <v>2026188629</v>
      </c>
      <c r="B796" s="5" t="s">
        <v>2584</v>
      </c>
      <c r="C796" s="5" t="s">
        <v>979</v>
      </c>
      <c r="D796" s="5" t="str">
        <f t="shared" si="38"/>
        <v>ANTHONY PHORASAVONG</v>
      </c>
      <c r="E796" s="5" t="s">
        <v>83</v>
      </c>
      <c r="F796" s="5" t="s">
        <v>479</v>
      </c>
      <c r="G796" s="5" t="s">
        <v>480</v>
      </c>
      <c r="H796" s="5">
        <v>8405446</v>
      </c>
      <c r="I796" s="5" t="s">
        <v>571</v>
      </c>
      <c r="J796" s="5" t="s">
        <v>572</v>
      </c>
      <c r="K796" s="5" t="str">
        <f t="shared" si="36"/>
        <v>PATSAMON THANADABOUTH</v>
      </c>
      <c r="L796" s="6">
        <v>45658</v>
      </c>
      <c r="M796" s="6">
        <v>46023</v>
      </c>
      <c r="N796" s="5">
        <f t="shared" si="37"/>
        <v>12</v>
      </c>
      <c r="O796" s="5" t="s">
        <v>135</v>
      </c>
      <c r="P796" s="5" t="s">
        <v>2613</v>
      </c>
      <c r="Q796" s="7">
        <v>117.75</v>
      </c>
      <c r="R796" s="12">
        <v>0.375</v>
      </c>
      <c r="S796" s="5" t="s">
        <v>60</v>
      </c>
      <c r="T796" s="5" t="s">
        <v>136</v>
      </c>
      <c r="U796" s="7">
        <v>44.16</v>
      </c>
      <c r="V796" s="5" t="s">
        <v>480</v>
      </c>
    </row>
    <row r="797" spans="1:22" s="5" customFormat="1" x14ac:dyDescent="0.25">
      <c r="A797" s="5">
        <v>2025925959</v>
      </c>
      <c r="B797" s="5" t="s">
        <v>2140</v>
      </c>
      <c r="C797" s="5" t="s">
        <v>2141</v>
      </c>
      <c r="D797" s="5" t="str">
        <f t="shared" si="38"/>
        <v>BOBBY CHAFFIN</v>
      </c>
      <c r="E797" s="5" t="s">
        <v>648</v>
      </c>
      <c r="F797" s="5" t="s">
        <v>373</v>
      </c>
      <c r="G797" s="5" t="s">
        <v>433</v>
      </c>
      <c r="H797" s="5">
        <v>371819</v>
      </c>
      <c r="I797" s="5" t="s">
        <v>413</v>
      </c>
      <c r="J797" s="5" t="s">
        <v>414</v>
      </c>
      <c r="K797" s="5" t="str">
        <f t="shared" si="36"/>
        <v>THOMAS PARDUE</v>
      </c>
      <c r="L797" s="6">
        <v>45658</v>
      </c>
      <c r="M797" s="6">
        <v>46023</v>
      </c>
      <c r="N797" s="5">
        <f t="shared" si="37"/>
        <v>12</v>
      </c>
      <c r="O797" s="5" t="s">
        <v>135</v>
      </c>
      <c r="P797" s="5" t="s">
        <v>2613</v>
      </c>
      <c r="Q797" s="7">
        <v>124.33</v>
      </c>
      <c r="R797" s="11">
        <v>0.9</v>
      </c>
      <c r="S797" s="5" t="s">
        <v>60</v>
      </c>
      <c r="T797" s="5" t="s">
        <v>136</v>
      </c>
      <c r="U797" s="7">
        <v>111.9</v>
      </c>
      <c r="V797" s="5" t="s">
        <v>433</v>
      </c>
    </row>
    <row r="798" spans="1:22" s="5" customFormat="1" x14ac:dyDescent="0.25">
      <c r="A798" s="5">
        <v>2026187012</v>
      </c>
      <c r="B798" s="5" t="s">
        <v>1354</v>
      </c>
      <c r="C798" s="5" t="s">
        <v>298</v>
      </c>
      <c r="D798" s="5" t="str">
        <f t="shared" si="38"/>
        <v>ALBERT CONKLIN</v>
      </c>
      <c r="E798" s="5" t="s">
        <v>80</v>
      </c>
      <c r="F798" s="5" t="s">
        <v>373</v>
      </c>
      <c r="G798" s="5" t="s">
        <v>433</v>
      </c>
      <c r="H798" s="5">
        <v>371819</v>
      </c>
      <c r="I798" s="5" t="s">
        <v>413</v>
      </c>
      <c r="J798" s="5" t="s">
        <v>414</v>
      </c>
      <c r="K798" s="5" t="str">
        <f t="shared" si="36"/>
        <v>THOMAS PARDUE</v>
      </c>
      <c r="L798" s="6">
        <v>45658</v>
      </c>
      <c r="M798" s="6">
        <v>46023</v>
      </c>
      <c r="N798" s="5">
        <f t="shared" si="37"/>
        <v>12</v>
      </c>
      <c r="O798" s="5" t="s">
        <v>135</v>
      </c>
      <c r="P798" s="5" t="s">
        <v>2613</v>
      </c>
      <c r="Q798" s="7">
        <v>43.81</v>
      </c>
      <c r="R798" s="11">
        <v>0.9</v>
      </c>
      <c r="S798" s="5" t="s">
        <v>60</v>
      </c>
      <c r="T798" s="5" t="s">
        <v>136</v>
      </c>
      <c r="U798" s="7">
        <v>39.43</v>
      </c>
      <c r="V798" s="5" t="s">
        <v>433</v>
      </c>
    </row>
    <row r="799" spans="1:22" s="5" customFormat="1" x14ac:dyDescent="0.25">
      <c r="A799" s="5">
        <v>2025847342</v>
      </c>
      <c r="B799" s="5" t="s">
        <v>1317</v>
      </c>
      <c r="C799" s="5" t="s">
        <v>1318</v>
      </c>
      <c r="D799" s="5" t="str">
        <f t="shared" si="38"/>
        <v>JACQUELYNN SEYMOUR</v>
      </c>
      <c r="E799" s="5" t="s">
        <v>80</v>
      </c>
      <c r="F799" s="5" t="s">
        <v>373</v>
      </c>
      <c r="G799" s="5" t="s">
        <v>433</v>
      </c>
      <c r="H799" s="5">
        <v>371819</v>
      </c>
      <c r="I799" s="5" t="s">
        <v>413</v>
      </c>
      <c r="J799" s="5" t="s">
        <v>414</v>
      </c>
      <c r="K799" s="5" t="str">
        <f t="shared" si="36"/>
        <v>THOMAS PARDUE</v>
      </c>
      <c r="L799" s="6">
        <v>45658</v>
      </c>
      <c r="M799" s="6">
        <v>46023</v>
      </c>
      <c r="N799" s="5">
        <f t="shared" si="37"/>
        <v>12</v>
      </c>
      <c r="O799" s="5" t="s">
        <v>135</v>
      </c>
      <c r="P799" s="5" t="s">
        <v>2613</v>
      </c>
      <c r="Q799" s="7">
        <v>15.02</v>
      </c>
      <c r="R799" s="11">
        <v>0.9</v>
      </c>
      <c r="S799" s="5" t="s">
        <v>60</v>
      </c>
      <c r="T799" s="5" t="s">
        <v>136</v>
      </c>
      <c r="U799" s="7">
        <v>13.52</v>
      </c>
      <c r="V799" s="5" t="s">
        <v>433</v>
      </c>
    </row>
    <row r="800" spans="1:22" s="5" customFormat="1" x14ac:dyDescent="0.25">
      <c r="A800" s="5">
        <v>2025612311</v>
      </c>
      <c r="B800" s="5" t="s">
        <v>78</v>
      </c>
      <c r="C800" s="5" t="s">
        <v>131</v>
      </c>
      <c r="D800" s="5" t="str">
        <f t="shared" si="38"/>
        <v>MATTHEW TIERNEY</v>
      </c>
      <c r="E800" s="5" t="s">
        <v>83</v>
      </c>
      <c r="F800" s="5" t="s">
        <v>102</v>
      </c>
      <c r="G800" s="5" t="s">
        <v>764</v>
      </c>
      <c r="H800" s="5">
        <v>371819</v>
      </c>
      <c r="I800" s="5" t="s">
        <v>413</v>
      </c>
      <c r="J800" s="5" t="s">
        <v>414</v>
      </c>
      <c r="K800" s="5" t="str">
        <f t="shared" si="36"/>
        <v>THOMAS PARDUE</v>
      </c>
      <c r="L800" s="6">
        <v>45658</v>
      </c>
      <c r="M800" s="6">
        <v>46023</v>
      </c>
      <c r="N800" s="5">
        <f t="shared" si="37"/>
        <v>12</v>
      </c>
      <c r="O800" s="5" t="s">
        <v>135</v>
      </c>
      <c r="P800" s="5" t="s">
        <v>2613</v>
      </c>
      <c r="Q800" s="7">
        <v>158.68</v>
      </c>
      <c r="R800" s="11">
        <v>0.75</v>
      </c>
      <c r="S800" s="5" t="s">
        <v>60</v>
      </c>
      <c r="T800" s="5" t="s">
        <v>136</v>
      </c>
      <c r="U800" s="7">
        <v>119.01</v>
      </c>
      <c r="V800" s="5" t="s">
        <v>2597</v>
      </c>
    </row>
    <row r="801" spans="1:22" s="5" customFormat="1" x14ac:dyDescent="0.25">
      <c r="A801" s="5">
        <v>2026075988</v>
      </c>
      <c r="B801" s="5" t="s">
        <v>302</v>
      </c>
      <c r="C801" s="5" t="s">
        <v>1676</v>
      </c>
      <c r="D801" s="5" t="str">
        <f t="shared" si="38"/>
        <v>TODD MITCHELL</v>
      </c>
      <c r="E801" s="5" t="s">
        <v>339</v>
      </c>
      <c r="F801" s="5" t="s">
        <v>373</v>
      </c>
      <c r="G801" s="5" t="s">
        <v>374</v>
      </c>
      <c r="H801" s="5">
        <v>371819</v>
      </c>
      <c r="I801" s="5" t="s">
        <v>413</v>
      </c>
      <c r="J801" s="5" t="s">
        <v>414</v>
      </c>
      <c r="K801" s="5" t="str">
        <f t="shared" si="36"/>
        <v>THOMAS PARDUE</v>
      </c>
      <c r="L801" s="6">
        <v>45658</v>
      </c>
      <c r="M801" s="6">
        <v>46023</v>
      </c>
      <c r="N801" s="5">
        <f t="shared" si="37"/>
        <v>12</v>
      </c>
      <c r="O801" s="5" t="s">
        <v>135</v>
      </c>
      <c r="P801" s="5" t="s">
        <v>2613</v>
      </c>
      <c r="Q801" s="7">
        <v>399.16</v>
      </c>
      <c r="R801" s="11">
        <v>0.7</v>
      </c>
      <c r="S801" s="5" t="s">
        <v>60</v>
      </c>
      <c r="T801" s="5" t="s">
        <v>136</v>
      </c>
      <c r="U801" s="7">
        <v>279.41000000000003</v>
      </c>
      <c r="V801" s="5" t="s">
        <v>374</v>
      </c>
    </row>
    <row r="802" spans="1:22" s="5" customFormat="1" x14ac:dyDescent="0.25">
      <c r="A802" s="5">
        <v>2025612310</v>
      </c>
      <c r="B802" s="5" t="s">
        <v>78</v>
      </c>
      <c r="C802" s="5" t="s">
        <v>131</v>
      </c>
      <c r="D802" s="5" t="str">
        <f t="shared" si="38"/>
        <v>MATTHEW TIERNEY</v>
      </c>
      <c r="E802" s="5" t="s">
        <v>83</v>
      </c>
      <c r="F802" s="5" t="s">
        <v>373</v>
      </c>
      <c r="G802" s="5" t="s">
        <v>374</v>
      </c>
      <c r="H802" s="5">
        <v>371819</v>
      </c>
      <c r="I802" s="5" t="s">
        <v>413</v>
      </c>
      <c r="J802" s="5" t="s">
        <v>414</v>
      </c>
      <c r="K802" s="5" t="str">
        <f t="shared" si="36"/>
        <v>THOMAS PARDUE</v>
      </c>
      <c r="L802" s="6">
        <v>45658</v>
      </c>
      <c r="M802" s="6">
        <v>46023</v>
      </c>
      <c r="N802" s="5">
        <f t="shared" si="37"/>
        <v>12</v>
      </c>
      <c r="O802" s="5" t="s">
        <v>135</v>
      </c>
      <c r="P802" s="5" t="s">
        <v>2613</v>
      </c>
      <c r="Q802" s="7">
        <v>269.38</v>
      </c>
      <c r="R802" s="11">
        <v>0.7</v>
      </c>
      <c r="S802" s="5" t="s">
        <v>60</v>
      </c>
      <c r="T802" s="5" t="s">
        <v>136</v>
      </c>
      <c r="U802" s="7">
        <v>188.57</v>
      </c>
      <c r="V802" s="5" t="s">
        <v>374</v>
      </c>
    </row>
    <row r="803" spans="1:22" s="5" customFormat="1" x14ac:dyDescent="0.25">
      <c r="A803" s="5">
        <v>2025636857</v>
      </c>
      <c r="B803" s="5" t="s">
        <v>935</v>
      </c>
      <c r="C803" s="5" t="s">
        <v>1877</v>
      </c>
      <c r="D803" s="5" t="str">
        <f t="shared" si="38"/>
        <v>JON SMITH</v>
      </c>
      <c r="E803" s="5" t="s">
        <v>256</v>
      </c>
      <c r="F803" s="5" t="s">
        <v>373</v>
      </c>
      <c r="G803" s="5" t="s">
        <v>374</v>
      </c>
      <c r="H803" s="5">
        <v>371819</v>
      </c>
      <c r="I803" s="5" t="s">
        <v>413</v>
      </c>
      <c r="J803" s="5" t="s">
        <v>414</v>
      </c>
      <c r="K803" s="5" t="str">
        <f t="shared" si="36"/>
        <v>THOMAS PARDUE</v>
      </c>
      <c r="L803" s="6">
        <v>45658</v>
      </c>
      <c r="M803" s="6">
        <v>46023</v>
      </c>
      <c r="N803" s="5">
        <f t="shared" si="37"/>
        <v>12</v>
      </c>
      <c r="O803" s="5" t="s">
        <v>135</v>
      </c>
      <c r="P803" s="5" t="s">
        <v>2613</v>
      </c>
      <c r="Q803" s="7">
        <v>119.52</v>
      </c>
      <c r="R803" s="11">
        <v>0.7</v>
      </c>
      <c r="S803" s="5" t="s">
        <v>60</v>
      </c>
      <c r="T803" s="5" t="s">
        <v>136</v>
      </c>
      <c r="U803" s="7">
        <v>83.66</v>
      </c>
      <c r="V803" s="5" t="s">
        <v>374</v>
      </c>
    </row>
    <row r="804" spans="1:22" s="5" customFormat="1" x14ac:dyDescent="0.25">
      <c r="A804" s="5">
        <v>2025600682</v>
      </c>
      <c r="B804" s="5" t="s">
        <v>2128</v>
      </c>
      <c r="C804" s="5" t="s">
        <v>2129</v>
      </c>
      <c r="D804" s="5" t="str">
        <f t="shared" si="38"/>
        <v>ROCIO IBARRA</v>
      </c>
      <c r="E804" s="5" t="s">
        <v>83</v>
      </c>
      <c r="F804" s="5" t="s">
        <v>373</v>
      </c>
      <c r="G804" s="5" t="s">
        <v>374</v>
      </c>
      <c r="H804" s="5">
        <v>371819</v>
      </c>
      <c r="I804" s="5" t="s">
        <v>413</v>
      </c>
      <c r="J804" s="5" t="s">
        <v>414</v>
      </c>
      <c r="K804" s="5" t="str">
        <f t="shared" si="36"/>
        <v>THOMAS PARDUE</v>
      </c>
      <c r="L804" s="6">
        <v>45658</v>
      </c>
      <c r="M804" s="6">
        <v>46023</v>
      </c>
      <c r="N804" s="5">
        <f t="shared" si="37"/>
        <v>12</v>
      </c>
      <c r="O804" s="5" t="s">
        <v>135</v>
      </c>
      <c r="P804" s="5" t="s">
        <v>2613</v>
      </c>
      <c r="Q804" s="7">
        <v>115.38</v>
      </c>
      <c r="R804" s="11">
        <v>0.7</v>
      </c>
      <c r="S804" s="5" t="s">
        <v>60</v>
      </c>
      <c r="T804" s="5" t="s">
        <v>136</v>
      </c>
      <c r="U804" s="7">
        <v>80.77</v>
      </c>
      <c r="V804" s="5" t="s">
        <v>374</v>
      </c>
    </row>
    <row r="805" spans="1:22" s="5" customFormat="1" x14ac:dyDescent="0.25">
      <c r="A805" s="5">
        <v>2026187011</v>
      </c>
      <c r="B805" s="5" t="s">
        <v>1354</v>
      </c>
      <c r="C805" s="5" t="s">
        <v>298</v>
      </c>
      <c r="D805" s="5" t="str">
        <f t="shared" si="38"/>
        <v>ALBERT CONKLIN</v>
      </c>
      <c r="E805" s="5" t="s">
        <v>80</v>
      </c>
      <c r="F805" s="5" t="s">
        <v>373</v>
      </c>
      <c r="G805" s="5" t="s">
        <v>374</v>
      </c>
      <c r="H805" s="5">
        <v>371819</v>
      </c>
      <c r="I805" s="5" t="s">
        <v>413</v>
      </c>
      <c r="J805" s="5" t="s">
        <v>414</v>
      </c>
      <c r="K805" s="5" t="str">
        <f t="shared" si="36"/>
        <v>THOMAS PARDUE</v>
      </c>
      <c r="L805" s="6">
        <v>45658</v>
      </c>
      <c r="M805" s="6">
        <v>46023</v>
      </c>
      <c r="N805" s="5">
        <f t="shared" si="37"/>
        <v>12</v>
      </c>
      <c r="O805" s="5" t="s">
        <v>135</v>
      </c>
      <c r="P805" s="5" t="s">
        <v>2613</v>
      </c>
      <c r="Q805" s="7">
        <v>100.95</v>
      </c>
      <c r="R805" s="11">
        <v>0.7</v>
      </c>
      <c r="S805" s="5" t="s">
        <v>60</v>
      </c>
      <c r="T805" s="5" t="s">
        <v>136</v>
      </c>
      <c r="U805" s="7">
        <v>70.66</v>
      </c>
      <c r="V805" s="5" t="s">
        <v>374</v>
      </c>
    </row>
    <row r="806" spans="1:22" s="5" customFormat="1" x14ac:dyDescent="0.25">
      <c r="A806" s="5">
        <v>2025847341</v>
      </c>
      <c r="B806" s="5" t="s">
        <v>1317</v>
      </c>
      <c r="C806" s="5" t="s">
        <v>1318</v>
      </c>
      <c r="D806" s="5" t="str">
        <f t="shared" si="38"/>
        <v>JACQUELYNN SEYMOUR</v>
      </c>
      <c r="E806" s="5" t="s">
        <v>80</v>
      </c>
      <c r="F806" s="5" t="s">
        <v>373</v>
      </c>
      <c r="G806" s="5" t="s">
        <v>374</v>
      </c>
      <c r="H806" s="5">
        <v>371819</v>
      </c>
      <c r="I806" s="5" t="s">
        <v>413</v>
      </c>
      <c r="J806" s="5" t="s">
        <v>414</v>
      </c>
      <c r="K806" s="5" t="str">
        <f t="shared" si="36"/>
        <v>THOMAS PARDUE</v>
      </c>
      <c r="L806" s="6">
        <v>45658</v>
      </c>
      <c r="M806" s="6">
        <v>46023</v>
      </c>
      <c r="N806" s="5">
        <f t="shared" si="37"/>
        <v>12</v>
      </c>
      <c r="O806" s="5" t="s">
        <v>135</v>
      </c>
      <c r="P806" s="5" t="s">
        <v>2613</v>
      </c>
      <c r="Q806" s="7">
        <v>49.56</v>
      </c>
      <c r="R806" s="11">
        <v>0.7</v>
      </c>
      <c r="S806" s="5" t="s">
        <v>60</v>
      </c>
      <c r="T806" s="5" t="s">
        <v>136</v>
      </c>
      <c r="U806" s="7">
        <v>34.69</v>
      </c>
      <c r="V806" s="5" t="s">
        <v>374</v>
      </c>
    </row>
    <row r="807" spans="1:22" s="5" customFormat="1" x14ac:dyDescent="0.25">
      <c r="A807" s="5">
        <v>2025925960</v>
      </c>
      <c r="B807" s="5" t="s">
        <v>2140</v>
      </c>
      <c r="C807" s="5" t="s">
        <v>2141</v>
      </c>
      <c r="D807" s="5" t="str">
        <f t="shared" si="38"/>
        <v>BOBBY CHAFFIN</v>
      </c>
      <c r="E807" s="5" t="s">
        <v>648</v>
      </c>
      <c r="F807" s="5" t="s">
        <v>373</v>
      </c>
      <c r="G807" s="5" t="s">
        <v>374</v>
      </c>
      <c r="H807" s="5">
        <v>371819</v>
      </c>
      <c r="I807" s="5" t="s">
        <v>413</v>
      </c>
      <c r="J807" s="5" t="s">
        <v>414</v>
      </c>
      <c r="K807" s="5" t="str">
        <f t="shared" si="36"/>
        <v>THOMAS PARDUE</v>
      </c>
      <c r="L807" s="6">
        <v>45658</v>
      </c>
      <c r="M807" s="6">
        <v>46023</v>
      </c>
      <c r="N807" s="5">
        <f t="shared" si="37"/>
        <v>12</v>
      </c>
      <c r="O807" s="5" t="s">
        <v>135</v>
      </c>
      <c r="P807" s="5" t="s">
        <v>2613</v>
      </c>
      <c r="Q807" s="7">
        <v>27.5</v>
      </c>
      <c r="R807" s="11">
        <v>0.7</v>
      </c>
      <c r="S807" s="5" t="s">
        <v>60</v>
      </c>
      <c r="T807" s="5" t="s">
        <v>136</v>
      </c>
      <c r="U807" s="7">
        <v>19.25</v>
      </c>
      <c r="V807" s="5" t="s">
        <v>374</v>
      </c>
    </row>
    <row r="808" spans="1:22" s="5" customFormat="1" x14ac:dyDescent="0.25">
      <c r="A808" s="5">
        <v>2025850402</v>
      </c>
      <c r="B808" s="5" t="s">
        <v>212</v>
      </c>
      <c r="C808" s="5" t="s">
        <v>1320</v>
      </c>
      <c r="D808" s="5" t="str">
        <f t="shared" si="38"/>
        <v>TRAVARIS WILLIAMS</v>
      </c>
      <c r="E808" s="5" t="s">
        <v>80</v>
      </c>
      <c r="F808" s="5" t="s">
        <v>373</v>
      </c>
      <c r="G808" s="5" t="s">
        <v>374</v>
      </c>
      <c r="H808" s="5">
        <v>371819</v>
      </c>
      <c r="I808" s="5" t="s">
        <v>413</v>
      </c>
      <c r="J808" s="5" t="s">
        <v>414</v>
      </c>
      <c r="K808" s="5" t="str">
        <f t="shared" si="36"/>
        <v>THOMAS PARDUE</v>
      </c>
      <c r="L808" s="6">
        <v>45658</v>
      </c>
      <c r="M808" s="6">
        <v>46023</v>
      </c>
      <c r="N808" s="5">
        <f t="shared" si="37"/>
        <v>12</v>
      </c>
      <c r="O808" s="5" t="s">
        <v>135</v>
      </c>
      <c r="P808" s="5" t="s">
        <v>2613</v>
      </c>
      <c r="Q808" s="7">
        <v>11.02</v>
      </c>
      <c r="R808" s="11">
        <v>0.7</v>
      </c>
      <c r="S808" s="5" t="s">
        <v>60</v>
      </c>
      <c r="T808" s="5" t="s">
        <v>136</v>
      </c>
      <c r="U808" s="7">
        <v>7.71</v>
      </c>
      <c r="V808" s="5" t="s">
        <v>374</v>
      </c>
    </row>
    <row r="809" spans="1:22" s="5" customFormat="1" x14ac:dyDescent="0.25">
      <c r="A809" s="5">
        <v>2026187013</v>
      </c>
      <c r="B809" s="5" t="s">
        <v>1354</v>
      </c>
      <c r="C809" s="5" t="s">
        <v>298</v>
      </c>
      <c r="D809" s="5" t="str">
        <f t="shared" si="38"/>
        <v>ALBERT CONKLIN</v>
      </c>
      <c r="E809" s="5" t="s">
        <v>80</v>
      </c>
      <c r="F809" s="5" t="s">
        <v>102</v>
      </c>
      <c r="G809" s="5" t="s">
        <v>121</v>
      </c>
      <c r="H809" s="5">
        <v>371819</v>
      </c>
      <c r="I809" s="5" t="s">
        <v>413</v>
      </c>
      <c r="J809" s="5" t="s">
        <v>414</v>
      </c>
      <c r="K809" s="5" t="str">
        <f t="shared" si="36"/>
        <v>THOMAS PARDUE</v>
      </c>
      <c r="L809" s="6">
        <v>45658</v>
      </c>
      <c r="M809" s="6">
        <v>46023</v>
      </c>
      <c r="N809" s="5">
        <f t="shared" si="37"/>
        <v>12</v>
      </c>
      <c r="O809" s="5" t="s">
        <v>135</v>
      </c>
      <c r="P809" s="5" t="s">
        <v>2613</v>
      </c>
      <c r="Q809" s="7">
        <v>66.489999999999995</v>
      </c>
      <c r="R809" s="11">
        <v>0.65</v>
      </c>
      <c r="S809" s="5" t="s">
        <v>60</v>
      </c>
      <c r="T809" s="5" t="s">
        <v>136</v>
      </c>
      <c r="U809" s="7">
        <v>43.22</v>
      </c>
      <c r="V809" s="5" t="s">
        <v>2598</v>
      </c>
    </row>
    <row r="810" spans="1:22" s="5" customFormat="1" x14ac:dyDescent="0.25">
      <c r="A810" s="5">
        <v>2025850403</v>
      </c>
      <c r="B810" s="5" t="s">
        <v>212</v>
      </c>
      <c r="C810" s="5" t="s">
        <v>1320</v>
      </c>
      <c r="D810" s="5" t="str">
        <f t="shared" si="38"/>
        <v>TRAVARIS WILLIAMS</v>
      </c>
      <c r="E810" s="5" t="s">
        <v>80</v>
      </c>
      <c r="F810" s="5" t="s">
        <v>102</v>
      </c>
      <c r="G810" s="5" t="s">
        <v>121</v>
      </c>
      <c r="H810" s="5">
        <v>371819</v>
      </c>
      <c r="I810" s="5" t="s">
        <v>413</v>
      </c>
      <c r="J810" s="5" t="s">
        <v>414</v>
      </c>
      <c r="K810" s="5" t="str">
        <f t="shared" si="36"/>
        <v>THOMAS PARDUE</v>
      </c>
      <c r="L810" s="6">
        <v>45658</v>
      </c>
      <c r="M810" s="6">
        <v>46023</v>
      </c>
      <c r="N810" s="5">
        <f t="shared" si="37"/>
        <v>12</v>
      </c>
      <c r="O810" s="5" t="s">
        <v>135</v>
      </c>
      <c r="P810" s="5" t="s">
        <v>2613</v>
      </c>
      <c r="Q810" s="7">
        <v>21.39</v>
      </c>
      <c r="R810" s="11">
        <v>0.65</v>
      </c>
      <c r="S810" s="5" t="s">
        <v>60</v>
      </c>
      <c r="T810" s="5" t="s">
        <v>136</v>
      </c>
      <c r="U810" s="7">
        <v>13.9</v>
      </c>
      <c r="V810" s="5" t="s">
        <v>2598</v>
      </c>
    </row>
    <row r="811" spans="1:22" s="5" customFormat="1" x14ac:dyDescent="0.25">
      <c r="A811" s="5">
        <v>2025847343</v>
      </c>
      <c r="B811" s="5" t="s">
        <v>1317</v>
      </c>
      <c r="C811" s="5" t="s">
        <v>1318</v>
      </c>
      <c r="D811" s="5" t="str">
        <f t="shared" si="38"/>
        <v>JACQUELYNN SEYMOUR</v>
      </c>
      <c r="E811" s="5" t="s">
        <v>80</v>
      </c>
      <c r="F811" s="5" t="s">
        <v>102</v>
      </c>
      <c r="G811" s="5" t="s">
        <v>121</v>
      </c>
      <c r="H811" s="5">
        <v>371819</v>
      </c>
      <c r="I811" s="5" t="s">
        <v>413</v>
      </c>
      <c r="J811" s="5" t="s">
        <v>414</v>
      </c>
      <c r="K811" s="5" t="str">
        <f t="shared" si="36"/>
        <v>THOMAS PARDUE</v>
      </c>
      <c r="L811" s="6">
        <v>45658</v>
      </c>
      <c r="M811" s="6">
        <v>46023</v>
      </c>
      <c r="N811" s="5">
        <f t="shared" si="37"/>
        <v>12</v>
      </c>
      <c r="O811" s="5" t="s">
        <v>135</v>
      </c>
      <c r="P811" s="5" t="s">
        <v>2613</v>
      </c>
      <c r="Q811" s="7">
        <v>16.57</v>
      </c>
      <c r="R811" s="11">
        <v>0.65</v>
      </c>
      <c r="S811" s="5" t="s">
        <v>60</v>
      </c>
      <c r="T811" s="5" t="s">
        <v>136</v>
      </c>
      <c r="U811" s="7">
        <v>10.77</v>
      </c>
      <c r="V811" s="5" t="s">
        <v>2598</v>
      </c>
    </row>
    <row r="812" spans="1:22" s="5" customFormat="1" x14ac:dyDescent="0.25">
      <c r="A812" s="5">
        <v>2025925958</v>
      </c>
      <c r="B812" s="5" t="s">
        <v>2140</v>
      </c>
      <c r="C812" s="5" t="s">
        <v>2141</v>
      </c>
      <c r="D812" s="5" t="str">
        <f t="shared" si="38"/>
        <v>BOBBY CHAFFIN</v>
      </c>
      <c r="E812" s="5" t="s">
        <v>648</v>
      </c>
      <c r="F812" s="5" t="s">
        <v>479</v>
      </c>
      <c r="G812" s="5" t="s">
        <v>480</v>
      </c>
      <c r="H812" s="5">
        <v>371819</v>
      </c>
      <c r="I812" s="5" t="s">
        <v>413</v>
      </c>
      <c r="J812" s="5" t="s">
        <v>414</v>
      </c>
      <c r="K812" s="5" t="str">
        <f t="shared" si="36"/>
        <v>THOMAS PARDUE</v>
      </c>
      <c r="L812" s="6">
        <v>45658</v>
      </c>
      <c r="M812" s="6">
        <v>46023</v>
      </c>
      <c r="N812" s="5">
        <f t="shared" si="37"/>
        <v>12</v>
      </c>
      <c r="O812" s="5" t="s">
        <v>135</v>
      </c>
      <c r="P812" s="5" t="s">
        <v>2613</v>
      </c>
      <c r="Q812" s="7">
        <v>51.49</v>
      </c>
      <c r="R812" s="12">
        <v>0.375</v>
      </c>
      <c r="S812" s="5" t="s">
        <v>60</v>
      </c>
      <c r="T812" s="5" t="s">
        <v>136</v>
      </c>
      <c r="U812" s="7">
        <v>19.309999999999999</v>
      </c>
      <c r="V812" s="5" t="s">
        <v>480</v>
      </c>
    </row>
    <row r="813" spans="1:22" s="5" customFormat="1" x14ac:dyDescent="0.25">
      <c r="A813" s="5">
        <v>2026187010</v>
      </c>
      <c r="B813" s="5" t="s">
        <v>1354</v>
      </c>
      <c r="C813" s="5" t="s">
        <v>298</v>
      </c>
      <c r="D813" s="5" t="str">
        <f t="shared" si="38"/>
        <v>ALBERT CONKLIN</v>
      </c>
      <c r="E813" s="5" t="s">
        <v>80</v>
      </c>
      <c r="F813" s="5" t="s">
        <v>479</v>
      </c>
      <c r="G813" s="5" t="s">
        <v>480</v>
      </c>
      <c r="H813" s="5">
        <v>371819</v>
      </c>
      <c r="I813" s="5" t="s">
        <v>413</v>
      </c>
      <c r="J813" s="5" t="s">
        <v>414</v>
      </c>
      <c r="K813" s="5" t="str">
        <f t="shared" si="36"/>
        <v>THOMAS PARDUE</v>
      </c>
      <c r="L813" s="6">
        <v>45658</v>
      </c>
      <c r="M813" s="6">
        <v>46023</v>
      </c>
      <c r="N813" s="5">
        <f t="shared" si="37"/>
        <v>12</v>
      </c>
      <c r="O813" s="5" t="s">
        <v>135</v>
      </c>
      <c r="P813" s="5" t="s">
        <v>2613</v>
      </c>
      <c r="Q813" s="7">
        <v>24.54</v>
      </c>
      <c r="R813" s="12">
        <v>0.375</v>
      </c>
      <c r="S813" s="5" t="s">
        <v>60</v>
      </c>
      <c r="T813" s="5" t="s">
        <v>136</v>
      </c>
      <c r="U813" s="7">
        <v>9.1999999999999993</v>
      </c>
      <c r="V813" s="5" t="s">
        <v>480</v>
      </c>
    </row>
    <row r="814" spans="1:22" s="5" customFormat="1" x14ac:dyDescent="0.25">
      <c r="A814" s="5">
        <v>2025919701</v>
      </c>
      <c r="B814" s="5" t="s">
        <v>1601</v>
      </c>
      <c r="C814" s="5" t="s">
        <v>2575</v>
      </c>
      <c r="D814" s="5" t="str">
        <f t="shared" si="38"/>
        <v>LOURDES AYALA</v>
      </c>
      <c r="E814" s="5" t="s">
        <v>83</v>
      </c>
      <c r="F814" s="5" t="s">
        <v>479</v>
      </c>
      <c r="G814" s="5" t="s">
        <v>480</v>
      </c>
      <c r="H814" s="5">
        <v>371819</v>
      </c>
      <c r="I814" s="5" t="s">
        <v>413</v>
      </c>
      <c r="J814" s="5" t="s">
        <v>414</v>
      </c>
      <c r="K814" s="5" t="str">
        <f t="shared" si="36"/>
        <v>THOMAS PARDUE</v>
      </c>
      <c r="L814" s="6">
        <v>45658</v>
      </c>
      <c r="M814" s="6">
        <v>46023</v>
      </c>
      <c r="N814" s="5">
        <f t="shared" si="37"/>
        <v>12</v>
      </c>
      <c r="O814" s="5" t="s">
        <v>135</v>
      </c>
      <c r="P814" s="5" t="s">
        <v>2613</v>
      </c>
      <c r="Q814" s="7">
        <v>22.52</v>
      </c>
      <c r="R814" s="12">
        <v>0.375</v>
      </c>
      <c r="S814" s="5" t="s">
        <v>60</v>
      </c>
      <c r="T814" s="5" t="s">
        <v>136</v>
      </c>
      <c r="U814" s="7">
        <v>8.44</v>
      </c>
      <c r="V814" s="5" t="s">
        <v>480</v>
      </c>
    </row>
    <row r="815" spans="1:22" s="5" customFormat="1" x14ac:dyDescent="0.25">
      <c r="A815" s="5">
        <v>2025900491</v>
      </c>
      <c r="B815" s="5" t="s">
        <v>1326</v>
      </c>
      <c r="C815" s="5" t="s">
        <v>1327</v>
      </c>
      <c r="D815" s="5" t="str">
        <f t="shared" si="38"/>
        <v>JESUS RIVAS</v>
      </c>
      <c r="E815" s="5" t="s">
        <v>83</v>
      </c>
      <c r="F815" s="5" t="s">
        <v>102</v>
      </c>
      <c r="G815" s="5" t="s">
        <v>764</v>
      </c>
      <c r="H815" s="5" t="s">
        <v>2609</v>
      </c>
      <c r="I815" s="5" t="s">
        <v>600</v>
      </c>
      <c r="J815" s="5" t="s">
        <v>601</v>
      </c>
      <c r="K815" s="5" t="str">
        <f t="shared" si="36"/>
        <v>VICTOR FUENTES</v>
      </c>
      <c r="L815" s="6">
        <v>45658</v>
      </c>
      <c r="M815" s="6">
        <v>46023</v>
      </c>
      <c r="N815" s="5">
        <f t="shared" si="37"/>
        <v>12</v>
      </c>
      <c r="O815" s="5" t="s">
        <v>135</v>
      </c>
      <c r="P815" s="5" t="s">
        <v>2613</v>
      </c>
      <c r="Q815" s="7">
        <v>161.28</v>
      </c>
      <c r="R815" s="11">
        <v>0.75</v>
      </c>
      <c r="S815" s="5" t="s">
        <v>60</v>
      </c>
      <c r="T815" s="5" t="s">
        <v>136</v>
      </c>
      <c r="U815" s="7">
        <v>120.96</v>
      </c>
      <c r="V815" s="5" t="s">
        <v>2597</v>
      </c>
    </row>
    <row r="816" spans="1:22" s="5" customFormat="1" x14ac:dyDescent="0.25">
      <c r="A816" s="5">
        <v>2025981495</v>
      </c>
      <c r="B816" s="5" t="s">
        <v>1332</v>
      </c>
      <c r="C816" s="5" t="s">
        <v>1333</v>
      </c>
      <c r="D816" s="5" t="str">
        <f t="shared" si="38"/>
        <v>TESSIE PABICO</v>
      </c>
      <c r="E816" s="5" t="s">
        <v>83</v>
      </c>
      <c r="F816" s="5" t="s">
        <v>102</v>
      </c>
      <c r="G816" s="5" t="s">
        <v>764</v>
      </c>
      <c r="H816" s="5" t="s">
        <v>2609</v>
      </c>
      <c r="I816" s="5" t="s">
        <v>600</v>
      </c>
      <c r="J816" s="5" t="s">
        <v>601</v>
      </c>
      <c r="K816" s="5" t="str">
        <f t="shared" si="36"/>
        <v>VICTOR FUENTES</v>
      </c>
      <c r="L816" s="6">
        <v>45658</v>
      </c>
      <c r="M816" s="6">
        <v>46023</v>
      </c>
      <c r="N816" s="5">
        <f t="shared" si="37"/>
        <v>12</v>
      </c>
      <c r="O816" s="5" t="s">
        <v>135</v>
      </c>
      <c r="P816" s="5" t="s">
        <v>2613</v>
      </c>
      <c r="Q816" s="7">
        <v>72.55</v>
      </c>
      <c r="R816" s="11">
        <v>0.75</v>
      </c>
      <c r="S816" s="5" t="s">
        <v>60</v>
      </c>
      <c r="T816" s="5" t="s">
        <v>136</v>
      </c>
      <c r="U816" s="7">
        <v>54.41</v>
      </c>
      <c r="V816" s="5" t="s">
        <v>2597</v>
      </c>
    </row>
    <row r="817" spans="1:22" s="5" customFormat="1" x14ac:dyDescent="0.25">
      <c r="A817" s="5">
        <v>2026133754</v>
      </c>
      <c r="B817" s="5" t="s">
        <v>2170</v>
      </c>
      <c r="C817" s="5" t="s">
        <v>2020</v>
      </c>
      <c r="D817" s="5" t="str">
        <f t="shared" si="38"/>
        <v>DANNY BOSMAN</v>
      </c>
      <c r="E817" s="5" t="s">
        <v>256</v>
      </c>
      <c r="F817" s="5" t="s">
        <v>373</v>
      </c>
      <c r="G817" s="5" t="s">
        <v>374</v>
      </c>
      <c r="H817" s="5" t="s">
        <v>2609</v>
      </c>
      <c r="I817" s="5" t="s">
        <v>600</v>
      </c>
      <c r="J817" s="5" t="s">
        <v>601</v>
      </c>
      <c r="K817" s="5" t="str">
        <f t="shared" si="36"/>
        <v>VICTOR FUENTES</v>
      </c>
      <c r="L817" s="6">
        <v>45658</v>
      </c>
      <c r="M817" s="6">
        <v>46023</v>
      </c>
      <c r="N817" s="5">
        <f t="shared" si="37"/>
        <v>12</v>
      </c>
      <c r="O817" s="5" t="s">
        <v>135</v>
      </c>
      <c r="P817" s="5" t="s">
        <v>2613</v>
      </c>
      <c r="Q817" s="7">
        <v>241.09</v>
      </c>
      <c r="R817" s="11">
        <v>0.7</v>
      </c>
      <c r="S817" s="5" t="s">
        <v>60</v>
      </c>
      <c r="T817" s="5" t="s">
        <v>136</v>
      </c>
      <c r="U817" s="7">
        <v>168.76</v>
      </c>
      <c r="V817" s="5" t="s">
        <v>374</v>
      </c>
    </row>
    <row r="818" spans="1:22" s="5" customFormat="1" x14ac:dyDescent="0.25">
      <c r="A818" s="5">
        <v>2026068705</v>
      </c>
      <c r="B818" s="5" t="s">
        <v>2155</v>
      </c>
      <c r="C818" s="5" t="s">
        <v>2156</v>
      </c>
      <c r="D818" s="5" t="str">
        <f t="shared" si="38"/>
        <v>KAROLE SCHIELD</v>
      </c>
      <c r="E818" s="5" t="s">
        <v>83</v>
      </c>
      <c r="F818" s="5" t="s">
        <v>373</v>
      </c>
      <c r="G818" s="5" t="s">
        <v>374</v>
      </c>
      <c r="H818" s="5" t="s">
        <v>2609</v>
      </c>
      <c r="I818" s="5" t="s">
        <v>600</v>
      </c>
      <c r="J818" s="5" t="s">
        <v>601</v>
      </c>
      <c r="K818" s="5" t="str">
        <f t="shared" si="36"/>
        <v>VICTOR FUENTES</v>
      </c>
      <c r="L818" s="6">
        <v>45658</v>
      </c>
      <c r="M818" s="6">
        <v>46023</v>
      </c>
      <c r="N818" s="5">
        <f t="shared" si="37"/>
        <v>12</v>
      </c>
      <c r="O818" s="5" t="s">
        <v>135</v>
      </c>
      <c r="P818" s="5" t="s">
        <v>2613</v>
      </c>
      <c r="Q818" s="7">
        <v>208.32</v>
      </c>
      <c r="R818" s="11">
        <v>0.7</v>
      </c>
      <c r="S818" s="5" t="s">
        <v>60</v>
      </c>
      <c r="T818" s="5" t="s">
        <v>136</v>
      </c>
      <c r="U818" s="7">
        <v>145.82</v>
      </c>
      <c r="V818" s="5" t="s">
        <v>374</v>
      </c>
    </row>
    <row r="819" spans="1:22" s="5" customFormat="1" x14ac:dyDescent="0.25">
      <c r="A819" s="5">
        <v>2026090130</v>
      </c>
      <c r="B819" s="5" t="s">
        <v>2161</v>
      </c>
      <c r="C819" s="5" t="s">
        <v>2162</v>
      </c>
      <c r="D819" s="5" t="str">
        <f t="shared" si="38"/>
        <v>ANALUISZA DONADO</v>
      </c>
      <c r="E819" s="5" t="s">
        <v>83</v>
      </c>
      <c r="F819" s="5" t="s">
        <v>373</v>
      </c>
      <c r="G819" s="5" t="s">
        <v>374</v>
      </c>
      <c r="H819" s="5" t="s">
        <v>2609</v>
      </c>
      <c r="I819" s="5" t="s">
        <v>600</v>
      </c>
      <c r="J819" s="5" t="s">
        <v>601</v>
      </c>
      <c r="K819" s="5" t="str">
        <f t="shared" si="36"/>
        <v>VICTOR FUENTES</v>
      </c>
      <c r="L819" s="6">
        <v>45658</v>
      </c>
      <c r="M819" s="6">
        <v>46023</v>
      </c>
      <c r="N819" s="5">
        <f t="shared" si="37"/>
        <v>12</v>
      </c>
      <c r="O819" s="5" t="s">
        <v>135</v>
      </c>
      <c r="P819" s="5" t="s">
        <v>2613</v>
      </c>
      <c r="Q819" s="7">
        <v>148.32</v>
      </c>
      <c r="R819" s="11">
        <v>0.7</v>
      </c>
      <c r="S819" s="5" t="s">
        <v>60</v>
      </c>
      <c r="T819" s="5" t="s">
        <v>136</v>
      </c>
      <c r="U819" s="7">
        <v>103.82</v>
      </c>
      <c r="V819" s="5" t="s">
        <v>374</v>
      </c>
    </row>
    <row r="820" spans="1:22" s="5" customFormat="1" x14ac:dyDescent="0.25">
      <c r="A820" s="5">
        <v>2026105456</v>
      </c>
      <c r="B820" s="5" t="s">
        <v>2164</v>
      </c>
      <c r="C820" s="5" t="s">
        <v>168</v>
      </c>
      <c r="D820" s="5" t="str">
        <f t="shared" si="38"/>
        <v>HANNAH LEACH</v>
      </c>
      <c r="E820" s="5" t="s">
        <v>83</v>
      </c>
      <c r="F820" s="5" t="s">
        <v>373</v>
      </c>
      <c r="G820" s="5" t="s">
        <v>374</v>
      </c>
      <c r="H820" s="5" t="s">
        <v>2609</v>
      </c>
      <c r="I820" s="5" t="s">
        <v>600</v>
      </c>
      <c r="J820" s="5" t="s">
        <v>601</v>
      </c>
      <c r="K820" s="5" t="str">
        <f t="shared" si="36"/>
        <v>VICTOR FUENTES</v>
      </c>
      <c r="L820" s="6">
        <v>45658</v>
      </c>
      <c r="M820" s="6">
        <v>46023</v>
      </c>
      <c r="N820" s="5">
        <f t="shared" si="37"/>
        <v>12</v>
      </c>
      <c r="O820" s="5" t="s">
        <v>135</v>
      </c>
      <c r="P820" s="5" t="s">
        <v>2613</v>
      </c>
      <c r="Q820" s="7">
        <v>68.930000000000007</v>
      </c>
      <c r="R820" s="11">
        <v>0.7</v>
      </c>
      <c r="S820" s="5" t="s">
        <v>60</v>
      </c>
      <c r="T820" s="5" t="s">
        <v>136</v>
      </c>
      <c r="U820" s="7">
        <v>48.25</v>
      </c>
      <c r="V820" s="5" t="s">
        <v>374</v>
      </c>
    </row>
    <row r="821" spans="1:22" s="5" customFormat="1" x14ac:dyDescent="0.25">
      <c r="A821" s="5">
        <v>2025900492</v>
      </c>
      <c r="B821" s="5" t="s">
        <v>1326</v>
      </c>
      <c r="C821" s="5" t="s">
        <v>1327</v>
      </c>
      <c r="D821" s="5" t="str">
        <f t="shared" si="38"/>
        <v>JESUS RIVAS</v>
      </c>
      <c r="E821" s="5" t="s">
        <v>83</v>
      </c>
      <c r="F821" s="5" t="s">
        <v>373</v>
      </c>
      <c r="G821" s="5" t="s">
        <v>374</v>
      </c>
      <c r="H821" s="5" t="s">
        <v>2609</v>
      </c>
      <c r="I821" s="5" t="s">
        <v>600</v>
      </c>
      <c r="J821" s="5" t="s">
        <v>601</v>
      </c>
      <c r="K821" s="5" t="str">
        <f t="shared" si="36"/>
        <v>VICTOR FUENTES</v>
      </c>
      <c r="L821" s="6">
        <v>45658</v>
      </c>
      <c r="M821" s="6">
        <v>46023</v>
      </c>
      <c r="N821" s="5">
        <f t="shared" si="37"/>
        <v>12</v>
      </c>
      <c r="O821" s="5" t="s">
        <v>135</v>
      </c>
      <c r="P821" s="5" t="s">
        <v>2613</v>
      </c>
      <c r="Q821" s="7">
        <v>51</v>
      </c>
      <c r="R821" s="11">
        <v>0.7</v>
      </c>
      <c r="S821" s="5" t="s">
        <v>60</v>
      </c>
      <c r="T821" s="5" t="s">
        <v>136</v>
      </c>
      <c r="U821" s="7">
        <v>35.700000000000003</v>
      </c>
      <c r="V821" s="5" t="s">
        <v>374</v>
      </c>
    </row>
    <row r="822" spans="1:22" s="5" customFormat="1" x14ac:dyDescent="0.25">
      <c r="A822" s="5">
        <v>2026105455</v>
      </c>
      <c r="B822" s="5" t="s">
        <v>2164</v>
      </c>
      <c r="C822" s="5" t="s">
        <v>168</v>
      </c>
      <c r="D822" s="5" t="str">
        <f t="shared" si="38"/>
        <v>HANNAH LEACH</v>
      </c>
      <c r="E822" s="5" t="s">
        <v>83</v>
      </c>
      <c r="F822" s="5" t="s">
        <v>479</v>
      </c>
      <c r="G822" s="5" t="s">
        <v>480</v>
      </c>
      <c r="H822" s="5" t="s">
        <v>2609</v>
      </c>
      <c r="I822" s="5" t="s">
        <v>600</v>
      </c>
      <c r="J822" s="5" t="s">
        <v>601</v>
      </c>
      <c r="K822" s="5" t="str">
        <f t="shared" si="36"/>
        <v>VICTOR FUENTES</v>
      </c>
      <c r="L822" s="6">
        <v>45658</v>
      </c>
      <c r="M822" s="6">
        <v>46023</v>
      </c>
      <c r="N822" s="5">
        <f t="shared" si="37"/>
        <v>12</v>
      </c>
      <c r="O822" s="5" t="s">
        <v>135</v>
      </c>
      <c r="P822" s="5" t="s">
        <v>2613</v>
      </c>
      <c r="Q822" s="7">
        <v>93</v>
      </c>
      <c r="R822" s="12">
        <v>0.375</v>
      </c>
      <c r="S822" s="5" t="s">
        <v>60</v>
      </c>
      <c r="T822" s="5" t="s">
        <v>136</v>
      </c>
      <c r="U822" s="7">
        <v>34.880000000000003</v>
      </c>
      <c r="V822" s="5" t="s">
        <v>480</v>
      </c>
    </row>
    <row r="823" spans="1:22" s="5" customFormat="1" x14ac:dyDescent="0.25">
      <c r="A823" s="5">
        <v>2026090131</v>
      </c>
      <c r="B823" s="5" t="s">
        <v>2161</v>
      </c>
      <c r="C823" s="5" t="s">
        <v>2162</v>
      </c>
      <c r="D823" s="5" t="str">
        <f t="shared" si="38"/>
        <v>ANALUISZA DONADO</v>
      </c>
      <c r="E823" s="5" t="s">
        <v>83</v>
      </c>
      <c r="F823" s="5" t="s">
        <v>479</v>
      </c>
      <c r="G823" s="5" t="s">
        <v>480</v>
      </c>
      <c r="H823" s="5" t="s">
        <v>2609</v>
      </c>
      <c r="I823" s="5" t="s">
        <v>600</v>
      </c>
      <c r="J823" s="5" t="s">
        <v>601</v>
      </c>
      <c r="K823" s="5" t="str">
        <f t="shared" si="36"/>
        <v>VICTOR FUENTES</v>
      </c>
      <c r="L823" s="6">
        <v>45658</v>
      </c>
      <c r="M823" s="6">
        <v>46023</v>
      </c>
      <c r="N823" s="5">
        <f t="shared" si="37"/>
        <v>12</v>
      </c>
      <c r="O823" s="5" t="s">
        <v>135</v>
      </c>
      <c r="P823" s="5" t="s">
        <v>2613</v>
      </c>
      <c r="Q823" s="7">
        <v>64.760000000000005</v>
      </c>
      <c r="R823" s="12">
        <v>0.375</v>
      </c>
      <c r="S823" s="5" t="s">
        <v>60</v>
      </c>
      <c r="T823" s="5" t="s">
        <v>136</v>
      </c>
      <c r="U823" s="7">
        <v>24.28</v>
      </c>
      <c r="V823" s="5" t="s">
        <v>480</v>
      </c>
    </row>
    <row r="824" spans="1:22" s="5" customFormat="1" x14ac:dyDescent="0.25">
      <c r="A824" s="5">
        <v>2026087807</v>
      </c>
      <c r="B824" s="5" t="s">
        <v>1343</v>
      </c>
      <c r="C824" s="5" t="s">
        <v>131</v>
      </c>
      <c r="D824" s="5" t="str">
        <f t="shared" si="38"/>
        <v>MATTHEW SPARKS</v>
      </c>
      <c r="E824" s="5" t="s">
        <v>120</v>
      </c>
      <c r="F824" s="5" t="s">
        <v>102</v>
      </c>
      <c r="G824" s="5" t="s">
        <v>738</v>
      </c>
      <c r="H824" s="5">
        <v>21313588</v>
      </c>
      <c r="I824" s="5" t="s">
        <v>222</v>
      </c>
      <c r="J824" s="5" t="s">
        <v>223</v>
      </c>
      <c r="K824" s="5" t="str">
        <f t="shared" si="36"/>
        <v>WILLIAM GESKE</v>
      </c>
      <c r="L824" s="6">
        <v>45658</v>
      </c>
      <c r="M824" s="6">
        <v>46023</v>
      </c>
      <c r="N824" s="5">
        <f t="shared" si="37"/>
        <v>12</v>
      </c>
      <c r="O824" s="5" t="s">
        <v>135</v>
      </c>
      <c r="P824" s="5" t="s">
        <v>2613</v>
      </c>
      <c r="Q824" s="7">
        <v>19.53</v>
      </c>
      <c r="R824" s="11">
        <v>0.9</v>
      </c>
      <c r="S824" s="5" t="s">
        <v>60</v>
      </c>
      <c r="T824" s="5" t="s">
        <v>136</v>
      </c>
      <c r="U824" s="7">
        <v>17.579999999999998</v>
      </c>
      <c r="V824" s="5" t="s">
        <v>2599</v>
      </c>
    </row>
    <row r="825" spans="1:22" s="5" customFormat="1" x14ac:dyDescent="0.25">
      <c r="A825" s="5">
        <v>2025708054</v>
      </c>
      <c r="B825" s="5" t="s">
        <v>230</v>
      </c>
      <c r="C825" s="5" t="s">
        <v>231</v>
      </c>
      <c r="D825" s="5" t="str">
        <f t="shared" si="38"/>
        <v>MARY NOVOTNY</v>
      </c>
      <c r="E825" s="5" t="s">
        <v>120</v>
      </c>
      <c r="F825" s="5" t="s">
        <v>373</v>
      </c>
      <c r="G825" s="5" t="s">
        <v>400</v>
      </c>
      <c r="H825" s="5">
        <v>21313588</v>
      </c>
      <c r="I825" s="5" t="s">
        <v>222</v>
      </c>
      <c r="J825" s="5" t="s">
        <v>223</v>
      </c>
      <c r="K825" s="5" t="str">
        <f t="shared" si="36"/>
        <v>WILLIAM GESKE</v>
      </c>
      <c r="L825" s="6">
        <v>45658</v>
      </c>
      <c r="M825" s="6">
        <v>46023</v>
      </c>
      <c r="N825" s="5">
        <f t="shared" si="37"/>
        <v>12</v>
      </c>
      <c r="O825" s="5" t="s">
        <v>135</v>
      </c>
      <c r="P825" s="5" t="s">
        <v>2613</v>
      </c>
      <c r="Q825" s="7">
        <v>12.6</v>
      </c>
      <c r="R825" s="11">
        <v>0.7</v>
      </c>
      <c r="S825" s="5" t="s">
        <v>60</v>
      </c>
      <c r="T825" s="5" t="s">
        <v>136</v>
      </c>
      <c r="U825" s="7">
        <v>8.82</v>
      </c>
      <c r="V825" s="5" t="s">
        <v>400</v>
      </c>
    </row>
    <row r="826" spans="1:22" s="5" customFormat="1" x14ac:dyDescent="0.25">
      <c r="A826" s="5">
        <v>2025951362</v>
      </c>
      <c r="B826" s="5" t="s">
        <v>2143</v>
      </c>
      <c r="C826" s="5" t="s">
        <v>2144</v>
      </c>
      <c r="D826" s="5" t="str">
        <f t="shared" si="38"/>
        <v>LYDIA KURNIAWAN-MOY</v>
      </c>
      <c r="E826" s="5" t="s">
        <v>120</v>
      </c>
      <c r="F826" s="5" t="s">
        <v>373</v>
      </c>
      <c r="G826" s="5" t="s">
        <v>374</v>
      </c>
      <c r="H826" s="5">
        <v>21313588</v>
      </c>
      <c r="I826" s="5" t="s">
        <v>222</v>
      </c>
      <c r="J826" s="5" t="s">
        <v>223</v>
      </c>
      <c r="K826" s="5" t="str">
        <f t="shared" si="36"/>
        <v>WILLIAM GESKE</v>
      </c>
      <c r="L826" s="6">
        <v>45658</v>
      </c>
      <c r="M826" s="6">
        <v>46023</v>
      </c>
      <c r="N826" s="5">
        <f t="shared" si="37"/>
        <v>12</v>
      </c>
      <c r="O826" s="5" t="s">
        <v>135</v>
      </c>
      <c r="P826" s="5" t="s">
        <v>2613</v>
      </c>
      <c r="Q826" s="7">
        <v>27.38</v>
      </c>
      <c r="R826" s="11">
        <v>0.7</v>
      </c>
      <c r="S826" s="5" t="s">
        <v>60</v>
      </c>
      <c r="T826" s="5" t="s">
        <v>136</v>
      </c>
      <c r="U826" s="7">
        <v>19.170000000000002</v>
      </c>
      <c r="V826" s="5" t="s">
        <v>374</v>
      </c>
    </row>
    <row r="827" spans="1:22" s="5" customFormat="1" x14ac:dyDescent="0.25">
      <c r="A827" s="5">
        <v>2025692119</v>
      </c>
      <c r="B827" s="5" t="s">
        <v>226</v>
      </c>
      <c r="C827" s="5" t="s">
        <v>227</v>
      </c>
      <c r="D827" s="5" t="str">
        <f t="shared" si="38"/>
        <v>JENNIFER BRIDGE</v>
      </c>
      <c r="E827" s="5" t="s">
        <v>120</v>
      </c>
      <c r="F827" s="5" t="s">
        <v>373</v>
      </c>
      <c r="G827" s="5" t="s">
        <v>374</v>
      </c>
      <c r="H827" s="5">
        <v>21313588</v>
      </c>
      <c r="I827" s="5" t="s">
        <v>222</v>
      </c>
      <c r="J827" s="5" t="s">
        <v>223</v>
      </c>
      <c r="K827" s="5" t="str">
        <f t="shared" si="36"/>
        <v>WILLIAM GESKE</v>
      </c>
      <c r="L827" s="6">
        <v>45658</v>
      </c>
      <c r="M827" s="6">
        <v>46023</v>
      </c>
      <c r="N827" s="5">
        <f t="shared" si="37"/>
        <v>12</v>
      </c>
      <c r="O827" s="5" t="s">
        <v>135</v>
      </c>
      <c r="P827" s="5" t="s">
        <v>2613</v>
      </c>
      <c r="Q827" s="7">
        <v>18.28</v>
      </c>
      <c r="R827" s="11">
        <v>0.7</v>
      </c>
      <c r="S827" s="5" t="s">
        <v>60</v>
      </c>
      <c r="T827" s="5" t="s">
        <v>136</v>
      </c>
      <c r="U827" s="7">
        <v>12.8</v>
      </c>
      <c r="V827" s="5" t="s">
        <v>374</v>
      </c>
    </row>
    <row r="828" spans="1:22" s="5" customFormat="1" x14ac:dyDescent="0.25">
      <c r="A828" s="5">
        <v>2025817504</v>
      </c>
      <c r="B828" s="5" t="s">
        <v>1304</v>
      </c>
      <c r="C828" s="5" t="s">
        <v>151</v>
      </c>
      <c r="D828" s="5" t="str">
        <f t="shared" si="38"/>
        <v>GREER MENDEL</v>
      </c>
      <c r="E828" s="5" t="s">
        <v>120</v>
      </c>
      <c r="F828" s="5" t="s">
        <v>373</v>
      </c>
      <c r="G828" s="5" t="s">
        <v>374</v>
      </c>
      <c r="H828" s="5">
        <v>21313588</v>
      </c>
      <c r="I828" s="5" t="s">
        <v>222</v>
      </c>
      <c r="J828" s="5" t="s">
        <v>223</v>
      </c>
      <c r="K828" s="5" t="str">
        <f t="shared" si="36"/>
        <v>WILLIAM GESKE</v>
      </c>
      <c r="L828" s="6">
        <v>45658</v>
      </c>
      <c r="M828" s="6">
        <v>46023</v>
      </c>
      <c r="N828" s="5">
        <f t="shared" si="37"/>
        <v>12</v>
      </c>
      <c r="O828" s="5" t="s">
        <v>135</v>
      </c>
      <c r="P828" s="5" t="s">
        <v>2613</v>
      </c>
      <c r="Q828" s="7">
        <v>18.28</v>
      </c>
      <c r="R828" s="11">
        <v>0.7</v>
      </c>
      <c r="S828" s="5" t="s">
        <v>60</v>
      </c>
      <c r="T828" s="5" t="s">
        <v>136</v>
      </c>
      <c r="U828" s="7">
        <v>12.8</v>
      </c>
      <c r="V828" s="5" t="s">
        <v>374</v>
      </c>
    </row>
    <row r="829" spans="1:22" s="5" customFormat="1" x14ac:dyDescent="0.25">
      <c r="A829" s="5">
        <v>2025708053</v>
      </c>
      <c r="B829" s="5" t="s">
        <v>230</v>
      </c>
      <c r="C829" s="5" t="s">
        <v>231</v>
      </c>
      <c r="D829" s="5" t="str">
        <f t="shared" si="38"/>
        <v>MARY NOVOTNY</v>
      </c>
      <c r="E829" s="5" t="s">
        <v>120</v>
      </c>
      <c r="F829" s="5" t="s">
        <v>373</v>
      </c>
      <c r="G829" s="5" t="s">
        <v>374</v>
      </c>
      <c r="H829" s="5">
        <v>21313588</v>
      </c>
      <c r="I829" s="5" t="s">
        <v>222</v>
      </c>
      <c r="J829" s="5" t="s">
        <v>223</v>
      </c>
      <c r="K829" s="5" t="str">
        <f t="shared" si="36"/>
        <v>WILLIAM GESKE</v>
      </c>
      <c r="L829" s="6">
        <v>45658</v>
      </c>
      <c r="M829" s="6">
        <v>46023</v>
      </c>
      <c r="N829" s="5">
        <f t="shared" si="37"/>
        <v>12</v>
      </c>
      <c r="O829" s="5" t="s">
        <v>135</v>
      </c>
      <c r="P829" s="5" t="s">
        <v>2613</v>
      </c>
      <c r="Q829" s="7">
        <v>18.2</v>
      </c>
      <c r="R829" s="11">
        <v>0.7</v>
      </c>
      <c r="S829" s="5" t="s">
        <v>60</v>
      </c>
      <c r="T829" s="5" t="s">
        <v>136</v>
      </c>
      <c r="U829" s="7">
        <v>12.74</v>
      </c>
      <c r="V829" s="5" t="s">
        <v>374</v>
      </c>
    </row>
    <row r="830" spans="1:22" s="5" customFormat="1" x14ac:dyDescent="0.25">
      <c r="A830" s="5">
        <v>2026087805</v>
      </c>
      <c r="B830" s="5" t="s">
        <v>1343</v>
      </c>
      <c r="C830" s="5" t="s">
        <v>131</v>
      </c>
      <c r="D830" s="5" t="str">
        <f t="shared" si="38"/>
        <v>MATTHEW SPARKS</v>
      </c>
      <c r="E830" s="5" t="s">
        <v>120</v>
      </c>
      <c r="F830" s="5" t="s">
        <v>373</v>
      </c>
      <c r="G830" s="5" t="s">
        <v>374</v>
      </c>
      <c r="H830" s="5">
        <v>21313588</v>
      </c>
      <c r="I830" s="5" t="s">
        <v>222</v>
      </c>
      <c r="J830" s="5" t="s">
        <v>223</v>
      </c>
      <c r="K830" s="5" t="str">
        <f t="shared" si="36"/>
        <v>WILLIAM GESKE</v>
      </c>
      <c r="L830" s="6">
        <v>45658</v>
      </c>
      <c r="M830" s="6">
        <v>46023</v>
      </c>
      <c r="N830" s="5">
        <f t="shared" si="37"/>
        <v>12</v>
      </c>
      <c r="O830" s="5" t="s">
        <v>135</v>
      </c>
      <c r="P830" s="5" t="s">
        <v>2613</v>
      </c>
      <c r="Q830" s="7">
        <v>9.1</v>
      </c>
      <c r="R830" s="11">
        <v>0.7</v>
      </c>
      <c r="S830" s="5" t="s">
        <v>60</v>
      </c>
      <c r="T830" s="5" t="s">
        <v>136</v>
      </c>
      <c r="U830" s="7">
        <v>6.37</v>
      </c>
      <c r="V830" s="5" t="s">
        <v>374</v>
      </c>
    </row>
    <row r="831" spans="1:22" s="5" customFormat="1" x14ac:dyDescent="0.25">
      <c r="A831" s="5">
        <v>2026154249</v>
      </c>
      <c r="B831" s="5" t="s">
        <v>268</v>
      </c>
      <c r="C831" s="5" t="s">
        <v>269</v>
      </c>
      <c r="D831" s="5" t="str">
        <f t="shared" si="38"/>
        <v>DIANA POCHOP</v>
      </c>
      <c r="E831" s="5" t="s">
        <v>120</v>
      </c>
      <c r="F831" s="5" t="s">
        <v>373</v>
      </c>
      <c r="G831" s="5" t="s">
        <v>374</v>
      </c>
      <c r="H831" s="5">
        <v>21313588</v>
      </c>
      <c r="I831" s="5" t="s">
        <v>222</v>
      </c>
      <c r="J831" s="5" t="s">
        <v>223</v>
      </c>
      <c r="K831" s="5" t="str">
        <f t="shared" si="36"/>
        <v>WILLIAM GESKE</v>
      </c>
      <c r="L831" s="6">
        <v>45658</v>
      </c>
      <c r="M831" s="6">
        <v>46023</v>
      </c>
      <c r="N831" s="5">
        <f t="shared" si="37"/>
        <v>12</v>
      </c>
      <c r="O831" s="5" t="s">
        <v>135</v>
      </c>
      <c r="P831" s="5" t="s">
        <v>2613</v>
      </c>
      <c r="Q831" s="7">
        <v>9.1</v>
      </c>
      <c r="R831" s="11">
        <v>0.7</v>
      </c>
      <c r="S831" s="5" t="s">
        <v>60</v>
      </c>
      <c r="T831" s="5" t="s">
        <v>136</v>
      </c>
      <c r="U831" s="7">
        <v>6.37</v>
      </c>
      <c r="V831" s="5" t="s">
        <v>374</v>
      </c>
    </row>
    <row r="832" spans="1:22" s="5" customFormat="1" x14ac:dyDescent="0.25">
      <c r="A832" s="5">
        <v>2025708055</v>
      </c>
      <c r="B832" s="5" t="s">
        <v>230</v>
      </c>
      <c r="C832" s="5" t="s">
        <v>231</v>
      </c>
      <c r="D832" s="5" t="str">
        <f t="shared" si="38"/>
        <v>MARY NOVOTNY</v>
      </c>
      <c r="E832" s="5" t="s">
        <v>120</v>
      </c>
      <c r="F832" s="5" t="s">
        <v>102</v>
      </c>
      <c r="G832" s="5" t="s">
        <v>121</v>
      </c>
      <c r="H832" s="5">
        <v>21313588</v>
      </c>
      <c r="I832" s="5" t="s">
        <v>222</v>
      </c>
      <c r="J832" s="5" t="s">
        <v>223</v>
      </c>
      <c r="K832" s="5" t="str">
        <f t="shared" si="36"/>
        <v>WILLIAM GESKE</v>
      </c>
      <c r="L832" s="6">
        <v>45658</v>
      </c>
      <c r="M832" s="6">
        <v>46023</v>
      </c>
      <c r="N832" s="5">
        <f t="shared" si="37"/>
        <v>12</v>
      </c>
      <c r="O832" s="5" t="s">
        <v>135</v>
      </c>
      <c r="P832" s="5" t="s">
        <v>2613</v>
      </c>
      <c r="Q832" s="7">
        <v>73.58</v>
      </c>
      <c r="R832" s="11">
        <v>0.65</v>
      </c>
      <c r="S832" s="5" t="s">
        <v>60</v>
      </c>
      <c r="T832" s="5" t="s">
        <v>136</v>
      </c>
      <c r="U832" s="7">
        <v>47.83</v>
      </c>
      <c r="V832" s="5" t="s">
        <v>2598</v>
      </c>
    </row>
    <row r="833" spans="1:22" s="5" customFormat="1" x14ac:dyDescent="0.25">
      <c r="A833" s="5">
        <v>2025817503</v>
      </c>
      <c r="B833" s="5" t="s">
        <v>1304</v>
      </c>
      <c r="C833" s="5" t="s">
        <v>151</v>
      </c>
      <c r="D833" s="5" t="str">
        <f t="shared" si="38"/>
        <v>GREER MENDEL</v>
      </c>
      <c r="E833" s="5" t="s">
        <v>120</v>
      </c>
      <c r="F833" s="5" t="s">
        <v>102</v>
      </c>
      <c r="G833" s="5" t="s">
        <v>121</v>
      </c>
      <c r="H833" s="5">
        <v>21313588</v>
      </c>
      <c r="I833" s="5" t="s">
        <v>222</v>
      </c>
      <c r="J833" s="5" t="s">
        <v>223</v>
      </c>
      <c r="K833" s="5" t="str">
        <f t="shared" si="36"/>
        <v>WILLIAM GESKE</v>
      </c>
      <c r="L833" s="6">
        <v>45658</v>
      </c>
      <c r="M833" s="6">
        <v>46023</v>
      </c>
      <c r="N833" s="5">
        <f t="shared" si="37"/>
        <v>12</v>
      </c>
      <c r="O833" s="5" t="s">
        <v>135</v>
      </c>
      <c r="P833" s="5" t="s">
        <v>2613</v>
      </c>
      <c r="Q833" s="7">
        <v>57.38</v>
      </c>
      <c r="R833" s="11">
        <v>0.65</v>
      </c>
      <c r="S833" s="5" t="s">
        <v>60</v>
      </c>
      <c r="T833" s="5" t="s">
        <v>136</v>
      </c>
      <c r="U833" s="7">
        <v>37.299999999999997</v>
      </c>
      <c r="V833" s="5" t="s">
        <v>2598</v>
      </c>
    </row>
    <row r="834" spans="1:22" s="5" customFormat="1" x14ac:dyDescent="0.25">
      <c r="A834" s="5">
        <v>2026154250</v>
      </c>
      <c r="B834" s="5" t="s">
        <v>268</v>
      </c>
      <c r="C834" s="5" t="s">
        <v>269</v>
      </c>
      <c r="D834" s="5" t="str">
        <f t="shared" si="38"/>
        <v>DIANA POCHOP</v>
      </c>
      <c r="E834" s="5" t="s">
        <v>120</v>
      </c>
      <c r="F834" s="5" t="s">
        <v>102</v>
      </c>
      <c r="G834" s="5" t="s">
        <v>121</v>
      </c>
      <c r="H834" s="5">
        <v>21313588</v>
      </c>
      <c r="I834" s="5" t="s">
        <v>222</v>
      </c>
      <c r="J834" s="5" t="s">
        <v>223</v>
      </c>
      <c r="K834" s="5" t="str">
        <f t="shared" ref="K834:K897" si="39">CONCATENATE(J834," ",I834)</f>
        <v>WILLIAM GESKE</v>
      </c>
      <c r="L834" s="6">
        <v>45658</v>
      </c>
      <c r="M834" s="6">
        <v>46023</v>
      </c>
      <c r="N834" s="5">
        <f t="shared" ref="N834:N897" si="40">DATEDIF(L834,M834,"M")</f>
        <v>12</v>
      </c>
      <c r="O834" s="5" t="s">
        <v>135</v>
      </c>
      <c r="P834" s="5" t="s">
        <v>2613</v>
      </c>
      <c r="Q834" s="7">
        <v>27.28</v>
      </c>
      <c r="R834" s="11">
        <v>0.65</v>
      </c>
      <c r="S834" s="5" t="s">
        <v>60</v>
      </c>
      <c r="T834" s="5" t="s">
        <v>136</v>
      </c>
      <c r="U834" s="7">
        <v>17.73</v>
      </c>
      <c r="V834" s="5" t="s">
        <v>2598</v>
      </c>
    </row>
    <row r="835" spans="1:22" s="5" customFormat="1" x14ac:dyDescent="0.25">
      <c r="A835" s="5">
        <v>2025692117</v>
      </c>
      <c r="B835" s="5" t="s">
        <v>226</v>
      </c>
      <c r="C835" s="5" t="s">
        <v>227</v>
      </c>
      <c r="D835" s="5" t="str">
        <f t="shared" ref="D835:D898" si="41">CONCATENATE(C835," ",B835)</f>
        <v>JENNIFER BRIDGE</v>
      </c>
      <c r="E835" s="5" t="s">
        <v>120</v>
      </c>
      <c r="F835" s="5" t="s">
        <v>102</v>
      </c>
      <c r="G835" s="5" t="s">
        <v>121</v>
      </c>
      <c r="H835" s="5">
        <v>21313588</v>
      </c>
      <c r="I835" s="5" t="s">
        <v>222</v>
      </c>
      <c r="J835" s="5" t="s">
        <v>223</v>
      </c>
      <c r="K835" s="5" t="str">
        <f t="shared" si="39"/>
        <v>WILLIAM GESKE</v>
      </c>
      <c r="L835" s="6">
        <v>45658</v>
      </c>
      <c r="M835" s="6">
        <v>46023</v>
      </c>
      <c r="N835" s="5">
        <f t="shared" si="40"/>
        <v>12</v>
      </c>
      <c r="O835" s="5" t="s">
        <v>135</v>
      </c>
      <c r="P835" s="5" t="s">
        <v>2613</v>
      </c>
      <c r="Q835" s="7">
        <v>21.98</v>
      </c>
      <c r="R835" s="11">
        <v>0.65</v>
      </c>
      <c r="S835" s="5" t="s">
        <v>60</v>
      </c>
      <c r="T835" s="5" t="s">
        <v>136</v>
      </c>
      <c r="U835" s="7">
        <v>14.29</v>
      </c>
      <c r="V835" s="5" t="s">
        <v>2598</v>
      </c>
    </row>
    <row r="836" spans="1:22" s="5" customFormat="1" x14ac:dyDescent="0.25">
      <c r="A836" s="5">
        <v>2025708052</v>
      </c>
      <c r="B836" s="5" t="s">
        <v>230</v>
      </c>
      <c r="C836" s="5" t="s">
        <v>231</v>
      </c>
      <c r="D836" s="5" t="str">
        <f t="shared" si="41"/>
        <v>MARY NOVOTNY</v>
      </c>
      <c r="E836" s="5" t="s">
        <v>120</v>
      </c>
      <c r="F836" s="5" t="s">
        <v>132</v>
      </c>
      <c r="G836" s="5" t="s">
        <v>133</v>
      </c>
      <c r="H836" s="5">
        <v>21313588</v>
      </c>
      <c r="I836" s="5" t="s">
        <v>222</v>
      </c>
      <c r="J836" s="5" t="s">
        <v>223</v>
      </c>
      <c r="K836" s="5" t="str">
        <f t="shared" si="39"/>
        <v>WILLIAM GESKE</v>
      </c>
      <c r="L836" s="6">
        <v>45658</v>
      </c>
      <c r="M836" s="6">
        <v>46023</v>
      </c>
      <c r="N836" s="5">
        <f t="shared" si="40"/>
        <v>12</v>
      </c>
      <c r="O836" s="5" t="s">
        <v>135</v>
      </c>
      <c r="P836" s="5" t="s">
        <v>2613</v>
      </c>
      <c r="Q836" s="7">
        <v>76.56</v>
      </c>
      <c r="R836" s="11">
        <v>0.38</v>
      </c>
      <c r="S836" s="5" t="s">
        <v>60</v>
      </c>
      <c r="T836" s="5" t="s">
        <v>136</v>
      </c>
      <c r="U836" s="7">
        <v>29.09</v>
      </c>
      <c r="V836" s="5" t="s">
        <v>133</v>
      </c>
    </row>
    <row r="837" spans="1:22" s="5" customFormat="1" x14ac:dyDescent="0.25">
      <c r="A837" s="5">
        <v>2025692118</v>
      </c>
      <c r="B837" s="5" t="s">
        <v>226</v>
      </c>
      <c r="C837" s="5" t="s">
        <v>227</v>
      </c>
      <c r="D837" s="5" t="str">
        <f t="shared" si="41"/>
        <v>JENNIFER BRIDGE</v>
      </c>
      <c r="E837" s="5" t="s">
        <v>120</v>
      </c>
      <c r="F837" s="5" t="s">
        <v>132</v>
      </c>
      <c r="G837" s="5" t="s">
        <v>133</v>
      </c>
      <c r="H837" s="5">
        <v>21313588</v>
      </c>
      <c r="I837" s="5" t="s">
        <v>222</v>
      </c>
      <c r="J837" s="5" t="s">
        <v>223</v>
      </c>
      <c r="K837" s="5" t="str">
        <f t="shared" si="39"/>
        <v>WILLIAM GESKE</v>
      </c>
      <c r="L837" s="6">
        <v>45658</v>
      </c>
      <c r="M837" s="6">
        <v>46023</v>
      </c>
      <c r="N837" s="5">
        <f t="shared" si="40"/>
        <v>12</v>
      </c>
      <c r="O837" s="5" t="s">
        <v>135</v>
      </c>
      <c r="P837" s="5" t="s">
        <v>2613</v>
      </c>
      <c r="Q837" s="7">
        <v>50.91</v>
      </c>
      <c r="R837" s="11">
        <v>0.38</v>
      </c>
      <c r="S837" s="5" t="s">
        <v>60</v>
      </c>
      <c r="T837" s="5" t="s">
        <v>136</v>
      </c>
      <c r="U837" s="7">
        <v>19.350000000000001</v>
      </c>
      <c r="V837" s="5" t="s">
        <v>133</v>
      </c>
    </row>
    <row r="838" spans="1:22" s="5" customFormat="1" x14ac:dyDescent="0.25">
      <c r="A838" s="5">
        <v>2026154248</v>
      </c>
      <c r="B838" s="5" t="s">
        <v>268</v>
      </c>
      <c r="C838" s="5" t="s">
        <v>269</v>
      </c>
      <c r="D838" s="5" t="str">
        <f t="shared" si="41"/>
        <v>DIANA POCHOP</v>
      </c>
      <c r="E838" s="5" t="s">
        <v>120</v>
      </c>
      <c r="F838" s="5" t="s">
        <v>132</v>
      </c>
      <c r="G838" s="5" t="s">
        <v>133</v>
      </c>
      <c r="H838" s="5">
        <v>21313588</v>
      </c>
      <c r="I838" s="5" t="s">
        <v>222</v>
      </c>
      <c r="J838" s="5" t="s">
        <v>223</v>
      </c>
      <c r="K838" s="5" t="str">
        <f t="shared" si="39"/>
        <v>WILLIAM GESKE</v>
      </c>
      <c r="L838" s="6">
        <v>45658</v>
      </c>
      <c r="M838" s="6">
        <v>46023</v>
      </c>
      <c r="N838" s="5">
        <f t="shared" si="40"/>
        <v>12</v>
      </c>
      <c r="O838" s="5" t="s">
        <v>135</v>
      </c>
      <c r="P838" s="5" t="s">
        <v>2613</v>
      </c>
      <c r="Q838" s="7">
        <v>35.229999999999997</v>
      </c>
      <c r="R838" s="11">
        <v>0.38</v>
      </c>
      <c r="S838" s="5" t="s">
        <v>60</v>
      </c>
      <c r="T838" s="5" t="s">
        <v>136</v>
      </c>
      <c r="U838" s="7">
        <v>13.39</v>
      </c>
      <c r="V838" s="5" t="s">
        <v>133</v>
      </c>
    </row>
    <row r="839" spans="1:22" s="5" customFormat="1" x14ac:dyDescent="0.25">
      <c r="A839" s="5">
        <v>2025817505</v>
      </c>
      <c r="B839" s="5" t="s">
        <v>1304</v>
      </c>
      <c r="C839" s="5" t="s">
        <v>151</v>
      </c>
      <c r="D839" s="5" t="str">
        <f t="shared" si="41"/>
        <v>GREER MENDEL</v>
      </c>
      <c r="E839" s="5" t="s">
        <v>120</v>
      </c>
      <c r="F839" s="5" t="s">
        <v>479</v>
      </c>
      <c r="G839" s="5" t="s">
        <v>480</v>
      </c>
      <c r="H839" s="5">
        <v>21313588</v>
      </c>
      <c r="I839" s="5" t="s">
        <v>222</v>
      </c>
      <c r="J839" s="5" t="s">
        <v>223</v>
      </c>
      <c r="K839" s="5" t="str">
        <f t="shared" si="39"/>
        <v>WILLIAM GESKE</v>
      </c>
      <c r="L839" s="6">
        <v>45658</v>
      </c>
      <c r="M839" s="6">
        <v>46023</v>
      </c>
      <c r="N839" s="5">
        <f t="shared" si="40"/>
        <v>12</v>
      </c>
      <c r="O839" s="5" t="s">
        <v>135</v>
      </c>
      <c r="P839" s="5" t="s">
        <v>2613</v>
      </c>
      <c r="Q839" s="7">
        <v>82.19</v>
      </c>
      <c r="R839" s="12">
        <v>0.375</v>
      </c>
      <c r="S839" s="5" t="s">
        <v>60</v>
      </c>
      <c r="T839" s="5" t="s">
        <v>136</v>
      </c>
      <c r="U839" s="7">
        <v>30.82</v>
      </c>
      <c r="V839" s="5" t="s">
        <v>480</v>
      </c>
    </row>
    <row r="840" spans="1:22" s="5" customFormat="1" x14ac:dyDescent="0.25">
      <c r="A840" s="5">
        <v>2026154251</v>
      </c>
      <c r="B840" s="5" t="s">
        <v>268</v>
      </c>
      <c r="C840" s="5" t="s">
        <v>269</v>
      </c>
      <c r="D840" s="5" t="str">
        <f t="shared" si="41"/>
        <v>DIANA POCHOP</v>
      </c>
      <c r="E840" s="5" t="s">
        <v>120</v>
      </c>
      <c r="F840" s="5" t="s">
        <v>479</v>
      </c>
      <c r="G840" s="5" t="s">
        <v>480</v>
      </c>
      <c r="H840" s="5">
        <v>21313588</v>
      </c>
      <c r="I840" s="5" t="s">
        <v>222</v>
      </c>
      <c r="J840" s="5" t="s">
        <v>223</v>
      </c>
      <c r="K840" s="5" t="str">
        <f t="shared" si="39"/>
        <v>WILLIAM GESKE</v>
      </c>
      <c r="L840" s="6">
        <v>45658</v>
      </c>
      <c r="M840" s="6">
        <v>46023</v>
      </c>
      <c r="N840" s="5">
        <f t="shared" si="40"/>
        <v>12</v>
      </c>
      <c r="O840" s="5" t="s">
        <v>135</v>
      </c>
      <c r="P840" s="5" t="s">
        <v>2613</v>
      </c>
      <c r="Q840" s="7">
        <v>36.869999999999997</v>
      </c>
      <c r="R840" s="12">
        <v>0.375</v>
      </c>
      <c r="S840" s="5" t="s">
        <v>60</v>
      </c>
      <c r="T840" s="5" t="s">
        <v>136</v>
      </c>
      <c r="U840" s="7">
        <v>13.83</v>
      </c>
      <c r="V840" s="5" t="s">
        <v>480</v>
      </c>
    </row>
    <row r="841" spans="1:22" s="5" customFormat="1" x14ac:dyDescent="0.25">
      <c r="A841" s="5">
        <v>2026087806</v>
      </c>
      <c r="B841" s="5" t="s">
        <v>1343</v>
      </c>
      <c r="C841" s="5" t="s">
        <v>131</v>
      </c>
      <c r="D841" s="5" t="str">
        <f t="shared" si="41"/>
        <v>MATTHEW SPARKS</v>
      </c>
      <c r="E841" s="5" t="s">
        <v>120</v>
      </c>
      <c r="F841" s="5" t="s">
        <v>479</v>
      </c>
      <c r="G841" s="5" t="s">
        <v>480</v>
      </c>
      <c r="H841" s="5">
        <v>21313588</v>
      </c>
      <c r="I841" s="5" t="s">
        <v>222</v>
      </c>
      <c r="J841" s="5" t="s">
        <v>223</v>
      </c>
      <c r="K841" s="5" t="str">
        <f t="shared" si="39"/>
        <v>WILLIAM GESKE</v>
      </c>
      <c r="L841" s="6">
        <v>45658</v>
      </c>
      <c r="M841" s="6">
        <v>46023</v>
      </c>
      <c r="N841" s="5">
        <f t="shared" si="40"/>
        <v>12</v>
      </c>
      <c r="O841" s="5" t="s">
        <v>135</v>
      </c>
      <c r="P841" s="5" t="s">
        <v>2613</v>
      </c>
      <c r="Q841" s="7">
        <v>29.18</v>
      </c>
      <c r="R841" s="12">
        <v>0.375</v>
      </c>
      <c r="S841" s="5" t="s">
        <v>60</v>
      </c>
      <c r="T841" s="5" t="s">
        <v>136</v>
      </c>
      <c r="U841" s="7">
        <v>10.94</v>
      </c>
      <c r="V841" s="5" t="s">
        <v>480</v>
      </c>
    </row>
    <row r="842" spans="1:22" s="5" customFormat="1" x14ac:dyDescent="0.25">
      <c r="A842" s="5">
        <v>2025737626</v>
      </c>
      <c r="B842" s="5" t="s">
        <v>2318</v>
      </c>
      <c r="C842" s="5" t="s">
        <v>863</v>
      </c>
      <c r="D842" s="5" t="str">
        <f t="shared" si="41"/>
        <v>BENJAMIN ISAACS</v>
      </c>
      <c r="E842" s="5" t="s">
        <v>83</v>
      </c>
      <c r="F842" s="5" t="s">
        <v>373</v>
      </c>
      <c r="G842" s="5" t="s">
        <v>374</v>
      </c>
      <c r="H842" s="5">
        <v>18828278</v>
      </c>
      <c r="I842" s="5" t="s">
        <v>385</v>
      </c>
      <c r="J842" s="5" t="s">
        <v>386</v>
      </c>
      <c r="K842" s="5" t="str">
        <f t="shared" si="39"/>
        <v>MICHAEL DUNAVANT</v>
      </c>
      <c r="L842" s="6">
        <v>45627</v>
      </c>
      <c r="M842" s="6">
        <v>46023</v>
      </c>
      <c r="N842" s="5">
        <f t="shared" si="40"/>
        <v>13</v>
      </c>
      <c r="O842" s="5" t="s">
        <v>135</v>
      </c>
      <c r="P842" s="5" t="s">
        <v>2613</v>
      </c>
      <c r="Q842" s="7">
        <v>41.02</v>
      </c>
      <c r="R842" s="11">
        <v>0.15</v>
      </c>
      <c r="S842" s="5" t="s">
        <v>135</v>
      </c>
      <c r="T842" s="5" t="s">
        <v>136</v>
      </c>
      <c r="U842" s="7">
        <v>6.15</v>
      </c>
      <c r="V842" s="5" t="s">
        <v>374</v>
      </c>
    </row>
    <row r="843" spans="1:22" s="5" customFormat="1" x14ac:dyDescent="0.25">
      <c r="A843" s="5">
        <v>2025825560</v>
      </c>
      <c r="B843" s="5" t="s">
        <v>2572</v>
      </c>
      <c r="C843" s="5" t="s">
        <v>1358</v>
      </c>
      <c r="D843" s="5" t="str">
        <f t="shared" si="41"/>
        <v>TYLER MAUBACH</v>
      </c>
      <c r="E843" s="5" t="s">
        <v>83</v>
      </c>
      <c r="F843" s="5" t="s">
        <v>479</v>
      </c>
      <c r="G843" s="5" t="s">
        <v>480</v>
      </c>
      <c r="H843" s="5">
        <v>18828278</v>
      </c>
      <c r="I843" s="5" t="s">
        <v>385</v>
      </c>
      <c r="J843" s="5" t="s">
        <v>386</v>
      </c>
      <c r="K843" s="5" t="str">
        <f t="shared" si="39"/>
        <v>MICHAEL DUNAVANT</v>
      </c>
      <c r="L843" s="6">
        <v>45627</v>
      </c>
      <c r="M843" s="6">
        <v>46023</v>
      </c>
      <c r="N843" s="5">
        <f t="shared" si="40"/>
        <v>13</v>
      </c>
      <c r="O843" s="5" t="s">
        <v>135</v>
      </c>
      <c r="P843" s="5" t="s">
        <v>2613</v>
      </c>
      <c r="Q843" s="7">
        <v>59.62</v>
      </c>
      <c r="R843" s="11">
        <v>0.06</v>
      </c>
      <c r="S843" s="5" t="s">
        <v>135</v>
      </c>
      <c r="T843" s="5" t="s">
        <v>136</v>
      </c>
      <c r="U843" s="7">
        <v>3.58</v>
      </c>
      <c r="V843" s="5" t="s">
        <v>480</v>
      </c>
    </row>
    <row r="844" spans="1:22" s="5" customFormat="1" x14ac:dyDescent="0.25">
      <c r="A844" s="5">
        <v>2025914125</v>
      </c>
      <c r="B844" s="5" t="s">
        <v>2137</v>
      </c>
      <c r="C844" s="5" t="s">
        <v>296</v>
      </c>
      <c r="D844" s="5" t="str">
        <f t="shared" si="41"/>
        <v>KIMBERLY SORKNESS</v>
      </c>
      <c r="E844" s="5" t="s">
        <v>881</v>
      </c>
      <c r="F844" s="5" t="s">
        <v>373</v>
      </c>
      <c r="G844" s="5" t="s">
        <v>374</v>
      </c>
      <c r="H844" s="5">
        <v>371819</v>
      </c>
      <c r="I844" s="5" t="s">
        <v>413</v>
      </c>
      <c r="J844" s="5" t="s">
        <v>414</v>
      </c>
      <c r="K844" s="5" t="str">
        <f t="shared" si="39"/>
        <v>THOMAS PARDUE</v>
      </c>
      <c r="L844" s="6">
        <v>45627</v>
      </c>
      <c r="M844" s="6">
        <v>46023</v>
      </c>
      <c r="N844" s="5">
        <f t="shared" si="40"/>
        <v>13</v>
      </c>
      <c r="O844" s="5" t="s">
        <v>135</v>
      </c>
      <c r="P844" s="5" t="s">
        <v>2613</v>
      </c>
      <c r="Q844" s="7">
        <v>139.28</v>
      </c>
      <c r="R844" s="11">
        <v>0.15</v>
      </c>
      <c r="S844" s="5" t="s">
        <v>135</v>
      </c>
      <c r="T844" s="5" t="s">
        <v>136</v>
      </c>
      <c r="U844" s="7">
        <v>20.89</v>
      </c>
      <c r="V844" s="5" t="s">
        <v>374</v>
      </c>
    </row>
    <row r="845" spans="1:22" s="5" customFormat="1" x14ac:dyDescent="0.25">
      <c r="A845" s="5">
        <v>2025632861</v>
      </c>
      <c r="B845" s="5" t="s">
        <v>834</v>
      </c>
      <c r="C845" s="5" t="s">
        <v>1286</v>
      </c>
      <c r="D845" s="5" t="str">
        <f t="shared" si="41"/>
        <v>SINH NGUYEN</v>
      </c>
      <c r="E845" s="5" t="s">
        <v>412</v>
      </c>
      <c r="F845" s="5" t="s">
        <v>373</v>
      </c>
      <c r="G845" s="5" t="s">
        <v>374</v>
      </c>
      <c r="H845" s="5">
        <v>371819</v>
      </c>
      <c r="I845" s="5" t="s">
        <v>413</v>
      </c>
      <c r="J845" s="5" t="s">
        <v>414</v>
      </c>
      <c r="K845" s="5" t="str">
        <f t="shared" si="39"/>
        <v>THOMAS PARDUE</v>
      </c>
      <c r="L845" s="6">
        <v>45627</v>
      </c>
      <c r="M845" s="6">
        <v>46023</v>
      </c>
      <c r="N845" s="5">
        <f t="shared" si="40"/>
        <v>13</v>
      </c>
      <c r="O845" s="5" t="s">
        <v>135</v>
      </c>
      <c r="P845" s="5" t="s">
        <v>2613</v>
      </c>
      <c r="Q845" s="7">
        <v>99.24</v>
      </c>
      <c r="R845" s="11">
        <v>0.15</v>
      </c>
      <c r="S845" s="5" t="s">
        <v>135</v>
      </c>
      <c r="T845" s="5" t="s">
        <v>136</v>
      </c>
      <c r="U845" s="7">
        <v>14.89</v>
      </c>
      <c r="V845" s="5" t="s">
        <v>374</v>
      </c>
    </row>
    <row r="846" spans="1:22" s="5" customFormat="1" x14ac:dyDescent="0.25">
      <c r="A846" s="5">
        <v>2025819739</v>
      </c>
      <c r="B846" s="5" t="s">
        <v>1305</v>
      </c>
      <c r="C846" s="5" t="s">
        <v>1306</v>
      </c>
      <c r="D846" s="5" t="str">
        <f t="shared" si="41"/>
        <v>CONRAD SIMO</v>
      </c>
      <c r="E846" s="5" t="s">
        <v>648</v>
      </c>
      <c r="F846" s="5" t="s">
        <v>373</v>
      </c>
      <c r="G846" s="5" t="s">
        <v>374</v>
      </c>
      <c r="H846" s="5">
        <v>371819</v>
      </c>
      <c r="I846" s="5" t="s">
        <v>413</v>
      </c>
      <c r="J846" s="5" t="s">
        <v>414</v>
      </c>
      <c r="K846" s="5" t="str">
        <f t="shared" si="39"/>
        <v>THOMAS PARDUE</v>
      </c>
      <c r="L846" s="6">
        <v>45627</v>
      </c>
      <c r="M846" s="6">
        <v>46023</v>
      </c>
      <c r="N846" s="5">
        <f t="shared" si="40"/>
        <v>13</v>
      </c>
      <c r="O846" s="5" t="s">
        <v>135</v>
      </c>
      <c r="P846" s="5" t="s">
        <v>2613</v>
      </c>
      <c r="Q846" s="7">
        <v>35.06</v>
      </c>
      <c r="R846" s="11">
        <v>0.15</v>
      </c>
      <c r="S846" s="5" t="s">
        <v>135</v>
      </c>
      <c r="T846" s="5" t="s">
        <v>136</v>
      </c>
      <c r="U846" s="7">
        <v>5.26</v>
      </c>
      <c r="V846" s="5" t="s">
        <v>374</v>
      </c>
    </row>
    <row r="847" spans="1:22" s="5" customFormat="1" x14ac:dyDescent="0.25">
      <c r="A847" s="5">
        <v>2025632862</v>
      </c>
      <c r="B847" s="5" t="s">
        <v>834</v>
      </c>
      <c r="C847" s="5" t="s">
        <v>1286</v>
      </c>
      <c r="D847" s="5" t="str">
        <f t="shared" si="41"/>
        <v>SINH NGUYEN</v>
      </c>
      <c r="E847" s="5" t="s">
        <v>412</v>
      </c>
      <c r="F847" s="5" t="s">
        <v>102</v>
      </c>
      <c r="G847" s="5" t="s">
        <v>764</v>
      </c>
      <c r="H847" s="5">
        <v>371819</v>
      </c>
      <c r="I847" s="5" t="s">
        <v>413</v>
      </c>
      <c r="J847" s="5" t="s">
        <v>414</v>
      </c>
      <c r="K847" s="5" t="str">
        <f t="shared" si="39"/>
        <v>THOMAS PARDUE</v>
      </c>
      <c r="L847" s="6">
        <v>45627</v>
      </c>
      <c r="M847" s="6">
        <v>46023</v>
      </c>
      <c r="N847" s="5">
        <f t="shared" si="40"/>
        <v>13</v>
      </c>
      <c r="O847" s="5" t="s">
        <v>135</v>
      </c>
      <c r="P847" s="5" t="s">
        <v>2613</v>
      </c>
      <c r="Q847" s="7">
        <v>247.3</v>
      </c>
      <c r="R847" s="11">
        <v>0.1</v>
      </c>
      <c r="S847" s="5" t="s">
        <v>135</v>
      </c>
      <c r="T847" s="5" t="s">
        <v>136</v>
      </c>
      <c r="U847" s="7">
        <v>24.73</v>
      </c>
      <c r="V847" s="5" t="s">
        <v>2597</v>
      </c>
    </row>
    <row r="848" spans="1:22" s="5" customFormat="1" x14ac:dyDescent="0.25">
      <c r="A848" s="5">
        <v>2025875988</v>
      </c>
      <c r="B848" s="5" t="s">
        <v>1324</v>
      </c>
      <c r="C848" s="5" t="s">
        <v>1325</v>
      </c>
      <c r="D848" s="5" t="str">
        <f t="shared" si="41"/>
        <v>SHELLY VANDEVORD</v>
      </c>
      <c r="E848" s="5" t="s">
        <v>412</v>
      </c>
      <c r="F848" s="5" t="s">
        <v>102</v>
      </c>
      <c r="G848" s="5" t="s">
        <v>764</v>
      </c>
      <c r="H848" s="5">
        <v>371819</v>
      </c>
      <c r="I848" s="5" t="s">
        <v>413</v>
      </c>
      <c r="J848" s="5" t="s">
        <v>414</v>
      </c>
      <c r="K848" s="5" t="str">
        <f t="shared" si="39"/>
        <v>THOMAS PARDUE</v>
      </c>
      <c r="L848" s="6">
        <v>45627</v>
      </c>
      <c r="M848" s="6">
        <v>46023</v>
      </c>
      <c r="N848" s="5">
        <f t="shared" si="40"/>
        <v>13</v>
      </c>
      <c r="O848" s="5" t="s">
        <v>135</v>
      </c>
      <c r="P848" s="5" t="s">
        <v>2613</v>
      </c>
      <c r="Q848" s="7">
        <v>130.43</v>
      </c>
      <c r="R848" s="11">
        <v>0.1</v>
      </c>
      <c r="S848" s="5" t="s">
        <v>135</v>
      </c>
      <c r="T848" s="5" t="s">
        <v>136</v>
      </c>
      <c r="U848" s="7">
        <v>13.04</v>
      </c>
      <c r="V848" s="5" t="s">
        <v>2597</v>
      </c>
    </row>
    <row r="849" spans="1:53" s="5" customFormat="1" x14ac:dyDescent="0.25">
      <c r="A849" s="5">
        <v>2025819740</v>
      </c>
      <c r="B849" s="5" t="s">
        <v>1305</v>
      </c>
      <c r="C849" s="5" t="s">
        <v>1306</v>
      </c>
      <c r="D849" s="5" t="str">
        <f t="shared" si="41"/>
        <v>CONRAD SIMO</v>
      </c>
      <c r="E849" s="5" t="s">
        <v>648</v>
      </c>
      <c r="F849" s="5" t="s">
        <v>102</v>
      </c>
      <c r="G849" s="5" t="s">
        <v>738</v>
      </c>
      <c r="H849" s="5">
        <v>371819</v>
      </c>
      <c r="I849" s="5" t="s">
        <v>413</v>
      </c>
      <c r="J849" s="5" t="s">
        <v>414</v>
      </c>
      <c r="K849" s="5" t="str">
        <f t="shared" si="39"/>
        <v>THOMAS PARDUE</v>
      </c>
      <c r="L849" s="6">
        <v>45627</v>
      </c>
      <c r="M849" s="6">
        <v>46023</v>
      </c>
      <c r="N849" s="5">
        <f t="shared" si="40"/>
        <v>13</v>
      </c>
      <c r="O849" s="5" t="s">
        <v>135</v>
      </c>
      <c r="P849" s="5" t="s">
        <v>2613</v>
      </c>
      <c r="Q849" s="7">
        <v>145.06</v>
      </c>
      <c r="R849" s="11">
        <v>0.1</v>
      </c>
      <c r="S849" s="5" t="s">
        <v>135</v>
      </c>
      <c r="T849" s="5" t="s">
        <v>136</v>
      </c>
      <c r="U849" s="7">
        <v>14.51</v>
      </c>
      <c r="V849" s="5" t="s">
        <v>2599</v>
      </c>
    </row>
    <row r="850" spans="1:53" s="5" customFormat="1" x14ac:dyDescent="0.25">
      <c r="A850" s="5">
        <v>2025632863</v>
      </c>
      <c r="B850" s="5" t="s">
        <v>834</v>
      </c>
      <c r="C850" s="5" t="s">
        <v>1286</v>
      </c>
      <c r="D850" s="5" t="str">
        <f t="shared" si="41"/>
        <v>SINH NGUYEN</v>
      </c>
      <c r="E850" s="5" t="s">
        <v>412</v>
      </c>
      <c r="F850" s="5" t="s">
        <v>373</v>
      </c>
      <c r="G850" s="5" t="s">
        <v>433</v>
      </c>
      <c r="H850" s="5">
        <v>371819</v>
      </c>
      <c r="I850" s="5" t="s">
        <v>413</v>
      </c>
      <c r="J850" s="5" t="s">
        <v>414</v>
      </c>
      <c r="K850" s="5" t="str">
        <f t="shared" si="39"/>
        <v>THOMAS PARDUE</v>
      </c>
      <c r="L850" s="6">
        <v>45627</v>
      </c>
      <c r="M850" s="6">
        <v>46023</v>
      </c>
      <c r="N850" s="5">
        <f t="shared" si="40"/>
        <v>13</v>
      </c>
      <c r="O850" s="5" t="s">
        <v>135</v>
      </c>
      <c r="P850" s="5" t="s">
        <v>2613</v>
      </c>
      <c r="Q850" s="7">
        <v>118.25</v>
      </c>
      <c r="R850" s="11">
        <v>0.1</v>
      </c>
      <c r="S850" s="5" t="s">
        <v>135</v>
      </c>
      <c r="T850" s="5" t="s">
        <v>136</v>
      </c>
      <c r="U850" s="7">
        <v>11.82</v>
      </c>
      <c r="V850" s="5" t="s">
        <v>433</v>
      </c>
    </row>
    <row r="851" spans="1:53" s="5" customFormat="1" x14ac:dyDescent="0.25">
      <c r="A851" s="5">
        <v>2025875987</v>
      </c>
      <c r="B851" s="5" t="s">
        <v>1324</v>
      </c>
      <c r="C851" s="5" t="s">
        <v>1325</v>
      </c>
      <c r="D851" s="5" t="str">
        <f t="shared" si="41"/>
        <v>SHELLY VANDEVORD</v>
      </c>
      <c r="E851" s="5" t="s">
        <v>412</v>
      </c>
      <c r="F851" s="5" t="s">
        <v>373</v>
      </c>
      <c r="G851" s="5" t="s">
        <v>433</v>
      </c>
      <c r="H851" s="5">
        <v>371819</v>
      </c>
      <c r="I851" s="5" t="s">
        <v>413</v>
      </c>
      <c r="J851" s="5" t="s">
        <v>414</v>
      </c>
      <c r="K851" s="5" t="str">
        <f t="shared" si="39"/>
        <v>THOMAS PARDUE</v>
      </c>
      <c r="L851" s="6">
        <v>45627</v>
      </c>
      <c r="M851" s="6">
        <v>46023</v>
      </c>
      <c r="N851" s="5">
        <f t="shared" si="40"/>
        <v>13</v>
      </c>
      <c r="O851" s="5" t="s">
        <v>135</v>
      </c>
      <c r="P851" s="5" t="s">
        <v>2613</v>
      </c>
      <c r="Q851" s="7">
        <v>55.4</v>
      </c>
      <c r="R851" s="11">
        <v>0.1</v>
      </c>
      <c r="S851" s="5" t="s">
        <v>135</v>
      </c>
      <c r="T851" s="5" t="s">
        <v>136</v>
      </c>
      <c r="U851" s="7">
        <v>5.54</v>
      </c>
      <c r="V851" s="5" t="s">
        <v>433</v>
      </c>
    </row>
    <row r="852" spans="1:53" s="5" customFormat="1" x14ac:dyDescent="0.25">
      <c r="A852" s="5">
        <v>2025820106</v>
      </c>
      <c r="B852" s="5" t="s">
        <v>1305</v>
      </c>
      <c r="C852" s="5" t="s">
        <v>2320</v>
      </c>
      <c r="D852" s="5" t="str">
        <f t="shared" si="41"/>
        <v>FRANCISCA SIMO</v>
      </c>
      <c r="E852" s="5" t="s">
        <v>648</v>
      </c>
      <c r="F852" s="5" t="s">
        <v>373</v>
      </c>
      <c r="G852" s="5" t="s">
        <v>433</v>
      </c>
      <c r="H852" s="5">
        <v>371819</v>
      </c>
      <c r="I852" s="5" t="s">
        <v>413</v>
      </c>
      <c r="J852" s="5" t="s">
        <v>414</v>
      </c>
      <c r="K852" s="5" t="str">
        <f t="shared" si="39"/>
        <v>THOMAS PARDUE</v>
      </c>
      <c r="L852" s="6">
        <v>45627</v>
      </c>
      <c r="M852" s="6">
        <v>46023</v>
      </c>
      <c r="N852" s="5">
        <f t="shared" si="40"/>
        <v>13</v>
      </c>
      <c r="O852" s="5" t="s">
        <v>135</v>
      </c>
      <c r="P852" s="5" t="s">
        <v>2613</v>
      </c>
      <c r="Q852" s="7">
        <v>51.63</v>
      </c>
      <c r="R852" s="11">
        <v>0.1</v>
      </c>
      <c r="S852" s="5" t="s">
        <v>135</v>
      </c>
      <c r="T852" s="5" t="s">
        <v>136</v>
      </c>
      <c r="U852" s="7">
        <v>5.16</v>
      </c>
      <c r="V852" s="5" t="s">
        <v>433</v>
      </c>
    </row>
    <row r="853" spans="1:53" s="5" customFormat="1" x14ac:dyDescent="0.25">
      <c r="A853" s="5">
        <v>2025632860</v>
      </c>
      <c r="B853" s="5" t="s">
        <v>834</v>
      </c>
      <c r="C853" s="5" t="s">
        <v>1286</v>
      </c>
      <c r="D853" s="5" t="str">
        <f t="shared" si="41"/>
        <v>SINH NGUYEN</v>
      </c>
      <c r="E853" s="5" t="s">
        <v>412</v>
      </c>
      <c r="F853" s="5" t="s">
        <v>479</v>
      </c>
      <c r="G853" s="5" t="s">
        <v>480</v>
      </c>
      <c r="H853" s="5">
        <v>371819</v>
      </c>
      <c r="I853" s="5" t="s">
        <v>413</v>
      </c>
      <c r="J853" s="5" t="s">
        <v>414</v>
      </c>
      <c r="K853" s="5" t="str">
        <f t="shared" si="39"/>
        <v>THOMAS PARDUE</v>
      </c>
      <c r="L853" s="6">
        <v>45627</v>
      </c>
      <c r="M853" s="6">
        <v>46023</v>
      </c>
      <c r="N853" s="5">
        <f t="shared" si="40"/>
        <v>13</v>
      </c>
      <c r="O853" s="5" t="s">
        <v>135</v>
      </c>
      <c r="P853" s="5" t="s">
        <v>2613</v>
      </c>
      <c r="Q853" s="7">
        <v>105.92</v>
      </c>
      <c r="R853" s="11">
        <v>0.06</v>
      </c>
      <c r="S853" s="5" t="s">
        <v>135</v>
      </c>
      <c r="T853" s="5" t="s">
        <v>136</v>
      </c>
      <c r="U853" s="7">
        <v>6.36</v>
      </c>
      <c r="V853" s="5" t="s">
        <v>480</v>
      </c>
    </row>
    <row r="854" spans="1:53" s="8" customFormat="1" x14ac:dyDescent="0.25">
      <c r="A854" s="5">
        <v>2025875986</v>
      </c>
      <c r="B854" s="5" t="s">
        <v>1324</v>
      </c>
      <c r="C854" s="5" t="s">
        <v>1325</v>
      </c>
      <c r="D854" s="5" t="str">
        <f t="shared" si="41"/>
        <v>SHELLY VANDEVORD</v>
      </c>
      <c r="E854" s="5" t="s">
        <v>412</v>
      </c>
      <c r="F854" s="5" t="s">
        <v>479</v>
      </c>
      <c r="G854" s="5" t="s">
        <v>480</v>
      </c>
      <c r="H854" s="5">
        <v>371819</v>
      </c>
      <c r="I854" s="5" t="s">
        <v>413</v>
      </c>
      <c r="J854" s="5" t="s">
        <v>414</v>
      </c>
      <c r="K854" s="5" t="str">
        <f t="shared" si="39"/>
        <v>THOMAS PARDUE</v>
      </c>
      <c r="L854" s="6">
        <v>45627</v>
      </c>
      <c r="M854" s="6">
        <v>46023</v>
      </c>
      <c r="N854" s="5">
        <f t="shared" si="40"/>
        <v>13</v>
      </c>
      <c r="O854" s="5" t="s">
        <v>135</v>
      </c>
      <c r="P854" s="5" t="s">
        <v>2613</v>
      </c>
      <c r="Q854" s="7">
        <v>49.02</v>
      </c>
      <c r="R854" s="11">
        <v>0.06</v>
      </c>
      <c r="S854" s="5" t="s">
        <v>135</v>
      </c>
      <c r="T854" s="5" t="s">
        <v>136</v>
      </c>
      <c r="U854" s="7">
        <v>2.94</v>
      </c>
      <c r="V854" s="5" t="s">
        <v>480</v>
      </c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</row>
    <row r="855" spans="1:53" s="5" customFormat="1" x14ac:dyDescent="0.25">
      <c r="A855" s="5">
        <v>2025819738</v>
      </c>
      <c r="B855" s="5" t="s">
        <v>1305</v>
      </c>
      <c r="C855" s="5" t="s">
        <v>1306</v>
      </c>
      <c r="D855" s="5" t="str">
        <f t="shared" si="41"/>
        <v>CONRAD SIMO</v>
      </c>
      <c r="E855" s="5" t="s">
        <v>648</v>
      </c>
      <c r="F855" s="5" t="s">
        <v>479</v>
      </c>
      <c r="G855" s="5" t="s">
        <v>480</v>
      </c>
      <c r="H855" s="5">
        <v>371819</v>
      </c>
      <c r="I855" s="5" t="s">
        <v>413</v>
      </c>
      <c r="J855" s="5" t="s">
        <v>414</v>
      </c>
      <c r="K855" s="5" t="str">
        <f t="shared" si="39"/>
        <v>THOMAS PARDUE</v>
      </c>
      <c r="L855" s="6">
        <v>45627</v>
      </c>
      <c r="M855" s="6">
        <v>46023</v>
      </c>
      <c r="N855" s="5">
        <f t="shared" si="40"/>
        <v>13</v>
      </c>
      <c r="O855" s="5" t="s">
        <v>135</v>
      </c>
      <c r="P855" s="5" t="s">
        <v>2613</v>
      </c>
      <c r="Q855" s="7">
        <v>24.36</v>
      </c>
      <c r="R855" s="11">
        <v>0.06</v>
      </c>
      <c r="S855" s="5" t="s">
        <v>135</v>
      </c>
      <c r="T855" s="5" t="s">
        <v>136</v>
      </c>
      <c r="U855" s="7">
        <v>1.46</v>
      </c>
      <c r="V855" s="5" t="s">
        <v>480</v>
      </c>
    </row>
    <row r="856" spans="1:53" s="5" customFormat="1" x14ac:dyDescent="0.25">
      <c r="A856" s="5">
        <v>2025820105</v>
      </c>
      <c r="B856" s="5" t="s">
        <v>1305</v>
      </c>
      <c r="C856" s="5" t="s">
        <v>2320</v>
      </c>
      <c r="D856" s="5" t="str">
        <f t="shared" si="41"/>
        <v>FRANCISCA SIMO</v>
      </c>
      <c r="E856" s="5" t="s">
        <v>648</v>
      </c>
      <c r="F856" s="5" t="s">
        <v>479</v>
      </c>
      <c r="G856" s="5" t="s">
        <v>480</v>
      </c>
      <c r="H856" s="5">
        <v>371819</v>
      </c>
      <c r="I856" s="5" t="s">
        <v>413</v>
      </c>
      <c r="J856" s="5" t="s">
        <v>414</v>
      </c>
      <c r="K856" s="5" t="str">
        <f t="shared" si="39"/>
        <v>THOMAS PARDUE</v>
      </c>
      <c r="L856" s="6">
        <v>45627</v>
      </c>
      <c r="M856" s="6">
        <v>46023</v>
      </c>
      <c r="N856" s="5">
        <f t="shared" si="40"/>
        <v>13</v>
      </c>
      <c r="O856" s="5" t="s">
        <v>135</v>
      </c>
      <c r="P856" s="5" t="s">
        <v>2613</v>
      </c>
      <c r="Q856" s="7">
        <v>24.36</v>
      </c>
      <c r="R856" s="11">
        <v>0.06</v>
      </c>
      <c r="S856" s="5" t="s">
        <v>135</v>
      </c>
      <c r="T856" s="5" t="s">
        <v>136</v>
      </c>
      <c r="U856" s="7">
        <v>1.46</v>
      </c>
      <c r="V856" s="5" t="s">
        <v>480</v>
      </c>
    </row>
    <row r="857" spans="1:53" s="5" customFormat="1" x14ac:dyDescent="0.25">
      <c r="A857" s="5">
        <v>2025952449</v>
      </c>
      <c r="B857" s="5" t="s">
        <v>1331</v>
      </c>
      <c r="C857" s="5" t="s">
        <v>529</v>
      </c>
      <c r="D857" s="5" t="str">
        <f t="shared" si="41"/>
        <v>LORI FINKE</v>
      </c>
      <c r="E857" s="5" t="s">
        <v>83</v>
      </c>
      <c r="F857" s="5" t="s">
        <v>373</v>
      </c>
      <c r="G857" s="5" t="s">
        <v>374</v>
      </c>
      <c r="H857" s="5" t="s">
        <v>2609</v>
      </c>
      <c r="I857" s="5" t="s">
        <v>600</v>
      </c>
      <c r="J857" s="5" t="s">
        <v>601</v>
      </c>
      <c r="K857" s="5" t="str">
        <f t="shared" si="39"/>
        <v>VICTOR FUENTES</v>
      </c>
      <c r="L857" s="6">
        <v>45627</v>
      </c>
      <c r="M857" s="6">
        <v>46023</v>
      </c>
      <c r="N857" s="5">
        <f t="shared" si="40"/>
        <v>13</v>
      </c>
      <c r="O857" s="5" t="s">
        <v>135</v>
      </c>
      <c r="P857" s="5" t="s">
        <v>2613</v>
      </c>
      <c r="Q857" s="7">
        <v>96</v>
      </c>
      <c r="R857" s="11">
        <v>0.15</v>
      </c>
      <c r="S857" s="5" t="s">
        <v>135</v>
      </c>
      <c r="T857" s="5" t="s">
        <v>136</v>
      </c>
      <c r="U857" s="7">
        <v>14.4</v>
      </c>
      <c r="V857" s="5" t="s">
        <v>374</v>
      </c>
    </row>
    <row r="858" spans="1:53" s="5" customFormat="1" x14ac:dyDescent="0.25">
      <c r="A858" s="5">
        <v>2025487809</v>
      </c>
      <c r="B858" s="5" t="s">
        <v>694</v>
      </c>
      <c r="C858" s="5" t="s">
        <v>2121</v>
      </c>
      <c r="D858" s="5" t="str">
        <f t="shared" si="41"/>
        <v>ANABEL ROSA</v>
      </c>
      <c r="E858" s="5" t="s">
        <v>83</v>
      </c>
      <c r="F858" s="5" t="s">
        <v>373</v>
      </c>
      <c r="G858" s="5" t="s">
        <v>374</v>
      </c>
      <c r="H858" s="5" t="s">
        <v>2609</v>
      </c>
      <c r="I858" s="5" t="s">
        <v>600</v>
      </c>
      <c r="J858" s="5" t="s">
        <v>601</v>
      </c>
      <c r="K858" s="5" t="str">
        <f t="shared" si="39"/>
        <v>VICTOR FUENTES</v>
      </c>
      <c r="L858" s="6">
        <v>45627</v>
      </c>
      <c r="M858" s="6">
        <v>46023</v>
      </c>
      <c r="N858" s="5">
        <f t="shared" si="40"/>
        <v>13</v>
      </c>
      <c r="O858" s="5" t="s">
        <v>135</v>
      </c>
      <c r="P858" s="5" t="s">
        <v>2613</v>
      </c>
      <c r="Q858" s="7">
        <v>78.03</v>
      </c>
      <c r="R858" s="11">
        <v>0.15</v>
      </c>
      <c r="S858" s="5" t="s">
        <v>135</v>
      </c>
      <c r="T858" s="5" t="s">
        <v>136</v>
      </c>
      <c r="U858" s="7">
        <v>11.7</v>
      </c>
      <c r="V858" s="5" t="s">
        <v>374</v>
      </c>
    </row>
    <row r="859" spans="1:53" s="5" customFormat="1" x14ac:dyDescent="0.25">
      <c r="A859" s="5">
        <v>2025952450</v>
      </c>
      <c r="B859" s="5" t="s">
        <v>1331</v>
      </c>
      <c r="C859" s="5" t="s">
        <v>529</v>
      </c>
      <c r="D859" s="5" t="str">
        <f t="shared" si="41"/>
        <v>LORI FINKE</v>
      </c>
      <c r="E859" s="5" t="s">
        <v>83</v>
      </c>
      <c r="F859" s="5" t="s">
        <v>102</v>
      </c>
      <c r="G859" s="5" t="s">
        <v>764</v>
      </c>
      <c r="H859" s="5" t="s">
        <v>2609</v>
      </c>
      <c r="I859" s="5" t="s">
        <v>600</v>
      </c>
      <c r="J859" s="5" t="s">
        <v>601</v>
      </c>
      <c r="K859" s="5" t="str">
        <f t="shared" si="39"/>
        <v>VICTOR FUENTES</v>
      </c>
      <c r="L859" s="6">
        <v>45627</v>
      </c>
      <c r="M859" s="6">
        <v>46023</v>
      </c>
      <c r="N859" s="5">
        <f t="shared" si="40"/>
        <v>13</v>
      </c>
      <c r="O859" s="5" t="s">
        <v>135</v>
      </c>
      <c r="P859" s="5" t="s">
        <v>2613</v>
      </c>
      <c r="Q859" s="7">
        <v>71.02</v>
      </c>
      <c r="R859" s="11">
        <v>0.1</v>
      </c>
      <c r="S859" s="5" t="s">
        <v>135</v>
      </c>
      <c r="T859" s="5" t="s">
        <v>136</v>
      </c>
      <c r="U859" s="7">
        <v>7.1</v>
      </c>
      <c r="V859" s="5" t="s">
        <v>2597</v>
      </c>
    </row>
    <row r="860" spans="1:53" s="5" customFormat="1" x14ac:dyDescent="0.25">
      <c r="A860" s="5">
        <v>2025952448</v>
      </c>
      <c r="B860" s="5" t="s">
        <v>1331</v>
      </c>
      <c r="C860" s="5" t="s">
        <v>529</v>
      </c>
      <c r="D860" s="5" t="str">
        <f t="shared" si="41"/>
        <v>LORI FINKE</v>
      </c>
      <c r="E860" s="5" t="s">
        <v>83</v>
      </c>
      <c r="F860" s="5" t="s">
        <v>479</v>
      </c>
      <c r="G860" s="5" t="s">
        <v>480</v>
      </c>
      <c r="H860" s="5" t="s">
        <v>2609</v>
      </c>
      <c r="I860" s="5" t="s">
        <v>600</v>
      </c>
      <c r="J860" s="5" t="s">
        <v>601</v>
      </c>
      <c r="K860" s="5" t="str">
        <f t="shared" si="39"/>
        <v>VICTOR FUENTES</v>
      </c>
      <c r="L860" s="6">
        <v>45627</v>
      </c>
      <c r="M860" s="6">
        <v>46023</v>
      </c>
      <c r="N860" s="5">
        <f t="shared" si="40"/>
        <v>13</v>
      </c>
      <c r="O860" s="5" t="s">
        <v>135</v>
      </c>
      <c r="P860" s="5" t="s">
        <v>2613</v>
      </c>
      <c r="Q860" s="7">
        <v>63.71</v>
      </c>
      <c r="R860" s="11">
        <v>0.06</v>
      </c>
      <c r="S860" s="5" t="s">
        <v>135</v>
      </c>
      <c r="T860" s="5" t="s">
        <v>136</v>
      </c>
      <c r="U860" s="7">
        <v>3.82</v>
      </c>
      <c r="V860" s="5" t="s">
        <v>480</v>
      </c>
    </row>
    <row r="861" spans="1:53" s="5" customFormat="1" x14ac:dyDescent="0.25">
      <c r="A861" s="5">
        <v>2025787183</v>
      </c>
      <c r="B861" s="5" t="s">
        <v>234</v>
      </c>
      <c r="C861" s="5" t="s">
        <v>235</v>
      </c>
      <c r="D861" s="5" t="str">
        <f t="shared" si="41"/>
        <v>DANNIELLE RUDOLPH</v>
      </c>
      <c r="E861" s="5" t="s">
        <v>120</v>
      </c>
      <c r="F861" s="5" t="s">
        <v>373</v>
      </c>
      <c r="G861" s="5" t="s">
        <v>374</v>
      </c>
      <c r="H861" s="5">
        <v>21313588</v>
      </c>
      <c r="I861" s="5" t="s">
        <v>222</v>
      </c>
      <c r="J861" s="5" t="s">
        <v>223</v>
      </c>
      <c r="K861" s="5" t="str">
        <f t="shared" si="39"/>
        <v>WILLIAM GESKE</v>
      </c>
      <c r="L861" s="6">
        <v>45627</v>
      </c>
      <c r="M861" s="6">
        <v>46023</v>
      </c>
      <c r="N861" s="5">
        <f t="shared" si="40"/>
        <v>13</v>
      </c>
      <c r="O861" s="5" t="s">
        <v>135</v>
      </c>
      <c r="P861" s="5" t="s">
        <v>2613</v>
      </c>
      <c r="Q861" s="7">
        <v>29.2</v>
      </c>
      <c r="R861" s="11">
        <v>0.15</v>
      </c>
      <c r="S861" s="5" t="s">
        <v>135</v>
      </c>
      <c r="T861" s="5" t="s">
        <v>136</v>
      </c>
      <c r="U861" s="7">
        <v>4.38</v>
      </c>
      <c r="V861" s="5" t="s">
        <v>374</v>
      </c>
    </row>
    <row r="862" spans="1:53" s="5" customFormat="1" x14ac:dyDescent="0.25">
      <c r="A862" s="5">
        <v>2025847721</v>
      </c>
      <c r="B862" s="5" t="s">
        <v>1319</v>
      </c>
      <c r="C862" s="5" t="s">
        <v>358</v>
      </c>
      <c r="D862" s="5" t="str">
        <f t="shared" si="41"/>
        <v>NATHAN MENDER</v>
      </c>
      <c r="E862" s="5" t="s">
        <v>120</v>
      </c>
      <c r="F862" s="5" t="s">
        <v>373</v>
      </c>
      <c r="G862" s="5" t="s">
        <v>374</v>
      </c>
      <c r="H862" s="5">
        <v>21313588</v>
      </c>
      <c r="I862" s="5" t="s">
        <v>222</v>
      </c>
      <c r="J862" s="5" t="s">
        <v>223</v>
      </c>
      <c r="K862" s="5" t="str">
        <f t="shared" si="39"/>
        <v>WILLIAM GESKE</v>
      </c>
      <c r="L862" s="6">
        <v>45627</v>
      </c>
      <c r="M862" s="6">
        <v>46023</v>
      </c>
      <c r="N862" s="5">
        <f t="shared" si="40"/>
        <v>13</v>
      </c>
      <c r="O862" s="5" t="s">
        <v>135</v>
      </c>
      <c r="P862" s="5" t="s">
        <v>2613</v>
      </c>
      <c r="Q862" s="7">
        <v>19.489999999999998</v>
      </c>
      <c r="R862" s="11">
        <v>0.15</v>
      </c>
      <c r="S862" s="5" t="s">
        <v>135</v>
      </c>
      <c r="T862" s="5" t="s">
        <v>136</v>
      </c>
      <c r="U862" s="7">
        <v>2.92</v>
      </c>
      <c r="V862" s="5" t="s">
        <v>374</v>
      </c>
    </row>
    <row r="863" spans="1:53" s="5" customFormat="1" x14ac:dyDescent="0.25">
      <c r="A863" s="5">
        <v>2025890613</v>
      </c>
      <c r="B863" s="5" t="s">
        <v>239</v>
      </c>
      <c r="C863" s="5" t="s">
        <v>240</v>
      </c>
      <c r="D863" s="5" t="str">
        <f t="shared" si="41"/>
        <v>BRITTANY O'DONNELL</v>
      </c>
      <c r="E863" s="5" t="s">
        <v>120</v>
      </c>
      <c r="F863" s="5" t="s">
        <v>373</v>
      </c>
      <c r="G863" s="5" t="s">
        <v>374</v>
      </c>
      <c r="H863" s="5">
        <v>21313588</v>
      </c>
      <c r="I863" s="5" t="s">
        <v>222</v>
      </c>
      <c r="J863" s="5" t="s">
        <v>223</v>
      </c>
      <c r="K863" s="5" t="str">
        <f t="shared" si="39"/>
        <v>WILLIAM GESKE</v>
      </c>
      <c r="L863" s="6">
        <v>45627</v>
      </c>
      <c r="M863" s="6">
        <v>46023</v>
      </c>
      <c r="N863" s="5">
        <f t="shared" si="40"/>
        <v>13</v>
      </c>
      <c r="O863" s="5" t="s">
        <v>135</v>
      </c>
      <c r="P863" s="5" t="s">
        <v>2613</v>
      </c>
      <c r="Q863" s="7">
        <v>18.2</v>
      </c>
      <c r="R863" s="11">
        <v>0.15</v>
      </c>
      <c r="S863" s="5" t="s">
        <v>135</v>
      </c>
      <c r="T863" s="5" t="s">
        <v>136</v>
      </c>
      <c r="U863" s="7">
        <v>2.73</v>
      </c>
      <c r="V863" s="5" t="s">
        <v>374</v>
      </c>
    </row>
    <row r="864" spans="1:53" s="5" customFormat="1" x14ac:dyDescent="0.25">
      <c r="A864" s="5">
        <v>2025931865</v>
      </c>
      <c r="B864" s="5" t="s">
        <v>245</v>
      </c>
      <c r="C864" s="5" t="s">
        <v>246</v>
      </c>
      <c r="D864" s="5" t="str">
        <f t="shared" si="41"/>
        <v>TERRY BECKETT</v>
      </c>
      <c r="E864" s="5" t="s">
        <v>120</v>
      </c>
      <c r="F864" s="5" t="s">
        <v>373</v>
      </c>
      <c r="G864" s="5" t="s">
        <v>374</v>
      </c>
      <c r="H864" s="5">
        <v>21313588</v>
      </c>
      <c r="I864" s="5" t="s">
        <v>222</v>
      </c>
      <c r="J864" s="5" t="s">
        <v>223</v>
      </c>
      <c r="K864" s="5" t="str">
        <f t="shared" si="39"/>
        <v>WILLIAM GESKE</v>
      </c>
      <c r="L864" s="6">
        <v>45627</v>
      </c>
      <c r="M864" s="6">
        <v>46023</v>
      </c>
      <c r="N864" s="5">
        <f t="shared" si="40"/>
        <v>13</v>
      </c>
      <c r="O864" s="5" t="s">
        <v>135</v>
      </c>
      <c r="P864" s="5" t="s">
        <v>2613</v>
      </c>
      <c r="Q864" s="7">
        <v>9.1</v>
      </c>
      <c r="R864" s="11">
        <v>0.15</v>
      </c>
      <c r="S864" s="5" t="s">
        <v>135</v>
      </c>
      <c r="T864" s="5" t="s">
        <v>136</v>
      </c>
      <c r="U864" s="7">
        <v>1.36</v>
      </c>
      <c r="V864" s="5" t="s">
        <v>374</v>
      </c>
    </row>
    <row r="865" spans="1:22" s="5" customFormat="1" x14ac:dyDescent="0.25">
      <c r="A865" s="5">
        <v>2025950068</v>
      </c>
      <c r="B865" s="5" t="s">
        <v>249</v>
      </c>
      <c r="C865" s="5" t="s">
        <v>250</v>
      </c>
      <c r="D865" s="5" t="str">
        <f t="shared" si="41"/>
        <v>CATE DONALD</v>
      </c>
      <c r="E865" s="5" t="s">
        <v>120</v>
      </c>
      <c r="F865" s="5" t="s">
        <v>373</v>
      </c>
      <c r="G865" s="5" t="s">
        <v>374</v>
      </c>
      <c r="H865" s="5">
        <v>21313588</v>
      </c>
      <c r="I865" s="5" t="s">
        <v>222</v>
      </c>
      <c r="J865" s="5" t="s">
        <v>223</v>
      </c>
      <c r="K865" s="5" t="str">
        <f t="shared" si="39"/>
        <v>WILLIAM GESKE</v>
      </c>
      <c r="L865" s="6">
        <v>45627</v>
      </c>
      <c r="M865" s="6">
        <v>46023</v>
      </c>
      <c r="N865" s="5">
        <f t="shared" si="40"/>
        <v>13</v>
      </c>
      <c r="O865" s="5" t="s">
        <v>135</v>
      </c>
      <c r="P865" s="5" t="s">
        <v>2613</v>
      </c>
      <c r="Q865" s="7">
        <v>9.1</v>
      </c>
      <c r="R865" s="11">
        <v>0.15</v>
      </c>
      <c r="S865" s="5" t="s">
        <v>135</v>
      </c>
      <c r="T865" s="5" t="s">
        <v>136</v>
      </c>
      <c r="U865" s="7">
        <v>1.36</v>
      </c>
      <c r="V865" s="5" t="s">
        <v>374</v>
      </c>
    </row>
    <row r="866" spans="1:22" s="5" customFormat="1" x14ac:dyDescent="0.25">
      <c r="A866" s="5">
        <v>2026013138</v>
      </c>
      <c r="B866" s="5" t="s">
        <v>1340</v>
      </c>
      <c r="C866" s="5" t="s">
        <v>628</v>
      </c>
      <c r="D866" s="5" t="str">
        <f t="shared" si="41"/>
        <v>PATRICK GAMET</v>
      </c>
      <c r="E866" s="5" t="s">
        <v>120</v>
      </c>
      <c r="F866" s="5" t="s">
        <v>373</v>
      </c>
      <c r="G866" s="5" t="s">
        <v>374</v>
      </c>
      <c r="H866" s="5">
        <v>21313588</v>
      </c>
      <c r="I866" s="5" t="s">
        <v>222</v>
      </c>
      <c r="J866" s="5" t="s">
        <v>223</v>
      </c>
      <c r="K866" s="5" t="str">
        <f t="shared" si="39"/>
        <v>WILLIAM GESKE</v>
      </c>
      <c r="L866" s="6">
        <v>45630</v>
      </c>
      <c r="M866" s="6">
        <v>46026</v>
      </c>
      <c r="N866" s="5">
        <f t="shared" si="40"/>
        <v>13</v>
      </c>
      <c r="O866" s="5" t="s">
        <v>135</v>
      </c>
      <c r="P866" s="5" t="s">
        <v>2613</v>
      </c>
      <c r="Q866" s="7">
        <v>9.1</v>
      </c>
      <c r="R866" s="11">
        <v>0.15</v>
      </c>
      <c r="S866" s="5" t="s">
        <v>135</v>
      </c>
      <c r="T866" s="5" t="s">
        <v>136</v>
      </c>
      <c r="U866" s="7">
        <v>1.36</v>
      </c>
      <c r="V866" s="5" t="s">
        <v>374</v>
      </c>
    </row>
    <row r="867" spans="1:22" s="5" customFormat="1" x14ac:dyDescent="0.25">
      <c r="A867" s="5">
        <v>2025689181</v>
      </c>
      <c r="B867" s="5" t="s">
        <v>224</v>
      </c>
      <c r="C867" s="5" t="s">
        <v>225</v>
      </c>
      <c r="D867" s="5" t="str">
        <f t="shared" si="41"/>
        <v>KRISTINA WOOD</v>
      </c>
      <c r="E867" s="5" t="s">
        <v>120</v>
      </c>
      <c r="F867" s="5" t="s">
        <v>373</v>
      </c>
      <c r="G867" s="5" t="s">
        <v>374</v>
      </c>
      <c r="H867" s="5">
        <v>21313588</v>
      </c>
      <c r="I867" s="5" t="s">
        <v>222</v>
      </c>
      <c r="J867" s="5" t="s">
        <v>223</v>
      </c>
      <c r="K867" s="5" t="str">
        <f t="shared" si="39"/>
        <v>WILLIAM GESKE</v>
      </c>
      <c r="L867" s="6">
        <v>45627</v>
      </c>
      <c r="M867" s="6">
        <v>46023</v>
      </c>
      <c r="N867" s="5">
        <f t="shared" si="40"/>
        <v>13</v>
      </c>
      <c r="O867" s="5" t="s">
        <v>135</v>
      </c>
      <c r="P867" s="5" t="s">
        <v>2613</v>
      </c>
      <c r="Q867" s="7">
        <v>9.1</v>
      </c>
      <c r="R867" s="11">
        <v>0.15</v>
      </c>
      <c r="S867" s="5" t="s">
        <v>135</v>
      </c>
      <c r="T867" s="5" t="s">
        <v>136</v>
      </c>
      <c r="U867" s="7">
        <v>1.36</v>
      </c>
      <c r="V867" s="5" t="s">
        <v>374</v>
      </c>
    </row>
    <row r="868" spans="1:22" s="5" customFormat="1" x14ac:dyDescent="0.25">
      <c r="A868" s="5">
        <v>2025789862</v>
      </c>
      <c r="B868" s="5" t="s">
        <v>1298</v>
      </c>
      <c r="C868" s="5" t="s">
        <v>160</v>
      </c>
      <c r="D868" s="5" t="str">
        <f t="shared" si="41"/>
        <v>CHRISTOPHER MATKINS</v>
      </c>
      <c r="E868" s="5" t="s">
        <v>120</v>
      </c>
      <c r="F868" s="5" t="s">
        <v>373</v>
      </c>
      <c r="G868" s="5" t="s">
        <v>374</v>
      </c>
      <c r="H868" s="5">
        <v>21313588</v>
      </c>
      <c r="I868" s="5" t="s">
        <v>222</v>
      </c>
      <c r="J868" s="5" t="s">
        <v>223</v>
      </c>
      <c r="K868" s="5" t="str">
        <f t="shared" si="39"/>
        <v>WILLIAM GESKE</v>
      </c>
      <c r="L868" s="6">
        <v>45627</v>
      </c>
      <c r="M868" s="6">
        <v>46023</v>
      </c>
      <c r="N868" s="5">
        <f t="shared" si="40"/>
        <v>13</v>
      </c>
      <c r="O868" s="5" t="s">
        <v>135</v>
      </c>
      <c r="P868" s="5" t="s">
        <v>2613</v>
      </c>
      <c r="Q868" s="7">
        <v>9.1</v>
      </c>
      <c r="R868" s="11">
        <v>0.15</v>
      </c>
      <c r="S868" s="5" t="s">
        <v>135</v>
      </c>
      <c r="T868" s="5" t="s">
        <v>136</v>
      </c>
      <c r="U868" s="7">
        <v>1.36</v>
      </c>
      <c r="V868" s="5" t="s">
        <v>374</v>
      </c>
    </row>
    <row r="869" spans="1:22" s="5" customFormat="1" x14ac:dyDescent="0.25">
      <c r="A869" s="5">
        <v>2025681746</v>
      </c>
      <c r="B869" s="5" t="s">
        <v>220</v>
      </c>
      <c r="C869" s="5" t="s">
        <v>221</v>
      </c>
      <c r="D869" s="5" t="str">
        <f t="shared" si="41"/>
        <v>CHRISTINE COLE</v>
      </c>
      <c r="E869" s="5" t="s">
        <v>120</v>
      </c>
      <c r="F869" s="5" t="s">
        <v>373</v>
      </c>
      <c r="G869" s="5" t="s">
        <v>374</v>
      </c>
      <c r="H869" s="5">
        <v>21313588</v>
      </c>
      <c r="I869" s="5" t="s">
        <v>222</v>
      </c>
      <c r="J869" s="5" t="s">
        <v>223</v>
      </c>
      <c r="K869" s="5" t="str">
        <f t="shared" si="39"/>
        <v>WILLIAM GESKE</v>
      </c>
      <c r="L869" s="6">
        <v>45627</v>
      </c>
      <c r="M869" s="6">
        <v>46023</v>
      </c>
      <c r="N869" s="5">
        <f t="shared" si="40"/>
        <v>13</v>
      </c>
      <c r="O869" s="5" t="s">
        <v>135</v>
      </c>
      <c r="P869" s="5" t="s">
        <v>2613</v>
      </c>
      <c r="Q869" s="7">
        <v>8.49</v>
      </c>
      <c r="R869" s="11">
        <v>0.15</v>
      </c>
      <c r="S869" s="5" t="s">
        <v>135</v>
      </c>
      <c r="T869" s="5" t="s">
        <v>136</v>
      </c>
      <c r="U869" s="7">
        <v>1.27</v>
      </c>
      <c r="V869" s="5" t="s">
        <v>374</v>
      </c>
    </row>
    <row r="870" spans="1:22" s="5" customFormat="1" x14ac:dyDescent="0.25">
      <c r="A870" s="5">
        <v>2026013139</v>
      </c>
      <c r="B870" s="5" t="s">
        <v>1340</v>
      </c>
      <c r="C870" s="5" t="s">
        <v>628</v>
      </c>
      <c r="D870" s="5" t="str">
        <f t="shared" si="41"/>
        <v>PATRICK GAMET</v>
      </c>
      <c r="E870" s="5" t="s">
        <v>120</v>
      </c>
      <c r="F870" s="5" t="s">
        <v>102</v>
      </c>
      <c r="G870" s="5" t="s">
        <v>121</v>
      </c>
      <c r="H870" s="5">
        <v>21313588</v>
      </c>
      <c r="I870" s="5" t="s">
        <v>222</v>
      </c>
      <c r="J870" s="5" t="s">
        <v>223</v>
      </c>
      <c r="K870" s="5" t="str">
        <f t="shared" si="39"/>
        <v>WILLIAM GESKE</v>
      </c>
      <c r="L870" s="6">
        <v>45630</v>
      </c>
      <c r="M870" s="6">
        <v>46026</v>
      </c>
      <c r="N870" s="5">
        <f t="shared" si="40"/>
        <v>13</v>
      </c>
      <c r="O870" s="5" t="s">
        <v>135</v>
      </c>
      <c r="P870" s="5" t="s">
        <v>2613</v>
      </c>
      <c r="Q870" s="7">
        <v>71.930000000000007</v>
      </c>
      <c r="R870" s="11">
        <v>0.1</v>
      </c>
      <c r="S870" s="5" t="s">
        <v>135</v>
      </c>
      <c r="T870" s="5" t="s">
        <v>136</v>
      </c>
      <c r="U870" s="7">
        <v>7.19</v>
      </c>
      <c r="V870" s="5" t="s">
        <v>2598</v>
      </c>
    </row>
    <row r="871" spans="1:22" s="5" customFormat="1" x14ac:dyDescent="0.25">
      <c r="A871" s="5">
        <v>2025789863</v>
      </c>
      <c r="B871" s="5" t="s">
        <v>1298</v>
      </c>
      <c r="C871" s="5" t="s">
        <v>160</v>
      </c>
      <c r="D871" s="5" t="str">
        <f t="shared" si="41"/>
        <v>CHRISTOPHER MATKINS</v>
      </c>
      <c r="E871" s="5" t="s">
        <v>120</v>
      </c>
      <c r="F871" s="5" t="s">
        <v>102</v>
      </c>
      <c r="G871" s="5" t="s">
        <v>121</v>
      </c>
      <c r="H871" s="5">
        <v>21313588</v>
      </c>
      <c r="I871" s="5" t="s">
        <v>222</v>
      </c>
      <c r="J871" s="5" t="s">
        <v>223</v>
      </c>
      <c r="K871" s="5" t="str">
        <f t="shared" si="39"/>
        <v>WILLIAM GESKE</v>
      </c>
      <c r="L871" s="6">
        <v>45627</v>
      </c>
      <c r="M871" s="6">
        <v>46023</v>
      </c>
      <c r="N871" s="5">
        <f t="shared" si="40"/>
        <v>13</v>
      </c>
      <c r="O871" s="5" t="s">
        <v>135</v>
      </c>
      <c r="P871" s="5" t="s">
        <v>2613</v>
      </c>
      <c r="Q871" s="7">
        <v>48.98</v>
      </c>
      <c r="R871" s="11">
        <v>0.1</v>
      </c>
      <c r="S871" s="5" t="s">
        <v>135</v>
      </c>
      <c r="T871" s="5" t="s">
        <v>136</v>
      </c>
      <c r="U871" s="7">
        <v>4.9000000000000004</v>
      </c>
      <c r="V871" s="5" t="s">
        <v>2598</v>
      </c>
    </row>
    <row r="872" spans="1:22" s="5" customFormat="1" x14ac:dyDescent="0.25">
      <c r="A872" s="5">
        <v>2025931866</v>
      </c>
      <c r="B872" s="5" t="s">
        <v>245</v>
      </c>
      <c r="C872" s="5" t="s">
        <v>246</v>
      </c>
      <c r="D872" s="5" t="str">
        <f t="shared" si="41"/>
        <v>TERRY BECKETT</v>
      </c>
      <c r="E872" s="5" t="s">
        <v>120</v>
      </c>
      <c r="F872" s="5" t="s">
        <v>102</v>
      </c>
      <c r="G872" s="5" t="s">
        <v>121</v>
      </c>
      <c r="H872" s="5">
        <v>21313588</v>
      </c>
      <c r="I872" s="5" t="s">
        <v>222</v>
      </c>
      <c r="J872" s="5" t="s">
        <v>223</v>
      </c>
      <c r="K872" s="5" t="str">
        <f t="shared" si="39"/>
        <v>WILLIAM GESKE</v>
      </c>
      <c r="L872" s="6">
        <v>45627</v>
      </c>
      <c r="M872" s="6">
        <v>46023</v>
      </c>
      <c r="N872" s="5">
        <f t="shared" si="40"/>
        <v>13</v>
      </c>
      <c r="O872" s="5" t="s">
        <v>135</v>
      </c>
      <c r="P872" s="5" t="s">
        <v>2613</v>
      </c>
      <c r="Q872" s="7">
        <v>40.119999999999997</v>
      </c>
      <c r="R872" s="11">
        <v>0.1</v>
      </c>
      <c r="S872" s="5" t="s">
        <v>135</v>
      </c>
      <c r="T872" s="5" t="s">
        <v>136</v>
      </c>
      <c r="U872" s="7">
        <v>4.01</v>
      </c>
      <c r="V872" s="5" t="s">
        <v>2598</v>
      </c>
    </row>
    <row r="873" spans="1:22" s="5" customFormat="1" x14ac:dyDescent="0.25">
      <c r="A873" s="5">
        <v>2025847722</v>
      </c>
      <c r="B873" s="5" t="s">
        <v>1319</v>
      </c>
      <c r="C873" s="5" t="s">
        <v>358</v>
      </c>
      <c r="D873" s="5" t="str">
        <f t="shared" si="41"/>
        <v>NATHAN MENDER</v>
      </c>
      <c r="E873" s="5" t="s">
        <v>120</v>
      </c>
      <c r="F873" s="5" t="s">
        <v>102</v>
      </c>
      <c r="G873" s="5" t="s">
        <v>121</v>
      </c>
      <c r="H873" s="5">
        <v>21313588</v>
      </c>
      <c r="I873" s="5" t="s">
        <v>222</v>
      </c>
      <c r="J873" s="5" t="s">
        <v>223</v>
      </c>
      <c r="K873" s="5" t="str">
        <f t="shared" si="39"/>
        <v>WILLIAM GESKE</v>
      </c>
      <c r="L873" s="6">
        <v>45627</v>
      </c>
      <c r="M873" s="6">
        <v>46023</v>
      </c>
      <c r="N873" s="5">
        <f t="shared" si="40"/>
        <v>13</v>
      </c>
      <c r="O873" s="5" t="s">
        <v>135</v>
      </c>
      <c r="P873" s="5" t="s">
        <v>2613</v>
      </c>
      <c r="Q873" s="7">
        <v>38.33</v>
      </c>
      <c r="R873" s="11">
        <v>0.1</v>
      </c>
      <c r="S873" s="5" t="s">
        <v>135</v>
      </c>
      <c r="T873" s="5" t="s">
        <v>136</v>
      </c>
      <c r="U873" s="7">
        <v>3.83</v>
      </c>
      <c r="V873" s="5" t="s">
        <v>2598</v>
      </c>
    </row>
    <row r="874" spans="1:22" s="5" customFormat="1" x14ac:dyDescent="0.25">
      <c r="A874" s="5">
        <v>2025689180</v>
      </c>
      <c r="B874" s="5" t="s">
        <v>224</v>
      </c>
      <c r="C874" s="5" t="s">
        <v>225</v>
      </c>
      <c r="D874" s="5" t="str">
        <f t="shared" si="41"/>
        <v>KRISTINA WOOD</v>
      </c>
      <c r="E874" s="5" t="s">
        <v>120</v>
      </c>
      <c r="F874" s="5" t="s">
        <v>102</v>
      </c>
      <c r="G874" s="5" t="s">
        <v>121</v>
      </c>
      <c r="H874" s="5">
        <v>21313588</v>
      </c>
      <c r="I874" s="5" t="s">
        <v>222</v>
      </c>
      <c r="J874" s="5" t="s">
        <v>223</v>
      </c>
      <c r="K874" s="5" t="str">
        <f t="shared" si="39"/>
        <v>WILLIAM GESKE</v>
      </c>
      <c r="L874" s="6">
        <v>45627</v>
      </c>
      <c r="M874" s="6">
        <v>46023</v>
      </c>
      <c r="N874" s="5">
        <f t="shared" si="40"/>
        <v>13</v>
      </c>
      <c r="O874" s="5" t="s">
        <v>135</v>
      </c>
      <c r="P874" s="5" t="s">
        <v>2613</v>
      </c>
      <c r="Q874" s="7">
        <v>38.229999999999997</v>
      </c>
      <c r="R874" s="11">
        <v>0.1</v>
      </c>
      <c r="S874" s="5" t="s">
        <v>135</v>
      </c>
      <c r="T874" s="5" t="s">
        <v>136</v>
      </c>
      <c r="U874" s="7">
        <v>3.82</v>
      </c>
      <c r="V874" s="5" t="s">
        <v>2598</v>
      </c>
    </row>
    <row r="875" spans="1:22" s="5" customFormat="1" x14ac:dyDescent="0.25">
      <c r="A875" s="5">
        <v>2025681747</v>
      </c>
      <c r="B875" s="5" t="s">
        <v>220</v>
      </c>
      <c r="C875" s="5" t="s">
        <v>221</v>
      </c>
      <c r="D875" s="5" t="str">
        <f t="shared" si="41"/>
        <v>CHRISTINE COLE</v>
      </c>
      <c r="E875" s="5" t="s">
        <v>120</v>
      </c>
      <c r="F875" s="5" t="s">
        <v>102</v>
      </c>
      <c r="G875" s="5" t="s">
        <v>121</v>
      </c>
      <c r="H875" s="5">
        <v>21313588</v>
      </c>
      <c r="I875" s="5" t="s">
        <v>222</v>
      </c>
      <c r="J875" s="5" t="s">
        <v>223</v>
      </c>
      <c r="K875" s="5" t="str">
        <f t="shared" si="39"/>
        <v>WILLIAM GESKE</v>
      </c>
      <c r="L875" s="6">
        <v>45627</v>
      </c>
      <c r="M875" s="6">
        <v>46023</v>
      </c>
      <c r="N875" s="5">
        <f t="shared" si="40"/>
        <v>13</v>
      </c>
      <c r="O875" s="5" t="s">
        <v>135</v>
      </c>
      <c r="P875" s="5" t="s">
        <v>2613</v>
      </c>
      <c r="Q875" s="7">
        <v>21.96</v>
      </c>
      <c r="R875" s="11">
        <v>0.1</v>
      </c>
      <c r="S875" s="5" t="s">
        <v>135</v>
      </c>
      <c r="T875" s="5" t="s">
        <v>136</v>
      </c>
      <c r="U875" s="7">
        <v>2.2000000000000002</v>
      </c>
      <c r="V875" s="5" t="s">
        <v>2598</v>
      </c>
    </row>
    <row r="876" spans="1:22" s="5" customFormat="1" x14ac:dyDescent="0.25">
      <c r="A876" s="5">
        <v>2025787184</v>
      </c>
      <c r="B876" s="5" t="s">
        <v>234</v>
      </c>
      <c r="C876" s="5" t="s">
        <v>235</v>
      </c>
      <c r="D876" s="5" t="str">
        <f t="shared" si="41"/>
        <v>DANNIELLE RUDOLPH</v>
      </c>
      <c r="E876" s="5" t="s">
        <v>120</v>
      </c>
      <c r="F876" s="5" t="s">
        <v>102</v>
      </c>
      <c r="G876" s="5" t="s">
        <v>121</v>
      </c>
      <c r="H876" s="5">
        <v>21313588</v>
      </c>
      <c r="I876" s="5" t="s">
        <v>222</v>
      </c>
      <c r="J876" s="5" t="s">
        <v>223</v>
      </c>
      <c r="K876" s="5" t="str">
        <f t="shared" si="39"/>
        <v>WILLIAM GESKE</v>
      </c>
      <c r="L876" s="6">
        <v>45627</v>
      </c>
      <c r="M876" s="6">
        <v>46023</v>
      </c>
      <c r="N876" s="5">
        <f t="shared" si="40"/>
        <v>13</v>
      </c>
      <c r="O876" s="5" t="s">
        <v>135</v>
      </c>
      <c r="P876" s="5" t="s">
        <v>2613</v>
      </c>
      <c r="Q876" s="7">
        <v>20.350000000000001</v>
      </c>
      <c r="R876" s="11">
        <v>0.1</v>
      </c>
      <c r="S876" s="5" t="s">
        <v>135</v>
      </c>
      <c r="T876" s="5" t="s">
        <v>136</v>
      </c>
      <c r="U876" s="7">
        <v>2.04</v>
      </c>
      <c r="V876" s="5" t="s">
        <v>2598</v>
      </c>
    </row>
    <row r="877" spans="1:22" s="5" customFormat="1" x14ac:dyDescent="0.25">
      <c r="A877" s="5">
        <v>2025950069</v>
      </c>
      <c r="B877" s="5" t="s">
        <v>249</v>
      </c>
      <c r="C877" s="5" t="s">
        <v>250</v>
      </c>
      <c r="D877" s="5" t="str">
        <f t="shared" si="41"/>
        <v>CATE DONALD</v>
      </c>
      <c r="E877" s="5" t="s">
        <v>120</v>
      </c>
      <c r="F877" s="5" t="s">
        <v>102</v>
      </c>
      <c r="G877" s="5" t="s">
        <v>738</v>
      </c>
      <c r="H877" s="5">
        <v>21313588</v>
      </c>
      <c r="I877" s="5" t="s">
        <v>222</v>
      </c>
      <c r="J877" s="5" t="s">
        <v>223</v>
      </c>
      <c r="K877" s="5" t="str">
        <f t="shared" si="39"/>
        <v>WILLIAM GESKE</v>
      </c>
      <c r="L877" s="6">
        <v>45627</v>
      </c>
      <c r="M877" s="6">
        <v>46023</v>
      </c>
      <c r="N877" s="5">
        <f t="shared" si="40"/>
        <v>13</v>
      </c>
      <c r="O877" s="5" t="s">
        <v>135</v>
      </c>
      <c r="P877" s="5" t="s">
        <v>2613</v>
      </c>
      <c r="Q877" s="7">
        <v>58.5</v>
      </c>
      <c r="R877" s="11">
        <v>0.1</v>
      </c>
      <c r="S877" s="5" t="s">
        <v>135</v>
      </c>
      <c r="T877" s="5" t="s">
        <v>136</v>
      </c>
      <c r="U877" s="7">
        <v>5.85</v>
      </c>
      <c r="V877" s="5" t="s">
        <v>2599</v>
      </c>
    </row>
    <row r="878" spans="1:22" s="5" customFormat="1" x14ac:dyDescent="0.25">
      <c r="A878" s="5">
        <v>2025787182</v>
      </c>
      <c r="B878" s="5" t="s">
        <v>234</v>
      </c>
      <c r="C878" s="5" t="s">
        <v>235</v>
      </c>
      <c r="D878" s="5" t="str">
        <f t="shared" si="41"/>
        <v>DANNIELLE RUDOLPH</v>
      </c>
      <c r="E878" s="5" t="s">
        <v>120</v>
      </c>
      <c r="F878" s="5" t="s">
        <v>132</v>
      </c>
      <c r="G878" s="5" t="s">
        <v>133</v>
      </c>
      <c r="H878" s="5">
        <v>21313588</v>
      </c>
      <c r="I878" s="5" t="s">
        <v>222</v>
      </c>
      <c r="J878" s="5" t="s">
        <v>223</v>
      </c>
      <c r="K878" s="5" t="str">
        <f t="shared" si="39"/>
        <v>WILLIAM GESKE</v>
      </c>
      <c r="L878" s="6">
        <v>45627</v>
      </c>
      <c r="M878" s="6">
        <v>46023</v>
      </c>
      <c r="N878" s="5">
        <f t="shared" si="40"/>
        <v>13</v>
      </c>
      <c r="O878" s="5" t="s">
        <v>135</v>
      </c>
      <c r="P878" s="5" t="s">
        <v>2613</v>
      </c>
      <c r="Q878" s="7">
        <v>60.5</v>
      </c>
      <c r="R878" s="11">
        <v>0.1</v>
      </c>
      <c r="S878" s="5" t="s">
        <v>135</v>
      </c>
      <c r="T878" s="5" t="s">
        <v>136</v>
      </c>
      <c r="U878" s="7">
        <v>6.05</v>
      </c>
      <c r="V878" s="5" t="s">
        <v>133</v>
      </c>
    </row>
    <row r="879" spans="1:22" s="5" customFormat="1" x14ac:dyDescent="0.25">
      <c r="A879" s="5">
        <v>2025689182</v>
      </c>
      <c r="B879" s="5" t="s">
        <v>224</v>
      </c>
      <c r="C879" s="5" t="s">
        <v>225</v>
      </c>
      <c r="D879" s="5" t="str">
        <f t="shared" si="41"/>
        <v>KRISTINA WOOD</v>
      </c>
      <c r="E879" s="5" t="s">
        <v>120</v>
      </c>
      <c r="F879" s="5" t="s">
        <v>132</v>
      </c>
      <c r="G879" s="5" t="s">
        <v>133</v>
      </c>
      <c r="H879" s="5">
        <v>21313588</v>
      </c>
      <c r="I879" s="5" t="s">
        <v>222</v>
      </c>
      <c r="J879" s="5" t="s">
        <v>223</v>
      </c>
      <c r="K879" s="5" t="str">
        <f t="shared" si="39"/>
        <v>WILLIAM GESKE</v>
      </c>
      <c r="L879" s="6">
        <v>45627</v>
      </c>
      <c r="M879" s="6">
        <v>46023</v>
      </c>
      <c r="N879" s="5">
        <f t="shared" si="40"/>
        <v>13</v>
      </c>
      <c r="O879" s="5" t="s">
        <v>135</v>
      </c>
      <c r="P879" s="5" t="s">
        <v>2613</v>
      </c>
      <c r="Q879" s="7">
        <v>53.62</v>
      </c>
      <c r="R879" s="11">
        <v>0.1</v>
      </c>
      <c r="S879" s="5" t="s">
        <v>135</v>
      </c>
      <c r="T879" s="5" t="s">
        <v>136</v>
      </c>
      <c r="U879" s="7">
        <v>5.36</v>
      </c>
      <c r="V879" s="5" t="s">
        <v>133</v>
      </c>
    </row>
    <row r="880" spans="1:22" s="5" customFormat="1" x14ac:dyDescent="0.25">
      <c r="A880" s="5">
        <v>2025931867</v>
      </c>
      <c r="B880" s="5" t="s">
        <v>245</v>
      </c>
      <c r="C880" s="5" t="s">
        <v>246</v>
      </c>
      <c r="D880" s="5" t="str">
        <f t="shared" si="41"/>
        <v>TERRY BECKETT</v>
      </c>
      <c r="E880" s="5" t="s">
        <v>120</v>
      </c>
      <c r="F880" s="5" t="s">
        <v>132</v>
      </c>
      <c r="G880" s="5" t="s">
        <v>133</v>
      </c>
      <c r="H880" s="5">
        <v>21313588</v>
      </c>
      <c r="I880" s="5" t="s">
        <v>222</v>
      </c>
      <c r="J880" s="5" t="s">
        <v>223</v>
      </c>
      <c r="K880" s="5" t="str">
        <f t="shared" si="39"/>
        <v>WILLIAM GESKE</v>
      </c>
      <c r="L880" s="6">
        <v>45627</v>
      </c>
      <c r="M880" s="6">
        <v>46023</v>
      </c>
      <c r="N880" s="5">
        <f t="shared" si="40"/>
        <v>13</v>
      </c>
      <c r="O880" s="5" t="s">
        <v>135</v>
      </c>
      <c r="P880" s="5" t="s">
        <v>2613</v>
      </c>
      <c r="Q880" s="7">
        <v>53.62</v>
      </c>
      <c r="R880" s="11">
        <v>0.1</v>
      </c>
      <c r="S880" s="5" t="s">
        <v>135</v>
      </c>
      <c r="T880" s="5" t="s">
        <v>136</v>
      </c>
      <c r="U880" s="7">
        <v>5.36</v>
      </c>
      <c r="V880" s="5" t="s">
        <v>133</v>
      </c>
    </row>
    <row r="881" spans="1:22" s="5" customFormat="1" x14ac:dyDescent="0.25">
      <c r="A881" s="5">
        <v>2025890612</v>
      </c>
      <c r="B881" s="5" t="s">
        <v>239</v>
      </c>
      <c r="C881" s="5" t="s">
        <v>240</v>
      </c>
      <c r="D881" s="5" t="str">
        <f t="shared" si="41"/>
        <v>BRITTANY O'DONNELL</v>
      </c>
      <c r="E881" s="5" t="s">
        <v>120</v>
      </c>
      <c r="F881" s="5" t="s">
        <v>132</v>
      </c>
      <c r="G881" s="5" t="s">
        <v>133</v>
      </c>
      <c r="H881" s="5">
        <v>21313588</v>
      </c>
      <c r="I881" s="5" t="s">
        <v>222</v>
      </c>
      <c r="J881" s="5" t="s">
        <v>223</v>
      </c>
      <c r="K881" s="5" t="str">
        <f t="shared" si="39"/>
        <v>WILLIAM GESKE</v>
      </c>
      <c r="L881" s="6">
        <v>45627</v>
      </c>
      <c r="M881" s="6">
        <v>46023</v>
      </c>
      <c r="N881" s="5">
        <f t="shared" si="40"/>
        <v>13</v>
      </c>
      <c r="O881" s="5" t="s">
        <v>135</v>
      </c>
      <c r="P881" s="5" t="s">
        <v>2613</v>
      </c>
      <c r="Q881" s="7">
        <v>50.24</v>
      </c>
      <c r="R881" s="11">
        <v>0.1</v>
      </c>
      <c r="S881" s="5" t="s">
        <v>135</v>
      </c>
      <c r="T881" s="5" t="s">
        <v>136</v>
      </c>
      <c r="U881" s="7">
        <v>5.0199999999999996</v>
      </c>
      <c r="V881" s="5" t="s">
        <v>133</v>
      </c>
    </row>
    <row r="882" spans="1:22" s="5" customFormat="1" x14ac:dyDescent="0.25">
      <c r="A882" s="5">
        <v>2025950067</v>
      </c>
      <c r="B882" s="5" t="s">
        <v>249</v>
      </c>
      <c r="C882" s="5" t="s">
        <v>250</v>
      </c>
      <c r="D882" s="5" t="str">
        <f t="shared" si="41"/>
        <v>CATE DONALD</v>
      </c>
      <c r="E882" s="5" t="s">
        <v>120</v>
      </c>
      <c r="F882" s="5" t="s">
        <v>132</v>
      </c>
      <c r="G882" s="5" t="s">
        <v>133</v>
      </c>
      <c r="H882" s="5">
        <v>21313588</v>
      </c>
      <c r="I882" s="5" t="s">
        <v>222</v>
      </c>
      <c r="J882" s="5" t="s">
        <v>223</v>
      </c>
      <c r="K882" s="5" t="str">
        <f t="shared" si="39"/>
        <v>WILLIAM GESKE</v>
      </c>
      <c r="L882" s="6">
        <v>45627</v>
      </c>
      <c r="M882" s="6">
        <v>46023</v>
      </c>
      <c r="N882" s="5">
        <f t="shared" si="40"/>
        <v>13</v>
      </c>
      <c r="O882" s="5" t="s">
        <v>135</v>
      </c>
      <c r="P882" s="5" t="s">
        <v>2613</v>
      </c>
      <c r="Q882" s="7">
        <v>33.31</v>
      </c>
      <c r="R882" s="11">
        <v>0.1</v>
      </c>
      <c r="S882" s="5" t="s">
        <v>135</v>
      </c>
      <c r="T882" s="5" t="s">
        <v>136</v>
      </c>
      <c r="U882" s="7">
        <v>3.33</v>
      </c>
      <c r="V882" s="5" t="s">
        <v>133</v>
      </c>
    </row>
    <row r="883" spans="1:22" s="5" customFormat="1" x14ac:dyDescent="0.25">
      <c r="A883" s="5">
        <v>2025681745</v>
      </c>
      <c r="B883" s="5" t="s">
        <v>220</v>
      </c>
      <c r="C883" s="5" t="s">
        <v>221</v>
      </c>
      <c r="D883" s="5" t="str">
        <f t="shared" si="41"/>
        <v>CHRISTINE COLE</v>
      </c>
      <c r="E883" s="5" t="s">
        <v>120</v>
      </c>
      <c r="F883" s="5" t="s">
        <v>132</v>
      </c>
      <c r="G883" s="5" t="s">
        <v>133</v>
      </c>
      <c r="H883" s="5">
        <v>21313588</v>
      </c>
      <c r="I883" s="5" t="s">
        <v>222</v>
      </c>
      <c r="J883" s="5" t="s">
        <v>223</v>
      </c>
      <c r="K883" s="5" t="str">
        <f t="shared" si="39"/>
        <v>WILLIAM GESKE</v>
      </c>
      <c r="L883" s="6">
        <v>45627</v>
      </c>
      <c r="M883" s="6">
        <v>46023</v>
      </c>
      <c r="N883" s="5">
        <f t="shared" si="40"/>
        <v>13</v>
      </c>
      <c r="O883" s="5" t="s">
        <v>135</v>
      </c>
      <c r="P883" s="5" t="s">
        <v>2613</v>
      </c>
      <c r="Q883" s="7">
        <v>23.69</v>
      </c>
      <c r="R883" s="11">
        <v>0.1</v>
      </c>
      <c r="S883" s="5" t="s">
        <v>135</v>
      </c>
      <c r="T883" s="5" t="s">
        <v>136</v>
      </c>
      <c r="U883" s="7">
        <v>2.37</v>
      </c>
      <c r="V883" s="5" t="s">
        <v>133</v>
      </c>
    </row>
    <row r="884" spans="1:22" s="5" customFormat="1" x14ac:dyDescent="0.25">
      <c r="A884" s="5">
        <v>2025787181</v>
      </c>
      <c r="B884" s="5" t="s">
        <v>234</v>
      </c>
      <c r="C884" s="5" t="s">
        <v>235</v>
      </c>
      <c r="D884" s="5" t="str">
        <f t="shared" si="41"/>
        <v>DANNIELLE RUDOLPH</v>
      </c>
      <c r="E884" s="5" t="s">
        <v>120</v>
      </c>
      <c r="F884" s="5" t="s">
        <v>373</v>
      </c>
      <c r="G884" s="5" t="s">
        <v>408</v>
      </c>
      <c r="H884" s="5">
        <v>21313588</v>
      </c>
      <c r="I884" s="5" t="s">
        <v>222</v>
      </c>
      <c r="J884" s="5" t="s">
        <v>223</v>
      </c>
      <c r="K884" s="5" t="str">
        <f t="shared" si="39"/>
        <v>WILLIAM GESKE</v>
      </c>
      <c r="L884" s="6">
        <v>45627</v>
      </c>
      <c r="M884" s="6">
        <v>46023</v>
      </c>
      <c r="N884" s="5">
        <f t="shared" si="40"/>
        <v>13</v>
      </c>
      <c r="O884" s="5" t="s">
        <v>135</v>
      </c>
      <c r="P884" s="5" t="s">
        <v>2613</v>
      </c>
      <c r="Q884" s="7">
        <v>38</v>
      </c>
      <c r="R884" s="11">
        <v>0.09</v>
      </c>
      <c r="S884" s="5" t="s">
        <v>135</v>
      </c>
      <c r="T884" s="5" t="s">
        <v>136</v>
      </c>
      <c r="U884" s="7">
        <v>3.42</v>
      </c>
      <c r="V884" s="5" t="s">
        <v>408</v>
      </c>
    </row>
    <row r="885" spans="1:22" s="5" customFormat="1" x14ac:dyDescent="0.25">
      <c r="A885" s="5">
        <v>2025847720</v>
      </c>
      <c r="B885" s="5" t="s">
        <v>1319</v>
      </c>
      <c r="C885" s="5" t="s">
        <v>358</v>
      </c>
      <c r="D885" s="5" t="str">
        <f t="shared" si="41"/>
        <v>NATHAN MENDER</v>
      </c>
      <c r="E885" s="5" t="s">
        <v>120</v>
      </c>
      <c r="F885" s="5" t="s">
        <v>479</v>
      </c>
      <c r="G885" s="5" t="s">
        <v>480</v>
      </c>
      <c r="H885" s="5">
        <v>21313588</v>
      </c>
      <c r="I885" s="5" t="s">
        <v>222</v>
      </c>
      <c r="J885" s="5" t="s">
        <v>223</v>
      </c>
      <c r="K885" s="5" t="str">
        <f t="shared" si="39"/>
        <v>WILLIAM GESKE</v>
      </c>
      <c r="L885" s="6">
        <v>45627</v>
      </c>
      <c r="M885" s="6">
        <v>46023</v>
      </c>
      <c r="N885" s="5">
        <f t="shared" si="40"/>
        <v>13</v>
      </c>
      <c r="O885" s="5" t="s">
        <v>135</v>
      </c>
      <c r="P885" s="5" t="s">
        <v>2613</v>
      </c>
      <c r="Q885" s="7">
        <v>36.229999999999997</v>
      </c>
      <c r="R885" s="11">
        <v>0.06</v>
      </c>
      <c r="S885" s="5" t="s">
        <v>135</v>
      </c>
      <c r="T885" s="5" t="s">
        <v>136</v>
      </c>
      <c r="U885" s="7">
        <v>2.17</v>
      </c>
      <c r="V885" s="5" t="s">
        <v>480</v>
      </c>
    </row>
    <row r="886" spans="1:22" s="5" customFormat="1" x14ac:dyDescent="0.25">
      <c r="A886" s="5">
        <v>2025256824</v>
      </c>
      <c r="B886" s="5" t="s">
        <v>1541</v>
      </c>
      <c r="C886" s="5" t="s">
        <v>160</v>
      </c>
      <c r="D886" s="5" t="str">
        <f t="shared" si="41"/>
        <v>CHRISTOPHER SHANKS</v>
      </c>
      <c r="E886" s="5" t="s">
        <v>83</v>
      </c>
      <c r="F886" s="5" t="s">
        <v>373</v>
      </c>
      <c r="G886" s="5" t="s">
        <v>374</v>
      </c>
      <c r="H886" s="5">
        <v>18828278</v>
      </c>
      <c r="I886" s="5" t="s">
        <v>385</v>
      </c>
      <c r="J886" s="5" t="s">
        <v>386</v>
      </c>
      <c r="K886" s="5" t="str">
        <f t="shared" si="39"/>
        <v>MICHAEL DUNAVANT</v>
      </c>
      <c r="L886" s="6">
        <v>45597</v>
      </c>
      <c r="M886" s="6">
        <v>46023</v>
      </c>
      <c r="N886" s="5">
        <f t="shared" si="40"/>
        <v>14</v>
      </c>
      <c r="O886" s="5" t="s">
        <v>135</v>
      </c>
      <c r="P886" s="5" t="s">
        <v>2613</v>
      </c>
      <c r="Q886" s="7">
        <v>129.79</v>
      </c>
      <c r="R886" s="11">
        <v>0.15</v>
      </c>
      <c r="S886" s="5" t="s">
        <v>135</v>
      </c>
      <c r="T886" s="5" t="s">
        <v>136</v>
      </c>
      <c r="U886" s="7">
        <v>19.47</v>
      </c>
      <c r="V886" s="5" t="s">
        <v>374</v>
      </c>
    </row>
    <row r="887" spans="1:22" s="5" customFormat="1" x14ac:dyDescent="0.25">
      <c r="A887" s="5">
        <v>2025256823</v>
      </c>
      <c r="B887" s="5" t="s">
        <v>1541</v>
      </c>
      <c r="C887" s="5" t="s">
        <v>160</v>
      </c>
      <c r="D887" s="5" t="str">
        <f t="shared" si="41"/>
        <v>CHRISTOPHER SHANKS</v>
      </c>
      <c r="E887" s="5" t="s">
        <v>83</v>
      </c>
      <c r="F887" s="5" t="s">
        <v>479</v>
      </c>
      <c r="G887" s="5" t="s">
        <v>480</v>
      </c>
      <c r="H887" s="5">
        <v>18828278</v>
      </c>
      <c r="I887" s="5" t="s">
        <v>385</v>
      </c>
      <c r="J887" s="5" t="s">
        <v>386</v>
      </c>
      <c r="K887" s="5" t="str">
        <f t="shared" si="39"/>
        <v>MICHAEL DUNAVANT</v>
      </c>
      <c r="L887" s="6">
        <v>45597</v>
      </c>
      <c r="M887" s="6">
        <v>46023</v>
      </c>
      <c r="N887" s="5">
        <f t="shared" si="40"/>
        <v>14</v>
      </c>
      <c r="O887" s="5" t="s">
        <v>135</v>
      </c>
      <c r="P887" s="5" t="s">
        <v>2613</v>
      </c>
      <c r="Q887" s="7">
        <v>47.56</v>
      </c>
      <c r="R887" s="11">
        <v>0.06</v>
      </c>
      <c r="S887" s="5" t="s">
        <v>135</v>
      </c>
      <c r="T887" s="5" t="s">
        <v>136</v>
      </c>
      <c r="U887" s="7">
        <v>2.85</v>
      </c>
      <c r="V887" s="5" t="s">
        <v>480</v>
      </c>
    </row>
    <row r="888" spans="1:22" s="5" customFormat="1" x14ac:dyDescent="0.25">
      <c r="A888" s="5">
        <v>2025622268</v>
      </c>
      <c r="B888" s="5" t="s">
        <v>2133</v>
      </c>
      <c r="C888" s="5" t="s">
        <v>2134</v>
      </c>
      <c r="D888" s="5" t="str">
        <f t="shared" si="41"/>
        <v>MUNKHOD DAVAATSEREN</v>
      </c>
      <c r="E888" s="5" t="s">
        <v>83</v>
      </c>
      <c r="F888" s="5" t="s">
        <v>373</v>
      </c>
      <c r="G888" s="5" t="s">
        <v>374</v>
      </c>
      <c r="H888" s="5">
        <v>20220688</v>
      </c>
      <c r="I888" s="5" t="s">
        <v>381</v>
      </c>
      <c r="J888" s="5" t="s">
        <v>382</v>
      </c>
      <c r="K888" s="5" t="str">
        <f t="shared" si="39"/>
        <v>NASANDELGER ZANA</v>
      </c>
      <c r="L888" s="6">
        <v>45601</v>
      </c>
      <c r="M888" s="6">
        <v>46027</v>
      </c>
      <c r="N888" s="5">
        <f t="shared" si="40"/>
        <v>14</v>
      </c>
      <c r="O888" s="5" t="s">
        <v>135</v>
      </c>
      <c r="P888" s="5" t="s">
        <v>2613</v>
      </c>
      <c r="Q888" s="7">
        <v>32.200000000000003</v>
      </c>
      <c r="R888" s="11">
        <v>0.15</v>
      </c>
      <c r="S888" s="5" t="s">
        <v>135</v>
      </c>
      <c r="T888" s="5" t="s">
        <v>136</v>
      </c>
      <c r="U888" s="7">
        <v>4.83</v>
      </c>
      <c r="V888" s="5" t="s">
        <v>374</v>
      </c>
    </row>
    <row r="889" spans="1:22" s="5" customFormat="1" x14ac:dyDescent="0.25">
      <c r="A889" s="5">
        <v>2025621039</v>
      </c>
      <c r="B889" s="5" t="s">
        <v>2131</v>
      </c>
      <c r="C889" s="5" t="s">
        <v>2132</v>
      </c>
      <c r="D889" s="5" t="str">
        <f t="shared" si="41"/>
        <v>ONONGOO TAIVANJARGAL</v>
      </c>
      <c r="E889" s="5" t="s">
        <v>83</v>
      </c>
      <c r="F889" s="5" t="s">
        <v>373</v>
      </c>
      <c r="G889" s="5" t="s">
        <v>374</v>
      </c>
      <c r="H889" s="5">
        <v>20220688</v>
      </c>
      <c r="I889" s="5" t="s">
        <v>381</v>
      </c>
      <c r="J889" s="5" t="s">
        <v>382</v>
      </c>
      <c r="K889" s="5" t="str">
        <f t="shared" si="39"/>
        <v>NASANDELGER ZANA</v>
      </c>
      <c r="L889" s="6">
        <v>45601</v>
      </c>
      <c r="M889" s="6">
        <v>46027</v>
      </c>
      <c r="N889" s="5">
        <f t="shared" si="40"/>
        <v>14</v>
      </c>
      <c r="O889" s="5" t="s">
        <v>135</v>
      </c>
      <c r="P889" s="5" t="s">
        <v>2613</v>
      </c>
      <c r="Q889" s="7">
        <v>27.5</v>
      </c>
      <c r="R889" s="11">
        <v>0.15</v>
      </c>
      <c r="S889" s="5" t="s">
        <v>135</v>
      </c>
      <c r="T889" s="5" t="s">
        <v>136</v>
      </c>
      <c r="U889" s="7">
        <v>4.12</v>
      </c>
      <c r="V889" s="5" t="s">
        <v>374</v>
      </c>
    </row>
    <row r="890" spans="1:22" s="5" customFormat="1" x14ac:dyDescent="0.25">
      <c r="A890" s="5">
        <v>2025574430</v>
      </c>
      <c r="B890" s="5" t="s">
        <v>2034</v>
      </c>
      <c r="C890" s="5" t="s">
        <v>2126</v>
      </c>
      <c r="D890" s="5" t="str">
        <f t="shared" si="41"/>
        <v>DOUG WHITE</v>
      </c>
      <c r="E890" s="5" t="s">
        <v>648</v>
      </c>
      <c r="F890" s="5" t="s">
        <v>373</v>
      </c>
      <c r="G890" s="5" t="s">
        <v>433</v>
      </c>
      <c r="H890" s="5">
        <v>371819</v>
      </c>
      <c r="I890" s="5" t="s">
        <v>413</v>
      </c>
      <c r="J890" s="5" t="s">
        <v>414</v>
      </c>
      <c r="K890" s="5" t="str">
        <f t="shared" si="39"/>
        <v>THOMAS PARDUE</v>
      </c>
      <c r="L890" s="6">
        <v>45597</v>
      </c>
      <c r="M890" s="6">
        <v>46023</v>
      </c>
      <c r="N890" s="5">
        <f t="shared" si="40"/>
        <v>14</v>
      </c>
      <c r="O890" s="5" t="s">
        <v>135</v>
      </c>
      <c r="P890" s="5" t="s">
        <v>2613</v>
      </c>
      <c r="Q890" s="7">
        <v>80.959999999999994</v>
      </c>
      <c r="R890" s="11">
        <v>0.1</v>
      </c>
      <c r="S890" s="5" t="s">
        <v>135</v>
      </c>
      <c r="T890" s="5" t="s">
        <v>136</v>
      </c>
      <c r="U890" s="7">
        <v>8.1</v>
      </c>
      <c r="V890" s="5" t="s">
        <v>433</v>
      </c>
    </row>
    <row r="891" spans="1:22" s="5" customFormat="1" x14ac:dyDescent="0.25">
      <c r="A891" s="5">
        <v>2025510781</v>
      </c>
      <c r="B891" s="5" t="s">
        <v>1196</v>
      </c>
      <c r="C891" s="5" t="s">
        <v>2563</v>
      </c>
      <c r="D891" s="5" t="str">
        <f t="shared" si="41"/>
        <v>ALEXANDRIA JACKSON</v>
      </c>
      <c r="E891" s="5" t="s">
        <v>648</v>
      </c>
      <c r="F891" s="5" t="s">
        <v>479</v>
      </c>
      <c r="G891" s="5" t="s">
        <v>480</v>
      </c>
      <c r="H891" s="5">
        <v>371819</v>
      </c>
      <c r="I891" s="5" t="s">
        <v>413</v>
      </c>
      <c r="J891" s="5" t="s">
        <v>414</v>
      </c>
      <c r="K891" s="5" t="str">
        <f t="shared" si="39"/>
        <v>THOMAS PARDUE</v>
      </c>
      <c r="L891" s="6">
        <v>45597</v>
      </c>
      <c r="M891" s="6">
        <v>46023</v>
      </c>
      <c r="N891" s="5">
        <f t="shared" si="40"/>
        <v>14</v>
      </c>
      <c r="O891" s="5" t="s">
        <v>135</v>
      </c>
      <c r="P891" s="5" t="s">
        <v>2613</v>
      </c>
      <c r="Q891" s="7">
        <v>28.66</v>
      </c>
      <c r="R891" s="11">
        <v>0.06</v>
      </c>
      <c r="S891" s="5" t="s">
        <v>135</v>
      </c>
      <c r="T891" s="5" t="s">
        <v>136</v>
      </c>
      <c r="U891" s="7">
        <v>1.72</v>
      </c>
      <c r="V891" s="5" t="s">
        <v>480</v>
      </c>
    </row>
    <row r="892" spans="1:22" s="5" customFormat="1" x14ac:dyDescent="0.25">
      <c r="A892" s="5">
        <v>2025525731</v>
      </c>
      <c r="B892" s="5" t="s">
        <v>1678</v>
      </c>
      <c r="C892" s="5" t="s">
        <v>2564</v>
      </c>
      <c r="D892" s="5" t="str">
        <f t="shared" si="41"/>
        <v>OLIBUEL WOODWARD</v>
      </c>
      <c r="E892" s="5" t="s">
        <v>504</v>
      </c>
      <c r="F892" s="5" t="s">
        <v>479</v>
      </c>
      <c r="G892" s="5" t="s">
        <v>480</v>
      </c>
      <c r="H892" s="5">
        <v>371819</v>
      </c>
      <c r="I892" s="5" t="s">
        <v>413</v>
      </c>
      <c r="J892" s="5" t="s">
        <v>414</v>
      </c>
      <c r="K892" s="5" t="str">
        <f t="shared" si="39"/>
        <v>THOMAS PARDUE</v>
      </c>
      <c r="L892" s="6">
        <v>45595</v>
      </c>
      <c r="M892" s="6">
        <v>46021</v>
      </c>
      <c r="N892" s="5">
        <f t="shared" si="40"/>
        <v>14</v>
      </c>
      <c r="O892" s="5" t="s">
        <v>135</v>
      </c>
      <c r="P892" s="5" t="s">
        <v>2613</v>
      </c>
      <c r="Q892" s="7">
        <v>27.04</v>
      </c>
      <c r="R892" s="11">
        <v>0.06</v>
      </c>
      <c r="S892" s="5" t="s">
        <v>135</v>
      </c>
      <c r="T892" s="5" t="s">
        <v>136</v>
      </c>
      <c r="U892" s="7">
        <v>1.62</v>
      </c>
      <c r="V892" s="5" t="s">
        <v>480</v>
      </c>
    </row>
    <row r="893" spans="1:22" s="5" customFormat="1" x14ac:dyDescent="0.25">
      <c r="A893" s="5">
        <v>2025377534</v>
      </c>
      <c r="B893" s="5" t="s">
        <v>2561</v>
      </c>
      <c r="C893" s="5" t="s">
        <v>2562</v>
      </c>
      <c r="D893" s="5" t="str">
        <f t="shared" si="41"/>
        <v>TANIA MARLIN</v>
      </c>
      <c r="E893" s="5" t="s">
        <v>648</v>
      </c>
      <c r="F893" s="5" t="s">
        <v>479</v>
      </c>
      <c r="G893" s="5" t="s">
        <v>480</v>
      </c>
      <c r="H893" s="5">
        <v>371819</v>
      </c>
      <c r="I893" s="5" t="s">
        <v>413</v>
      </c>
      <c r="J893" s="5" t="s">
        <v>414</v>
      </c>
      <c r="K893" s="5" t="str">
        <f t="shared" si="39"/>
        <v>THOMAS PARDUE</v>
      </c>
      <c r="L893" s="6">
        <v>45597</v>
      </c>
      <c r="M893" s="6">
        <v>46023</v>
      </c>
      <c r="N893" s="5">
        <f t="shared" si="40"/>
        <v>14</v>
      </c>
      <c r="O893" s="5" t="s">
        <v>135</v>
      </c>
      <c r="P893" s="5" t="s">
        <v>2613</v>
      </c>
      <c r="Q893" s="7">
        <v>18.66</v>
      </c>
      <c r="R893" s="11">
        <v>0.06</v>
      </c>
      <c r="S893" s="5" t="s">
        <v>135</v>
      </c>
      <c r="T893" s="5" t="s">
        <v>136</v>
      </c>
      <c r="U893" s="7">
        <v>1.1200000000000001</v>
      </c>
      <c r="V893" s="5" t="s">
        <v>480</v>
      </c>
    </row>
    <row r="894" spans="1:22" s="5" customFormat="1" x14ac:dyDescent="0.25">
      <c r="A894" s="5">
        <v>2025550012</v>
      </c>
      <c r="B894" s="5" t="s">
        <v>2124</v>
      </c>
      <c r="C894" s="5" t="s">
        <v>889</v>
      </c>
      <c r="D894" s="5" t="str">
        <f t="shared" si="41"/>
        <v>ALEXIS KAMENSKY</v>
      </c>
      <c r="E894" s="5" t="s">
        <v>83</v>
      </c>
      <c r="F894" s="5" t="s">
        <v>373</v>
      </c>
      <c r="G894" s="5" t="s">
        <v>374</v>
      </c>
      <c r="H894" s="5" t="s">
        <v>2609</v>
      </c>
      <c r="I894" s="5" t="s">
        <v>600</v>
      </c>
      <c r="J894" s="5" t="s">
        <v>601</v>
      </c>
      <c r="K894" s="5" t="str">
        <f t="shared" si="39"/>
        <v>VICTOR FUENTES</v>
      </c>
      <c r="L894" s="6">
        <v>45597</v>
      </c>
      <c r="M894" s="6">
        <v>46023</v>
      </c>
      <c r="N894" s="5">
        <f t="shared" si="40"/>
        <v>14</v>
      </c>
      <c r="O894" s="5" t="s">
        <v>135</v>
      </c>
      <c r="P894" s="5" t="s">
        <v>2613</v>
      </c>
      <c r="Q894" s="7">
        <v>11.5</v>
      </c>
      <c r="R894" s="11">
        <v>0.15</v>
      </c>
      <c r="S894" s="5" t="s">
        <v>135</v>
      </c>
      <c r="T894" s="5" t="s">
        <v>136</v>
      </c>
      <c r="U894" s="7">
        <v>1.72</v>
      </c>
      <c r="V894" s="5" t="s">
        <v>374</v>
      </c>
    </row>
    <row r="895" spans="1:22" s="5" customFormat="1" x14ac:dyDescent="0.25">
      <c r="A895" s="5">
        <v>2025550011</v>
      </c>
      <c r="B895" s="5" t="s">
        <v>2124</v>
      </c>
      <c r="C895" s="5" t="s">
        <v>889</v>
      </c>
      <c r="D895" s="5" t="str">
        <f t="shared" si="41"/>
        <v>ALEXIS KAMENSKY</v>
      </c>
      <c r="E895" s="5" t="s">
        <v>83</v>
      </c>
      <c r="F895" s="5" t="s">
        <v>479</v>
      </c>
      <c r="G895" s="5" t="s">
        <v>480</v>
      </c>
      <c r="H895" s="5" t="s">
        <v>2609</v>
      </c>
      <c r="I895" s="5" t="s">
        <v>600</v>
      </c>
      <c r="J895" s="5" t="s">
        <v>601</v>
      </c>
      <c r="K895" s="5" t="str">
        <f t="shared" si="39"/>
        <v>VICTOR FUENTES</v>
      </c>
      <c r="L895" s="6">
        <v>45597</v>
      </c>
      <c r="M895" s="6">
        <v>46023</v>
      </c>
      <c r="N895" s="5">
        <f t="shared" si="40"/>
        <v>14</v>
      </c>
      <c r="O895" s="5" t="s">
        <v>135</v>
      </c>
      <c r="P895" s="5" t="s">
        <v>2613</v>
      </c>
      <c r="Q895" s="7">
        <v>47.56</v>
      </c>
      <c r="R895" s="11">
        <v>0.06</v>
      </c>
      <c r="S895" s="5" t="s">
        <v>135</v>
      </c>
      <c r="T895" s="5" t="s">
        <v>136</v>
      </c>
      <c r="U895" s="7">
        <v>2.85</v>
      </c>
      <c r="V895" s="5" t="s">
        <v>480</v>
      </c>
    </row>
    <row r="896" spans="1:22" s="5" customFormat="1" x14ac:dyDescent="0.25">
      <c r="A896" s="5">
        <v>2024365587</v>
      </c>
      <c r="B896" s="5" t="s">
        <v>1851</v>
      </c>
      <c r="C896" s="5" t="s">
        <v>1852</v>
      </c>
      <c r="D896" s="5" t="str">
        <f t="shared" si="41"/>
        <v>ANTON POLISHUK</v>
      </c>
      <c r="E896" s="5" t="s">
        <v>80</v>
      </c>
      <c r="F896" s="5" t="s">
        <v>1837</v>
      </c>
      <c r="G896" s="5" t="s">
        <v>1840</v>
      </c>
      <c r="H896" s="5">
        <v>16912722</v>
      </c>
      <c r="I896" s="5" t="s">
        <v>422</v>
      </c>
      <c r="J896" s="5" t="s">
        <v>423</v>
      </c>
      <c r="K896" s="5" t="str">
        <f t="shared" si="39"/>
        <v>ANDREA PETRUNGARO</v>
      </c>
      <c r="L896" s="6">
        <v>45536</v>
      </c>
      <c r="M896" s="6">
        <v>46021</v>
      </c>
      <c r="N896" s="5">
        <f t="shared" si="40"/>
        <v>15</v>
      </c>
      <c r="O896" s="5" t="s">
        <v>135</v>
      </c>
      <c r="P896" s="5" t="s">
        <v>2613</v>
      </c>
      <c r="Q896" s="7">
        <v>911.69</v>
      </c>
      <c r="R896" s="11">
        <v>0.28999999999999998</v>
      </c>
      <c r="S896" s="5" t="s">
        <v>135</v>
      </c>
      <c r="T896" s="5" t="s">
        <v>136</v>
      </c>
      <c r="U896" s="7">
        <v>264.39</v>
      </c>
      <c r="V896" s="5" t="s">
        <v>2039</v>
      </c>
    </row>
    <row r="897" spans="1:22" s="5" customFormat="1" x14ac:dyDescent="0.25">
      <c r="A897" s="5">
        <v>2024267553</v>
      </c>
      <c r="B897" s="5" t="s">
        <v>1850</v>
      </c>
      <c r="C897" s="5" t="s">
        <v>131</v>
      </c>
      <c r="D897" s="5" t="str">
        <f t="shared" si="41"/>
        <v>MATTHEW KISIN</v>
      </c>
      <c r="E897" s="5" t="s">
        <v>80</v>
      </c>
      <c r="F897" s="5" t="s">
        <v>1837</v>
      </c>
      <c r="G897" s="5" t="s">
        <v>1840</v>
      </c>
      <c r="H897" s="5">
        <v>16912722</v>
      </c>
      <c r="I897" s="5" t="s">
        <v>422</v>
      </c>
      <c r="J897" s="5" t="s">
        <v>423</v>
      </c>
      <c r="K897" s="5" t="str">
        <f t="shared" si="39"/>
        <v>ANDREA PETRUNGARO</v>
      </c>
      <c r="L897" s="6">
        <v>45536</v>
      </c>
      <c r="M897" s="6">
        <v>46021</v>
      </c>
      <c r="N897" s="5">
        <f t="shared" si="40"/>
        <v>15</v>
      </c>
      <c r="O897" s="5" t="s">
        <v>135</v>
      </c>
      <c r="P897" s="5" t="s">
        <v>2613</v>
      </c>
      <c r="Q897" s="7">
        <v>279.18</v>
      </c>
      <c r="R897" s="11">
        <v>0.28999999999999998</v>
      </c>
      <c r="S897" s="5" t="s">
        <v>135</v>
      </c>
      <c r="T897" s="5" t="s">
        <v>136</v>
      </c>
      <c r="U897" s="7">
        <v>80.959999999999994</v>
      </c>
      <c r="V897" s="5" t="s">
        <v>2039</v>
      </c>
    </row>
    <row r="898" spans="1:22" s="5" customFormat="1" x14ac:dyDescent="0.25">
      <c r="A898" s="5">
        <v>2024986194</v>
      </c>
      <c r="B898" s="5" t="s">
        <v>2109</v>
      </c>
      <c r="C898" s="5" t="s">
        <v>2110</v>
      </c>
      <c r="D898" s="5" t="str">
        <f t="shared" si="41"/>
        <v>POTENCIANA RUNGE</v>
      </c>
      <c r="E898" s="5" t="s">
        <v>83</v>
      </c>
      <c r="F898" s="5" t="s">
        <v>373</v>
      </c>
      <c r="G898" s="5" t="s">
        <v>374</v>
      </c>
      <c r="H898" s="5">
        <v>18828278</v>
      </c>
      <c r="I898" s="5" t="s">
        <v>385</v>
      </c>
      <c r="J898" s="5" t="s">
        <v>386</v>
      </c>
      <c r="K898" s="5" t="str">
        <f t="shared" ref="K898:K942" si="42">CONCATENATE(J898," ",I898)</f>
        <v>MICHAEL DUNAVANT</v>
      </c>
      <c r="L898" s="6">
        <v>45566</v>
      </c>
      <c r="M898" s="6">
        <v>46023</v>
      </c>
      <c r="N898" s="5">
        <f t="shared" ref="N898:N961" si="43">DATEDIF(L898,M898,"M")</f>
        <v>15</v>
      </c>
      <c r="O898" s="5" t="s">
        <v>135</v>
      </c>
      <c r="P898" s="5" t="s">
        <v>2613</v>
      </c>
      <c r="Q898" s="7">
        <v>11.5</v>
      </c>
      <c r="R898" s="11">
        <v>0.15</v>
      </c>
      <c r="S898" s="5" t="s">
        <v>135</v>
      </c>
      <c r="T898" s="5" t="s">
        <v>136</v>
      </c>
      <c r="U898" s="7">
        <v>1.72</v>
      </c>
      <c r="V898" s="5" t="s">
        <v>374</v>
      </c>
    </row>
    <row r="899" spans="1:22" s="5" customFormat="1" x14ac:dyDescent="0.25">
      <c r="A899" s="5">
        <v>2024986193</v>
      </c>
      <c r="B899" s="5" t="s">
        <v>2109</v>
      </c>
      <c r="C899" s="5" t="s">
        <v>2110</v>
      </c>
      <c r="D899" s="5" t="str">
        <f t="shared" ref="D899:D962" si="44">CONCATENATE(C899," ",B899)</f>
        <v>POTENCIANA RUNGE</v>
      </c>
      <c r="E899" s="5" t="s">
        <v>83</v>
      </c>
      <c r="F899" s="5" t="s">
        <v>479</v>
      </c>
      <c r="G899" s="5" t="s">
        <v>480</v>
      </c>
      <c r="H899" s="5">
        <v>18828278</v>
      </c>
      <c r="I899" s="5" t="s">
        <v>385</v>
      </c>
      <c r="J899" s="5" t="s">
        <v>386</v>
      </c>
      <c r="K899" s="5" t="str">
        <f t="shared" si="42"/>
        <v>MICHAEL DUNAVANT</v>
      </c>
      <c r="L899" s="6">
        <v>45566</v>
      </c>
      <c r="M899" s="6">
        <v>46023</v>
      </c>
      <c r="N899" s="5">
        <f t="shared" si="43"/>
        <v>15</v>
      </c>
      <c r="O899" s="5" t="s">
        <v>135</v>
      </c>
      <c r="P899" s="5" t="s">
        <v>2613</v>
      </c>
      <c r="Q899" s="7">
        <v>47.56</v>
      </c>
      <c r="R899" s="11">
        <v>0.06</v>
      </c>
      <c r="S899" s="5" t="s">
        <v>135</v>
      </c>
      <c r="T899" s="5" t="s">
        <v>136</v>
      </c>
      <c r="U899" s="7">
        <v>2.85</v>
      </c>
      <c r="V899" s="5" t="s">
        <v>480</v>
      </c>
    </row>
    <row r="900" spans="1:22" s="5" customFormat="1" x14ac:dyDescent="0.25">
      <c r="A900" s="5">
        <v>2025136474</v>
      </c>
      <c r="B900" s="5" t="s">
        <v>1280</v>
      </c>
      <c r="C900" s="5" t="s">
        <v>1281</v>
      </c>
      <c r="D900" s="5" t="str">
        <f t="shared" si="44"/>
        <v>MARCUS COLLNS</v>
      </c>
      <c r="E900" s="5" t="s">
        <v>206</v>
      </c>
      <c r="F900" s="5" t="s">
        <v>373</v>
      </c>
      <c r="G900" s="5" t="s">
        <v>374</v>
      </c>
      <c r="H900" s="5">
        <v>371819</v>
      </c>
      <c r="I900" s="5" t="s">
        <v>413</v>
      </c>
      <c r="J900" s="5" t="s">
        <v>414</v>
      </c>
      <c r="K900" s="5" t="str">
        <f t="shared" si="42"/>
        <v>THOMAS PARDUE</v>
      </c>
      <c r="L900" s="6">
        <v>45568</v>
      </c>
      <c r="M900" s="6">
        <v>46025</v>
      </c>
      <c r="N900" s="5">
        <f t="shared" si="43"/>
        <v>15</v>
      </c>
      <c r="O900" s="5" t="s">
        <v>135</v>
      </c>
      <c r="P900" s="5" t="s">
        <v>2613</v>
      </c>
      <c r="Q900" s="7">
        <v>33.090000000000003</v>
      </c>
      <c r="R900" s="11">
        <v>0.15</v>
      </c>
      <c r="S900" s="5" t="s">
        <v>135</v>
      </c>
      <c r="T900" s="5" t="s">
        <v>136</v>
      </c>
      <c r="U900" s="7">
        <v>4.96</v>
      </c>
      <c r="V900" s="5" t="s">
        <v>374</v>
      </c>
    </row>
    <row r="901" spans="1:22" s="5" customFormat="1" x14ac:dyDescent="0.25">
      <c r="A901" s="5">
        <v>2025136476</v>
      </c>
      <c r="B901" s="5" t="s">
        <v>1280</v>
      </c>
      <c r="C901" s="5" t="s">
        <v>1281</v>
      </c>
      <c r="D901" s="5" t="str">
        <f t="shared" si="44"/>
        <v>MARCUS COLLNS</v>
      </c>
      <c r="E901" s="5" t="s">
        <v>206</v>
      </c>
      <c r="F901" s="5" t="s">
        <v>102</v>
      </c>
      <c r="G901" s="5" t="s">
        <v>764</v>
      </c>
      <c r="H901" s="5">
        <v>371819</v>
      </c>
      <c r="I901" s="5" t="s">
        <v>413</v>
      </c>
      <c r="J901" s="5" t="s">
        <v>414</v>
      </c>
      <c r="K901" s="5" t="str">
        <f t="shared" si="42"/>
        <v>THOMAS PARDUE</v>
      </c>
      <c r="L901" s="6">
        <v>45568</v>
      </c>
      <c r="M901" s="6">
        <v>46025</v>
      </c>
      <c r="N901" s="5">
        <f t="shared" si="43"/>
        <v>15</v>
      </c>
      <c r="O901" s="5" t="s">
        <v>135</v>
      </c>
      <c r="P901" s="5" t="s">
        <v>2613</v>
      </c>
      <c r="Q901" s="7">
        <v>10.8</v>
      </c>
      <c r="R901" s="11">
        <v>0.1</v>
      </c>
      <c r="S901" s="5" t="s">
        <v>135</v>
      </c>
      <c r="T901" s="5" t="s">
        <v>136</v>
      </c>
      <c r="U901" s="7">
        <v>1.08</v>
      </c>
      <c r="V901" s="5" t="s">
        <v>2597</v>
      </c>
    </row>
    <row r="902" spans="1:22" s="5" customFormat="1" x14ac:dyDescent="0.25">
      <c r="A902" s="5">
        <v>2025125587</v>
      </c>
      <c r="B902" s="5" t="s">
        <v>1279</v>
      </c>
      <c r="C902" s="5" t="s">
        <v>405</v>
      </c>
      <c r="D902" s="5" t="str">
        <f t="shared" si="44"/>
        <v>DAVID GAYDOS</v>
      </c>
      <c r="E902" s="5" t="s">
        <v>169</v>
      </c>
      <c r="F902" s="5" t="s">
        <v>102</v>
      </c>
      <c r="G902" s="5" t="s">
        <v>738</v>
      </c>
      <c r="H902" s="5">
        <v>371819</v>
      </c>
      <c r="I902" s="5" t="s">
        <v>413</v>
      </c>
      <c r="J902" s="5" t="s">
        <v>414</v>
      </c>
      <c r="K902" s="5" t="str">
        <f t="shared" si="42"/>
        <v>THOMAS PARDUE</v>
      </c>
      <c r="L902" s="6">
        <v>45570</v>
      </c>
      <c r="M902" s="6">
        <v>46027</v>
      </c>
      <c r="N902" s="5">
        <f t="shared" si="43"/>
        <v>15</v>
      </c>
      <c r="O902" s="5" t="s">
        <v>135</v>
      </c>
      <c r="P902" s="5" t="s">
        <v>2613</v>
      </c>
      <c r="Q902" s="7">
        <v>61.96</v>
      </c>
      <c r="R902" s="11">
        <v>0.1</v>
      </c>
      <c r="S902" s="5" t="s">
        <v>135</v>
      </c>
      <c r="T902" s="5" t="s">
        <v>136</v>
      </c>
      <c r="U902" s="7">
        <v>6.2</v>
      </c>
      <c r="V902" s="5" t="s">
        <v>2599</v>
      </c>
    </row>
    <row r="903" spans="1:22" s="5" customFormat="1" x14ac:dyDescent="0.25">
      <c r="A903" s="5">
        <v>2025122947</v>
      </c>
      <c r="B903" s="5" t="s">
        <v>78</v>
      </c>
      <c r="C903" s="5" t="s">
        <v>131</v>
      </c>
      <c r="D903" s="5" t="str">
        <f t="shared" si="44"/>
        <v>MATTHEW TIERNEY</v>
      </c>
      <c r="E903" s="5" t="s">
        <v>83</v>
      </c>
      <c r="F903" s="5" t="s">
        <v>373</v>
      </c>
      <c r="G903" s="5" t="s">
        <v>433</v>
      </c>
      <c r="H903" s="5">
        <v>371819</v>
      </c>
      <c r="I903" s="5" t="s">
        <v>413</v>
      </c>
      <c r="J903" s="5" t="s">
        <v>414</v>
      </c>
      <c r="K903" s="5" t="str">
        <f t="shared" si="42"/>
        <v>THOMAS PARDUE</v>
      </c>
      <c r="L903" s="6">
        <v>45567</v>
      </c>
      <c r="M903" s="6">
        <v>46024</v>
      </c>
      <c r="N903" s="5">
        <f t="shared" si="43"/>
        <v>15</v>
      </c>
      <c r="O903" s="5" t="s">
        <v>135</v>
      </c>
      <c r="P903" s="5" t="s">
        <v>2613</v>
      </c>
      <c r="Q903" s="7">
        <v>51.78</v>
      </c>
      <c r="R903" s="11">
        <v>0.1</v>
      </c>
      <c r="S903" s="5" t="s">
        <v>135</v>
      </c>
      <c r="T903" s="5" t="s">
        <v>136</v>
      </c>
      <c r="U903" s="7">
        <v>5.18</v>
      </c>
      <c r="V903" s="5" t="s">
        <v>433</v>
      </c>
    </row>
    <row r="904" spans="1:22" s="5" customFormat="1" x14ac:dyDescent="0.25">
      <c r="A904" s="5">
        <v>2025123536</v>
      </c>
      <c r="B904" s="5" t="s">
        <v>78</v>
      </c>
      <c r="C904" s="5" t="s">
        <v>2118</v>
      </c>
      <c r="D904" s="5" t="str">
        <f t="shared" si="44"/>
        <v>ASTRID TIERNEY</v>
      </c>
      <c r="E904" s="5" t="s">
        <v>83</v>
      </c>
      <c r="F904" s="5" t="s">
        <v>373</v>
      </c>
      <c r="G904" s="5" t="s">
        <v>433</v>
      </c>
      <c r="H904" s="5">
        <v>371819</v>
      </c>
      <c r="I904" s="5" t="s">
        <v>413</v>
      </c>
      <c r="J904" s="5" t="s">
        <v>414</v>
      </c>
      <c r="K904" s="5" t="str">
        <f t="shared" si="42"/>
        <v>THOMAS PARDUE</v>
      </c>
      <c r="L904" s="6">
        <v>45567</v>
      </c>
      <c r="M904" s="6">
        <v>46024</v>
      </c>
      <c r="N904" s="5">
        <f t="shared" si="43"/>
        <v>15</v>
      </c>
      <c r="O904" s="5" t="s">
        <v>135</v>
      </c>
      <c r="P904" s="5" t="s">
        <v>2613</v>
      </c>
      <c r="Q904" s="7">
        <v>32.58</v>
      </c>
      <c r="R904" s="11">
        <v>0.1</v>
      </c>
      <c r="S904" s="5" t="s">
        <v>135</v>
      </c>
      <c r="T904" s="5" t="s">
        <v>136</v>
      </c>
      <c r="U904" s="7">
        <v>3.26</v>
      </c>
      <c r="V904" s="5" t="s">
        <v>433</v>
      </c>
    </row>
    <row r="905" spans="1:22" s="5" customFormat="1" x14ac:dyDescent="0.25">
      <c r="A905" s="5">
        <v>2025125589</v>
      </c>
      <c r="B905" s="5" t="s">
        <v>1279</v>
      </c>
      <c r="C905" s="5" t="s">
        <v>405</v>
      </c>
      <c r="D905" s="5" t="str">
        <f t="shared" si="44"/>
        <v>DAVID GAYDOS</v>
      </c>
      <c r="E905" s="5" t="s">
        <v>169</v>
      </c>
      <c r="F905" s="5" t="s">
        <v>373</v>
      </c>
      <c r="G905" s="5" t="s">
        <v>433</v>
      </c>
      <c r="H905" s="5">
        <v>371819</v>
      </c>
      <c r="I905" s="5" t="s">
        <v>413</v>
      </c>
      <c r="J905" s="5" t="s">
        <v>414</v>
      </c>
      <c r="K905" s="5" t="str">
        <f t="shared" si="42"/>
        <v>THOMAS PARDUE</v>
      </c>
      <c r="L905" s="6">
        <v>45570</v>
      </c>
      <c r="M905" s="6">
        <v>46027</v>
      </c>
      <c r="N905" s="5">
        <f t="shared" si="43"/>
        <v>15</v>
      </c>
      <c r="O905" s="5" t="s">
        <v>135</v>
      </c>
      <c r="P905" s="5" t="s">
        <v>2613</v>
      </c>
      <c r="Q905" s="7">
        <v>22.63</v>
      </c>
      <c r="R905" s="11">
        <v>0.1</v>
      </c>
      <c r="S905" s="5" t="s">
        <v>135</v>
      </c>
      <c r="T905" s="5" t="s">
        <v>136</v>
      </c>
      <c r="U905" s="7">
        <v>2.2599999999999998</v>
      </c>
      <c r="V905" s="5" t="s">
        <v>433</v>
      </c>
    </row>
    <row r="906" spans="1:22" s="5" customFormat="1" x14ac:dyDescent="0.25">
      <c r="A906" s="5">
        <v>2025136475</v>
      </c>
      <c r="B906" s="5" t="s">
        <v>1280</v>
      </c>
      <c r="C906" s="5" t="s">
        <v>1281</v>
      </c>
      <c r="D906" s="5" t="str">
        <f t="shared" si="44"/>
        <v>MARCUS COLLNS</v>
      </c>
      <c r="E906" s="5" t="s">
        <v>206</v>
      </c>
      <c r="F906" s="5" t="s">
        <v>373</v>
      </c>
      <c r="G906" s="5" t="s">
        <v>433</v>
      </c>
      <c r="H906" s="5">
        <v>371819</v>
      </c>
      <c r="I906" s="5" t="s">
        <v>413</v>
      </c>
      <c r="J906" s="5" t="s">
        <v>414</v>
      </c>
      <c r="K906" s="5" t="str">
        <f t="shared" si="42"/>
        <v>THOMAS PARDUE</v>
      </c>
      <c r="L906" s="6">
        <v>45568</v>
      </c>
      <c r="M906" s="6">
        <v>46025</v>
      </c>
      <c r="N906" s="5">
        <f t="shared" si="43"/>
        <v>15</v>
      </c>
      <c r="O906" s="5" t="s">
        <v>135</v>
      </c>
      <c r="P906" s="5" t="s">
        <v>2613</v>
      </c>
      <c r="Q906" s="7">
        <v>10.31</v>
      </c>
      <c r="R906" s="11">
        <v>0.1</v>
      </c>
      <c r="S906" s="5" t="s">
        <v>135</v>
      </c>
      <c r="T906" s="5" t="s">
        <v>136</v>
      </c>
      <c r="U906" s="7">
        <v>1.03</v>
      </c>
      <c r="V906" s="5" t="s">
        <v>433</v>
      </c>
    </row>
    <row r="907" spans="1:22" s="5" customFormat="1" x14ac:dyDescent="0.25">
      <c r="A907" s="5">
        <v>2025136473</v>
      </c>
      <c r="B907" s="5" t="s">
        <v>1280</v>
      </c>
      <c r="C907" s="5" t="s">
        <v>1281</v>
      </c>
      <c r="D907" s="5" t="str">
        <f t="shared" si="44"/>
        <v>MARCUS COLLNS</v>
      </c>
      <c r="E907" s="5" t="s">
        <v>206</v>
      </c>
      <c r="F907" s="5" t="s">
        <v>479</v>
      </c>
      <c r="G907" s="5" t="s">
        <v>480</v>
      </c>
      <c r="H907" s="5">
        <v>371819</v>
      </c>
      <c r="I907" s="5" t="s">
        <v>413</v>
      </c>
      <c r="J907" s="5" t="s">
        <v>414</v>
      </c>
      <c r="K907" s="5" t="str">
        <f t="shared" si="42"/>
        <v>THOMAS PARDUE</v>
      </c>
      <c r="L907" s="6">
        <v>45568</v>
      </c>
      <c r="M907" s="6">
        <v>46025</v>
      </c>
      <c r="N907" s="5">
        <f t="shared" si="43"/>
        <v>15</v>
      </c>
      <c r="O907" s="5" t="s">
        <v>135</v>
      </c>
      <c r="P907" s="5" t="s">
        <v>2613</v>
      </c>
      <c r="Q907" s="7">
        <v>22.7</v>
      </c>
      <c r="R907" s="11">
        <v>0.06</v>
      </c>
      <c r="S907" s="5" t="s">
        <v>135</v>
      </c>
      <c r="T907" s="5" t="s">
        <v>136</v>
      </c>
      <c r="U907" s="7">
        <v>1.36</v>
      </c>
      <c r="V907" s="5" t="s">
        <v>480</v>
      </c>
    </row>
    <row r="908" spans="1:22" s="5" customFormat="1" x14ac:dyDescent="0.25">
      <c r="A908" s="5">
        <v>2024993653</v>
      </c>
      <c r="B908" s="5" t="s">
        <v>1277</v>
      </c>
      <c r="C908" s="5" t="s">
        <v>414</v>
      </c>
      <c r="D908" s="5" t="str">
        <f t="shared" si="44"/>
        <v>THOMAS BRUE</v>
      </c>
      <c r="E908" s="5" t="s">
        <v>120</v>
      </c>
      <c r="F908" s="5" t="s">
        <v>373</v>
      </c>
      <c r="G908" s="5" t="s">
        <v>400</v>
      </c>
      <c r="H908" s="5">
        <v>21313588</v>
      </c>
      <c r="I908" s="5" t="s">
        <v>222</v>
      </c>
      <c r="J908" s="5" t="s">
        <v>223</v>
      </c>
      <c r="K908" s="5" t="str">
        <f t="shared" si="42"/>
        <v>WILLIAM GESKE</v>
      </c>
      <c r="L908" s="6">
        <v>45566</v>
      </c>
      <c r="M908" s="6">
        <v>46023</v>
      </c>
      <c r="N908" s="5">
        <f t="shared" si="43"/>
        <v>15</v>
      </c>
      <c r="O908" s="5" t="s">
        <v>135</v>
      </c>
      <c r="P908" s="5" t="s">
        <v>2613</v>
      </c>
      <c r="Q908" s="7">
        <v>6.3</v>
      </c>
      <c r="R908" s="11">
        <v>0.15</v>
      </c>
      <c r="S908" s="5" t="s">
        <v>135</v>
      </c>
      <c r="T908" s="5" t="s">
        <v>136</v>
      </c>
      <c r="U908" s="7">
        <v>0.94</v>
      </c>
      <c r="V908" s="5" t="s">
        <v>400</v>
      </c>
    </row>
    <row r="909" spans="1:22" s="5" customFormat="1" x14ac:dyDescent="0.25">
      <c r="A909" s="5">
        <v>2025009348</v>
      </c>
      <c r="B909" s="5" t="s">
        <v>1278</v>
      </c>
      <c r="C909" s="5" t="s">
        <v>114</v>
      </c>
      <c r="D909" s="5" t="str">
        <f t="shared" si="44"/>
        <v>GREGORY HAMAN</v>
      </c>
      <c r="E909" s="5" t="s">
        <v>120</v>
      </c>
      <c r="F909" s="5" t="s">
        <v>373</v>
      </c>
      <c r="G909" s="5" t="s">
        <v>400</v>
      </c>
      <c r="H909" s="5">
        <v>21313588</v>
      </c>
      <c r="I909" s="5" t="s">
        <v>222</v>
      </c>
      <c r="J909" s="5" t="s">
        <v>223</v>
      </c>
      <c r="K909" s="5" t="str">
        <f t="shared" si="42"/>
        <v>WILLIAM GESKE</v>
      </c>
      <c r="L909" s="6">
        <v>45566</v>
      </c>
      <c r="M909" s="6">
        <v>46023</v>
      </c>
      <c r="N909" s="5">
        <f t="shared" si="43"/>
        <v>15</v>
      </c>
      <c r="O909" s="5" t="s">
        <v>135</v>
      </c>
      <c r="P909" s="5" t="s">
        <v>2613</v>
      </c>
      <c r="Q909" s="7">
        <v>6.3</v>
      </c>
      <c r="R909" s="11">
        <v>0.15</v>
      </c>
      <c r="S909" s="5" t="s">
        <v>135</v>
      </c>
      <c r="T909" s="5" t="s">
        <v>136</v>
      </c>
      <c r="U909" s="7">
        <v>0.94</v>
      </c>
      <c r="V909" s="5" t="s">
        <v>400</v>
      </c>
    </row>
    <row r="910" spans="1:22" s="5" customFormat="1" x14ac:dyDescent="0.25">
      <c r="A910" s="5">
        <v>2024993651</v>
      </c>
      <c r="B910" s="5" t="s">
        <v>1277</v>
      </c>
      <c r="C910" s="5" t="s">
        <v>414</v>
      </c>
      <c r="D910" s="5" t="str">
        <f t="shared" si="44"/>
        <v>THOMAS BRUE</v>
      </c>
      <c r="E910" s="5" t="s">
        <v>120</v>
      </c>
      <c r="F910" s="5" t="s">
        <v>373</v>
      </c>
      <c r="G910" s="5" t="s">
        <v>374</v>
      </c>
      <c r="H910" s="5">
        <v>21313588</v>
      </c>
      <c r="I910" s="5" t="s">
        <v>222</v>
      </c>
      <c r="J910" s="5" t="s">
        <v>223</v>
      </c>
      <c r="K910" s="5" t="str">
        <f t="shared" si="42"/>
        <v>WILLIAM GESKE</v>
      </c>
      <c r="L910" s="6">
        <v>45566</v>
      </c>
      <c r="M910" s="6">
        <v>46023</v>
      </c>
      <c r="N910" s="5">
        <f t="shared" si="43"/>
        <v>15</v>
      </c>
      <c r="O910" s="5" t="s">
        <v>135</v>
      </c>
      <c r="P910" s="5" t="s">
        <v>2613</v>
      </c>
      <c r="Q910" s="7">
        <v>9.1</v>
      </c>
      <c r="R910" s="11">
        <v>0.15</v>
      </c>
      <c r="S910" s="5" t="s">
        <v>135</v>
      </c>
      <c r="T910" s="5" t="s">
        <v>136</v>
      </c>
      <c r="U910" s="7">
        <v>1.36</v>
      </c>
      <c r="V910" s="5" t="s">
        <v>374</v>
      </c>
    </row>
    <row r="911" spans="1:22" s="5" customFormat="1" x14ac:dyDescent="0.25">
      <c r="A911" s="5">
        <v>2025009347</v>
      </c>
      <c r="B911" s="5" t="s">
        <v>1278</v>
      </c>
      <c r="C911" s="5" t="s">
        <v>114</v>
      </c>
      <c r="D911" s="5" t="str">
        <f t="shared" si="44"/>
        <v>GREGORY HAMAN</v>
      </c>
      <c r="E911" s="5" t="s">
        <v>120</v>
      </c>
      <c r="F911" s="5" t="s">
        <v>373</v>
      </c>
      <c r="G911" s="5" t="s">
        <v>374</v>
      </c>
      <c r="H911" s="5">
        <v>21313588</v>
      </c>
      <c r="I911" s="5" t="s">
        <v>222</v>
      </c>
      <c r="J911" s="5" t="s">
        <v>223</v>
      </c>
      <c r="K911" s="5" t="str">
        <f t="shared" si="42"/>
        <v>WILLIAM GESKE</v>
      </c>
      <c r="L911" s="6">
        <v>45566</v>
      </c>
      <c r="M911" s="6">
        <v>46023</v>
      </c>
      <c r="N911" s="5">
        <f t="shared" si="43"/>
        <v>15</v>
      </c>
      <c r="O911" s="5" t="s">
        <v>135</v>
      </c>
      <c r="P911" s="5" t="s">
        <v>2613</v>
      </c>
      <c r="Q911" s="7">
        <v>9.1</v>
      </c>
      <c r="R911" s="11">
        <v>0.15</v>
      </c>
      <c r="S911" s="5" t="s">
        <v>135</v>
      </c>
      <c r="T911" s="5" t="s">
        <v>136</v>
      </c>
      <c r="U911" s="7">
        <v>1.36</v>
      </c>
      <c r="V911" s="5" t="s">
        <v>374</v>
      </c>
    </row>
    <row r="912" spans="1:22" s="5" customFormat="1" x14ac:dyDescent="0.25">
      <c r="A912" s="5">
        <v>2025009349</v>
      </c>
      <c r="B912" s="5" t="s">
        <v>1278</v>
      </c>
      <c r="C912" s="5" t="s">
        <v>114</v>
      </c>
      <c r="D912" s="5" t="str">
        <f t="shared" si="44"/>
        <v>GREGORY HAMAN</v>
      </c>
      <c r="E912" s="5" t="s">
        <v>120</v>
      </c>
      <c r="F912" s="5" t="s">
        <v>102</v>
      </c>
      <c r="G912" s="5" t="s">
        <v>121</v>
      </c>
      <c r="H912" s="5">
        <v>21313588</v>
      </c>
      <c r="I912" s="5" t="s">
        <v>222</v>
      </c>
      <c r="J912" s="5" t="s">
        <v>223</v>
      </c>
      <c r="K912" s="5" t="str">
        <f t="shared" si="42"/>
        <v>WILLIAM GESKE</v>
      </c>
      <c r="L912" s="6">
        <v>45566</v>
      </c>
      <c r="M912" s="6">
        <v>46023</v>
      </c>
      <c r="N912" s="5">
        <f t="shared" si="43"/>
        <v>15</v>
      </c>
      <c r="O912" s="5" t="s">
        <v>135</v>
      </c>
      <c r="P912" s="5" t="s">
        <v>2613</v>
      </c>
      <c r="Q912" s="7">
        <v>59.58</v>
      </c>
      <c r="R912" s="11">
        <v>0.1</v>
      </c>
      <c r="S912" s="5" t="s">
        <v>135</v>
      </c>
      <c r="T912" s="5" t="s">
        <v>136</v>
      </c>
      <c r="U912" s="7">
        <v>5.96</v>
      </c>
      <c r="V912" s="5" t="s">
        <v>2598</v>
      </c>
    </row>
    <row r="913" spans="1:53" s="5" customFormat="1" x14ac:dyDescent="0.25">
      <c r="A913" s="5">
        <v>2024993652</v>
      </c>
      <c r="B913" s="5" t="s">
        <v>1277</v>
      </c>
      <c r="C913" s="5" t="s">
        <v>414</v>
      </c>
      <c r="D913" s="5" t="str">
        <f t="shared" si="44"/>
        <v>THOMAS BRUE</v>
      </c>
      <c r="E913" s="5" t="s">
        <v>120</v>
      </c>
      <c r="F913" s="5" t="s">
        <v>102</v>
      </c>
      <c r="G913" s="5" t="s">
        <v>121</v>
      </c>
      <c r="H913" s="5">
        <v>21313588</v>
      </c>
      <c r="I913" s="5" t="s">
        <v>222</v>
      </c>
      <c r="J913" s="5" t="s">
        <v>223</v>
      </c>
      <c r="K913" s="5" t="str">
        <f t="shared" si="42"/>
        <v>WILLIAM GESKE</v>
      </c>
      <c r="L913" s="6">
        <v>45566</v>
      </c>
      <c r="M913" s="6">
        <v>46023</v>
      </c>
      <c r="N913" s="5">
        <f t="shared" si="43"/>
        <v>15</v>
      </c>
      <c r="O913" s="5" t="s">
        <v>135</v>
      </c>
      <c r="P913" s="5" t="s">
        <v>2613</v>
      </c>
      <c r="Q913" s="7">
        <v>42.78</v>
      </c>
      <c r="R913" s="11">
        <v>0.1</v>
      </c>
      <c r="S913" s="5" t="s">
        <v>135</v>
      </c>
      <c r="T913" s="5" t="s">
        <v>136</v>
      </c>
      <c r="U913" s="7">
        <v>4.28</v>
      </c>
      <c r="V913" s="5" t="s">
        <v>2598</v>
      </c>
    </row>
    <row r="914" spans="1:53" s="5" customFormat="1" x14ac:dyDescent="0.25">
      <c r="A914" s="5">
        <v>2024267554</v>
      </c>
      <c r="B914" s="5" t="s">
        <v>1850</v>
      </c>
      <c r="C914" s="5" t="s">
        <v>131</v>
      </c>
      <c r="D914" s="5" t="str">
        <f t="shared" si="44"/>
        <v>MATTHEW KISIN</v>
      </c>
      <c r="E914" s="5" t="s">
        <v>80</v>
      </c>
      <c r="F914" s="5" t="s">
        <v>803</v>
      </c>
      <c r="G914" s="5" t="s">
        <v>809</v>
      </c>
      <c r="H914" s="5">
        <v>16912722</v>
      </c>
      <c r="I914" s="5" t="s">
        <v>422</v>
      </c>
      <c r="J914" s="5" t="s">
        <v>423</v>
      </c>
      <c r="K914" s="5" t="str">
        <f t="shared" si="42"/>
        <v>ANDREA PETRUNGARO</v>
      </c>
      <c r="L914" s="6">
        <v>45536</v>
      </c>
      <c r="M914" s="6">
        <v>46023</v>
      </c>
      <c r="N914" s="5">
        <f t="shared" si="43"/>
        <v>16</v>
      </c>
      <c r="O914" s="5" t="s">
        <v>135</v>
      </c>
      <c r="P914" s="5" t="s">
        <v>2613</v>
      </c>
      <c r="Q914" s="7">
        <v>15</v>
      </c>
      <c r="R914" s="11">
        <v>0.28999999999999998</v>
      </c>
      <c r="S914" s="5" t="s">
        <v>135</v>
      </c>
      <c r="T914" s="5" t="s">
        <v>136</v>
      </c>
      <c r="U914" s="7">
        <v>4.3499999999999996</v>
      </c>
      <c r="V914" s="5" t="s">
        <v>2601</v>
      </c>
    </row>
    <row r="915" spans="1:53" s="5" customFormat="1" x14ac:dyDescent="0.25">
      <c r="A915" s="5">
        <v>2024365588</v>
      </c>
      <c r="B915" s="5" t="s">
        <v>1851</v>
      </c>
      <c r="C915" s="5" t="s">
        <v>1852</v>
      </c>
      <c r="D915" s="5" t="str">
        <f t="shared" si="44"/>
        <v>ANTON POLISHUK</v>
      </c>
      <c r="E915" s="5" t="s">
        <v>80</v>
      </c>
      <c r="F915" s="5" t="s">
        <v>803</v>
      </c>
      <c r="G915" s="5" t="s">
        <v>809</v>
      </c>
      <c r="H915" s="5">
        <v>16912722</v>
      </c>
      <c r="I915" s="5" t="s">
        <v>422</v>
      </c>
      <c r="J915" s="5" t="s">
        <v>423</v>
      </c>
      <c r="K915" s="5" t="str">
        <f t="shared" si="42"/>
        <v>ANDREA PETRUNGARO</v>
      </c>
      <c r="L915" s="6">
        <v>45536</v>
      </c>
      <c r="M915" s="6">
        <v>46023</v>
      </c>
      <c r="N915" s="5">
        <f t="shared" si="43"/>
        <v>16</v>
      </c>
      <c r="O915" s="5" t="s">
        <v>135</v>
      </c>
      <c r="P915" s="5" t="s">
        <v>2613</v>
      </c>
      <c r="Q915" s="7">
        <v>15</v>
      </c>
      <c r="R915" s="11">
        <v>0.28999999999999998</v>
      </c>
      <c r="S915" s="5" t="s">
        <v>135</v>
      </c>
      <c r="T915" s="5" t="s">
        <v>136</v>
      </c>
      <c r="U915" s="7">
        <v>4.3499999999999996</v>
      </c>
      <c r="V915" s="5" t="s">
        <v>2601</v>
      </c>
    </row>
    <row r="916" spans="1:53" s="5" customFormat="1" x14ac:dyDescent="0.25">
      <c r="A916" s="5">
        <v>2024635791</v>
      </c>
      <c r="B916" s="5" t="s">
        <v>2107</v>
      </c>
      <c r="C916" s="5" t="s">
        <v>1019</v>
      </c>
      <c r="D916" s="5" t="str">
        <f t="shared" si="44"/>
        <v>CAMERON GOTH</v>
      </c>
      <c r="E916" s="5" t="s">
        <v>83</v>
      </c>
      <c r="F916" s="5" t="s">
        <v>373</v>
      </c>
      <c r="G916" s="5" t="s">
        <v>374</v>
      </c>
      <c r="H916" s="5">
        <v>17094718</v>
      </c>
      <c r="I916" s="5" t="s">
        <v>267</v>
      </c>
      <c r="J916" s="5" t="s">
        <v>114</v>
      </c>
      <c r="K916" s="5" t="str">
        <f t="shared" si="42"/>
        <v>GREGORY HANSFORD</v>
      </c>
      <c r="L916" s="6">
        <v>45536</v>
      </c>
      <c r="M916" s="6">
        <v>46023</v>
      </c>
      <c r="N916" s="5">
        <f t="shared" si="43"/>
        <v>16</v>
      </c>
      <c r="O916" s="5" t="s">
        <v>135</v>
      </c>
      <c r="P916" s="5" t="s">
        <v>2613</v>
      </c>
      <c r="Q916" s="7">
        <v>102.7</v>
      </c>
      <c r="R916" s="11">
        <v>0.15</v>
      </c>
      <c r="S916" s="5" t="s">
        <v>135</v>
      </c>
      <c r="T916" s="5" t="s">
        <v>136</v>
      </c>
      <c r="U916" s="7">
        <v>15.4</v>
      </c>
      <c r="V916" s="5" t="s">
        <v>374</v>
      </c>
    </row>
    <row r="917" spans="1:53" s="5" customFormat="1" x14ac:dyDescent="0.25">
      <c r="A917" s="5">
        <v>2024704615</v>
      </c>
      <c r="B917" s="5" t="s">
        <v>847</v>
      </c>
      <c r="C917" s="5" t="s">
        <v>1327</v>
      </c>
      <c r="D917" s="5" t="str">
        <f t="shared" si="44"/>
        <v>JESUS TORRES</v>
      </c>
      <c r="E917" s="5" t="s">
        <v>83</v>
      </c>
      <c r="F917" s="5" t="s">
        <v>479</v>
      </c>
      <c r="G917" s="5" t="s">
        <v>480</v>
      </c>
      <c r="H917" s="5">
        <v>20212926</v>
      </c>
      <c r="I917" s="5" t="s">
        <v>847</v>
      </c>
      <c r="J917" s="5" t="s">
        <v>848</v>
      </c>
      <c r="K917" s="5" t="str">
        <f t="shared" si="42"/>
        <v>JOSE TORRES</v>
      </c>
      <c r="L917" s="6">
        <v>45539</v>
      </c>
      <c r="M917" s="6">
        <v>46026</v>
      </c>
      <c r="N917" s="5">
        <f t="shared" si="43"/>
        <v>16</v>
      </c>
      <c r="O917" s="5" t="s">
        <v>135</v>
      </c>
      <c r="P917" s="5" t="s">
        <v>2613</v>
      </c>
      <c r="Q917" s="7">
        <v>59.62</v>
      </c>
      <c r="R917" s="11">
        <v>0.06</v>
      </c>
      <c r="S917" s="5" t="s">
        <v>135</v>
      </c>
      <c r="T917" s="5" t="s">
        <v>136</v>
      </c>
      <c r="U917" s="7">
        <v>3.58</v>
      </c>
      <c r="V917" s="5" t="s">
        <v>480</v>
      </c>
    </row>
    <row r="918" spans="1:53" s="5" customFormat="1" x14ac:dyDescent="0.25">
      <c r="A918" s="5">
        <v>2024571126</v>
      </c>
      <c r="B918" s="5" t="s">
        <v>2103</v>
      </c>
      <c r="C918" s="5" t="s">
        <v>1564</v>
      </c>
      <c r="D918" s="5" t="str">
        <f t="shared" si="44"/>
        <v>MOLLY KIPFER</v>
      </c>
      <c r="E918" s="5" t="s">
        <v>83</v>
      </c>
      <c r="F918" s="5" t="s">
        <v>373</v>
      </c>
      <c r="G918" s="5" t="s">
        <v>374</v>
      </c>
      <c r="H918" s="5">
        <v>18828278</v>
      </c>
      <c r="I918" s="5" t="s">
        <v>385</v>
      </c>
      <c r="J918" s="5" t="s">
        <v>386</v>
      </c>
      <c r="K918" s="5" t="str">
        <f t="shared" si="42"/>
        <v>MICHAEL DUNAVANT</v>
      </c>
      <c r="L918" s="6">
        <v>45536</v>
      </c>
      <c r="M918" s="6">
        <v>46023</v>
      </c>
      <c r="N918" s="5">
        <f t="shared" si="43"/>
        <v>16</v>
      </c>
      <c r="O918" s="5" t="s">
        <v>135</v>
      </c>
      <c r="P918" s="5" t="s">
        <v>2613</v>
      </c>
      <c r="Q918" s="7">
        <v>23.85</v>
      </c>
      <c r="R918" s="11">
        <v>0.15</v>
      </c>
      <c r="S918" s="5" t="s">
        <v>135</v>
      </c>
      <c r="T918" s="5" t="s">
        <v>136</v>
      </c>
      <c r="U918" s="7">
        <v>3.58</v>
      </c>
      <c r="V918" s="5" t="s">
        <v>374</v>
      </c>
    </row>
    <row r="919" spans="1:53" s="5" customFormat="1" x14ac:dyDescent="0.25">
      <c r="A919" s="5">
        <v>2024674624</v>
      </c>
      <c r="B919" s="5" t="s">
        <v>2108</v>
      </c>
      <c r="C919" s="5" t="s">
        <v>1042</v>
      </c>
      <c r="D919" s="5" t="str">
        <f t="shared" si="44"/>
        <v>RODNEY ROUSSARIE</v>
      </c>
      <c r="E919" s="5" t="s">
        <v>256</v>
      </c>
      <c r="F919" s="5" t="s">
        <v>373</v>
      </c>
      <c r="G919" s="5" t="s">
        <v>374</v>
      </c>
      <c r="H919" s="5">
        <v>19645587</v>
      </c>
      <c r="I919" s="5" t="s">
        <v>469</v>
      </c>
      <c r="J919" s="5" t="s">
        <v>1370</v>
      </c>
      <c r="K919" s="5" t="str">
        <f t="shared" si="42"/>
        <v>STACEY PORTUGAL</v>
      </c>
      <c r="L919" s="6">
        <v>45537</v>
      </c>
      <c r="M919" s="6">
        <v>46024</v>
      </c>
      <c r="N919" s="5">
        <f t="shared" si="43"/>
        <v>16</v>
      </c>
      <c r="O919" s="5" t="s">
        <v>135</v>
      </c>
      <c r="P919" s="5" t="s">
        <v>2613</v>
      </c>
      <c r="Q919" s="7">
        <v>38.31</v>
      </c>
      <c r="R919" s="11">
        <v>0.15</v>
      </c>
      <c r="S919" s="5" t="s">
        <v>135</v>
      </c>
      <c r="T919" s="5" t="s">
        <v>136</v>
      </c>
      <c r="U919" s="7">
        <v>5.75</v>
      </c>
      <c r="V919" s="5" t="s">
        <v>374</v>
      </c>
    </row>
    <row r="920" spans="1:53" s="5" customFormat="1" x14ac:dyDescent="0.25">
      <c r="A920" s="5">
        <v>2024662994</v>
      </c>
      <c r="B920" s="5" t="s">
        <v>2544</v>
      </c>
      <c r="C920" s="5" t="s">
        <v>2545</v>
      </c>
      <c r="D920" s="5" t="str">
        <f t="shared" si="44"/>
        <v>TESSA HERMANN</v>
      </c>
      <c r="E920" s="5" t="s">
        <v>83</v>
      </c>
      <c r="F920" s="5" t="s">
        <v>53</v>
      </c>
      <c r="G920" s="5" t="s">
        <v>54</v>
      </c>
      <c r="H920" s="5">
        <v>19481808</v>
      </c>
      <c r="I920" s="5" t="s">
        <v>1188</v>
      </c>
      <c r="J920" s="5" t="s">
        <v>418</v>
      </c>
      <c r="K920" s="5" t="str">
        <f t="shared" si="42"/>
        <v>STEVEN WERNER</v>
      </c>
      <c r="L920" s="6">
        <v>45536</v>
      </c>
      <c r="M920" s="6">
        <v>46023</v>
      </c>
      <c r="N920" s="5">
        <f t="shared" si="43"/>
        <v>16</v>
      </c>
      <c r="O920" s="5" t="s">
        <v>135</v>
      </c>
      <c r="P920" s="5" t="s">
        <v>2613</v>
      </c>
      <c r="Q920" s="7">
        <v>52.69</v>
      </c>
      <c r="R920" s="12">
        <v>6.5000000000000002E-2</v>
      </c>
      <c r="S920" s="5" t="s">
        <v>135</v>
      </c>
      <c r="T920" s="5" t="s">
        <v>136</v>
      </c>
      <c r="U920" s="7">
        <v>3.42</v>
      </c>
      <c r="V920" s="5" t="s">
        <v>54</v>
      </c>
    </row>
    <row r="921" spans="1:53" s="5" customFormat="1" x14ac:dyDescent="0.25">
      <c r="A921" s="5">
        <v>2024142459</v>
      </c>
      <c r="B921" s="5" t="s">
        <v>2100</v>
      </c>
      <c r="C921" s="5" t="s">
        <v>2101</v>
      </c>
      <c r="D921" s="5" t="str">
        <f t="shared" si="44"/>
        <v>DARRIN EICK</v>
      </c>
      <c r="E921" s="5" t="s">
        <v>80</v>
      </c>
      <c r="F921" s="5" t="s">
        <v>373</v>
      </c>
      <c r="G921" s="5" t="s">
        <v>374</v>
      </c>
      <c r="H921" s="5">
        <v>371819</v>
      </c>
      <c r="I921" s="5" t="s">
        <v>413</v>
      </c>
      <c r="J921" s="5" t="s">
        <v>414</v>
      </c>
      <c r="K921" s="5" t="str">
        <f t="shared" si="42"/>
        <v>THOMAS PARDUE</v>
      </c>
      <c r="L921" s="6">
        <v>45504</v>
      </c>
      <c r="M921" s="6">
        <v>46021</v>
      </c>
      <c r="N921" s="5">
        <f t="shared" si="43"/>
        <v>16</v>
      </c>
      <c r="O921" s="5" t="s">
        <v>135</v>
      </c>
      <c r="P921" s="5" t="s">
        <v>2613</v>
      </c>
      <c r="Q921" s="7">
        <v>29.58</v>
      </c>
      <c r="R921" s="11">
        <v>0.15</v>
      </c>
      <c r="S921" s="5" t="s">
        <v>135</v>
      </c>
      <c r="T921" s="5" t="s">
        <v>136</v>
      </c>
      <c r="U921" s="7">
        <v>4.4400000000000004</v>
      </c>
      <c r="V921" s="5" t="s">
        <v>374</v>
      </c>
    </row>
    <row r="922" spans="1:53" s="5" customFormat="1" x14ac:dyDescent="0.25">
      <c r="A922" s="5">
        <v>2024151848</v>
      </c>
      <c r="B922" s="5" t="s">
        <v>1736</v>
      </c>
      <c r="C922" s="5" t="s">
        <v>68</v>
      </c>
      <c r="D922" s="5" t="str">
        <f t="shared" si="44"/>
        <v>ROBERT HORVATH</v>
      </c>
      <c r="E922" s="5" t="s">
        <v>80</v>
      </c>
      <c r="F922" s="5" t="s">
        <v>373</v>
      </c>
      <c r="G922" s="5" t="s">
        <v>374</v>
      </c>
      <c r="H922" s="5">
        <v>371819</v>
      </c>
      <c r="I922" s="5" t="s">
        <v>413</v>
      </c>
      <c r="J922" s="5" t="s">
        <v>414</v>
      </c>
      <c r="K922" s="5" t="str">
        <f t="shared" si="42"/>
        <v>THOMAS PARDUE</v>
      </c>
      <c r="L922" s="6">
        <v>45504</v>
      </c>
      <c r="M922" s="6">
        <v>46021</v>
      </c>
      <c r="N922" s="5">
        <f t="shared" si="43"/>
        <v>16</v>
      </c>
      <c r="O922" s="5" t="s">
        <v>135</v>
      </c>
      <c r="P922" s="5" t="s">
        <v>2613</v>
      </c>
      <c r="Q922" s="7">
        <v>11.74</v>
      </c>
      <c r="R922" s="11">
        <v>0.15</v>
      </c>
      <c r="S922" s="5" t="s">
        <v>135</v>
      </c>
      <c r="T922" s="5" t="s">
        <v>136</v>
      </c>
      <c r="U922" s="7">
        <v>1.76</v>
      </c>
      <c r="V922" s="5" t="s">
        <v>374</v>
      </c>
    </row>
    <row r="923" spans="1:53" s="5" customFormat="1" x14ac:dyDescent="0.25">
      <c r="A923" s="5">
        <v>2024142458</v>
      </c>
      <c r="B923" s="5" t="s">
        <v>2100</v>
      </c>
      <c r="C923" s="5" t="s">
        <v>2101</v>
      </c>
      <c r="D923" s="5" t="str">
        <f t="shared" si="44"/>
        <v>DARRIN EICK</v>
      </c>
      <c r="E923" s="5" t="s">
        <v>80</v>
      </c>
      <c r="F923" s="5" t="s">
        <v>373</v>
      </c>
      <c r="G923" s="5" t="s">
        <v>433</v>
      </c>
      <c r="H923" s="5">
        <v>371819</v>
      </c>
      <c r="I923" s="5" t="s">
        <v>413</v>
      </c>
      <c r="J923" s="5" t="s">
        <v>414</v>
      </c>
      <c r="K923" s="5" t="str">
        <f t="shared" si="42"/>
        <v>THOMAS PARDUE</v>
      </c>
      <c r="L923" s="6">
        <v>45504</v>
      </c>
      <c r="M923" s="6">
        <v>46021</v>
      </c>
      <c r="N923" s="5">
        <f t="shared" si="43"/>
        <v>16</v>
      </c>
      <c r="O923" s="5" t="s">
        <v>135</v>
      </c>
      <c r="P923" s="5" t="s">
        <v>2613</v>
      </c>
      <c r="Q923" s="7">
        <v>49.83</v>
      </c>
      <c r="R923" s="11">
        <v>0.1</v>
      </c>
      <c r="S923" s="5" t="s">
        <v>135</v>
      </c>
      <c r="T923" s="5" t="s">
        <v>136</v>
      </c>
      <c r="U923" s="7">
        <v>4.9800000000000004</v>
      </c>
      <c r="V923" s="5" t="s">
        <v>433</v>
      </c>
    </row>
    <row r="924" spans="1:53" s="5" customFormat="1" x14ac:dyDescent="0.25">
      <c r="A924" s="5">
        <v>2024151847</v>
      </c>
      <c r="B924" s="5" t="s">
        <v>1736</v>
      </c>
      <c r="C924" s="5" t="s">
        <v>68</v>
      </c>
      <c r="D924" s="5" t="str">
        <f t="shared" si="44"/>
        <v>ROBERT HORVATH</v>
      </c>
      <c r="E924" s="5" t="s">
        <v>80</v>
      </c>
      <c r="F924" s="5" t="s">
        <v>479</v>
      </c>
      <c r="G924" s="5" t="s">
        <v>480</v>
      </c>
      <c r="H924" s="5">
        <v>371819</v>
      </c>
      <c r="I924" s="5" t="s">
        <v>413</v>
      </c>
      <c r="J924" s="5" t="s">
        <v>414</v>
      </c>
      <c r="K924" s="5" t="str">
        <f t="shared" si="42"/>
        <v>THOMAS PARDUE</v>
      </c>
      <c r="L924" s="6">
        <v>45504</v>
      </c>
      <c r="M924" s="6">
        <v>46021</v>
      </c>
      <c r="N924" s="5">
        <f t="shared" si="43"/>
        <v>16</v>
      </c>
      <c r="O924" s="5" t="s">
        <v>135</v>
      </c>
      <c r="P924" s="5" t="s">
        <v>2613</v>
      </c>
      <c r="Q924" s="7">
        <v>16.39</v>
      </c>
      <c r="R924" s="11">
        <v>0.06</v>
      </c>
      <c r="S924" s="5" t="s">
        <v>135</v>
      </c>
      <c r="T924" s="5" t="s">
        <v>136</v>
      </c>
      <c r="U924" s="7">
        <v>0.98</v>
      </c>
      <c r="V924" s="5" t="s">
        <v>480</v>
      </c>
    </row>
    <row r="925" spans="1:53" s="8" customFormat="1" x14ac:dyDescent="0.25">
      <c r="A925" s="5">
        <v>2023763567</v>
      </c>
      <c r="B925" s="5" t="s">
        <v>1724</v>
      </c>
      <c r="C925" s="5" t="s">
        <v>75</v>
      </c>
      <c r="D925" s="5" t="str">
        <f t="shared" si="44"/>
        <v>RONALD FRYMAN</v>
      </c>
      <c r="E925" s="5" t="s">
        <v>83</v>
      </c>
      <c r="F925" s="5" t="s">
        <v>373</v>
      </c>
      <c r="G925" s="5" t="s">
        <v>374</v>
      </c>
      <c r="H925" s="5">
        <v>18828278</v>
      </c>
      <c r="I925" s="5" t="s">
        <v>385</v>
      </c>
      <c r="J925" s="5" t="s">
        <v>386</v>
      </c>
      <c r="K925" s="5" t="str">
        <f t="shared" si="42"/>
        <v>MICHAEL DUNAVANT</v>
      </c>
      <c r="L925" s="6">
        <v>45475</v>
      </c>
      <c r="M925" s="6">
        <v>46024</v>
      </c>
      <c r="N925" s="5">
        <f t="shared" si="43"/>
        <v>18</v>
      </c>
      <c r="O925" s="5" t="s">
        <v>135</v>
      </c>
      <c r="P925" s="5" t="s">
        <v>2613</v>
      </c>
      <c r="Q925" s="7">
        <v>192.1</v>
      </c>
      <c r="R925" s="11">
        <v>0.15</v>
      </c>
      <c r="S925" s="5" t="s">
        <v>135</v>
      </c>
      <c r="T925" s="5" t="s">
        <v>136</v>
      </c>
      <c r="U925" s="7">
        <v>28.82</v>
      </c>
      <c r="V925" s="5" t="s">
        <v>374</v>
      </c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</row>
    <row r="926" spans="1:53" s="5" customFormat="1" x14ac:dyDescent="0.25">
      <c r="A926" s="5">
        <v>2023763995</v>
      </c>
      <c r="B926" s="5" t="s">
        <v>1724</v>
      </c>
      <c r="C926" s="5" t="s">
        <v>2095</v>
      </c>
      <c r="D926" s="5" t="str">
        <f t="shared" si="44"/>
        <v>KAYEDEN FRYMAN</v>
      </c>
      <c r="E926" s="5" t="s">
        <v>83</v>
      </c>
      <c r="F926" s="5" t="s">
        <v>373</v>
      </c>
      <c r="G926" s="5" t="s">
        <v>374</v>
      </c>
      <c r="H926" s="5">
        <v>18828278</v>
      </c>
      <c r="I926" s="5" t="s">
        <v>385</v>
      </c>
      <c r="J926" s="5" t="s">
        <v>386</v>
      </c>
      <c r="K926" s="5" t="str">
        <f t="shared" si="42"/>
        <v>MICHAEL DUNAVANT</v>
      </c>
      <c r="L926" s="6">
        <v>45475</v>
      </c>
      <c r="M926" s="6">
        <v>46024</v>
      </c>
      <c r="N926" s="5">
        <f t="shared" si="43"/>
        <v>18</v>
      </c>
      <c r="O926" s="5" t="s">
        <v>135</v>
      </c>
      <c r="P926" s="5" t="s">
        <v>2613</v>
      </c>
      <c r="Q926" s="7">
        <v>47.71</v>
      </c>
      <c r="R926" s="11">
        <v>0.15</v>
      </c>
      <c r="S926" s="5" t="s">
        <v>135</v>
      </c>
      <c r="T926" s="5" t="s">
        <v>136</v>
      </c>
      <c r="U926" s="7">
        <v>7.16</v>
      </c>
      <c r="V926" s="5" t="s">
        <v>374</v>
      </c>
    </row>
    <row r="927" spans="1:53" s="5" customFormat="1" x14ac:dyDescent="0.25">
      <c r="A927" s="5">
        <v>2023763855</v>
      </c>
      <c r="B927" s="5" t="s">
        <v>1724</v>
      </c>
      <c r="C927" s="5" t="s">
        <v>75</v>
      </c>
      <c r="D927" s="5" t="str">
        <f t="shared" si="44"/>
        <v>RONALD FRYMAN</v>
      </c>
      <c r="E927" s="5" t="s">
        <v>83</v>
      </c>
      <c r="F927" s="5" t="s">
        <v>479</v>
      </c>
      <c r="G927" s="5" t="s">
        <v>480</v>
      </c>
      <c r="H927" s="5">
        <v>18828278</v>
      </c>
      <c r="I927" s="5" t="s">
        <v>385</v>
      </c>
      <c r="J927" s="5" t="s">
        <v>386</v>
      </c>
      <c r="K927" s="5" t="str">
        <f t="shared" si="42"/>
        <v>MICHAEL DUNAVANT</v>
      </c>
      <c r="L927" s="6">
        <v>45475</v>
      </c>
      <c r="M927" s="6">
        <v>46024</v>
      </c>
      <c r="N927" s="5">
        <f t="shared" si="43"/>
        <v>18</v>
      </c>
      <c r="O927" s="5" t="s">
        <v>135</v>
      </c>
      <c r="P927" s="5" t="s">
        <v>2613</v>
      </c>
      <c r="Q927" s="7">
        <v>77.569999999999993</v>
      </c>
      <c r="R927" s="11">
        <v>0.06</v>
      </c>
      <c r="S927" s="5" t="s">
        <v>135</v>
      </c>
      <c r="T927" s="5" t="s">
        <v>136</v>
      </c>
      <c r="U927" s="7">
        <v>4.6500000000000004</v>
      </c>
      <c r="V927" s="5" t="s">
        <v>480</v>
      </c>
    </row>
    <row r="928" spans="1:53" s="5" customFormat="1" x14ac:dyDescent="0.25">
      <c r="A928" s="5">
        <v>2023742381</v>
      </c>
      <c r="B928" s="5" t="s">
        <v>1723</v>
      </c>
      <c r="C928" s="5" t="s">
        <v>77</v>
      </c>
      <c r="D928" s="5" t="str">
        <f t="shared" si="44"/>
        <v>JASON EVANS</v>
      </c>
      <c r="E928" s="5" t="s">
        <v>52</v>
      </c>
      <c r="F928" s="5" t="s">
        <v>479</v>
      </c>
      <c r="G928" s="5" t="s">
        <v>480</v>
      </c>
      <c r="H928" s="5">
        <v>8971826</v>
      </c>
      <c r="I928" s="5" t="s">
        <v>1662</v>
      </c>
      <c r="J928" s="5" t="s">
        <v>87</v>
      </c>
      <c r="K928" s="5" t="str">
        <f t="shared" si="42"/>
        <v>SCOTT AGUGLIA</v>
      </c>
      <c r="L928" s="6">
        <v>45474</v>
      </c>
      <c r="M928" s="6">
        <v>46023</v>
      </c>
      <c r="N928" s="5">
        <f t="shared" si="43"/>
        <v>18</v>
      </c>
      <c r="O928" s="5" t="s">
        <v>135</v>
      </c>
      <c r="P928" s="5" t="s">
        <v>2613</v>
      </c>
      <c r="Q928" s="7">
        <v>49.12</v>
      </c>
      <c r="R928" s="11">
        <v>0.06</v>
      </c>
      <c r="S928" s="5" t="s">
        <v>135</v>
      </c>
      <c r="T928" s="5" t="s">
        <v>136</v>
      </c>
      <c r="U928" s="7">
        <v>2.95</v>
      </c>
      <c r="V928" s="5" t="s">
        <v>480</v>
      </c>
    </row>
    <row r="929" spans="1:22" s="5" customFormat="1" x14ac:dyDescent="0.25">
      <c r="A929" s="5">
        <v>2023798397</v>
      </c>
      <c r="B929" s="5" t="s">
        <v>1726</v>
      </c>
      <c r="C929" s="5" t="s">
        <v>478</v>
      </c>
      <c r="D929" s="5" t="str">
        <f t="shared" si="44"/>
        <v>JAMES CARRADINE</v>
      </c>
      <c r="E929" s="5" t="s">
        <v>52</v>
      </c>
      <c r="F929" s="5" t="s">
        <v>479</v>
      </c>
      <c r="G929" s="5" t="s">
        <v>480</v>
      </c>
      <c r="H929" s="5">
        <v>8971826</v>
      </c>
      <c r="I929" s="5" t="s">
        <v>1662</v>
      </c>
      <c r="J929" s="5" t="s">
        <v>87</v>
      </c>
      <c r="K929" s="5" t="str">
        <f t="shared" si="42"/>
        <v>SCOTT AGUGLIA</v>
      </c>
      <c r="L929" s="6">
        <v>45477</v>
      </c>
      <c r="M929" s="6">
        <v>46026</v>
      </c>
      <c r="N929" s="5">
        <f t="shared" si="43"/>
        <v>18</v>
      </c>
      <c r="O929" s="5" t="s">
        <v>135</v>
      </c>
      <c r="P929" s="5" t="s">
        <v>2613</v>
      </c>
      <c r="Q929" s="7">
        <v>47.29</v>
      </c>
      <c r="R929" s="11">
        <v>0.06</v>
      </c>
      <c r="S929" s="5" t="s">
        <v>135</v>
      </c>
      <c r="T929" s="5" t="s">
        <v>136</v>
      </c>
      <c r="U929" s="7">
        <v>2.84</v>
      </c>
      <c r="V929" s="5" t="s">
        <v>480</v>
      </c>
    </row>
    <row r="930" spans="1:22" s="5" customFormat="1" x14ac:dyDescent="0.25">
      <c r="A930" s="5">
        <v>2021795829</v>
      </c>
      <c r="B930" s="5" t="s">
        <v>1693</v>
      </c>
      <c r="C930" s="5" t="s">
        <v>1694</v>
      </c>
      <c r="D930" s="5" t="str">
        <f t="shared" si="44"/>
        <v>CANDICE BIEGANSKI</v>
      </c>
      <c r="E930" s="5" t="s">
        <v>52</v>
      </c>
      <c r="F930" s="5" t="s">
        <v>479</v>
      </c>
      <c r="G930" s="5" t="s">
        <v>480</v>
      </c>
      <c r="H930" s="5">
        <v>16509456</v>
      </c>
      <c r="I930" s="5" t="s">
        <v>71</v>
      </c>
      <c r="J930" s="5" t="s">
        <v>72</v>
      </c>
      <c r="K930" s="5" t="str">
        <f t="shared" si="42"/>
        <v>PETER RICHTER</v>
      </c>
      <c r="L930" s="6">
        <v>45352</v>
      </c>
      <c r="M930" s="6">
        <v>46023</v>
      </c>
      <c r="N930" s="5">
        <f t="shared" si="43"/>
        <v>22</v>
      </c>
      <c r="O930" s="5" t="s">
        <v>135</v>
      </c>
      <c r="P930" s="5" t="s">
        <v>2613</v>
      </c>
      <c r="Q930" s="7">
        <v>84.11</v>
      </c>
      <c r="R930" s="11">
        <v>0.06</v>
      </c>
      <c r="S930" s="5" t="s">
        <v>135</v>
      </c>
      <c r="T930" s="5" t="s">
        <v>136</v>
      </c>
      <c r="U930" s="7">
        <v>5.05</v>
      </c>
      <c r="V930" s="5" t="s">
        <v>480</v>
      </c>
    </row>
    <row r="931" spans="1:22" s="5" customFormat="1" x14ac:dyDescent="0.25">
      <c r="A931" s="5">
        <v>2021235450</v>
      </c>
      <c r="B931" s="5" t="s">
        <v>2062</v>
      </c>
      <c r="C931" s="5" t="s">
        <v>1591</v>
      </c>
      <c r="D931" s="5" t="str">
        <f t="shared" si="44"/>
        <v>LOUIS PAONESSA</v>
      </c>
      <c r="E931" s="5" t="s">
        <v>52</v>
      </c>
      <c r="F931" s="5" t="s">
        <v>2058</v>
      </c>
      <c r="G931" s="5" t="s">
        <v>2059</v>
      </c>
      <c r="H931" s="5">
        <v>19562245</v>
      </c>
      <c r="I931" s="5" t="s">
        <v>1651</v>
      </c>
      <c r="J931" s="5" t="s">
        <v>176</v>
      </c>
      <c r="K931" s="5" t="str">
        <f t="shared" si="42"/>
        <v>KELLY CARRYER</v>
      </c>
      <c r="L931" s="6">
        <v>45288</v>
      </c>
      <c r="M931" s="6">
        <v>46019</v>
      </c>
      <c r="N931" s="5">
        <f t="shared" si="43"/>
        <v>24</v>
      </c>
      <c r="O931" s="5" t="s">
        <v>135</v>
      </c>
      <c r="P931" s="5" t="s">
        <v>2613</v>
      </c>
      <c r="Q931" s="7">
        <v>89.31</v>
      </c>
      <c r="R931" s="12">
        <v>5.2499999999999998E-2</v>
      </c>
      <c r="S931" s="5" t="s">
        <v>135</v>
      </c>
      <c r="T931" s="5" t="s">
        <v>136</v>
      </c>
      <c r="U931" s="7">
        <v>4.6900000000000004</v>
      </c>
      <c r="V931" s="5" t="s">
        <v>2059</v>
      </c>
    </row>
    <row r="932" spans="1:22" s="5" customFormat="1" x14ac:dyDescent="0.25">
      <c r="A932" s="5">
        <v>2021173379</v>
      </c>
      <c r="B932" s="5" t="s">
        <v>2060</v>
      </c>
      <c r="C932" s="5" t="s">
        <v>2061</v>
      </c>
      <c r="D932" s="5" t="str">
        <f t="shared" si="44"/>
        <v>MERLE MANSELL</v>
      </c>
      <c r="E932" s="5" t="s">
        <v>52</v>
      </c>
      <c r="F932" s="5" t="s">
        <v>2058</v>
      </c>
      <c r="G932" s="5" t="s">
        <v>2059</v>
      </c>
      <c r="H932" s="5">
        <v>19562245</v>
      </c>
      <c r="I932" s="5" t="s">
        <v>1651</v>
      </c>
      <c r="J932" s="5" t="s">
        <v>176</v>
      </c>
      <c r="K932" s="5" t="str">
        <f t="shared" si="42"/>
        <v>KELLY CARRYER</v>
      </c>
      <c r="L932" s="6">
        <v>45286</v>
      </c>
      <c r="M932" s="6">
        <v>46017</v>
      </c>
      <c r="N932" s="5">
        <f t="shared" si="43"/>
        <v>24</v>
      </c>
      <c r="O932" s="5" t="s">
        <v>135</v>
      </c>
      <c r="P932" s="5" t="s">
        <v>2613</v>
      </c>
      <c r="Q932" s="7">
        <v>33.590000000000003</v>
      </c>
      <c r="R932" s="12">
        <v>5.2499999999999998E-2</v>
      </c>
      <c r="S932" s="5" t="s">
        <v>135</v>
      </c>
      <c r="T932" s="5" t="s">
        <v>136</v>
      </c>
      <c r="U932" s="7">
        <v>1.76</v>
      </c>
      <c r="V932" s="5" t="s">
        <v>2059</v>
      </c>
    </row>
    <row r="933" spans="1:22" s="5" customFormat="1" x14ac:dyDescent="0.25">
      <c r="A933" s="5">
        <v>2021225995</v>
      </c>
      <c r="B933" s="5" t="s">
        <v>1688</v>
      </c>
      <c r="C933" s="5" t="s">
        <v>1689</v>
      </c>
      <c r="D933" s="5" t="str">
        <f t="shared" si="44"/>
        <v>COLIN BLYE</v>
      </c>
      <c r="E933" s="5" t="s">
        <v>52</v>
      </c>
      <c r="F933" s="5" t="s">
        <v>479</v>
      </c>
      <c r="G933" s="5" t="s">
        <v>480</v>
      </c>
      <c r="H933" s="5">
        <v>16509456</v>
      </c>
      <c r="I933" s="5" t="s">
        <v>71</v>
      </c>
      <c r="J933" s="5" t="s">
        <v>72</v>
      </c>
      <c r="K933" s="5" t="str">
        <f t="shared" si="42"/>
        <v>PETER RICHTER</v>
      </c>
      <c r="L933" s="6">
        <v>45292</v>
      </c>
      <c r="M933" s="6">
        <v>46023</v>
      </c>
      <c r="N933" s="5">
        <f t="shared" si="43"/>
        <v>24</v>
      </c>
      <c r="O933" s="5" t="s">
        <v>135</v>
      </c>
      <c r="P933" s="5" t="s">
        <v>2613</v>
      </c>
      <c r="Q933" s="7">
        <v>47.29</v>
      </c>
      <c r="R933" s="11">
        <v>0.06</v>
      </c>
      <c r="S933" s="5" t="s">
        <v>135</v>
      </c>
      <c r="T933" s="5" t="s">
        <v>136</v>
      </c>
      <c r="U933" s="7">
        <v>2.84</v>
      </c>
      <c r="V933" s="5" t="s">
        <v>480</v>
      </c>
    </row>
    <row r="934" spans="1:22" s="5" customFormat="1" x14ac:dyDescent="0.25">
      <c r="A934" s="5">
        <v>2021231854</v>
      </c>
      <c r="B934" s="5" t="s">
        <v>1690</v>
      </c>
      <c r="C934" s="5" t="s">
        <v>983</v>
      </c>
      <c r="D934" s="5" t="str">
        <f t="shared" si="44"/>
        <v>DYLAN SWOPE</v>
      </c>
      <c r="E934" s="5" t="s">
        <v>52</v>
      </c>
      <c r="F934" s="5" t="s">
        <v>479</v>
      </c>
      <c r="G934" s="5" t="s">
        <v>480</v>
      </c>
      <c r="H934" s="5">
        <v>16509456</v>
      </c>
      <c r="I934" s="5" t="s">
        <v>71</v>
      </c>
      <c r="J934" s="5" t="s">
        <v>72</v>
      </c>
      <c r="K934" s="5" t="str">
        <f t="shared" si="42"/>
        <v>PETER RICHTER</v>
      </c>
      <c r="L934" s="6">
        <v>45292</v>
      </c>
      <c r="M934" s="6">
        <v>46023</v>
      </c>
      <c r="N934" s="5">
        <f t="shared" si="43"/>
        <v>24</v>
      </c>
      <c r="O934" s="5" t="s">
        <v>135</v>
      </c>
      <c r="P934" s="5" t="s">
        <v>2613</v>
      </c>
      <c r="Q934" s="7">
        <v>47.29</v>
      </c>
      <c r="R934" s="11">
        <v>0.06</v>
      </c>
      <c r="S934" s="5" t="s">
        <v>135</v>
      </c>
      <c r="T934" s="5" t="s">
        <v>136</v>
      </c>
      <c r="U934" s="7">
        <v>2.84</v>
      </c>
      <c r="V934" s="5" t="s">
        <v>480</v>
      </c>
    </row>
    <row r="935" spans="1:22" s="5" customFormat="1" x14ac:dyDescent="0.25">
      <c r="A935" s="5">
        <v>2020979951</v>
      </c>
      <c r="B935" s="5" t="s">
        <v>1683</v>
      </c>
      <c r="C935" s="5" t="s">
        <v>1684</v>
      </c>
      <c r="D935" s="5" t="str">
        <f t="shared" si="44"/>
        <v>TAMMY FRECH</v>
      </c>
      <c r="E935" s="5" t="s">
        <v>52</v>
      </c>
      <c r="F935" s="5" t="s">
        <v>479</v>
      </c>
      <c r="G935" s="5" t="s">
        <v>480</v>
      </c>
      <c r="H935" s="5">
        <v>8971826</v>
      </c>
      <c r="I935" s="5" t="s">
        <v>1662</v>
      </c>
      <c r="J935" s="5" t="s">
        <v>87</v>
      </c>
      <c r="K935" s="5" t="str">
        <f t="shared" si="42"/>
        <v>SCOTT AGUGLIA</v>
      </c>
      <c r="L935" s="6">
        <v>45262</v>
      </c>
      <c r="M935" s="6">
        <v>46024</v>
      </c>
      <c r="N935" s="5">
        <f t="shared" si="43"/>
        <v>25</v>
      </c>
      <c r="O935" s="5" t="s">
        <v>135</v>
      </c>
      <c r="P935" s="5" t="s">
        <v>2613</v>
      </c>
      <c r="Q935" s="7">
        <v>49.12</v>
      </c>
      <c r="R935" s="11">
        <v>0.06</v>
      </c>
      <c r="S935" s="5" t="s">
        <v>135</v>
      </c>
      <c r="T935" s="5" t="s">
        <v>136</v>
      </c>
      <c r="U935" s="7">
        <v>2.95</v>
      </c>
      <c r="V935" s="5" t="s">
        <v>480</v>
      </c>
    </row>
    <row r="936" spans="1:22" s="5" customFormat="1" x14ac:dyDescent="0.25">
      <c r="A936" s="5">
        <v>2020579247</v>
      </c>
      <c r="B936" s="5" t="s">
        <v>2300</v>
      </c>
      <c r="C936" s="5" t="s">
        <v>975</v>
      </c>
      <c r="D936" s="5" t="str">
        <f t="shared" si="44"/>
        <v>BETH MANNING</v>
      </c>
      <c r="E936" s="5" t="s">
        <v>52</v>
      </c>
      <c r="F936" s="5" t="s">
        <v>53</v>
      </c>
      <c r="G936" s="5" t="s">
        <v>54</v>
      </c>
      <c r="H936" s="5">
        <v>16509456</v>
      </c>
      <c r="I936" s="5" t="s">
        <v>71</v>
      </c>
      <c r="J936" s="5" t="s">
        <v>72</v>
      </c>
      <c r="K936" s="5" t="str">
        <f t="shared" si="42"/>
        <v>PETER RICHTER</v>
      </c>
      <c r="L936" s="6">
        <v>45231</v>
      </c>
      <c r="M936" s="6">
        <v>46023</v>
      </c>
      <c r="N936" s="5">
        <f t="shared" si="43"/>
        <v>26</v>
      </c>
      <c r="O936" s="5" t="s">
        <v>135</v>
      </c>
      <c r="P936" s="5" t="s">
        <v>2613</v>
      </c>
      <c r="Q936" s="7">
        <v>55.41</v>
      </c>
      <c r="R936" s="12">
        <v>6.5000000000000002E-2</v>
      </c>
      <c r="S936" s="5" t="s">
        <v>135</v>
      </c>
      <c r="T936" s="5" t="s">
        <v>136</v>
      </c>
      <c r="U936" s="7">
        <v>3.6</v>
      </c>
      <c r="V936" s="5" t="s">
        <v>54</v>
      </c>
    </row>
    <row r="937" spans="1:22" s="5" customFormat="1" x14ac:dyDescent="0.25">
      <c r="A937" s="5">
        <v>2019896234</v>
      </c>
      <c r="B937" s="5" t="s">
        <v>1661</v>
      </c>
      <c r="C937" s="5" t="s">
        <v>512</v>
      </c>
      <c r="D937" s="5" t="str">
        <f t="shared" si="44"/>
        <v>TAYLOR YACAVACE</v>
      </c>
      <c r="E937" s="5" t="s">
        <v>52</v>
      </c>
      <c r="F937" s="5" t="s">
        <v>479</v>
      </c>
      <c r="G937" s="5" t="s">
        <v>480</v>
      </c>
      <c r="H937" s="5">
        <v>8971826</v>
      </c>
      <c r="I937" s="5" t="s">
        <v>1662</v>
      </c>
      <c r="J937" s="5" t="s">
        <v>87</v>
      </c>
      <c r="K937" s="5" t="str">
        <f t="shared" si="42"/>
        <v>SCOTT AGUGLIA</v>
      </c>
      <c r="L937" s="6">
        <v>45169</v>
      </c>
      <c r="M937" s="6">
        <v>46021</v>
      </c>
      <c r="N937" s="5">
        <f t="shared" si="43"/>
        <v>27</v>
      </c>
      <c r="O937" s="5" t="s">
        <v>135</v>
      </c>
      <c r="P937" s="5" t="s">
        <v>2613</v>
      </c>
      <c r="Q937" s="7">
        <v>30.12</v>
      </c>
      <c r="R937" s="11">
        <v>0.06</v>
      </c>
      <c r="S937" s="5" t="s">
        <v>135</v>
      </c>
      <c r="T937" s="5" t="s">
        <v>136</v>
      </c>
      <c r="U937" s="7">
        <v>1.81</v>
      </c>
      <c r="V937" s="5" t="s">
        <v>480</v>
      </c>
    </row>
    <row r="938" spans="1:22" s="5" customFormat="1" x14ac:dyDescent="0.25">
      <c r="A938" s="5">
        <v>2019890906</v>
      </c>
      <c r="B938" s="5" t="s">
        <v>2299</v>
      </c>
      <c r="C938" s="5" t="s">
        <v>160</v>
      </c>
      <c r="D938" s="5" t="str">
        <f t="shared" si="44"/>
        <v>CHRISTOPHER CAIN</v>
      </c>
      <c r="E938" s="5" t="s">
        <v>52</v>
      </c>
      <c r="F938" s="5" t="s">
        <v>53</v>
      </c>
      <c r="G938" s="5" t="s">
        <v>54</v>
      </c>
      <c r="H938" s="5">
        <v>19562245</v>
      </c>
      <c r="I938" s="5" t="s">
        <v>1651</v>
      </c>
      <c r="J938" s="5" t="s">
        <v>176</v>
      </c>
      <c r="K938" s="5" t="str">
        <f t="shared" si="42"/>
        <v>KELLY CARRYER</v>
      </c>
      <c r="L938" s="6">
        <v>45170</v>
      </c>
      <c r="M938" s="6">
        <v>46023</v>
      </c>
      <c r="N938" s="5">
        <f t="shared" si="43"/>
        <v>28</v>
      </c>
      <c r="O938" s="5" t="s">
        <v>135</v>
      </c>
      <c r="P938" s="5" t="s">
        <v>2613</v>
      </c>
      <c r="Q938" s="7">
        <v>75.75</v>
      </c>
      <c r="R938" s="12">
        <v>6.5000000000000002E-2</v>
      </c>
      <c r="S938" s="5" t="s">
        <v>135</v>
      </c>
      <c r="T938" s="5" t="s">
        <v>136</v>
      </c>
      <c r="U938" s="7">
        <v>4.92</v>
      </c>
      <c r="V938" s="5" t="s">
        <v>54</v>
      </c>
    </row>
    <row r="939" spans="1:22" s="5" customFormat="1" x14ac:dyDescent="0.25">
      <c r="A939" s="5">
        <v>2019882011</v>
      </c>
      <c r="B939" s="5" t="s">
        <v>629</v>
      </c>
      <c r="C939" s="5" t="s">
        <v>977</v>
      </c>
      <c r="D939" s="5" t="str">
        <f t="shared" si="44"/>
        <v>NICOLE LOPEZ</v>
      </c>
      <c r="E939" s="5" t="s">
        <v>52</v>
      </c>
      <c r="F939" s="5" t="s">
        <v>479</v>
      </c>
      <c r="G939" s="5" t="s">
        <v>480</v>
      </c>
      <c r="H939" s="5">
        <v>19562245</v>
      </c>
      <c r="I939" s="5" t="s">
        <v>1651</v>
      </c>
      <c r="J939" s="5" t="s">
        <v>176</v>
      </c>
      <c r="K939" s="5" t="str">
        <f t="shared" si="42"/>
        <v>KELLY CARRYER</v>
      </c>
      <c r="L939" s="6">
        <v>45170</v>
      </c>
      <c r="M939" s="6">
        <v>46023</v>
      </c>
      <c r="N939" s="5">
        <f t="shared" si="43"/>
        <v>28</v>
      </c>
      <c r="O939" s="5" t="s">
        <v>135</v>
      </c>
      <c r="P939" s="5" t="s">
        <v>2613</v>
      </c>
      <c r="Q939" s="7">
        <v>30.12</v>
      </c>
      <c r="R939" s="11">
        <v>0.06</v>
      </c>
      <c r="S939" s="5" t="s">
        <v>135</v>
      </c>
      <c r="T939" s="5" t="s">
        <v>136</v>
      </c>
      <c r="U939" s="7">
        <v>1.81</v>
      </c>
      <c r="V939" s="5" t="s">
        <v>480</v>
      </c>
    </row>
    <row r="940" spans="1:22" s="5" customFormat="1" x14ac:dyDescent="0.25">
      <c r="A940" s="5">
        <v>2019916726</v>
      </c>
      <c r="B940" s="5" t="s">
        <v>955</v>
      </c>
      <c r="C940" s="5" t="s">
        <v>766</v>
      </c>
      <c r="D940" s="5" t="str">
        <f t="shared" si="44"/>
        <v>NOAH MORGAN</v>
      </c>
      <c r="E940" s="5" t="s">
        <v>52</v>
      </c>
      <c r="F940" s="5" t="s">
        <v>479</v>
      </c>
      <c r="G940" s="5" t="s">
        <v>480</v>
      </c>
      <c r="H940" s="5">
        <v>8971826</v>
      </c>
      <c r="I940" s="5" t="s">
        <v>1662</v>
      </c>
      <c r="J940" s="5" t="s">
        <v>87</v>
      </c>
      <c r="K940" s="5" t="str">
        <f t="shared" si="42"/>
        <v>SCOTT AGUGLIA</v>
      </c>
      <c r="L940" s="6">
        <v>45170</v>
      </c>
      <c r="M940" s="6">
        <v>46023</v>
      </c>
      <c r="N940" s="5">
        <f t="shared" si="43"/>
        <v>28</v>
      </c>
      <c r="O940" s="5" t="s">
        <v>135</v>
      </c>
      <c r="P940" s="5" t="s">
        <v>2613</v>
      </c>
      <c r="Q940" s="7">
        <v>30.12</v>
      </c>
      <c r="R940" s="11">
        <v>0.06</v>
      </c>
      <c r="S940" s="5" t="s">
        <v>135</v>
      </c>
      <c r="T940" s="5" t="s">
        <v>136</v>
      </c>
      <c r="U940" s="7">
        <v>1.81</v>
      </c>
      <c r="V940" s="5" t="s">
        <v>480</v>
      </c>
    </row>
    <row r="941" spans="1:22" s="5" customFormat="1" x14ac:dyDescent="0.25">
      <c r="A941" s="5">
        <v>2018491279</v>
      </c>
      <c r="B941" s="5" t="s">
        <v>1650</v>
      </c>
      <c r="C941" s="5" t="s">
        <v>101</v>
      </c>
      <c r="D941" s="5" t="str">
        <f t="shared" si="44"/>
        <v>TIMOTHY SAGI</v>
      </c>
      <c r="E941" s="5" t="s">
        <v>52</v>
      </c>
      <c r="F941" s="5" t="s">
        <v>479</v>
      </c>
      <c r="G941" s="5" t="s">
        <v>480</v>
      </c>
      <c r="H941" s="5">
        <v>19562245</v>
      </c>
      <c r="I941" s="5" t="s">
        <v>1651</v>
      </c>
      <c r="J941" s="5" t="s">
        <v>176</v>
      </c>
      <c r="K941" s="5" t="str">
        <f t="shared" si="42"/>
        <v>KELLY CARRYER</v>
      </c>
      <c r="L941" s="6">
        <v>45046</v>
      </c>
      <c r="M941" s="6">
        <v>46021</v>
      </c>
      <c r="N941" s="5">
        <f t="shared" si="43"/>
        <v>32</v>
      </c>
      <c r="O941" s="5" t="s">
        <v>135</v>
      </c>
      <c r="P941" s="5" t="s">
        <v>2613</v>
      </c>
      <c r="Q941" s="7">
        <v>101.58</v>
      </c>
      <c r="R941" s="11">
        <v>0.06</v>
      </c>
      <c r="S941" s="5" t="s">
        <v>135</v>
      </c>
      <c r="T941" s="5" t="s">
        <v>136</v>
      </c>
      <c r="U941" s="7">
        <v>6.09</v>
      </c>
      <c r="V941" s="5" t="s">
        <v>480</v>
      </c>
    </row>
    <row r="942" spans="1:22" s="5" customFormat="1" x14ac:dyDescent="0.25">
      <c r="A942" s="5">
        <v>2016962103</v>
      </c>
      <c r="B942" s="5" t="s">
        <v>2292</v>
      </c>
      <c r="C942" s="5" t="s">
        <v>2293</v>
      </c>
      <c r="D942" s="5" t="str">
        <f t="shared" si="44"/>
        <v>FRANCESCO IACONO</v>
      </c>
      <c r="E942" s="5" t="s">
        <v>52</v>
      </c>
      <c r="F942" s="5" t="s">
        <v>53</v>
      </c>
      <c r="G942" s="5" t="s">
        <v>918</v>
      </c>
      <c r="H942" s="5">
        <v>16509456</v>
      </c>
      <c r="I942" s="5" t="s">
        <v>71</v>
      </c>
      <c r="J942" s="5" t="s">
        <v>72</v>
      </c>
      <c r="K942" s="5" t="str">
        <f t="shared" si="42"/>
        <v>PETER RICHTER</v>
      </c>
      <c r="L942" s="6">
        <v>44927</v>
      </c>
      <c r="M942" s="6">
        <v>46023</v>
      </c>
      <c r="N942" s="5">
        <f t="shared" si="43"/>
        <v>36</v>
      </c>
      <c r="O942" s="5" t="s">
        <v>135</v>
      </c>
      <c r="P942" s="5" t="s">
        <v>2613</v>
      </c>
      <c r="Q942" s="7">
        <v>86.14</v>
      </c>
      <c r="R942" s="12">
        <v>6.5000000000000002E-2</v>
      </c>
      <c r="S942" s="5" t="s">
        <v>135</v>
      </c>
      <c r="T942" s="5" t="s">
        <v>136</v>
      </c>
      <c r="U942" s="7">
        <v>5.6</v>
      </c>
      <c r="V942" s="5" t="s">
        <v>918</v>
      </c>
    </row>
    <row r="943" spans="1:22" s="8" customFormat="1" x14ac:dyDescent="0.25">
      <c r="A943" s="8">
        <v>2031579382</v>
      </c>
      <c r="B943" s="8" t="s">
        <v>1519</v>
      </c>
      <c r="C943" s="8" t="s">
        <v>1520</v>
      </c>
      <c r="D943" s="8" t="str">
        <f t="shared" si="44"/>
        <v>WESLEY DURKIN</v>
      </c>
      <c r="E943" s="8" t="s">
        <v>52</v>
      </c>
      <c r="F943" s="8" t="s">
        <v>373</v>
      </c>
      <c r="G943" s="8" t="s">
        <v>566</v>
      </c>
      <c r="H943" s="8">
        <v>20411454</v>
      </c>
      <c r="I943" s="8" t="s">
        <v>1521</v>
      </c>
      <c r="J943" s="8" t="s">
        <v>972</v>
      </c>
      <c r="K943" s="8" t="s">
        <v>2610</v>
      </c>
      <c r="L943" s="9">
        <v>45962</v>
      </c>
      <c r="M943" s="9">
        <v>46023</v>
      </c>
      <c r="N943" s="8">
        <f t="shared" si="43"/>
        <v>2</v>
      </c>
      <c r="O943" s="8" t="s">
        <v>135</v>
      </c>
      <c r="P943" s="8" t="s">
        <v>2613</v>
      </c>
      <c r="Q943" s="10">
        <v>6.43</v>
      </c>
      <c r="R943" s="17">
        <v>0.25</v>
      </c>
      <c r="S943" s="8" t="s">
        <v>60</v>
      </c>
      <c r="T943" s="8" t="s">
        <v>136</v>
      </c>
      <c r="U943" s="10">
        <v>6.43</v>
      </c>
      <c r="V943" s="8" t="s">
        <v>2611</v>
      </c>
    </row>
    <row r="944" spans="1:22" s="8" customFormat="1" x14ac:dyDescent="0.25">
      <c r="A944" s="8">
        <v>2031842230</v>
      </c>
      <c r="B944" s="8" t="s">
        <v>1346</v>
      </c>
      <c r="C944" s="8" t="s">
        <v>142</v>
      </c>
      <c r="D944" s="8" t="str">
        <f t="shared" si="44"/>
        <v>LISA RIVERA</v>
      </c>
      <c r="E944" s="8" t="s">
        <v>80</v>
      </c>
      <c r="F944" s="8" t="s">
        <v>373</v>
      </c>
      <c r="G944" s="8" t="s">
        <v>374</v>
      </c>
      <c r="H944" s="8">
        <v>20411454</v>
      </c>
      <c r="I944" s="8" t="s">
        <v>1796</v>
      </c>
      <c r="J944" s="8" t="s">
        <v>227</v>
      </c>
      <c r="K944" s="8" t="s">
        <v>2610</v>
      </c>
      <c r="L944" s="9">
        <v>45962</v>
      </c>
      <c r="M944" s="9">
        <v>46023</v>
      </c>
      <c r="N944" s="8">
        <f t="shared" si="43"/>
        <v>2</v>
      </c>
      <c r="O944" s="8" t="s">
        <v>135</v>
      </c>
      <c r="P944" s="8" t="s">
        <v>2613</v>
      </c>
      <c r="Q944" s="10">
        <v>0.54</v>
      </c>
      <c r="R944" s="17">
        <v>0.05</v>
      </c>
      <c r="S944" s="8" t="s">
        <v>60</v>
      </c>
      <c r="T944" s="8" t="s">
        <v>136</v>
      </c>
      <c r="U944" s="10">
        <v>0.54</v>
      </c>
      <c r="V944" s="8" t="s">
        <v>2611</v>
      </c>
    </row>
    <row r="945" spans="1:22" s="8" customFormat="1" x14ac:dyDescent="0.25">
      <c r="A945" s="8">
        <v>2031264376</v>
      </c>
      <c r="B945" s="8" t="s">
        <v>629</v>
      </c>
      <c r="C945" s="8" t="s">
        <v>1476</v>
      </c>
      <c r="D945" s="8" t="str">
        <f t="shared" si="44"/>
        <v>WILBER LOPEZ</v>
      </c>
      <c r="E945" s="8" t="s">
        <v>399</v>
      </c>
      <c r="F945" s="8" t="s">
        <v>373</v>
      </c>
      <c r="G945" s="8" t="s">
        <v>433</v>
      </c>
      <c r="H945" s="8">
        <v>20411454</v>
      </c>
      <c r="I945" s="8" t="s">
        <v>1477</v>
      </c>
      <c r="J945" s="8" t="s">
        <v>223</v>
      </c>
      <c r="K945" s="8" t="s">
        <v>2610</v>
      </c>
      <c r="L945" s="9">
        <v>45931</v>
      </c>
      <c r="M945" s="9">
        <v>46023</v>
      </c>
      <c r="N945" s="8">
        <f t="shared" si="43"/>
        <v>3</v>
      </c>
      <c r="O945" s="8" t="s">
        <v>135</v>
      </c>
      <c r="P945" s="8" t="s">
        <v>2613</v>
      </c>
      <c r="Q945" s="10">
        <v>5.85</v>
      </c>
      <c r="R945" s="17">
        <v>0.2</v>
      </c>
      <c r="S945" s="8" t="s">
        <v>60</v>
      </c>
      <c r="T945" s="8" t="s">
        <v>136</v>
      </c>
      <c r="U945" s="10">
        <v>5.85</v>
      </c>
      <c r="V945" s="8" t="s">
        <v>2611</v>
      </c>
    </row>
    <row r="946" spans="1:22" s="8" customFormat="1" x14ac:dyDescent="0.25">
      <c r="A946" s="8">
        <v>2029973108</v>
      </c>
      <c r="B946" s="8" t="s">
        <v>1552</v>
      </c>
      <c r="C946" s="8" t="s">
        <v>99</v>
      </c>
      <c r="D946" s="8" t="str">
        <f t="shared" si="44"/>
        <v>ADAM OVERSTREET</v>
      </c>
      <c r="E946" s="8" t="s">
        <v>648</v>
      </c>
      <c r="F946" s="8" t="s">
        <v>373</v>
      </c>
      <c r="G946" s="8" t="s">
        <v>374</v>
      </c>
      <c r="H946" s="8">
        <v>20411454</v>
      </c>
      <c r="I946" s="8" t="s">
        <v>88</v>
      </c>
      <c r="J946" s="8" t="s">
        <v>85</v>
      </c>
      <c r="K946" s="8" t="s">
        <v>2610</v>
      </c>
      <c r="L946" s="9">
        <v>45854</v>
      </c>
      <c r="M946" s="9">
        <v>46007</v>
      </c>
      <c r="N946" s="8">
        <f t="shared" si="43"/>
        <v>5</v>
      </c>
      <c r="O946" s="8" t="s">
        <v>135</v>
      </c>
      <c r="P946" s="8" t="s">
        <v>2613</v>
      </c>
      <c r="Q946" s="10">
        <v>5.7</v>
      </c>
      <c r="R946" s="17">
        <v>0.3</v>
      </c>
      <c r="S946" s="8" t="s">
        <v>60</v>
      </c>
      <c r="T946" s="8" t="s">
        <v>136</v>
      </c>
      <c r="U946" s="10">
        <v>5.7</v>
      </c>
      <c r="V946" s="8" t="s">
        <v>2611</v>
      </c>
    </row>
    <row r="947" spans="1:22" s="8" customFormat="1" x14ac:dyDescent="0.25">
      <c r="A947" s="8">
        <v>2029973107</v>
      </c>
      <c r="B947" s="8" t="s">
        <v>1552</v>
      </c>
      <c r="C947" s="8" t="s">
        <v>99</v>
      </c>
      <c r="D947" s="8" t="str">
        <f t="shared" si="44"/>
        <v>ADAM OVERSTREET</v>
      </c>
      <c r="E947" s="8" t="s">
        <v>648</v>
      </c>
      <c r="F947" s="8" t="s">
        <v>479</v>
      </c>
      <c r="G947" s="8" t="s">
        <v>480</v>
      </c>
      <c r="H947" s="8">
        <v>20411454</v>
      </c>
      <c r="I947" s="8" t="s">
        <v>88</v>
      </c>
      <c r="J947" s="8" t="s">
        <v>85</v>
      </c>
      <c r="K947" s="8" t="s">
        <v>2610</v>
      </c>
      <c r="L947" s="9">
        <v>45854</v>
      </c>
      <c r="M947" s="9">
        <v>46007</v>
      </c>
      <c r="N947" s="8">
        <f t="shared" si="43"/>
        <v>5</v>
      </c>
      <c r="O947" s="8" t="s">
        <v>135</v>
      </c>
      <c r="P947" s="8" t="s">
        <v>2613</v>
      </c>
      <c r="Q947" s="10">
        <v>4.2300000000000004</v>
      </c>
      <c r="R947" s="18">
        <v>9.5000000000000001E-2</v>
      </c>
      <c r="S947" s="8" t="s">
        <v>60</v>
      </c>
      <c r="T947" s="8" t="s">
        <v>136</v>
      </c>
      <c r="U947" s="10">
        <v>4.2300000000000004</v>
      </c>
      <c r="V947" s="8" t="s">
        <v>2611</v>
      </c>
    </row>
    <row r="948" spans="1:22" s="8" customFormat="1" x14ac:dyDescent="0.25">
      <c r="A948" s="8">
        <v>2029132495</v>
      </c>
      <c r="B948" s="8" t="s">
        <v>1657</v>
      </c>
      <c r="C948" s="8" t="s">
        <v>131</v>
      </c>
      <c r="D948" s="8" t="str">
        <f t="shared" si="44"/>
        <v>MATTHEW POWERS</v>
      </c>
      <c r="E948" s="8" t="s">
        <v>648</v>
      </c>
      <c r="F948" s="8" t="s">
        <v>373</v>
      </c>
      <c r="G948" s="8" t="s">
        <v>374</v>
      </c>
      <c r="H948" s="8">
        <v>20411454</v>
      </c>
      <c r="I948" s="8" t="s">
        <v>88</v>
      </c>
      <c r="J948" s="8" t="s">
        <v>85</v>
      </c>
      <c r="K948" s="8" t="s">
        <v>2610</v>
      </c>
      <c r="L948" s="9">
        <v>45809</v>
      </c>
      <c r="M948" s="9">
        <v>46023</v>
      </c>
      <c r="N948" s="8">
        <f t="shared" si="43"/>
        <v>7</v>
      </c>
      <c r="O948" s="8" t="s">
        <v>135</v>
      </c>
      <c r="P948" s="8" t="s">
        <v>2613</v>
      </c>
      <c r="Q948" s="10">
        <v>23.24</v>
      </c>
      <c r="R948" s="17">
        <v>0.3</v>
      </c>
      <c r="S948" s="8" t="s">
        <v>60</v>
      </c>
      <c r="T948" s="8" t="s">
        <v>136</v>
      </c>
      <c r="U948" s="10">
        <v>23.24</v>
      </c>
      <c r="V948" s="8" t="s">
        <v>2611</v>
      </c>
    </row>
    <row r="949" spans="1:22" s="8" customFormat="1" x14ac:dyDescent="0.25">
      <c r="A949" s="8">
        <v>2029132494</v>
      </c>
      <c r="B949" s="8" t="s">
        <v>1657</v>
      </c>
      <c r="C949" s="8" t="s">
        <v>131</v>
      </c>
      <c r="D949" s="8" t="str">
        <f t="shared" si="44"/>
        <v>MATTHEW POWERS</v>
      </c>
      <c r="E949" s="8" t="s">
        <v>648</v>
      </c>
      <c r="F949" s="8" t="s">
        <v>479</v>
      </c>
      <c r="G949" s="8" t="s">
        <v>480</v>
      </c>
      <c r="H949" s="8">
        <v>20411454</v>
      </c>
      <c r="I949" s="8" t="s">
        <v>88</v>
      </c>
      <c r="J949" s="8" t="s">
        <v>85</v>
      </c>
      <c r="K949" s="8" t="s">
        <v>2610</v>
      </c>
      <c r="L949" s="9">
        <v>45809</v>
      </c>
      <c r="M949" s="9">
        <v>46023</v>
      </c>
      <c r="N949" s="8">
        <f t="shared" si="43"/>
        <v>7</v>
      </c>
      <c r="O949" s="8" t="s">
        <v>135</v>
      </c>
      <c r="P949" s="8" t="s">
        <v>2613</v>
      </c>
      <c r="Q949" s="10">
        <v>4.13</v>
      </c>
      <c r="R949" s="18">
        <v>9.5000000000000001E-2</v>
      </c>
      <c r="S949" s="8" t="s">
        <v>60</v>
      </c>
      <c r="T949" s="8" t="s">
        <v>136</v>
      </c>
      <c r="U949" s="10">
        <v>4.13</v>
      </c>
      <c r="V949" s="8" t="s">
        <v>2611</v>
      </c>
    </row>
    <row r="950" spans="1:22" s="8" customFormat="1" x14ac:dyDescent="0.25">
      <c r="A950" s="8">
        <v>2029140522</v>
      </c>
      <c r="B950" s="8" t="s">
        <v>2499</v>
      </c>
      <c r="C950" s="8" t="s">
        <v>887</v>
      </c>
      <c r="D950" s="8" t="str">
        <f t="shared" si="44"/>
        <v>JULIE ISBELL</v>
      </c>
      <c r="E950" s="8" t="s">
        <v>648</v>
      </c>
      <c r="F950" s="8" t="s">
        <v>479</v>
      </c>
      <c r="G950" s="8" t="s">
        <v>480</v>
      </c>
      <c r="H950" s="8">
        <v>20411454</v>
      </c>
      <c r="I950" s="8" t="s">
        <v>88</v>
      </c>
      <c r="J950" s="8" t="s">
        <v>85</v>
      </c>
      <c r="K950" s="8" t="s">
        <v>2610</v>
      </c>
      <c r="L950" s="9">
        <v>45809</v>
      </c>
      <c r="M950" s="9">
        <v>46023</v>
      </c>
      <c r="N950" s="8">
        <f t="shared" si="43"/>
        <v>7</v>
      </c>
      <c r="O950" s="8" t="s">
        <v>135</v>
      </c>
      <c r="P950" s="8" t="s">
        <v>2613</v>
      </c>
      <c r="Q950" s="10">
        <v>3.07</v>
      </c>
      <c r="R950" s="18">
        <v>9.5000000000000001E-2</v>
      </c>
      <c r="S950" s="8" t="s">
        <v>60</v>
      </c>
      <c r="T950" s="8" t="s">
        <v>136</v>
      </c>
      <c r="U950" s="10">
        <v>3.07</v>
      </c>
      <c r="V950" s="8" t="s">
        <v>2611</v>
      </c>
    </row>
    <row r="951" spans="1:22" s="8" customFormat="1" x14ac:dyDescent="0.25">
      <c r="A951" s="8">
        <v>2028567412</v>
      </c>
      <c r="B951" s="8" t="s">
        <v>934</v>
      </c>
      <c r="C951" s="8" t="s">
        <v>296</v>
      </c>
      <c r="D951" s="8" t="str">
        <f t="shared" si="44"/>
        <v>KIMBERLY DOLMOVICH</v>
      </c>
      <c r="E951" s="8" t="s">
        <v>52</v>
      </c>
      <c r="F951" s="8" t="s">
        <v>53</v>
      </c>
      <c r="G951" s="8" t="s">
        <v>54</v>
      </c>
      <c r="H951" s="8">
        <v>20411454</v>
      </c>
      <c r="I951" s="8" t="s">
        <v>935</v>
      </c>
      <c r="J951" s="8" t="s">
        <v>171</v>
      </c>
      <c r="K951" s="8" t="s">
        <v>2610</v>
      </c>
      <c r="L951" s="9">
        <v>45778</v>
      </c>
      <c r="M951" s="9">
        <v>46023</v>
      </c>
      <c r="N951" s="8">
        <f t="shared" si="43"/>
        <v>8</v>
      </c>
      <c r="O951" s="8" t="s">
        <v>135</v>
      </c>
      <c r="P951" s="8" t="s">
        <v>2613</v>
      </c>
      <c r="Q951" s="10">
        <v>10.54</v>
      </c>
      <c r="R951" s="17">
        <v>0.2</v>
      </c>
      <c r="S951" s="8" t="s">
        <v>60</v>
      </c>
      <c r="T951" s="8" t="s">
        <v>136</v>
      </c>
      <c r="U951" s="10">
        <v>10.54</v>
      </c>
      <c r="V951" s="8" t="s">
        <v>2611</v>
      </c>
    </row>
    <row r="952" spans="1:22" s="8" customFormat="1" x14ac:dyDescent="0.25">
      <c r="A952" s="8">
        <v>2028694045</v>
      </c>
      <c r="B952" s="8" t="s">
        <v>2479</v>
      </c>
      <c r="C952" s="8" t="s">
        <v>2480</v>
      </c>
      <c r="D952" s="8" t="str">
        <f t="shared" si="44"/>
        <v>PHYLLIS INGRAM</v>
      </c>
      <c r="E952" s="8" t="s">
        <v>64</v>
      </c>
      <c r="F952" s="8" t="s">
        <v>479</v>
      </c>
      <c r="G952" s="8" t="s">
        <v>480</v>
      </c>
      <c r="H952" s="8">
        <v>20411454</v>
      </c>
      <c r="I952" s="8" t="s">
        <v>2481</v>
      </c>
      <c r="J952" s="8" t="s">
        <v>1373</v>
      </c>
      <c r="K952" s="8" t="s">
        <v>2610</v>
      </c>
      <c r="L952" s="9">
        <v>45778</v>
      </c>
      <c r="M952" s="9">
        <v>46023</v>
      </c>
      <c r="N952" s="8">
        <f t="shared" si="43"/>
        <v>8</v>
      </c>
      <c r="O952" s="8" t="s">
        <v>135</v>
      </c>
      <c r="P952" s="8" t="s">
        <v>2613</v>
      </c>
      <c r="Q952" s="10">
        <v>3.09</v>
      </c>
      <c r="R952" s="18">
        <v>9.5000000000000001E-2</v>
      </c>
      <c r="S952" s="8" t="s">
        <v>60</v>
      </c>
      <c r="T952" s="8" t="s">
        <v>136</v>
      </c>
      <c r="U952" s="10">
        <v>3.09</v>
      </c>
      <c r="V952" s="8" t="s">
        <v>2611</v>
      </c>
    </row>
    <row r="953" spans="1:22" s="8" customFormat="1" x14ac:dyDescent="0.25">
      <c r="A953" s="8">
        <v>2026911853</v>
      </c>
      <c r="B953" s="8" t="s">
        <v>1080</v>
      </c>
      <c r="C953" s="8" t="s">
        <v>99</v>
      </c>
      <c r="D953" s="8" t="str">
        <f t="shared" si="44"/>
        <v>ADAM REED</v>
      </c>
      <c r="E953" s="8" t="s">
        <v>112</v>
      </c>
      <c r="F953" s="8" t="s">
        <v>479</v>
      </c>
      <c r="G953" s="8" t="s">
        <v>480</v>
      </c>
      <c r="H953" s="8">
        <v>20411454</v>
      </c>
      <c r="I953" s="8" t="s">
        <v>88</v>
      </c>
      <c r="J953" s="8" t="s">
        <v>85</v>
      </c>
      <c r="K953" s="8" t="s">
        <v>2610</v>
      </c>
      <c r="L953" s="9">
        <v>45692</v>
      </c>
      <c r="M953" s="9">
        <v>46026</v>
      </c>
      <c r="N953" s="8">
        <f t="shared" si="43"/>
        <v>11</v>
      </c>
      <c r="O953" s="8" t="s">
        <v>135</v>
      </c>
      <c r="P953" s="8" t="s">
        <v>2613</v>
      </c>
      <c r="Q953" s="10">
        <v>4.51</v>
      </c>
      <c r="R953" s="18">
        <v>9.5000000000000001E-2</v>
      </c>
      <c r="S953" s="8" t="s">
        <v>60</v>
      </c>
      <c r="T953" s="8" t="s">
        <v>136</v>
      </c>
      <c r="U953" s="10">
        <v>4.51</v>
      </c>
      <c r="V953" s="8" t="s">
        <v>2611</v>
      </c>
    </row>
    <row r="954" spans="1:22" s="8" customFormat="1" x14ac:dyDescent="0.25">
      <c r="A954" s="8">
        <v>2019001261</v>
      </c>
      <c r="B954" s="8" t="s">
        <v>414</v>
      </c>
      <c r="C954" s="8" t="s">
        <v>732</v>
      </c>
      <c r="D954" s="8" t="str">
        <f t="shared" si="44"/>
        <v>KATHRYN THOMAS</v>
      </c>
      <c r="E954" s="8" t="s">
        <v>52</v>
      </c>
      <c r="F954" s="8" t="s">
        <v>479</v>
      </c>
      <c r="G954" s="8" t="s">
        <v>480</v>
      </c>
      <c r="H954" s="8">
        <v>20411454</v>
      </c>
      <c r="I954" s="8" t="s">
        <v>1657</v>
      </c>
      <c r="J954" s="8" t="s">
        <v>101</v>
      </c>
      <c r="K954" s="8" t="s">
        <v>2610</v>
      </c>
      <c r="L954" s="9">
        <v>45108</v>
      </c>
      <c r="M954" s="9">
        <v>46023</v>
      </c>
      <c r="N954" s="8">
        <f t="shared" si="43"/>
        <v>30</v>
      </c>
      <c r="O954" s="8" t="s">
        <v>135</v>
      </c>
      <c r="P954" s="8" t="s">
        <v>2613</v>
      </c>
      <c r="Q954" s="10">
        <v>0.8</v>
      </c>
      <c r="R954" s="17">
        <v>0.02</v>
      </c>
      <c r="S954" s="8" t="s">
        <v>135</v>
      </c>
      <c r="T954" s="8" t="s">
        <v>136</v>
      </c>
      <c r="U954" s="10">
        <v>0.8</v>
      </c>
      <c r="V954" s="8" t="s">
        <v>2611</v>
      </c>
    </row>
    <row r="955" spans="1:22" s="8" customFormat="1" x14ac:dyDescent="0.25">
      <c r="A955" s="8">
        <v>2016368389</v>
      </c>
      <c r="B955" s="8" t="s">
        <v>955</v>
      </c>
      <c r="C955" s="8" t="s">
        <v>386</v>
      </c>
      <c r="D955" s="8" t="str">
        <f t="shared" si="44"/>
        <v>MICHAEL MORGAN</v>
      </c>
      <c r="E955" s="8" t="s">
        <v>80</v>
      </c>
      <c r="F955" s="8" t="s">
        <v>373</v>
      </c>
      <c r="G955" s="8" t="s">
        <v>374</v>
      </c>
      <c r="H955" s="8">
        <v>20411454</v>
      </c>
      <c r="I955" s="8" t="s">
        <v>55</v>
      </c>
      <c r="J955" s="8" t="s">
        <v>56</v>
      </c>
      <c r="K955" s="8" t="s">
        <v>2610</v>
      </c>
      <c r="L955" s="9">
        <v>44835</v>
      </c>
      <c r="M955" s="9">
        <v>46023</v>
      </c>
      <c r="N955" s="8">
        <f t="shared" si="43"/>
        <v>39</v>
      </c>
      <c r="O955" s="8" t="s">
        <v>135</v>
      </c>
      <c r="P955" s="8" t="s">
        <v>2613</v>
      </c>
      <c r="Q955" s="10">
        <v>0.61</v>
      </c>
      <c r="R955" s="17">
        <v>0.09</v>
      </c>
      <c r="S955" s="8" t="s">
        <v>135</v>
      </c>
      <c r="T955" s="8" t="s">
        <v>136</v>
      </c>
      <c r="U955" s="10">
        <v>0.61</v>
      </c>
      <c r="V955" s="8" t="s">
        <v>2611</v>
      </c>
    </row>
    <row r="956" spans="1:22" s="8" customFormat="1" x14ac:dyDescent="0.25">
      <c r="A956" s="8">
        <v>2016368388</v>
      </c>
      <c r="B956" s="8" t="s">
        <v>955</v>
      </c>
      <c r="C956" s="8" t="s">
        <v>386</v>
      </c>
      <c r="D956" s="8" t="str">
        <f t="shared" si="44"/>
        <v>MICHAEL MORGAN</v>
      </c>
      <c r="E956" s="8" t="s">
        <v>80</v>
      </c>
      <c r="F956" s="8" t="s">
        <v>803</v>
      </c>
      <c r="G956" s="8" t="s">
        <v>2415</v>
      </c>
      <c r="H956" s="8">
        <v>20411454</v>
      </c>
      <c r="I956" s="8" t="s">
        <v>55</v>
      </c>
      <c r="J956" s="8" t="s">
        <v>56</v>
      </c>
      <c r="K956" s="8" t="s">
        <v>2610</v>
      </c>
      <c r="L956" s="9">
        <v>44835</v>
      </c>
      <c r="M956" s="9">
        <v>46023</v>
      </c>
      <c r="N956" s="8">
        <f t="shared" si="43"/>
        <v>39</v>
      </c>
      <c r="O956" s="8" t="s">
        <v>135</v>
      </c>
      <c r="P956" s="8" t="s">
        <v>2613</v>
      </c>
      <c r="Q956" s="10">
        <v>1.35</v>
      </c>
      <c r="R956" s="17">
        <v>0.09</v>
      </c>
      <c r="S956" s="8" t="s">
        <v>135</v>
      </c>
      <c r="T956" s="8" t="s">
        <v>136</v>
      </c>
      <c r="U956" s="10">
        <v>1.35</v>
      </c>
      <c r="V956" s="8" t="s">
        <v>2611</v>
      </c>
    </row>
    <row r="957" spans="1:22" s="8" customFormat="1" x14ac:dyDescent="0.25">
      <c r="A957" s="8">
        <v>2016342550</v>
      </c>
      <c r="B957" s="8" t="s">
        <v>1375</v>
      </c>
      <c r="C957" s="8" t="s">
        <v>1376</v>
      </c>
      <c r="D957" s="8" t="str">
        <f t="shared" si="44"/>
        <v>PEDRO GALLEGOS</v>
      </c>
      <c r="E957" s="8" t="s">
        <v>256</v>
      </c>
      <c r="F957" s="8" t="s">
        <v>803</v>
      </c>
      <c r="G957" s="8" t="s">
        <v>806</v>
      </c>
      <c r="H957" s="8">
        <v>20411454</v>
      </c>
      <c r="I957" s="8" t="s">
        <v>55</v>
      </c>
      <c r="J957" s="8" t="s">
        <v>56</v>
      </c>
      <c r="K957" s="8" t="s">
        <v>2610</v>
      </c>
      <c r="L957" s="9">
        <v>44835</v>
      </c>
      <c r="M957" s="9">
        <v>46023</v>
      </c>
      <c r="N957" s="8">
        <f t="shared" si="43"/>
        <v>39</v>
      </c>
      <c r="O957" s="8" t="s">
        <v>135</v>
      </c>
      <c r="P957" s="8" t="s">
        <v>2613</v>
      </c>
      <c r="Q957" s="10">
        <v>0.6</v>
      </c>
      <c r="R957" s="17">
        <v>0.04</v>
      </c>
      <c r="S957" s="8" t="s">
        <v>135</v>
      </c>
      <c r="T957" s="8" t="s">
        <v>136</v>
      </c>
      <c r="U957" s="10">
        <v>0.6</v>
      </c>
      <c r="V957" s="8" t="s">
        <v>2611</v>
      </c>
    </row>
    <row r="958" spans="1:22" s="8" customFormat="1" x14ac:dyDescent="0.25">
      <c r="A958" s="8">
        <v>2016342549</v>
      </c>
      <c r="B958" s="8" t="s">
        <v>1375</v>
      </c>
      <c r="C958" s="8" t="s">
        <v>1376</v>
      </c>
      <c r="D958" s="8" t="str">
        <f t="shared" si="44"/>
        <v>PEDRO GALLEGOS</v>
      </c>
      <c r="E958" s="8" t="s">
        <v>256</v>
      </c>
      <c r="F958" s="8" t="s">
        <v>132</v>
      </c>
      <c r="G958" s="8" t="s">
        <v>133</v>
      </c>
      <c r="H958" s="8">
        <v>20411454</v>
      </c>
      <c r="I958" s="8" t="s">
        <v>55</v>
      </c>
      <c r="J958" s="8" t="s">
        <v>56</v>
      </c>
      <c r="K958" s="8" t="s">
        <v>2610</v>
      </c>
      <c r="L958" s="9">
        <v>44835</v>
      </c>
      <c r="M958" s="9">
        <v>46023</v>
      </c>
      <c r="N958" s="8">
        <f t="shared" si="43"/>
        <v>39</v>
      </c>
      <c r="O958" s="8" t="s">
        <v>135</v>
      </c>
      <c r="P958" s="8" t="s">
        <v>2613</v>
      </c>
      <c r="Q958" s="10">
        <v>2.46</v>
      </c>
      <c r="R958" s="17">
        <v>0.04</v>
      </c>
      <c r="S958" s="8" t="s">
        <v>135</v>
      </c>
      <c r="T958" s="8" t="s">
        <v>136</v>
      </c>
      <c r="U958" s="10">
        <v>2.46</v>
      </c>
      <c r="V958" s="8" t="s">
        <v>2611</v>
      </c>
    </row>
    <row r="959" spans="1:22" s="8" customFormat="1" x14ac:dyDescent="0.25">
      <c r="A959" s="8">
        <v>2016368387</v>
      </c>
      <c r="B959" s="8" t="s">
        <v>955</v>
      </c>
      <c r="C959" s="8" t="s">
        <v>386</v>
      </c>
      <c r="D959" s="8" t="str">
        <f t="shared" si="44"/>
        <v>MICHAEL MORGAN</v>
      </c>
      <c r="E959" s="8" t="s">
        <v>80</v>
      </c>
      <c r="F959" s="8" t="s">
        <v>132</v>
      </c>
      <c r="G959" s="8" t="s">
        <v>133</v>
      </c>
      <c r="H959" s="8">
        <v>20411454</v>
      </c>
      <c r="I959" s="8" t="s">
        <v>55</v>
      </c>
      <c r="J959" s="8" t="s">
        <v>56</v>
      </c>
      <c r="K959" s="8" t="s">
        <v>2610</v>
      </c>
      <c r="L959" s="9">
        <v>44835</v>
      </c>
      <c r="M959" s="9">
        <v>46023</v>
      </c>
      <c r="N959" s="8">
        <f t="shared" si="43"/>
        <v>39</v>
      </c>
      <c r="O959" s="8" t="s">
        <v>135</v>
      </c>
      <c r="P959" s="8" t="s">
        <v>2613</v>
      </c>
      <c r="Q959" s="10">
        <v>1.68</v>
      </c>
      <c r="R959" s="17">
        <v>0.04</v>
      </c>
      <c r="S959" s="8" t="s">
        <v>135</v>
      </c>
      <c r="T959" s="8" t="s">
        <v>136</v>
      </c>
      <c r="U959" s="10">
        <v>1.68</v>
      </c>
      <c r="V959" s="8" t="s">
        <v>2611</v>
      </c>
    </row>
    <row r="960" spans="1:22" s="8" customFormat="1" x14ac:dyDescent="0.25">
      <c r="A960" s="8">
        <v>2016342551</v>
      </c>
      <c r="B960" s="8" t="s">
        <v>1375</v>
      </c>
      <c r="C960" s="8" t="s">
        <v>1376</v>
      </c>
      <c r="D960" s="8" t="str">
        <f t="shared" si="44"/>
        <v>PEDRO GALLEGOS</v>
      </c>
      <c r="E960" s="8" t="s">
        <v>256</v>
      </c>
      <c r="F960" s="8" t="s">
        <v>479</v>
      </c>
      <c r="G960" s="8" t="s">
        <v>480</v>
      </c>
      <c r="H960" s="8">
        <v>20411454</v>
      </c>
      <c r="I960" s="8" t="s">
        <v>55</v>
      </c>
      <c r="J960" s="8" t="s">
        <v>56</v>
      </c>
      <c r="K960" s="8" t="s">
        <v>2610</v>
      </c>
      <c r="L960" s="9">
        <v>44835</v>
      </c>
      <c r="M960" s="9">
        <v>46023</v>
      </c>
      <c r="N960" s="8">
        <f t="shared" si="43"/>
        <v>39</v>
      </c>
      <c r="O960" s="8" t="s">
        <v>135</v>
      </c>
      <c r="P960" s="8" t="s">
        <v>2613</v>
      </c>
      <c r="Q960" s="10">
        <v>1.77</v>
      </c>
      <c r="R960" s="17">
        <v>0.02</v>
      </c>
      <c r="S960" s="8" t="s">
        <v>135</v>
      </c>
      <c r="T960" s="8" t="s">
        <v>136</v>
      </c>
      <c r="U960" s="10">
        <v>1.77</v>
      </c>
      <c r="V960" s="8" t="s">
        <v>2611</v>
      </c>
    </row>
    <row r="961" spans="1:22" x14ac:dyDescent="0.25">
      <c r="A961">
        <v>2032210560</v>
      </c>
      <c r="B961" t="s">
        <v>998</v>
      </c>
      <c r="C961" t="s">
        <v>231</v>
      </c>
      <c r="D961" t="str">
        <f t="shared" si="44"/>
        <v>MARY SLUTZ</v>
      </c>
      <c r="E961" t="s">
        <v>206</v>
      </c>
      <c r="F961" t="s">
        <v>373</v>
      </c>
      <c r="G961" t="s">
        <v>374</v>
      </c>
      <c r="H961">
        <v>8977234</v>
      </c>
      <c r="I961" t="s">
        <v>65</v>
      </c>
      <c r="J961" t="s">
        <v>66</v>
      </c>
      <c r="K961" t="str">
        <f t="shared" ref="K961:K1024" si="45">CONCATENATE(J961," ",I961)</f>
        <v>RYAN CALTAGIRONE</v>
      </c>
      <c r="L961" s="1">
        <v>46023</v>
      </c>
      <c r="M961" s="1">
        <v>46054</v>
      </c>
      <c r="N961">
        <f t="shared" si="43"/>
        <v>1</v>
      </c>
      <c r="O961" t="s">
        <v>135</v>
      </c>
      <c r="P961" t="s">
        <v>2613</v>
      </c>
      <c r="Q961" s="2">
        <v>-79.58</v>
      </c>
      <c r="R961" s="3">
        <v>0.7</v>
      </c>
      <c r="S961" t="s">
        <v>60</v>
      </c>
      <c r="T961" t="s">
        <v>136</v>
      </c>
      <c r="U961" s="2">
        <v>-55.71</v>
      </c>
      <c r="V961" t="s">
        <v>374</v>
      </c>
    </row>
    <row r="962" spans="1:22" x14ac:dyDescent="0.25">
      <c r="A962">
        <v>2032210561</v>
      </c>
      <c r="B962" t="s">
        <v>998</v>
      </c>
      <c r="C962" t="s">
        <v>231</v>
      </c>
      <c r="D962" t="str">
        <f t="shared" si="44"/>
        <v>MARY SLUTZ</v>
      </c>
      <c r="E962" t="s">
        <v>206</v>
      </c>
      <c r="F962" t="s">
        <v>53</v>
      </c>
      <c r="G962" t="s">
        <v>54</v>
      </c>
      <c r="H962">
        <v>8977234</v>
      </c>
      <c r="I962" t="s">
        <v>65</v>
      </c>
      <c r="J962" t="s">
        <v>66</v>
      </c>
      <c r="K962" t="str">
        <f t="shared" si="45"/>
        <v>RYAN CALTAGIRONE</v>
      </c>
      <c r="L962" s="1">
        <v>46023</v>
      </c>
      <c r="M962" s="1">
        <v>46054</v>
      </c>
      <c r="N962">
        <f t="shared" ref="N962:N1025" si="46">DATEDIF(L962,M962,"M")</f>
        <v>1</v>
      </c>
      <c r="O962" t="s">
        <v>135</v>
      </c>
      <c r="P962" t="s">
        <v>2613</v>
      </c>
      <c r="Q962" s="2">
        <v>-61.18</v>
      </c>
      <c r="R962" s="3">
        <v>0.6</v>
      </c>
      <c r="S962" t="s">
        <v>60</v>
      </c>
      <c r="T962" t="s">
        <v>136</v>
      </c>
      <c r="U962" s="2">
        <v>-36.71</v>
      </c>
      <c r="V962" t="s">
        <v>54</v>
      </c>
    </row>
    <row r="963" spans="1:22" x14ac:dyDescent="0.25">
      <c r="A963">
        <v>2031633559</v>
      </c>
      <c r="B963" t="s">
        <v>2459</v>
      </c>
      <c r="C963" t="s">
        <v>1124</v>
      </c>
      <c r="D963" t="str">
        <f t="shared" ref="D963:D1026" si="47">CONCATENATE(C963," ",B963)</f>
        <v>COURTNEY APPLEQUIST</v>
      </c>
      <c r="E963" t="s">
        <v>399</v>
      </c>
      <c r="F963" t="s">
        <v>102</v>
      </c>
      <c r="G963" t="s">
        <v>738</v>
      </c>
      <c r="H963">
        <v>9079571</v>
      </c>
      <c r="I963" t="s">
        <v>71</v>
      </c>
      <c r="J963" t="s">
        <v>99</v>
      </c>
      <c r="K963" t="str">
        <f t="shared" si="45"/>
        <v>ADAM RICHTER</v>
      </c>
      <c r="L963" s="1">
        <v>45962</v>
      </c>
      <c r="M963" s="1">
        <v>46023</v>
      </c>
      <c r="N963">
        <f t="shared" si="46"/>
        <v>2</v>
      </c>
      <c r="O963" t="s">
        <v>135</v>
      </c>
      <c r="P963" t="s">
        <v>2613</v>
      </c>
      <c r="Q963" s="2">
        <v>42.48</v>
      </c>
      <c r="R963" s="3">
        <v>0.9</v>
      </c>
      <c r="S963" t="s">
        <v>60</v>
      </c>
      <c r="T963" t="s">
        <v>136</v>
      </c>
      <c r="U963" s="2">
        <v>38.229999999999997</v>
      </c>
      <c r="V963" t="s">
        <v>2599</v>
      </c>
    </row>
    <row r="964" spans="1:22" x14ac:dyDescent="0.25">
      <c r="A964">
        <v>2031594642</v>
      </c>
      <c r="B964" t="s">
        <v>2302</v>
      </c>
      <c r="C964" t="s">
        <v>2458</v>
      </c>
      <c r="D964" t="str">
        <f t="shared" si="47"/>
        <v>GWENDOLYN MCCLAIN</v>
      </c>
      <c r="E964" t="s">
        <v>399</v>
      </c>
      <c r="F964" t="s">
        <v>102</v>
      </c>
      <c r="G964" t="s">
        <v>738</v>
      </c>
      <c r="H964">
        <v>9079571</v>
      </c>
      <c r="I964" t="s">
        <v>71</v>
      </c>
      <c r="J964" t="s">
        <v>99</v>
      </c>
      <c r="K964" t="str">
        <f t="shared" si="45"/>
        <v>ADAM RICHTER</v>
      </c>
      <c r="L964" s="1">
        <v>45962</v>
      </c>
      <c r="M964" s="1">
        <v>46023</v>
      </c>
      <c r="N964">
        <f t="shared" si="46"/>
        <v>2</v>
      </c>
      <c r="O964" t="s">
        <v>135</v>
      </c>
      <c r="P964" t="s">
        <v>2613</v>
      </c>
      <c r="Q964" s="2">
        <v>40.42</v>
      </c>
      <c r="R964" s="3">
        <v>0.9</v>
      </c>
      <c r="S964" t="s">
        <v>60</v>
      </c>
      <c r="T964" t="s">
        <v>136</v>
      </c>
      <c r="U964" s="2">
        <v>36.380000000000003</v>
      </c>
      <c r="V964" t="s">
        <v>2599</v>
      </c>
    </row>
    <row r="965" spans="1:22" x14ac:dyDescent="0.25">
      <c r="A965">
        <v>2031761352</v>
      </c>
      <c r="B965" t="s">
        <v>2312</v>
      </c>
      <c r="C965" t="s">
        <v>127</v>
      </c>
      <c r="D965" t="str">
        <f t="shared" si="47"/>
        <v>BRIAN JEFFERYS</v>
      </c>
      <c r="E965" t="s">
        <v>399</v>
      </c>
      <c r="F965" t="s">
        <v>102</v>
      </c>
      <c r="G965" t="s">
        <v>738</v>
      </c>
      <c r="H965">
        <v>9079571</v>
      </c>
      <c r="I965" t="s">
        <v>71</v>
      </c>
      <c r="J965" t="s">
        <v>99</v>
      </c>
      <c r="K965" t="str">
        <f t="shared" si="45"/>
        <v>ADAM RICHTER</v>
      </c>
      <c r="L965" s="1">
        <v>45962</v>
      </c>
      <c r="M965" s="1">
        <v>46023</v>
      </c>
      <c r="N965">
        <f t="shared" si="46"/>
        <v>2</v>
      </c>
      <c r="O965" t="s">
        <v>135</v>
      </c>
      <c r="P965" t="s">
        <v>2613</v>
      </c>
      <c r="Q965" s="2">
        <v>26.98</v>
      </c>
      <c r="R965" s="3">
        <v>0.9</v>
      </c>
      <c r="S965" t="s">
        <v>60</v>
      </c>
      <c r="T965" t="s">
        <v>136</v>
      </c>
      <c r="U965" s="2">
        <v>24.28</v>
      </c>
      <c r="V965" t="s">
        <v>2599</v>
      </c>
    </row>
    <row r="966" spans="1:22" x14ac:dyDescent="0.25">
      <c r="A966">
        <v>2031543475</v>
      </c>
      <c r="B966" t="s">
        <v>388</v>
      </c>
      <c r="C966" t="s">
        <v>1517</v>
      </c>
      <c r="D966" t="str">
        <f t="shared" si="47"/>
        <v>PAULL JR</v>
      </c>
      <c r="E966" t="s">
        <v>399</v>
      </c>
      <c r="F966" t="s">
        <v>373</v>
      </c>
      <c r="G966" t="s">
        <v>566</v>
      </c>
      <c r="H966">
        <v>9079571</v>
      </c>
      <c r="I966" t="s">
        <v>71</v>
      </c>
      <c r="J966" t="s">
        <v>99</v>
      </c>
      <c r="K966" t="str">
        <f t="shared" si="45"/>
        <v>ADAM RICHTER</v>
      </c>
      <c r="L966" s="1">
        <v>45962</v>
      </c>
      <c r="M966" s="1">
        <v>46023</v>
      </c>
      <c r="N966">
        <f t="shared" si="46"/>
        <v>2</v>
      </c>
      <c r="O966" t="s">
        <v>135</v>
      </c>
      <c r="P966" t="s">
        <v>2613</v>
      </c>
      <c r="Q966" s="2">
        <v>24.61</v>
      </c>
      <c r="R966" s="3">
        <v>0.7</v>
      </c>
      <c r="S966" t="s">
        <v>60</v>
      </c>
      <c r="T966" t="s">
        <v>136</v>
      </c>
      <c r="U966" s="2">
        <v>17.23</v>
      </c>
      <c r="V966" t="s">
        <v>400</v>
      </c>
    </row>
    <row r="967" spans="1:22" x14ac:dyDescent="0.25">
      <c r="A967">
        <v>2031993020</v>
      </c>
      <c r="B967" t="s">
        <v>1832</v>
      </c>
      <c r="C967" t="s">
        <v>163</v>
      </c>
      <c r="D967" t="str">
        <f t="shared" si="47"/>
        <v>JOHN HEWINGS</v>
      </c>
      <c r="E967" t="s">
        <v>83</v>
      </c>
      <c r="F967" t="s">
        <v>373</v>
      </c>
      <c r="G967" t="s">
        <v>374</v>
      </c>
      <c r="H967">
        <v>21348299</v>
      </c>
      <c r="I967" t="s">
        <v>855</v>
      </c>
      <c r="J967" t="s">
        <v>856</v>
      </c>
      <c r="K967" t="str">
        <f t="shared" si="45"/>
        <v>BARRY BRENNER</v>
      </c>
      <c r="L967" s="1">
        <v>45966</v>
      </c>
      <c r="M967" s="1">
        <v>46027</v>
      </c>
      <c r="N967">
        <f t="shared" si="46"/>
        <v>2</v>
      </c>
      <c r="O967" t="s">
        <v>135</v>
      </c>
      <c r="P967" t="s">
        <v>2613</v>
      </c>
      <c r="Q967" s="2">
        <v>56.5</v>
      </c>
      <c r="R967" s="3">
        <v>0.7</v>
      </c>
      <c r="S967" t="s">
        <v>60</v>
      </c>
      <c r="T967" t="s">
        <v>136</v>
      </c>
      <c r="U967" s="2">
        <v>39.549999999999997</v>
      </c>
      <c r="V967" t="s">
        <v>374</v>
      </c>
    </row>
    <row r="968" spans="1:22" x14ac:dyDescent="0.25">
      <c r="A968">
        <v>2031908603</v>
      </c>
      <c r="B968" t="s">
        <v>176</v>
      </c>
      <c r="C968" t="s">
        <v>1369</v>
      </c>
      <c r="D968" t="str">
        <f t="shared" si="47"/>
        <v>GALEN KELLY</v>
      </c>
      <c r="E968" t="s">
        <v>80</v>
      </c>
      <c r="F968" t="s">
        <v>373</v>
      </c>
      <c r="G968" t="s">
        <v>374</v>
      </c>
      <c r="H968">
        <v>17425766</v>
      </c>
      <c r="I968" t="s">
        <v>55</v>
      </c>
      <c r="J968" t="s">
        <v>56</v>
      </c>
      <c r="K968" t="str">
        <f t="shared" si="45"/>
        <v>CAROL FOLEY</v>
      </c>
      <c r="L968" s="1">
        <v>45962</v>
      </c>
      <c r="M968" s="1">
        <v>46023</v>
      </c>
      <c r="N968">
        <f t="shared" si="46"/>
        <v>2</v>
      </c>
      <c r="O968" t="s">
        <v>135</v>
      </c>
      <c r="P968" t="s">
        <v>2613</v>
      </c>
      <c r="Q968" s="2">
        <v>30.16</v>
      </c>
      <c r="R968" s="3">
        <v>0.7</v>
      </c>
      <c r="S968" t="s">
        <v>60</v>
      </c>
      <c r="T968" t="s">
        <v>136</v>
      </c>
      <c r="U968" s="2">
        <v>21.11</v>
      </c>
      <c r="V968" t="s">
        <v>374</v>
      </c>
    </row>
    <row r="969" spans="1:22" x14ac:dyDescent="0.25">
      <c r="A969">
        <v>2031908605</v>
      </c>
      <c r="B969" t="s">
        <v>176</v>
      </c>
      <c r="C969" t="s">
        <v>1369</v>
      </c>
      <c r="D969" t="str">
        <f t="shared" si="47"/>
        <v>GALEN KELLY</v>
      </c>
      <c r="E969" t="s">
        <v>80</v>
      </c>
      <c r="F969" t="s">
        <v>803</v>
      </c>
      <c r="G969" t="s">
        <v>806</v>
      </c>
      <c r="H969">
        <v>17425766</v>
      </c>
      <c r="I969" t="s">
        <v>55</v>
      </c>
      <c r="J969" t="s">
        <v>56</v>
      </c>
      <c r="K969" t="str">
        <f t="shared" si="45"/>
        <v>CAROL FOLEY</v>
      </c>
      <c r="L969" s="1">
        <v>45962</v>
      </c>
      <c r="M969" s="1">
        <v>46023</v>
      </c>
      <c r="N969">
        <f t="shared" si="46"/>
        <v>2</v>
      </c>
      <c r="O969" t="s">
        <v>135</v>
      </c>
      <c r="P969" t="s">
        <v>2613</v>
      </c>
      <c r="Q969" s="2">
        <v>15</v>
      </c>
      <c r="R969" s="3">
        <v>0.38</v>
      </c>
      <c r="S969" t="s">
        <v>60</v>
      </c>
      <c r="T969" t="s">
        <v>136</v>
      </c>
      <c r="U969" s="2">
        <v>5.7</v>
      </c>
      <c r="V969" t="s">
        <v>806</v>
      </c>
    </row>
    <row r="970" spans="1:22" x14ac:dyDescent="0.25">
      <c r="A970">
        <v>2031461152</v>
      </c>
      <c r="B970" t="s">
        <v>1080</v>
      </c>
      <c r="C970" t="s">
        <v>165</v>
      </c>
      <c r="D970" t="str">
        <f t="shared" si="47"/>
        <v>BRENDA REED</v>
      </c>
      <c r="E970" t="s">
        <v>80</v>
      </c>
      <c r="F970" t="s">
        <v>803</v>
      </c>
      <c r="G970" t="s">
        <v>806</v>
      </c>
      <c r="H970">
        <v>17425766</v>
      </c>
      <c r="I970" t="s">
        <v>55</v>
      </c>
      <c r="J970" t="s">
        <v>56</v>
      </c>
      <c r="K970" t="str">
        <f t="shared" si="45"/>
        <v>CAROL FOLEY</v>
      </c>
      <c r="L970" s="1">
        <v>45962</v>
      </c>
      <c r="M970" s="1">
        <v>46023</v>
      </c>
      <c r="N970">
        <f t="shared" si="46"/>
        <v>2</v>
      </c>
      <c r="O970" t="s">
        <v>135</v>
      </c>
      <c r="P970" t="s">
        <v>2613</v>
      </c>
      <c r="Q970" s="2">
        <v>15</v>
      </c>
      <c r="R970" s="3">
        <v>0.38</v>
      </c>
      <c r="S970" t="s">
        <v>60</v>
      </c>
      <c r="T970" t="s">
        <v>136</v>
      </c>
      <c r="U970" s="2">
        <v>5.7</v>
      </c>
      <c r="V970" t="s">
        <v>806</v>
      </c>
    </row>
    <row r="971" spans="1:22" x14ac:dyDescent="0.25">
      <c r="A971">
        <v>2031940058</v>
      </c>
      <c r="B971" t="s">
        <v>1422</v>
      </c>
      <c r="C971" t="s">
        <v>1423</v>
      </c>
      <c r="D971" t="str">
        <f t="shared" si="47"/>
        <v>CRISTA CUGINI</v>
      </c>
      <c r="E971" t="s">
        <v>52</v>
      </c>
      <c r="F971" t="s">
        <v>132</v>
      </c>
      <c r="G971" t="s">
        <v>133</v>
      </c>
      <c r="H971">
        <v>17425766</v>
      </c>
      <c r="I971" t="s">
        <v>55</v>
      </c>
      <c r="J971" t="s">
        <v>56</v>
      </c>
      <c r="K971" t="str">
        <f t="shared" si="45"/>
        <v>CAROL FOLEY</v>
      </c>
      <c r="L971" s="1">
        <v>45963</v>
      </c>
      <c r="M971" s="1">
        <v>46024</v>
      </c>
      <c r="N971">
        <f t="shared" si="46"/>
        <v>2</v>
      </c>
      <c r="O971" t="s">
        <v>135</v>
      </c>
      <c r="P971" t="s">
        <v>2613</v>
      </c>
      <c r="Q971" s="2">
        <v>38.11</v>
      </c>
      <c r="R971" s="3">
        <v>0.38</v>
      </c>
      <c r="S971" t="s">
        <v>60</v>
      </c>
      <c r="T971" t="s">
        <v>136</v>
      </c>
      <c r="U971" s="2">
        <v>14.48</v>
      </c>
      <c r="V971" t="s">
        <v>133</v>
      </c>
    </row>
    <row r="972" spans="1:22" x14ac:dyDescent="0.25">
      <c r="A972">
        <v>2031892200</v>
      </c>
      <c r="B972" t="s">
        <v>1421</v>
      </c>
      <c r="C972" t="s">
        <v>375</v>
      </c>
      <c r="D972" t="str">
        <f t="shared" si="47"/>
        <v>MICHELLE PRESSLER</v>
      </c>
      <c r="E972" t="s">
        <v>52</v>
      </c>
      <c r="F972" t="s">
        <v>132</v>
      </c>
      <c r="G972" t="s">
        <v>133</v>
      </c>
      <c r="H972">
        <v>17425766</v>
      </c>
      <c r="I972" t="s">
        <v>55</v>
      </c>
      <c r="J972" t="s">
        <v>56</v>
      </c>
      <c r="K972" t="str">
        <f t="shared" si="45"/>
        <v>CAROL FOLEY</v>
      </c>
      <c r="L972" s="1">
        <v>45962</v>
      </c>
      <c r="M972" s="1">
        <v>46023</v>
      </c>
      <c r="N972">
        <f t="shared" si="46"/>
        <v>2</v>
      </c>
      <c r="O972" t="s">
        <v>135</v>
      </c>
      <c r="P972" t="s">
        <v>2613</v>
      </c>
      <c r="Q972" s="2">
        <v>55.16</v>
      </c>
      <c r="R972" s="3">
        <v>0.38</v>
      </c>
      <c r="S972" t="s">
        <v>60</v>
      </c>
      <c r="T972" t="s">
        <v>136</v>
      </c>
      <c r="U972" s="2">
        <v>20.96</v>
      </c>
      <c r="V972" t="s">
        <v>133</v>
      </c>
    </row>
    <row r="973" spans="1:22" x14ac:dyDescent="0.25">
      <c r="A973">
        <v>2031461151</v>
      </c>
      <c r="B973" t="s">
        <v>1080</v>
      </c>
      <c r="C973" t="s">
        <v>165</v>
      </c>
      <c r="D973" t="str">
        <f t="shared" si="47"/>
        <v>BRENDA REED</v>
      </c>
      <c r="E973" t="s">
        <v>80</v>
      </c>
      <c r="F973" t="s">
        <v>132</v>
      </c>
      <c r="G973" t="s">
        <v>133</v>
      </c>
      <c r="H973">
        <v>17425766</v>
      </c>
      <c r="I973" t="s">
        <v>55</v>
      </c>
      <c r="J973" t="s">
        <v>56</v>
      </c>
      <c r="K973" t="str">
        <f t="shared" si="45"/>
        <v>CAROL FOLEY</v>
      </c>
      <c r="L973" s="1">
        <v>45962</v>
      </c>
      <c r="M973" s="1">
        <v>46023</v>
      </c>
      <c r="N973">
        <f t="shared" si="46"/>
        <v>2</v>
      </c>
      <c r="O973" t="s">
        <v>135</v>
      </c>
      <c r="P973" t="s">
        <v>2613</v>
      </c>
      <c r="Q973" s="2">
        <v>46.78</v>
      </c>
      <c r="R973" s="3">
        <v>0.38</v>
      </c>
      <c r="S973" t="s">
        <v>60</v>
      </c>
      <c r="T973" t="s">
        <v>136</v>
      </c>
      <c r="U973" s="2">
        <v>17.78</v>
      </c>
      <c r="V973" t="s">
        <v>133</v>
      </c>
    </row>
    <row r="974" spans="1:22" x14ac:dyDescent="0.25">
      <c r="A974">
        <v>2031908602</v>
      </c>
      <c r="B974" t="s">
        <v>176</v>
      </c>
      <c r="C974" t="s">
        <v>1369</v>
      </c>
      <c r="D974" t="str">
        <f t="shared" si="47"/>
        <v>GALEN KELLY</v>
      </c>
      <c r="E974" t="s">
        <v>80</v>
      </c>
      <c r="F974" t="s">
        <v>132</v>
      </c>
      <c r="G974" t="s">
        <v>133</v>
      </c>
      <c r="H974">
        <v>17425766</v>
      </c>
      <c r="I974" t="s">
        <v>55</v>
      </c>
      <c r="J974" t="s">
        <v>56</v>
      </c>
      <c r="K974" t="str">
        <f t="shared" si="45"/>
        <v>CAROL FOLEY</v>
      </c>
      <c r="L974" s="1">
        <v>45962</v>
      </c>
      <c r="M974" s="1">
        <v>46023</v>
      </c>
      <c r="N974">
        <f t="shared" si="46"/>
        <v>2</v>
      </c>
      <c r="O974" t="s">
        <v>135</v>
      </c>
      <c r="P974" t="s">
        <v>2613</v>
      </c>
      <c r="Q974" s="2">
        <v>39.340000000000003</v>
      </c>
      <c r="R974" s="3">
        <v>0.38</v>
      </c>
      <c r="S974" t="s">
        <v>60</v>
      </c>
      <c r="T974" t="s">
        <v>136</v>
      </c>
      <c r="U974" s="2">
        <v>14.95</v>
      </c>
      <c r="V974" t="s">
        <v>133</v>
      </c>
    </row>
    <row r="975" spans="1:22" x14ac:dyDescent="0.25">
      <c r="A975">
        <v>2031743427</v>
      </c>
      <c r="B975" t="s">
        <v>1419</v>
      </c>
      <c r="C975" t="s">
        <v>1420</v>
      </c>
      <c r="D975" t="str">
        <f t="shared" si="47"/>
        <v>JORDYN RAMSAY</v>
      </c>
      <c r="E975" t="s">
        <v>52</v>
      </c>
      <c r="F975" t="s">
        <v>132</v>
      </c>
      <c r="G975" t="s">
        <v>133</v>
      </c>
      <c r="H975">
        <v>17425766</v>
      </c>
      <c r="I975" t="s">
        <v>55</v>
      </c>
      <c r="J975" t="s">
        <v>56</v>
      </c>
      <c r="K975" t="str">
        <f t="shared" si="45"/>
        <v>CAROL FOLEY</v>
      </c>
      <c r="L975" s="1">
        <v>45962</v>
      </c>
      <c r="M975" s="1">
        <v>46023</v>
      </c>
      <c r="N975">
        <f t="shared" si="46"/>
        <v>2</v>
      </c>
      <c r="O975" t="s">
        <v>135</v>
      </c>
      <c r="P975" t="s">
        <v>2613</v>
      </c>
      <c r="Q975" s="2">
        <v>21.97</v>
      </c>
      <c r="R975" s="3">
        <v>0.38</v>
      </c>
      <c r="S975" t="s">
        <v>60</v>
      </c>
      <c r="T975" t="s">
        <v>136</v>
      </c>
      <c r="U975" s="2">
        <v>8.35</v>
      </c>
      <c r="V975" t="s">
        <v>133</v>
      </c>
    </row>
    <row r="976" spans="1:22" x14ac:dyDescent="0.25">
      <c r="A976">
        <v>2031940059</v>
      </c>
      <c r="B976" t="s">
        <v>1422</v>
      </c>
      <c r="C976" t="s">
        <v>1423</v>
      </c>
      <c r="D976" t="str">
        <f t="shared" si="47"/>
        <v>CRISTA CUGINI</v>
      </c>
      <c r="E976" t="s">
        <v>52</v>
      </c>
      <c r="F976" t="s">
        <v>479</v>
      </c>
      <c r="G976" t="s">
        <v>480</v>
      </c>
      <c r="H976">
        <v>17425766</v>
      </c>
      <c r="I976" t="s">
        <v>55</v>
      </c>
      <c r="J976" t="s">
        <v>56</v>
      </c>
      <c r="K976" t="str">
        <f t="shared" si="45"/>
        <v>CAROL FOLEY</v>
      </c>
      <c r="L976" s="1">
        <v>45963</v>
      </c>
      <c r="M976" s="1">
        <v>46024</v>
      </c>
      <c r="N976">
        <f t="shared" si="46"/>
        <v>2</v>
      </c>
      <c r="O976" t="s">
        <v>135</v>
      </c>
      <c r="P976" t="s">
        <v>2613</v>
      </c>
      <c r="Q976" s="2">
        <v>15.88</v>
      </c>
      <c r="R976" s="4">
        <v>0.375</v>
      </c>
      <c r="S976" t="s">
        <v>60</v>
      </c>
      <c r="T976" t="s">
        <v>136</v>
      </c>
      <c r="U976" s="2">
        <v>5.96</v>
      </c>
      <c r="V976" t="s">
        <v>480</v>
      </c>
    </row>
    <row r="977" spans="1:22" x14ac:dyDescent="0.25">
      <c r="A977">
        <v>2031908604</v>
      </c>
      <c r="B977" t="s">
        <v>176</v>
      </c>
      <c r="C977" t="s">
        <v>1369</v>
      </c>
      <c r="D977" t="str">
        <f t="shared" si="47"/>
        <v>GALEN KELLY</v>
      </c>
      <c r="E977" t="s">
        <v>80</v>
      </c>
      <c r="F977" t="s">
        <v>479</v>
      </c>
      <c r="G977" t="s">
        <v>480</v>
      </c>
      <c r="H977">
        <v>17425766</v>
      </c>
      <c r="I977" t="s">
        <v>55</v>
      </c>
      <c r="J977" t="s">
        <v>56</v>
      </c>
      <c r="K977" t="str">
        <f t="shared" si="45"/>
        <v>CAROL FOLEY</v>
      </c>
      <c r="L977" s="1">
        <v>45962</v>
      </c>
      <c r="M977" s="1">
        <v>46023</v>
      </c>
      <c r="N977">
        <f t="shared" si="46"/>
        <v>2</v>
      </c>
      <c r="O977" t="s">
        <v>135</v>
      </c>
      <c r="P977" t="s">
        <v>2613</v>
      </c>
      <c r="Q977" s="2">
        <v>99.89</v>
      </c>
      <c r="R977" s="4">
        <v>0.375</v>
      </c>
      <c r="S977" t="s">
        <v>60</v>
      </c>
      <c r="T977" t="s">
        <v>136</v>
      </c>
      <c r="U977" s="2">
        <v>37.46</v>
      </c>
      <c r="V977" t="s">
        <v>480</v>
      </c>
    </row>
    <row r="978" spans="1:22" x14ac:dyDescent="0.25">
      <c r="A978">
        <v>2031743428</v>
      </c>
      <c r="B978" t="s">
        <v>1419</v>
      </c>
      <c r="C978" t="s">
        <v>1420</v>
      </c>
      <c r="D978" t="str">
        <f t="shared" si="47"/>
        <v>JORDYN RAMSAY</v>
      </c>
      <c r="E978" t="s">
        <v>52</v>
      </c>
      <c r="F978" t="s">
        <v>479</v>
      </c>
      <c r="G978" t="s">
        <v>480</v>
      </c>
      <c r="H978">
        <v>17425766</v>
      </c>
      <c r="I978" t="s">
        <v>55</v>
      </c>
      <c r="J978" t="s">
        <v>56</v>
      </c>
      <c r="K978" t="str">
        <f t="shared" si="45"/>
        <v>CAROL FOLEY</v>
      </c>
      <c r="L978" s="1">
        <v>45962</v>
      </c>
      <c r="M978" s="1">
        <v>46023</v>
      </c>
      <c r="N978">
        <f t="shared" si="46"/>
        <v>2</v>
      </c>
      <c r="O978" t="s">
        <v>135</v>
      </c>
      <c r="P978" t="s">
        <v>2613</v>
      </c>
      <c r="Q978" s="2">
        <v>32.979999999999997</v>
      </c>
      <c r="R978" s="4">
        <v>0.375</v>
      </c>
      <c r="S978" t="s">
        <v>60</v>
      </c>
      <c r="T978" t="s">
        <v>136</v>
      </c>
      <c r="U978" s="2">
        <v>12.37</v>
      </c>
      <c r="V978" t="s">
        <v>480</v>
      </c>
    </row>
    <row r="979" spans="1:22" x14ac:dyDescent="0.25">
      <c r="A979">
        <v>2031386190</v>
      </c>
      <c r="B979" t="s">
        <v>1506</v>
      </c>
      <c r="C979" t="s">
        <v>1291</v>
      </c>
      <c r="D979" t="str">
        <f t="shared" si="47"/>
        <v>PAUL FARLEY</v>
      </c>
      <c r="E979" t="s">
        <v>83</v>
      </c>
      <c r="F979" t="s">
        <v>373</v>
      </c>
      <c r="G979" t="s">
        <v>374</v>
      </c>
      <c r="H979" t="s">
        <v>2605</v>
      </c>
      <c r="I979" t="s">
        <v>116</v>
      </c>
      <c r="J979" t="s">
        <v>117</v>
      </c>
      <c r="K979" t="str">
        <f t="shared" si="45"/>
        <v>Chad Yale</v>
      </c>
      <c r="L979" s="1">
        <v>45962</v>
      </c>
      <c r="M979" s="1">
        <v>46023</v>
      </c>
      <c r="N979">
        <f t="shared" si="46"/>
        <v>2</v>
      </c>
      <c r="O979" t="s">
        <v>135</v>
      </c>
      <c r="P979" t="s">
        <v>2613</v>
      </c>
      <c r="Q979" s="2">
        <v>115.38</v>
      </c>
      <c r="R979" s="3">
        <v>0.7</v>
      </c>
      <c r="S979" t="s">
        <v>60</v>
      </c>
      <c r="T979" t="s">
        <v>136</v>
      </c>
      <c r="U979" s="2">
        <v>80.77</v>
      </c>
      <c r="V979" t="s">
        <v>374</v>
      </c>
    </row>
    <row r="980" spans="1:22" x14ac:dyDescent="0.25">
      <c r="A980">
        <v>2031840268</v>
      </c>
      <c r="B980" t="s">
        <v>1365</v>
      </c>
      <c r="C980" t="s">
        <v>1366</v>
      </c>
      <c r="D980" t="str">
        <f t="shared" si="47"/>
        <v>DOMINIQUE SHOEMAKER</v>
      </c>
      <c r="E980" t="s">
        <v>83</v>
      </c>
      <c r="F980" t="s">
        <v>132</v>
      </c>
      <c r="G980" t="s">
        <v>257</v>
      </c>
      <c r="H980" t="s">
        <v>2605</v>
      </c>
      <c r="I980" t="s">
        <v>116</v>
      </c>
      <c r="J980" t="s">
        <v>117</v>
      </c>
      <c r="K980" t="str">
        <f t="shared" si="45"/>
        <v>Chad Yale</v>
      </c>
      <c r="L980" s="1">
        <v>45959</v>
      </c>
      <c r="M980" s="1">
        <v>46020</v>
      </c>
      <c r="N980">
        <f t="shared" si="46"/>
        <v>2</v>
      </c>
      <c r="O980" t="s">
        <v>135</v>
      </c>
      <c r="P980" t="s">
        <v>2613</v>
      </c>
      <c r="Q980" s="2">
        <v>115.38</v>
      </c>
      <c r="R980" s="3">
        <v>0.38</v>
      </c>
      <c r="S980" t="s">
        <v>60</v>
      </c>
      <c r="T980" t="s">
        <v>136</v>
      </c>
      <c r="U980" s="2">
        <v>43.84</v>
      </c>
      <c r="V980" t="s">
        <v>257</v>
      </c>
    </row>
    <row r="981" spans="1:22" x14ac:dyDescent="0.25">
      <c r="A981">
        <v>2031840269</v>
      </c>
      <c r="B981" t="s">
        <v>1365</v>
      </c>
      <c r="C981" t="s">
        <v>1366</v>
      </c>
      <c r="D981" t="str">
        <f t="shared" si="47"/>
        <v>DOMINIQUE SHOEMAKER</v>
      </c>
      <c r="E981" t="s">
        <v>83</v>
      </c>
      <c r="F981" t="s">
        <v>803</v>
      </c>
      <c r="G981" t="s">
        <v>817</v>
      </c>
      <c r="H981" t="s">
        <v>2605</v>
      </c>
      <c r="I981" t="s">
        <v>116</v>
      </c>
      <c r="J981" t="s">
        <v>117</v>
      </c>
      <c r="K981" t="str">
        <f t="shared" si="45"/>
        <v>Chad Yale</v>
      </c>
      <c r="L981" s="1">
        <v>45959</v>
      </c>
      <c r="M981" s="1">
        <v>46020</v>
      </c>
      <c r="N981">
        <f t="shared" si="46"/>
        <v>2</v>
      </c>
      <c r="O981" t="s">
        <v>135</v>
      </c>
      <c r="P981" t="s">
        <v>2613</v>
      </c>
      <c r="Q981" s="2">
        <v>15</v>
      </c>
      <c r="R981" s="3">
        <v>0.38</v>
      </c>
      <c r="S981" t="s">
        <v>60</v>
      </c>
      <c r="T981" t="s">
        <v>136</v>
      </c>
      <c r="U981" s="2">
        <v>5.7</v>
      </c>
      <c r="V981" t="s">
        <v>817</v>
      </c>
    </row>
    <row r="982" spans="1:22" x14ac:dyDescent="0.25">
      <c r="A982">
        <v>2031947374</v>
      </c>
      <c r="B982" t="s">
        <v>1815</v>
      </c>
      <c r="C982" t="s">
        <v>119</v>
      </c>
      <c r="D982" t="str">
        <f t="shared" si="47"/>
        <v>SAMUEL BANKOLE</v>
      </c>
      <c r="E982" t="s">
        <v>256</v>
      </c>
      <c r="F982" t="s">
        <v>373</v>
      </c>
      <c r="G982" t="s">
        <v>408</v>
      </c>
      <c r="H982">
        <v>21435997</v>
      </c>
      <c r="I982" t="s">
        <v>1487</v>
      </c>
      <c r="J982" t="s">
        <v>1488</v>
      </c>
      <c r="K982" t="str">
        <f t="shared" si="45"/>
        <v>Christopher Brousseau</v>
      </c>
      <c r="L982" s="1">
        <v>45966</v>
      </c>
      <c r="M982" s="1">
        <v>46027</v>
      </c>
      <c r="N982">
        <f t="shared" si="46"/>
        <v>2</v>
      </c>
      <c r="O982" t="s">
        <v>135</v>
      </c>
      <c r="P982" t="s">
        <v>2613</v>
      </c>
      <c r="Q982" s="2">
        <v>29.5</v>
      </c>
      <c r="R982" s="3">
        <v>0.42</v>
      </c>
      <c r="S982" t="s">
        <v>60</v>
      </c>
      <c r="T982" t="s">
        <v>136</v>
      </c>
      <c r="U982" s="2">
        <v>12.39</v>
      </c>
      <c r="V982" t="s">
        <v>408</v>
      </c>
    </row>
    <row r="983" spans="1:22" x14ac:dyDescent="0.25">
      <c r="A983">
        <v>2031970339</v>
      </c>
      <c r="B983" t="s">
        <v>1636</v>
      </c>
      <c r="C983" t="s">
        <v>538</v>
      </c>
      <c r="D983" t="str">
        <f t="shared" si="47"/>
        <v>ASHLEY MEADE</v>
      </c>
      <c r="E983" t="s">
        <v>256</v>
      </c>
      <c r="F983" t="s">
        <v>479</v>
      </c>
      <c r="G983" t="s">
        <v>480</v>
      </c>
      <c r="H983">
        <v>21435997</v>
      </c>
      <c r="I983" t="s">
        <v>1487</v>
      </c>
      <c r="J983" t="s">
        <v>1488</v>
      </c>
      <c r="K983" t="str">
        <f t="shared" si="45"/>
        <v>Christopher Brousseau</v>
      </c>
      <c r="L983" s="1">
        <v>45965</v>
      </c>
      <c r="M983" s="1">
        <v>46026</v>
      </c>
      <c r="N983">
        <f t="shared" si="46"/>
        <v>2</v>
      </c>
      <c r="O983" t="s">
        <v>135</v>
      </c>
      <c r="P983" t="s">
        <v>2613</v>
      </c>
      <c r="Q983" s="2">
        <v>33.39</v>
      </c>
      <c r="R983" s="4">
        <v>0.375</v>
      </c>
      <c r="S983" t="s">
        <v>60</v>
      </c>
      <c r="T983" t="s">
        <v>136</v>
      </c>
      <c r="U983" s="2">
        <v>12.52</v>
      </c>
      <c r="V983" t="s">
        <v>480</v>
      </c>
    </row>
    <row r="984" spans="1:22" x14ac:dyDescent="0.25">
      <c r="A984">
        <v>2031965257</v>
      </c>
      <c r="B984" t="s">
        <v>1634</v>
      </c>
      <c r="C984" t="s">
        <v>97</v>
      </c>
      <c r="D984" t="str">
        <f t="shared" si="47"/>
        <v>CHARLES BENISH</v>
      </c>
      <c r="E984" t="s">
        <v>83</v>
      </c>
      <c r="F984" t="s">
        <v>479</v>
      </c>
      <c r="G984" t="s">
        <v>480</v>
      </c>
      <c r="H984">
        <v>17437820</v>
      </c>
      <c r="I984" t="s">
        <v>691</v>
      </c>
      <c r="J984" t="s">
        <v>692</v>
      </c>
      <c r="K984" t="str">
        <f t="shared" si="45"/>
        <v>COLLEEN FINNIGAN</v>
      </c>
      <c r="L984" s="1">
        <v>45965</v>
      </c>
      <c r="M984" s="1">
        <v>46026</v>
      </c>
      <c r="N984">
        <f t="shared" si="46"/>
        <v>2</v>
      </c>
      <c r="O984" t="s">
        <v>135</v>
      </c>
      <c r="P984" t="s">
        <v>2613</v>
      </c>
      <c r="Q984" s="2">
        <v>63.37</v>
      </c>
      <c r="R984" s="4">
        <v>0.375</v>
      </c>
      <c r="S984" t="s">
        <v>60</v>
      </c>
      <c r="T984" t="s">
        <v>136</v>
      </c>
      <c r="U984" s="2">
        <v>23.76</v>
      </c>
      <c r="V984" t="s">
        <v>480</v>
      </c>
    </row>
    <row r="985" spans="1:22" x14ac:dyDescent="0.25">
      <c r="A985">
        <v>2031951397</v>
      </c>
      <c r="B985" t="s">
        <v>962</v>
      </c>
      <c r="C985" t="s">
        <v>1817</v>
      </c>
      <c r="D985" t="str">
        <f t="shared" si="47"/>
        <v>RASHELLE CHAPMAN</v>
      </c>
      <c r="E985" t="s">
        <v>80</v>
      </c>
      <c r="F985" t="s">
        <v>373</v>
      </c>
      <c r="G985" t="s">
        <v>374</v>
      </c>
      <c r="H985">
        <v>21605264</v>
      </c>
      <c r="I985" t="s">
        <v>1818</v>
      </c>
      <c r="J985" t="s">
        <v>1819</v>
      </c>
      <c r="K985" t="str">
        <f t="shared" si="45"/>
        <v>Erica Solivan</v>
      </c>
      <c r="L985" s="1">
        <v>45965</v>
      </c>
      <c r="M985" s="1">
        <v>46026</v>
      </c>
      <c r="N985">
        <f t="shared" si="46"/>
        <v>2</v>
      </c>
      <c r="O985" t="s">
        <v>135</v>
      </c>
      <c r="P985" t="s">
        <v>2613</v>
      </c>
      <c r="Q985" s="2">
        <v>49.56</v>
      </c>
      <c r="R985" s="3">
        <v>0.7</v>
      </c>
      <c r="S985" t="s">
        <v>60</v>
      </c>
      <c r="T985" t="s">
        <v>136</v>
      </c>
      <c r="U985" s="2">
        <v>34.69</v>
      </c>
      <c r="V985" t="s">
        <v>374</v>
      </c>
    </row>
    <row r="986" spans="1:22" x14ac:dyDescent="0.25">
      <c r="A986">
        <v>2031949942</v>
      </c>
      <c r="B986" t="s">
        <v>1816</v>
      </c>
      <c r="C986" t="s">
        <v>1706</v>
      </c>
      <c r="D986" t="str">
        <f t="shared" si="47"/>
        <v>EILEEN ISAKSON</v>
      </c>
      <c r="E986" t="s">
        <v>83</v>
      </c>
      <c r="F986" t="s">
        <v>373</v>
      </c>
      <c r="G986" t="s">
        <v>374</v>
      </c>
      <c r="H986">
        <v>9213293</v>
      </c>
      <c r="I986" t="s">
        <v>469</v>
      </c>
      <c r="J986" t="s">
        <v>470</v>
      </c>
      <c r="K986" t="str">
        <f t="shared" si="45"/>
        <v>GARY PORTUGAL</v>
      </c>
      <c r="L986" s="1">
        <v>45965</v>
      </c>
      <c r="M986" s="1">
        <v>46026</v>
      </c>
      <c r="N986">
        <f t="shared" si="46"/>
        <v>2</v>
      </c>
      <c r="O986" t="s">
        <v>135</v>
      </c>
      <c r="P986" t="s">
        <v>2613</v>
      </c>
      <c r="Q986" s="2">
        <v>176.76</v>
      </c>
      <c r="R986" s="3">
        <v>0.7</v>
      </c>
      <c r="S986" t="s">
        <v>60</v>
      </c>
      <c r="T986" t="s">
        <v>136</v>
      </c>
      <c r="U986" s="2">
        <v>123.73</v>
      </c>
      <c r="V986" t="s">
        <v>374</v>
      </c>
    </row>
    <row r="987" spans="1:22" x14ac:dyDescent="0.25">
      <c r="A987">
        <v>2031882810</v>
      </c>
      <c r="B987" t="s">
        <v>1804</v>
      </c>
      <c r="C987" t="s">
        <v>1805</v>
      </c>
      <c r="D987" t="str">
        <f t="shared" si="47"/>
        <v>BROOKLYNN ARRAZCAETA</v>
      </c>
      <c r="E987" t="s">
        <v>80</v>
      </c>
      <c r="F987" t="s">
        <v>373</v>
      </c>
      <c r="G987" t="s">
        <v>433</v>
      </c>
      <c r="H987">
        <v>8307933</v>
      </c>
      <c r="I987" t="s">
        <v>113</v>
      </c>
      <c r="J987" t="s">
        <v>114</v>
      </c>
      <c r="K987" t="str">
        <f t="shared" si="45"/>
        <v>GREGORY TEIPEL</v>
      </c>
      <c r="L987" s="1">
        <v>45962</v>
      </c>
      <c r="M987" s="1">
        <v>46023</v>
      </c>
      <c r="N987">
        <f t="shared" si="46"/>
        <v>2</v>
      </c>
      <c r="O987" t="s">
        <v>135</v>
      </c>
      <c r="P987" t="s">
        <v>2613</v>
      </c>
      <c r="Q987" s="2">
        <v>21.83</v>
      </c>
      <c r="R987" s="3">
        <v>0.9</v>
      </c>
      <c r="S987" t="s">
        <v>60</v>
      </c>
      <c r="T987" t="s">
        <v>136</v>
      </c>
      <c r="U987" s="2">
        <v>19.649999999999999</v>
      </c>
      <c r="V987" t="s">
        <v>433</v>
      </c>
    </row>
    <row r="988" spans="1:22" x14ac:dyDescent="0.25">
      <c r="A988">
        <v>2031882909</v>
      </c>
      <c r="B988" t="s">
        <v>1804</v>
      </c>
      <c r="C988" t="s">
        <v>1806</v>
      </c>
      <c r="D988" t="str">
        <f t="shared" si="47"/>
        <v>RAYMOND ARRAZCAETA</v>
      </c>
      <c r="E988" t="s">
        <v>80</v>
      </c>
      <c r="F988" t="s">
        <v>373</v>
      </c>
      <c r="G988" t="s">
        <v>433</v>
      </c>
      <c r="H988">
        <v>8307933</v>
      </c>
      <c r="I988" t="s">
        <v>113</v>
      </c>
      <c r="J988" t="s">
        <v>114</v>
      </c>
      <c r="K988" t="str">
        <f t="shared" si="45"/>
        <v>GREGORY TEIPEL</v>
      </c>
      <c r="L988" s="1">
        <v>45962</v>
      </c>
      <c r="M988" s="1">
        <v>46023</v>
      </c>
      <c r="N988">
        <f t="shared" si="46"/>
        <v>2</v>
      </c>
      <c r="O988" t="s">
        <v>135</v>
      </c>
      <c r="P988" t="s">
        <v>2613</v>
      </c>
      <c r="Q988" s="2">
        <v>16.63</v>
      </c>
      <c r="R988" s="3">
        <v>0.9</v>
      </c>
      <c r="S988" t="s">
        <v>60</v>
      </c>
      <c r="T988" t="s">
        <v>136</v>
      </c>
      <c r="U988" s="2">
        <v>14.97</v>
      </c>
      <c r="V988" t="s">
        <v>433</v>
      </c>
    </row>
    <row r="989" spans="1:22" x14ac:dyDescent="0.25">
      <c r="A989">
        <v>2031883033</v>
      </c>
      <c r="B989" t="s">
        <v>1807</v>
      </c>
      <c r="C989" t="s">
        <v>609</v>
      </c>
      <c r="D989" t="str">
        <f t="shared" si="47"/>
        <v>ANDREW MCGARRY</v>
      </c>
      <c r="E989" t="s">
        <v>80</v>
      </c>
      <c r="F989" t="s">
        <v>373</v>
      </c>
      <c r="G989" t="s">
        <v>433</v>
      </c>
      <c r="H989">
        <v>8307933</v>
      </c>
      <c r="I989" t="s">
        <v>113</v>
      </c>
      <c r="J989" t="s">
        <v>114</v>
      </c>
      <c r="K989" t="str">
        <f t="shared" si="45"/>
        <v>GREGORY TEIPEL</v>
      </c>
      <c r="L989" s="1">
        <v>45962</v>
      </c>
      <c r="M989" s="1">
        <v>46023</v>
      </c>
      <c r="N989">
        <f t="shared" si="46"/>
        <v>2</v>
      </c>
      <c r="O989" t="s">
        <v>135</v>
      </c>
      <c r="P989" t="s">
        <v>2613</v>
      </c>
      <c r="Q989" s="2">
        <v>16.63</v>
      </c>
      <c r="R989" s="3">
        <v>0.9</v>
      </c>
      <c r="S989" t="s">
        <v>60</v>
      </c>
      <c r="T989" t="s">
        <v>136</v>
      </c>
      <c r="U989" s="2">
        <v>14.97</v>
      </c>
      <c r="V989" t="s">
        <v>433</v>
      </c>
    </row>
    <row r="990" spans="1:22" x14ac:dyDescent="0.25">
      <c r="A990">
        <v>2031916576</v>
      </c>
      <c r="B990" t="s">
        <v>1370</v>
      </c>
      <c r="C990" t="s">
        <v>1371</v>
      </c>
      <c r="D990" t="str">
        <f t="shared" si="47"/>
        <v>ALICE STACEY</v>
      </c>
      <c r="E990" t="s">
        <v>256</v>
      </c>
      <c r="F990" t="s">
        <v>102</v>
      </c>
      <c r="G990" t="s">
        <v>764</v>
      </c>
      <c r="H990">
        <v>8307933</v>
      </c>
      <c r="I990" t="s">
        <v>113</v>
      </c>
      <c r="J990" t="s">
        <v>114</v>
      </c>
      <c r="K990" t="str">
        <f t="shared" si="45"/>
        <v>GREGORY TEIPEL</v>
      </c>
      <c r="L990" s="1">
        <v>45962</v>
      </c>
      <c r="M990" s="1">
        <v>46023</v>
      </c>
      <c r="N990">
        <f t="shared" si="46"/>
        <v>2</v>
      </c>
      <c r="O990" t="s">
        <v>135</v>
      </c>
      <c r="P990" t="s">
        <v>2613</v>
      </c>
      <c r="Q990" s="2">
        <v>132.5</v>
      </c>
      <c r="R990" s="3">
        <v>0.75</v>
      </c>
      <c r="S990" t="s">
        <v>60</v>
      </c>
      <c r="T990" t="s">
        <v>136</v>
      </c>
      <c r="U990" s="2">
        <v>99.38</v>
      </c>
      <c r="V990" t="s">
        <v>2597</v>
      </c>
    </row>
    <row r="991" spans="1:22" x14ac:dyDescent="0.25">
      <c r="A991">
        <v>2031923193</v>
      </c>
      <c r="B991" t="s">
        <v>1810</v>
      </c>
      <c r="C991" t="s">
        <v>249</v>
      </c>
      <c r="D991" t="str">
        <f t="shared" si="47"/>
        <v>DONALD HOMOLKA</v>
      </c>
      <c r="E991" t="s">
        <v>80</v>
      </c>
      <c r="F991" t="s">
        <v>102</v>
      </c>
      <c r="G991" t="s">
        <v>103</v>
      </c>
      <c r="H991">
        <v>8307933</v>
      </c>
      <c r="I991" t="s">
        <v>113</v>
      </c>
      <c r="J991" t="s">
        <v>114</v>
      </c>
      <c r="K991" t="str">
        <f t="shared" si="45"/>
        <v>GREGORY TEIPEL</v>
      </c>
      <c r="L991" s="1">
        <v>45966</v>
      </c>
      <c r="M991" s="1">
        <v>46027</v>
      </c>
      <c r="N991">
        <f t="shared" si="46"/>
        <v>2</v>
      </c>
      <c r="O991" t="s">
        <v>135</v>
      </c>
      <c r="P991" t="s">
        <v>2613</v>
      </c>
      <c r="Q991" s="2">
        <v>74.77</v>
      </c>
      <c r="R991" s="3">
        <v>0.75</v>
      </c>
      <c r="S991" t="s">
        <v>60</v>
      </c>
      <c r="T991" t="s">
        <v>136</v>
      </c>
      <c r="U991" s="2">
        <v>56.08</v>
      </c>
      <c r="V991" t="s">
        <v>2597</v>
      </c>
    </row>
    <row r="992" spans="1:22" x14ac:dyDescent="0.25">
      <c r="A992">
        <v>2031925603</v>
      </c>
      <c r="B992" t="s">
        <v>1811</v>
      </c>
      <c r="C992" t="s">
        <v>1812</v>
      </c>
      <c r="D992" t="str">
        <f t="shared" si="47"/>
        <v>LILLIAN BURN</v>
      </c>
      <c r="E992" t="s">
        <v>80</v>
      </c>
      <c r="F992" t="s">
        <v>102</v>
      </c>
      <c r="G992" t="s">
        <v>103</v>
      </c>
      <c r="H992">
        <v>8307933</v>
      </c>
      <c r="I992" t="s">
        <v>113</v>
      </c>
      <c r="J992" t="s">
        <v>114</v>
      </c>
      <c r="K992" t="str">
        <f t="shared" si="45"/>
        <v>GREGORY TEIPEL</v>
      </c>
      <c r="L992" s="1">
        <v>45962</v>
      </c>
      <c r="M992" s="1">
        <v>46023</v>
      </c>
      <c r="N992">
        <f t="shared" si="46"/>
        <v>2</v>
      </c>
      <c r="O992" t="s">
        <v>135</v>
      </c>
      <c r="P992" t="s">
        <v>2613</v>
      </c>
      <c r="Q992" s="2">
        <v>50.98</v>
      </c>
      <c r="R992" s="3">
        <v>0.75</v>
      </c>
      <c r="S992" t="s">
        <v>60</v>
      </c>
      <c r="T992" t="s">
        <v>136</v>
      </c>
      <c r="U992" s="2">
        <v>38.24</v>
      </c>
      <c r="V992" t="s">
        <v>2597</v>
      </c>
    </row>
    <row r="993" spans="1:22" x14ac:dyDescent="0.25">
      <c r="A993">
        <v>2031916575</v>
      </c>
      <c r="B993" t="s">
        <v>1370</v>
      </c>
      <c r="C993" t="s">
        <v>1371</v>
      </c>
      <c r="D993" t="str">
        <f t="shared" si="47"/>
        <v>ALICE STACEY</v>
      </c>
      <c r="E993" t="s">
        <v>256</v>
      </c>
      <c r="F993" t="s">
        <v>373</v>
      </c>
      <c r="G993" t="s">
        <v>374</v>
      </c>
      <c r="H993">
        <v>8307933</v>
      </c>
      <c r="I993" t="s">
        <v>113</v>
      </c>
      <c r="J993" t="s">
        <v>114</v>
      </c>
      <c r="K993" t="str">
        <f t="shared" si="45"/>
        <v>GREGORY TEIPEL</v>
      </c>
      <c r="L993" s="1">
        <v>45962</v>
      </c>
      <c r="M993" s="1">
        <v>46023</v>
      </c>
      <c r="N993">
        <f t="shared" si="46"/>
        <v>2</v>
      </c>
      <c r="O993" t="s">
        <v>135</v>
      </c>
      <c r="P993" t="s">
        <v>2613</v>
      </c>
      <c r="Q993" s="2">
        <v>129.22</v>
      </c>
      <c r="R993" s="3">
        <v>0.7</v>
      </c>
      <c r="S993" t="s">
        <v>60</v>
      </c>
      <c r="T993" t="s">
        <v>136</v>
      </c>
      <c r="U993" s="2">
        <v>90.45</v>
      </c>
      <c r="V993" t="s">
        <v>374</v>
      </c>
    </row>
    <row r="994" spans="1:22" x14ac:dyDescent="0.25">
      <c r="A994">
        <v>2031923192</v>
      </c>
      <c r="B994" t="s">
        <v>1810</v>
      </c>
      <c r="C994" t="s">
        <v>249</v>
      </c>
      <c r="D994" t="str">
        <f t="shared" si="47"/>
        <v>DONALD HOMOLKA</v>
      </c>
      <c r="E994" t="s">
        <v>80</v>
      </c>
      <c r="F994" t="s">
        <v>373</v>
      </c>
      <c r="G994" t="s">
        <v>374</v>
      </c>
      <c r="H994">
        <v>8307933</v>
      </c>
      <c r="I994" t="s">
        <v>113</v>
      </c>
      <c r="J994" t="s">
        <v>114</v>
      </c>
      <c r="K994" t="str">
        <f t="shared" si="45"/>
        <v>GREGORY TEIPEL</v>
      </c>
      <c r="L994" s="1">
        <v>45966</v>
      </c>
      <c r="M994" s="1">
        <v>46027</v>
      </c>
      <c r="N994">
        <f t="shared" si="46"/>
        <v>2</v>
      </c>
      <c r="O994" t="s">
        <v>135</v>
      </c>
      <c r="P994" t="s">
        <v>2613</v>
      </c>
      <c r="Q994" s="2">
        <v>33.979999999999997</v>
      </c>
      <c r="R994" s="3">
        <v>0.7</v>
      </c>
      <c r="S994" t="s">
        <v>60</v>
      </c>
      <c r="T994" t="s">
        <v>136</v>
      </c>
      <c r="U994" s="2">
        <v>23.79</v>
      </c>
      <c r="V994" t="s">
        <v>374</v>
      </c>
    </row>
    <row r="995" spans="1:22" x14ac:dyDescent="0.25">
      <c r="A995">
        <v>2031925602</v>
      </c>
      <c r="B995" t="s">
        <v>1811</v>
      </c>
      <c r="C995" t="s">
        <v>1812</v>
      </c>
      <c r="D995" t="str">
        <f t="shared" si="47"/>
        <v>LILLIAN BURN</v>
      </c>
      <c r="E995" t="s">
        <v>80</v>
      </c>
      <c r="F995" t="s">
        <v>373</v>
      </c>
      <c r="G995" t="s">
        <v>374</v>
      </c>
      <c r="H995">
        <v>8307933</v>
      </c>
      <c r="I995" t="s">
        <v>113</v>
      </c>
      <c r="J995" t="s">
        <v>114</v>
      </c>
      <c r="K995" t="str">
        <f t="shared" si="45"/>
        <v>GREGORY TEIPEL</v>
      </c>
      <c r="L995" s="1">
        <v>45962</v>
      </c>
      <c r="M995" s="1">
        <v>46023</v>
      </c>
      <c r="N995">
        <f t="shared" si="46"/>
        <v>2</v>
      </c>
      <c r="O995" t="s">
        <v>135</v>
      </c>
      <c r="P995" t="s">
        <v>2613</v>
      </c>
      <c r="Q995" s="2">
        <v>33.979999999999997</v>
      </c>
      <c r="R995" s="3">
        <v>0.7</v>
      </c>
      <c r="S995" t="s">
        <v>60</v>
      </c>
      <c r="T995" t="s">
        <v>136</v>
      </c>
      <c r="U995" s="2">
        <v>23.79</v>
      </c>
      <c r="V995" t="s">
        <v>374</v>
      </c>
    </row>
    <row r="996" spans="1:22" x14ac:dyDescent="0.25">
      <c r="A996">
        <v>2031916578</v>
      </c>
      <c r="B996" t="s">
        <v>1370</v>
      </c>
      <c r="C996" t="s">
        <v>1371</v>
      </c>
      <c r="D996" t="str">
        <f t="shared" si="47"/>
        <v>ALICE STACEY</v>
      </c>
      <c r="E996" t="s">
        <v>256</v>
      </c>
      <c r="F996" t="s">
        <v>803</v>
      </c>
      <c r="G996" t="s">
        <v>809</v>
      </c>
      <c r="H996">
        <v>8307933</v>
      </c>
      <c r="I996" t="s">
        <v>113</v>
      </c>
      <c r="J996" t="s">
        <v>114</v>
      </c>
      <c r="K996" t="str">
        <f t="shared" si="45"/>
        <v>GREGORY TEIPEL</v>
      </c>
      <c r="L996" s="1">
        <v>45962</v>
      </c>
      <c r="M996" s="1">
        <v>46023</v>
      </c>
      <c r="N996">
        <f t="shared" si="46"/>
        <v>2</v>
      </c>
      <c r="O996" t="s">
        <v>135</v>
      </c>
      <c r="P996" t="s">
        <v>2613</v>
      </c>
      <c r="Q996" s="2">
        <v>15</v>
      </c>
      <c r="R996" s="3">
        <v>0.28999999999999998</v>
      </c>
      <c r="S996" t="s">
        <v>60</v>
      </c>
      <c r="T996" t="s">
        <v>136</v>
      </c>
      <c r="U996" s="2">
        <v>4.3499999999999996</v>
      </c>
      <c r="V996" t="s">
        <v>2601</v>
      </c>
    </row>
    <row r="997" spans="1:22" x14ac:dyDescent="0.25">
      <c r="A997">
        <v>2031916577</v>
      </c>
      <c r="B997" t="s">
        <v>1370</v>
      </c>
      <c r="C997" t="s">
        <v>1371</v>
      </c>
      <c r="D997" t="str">
        <f t="shared" si="47"/>
        <v>ALICE STACEY</v>
      </c>
      <c r="E997" t="s">
        <v>256</v>
      </c>
      <c r="F997" t="s">
        <v>1837</v>
      </c>
      <c r="G997" t="s">
        <v>2055</v>
      </c>
      <c r="H997">
        <v>8307933</v>
      </c>
      <c r="I997" t="s">
        <v>113</v>
      </c>
      <c r="J997" t="s">
        <v>114</v>
      </c>
      <c r="K997" t="str">
        <f t="shared" si="45"/>
        <v>GREGORY TEIPEL</v>
      </c>
      <c r="L997" s="1">
        <v>45962</v>
      </c>
      <c r="M997" s="1">
        <v>46023</v>
      </c>
      <c r="N997">
        <f t="shared" si="46"/>
        <v>2</v>
      </c>
      <c r="O997" t="s">
        <v>135</v>
      </c>
      <c r="P997" t="s">
        <v>2613</v>
      </c>
      <c r="Q997" s="2">
        <v>686.85</v>
      </c>
      <c r="R997" s="3">
        <v>0.24</v>
      </c>
      <c r="S997" t="s">
        <v>60</v>
      </c>
      <c r="T997" t="s">
        <v>136</v>
      </c>
      <c r="U997" s="2">
        <v>164.84</v>
      </c>
      <c r="V997" t="s">
        <v>2600</v>
      </c>
    </row>
    <row r="998" spans="1:22" x14ac:dyDescent="0.25">
      <c r="A998">
        <v>2031979450</v>
      </c>
      <c r="B998" t="s">
        <v>1826</v>
      </c>
      <c r="C998" t="s">
        <v>859</v>
      </c>
      <c r="D998" t="str">
        <f t="shared" si="47"/>
        <v>MARTIN SWIDLER</v>
      </c>
      <c r="E998" t="s">
        <v>83</v>
      </c>
      <c r="F998" t="s">
        <v>102</v>
      </c>
      <c r="G998" t="s">
        <v>764</v>
      </c>
      <c r="H998">
        <v>18754354</v>
      </c>
      <c r="I998" t="s">
        <v>128</v>
      </c>
      <c r="J998" t="s">
        <v>129</v>
      </c>
      <c r="K998" t="str">
        <f t="shared" si="45"/>
        <v>JACOB YALE</v>
      </c>
      <c r="L998" s="1">
        <v>45966</v>
      </c>
      <c r="M998" s="1">
        <v>46027</v>
      </c>
      <c r="N998">
        <f t="shared" si="46"/>
        <v>2</v>
      </c>
      <c r="O998" t="s">
        <v>135</v>
      </c>
      <c r="P998" t="s">
        <v>2613</v>
      </c>
      <c r="Q998" s="2">
        <v>253.35</v>
      </c>
      <c r="R998" s="3">
        <v>0.75</v>
      </c>
      <c r="S998" t="s">
        <v>60</v>
      </c>
      <c r="T998" t="s">
        <v>136</v>
      </c>
      <c r="U998" s="2">
        <v>190.01</v>
      </c>
      <c r="V998" t="s">
        <v>2597</v>
      </c>
    </row>
    <row r="999" spans="1:22" x14ac:dyDescent="0.25">
      <c r="A999">
        <v>2031365635</v>
      </c>
      <c r="B999" t="s">
        <v>993</v>
      </c>
      <c r="C999" t="s">
        <v>1497</v>
      </c>
      <c r="D999" t="str">
        <f t="shared" si="47"/>
        <v>REX LEE</v>
      </c>
      <c r="E999" t="s">
        <v>83</v>
      </c>
      <c r="F999" t="s">
        <v>102</v>
      </c>
      <c r="G999" t="s">
        <v>764</v>
      </c>
      <c r="H999">
        <v>18754354</v>
      </c>
      <c r="I999" t="s">
        <v>128</v>
      </c>
      <c r="J999" t="s">
        <v>129</v>
      </c>
      <c r="K999" t="str">
        <f t="shared" si="45"/>
        <v>JACOB YALE</v>
      </c>
      <c r="L999" s="1">
        <v>45962</v>
      </c>
      <c r="M999" s="1">
        <v>46023</v>
      </c>
      <c r="N999">
        <f t="shared" si="46"/>
        <v>2</v>
      </c>
      <c r="O999" t="s">
        <v>135</v>
      </c>
      <c r="P999" t="s">
        <v>2613</v>
      </c>
      <c r="Q999" s="2">
        <v>36.700000000000003</v>
      </c>
      <c r="R999" s="3">
        <v>0.75</v>
      </c>
      <c r="S999" t="s">
        <v>60</v>
      </c>
      <c r="T999" t="s">
        <v>136</v>
      </c>
      <c r="U999" s="2">
        <v>27.52</v>
      </c>
      <c r="V999" t="s">
        <v>2597</v>
      </c>
    </row>
    <row r="1000" spans="1:22" x14ac:dyDescent="0.25">
      <c r="A1000">
        <v>2031979449</v>
      </c>
      <c r="B1000" t="s">
        <v>1826</v>
      </c>
      <c r="C1000" t="s">
        <v>859</v>
      </c>
      <c r="D1000" t="str">
        <f t="shared" si="47"/>
        <v>MARTIN SWIDLER</v>
      </c>
      <c r="E1000" t="s">
        <v>83</v>
      </c>
      <c r="F1000" t="s">
        <v>373</v>
      </c>
      <c r="G1000" t="s">
        <v>374</v>
      </c>
      <c r="H1000">
        <v>18754354</v>
      </c>
      <c r="I1000" t="s">
        <v>128</v>
      </c>
      <c r="J1000" t="s">
        <v>129</v>
      </c>
      <c r="K1000" t="str">
        <f t="shared" si="45"/>
        <v>JACOB YALE</v>
      </c>
      <c r="L1000" s="1">
        <v>45966</v>
      </c>
      <c r="M1000" s="1">
        <v>46027</v>
      </c>
      <c r="N1000">
        <f t="shared" si="46"/>
        <v>2</v>
      </c>
      <c r="O1000" t="s">
        <v>135</v>
      </c>
      <c r="P1000" t="s">
        <v>2613</v>
      </c>
      <c r="Q1000" s="2">
        <v>341.13</v>
      </c>
      <c r="R1000" s="3">
        <v>0.7</v>
      </c>
      <c r="S1000" t="s">
        <v>60</v>
      </c>
      <c r="T1000" t="s">
        <v>136</v>
      </c>
      <c r="U1000" s="2">
        <v>238.79</v>
      </c>
      <c r="V1000" t="s">
        <v>374</v>
      </c>
    </row>
    <row r="1001" spans="1:22" x14ac:dyDescent="0.25">
      <c r="A1001">
        <v>2031574170</v>
      </c>
      <c r="B1001" t="s">
        <v>1518</v>
      </c>
      <c r="C1001" t="s">
        <v>386</v>
      </c>
      <c r="D1001" t="str">
        <f t="shared" si="47"/>
        <v>MICHAEL KUPFERSCHMID</v>
      </c>
      <c r="E1001" t="s">
        <v>372</v>
      </c>
      <c r="F1001" t="s">
        <v>373</v>
      </c>
      <c r="G1001" t="s">
        <v>374</v>
      </c>
      <c r="H1001">
        <v>18754354</v>
      </c>
      <c r="I1001" t="s">
        <v>128</v>
      </c>
      <c r="J1001" t="s">
        <v>129</v>
      </c>
      <c r="K1001" t="str">
        <f t="shared" si="45"/>
        <v>JACOB YALE</v>
      </c>
      <c r="L1001" s="1">
        <v>45962</v>
      </c>
      <c r="M1001" s="1">
        <v>46023</v>
      </c>
      <c r="N1001">
        <f t="shared" si="46"/>
        <v>2</v>
      </c>
      <c r="O1001" t="s">
        <v>135</v>
      </c>
      <c r="P1001" t="s">
        <v>2613</v>
      </c>
      <c r="Q1001" s="2">
        <v>101.78</v>
      </c>
      <c r="R1001" s="3">
        <v>0.7</v>
      </c>
      <c r="S1001" t="s">
        <v>60</v>
      </c>
      <c r="T1001" t="s">
        <v>136</v>
      </c>
      <c r="U1001" s="2">
        <v>71.25</v>
      </c>
      <c r="V1001" t="s">
        <v>374</v>
      </c>
    </row>
    <row r="1002" spans="1:22" x14ac:dyDescent="0.25">
      <c r="A1002">
        <v>2031843966</v>
      </c>
      <c r="B1002" t="s">
        <v>1797</v>
      </c>
      <c r="C1002" t="s">
        <v>1798</v>
      </c>
      <c r="D1002" t="str">
        <f t="shared" si="47"/>
        <v>AYSEL PEHLIVAN</v>
      </c>
      <c r="E1002" t="s">
        <v>80</v>
      </c>
      <c r="F1002" t="s">
        <v>373</v>
      </c>
      <c r="G1002" t="s">
        <v>374</v>
      </c>
      <c r="H1002">
        <v>18754354</v>
      </c>
      <c r="I1002" t="s">
        <v>128</v>
      </c>
      <c r="J1002" t="s">
        <v>129</v>
      </c>
      <c r="K1002" t="str">
        <f t="shared" si="45"/>
        <v>JACOB YALE</v>
      </c>
      <c r="L1002" s="1">
        <v>45962</v>
      </c>
      <c r="M1002" s="1">
        <v>46023</v>
      </c>
      <c r="N1002">
        <f t="shared" si="46"/>
        <v>2</v>
      </c>
      <c r="O1002" t="s">
        <v>135</v>
      </c>
      <c r="P1002" t="s">
        <v>2613</v>
      </c>
      <c r="Q1002" s="2">
        <v>43.77</v>
      </c>
      <c r="R1002" s="3">
        <v>0.7</v>
      </c>
      <c r="S1002" t="s">
        <v>60</v>
      </c>
      <c r="T1002" t="s">
        <v>136</v>
      </c>
      <c r="U1002" s="2">
        <v>30.64</v>
      </c>
      <c r="V1002" t="s">
        <v>374</v>
      </c>
    </row>
    <row r="1003" spans="1:22" x14ac:dyDescent="0.25">
      <c r="A1003">
        <v>2031365634</v>
      </c>
      <c r="B1003" t="s">
        <v>993</v>
      </c>
      <c r="C1003" t="s">
        <v>1497</v>
      </c>
      <c r="D1003" t="str">
        <f t="shared" si="47"/>
        <v>REX LEE</v>
      </c>
      <c r="E1003" t="s">
        <v>83</v>
      </c>
      <c r="F1003" t="s">
        <v>373</v>
      </c>
      <c r="G1003" t="s">
        <v>374</v>
      </c>
      <c r="H1003">
        <v>18754354</v>
      </c>
      <c r="I1003" t="s">
        <v>128</v>
      </c>
      <c r="J1003" t="s">
        <v>129</v>
      </c>
      <c r="K1003" t="str">
        <f t="shared" si="45"/>
        <v>JACOB YALE</v>
      </c>
      <c r="L1003" s="1">
        <v>45962</v>
      </c>
      <c r="M1003" s="1">
        <v>46023</v>
      </c>
      <c r="N1003">
        <f t="shared" si="46"/>
        <v>2</v>
      </c>
      <c r="O1003" t="s">
        <v>135</v>
      </c>
      <c r="P1003" t="s">
        <v>2613</v>
      </c>
      <c r="Q1003" s="2">
        <v>29.49</v>
      </c>
      <c r="R1003" s="3">
        <v>0.7</v>
      </c>
      <c r="S1003" t="s">
        <v>60</v>
      </c>
      <c r="T1003" t="s">
        <v>136</v>
      </c>
      <c r="U1003" s="2">
        <v>20.64</v>
      </c>
      <c r="V1003" t="s">
        <v>374</v>
      </c>
    </row>
    <row r="1004" spans="1:22" x14ac:dyDescent="0.25">
      <c r="A1004">
        <v>2031487091</v>
      </c>
      <c r="B1004" t="s">
        <v>347</v>
      </c>
      <c r="C1004" t="s">
        <v>580</v>
      </c>
      <c r="D1004" t="str">
        <f t="shared" si="47"/>
        <v>CONNIE HARRIS</v>
      </c>
      <c r="E1004" t="s">
        <v>206</v>
      </c>
      <c r="F1004" t="s">
        <v>803</v>
      </c>
      <c r="G1004" t="s">
        <v>804</v>
      </c>
      <c r="H1004">
        <v>21564088</v>
      </c>
      <c r="I1004" t="s">
        <v>522</v>
      </c>
      <c r="J1004" t="s">
        <v>523</v>
      </c>
      <c r="K1004" t="str">
        <f t="shared" si="45"/>
        <v>Jennifer Halsaver</v>
      </c>
      <c r="L1004" s="1">
        <v>45962</v>
      </c>
      <c r="M1004" s="1">
        <v>46023</v>
      </c>
      <c r="N1004">
        <f t="shared" si="46"/>
        <v>2</v>
      </c>
      <c r="O1004" t="s">
        <v>135</v>
      </c>
      <c r="P1004" t="s">
        <v>2613</v>
      </c>
      <c r="Q1004" s="2">
        <v>15</v>
      </c>
      <c r="R1004" s="3">
        <v>0.19</v>
      </c>
      <c r="S1004" t="s">
        <v>60</v>
      </c>
      <c r="T1004" t="s">
        <v>136</v>
      </c>
      <c r="U1004" s="2">
        <v>2.85</v>
      </c>
      <c r="V1004" t="s">
        <v>804</v>
      </c>
    </row>
    <row r="1005" spans="1:22" x14ac:dyDescent="0.25">
      <c r="A1005">
        <v>2031487090</v>
      </c>
      <c r="B1005" t="s">
        <v>347</v>
      </c>
      <c r="C1005" t="s">
        <v>580</v>
      </c>
      <c r="D1005" t="str">
        <f t="shared" si="47"/>
        <v>CONNIE HARRIS</v>
      </c>
      <c r="E1005" t="s">
        <v>206</v>
      </c>
      <c r="F1005" t="s">
        <v>1837</v>
      </c>
      <c r="G1005" t="s">
        <v>2053</v>
      </c>
      <c r="H1005">
        <v>21564088</v>
      </c>
      <c r="I1005" t="s">
        <v>522</v>
      </c>
      <c r="J1005" t="s">
        <v>523</v>
      </c>
      <c r="K1005" t="str">
        <f t="shared" si="45"/>
        <v>Jennifer Halsaver</v>
      </c>
      <c r="L1005" s="1">
        <v>45962</v>
      </c>
      <c r="M1005" s="1">
        <v>46023</v>
      </c>
      <c r="N1005">
        <f t="shared" si="46"/>
        <v>2</v>
      </c>
      <c r="O1005" t="s">
        <v>135</v>
      </c>
      <c r="P1005" t="s">
        <v>2613</v>
      </c>
      <c r="Q1005" s="2">
        <v>9.9499999999999993</v>
      </c>
      <c r="R1005" s="3">
        <v>0.19</v>
      </c>
      <c r="S1005" t="s">
        <v>60</v>
      </c>
      <c r="T1005" t="s">
        <v>136</v>
      </c>
      <c r="U1005" s="2">
        <v>1.89</v>
      </c>
      <c r="V1005" t="s">
        <v>804</v>
      </c>
    </row>
    <row r="1006" spans="1:22" x14ac:dyDescent="0.25">
      <c r="A1006">
        <v>2031487089</v>
      </c>
      <c r="B1006" t="s">
        <v>347</v>
      </c>
      <c r="C1006" t="s">
        <v>580</v>
      </c>
      <c r="D1006" t="str">
        <f t="shared" si="47"/>
        <v>CONNIE HARRIS</v>
      </c>
      <c r="E1006" t="s">
        <v>206</v>
      </c>
      <c r="F1006" t="s">
        <v>1837</v>
      </c>
      <c r="G1006" t="s">
        <v>1844</v>
      </c>
      <c r="H1006">
        <v>21564088</v>
      </c>
      <c r="I1006" t="s">
        <v>522</v>
      </c>
      <c r="J1006" t="s">
        <v>523</v>
      </c>
      <c r="K1006" t="str">
        <f t="shared" si="45"/>
        <v>Jennifer Halsaver</v>
      </c>
      <c r="L1006" s="1">
        <v>45962</v>
      </c>
      <c r="M1006" s="1">
        <v>46023</v>
      </c>
      <c r="N1006">
        <f t="shared" si="46"/>
        <v>2</v>
      </c>
      <c r="O1006" t="s">
        <v>135</v>
      </c>
      <c r="P1006" t="s">
        <v>2613</v>
      </c>
      <c r="Q1006" s="2">
        <v>549.07000000000005</v>
      </c>
      <c r="R1006" s="3">
        <v>0.19</v>
      </c>
      <c r="S1006" t="s">
        <v>60</v>
      </c>
      <c r="T1006" t="s">
        <v>136</v>
      </c>
      <c r="U1006" s="2">
        <v>104.32</v>
      </c>
      <c r="V1006" t="s">
        <v>1844</v>
      </c>
    </row>
    <row r="1007" spans="1:22" x14ac:dyDescent="0.25">
      <c r="A1007">
        <v>2031923809</v>
      </c>
      <c r="B1007" t="s">
        <v>1629</v>
      </c>
      <c r="C1007" t="s">
        <v>414</v>
      </c>
      <c r="D1007" t="str">
        <f t="shared" si="47"/>
        <v>THOMAS VATALARO</v>
      </c>
      <c r="E1007" t="s">
        <v>206</v>
      </c>
      <c r="F1007" t="s">
        <v>373</v>
      </c>
      <c r="G1007" t="s">
        <v>374</v>
      </c>
      <c r="H1007">
        <v>18142208</v>
      </c>
      <c r="I1007" t="s">
        <v>1450</v>
      </c>
      <c r="J1007" t="s">
        <v>1451</v>
      </c>
      <c r="K1007" t="str">
        <f t="shared" si="45"/>
        <v>Jill Shepard</v>
      </c>
      <c r="L1007" s="1">
        <v>45962</v>
      </c>
      <c r="M1007" s="1">
        <v>46023</v>
      </c>
      <c r="N1007">
        <f t="shared" si="46"/>
        <v>2</v>
      </c>
      <c r="O1007" t="s">
        <v>135</v>
      </c>
      <c r="P1007" t="s">
        <v>2613</v>
      </c>
      <c r="Q1007" s="2">
        <v>269.60000000000002</v>
      </c>
      <c r="R1007" s="3">
        <v>0.7</v>
      </c>
      <c r="S1007" t="s">
        <v>60</v>
      </c>
      <c r="T1007" t="s">
        <v>136</v>
      </c>
      <c r="U1007" s="2">
        <v>188.72</v>
      </c>
      <c r="V1007" t="s">
        <v>374</v>
      </c>
    </row>
    <row r="1008" spans="1:22" x14ac:dyDescent="0.25">
      <c r="A1008">
        <v>2031923810</v>
      </c>
      <c r="B1008" t="s">
        <v>1629</v>
      </c>
      <c r="C1008" t="s">
        <v>414</v>
      </c>
      <c r="D1008" t="str">
        <f t="shared" si="47"/>
        <v>THOMAS VATALARO</v>
      </c>
      <c r="E1008" t="s">
        <v>206</v>
      </c>
      <c r="F1008" t="s">
        <v>479</v>
      </c>
      <c r="G1008" t="s">
        <v>480</v>
      </c>
      <c r="H1008">
        <v>18142208</v>
      </c>
      <c r="I1008" t="s">
        <v>1450</v>
      </c>
      <c r="J1008" t="s">
        <v>1451</v>
      </c>
      <c r="K1008" t="str">
        <f t="shared" si="45"/>
        <v>Jill Shepard</v>
      </c>
      <c r="L1008" s="1">
        <v>45962</v>
      </c>
      <c r="M1008" s="1">
        <v>46023</v>
      </c>
      <c r="N1008">
        <f t="shared" si="46"/>
        <v>2</v>
      </c>
      <c r="O1008" t="s">
        <v>135</v>
      </c>
      <c r="P1008" t="s">
        <v>2613</v>
      </c>
      <c r="Q1008" s="2">
        <v>185.98</v>
      </c>
      <c r="R1008" s="4">
        <v>0.375</v>
      </c>
      <c r="S1008" t="s">
        <v>60</v>
      </c>
      <c r="T1008" t="s">
        <v>136</v>
      </c>
      <c r="U1008" s="2">
        <v>69.739999999999995</v>
      </c>
      <c r="V1008" t="s">
        <v>480</v>
      </c>
    </row>
    <row r="1009" spans="1:22" x14ac:dyDescent="0.25">
      <c r="A1009">
        <v>2031897977</v>
      </c>
      <c r="B1009" t="s">
        <v>992</v>
      </c>
      <c r="C1009" t="s">
        <v>993</v>
      </c>
      <c r="D1009" t="str">
        <f t="shared" si="47"/>
        <v>LEE YOM</v>
      </c>
      <c r="E1009" t="s">
        <v>52</v>
      </c>
      <c r="F1009" t="s">
        <v>53</v>
      </c>
      <c r="G1009" t="s">
        <v>54</v>
      </c>
      <c r="H1009">
        <v>21758900</v>
      </c>
      <c r="I1009" t="s">
        <v>994</v>
      </c>
      <c r="J1009" t="s">
        <v>995</v>
      </c>
      <c r="K1009" t="str">
        <f t="shared" si="45"/>
        <v>John Rader</v>
      </c>
      <c r="L1009" s="1">
        <v>45962</v>
      </c>
      <c r="M1009" s="1">
        <v>46023</v>
      </c>
      <c r="N1009">
        <f t="shared" si="46"/>
        <v>2</v>
      </c>
      <c r="O1009" t="s">
        <v>135</v>
      </c>
      <c r="P1009" t="s">
        <v>2613</v>
      </c>
      <c r="Q1009" s="2">
        <v>52.69</v>
      </c>
      <c r="R1009" s="3">
        <v>0.6</v>
      </c>
      <c r="S1009" t="s">
        <v>60</v>
      </c>
      <c r="T1009" t="s">
        <v>136</v>
      </c>
      <c r="U1009" s="2">
        <v>31.61</v>
      </c>
      <c r="V1009" t="s">
        <v>54</v>
      </c>
    </row>
    <row r="1010" spans="1:22" x14ac:dyDescent="0.25">
      <c r="A1010">
        <v>2031690478</v>
      </c>
      <c r="B1010" t="s">
        <v>987</v>
      </c>
      <c r="C1010" t="s">
        <v>142</v>
      </c>
      <c r="D1010" t="str">
        <f t="shared" si="47"/>
        <v>LISA KEVITCH</v>
      </c>
      <c r="E1010" t="s">
        <v>52</v>
      </c>
      <c r="F1010" t="s">
        <v>373</v>
      </c>
      <c r="G1010" t="s">
        <v>566</v>
      </c>
      <c r="H1010">
        <v>18781057</v>
      </c>
      <c r="I1010" t="s">
        <v>162</v>
      </c>
      <c r="J1010" t="s">
        <v>163</v>
      </c>
      <c r="K1010" t="str">
        <f t="shared" si="45"/>
        <v>JOHN ROKEN</v>
      </c>
      <c r="L1010" s="1">
        <v>45962</v>
      </c>
      <c r="M1010" s="1">
        <v>46023</v>
      </c>
      <c r="N1010">
        <f t="shared" si="46"/>
        <v>2</v>
      </c>
      <c r="O1010" t="s">
        <v>135</v>
      </c>
      <c r="P1010" t="s">
        <v>2613</v>
      </c>
      <c r="Q1010" s="2">
        <v>25.73</v>
      </c>
      <c r="R1010" s="3">
        <v>0.7</v>
      </c>
      <c r="S1010" t="s">
        <v>60</v>
      </c>
      <c r="T1010" t="s">
        <v>136</v>
      </c>
      <c r="U1010" s="2">
        <v>18.010000000000002</v>
      </c>
      <c r="V1010" t="s">
        <v>400</v>
      </c>
    </row>
    <row r="1011" spans="1:22" x14ac:dyDescent="0.25">
      <c r="A1011">
        <v>2031690477</v>
      </c>
      <c r="B1011" t="s">
        <v>987</v>
      </c>
      <c r="C1011" t="s">
        <v>142</v>
      </c>
      <c r="D1011" t="str">
        <f t="shared" si="47"/>
        <v>LISA KEVITCH</v>
      </c>
      <c r="E1011" t="s">
        <v>52</v>
      </c>
      <c r="F1011" t="s">
        <v>53</v>
      </c>
      <c r="G1011" t="s">
        <v>54</v>
      </c>
      <c r="H1011">
        <v>18781057</v>
      </c>
      <c r="I1011" t="s">
        <v>162</v>
      </c>
      <c r="J1011" t="s">
        <v>163</v>
      </c>
      <c r="K1011" t="str">
        <f t="shared" si="45"/>
        <v>JOHN ROKEN</v>
      </c>
      <c r="L1011" s="1">
        <v>45962</v>
      </c>
      <c r="M1011" s="1">
        <v>46023</v>
      </c>
      <c r="N1011">
        <f t="shared" si="46"/>
        <v>2</v>
      </c>
      <c r="O1011" t="s">
        <v>135</v>
      </c>
      <c r="P1011" t="s">
        <v>2613</v>
      </c>
      <c r="Q1011" s="2">
        <v>56.69</v>
      </c>
      <c r="R1011" s="3">
        <v>0.6</v>
      </c>
      <c r="S1011" t="s">
        <v>60</v>
      </c>
      <c r="T1011" t="s">
        <v>136</v>
      </c>
      <c r="U1011" s="2">
        <v>34.01</v>
      </c>
      <c r="V1011" t="s">
        <v>54</v>
      </c>
    </row>
    <row r="1012" spans="1:22" x14ac:dyDescent="0.25">
      <c r="A1012">
        <v>2031690476</v>
      </c>
      <c r="B1012" t="s">
        <v>987</v>
      </c>
      <c r="C1012" t="s">
        <v>142</v>
      </c>
      <c r="D1012" t="str">
        <f t="shared" si="47"/>
        <v>LISA KEVITCH</v>
      </c>
      <c r="E1012" t="s">
        <v>52</v>
      </c>
      <c r="F1012" t="s">
        <v>132</v>
      </c>
      <c r="G1012" t="s">
        <v>133</v>
      </c>
      <c r="H1012">
        <v>18781057</v>
      </c>
      <c r="I1012" t="s">
        <v>162</v>
      </c>
      <c r="J1012" t="s">
        <v>163</v>
      </c>
      <c r="K1012" t="str">
        <f t="shared" si="45"/>
        <v>JOHN ROKEN</v>
      </c>
      <c r="L1012" s="1">
        <v>45962</v>
      </c>
      <c r="M1012" s="1">
        <v>46023</v>
      </c>
      <c r="N1012">
        <f t="shared" si="46"/>
        <v>2</v>
      </c>
      <c r="O1012" t="s">
        <v>135</v>
      </c>
      <c r="P1012" t="s">
        <v>2613</v>
      </c>
      <c r="Q1012" s="2">
        <v>55.16</v>
      </c>
      <c r="R1012" s="3">
        <v>0.38</v>
      </c>
      <c r="S1012" t="s">
        <v>60</v>
      </c>
      <c r="T1012" t="s">
        <v>136</v>
      </c>
      <c r="U1012" s="2">
        <v>20.96</v>
      </c>
      <c r="V1012" t="s">
        <v>133</v>
      </c>
    </row>
    <row r="1013" spans="1:22" x14ac:dyDescent="0.25">
      <c r="A1013">
        <v>2031994624</v>
      </c>
      <c r="B1013" t="s">
        <v>1630</v>
      </c>
      <c r="C1013" t="s">
        <v>1631</v>
      </c>
      <c r="D1013" t="str">
        <f t="shared" si="47"/>
        <v>AMEE LARA</v>
      </c>
      <c r="E1013" t="s">
        <v>372</v>
      </c>
      <c r="F1013" t="s">
        <v>102</v>
      </c>
      <c r="G1013" t="s">
        <v>103</v>
      </c>
      <c r="H1013">
        <v>17516272</v>
      </c>
      <c r="I1013" t="s">
        <v>1632</v>
      </c>
      <c r="J1013" t="s">
        <v>1633</v>
      </c>
      <c r="K1013" t="str">
        <f t="shared" si="45"/>
        <v>Kenneth Weitzman</v>
      </c>
      <c r="L1013" s="1">
        <v>45966</v>
      </c>
      <c r="M1013" s="1">
        <v>46027</v>
      </c>
      <c r="N1013">
        <f t="shared" si="46"/>
        <v>2</v>
      </c>
      <c r="O1013" t="s">
        <v>135</v>
      </c>
      <c r="P1013" t="s">
        <v>2613</v>
      </c>
      <c r="Q1013" s="2">
        <v>36.85</v>
      </c>
      <c r="R1013" s="3">
        <v>0.75</v>
      </c>
      <c r="S1013" t="s">
        <v>60</v>
      </c>
      <c r="T1013" t="s">
        <v>136</v>
      </c>
      <c r="U1013" s="2">
        <v>27.64</v>
      </c>
      <c r="V1013" t="s">
        <v>2597</v>
      </c>
    </row>
    <row r="1014" spans="1:22" x14ac:dyDescent="0.25">
      <c r="A1014">
        <v>2031949859</v>
      </c>
      <c r="B1014" t="s">
        <v>1630</v>
      </c>
      <c r="C1014" t="s">
        <v>1631</v>
      </c>
      <c r="D1014" t="str">
        <f t="shared" si="47"/>
        <v>AMEE LARA</v>
      </c>
      <c r="E1014" t="s">
        <v>372</v>
      </c>
      <c r="F1014" t="s">
        <v>373</v>
      </c>
      <c r="G1014" t="s">
        <v>374</v>
      </c>
      <c r="H1014">
        <v>17516272</v>
      </c>
      <c r="I1014" t="s">
        <v>1632</v>
      </c>
      <c r="J1014" t="s">
        <v>1633</v>
      </c>
      <c r="K1014" t="str">
        <f t="shared" si="45"/>
        <v>Kenneth Weitzman</v>
      </c>
      <c r="L1014" s="1">
        <v>45966</v>
      </c>
      <c r="M1014" s="1">
        <v>46027</v>
      </c>
      <c r="N1014">
        <f t="shared" si="46"/>
        <v>2</v>
      </c>
      <c r="O1014" t="s">
        <v>135</v>
      </c>
      <c r="P1014" t="s">
        <v>2613</v>
      </c>
      <c r="Q1014" s="2">
        <v>27.34</v>
      </c>
      <c r="R1014" s="3">
        <v>0.7</v>
      </c>
      <c r="S1014" t="s">
        <v>60</v>
      </c>
      <c r="T1014" t="s">
        <v>136</v>
      </c>
      <c r="U1014" s="2">
        <v>19.14</v>
      </c>
      <c r="V1014" t="s">
        <v>374</v>
      </c>
    </row>
    <row r="1015" spans="1:22" x14ac:dyDescent="0.25">
      <c r="A1015">
        <v>2031949860</v>
      </c>
      <c r="B1015" t="s">
        <v>1630</v>
      </c>
      <c r="C1015" t="s">
        <v>1631</v>
      </c>
      <c r="D1015" t="str">
        <f t="shared" si="47"/>
        <v>AMEE LARA</v>
      </c>
      <c r="E1015" t="s">
        <v>372</v>
      </c>
      <c r="F1015" t="s">
        <v>479</v>
      </c>
      <c r="G1015" t="s">
        <v>480</v>
      </c>
      <c r="H1015">
        <v>17516272</v>
      </c>
      <c r="I1015" t="s">
        <v>1632</v>
      </c>
      <c r="J1015" t="s">
        <v>1633</v>
      </c>
      <c r="K1015" t="str">
        <f t="shared" si="45"/>
        <v>Kenneth Weitzman</v>
      </c>
      <c r="L1015" s="1">
        <v>45966</v>
      </c>
      <c r="M1015" s="1">
        <v>46027</v>
      </c>
      <c r="N1015">
        <f t="shared" si="46"/>
        <v>2</v>
      </c>
      <c r="O1015" t="s">
        <v>135</v>
      </c>
      <c r="P1015" t="s">
        <v>2613</v>
      </c>
      <c r="Q1015" s="2">
        <v>27.49</v>
      </c>
      <c r="R1015" s="4">
        <v>0.375</v>
      </c>
      <c r="S1015" t="s">
        <v>60</v>
      </c>
      <c r="T1015" t="s">
        <v>136</v>
      </c>
      <c r="U1015" s="2">
        <v>10.31</v>
      </c>
      <c r="V1015" t="s">
        <v>480</v>
      </c>
    </row>
    <row r="1016" spans="1:22" x14ac:dyDescent="0.25">
      <c r="A1016">
        <v>2031469711</v>
      </c>
      <c r="B1016" t="s">
        <v>2456</v>
      </c>
      <c r="C1016" t="s">
        <v>1370</v>
      </c>
      <c r="D1016" t="str">
        <f t="shared" si="47"/>
        <v>STACEY WALDREN</v>
      </c>
      <c r="E1016" t="s">
        <v>452</v>
      </c>
      <c r="F1016" t="s">
        <v>102</v>
      </c>
      <c r="G1016" t="s">
        <v>738</v>
      </c>
      <c r="H1016">
        <v>1706194</v>
      </c>
      <c r="I1016" t="s">
        <v>258</v>
      </c>
      <c r="J1016" t="s">
        <v>131</v>
      </c>
      <c r="K1016" t="str">
        <f t="shared" si="45"/>
        <v>MATTHEW DAUGHERTY</v>
      </c>
      <c r="L1016" s="1">
        <v>45962</v>
      </c>
      <c r="M1016" s="1">
        <v>46023</v>
      </c>
      <c r="N1016">
        <f t="shared" si="46"/>
        <v>2</v>
      </c>
      <c r="O1016" t="s">
        <v>135</v>
      </c>
      <c r="P1016" t="s">
        <v>2613</v>
      </c>
      <c r="Q1016" s="2">
        <v>234.17</v>
      </c>
      <c r="R1016" s="3">
        <v>0.9</v>
      </c>
      <c r="S1016" t="s">
        <v>60</v>
      </c>
      <c r="T1016" t="s">
        <v>136</v>
      </c>
      <c r="U1016" s="2">
        <v>210.75</v>
      </c>
      <c r="V1016" t="s">
        <v>2599</v>
      </c>
    </row>
    <row r="1017" spans="1:22" x14ac:dyDescent="0.25">
      <c r="A1017">
        <v>2031863172</v>
      </c>
      <c r="B1017" t="s">
        <v>1799</v>
      </c>
      <c r="C1017" t="s">
        <v>1800</v>
      </c>
      <c r="D1017" t="str">
        <f t="shared" si="47"/>
        <v>JANDER YZAGUIRRE</v>
      </c>
      <c r="E1017" t="s">
        <v>110</v>
      </c>
      <c r="F1017" t="s">
        <v>102</v>
      </c>
      <c r="G1017" t="s">
        <v>738</v>
      </c>
      <c r="H1017">
        <v>1706194</v>
      </c>
      <c r="I1017" t="s">
        <v>258</v>
      </c>
      <c r="J1017" t="s">
        <v>131</v>
      </c>
      <c r="K1017" t="str">
        <f t="shared" si="45"/>
        <v>MATTHEW DAUGHERTY</v>
      </c>
      <c r="L1017" s="1">
        <v>45962</v>
      </c>
      <c r="M1017" s="1">
        <v>46023</v>
      </c>
      <c r="N1017">
        <f t="shared" si="46"/>
        <v>2</v>
      </c>
      <c r="O1017" t="s">
        <v>135</v>
      </c>
      <c r="P1017" t="s">
        <v>2613</v>
      </c>
      <c r="Q1017" s="2">
        <v>179.88</v>
      </c>
      <c r="R1017" s="3">
        <v>0.9</v>
      </c>
      <c r="S1017" t="s">
        <v>60</v>
      </c>
      <c r="T1017" t="s">
        <v>136</v>
      </c>
      <c r="U1017" s="2">
        <v>161.88999999999999</v>
      </c>
      <c r="V1017" t="s">
        <v>2599</v>
      </c>
    </row>
    <row r="1018" spans="1:22" x14ac:dyDescent="0.25">
      <c r="A1018">
        <v>2031682813</v>
      </c>
      <c r="B1018" t="s">
        <v>2460</v>
      </c>
      <c r="C1018" t="s">
        <v>2461</v>
      </c>
      <c r="D1018" t="str">
        <f t="shared" si="47"/>
        <v>LAURAETTA EDGAR</v>
      </c>
      <c r="E1018" t="s">
        <v>256</v>
      </c>
      <c r="F1018" t="s">
        <v>102</v>
      </c>
      <c r="G1018" t="s">
        <v>738</v>
      </c>
      <c r="H1018">
        <v>1706194</v>
      </c>
      <c r="I1018" t="s">
        <v>258</v>
      </c>
      <c r="J1018" t="s">
        <v>131</v>
      </c>
      <c r="K1018" t="str">
        <f t="shared" si="45"/>
        <v>MATTHEW DAUGHERTY</v>
      </c>
      <c r="L1018" s="1">
        <v>45962</v>
      </c>
      <c r="M1018" s="1">
        <v>46023</v>
      </c>
      <c r="N1018">
        <f t="shared" si="46"/>
        <v>2</v>
      </c>
      <c r="O1018" t="s">
        <v>135</v>
      </c>
      <c r="P1018" t="s">
        <v>2613</v>
      </c>
      <c r="Q1018" s="2">
        <v>167.21</v>
      </c>
      <c r="R1018" s="3">
        <v>0.9</v>
      </c>
      <c r="S1018" t="s">
        <v>60</v>
      </c>
      <c r="T1018" t="s">
        <v>136</v>
      </c>
      <c r="U1018" s="2">
        <v>150.49</v>
      </c>
      <c r="V1018" t="s">
        <v>2599</v>
      </c>
    </row>
    <row r="1019" spans="1:22" x14ac:dyDescent="0.25">
      <c r="A1019">
        <v>2031647618</v>
      </c>
      <c r="B1019" t="s">
        <v>525</v>
      </c>
      <c r="C1019" t="s">
        <v>592</v>
      </c>
      <c r="D1019" t="str">
        <f t="shared" si="47"/>
        <v>SUSAN ANDREWS</v>
      </c>
      <c r="E1019" t="s">
        <v>161</v>
      </c>
      <c r="F1019" t="s">
        <v>102</v>
      </c>
      <c r="G1019" t="s">
        <v>738</v>
      </c>
      <c r="H1019">
        <v>1706194</v>
      </c>
      <c r="I1019" t="s">
        <v>258</v>
      </c>
      <c r="J1019" t="s">
        <v>131</v>
      </c>
      <c r="K1019" t="str">
        <f t="shared" si="45"/>
        <v>MATTHEW DAUGHERTY</v>
      </c>
      <c r="L1019" s="1">
        <v>45962</v>
      </c>
      <c r="M1019" s="1">
        <v>46023</v>
      </c>
      <c r="N1019">
        <f t="shared" si="46"/>
        <v>2</v>
      </c>
      <c r="O1019" t="s">
        <v>135</v>
      </c>
      <c r="P1019" t="s">
        <v>2613</v>
      </c>
      <c r="Q1019" s="2">
        <v>154.63</v>
      </c>
      <c r="R1019" s="3">
        <v>0.9</v>
      </c>
      <c r="S1019" t="s">
        <v>60</v>
      </c>
      <c r="T1019" t="s">
        <v>136</v>
      </c>
      <c r="U1019" s="2">
        <v>139.16999999999999</v>
      </c>
      <c r="V1019" t="s">
        <v>2599</v>
      </c>
    </row>
    <row r="1020" spans="1:22" x14ac:dyDescent="0.25">
      <c r="A1020">
        <v>2031386113</v>
      </c>
      <c r="B1020" t="s">
        <v>1505</v>
      </c>
      <c r="C1020" t="s">
        <v>453</v>
      </c>
      <c r="D1020" t="str">
        <f t="shared" si="47"/>
        <v>BRENT BONNEY</v>
      </c>
      <c r="E1020" t="s">
        <v>110</v>
      </c>
      <c r="F1020" t="s">
        <v>102</v>
      </c>
      <c r="G1020" t="s">
        <v>738</v>
      </c>
      <c r="H1020">
        <v>1706194</v>
      </c>
      <c r="I1020" t="s">
        <v>258</v>
      </c>
      <c r="J1020" t="s">
        <v>131</v>
      </c>
      <c r="K1020" t="str">
        <f t="shared" si="45"/>
        <v>MATTHEW DAUGHERTY</v>
      </c>
      <c r="L1020" s="1">
        <v>45962</v>
      </c>
      <c r="M1020" s="1">
        <v>46023</v>
      </c>
      <c r="N1020">
        <f t="shared" si="46"/>
        <v>2</v>
      </c>
      <c r="O1020" t="s">
        <v>135</v>
      </c>
      <c r="P1020" t="s">
        <v>2613</v>
      </c>
      <c r="Q1020" s="2">
        <v>147.76</v>
      </c>
      <c r="R1020" s="3">
        <v>0.9</v>
      </c>
      <c r="S1020" t="s">
        <v>60</v>
      </c>
      <c r="T1020" t="s">
        <v>136</v>
      </c>
      <c r="U1020" s="2">
        <v>132.97999999999999</v>
      </c>
      <c r="V1020" t="s">
        <v>2599</v>
      </c>
    </row>
    <row r="1021" spans="1:22" x14ac:dyDescent="0.25">
      <c r="A1021">
        <v>2031930874</v>
      </c>
      <c r="B1021" t="s">
        <v>1813</v>
      </c>
      <c r="C1021" t="s">
        <v>269</v>
      </c>
      <c r="D1021" t="str">
        <f t="shared" si="47"/>
        <v>DIANA DANIEL-LORENTE</v>
      </c>
      <c r="E1021" t="s">
        <v>169</v>
      </c>
      <c r="F1021" t="s">
        <v>102</v>
      </c>
      <c r="G1021" t="s">
        <v>738</v>
      </c>
      <c r="H1021">
        <v>1706194</v>
      </c>
      <c r="I1021" t="s">
        <v>258</v>
      </c>
      <c r="J1021" t="s">
        <v>131</v>
      </c>
      <c r="K1021" t="str">
        <f t="shared" si="45"/>
        <v>MATTHEW DAUGHERTY</v>
      </c>
      <c r="L1021" s="1">
        <v>45962</v>
      </c>
      <c r="M1021" s="1">
        <v>46023</v>
      </c>
      <c r="N1021">
        <f t="shared" si="46"/>
        <v>2</v>
      </c>
      <c r="O1021" t="s">
        <v>135</v>
      </c>
      <c r="P1021" t="s">
        <v>2613</v>
      </c>
      <c r="Q1021" s="2">
        <v>139.25</v>
      </c>
      <c r="R1021" s="3">
        <v>0.9</v>
      </c>
      <c r="S1021" t="s">
        <v>60</v>
      </c>
      <c r="T1021" t="s">
        <v>136</v>
      </c>
      <c r="U1021" s="2">
        <v>125.32</v>
      </c>
      <c r="V1021" t="s">
        <v>2599</v>
      </c>
    </row>
    <row r="1022" spans="1:22" x14ac:dyDescent="0.25">
      <c r="A1022">
        <v>2031596060</v>
      </c>
      <c r="B1022" t="s">
        <v>1522</v>
      </c>
      <c r="C1022" t="s">
        <v>1523</v>
      </c>
      <c r="D1022" t="str">
        <f t="shared" si="47"/>
        <v>HAILEY KESLER</v>
      </c>
      <c r="E1022" t="s">
        <v>110</v>
      </c>
      <c r="F1022" t="s">
        <v>102</v>
      </c>
      <c r="G1022" t="s">
        <v>738</v>
      </c>
      <c r="H1022">
        <v>1706194</v>
      </c>
      <c r="I1022" t="s">
        <v>258</v>
      </c>
      <c r="J1022" t="s">
        <v>131</v>
      </c>
      <c r="K1022" t="str">
        <f t="shared" si="45"/>
        <v>MATTHEW DAUGHERTY</v>
      </c>
      <c r="L1022" s="1">
        <v>45962</v>
      </c>
      <c r="M1022" s="1">
        <v>46023</v>
      </c>
      <c r="N1022">
        <f t="shared" si="46"/>
        <v>2</v>
      </c>
      <c r="O1022" t="s">
        <v>135</v>
      </c>
      <c r="P1022" t="s">
        <v>2613</v>
      </c>
      <c r="Q1022" s="2">
        <v>99.58</v>
      </c>
      <c r="R1022" s="3">
        <v>0.9</v>
      </c>
      <c r="S1022" t="s">
        <v>60</v>
      </c>
      <c r="T1022" t="s">
        <v>136</v>
      </c>
      <c r="U1022" s="2">
        <v>89.62</v>
      </c>
      <c r="V1022" t="s">
        <v>2599</v>
      </c>
    </row>
    <row r="1023" spans="1:22" x14ac:dyDescent="0.25">
      <c r="A1023">
        <v>2031848655</v>
      </c>
      <c r="B1023" t="s">
        <v>1627</v>
      </c>
      <c r="C1023" t="s">
        <v>129</v>
      </c>
      <c r="D1023" t="str">
        <f t="shared" si="47"/>
        <v>JACOB WORTHEY</v>
      </c>
      <c r="E1023" t="s">
        <v>452</v>
      </c>
      <c r="F1023" t="s">
        <v>102</v>
      </c>
      <c r="G1023" t="s">
        <v>738</v>
      </c>
      <c r="H1023">
        <v>1706194</v>
      </c>
      <c r="I1023" t="s">
        <v>258</v>
      </c>
      <c r="J1023" t="s">
        <v>131</v>
      </c>
      <c r="K1023" t="str">
        <f t="shared" si="45"/>
        <v>MATTHEW DAUGHERTY</v>
      </c>
      <c r="L1023" s="1">
        <v>45962</v>
      </c>
      <c r="M1023" s="1">
        <v>46023</v>
      </c>
      <c r="N1023">
        <f t="shared" si="46"/>
        <v>2</v>
      </c>
      <c r="O1023" t="s">
        <v>135</v>
      </c>
      <c r="P1023" t="s">
        <v>2613</v>
      </c>
      <c r="Q1023" s="2">
        <v>81.63</v>
      </c>
      <c r="R1023" s="3">
        <v>0.9</v>
      </c>
      <c r="S1023" t="s">
        <v>60</v>
      </c>
      <c r="T1023" t="s">
        <v>136</v>
      </c>
      <c r="U1023" s="2">
        <v>73.47</v>
      </c>
      <c r="V1023" t="s">
        <v>2599</v>
      </c>
    </row>
    <row r="1024" spans="1:22" x14ac:dyDescent="0.25">
      <c r="A1024">
        <v>2031539319</v>
      </c>
      <c r="B1024" t="s">
        <v>2457</v>
      </c>
      <c r="C1024" t="s">
        <v>101</v>
      </c>
      <c r="D1024" t="str">
        <f t="shared" si="47"/>
        <v>TIMOTHY PACELLO</v>
      </c>
      <c r="E1024" t="s">
        <v>412</v>
      </c>
      <c r="F1024" t="s">
        <v>102</v>
      </c>
      <c r="G1024" t="s">
        <v>764</v>
      </c>
      <c r="H1024">
        <v>1706194</v>
      </c>
      <c r="I1024" t="s">
        <v>258</v>
      </c>
      <c r="J1024" t="s">
        <v>131</v>
      </c>
      <c r="K1024" t="str">
        <f t="shared" si="45"/>
        <v>MATTHEW DAUGHERTY</v>
      </c>
      <c r="L1024" s="1">
        <v>45962</v>
      </c>
      <c r="M1024" s="1">
        <v>46023</v>
      </c>
      <c r="N1024">
        <f t="shared" si="46"/>
        <v>2</v>
      </c>
      <c r="O1024" t="s">
        <v>135</v>
      </c>
      <c r="P1024" t="s">
        <v>2613</v>
      </c>
      <c r="Q1024" s="2">
        <v>227.3</v>
      </c>
      <c r="R1024" s="3">
        <v>0.75</v>
      </c>
      <c r="S1024" t="s">
        <v>60</v>
      </c>
      <c r="T1024" t="s">
        <v>136</v>
      </c>
      <c r="U1024" s="2">
        <v>170.48</v>
      </c>
      <c r="V1024" t="s">
        <v>2597</v>
      </c>
    </row>
    <row r="1025" spans="1:22" x14ac:dyDescent="0.25">
      <c r="A1025">
        <v>2031866741</v>
      </c>
      <c r="B1025" t="s">
        <v>1801</v>
      </c>
      <c r="C1025" t="s">
        <v>1802</v>
      </c>
      <c r="D1025" t="str">
        <f t="shared" si="47"/>
        <v>AUSTIN HAMMER</v>
      </c>
      <c r="E1025" t="s">
        <v>452</v>
      </c>
      <c r="F1025" t="s">
        <v>102</v>
      </c>
      <c r="G1025" t="s">
        <v>764</v>
      </c>
      <c r="H1025">
        <v>1706194</v>
      </c>
      <c r="I1025" t="s">
        <v>258</v>
      </c>
      <c r="J1025" t="s">
        <v>131</v>
      </c>
      <c r="K1025" t="str">
        <f t="shared" ref="K1025:K1088" si="48">CONCATENATE(J1025," ",I1025)</f>
        <v>MATTHEW DAUGHERTY</v>
      </c>
      <c r="L1025" s="1">
        <v>45962</v>
      </c>
      <c r="M1025" s="1">
        <v>46023</v>
      </c>
      <c r="N1025">
        <f t="shared" si="46"/>
        <v>2</v>
      </c>
      <c r="O1025" t="s">
        <v>135</v>
      </c>
      <c r="P1025" t="s">
        <v>2613</v>
      </c>
      <c r="Q1025" s="2">
        <v>194.88</v>
      </c>
      <c r="R1025" s="3">
        <v>0.75</v>
      </c>
      <c r="S1025" t="s">
        <v>60</v>
      </c>
      <c r="T1025" t="s">
        <v>136</v>
      </c>
      <c r="U1025" s="2">
        <v>146.16</v>
      </c>
      <c r="V1025" t="s">
        <v>2597</v>
      </c>
    </row>
    <row r="1026" spans="1:22" x14ac:dyDescent="0.25">
      <c r="A1026">
        <v>2031750289</v>
      </c>
      <c r="B1026" t="s">
        <v>690</v>
      </c>
      <c r="C1026" t="s">
        <v>350</v>
      </c>
      <c r="D1026" t="str">
        <f t="shared" si="47"/>
        <v>MICHELE JONES</v>
      </c>
      <c r="E1026" t="s">
        <v>452</v>
      </c>
      <c r="F1026" t="s">
        <v>102</v>
      </c>
      <c r="G1026" t="s">
        <v>764</v>
      </c>
      <c r="H1026">
        <v>1706194</v>
      </c>
      <c r="I1026" t="s">
        <v>258</v>
      </c>
      <c r="J1026" t="s">
        <v>131</v>
      </c>
      <c r="K1026" t="str">
        <f t="shared" si="48"/>
        <v>MATTHEW DAUGHERTY</v>
      </c>
      <c r="L1026" s="1">
        <v>45962</v>
      </c>
      <c r="M1026" s="1">
        <v>46023</v>
      </c>
      <c r="N1026">
        <f t="shared" ref="N1026:N1089" si="49">DATEDIF(L1026,M1026,"M")</f>
        <v>2</v>
      </c>
      <c r="O1026" t="s">
        <v>135</v>
      </c>
      <c r="P1026" t="s">
        <v>2613</v>
      </c>
      <c r="Q1026" s="2">
        <v>146.25</v>
      </c>
      <c r="R1026" s="3">
        <v>0.75</v>
      </c>
      <c r="S1026" t="s">
        <v>60</v>
      </c>
      <c r="T1026" t="s">
        <v>136</v>
      </c>
      <c r="U1026" s="2">
        <v>109.69</v>
      </c>
      <c r="V1026" t="s">
        <v>2597</v>
      </c>
    </row>
    <row r="1027" spans="1:22" x14ac:dyDescent="0.25">
      <c r="A1027">
        <v>2031747674</v>
      </c>
      <c r="B1027" t="s">
        <v>1780</v>
      </c>
      <c r="C1027" t="s">
        <v>587</v>
      </c>
      <c r="D1027" t="str">
        <f t="shared" ref="D1027:D1090" si="50">CONCATENATE(C1027," ",B1027)</f>
        <v>LINDA CALLAHAN</v>
      </c>
      <c r="E1027" t="s">
        <v>452</v>
      </c>
      <c r="F1027" t="s">
        <v>102</v>
      </c>
      <c r="G1027" t="s">
        <v>764</v>
      </c>
      <c r="H1027">
        <v>1706194</v>
      </c>
      <c r="I1027" t="s">
        <v>258</v>
      </c>
      <c r="J1027" t="s">
        <v>131</v>
      </c>
      <c r="K1027" t="str">
        <f t="shared" si="48"/>
        <v>MATTHEW DAUGHERTY</v>
      </c>
      <c r="L1027" s="1">
        <v>45962</v>
      </c>
      <c r="M1027" s="1">
        <v>46023</v>
      </c>
      <c r="N1027">
        <f t="shared" si="49"/>
        <v>2</v>
      </c>
      <c r="O1027" t="s">
        <v>135</v>
      </c>
      <c r="P1027" t="s">
        <v>2613</v>
      </c>
      <c r="Q1027" s="2">
        <v>146.25</v>
      </c>
      <c r="R1027" s="3">
        <v>0.75</v>
      </c>
      <c r="S1027" t="s">
        <v>60</v>
      </c>
      <c r="T1027" t="s">
        <v>136</v>
      </c>
      <c r="U1027" s="2">
        <v>109.69</v>
      </c>
      <c r="V1027" t="s">
        <v>2597</v>
      </c>
    </row>
    <row r="1028" spans="1:22" x14ac:dyDescent="0.25">
      <c r="A1028">
        <v>2030806217</v>
      </c>
      <c r="B1028" t="s">
        <v>2359</v>
      </c>
      <c r="C1028" t="s">
        <v>262</v>
      </c>
      <c r="D1028" t="str">
        <f t="shared" si="50"/>
        <v>KATHLEEN KENNEY</v>
      </c>
      <c r="E1028" t="s">
        <v>452</v>
      </c>
      <c r="F1028" t="s">
        <v>102</v>
      </c>
      <c r="G1028" t="s">
        <v>103</v>
      </c>
      <c r="H1028">
        <v>1706194</v>
      </c>
      <c r="I1028" t="s">
        <v>258</v>
      </c>
      <c r="J1028" t="s">
        <v>131</v>
      </c>
      <c r="K1028" t="str">
        <f t="shared" si="48"/>
        <v>MATTHEW DAUGHERTY</v>
      </c>
      <c r="L1028" s="1">
        <v>45962</v>
      </c>
      <c r="M1028" s="1">
        <v>46023</v>
      </c>
      <c r="N1028">
        <f t="shared" si="49"/>
        <v>2</v>
      </c>
      <c r="O1028" t="s">
        <v>135</v>
      </c>
      <c r="P1028" t="s">
        <v>2613</v>
      </c>
      <c r="Q1028" s="2">
        <v>167.68</v>
      </c>
      <c r="R1028" s="3">
        <v>0.75</v>
      </c>
      <c r="S1028" t="s">
        <v>60</v>
      </c>
      <c r="T1028" t="s">
        <v>136</v>
      </c>
      <c r="U1028" s="2">
        <v>125.76</v>
      </c>
      <c r="V1028" t="s">
        <v>2597</v>
      </c>
    </row>
    <row r="1029" spans="1:22" x14ac:dyDescent="0.25">
      <c r="A1029">
        <v>2031846773</v>
      </c>
      <c r="B1029" t="s">
        <v>2313</v>
      </c>
      <c r="C1029" t="s">
        <v>331</v>
      </c>
      <c r="D1029" t="str">
        <f t="shared" si="50"/>
        <v>AMBER CHUMLEY</v>
      </c>
      <c r="E1029" t="s">
        <v>256</v>
      </c>
      <c r="F1029" t="s">
        <v>102</v>
      </c>
      <c r="G1029" t="s">
        <v>103</v>
      </c>
      <c r="H1029">
        <v>1706194</v>
      </c>
      <c r="I1029" t="s">
        <v>258</v>
      </c>
      <c r="J1029" t="s">
        <v>131</v>
      </c>
      <c r="K1029" t="str">
        <f t="shared" si="48"/>
        <v>MATTHEW DAUGHERTY</v>
      </c>
      <c r="L1029" s="1">
        <v>45962</v>
      </c>
      <c r="M1029" s="1">
        <v>46023</v>
      </c>
      <c r="N1029">
        <f t="shared" si="49"/>
        <v>2</v>
      </c>
      <c r="O1029" t="s">
        <v>135</v>
      </c>
      <c r="P1029" t="s">
        <v>2613</v>
      </c>
      <c r="Q1029" s="2">
        <v>161.83000000000001</v>
      </c>
      <c r="R1029" s="3">
        <v>0.75</v>
      </c>
      <c r="S1029" t="s">
        <v>60</v>
      </c>
      <c r="T1029" t="s">
        <v>136</v>
      </c>
      <c r="U1029" s="2">
        <v>121.37</v>
      </c>
      <c r="V1029" t="s">
        <v>2597</v>
      </c>
    </row>
    <row r="1030" spans="1:22" x14ac:dyDescent="0.25">
      <c r="A1030">
        <v>2031560309</v>
      </c>
      <c r="B1030" t="s">
        <v>1135</v>
      </c>
      <c r="C1030" t="s">
        <v>223</v>
      </c>
      <c r="D1030" t="str">
        <f t="shared" si="50"/>
        <v>WILLIAM MCDANIEL</v>
      </c>
      <c r="E1030" t="s">
        <v>585</v>
      </c>
      <c r="F1030" t="s">
        <v>102</v>
      </c>
      <c r="G1030" t="s">
        <v>103</v>
      </c>
      <c r="H1030">
        <v>1706194</v>
      </c>
      <c r="I1030" t="s">
        <v>258</v>
      </c>
      <c r="J1030" t="s">
        <v>131</v>
      </c>
      <c r="K1030" t="str">
        <f t="shared" si="48"/>
        <v>MATTHEW DAUGHERTY</v>
      </c>
      <c r="L1030" s="1">
        <v>45962</v>
      </c>
      <c r="M1030" s="1">
        <v>46023</v>
      </c>
      <c r="N1030">
        <f t="shared" si="49"/>
        <v>2</v>
      </c>
      <c r="O1030" t="s">
        <v>135</v>
      </c>
      <c r="P1030" t="s">
        <v>2613</v>
      </c>
      <c r="Q1030" s="2">
        <v>121.99</v>
      </c>
      <c r="R1030" s="3">
        <v>0.75</v>
      </c>
      <c r="S1030" t="s">
        <v>60</v>
      </c>
      <c r="T1030" t="s">
        <v>136</v>
      </c>
      <c r="U1030" s="2">
        <v>91.49</v>
      </c>
      <c r="V1030" t="s">
        <v>2597</v>
      </c>
    </row>
    <row r="1031" spans="1:22" x14ac:dyDescent="0.25">
      <c r="A1031">
        <v>2031738674</v>
      </c>
      <c r="B1031" t="s">
        <v>1779</v>
      </c>
      <c r="C1031" t="s">
        <v>271</v>
      </c>
      <c r="D1031" t="str">
        <f t="shared" si="50"/>
        <v>CHERYL BADER</v>
      </c>
      <c r="E1031" t="s">
        <v>372</v>
      </c>
      <c r="F1031" t="s">
        <v>102</v>
      </c>
      <c r="G1031" t="s">
        <v>103</v>
      </c>
      <c r="H1031">
        <v>1706194</v>
      </c>
      <c r="I1031" t="s">
        <v>258</v>
      </c>
      <c r="J1031" t="s">
        <v>131</v>
      </c>
      <c r="K1031" t="str">
        <f t="shared" si="48"/>
        <v>MATTHEW DAUGHERTY</v>
      </c>
      <c r="L1031" s="1">
        <v>45962</v>
      </c>
      <c r="M1031" s="1">
        <v>46023</v>
      </c>
      <c r="N1031">
        <f t="shared" si="49"/>
        <v>2</v>
      </c>
      <c r="O1031" t="s">
        <v>135</v>
      </c>
      <c r="P1031" t="s">
        <v>2613</v>
      </c>
      <c r="Q1031" s="2">
        <v>77.290000000000006</v>
      </c>
      <c r="R1031" s="3">
        <v>0.75</v>
      </c>
      <c r="S1031" t="s">
        <v>60</v>
      </c>
      <c r="T1031" t="s">
        <v>136</v>
      </c>
      <c r="U1031" s="2">
        <v>57.97</v>
      </c>
      <c r="V1031" t="s">
        <v>2597</v>
      </c>
    </row>
    <row r="1032" spans="1:22" x14ac:dyDescent="0.25">
      <c r="A1032">
        <v>2031807527</v>
      </c>
      <c r="B1032" t="s">
        <v>1789</v>
      </c>
      <c r="C1032" t="s">
        <v>601</v>
      </c>
      <c r="D1032" t="str">
        <f t="shared" si="50"/>
        <v>VICTOR PENN</v>
      </c>
      <c r="E1032" t="s">
        <v>169</v>
      </c>
      <c r="F1032" t="s">
        <v>102</v>
      </c>
      <c r="G1032" t="s">
        <v>103</v>
      </c>
      <c r="H1032">
        <v>1706194</v>
      </c>
      <c r="I1032" t="s">
        <v>258</v>
      </c>
      <c r="J1032" t="s">
        <v>131</v>
      </c>
      <c r="K1032" t="str">
        <f t="shared" si="48"/>
        <v>MATTHEW DAUGHERTY</v>
      </c>
      <c r="L1032" s="1">
        <v>45962</v>
      </c>
      <c r="M1032" s="1">
        <v>46023</v>
      </c>
      <c r="N1032">
        <f t="shared" si="49"/>
        <v>2</v>
      </c>
      <c r="O1032" t="s">
        <v>135</v>
      </c>
      <c r="P1032" t="s">
        <v>2613</v>
      </c>
      <c r="Q1032" s="2">
        <v>44.5</v>
      </c>
      <c r="R1032" s="3">
        <v>0.75</v>
      </c>
      <c r="S1032" t="s">
        <v>60</v>
      </c>
      <c r="T1032" t="s">
        <v>136</v>
      </c>
      <c r="U1032" s="2">
        <v>33.380000000000003</v>
      </c>
      <c r="V1032" t="s">
        <v>2597</v>
      </c>
    </row>
    <row r="1033" spans="1:22" x14ac:dyDescent="0.25">
      <c r="A1033">
        <v>2031778288</v>
      </c>
      <c r="B1033" t="s">
        <v>1783</v>
      </c>
      <c r="C1033" t="s">
        <v>1224</v>
      </c>
      <c r="D1033" t="str">
        <f t="shared" si="50"/>
        <v>LANDON HANNA</v>
      </c>
      <c r="E1033" t="s">
        <v>110</v>
      </c>
      <c r="F1033" t="s">
        <v>102</v>
      </c>
      <c r="G1033" t="s">
        <v>103</v>
      </c>
      <c r="H1033">
        <v>1706194</v>
      </c>
      <c r="I1033" t="s">
        <v>258</v>
      </c>
      <c r="J1033" t="s">
        <v>131</v>
      </c>
      <c r="K1033" t="str">
        <f t="shared" si="48"/>
        <v>MATTHEW DAUGHERTY</v>
      </c>
      <c r="L1033" s="1">
        <v>45962</v>
      </c>
      <c r="M1033" s="1">
        <v>46023</v>
      </c>
      <c r="N1033">
        <f t="shared" si="49"/>
        <v>2</v>
      </c>
      <c r="O1033" t="s">
        <v>135</v>
      </c>
      <c r="P1033" t="s">
        <v>2613</v>
      </c>
      <c r="Q1033" s="2">
        <v>36.31</v>
      </c>
      <c r="R1033" s="3">
        <v>0.75</v>
      </c>
      <c r="S1033" t="s">
        <v>60</v>
      </c>
      <c r="T1033" t="s">
        <v>136</v>
      </c>
      <c r="U1033" s="2">
        <v>27.23</v>
      </c>
      <c r="V1033" t="s">
        <v>2597</v>
      </c>
    </row>
    <row r="1034" spans="1:22" x14ac:dyDescent="0.25">
      <c r="A1034">
        <v>2031757551</v>
      </c>
      <c r="B1034" t="s">
        <v>1781</v>
      </c>
      <c r="C1034" t="s">
        <v>863</v>
      </c>
      <c r="D1034" t="str">
        <f t="shared" si="50"/>
        <v>BENJAMIN PRITT</v>
      </c>
      <c r="E1034" t="s">
        <v>110</v>
      </c>
      <c r="F1034" t="s">
        <v>373</v>
      </c>
      <c r="G1034" t="s">
        <v>374</v>
      </c>
      <c r="H1034">
        <v>1706194</v>
      </c>
      <c r="I1034" t="s">
        <v>258</v>
      </c>
      <c r="J1034" t="s">
        <v>131</v>
      </c>
      <c r="K1034" t="str">
        <f t="shared" si="48"/>
        <v>MATTHEW DAUGHERTY</v>
      </c>
      <c r="L1034" s="1">
        <v>45962</v>
      </c>
      <c r="M1034" s="1">
        <v>46023</v>
      </c>
      <c r="N1034">
        <f t="shared" si="49"/>
        <v>2</v>
      </c>
      <c r="O1034" t="s">
        <v>135</v>
      </c>
      <c r="P1034" t="s">
        <v>2613</v>
      </c>
      <c r="Q1034" s="2">
        <v>148.02000000000001</v>
      </c>
      <c r="R1034" s="3">
        <v>0.7</v>
      </c>
      <c r="S1034" t="s">
        <v>60</v>
      </c>
      <c r="T1034" t="s">
        <v>136</v>
      </c>
      <c r="U1034" s="2">
        <v>103.61</v>
      </c>
      <c r="V1034" t="s">
        <v>374</v>
      </c>
    </row>
    <row r="1035" spans="1:22" x14ac:dyDescent="0.25">
      <c r="A1035">
        <v>2031866740</v>
      </c>
      <c r="B1035" t="s">
        <v>1801</v>
      </c>
      <c r="C1035" t="s">
        <v>1802</v>
      </c>
      <c r="D1035" t="str">
        <f t="shared" si="50"/>
        <v>AUSTIN HAMMER</v>
      </c>
      <c r="E1035" t="s">
        <v>452</v>
      </c>
      <c r="F1035" t="s">
        <v>373</v>
      </c>
      <c r="G1035" t="s">
        <v>374</v>
      </c>
      <c r="H1035">
        <v>1706194</v>
      </c>
      <c r="I1035" t="s">
        <v>258</v>
      </c>
      <c r="J1035" t="s">
        <v>131</v>
      </c>
      <c r="K1035" t="str">
        <f t="shared" si="48"/>
        <v>MATTHEW DAUGHERTY</v>
      </c>
      <c r="L1035" s="1">
        <v>45962</v>
      </c>
      <c r="M1035" s="1">
        <v>46023</v>
      </c>
      <c r="N1035">
        <f t="shared" si="49"/>
        <v>2</v>
      </c>
      <c r="O1035" t="s">
        <v>135</v>
      </c>
      <c r="P1035" t="s">
        <v>2613</v>
      </c>
      <c r="Q1035" s="2">
        <v>132.88</v>
      </c>
      <c r="R1035" s="3">
        <v>0.7</v>
      </c>
      <c r="S1035" t="s">
        <v>60</v>
      </c>
      <c r="T1035" t="s">
        <v>136</v>
      </c>
      <c r="U1035" s="2">
        <v>93.02</v>
      </c>
      <c r="V1035" t="s">
        <v>374</v>
      </c>
    </row>
    <row r="1036" spans="1:22" x14ac:dyDescent="0.25">
      <c r="A1036">
        <v>2030806216</v>
      </c>
      <c r="B1036" t="s">
        <v>2359</v>
      </c>
      <c r="C1036" t="s">
        <v>262</v>
      </c>
      <c r="D1036" t="str">
        <f t="shared" si="50"/>
        <v>KATHLEEN KENNEY</v>
      </c>
      <c r="E1036" t="s">
        <v>452</v>
      </c>
      <c r="F1036" t="s">
        <v>373</v>
      </c>
      <c r="G1036" t="s">
        <v>374</v>
      </c>
      <c r="H1036">
        <v>1706194</v>
      </c>
      <c r="I1036" t="s">
        <v>258</v>
      </c>
      <c r="J1036" t="s">
        <v>131</v>
      </c>
      <c r="K1036" t="str">
        <f t="shared" si="48"/>
        <v>MATTHEW DAUGHERTY</v>
      </c>
      <c r="L1036" s="1">
        <v>45962</v>
      </c>
      <c r="M1036" s="1">
        <v>46023</v>
      </c>
      <c r="N1036">
        <f t="shared" si="49"/>
        <v>2</v>
      </c>
      <c r="O1036" t="s">
        <v>135</v>
      </c>
      <c r="P1036" t="s">
        <v>2613</v>
      </c>
      <c r="Q1036" s="2">
        <v>121.92</v>
      </c>
      <c r="R1036" s="3">
        <v>0.7</v>
      </c>
      <c r="S1036" t="s">
        <v>60</v>
      </c>
      <c r="T1036" t="s">
        <v>136</v>
      </c>
      <c r="U1036" s="2">
        <v>85.34</v>
      </c>
      <c r="V1036" t="s">
        <v>374</v>
      </c>
    </row>
    <row r="1037" spans="1:22" x14ac:dyDescent="0.25">
      <c r="A1037">
        <v>2031778289</v>
      </c>
      <c r="B1037" t="s">
        <v>1783</v>
      </c>
      <c r="C1037" t="s">
        <v>1224</v>
      </c>
      <c r="D1037" t="str">
        <f t="shared" si="50"/>
        <v>LANDON HANNA</v>
      </c>
      <c r="E1037" t="s">
        <v>110</v>
      </c>
      <c r="F1037" t="s">
        <v>373</v>
      </c>
      <c r="G1037" t="s">
        <v>374</v>
      </c>
      <c r="H1037">
        <v>1706194</v>
      </c>
      <c r="I1037" t="s">
        <v>258</v>
      </c>
      <c r="J1037" t="s">
        <v>131</v>
      </c>
      <c r="K1037" t="str">
        <f t="shared" si="48"/>
        <v>MATTHEW DAUGHERTY</v>
      </c>
      <c r="L1037" s="1">
        <v>45962</v>
      </c>
      <c r="M1037" s="1">
        <v>46023</v>
      </c>
      <c r="N1037">
        <f t="shared" si="49"/>
        <v>2</v>
      </c>
      <c r="O1037" t="s">
        <v>135</v>
      </c>
      <c r="P1037" t="s">
        <v>2613</v>
      </c>
      <c r="Q1037" s="2">
        <v>116.78</v>
      </c>
      <c r="R1037" s="3">
        <v>0.7</v>
      </c>
      <c r="S1037" t="s">
        <v>60</v>
      </c>
      <c r="T1037" t="s">
        <v>136</v>
      </c>
      <c r="U1037" s="2">
        <v>81.75</v>
      </c>
      <c r="V1037" t="s">
        <v>374</v>
      </c>
    </row>
    <row r="1038" spans="1:22" x14ac:dyDescent="0.25">
      <c r="A1038">
        <v>2031750288</v>
      </c>
      <c r="B1038" t="s">
        <v>690</v>
      </c>
      <c r="C1038" t="s">
        <v>350</v>
      </c>
      <c r="D1038" t="str">
        <f t="shared" si="50"/>
        <v>MICHELE JONES</v>
      </c>
      <c r="E1038" t="s">
        <v>452</v>
      </c>
      <c r="F1038" t="s">
        <v>373</v>
      </c>
      <c r="G1038" t="s">
        <v>374</v>
      </c>
      <c r="H1038">
        <v>1706194</v>
      </c>
      <c r="I1038" t="s">
        <v>258</v>
      </c>
      <c r="J1038" t="s">
        <v>131</v>
      </c>
      <c r="K1038" t="str">
        <f t="shared" si="48"/>
        <v>MATTHEW DAUGHERTY</v>
      </c>
      <c r="L1038" s="1">
        <v>45962</v>
      </c>
      <c r="M1038" s="1">
        <v>46023</v>
      </c>
      <c r="N1038">
        <f t="shared" si="49"/>
        <v>2</v>
      </c>
      <c r="O1038" t="s">
        <v>135</v>
      </c>
      <c r="P1038" t="s">
        <v>2613</v>
      </c>
      <c r="Q1038" s="2">
        <v>84.62</v>
      </c>
      <c r="R1038" s="3">
        <v>0.7</v>
      </c>
      <c r="S1038" t="s">
        <v>60</v>
      </c>
      <c r="T1038" t="s">
        <v>136</v>
      </c>
      <c r="U1038" s="2">
        <v>59.23</v>
      </c>
      <c r="V1038" t="s">
        <v>374</v>
      </c>
    </row>
    <row r="1039" spans="1:22" x14ac:dyDescent="0.25">
      <c r="A1039">
        <v>2031738675</v>
      </c>
      <c r="B1039" t="s">
        <v>1779</v>
      </c>
      <c r="C1039" t="s">
        <v>271</v>
      </c>
      <c r="D1039" t="str">
        <f t="shared" si="50"/>
        <v>CHERYL BADER</v>
      </c>
      <c r="E1039" t="s">
        <v>372</v>
      </c>
      <c r="F1039" t="s">
        <v>373</v>
      </c>
      <c r="G1039" t="s">
        <v>374</v>
      </c>
      <c r="H1039">
        <v>1706194</v>
      </c>
      <c r="I1039" t="s">
        <v>258</v>
      </c>
      <c r="J1039" t="s">
        <v>131</v>
      </c>
      <c r="K1039" t="str">
        <f t="shared" si="48"/>
        <v>MATTHEW DAUGHERTY</v>
      </c>
      <c r="L1039" s="1">
        <v>45962</v>
      </c>
      <c r="M1039" s="1">
        <v>46023</v>
      </c>
      <c r="N1039">
        <f t="shared" si="49"/>
        <v>2</v>
      </c>
      <c r="O1039" t="s">
        <v>135</v>
      </c>
      <c r="P1039" t="s">
        <v>2613</v>
      </c>
      <c r="Q1039" s="2">
        <v>69.3</v>
      </c>
      <c r="R1039" s="3">
        <v>0.7</v>
      </c>
      <c r="S1039" t="s">
        <v>60</v>
      </c>
      <c r="T1039" t="s">
        <v>136</v>
      </c>
      <c r="U1039" s="2">
        <v>48.51</v>
      </c>
      <c r="V1039" t="s">
        <v>374</v>
      </c>
    </row>
    <row r="1040" spans="1:22" x14ac:dyDescent="0.25">
      <c r="A1040">
        <v>2031386112</v>
      </c>
      <c r="B1040" t="s">
        <v>1505</v>
      </c>
      <c r="C1040" t="s">
        <v>453</v>
      </c>
      <c r="D1040" t="str">
        <f t="shared" si="50"/>
        <v>BRENT BONNEY</v>
      </c>
      <c r="E1040" t="s">
        <v>110</v>
      </c>
      <c r="F1040" t="s">
        <v>373</v>
      </c>
      <c r="G1040" t="s">
        <v>374</v>
      </c>
      <c r="H1040">
        <v>1706194</v>
      </c>
      <c r="I1040" t="s">
        <v>258</v>
      </c>
      <c r="J1040" t="s">
        <v>131</v>
      </c>
      <c r="K1040" t="str">
        <f t="shared" si="48"/>
        <v>MATTHEW DAUGHERTY</v>
      </c>
      <c r="L1040" s="1">
        <v>45962</v>
      </c>
      <c r="M1040" s="1">
        <v>46023</v>
      </c>
      <c r="N1040">
        <f t="shared" si="49"/>
        <v>2</v>
      </c>
      <c r="O1040" t="s">
        <v>135</v>
      </c>
      <c r="P1040" t="s">
        <v>2613</v>
      </c>
      <c r="Q1040" s="2">
        <v>58.93</v>
      </c>
      <c r="R1040" s="3">
        <v>0.7</v>
      </c>
      <c r="S1040" t="s">
        <v>60</v>
      </c>
      <c r="T1040" t="s">
        <v>136</v>
      </c>
      <c r="U1040" s="2">
        <v>41.25</v>
      </c>
      <c r="V1040" t="s">
        <v>374</v>
      </c>
    </row>
    <row r="1041" spans="1:22" x14ac:dyDescent="0.25">
      <c r="A1041">
        <v>2031560310</v>
      </c>
      <c r="B1041" t="s">
        <v>1135</v>
      </c>
      <c r="C1041" t="s">
        <v>223</v>
      </c>
      <c r="D1041" t="str">
        <f t="shared" si="50"/>
        <v>WILLIAM MCDANIEL</v>
      </c>
      <c r="E1041" t="s">
        <v>585</v>
      </c>
      <c r="F1041" t="s">
        <v>373</v>
      </c>
      <c r="G1041" t="s">
        <v>374</v>
      </c>
      <c r="H1041">
        <v>1706194</v>
      </c>
      <c r="I1041" t="s">
        <v>258</v>
      </c>
      <c r="J1041" t="s">
        <v>131</v>
      </c>
      <c r="K1041" t="str">
        <f t="shared" si="48"/>
        <v>MATTHEW DAUGHERTY</v>
      </c>
      <c r="L1041" s="1">
        <v>45962</v>
      </c>
      <c r="M1041" s="1">
        <v>46023</v>
      </c>
      <c r="N1041">
        <f t="shared" si="49"/>
        <v>2</v>
      </c>
      <c r="O1041" t="s">
        <v>135</v>
      </c>
      <c r="P1041" t="s">
        <v>2613</v>
      </c>
      <c r="Q1041" s="2">
        <v>36.81</v>
      </c>
      <c r="R1041" s="3">
        <v>0.7</v>
      </c>
      <c r="S1041" t="s">
        <v>60</v>
      </c>
      <c r="T1041" t="s">
        <v>136</v>
      </c>
      <c r="U1041" s="2">
        <v>25.77</v>
      </c>
      <c r="V1041" t="s">
        <v>374</v>
      </c>
    </row>
    <row r="1042" spans="1:22" x14ac:dyDescent="0.25">
      <c r="A1042">
        <v>2031747675</v>
      </c>
      <c r="B1042" t="s">
        <v>1780</v>
      </c>
      <c r="C1042" t="s">
        <v>587</v>
      </c>
      <c r="D1042" t="str">
        <f t="shared" si="50"/>
        <v>LINDA CALLAHAN</v>
      </c>
      <c r="E1042" t="s">
        <v>452</v>
      </c>
      <c r="F1042" t="s">
        <v>373</v>
      </c>
      <c r="G1042" t="s">
        <v>374</v>
      </c>
      <c r="H1042">
        <v>1706194</v>
      </c>
      <c r="I1042" t="s">
        <v>258</v>
      </c>
      <c r="J1042" t="s">
        <v>131</v>
      </c>
      <c r="K1042" t="str">
        <f t="shared" si="48"/>
        <v>MATTHEW DAUGHERTY</v>
      </c>
      <c r="L1042" s="1">
        <v>45962</v>
      </c>
      <c r="M1042" s="1">
        <v>46023</v>
      </c>
      <c r="N1042">
        <f t="shared" si="49"/>
        <v>2</v>
      </c>
      <c r="O1042" t="s">
        <v>135</v>
      </c>
      <c r="P1042" t="s">
        <v>2613</v>
      </c>
      <c r="Q1042" s="2">
        <v>33.54</v>
      </c>
      <c r="R1042" s="3">
        <v>0.7</v>
      </c>
      <c r="S1042" t="s">
        <v>60</v>
      </c>
      <c r="T1042" t="s">
        <v>136</v>
      </c>
      <c r="U1042" s="2">
        <v>23.48</v>
      </c>
      <c r="V1042" t="s">
        <v>374</v>
      </c>
    </row>
    <row r="1043" spans="1:22" x14ac:dyDescent="0.25">
      <c r="A1043">
        <v>2031930873</v>
      </c>
      <c r="B1043" t="s">
        <v>1813</v>
      </c>
      <c r="C1043" t="s">
        <v>269</v>
      </c>
      <c r="D1043" t="str">
        <f t="shared" si="50"/>
        <v>DIANA DANIEL-LORENTE</v>
      </c>
      <c r="E1043" t="s">
        <v>169</v>
      </c>
      <c r="F1043" t="s">
        <v>373</v>
      </c>
      <c r="G1043" t="s">
        <v>374</v>
      </c>
      <c r="H1043">
        <v>1706194</v>
      </c>
      <c r="I1043" t="s">
        <v>258</v>
      </c>
      <c r="J1043" t="s">
        <v>131</v>
      </c>
      <c r="K1043" t="str">
        <f t="shared" si="48"/>
        <v>MATTHEW DAUGHERTY</v>
      </c>
      <c r="L1043" s="1">
        <v>45962</v>
      </c>
      <c r="M1043" s="1">
        <v>46023</v>
      </c>
      <c r="N1043">
        <f t="shared" si="49"/>
        <v>2</v>
      </c>
      <c r="O1043" t="s">
        <v>135</v>
      </c>
      <c r="P1043" t="s">
        <v>2613</v>
      </c>
      <c r="Q1043" s="2">
        <v>30.68</v>
      </c>
      <c r="R1043" s="3">
        <v>0.7</v>
      </c>
      <c r="S1043" t="s">
        <v>60</v>
      </c>
      <c r="T1043" t="s">
        <v>136</v>
      </c>
      <c r="U1043" s="2">
        <v>21.48</v>
      </c>
      <c r="V1043" t="s">
        <v>374</v>
      </c>
    </row>
    <row r="1044" spans="1:22" x14ac:dyDescent="0.25">
      <c r="A1044">
        <v>2031863173</v>
      </c>
      <c r="B1044" t="s">
        <v>1799</v>
      </c>
      <c r="C1044" t="s">
        <v>1800</v>
      </c>
      <c r="D1044" t="str">
        <f t="shared" si="50"/>
        <v>JANDER YZAGUIRRE</v>
      </c>
      <c r="E1044" t="s">
        <v>110</v>
      </c>
      <c r="F1044" t="s">
        <v>373</v>
      </c>
      <c r="G1044" t="s">
        <v>374</v>
      </c>
      <c r="H1044">
        <v>1706194</v>
      </c>
      <c r="I1044" t="s">
        <v>258</v>
      </c>
      <c r="J1044" t="s">
        <v>131</v>
      </c>
      <c r="K1044" t="str">
        <f t="shared" si="48"/>
        <v>MATTHEW DAUGHERTY</v>
      </c>
      <c r="L1044" s="1">
        <v>45962</v>
      </c>
      <c r="M1044" s="1">
        <v>46023</v>
      </c>
      <c r="N1044">
        <f t="shared" si="49"/>
        <v>2</v>
      </c>
      <c r="O1044" t="s">
        <v>135</v>
      </c>
      <c r="P1044" t="s">
        <v>2613</v>
      </c>
      <c r="Q1044" s="2">
        <v>29.48</v>
      </c>
      <c r="R1044" s="3">
        <v>0.7</v>
      </c>
      <c r="S1044" t="s">
        <v>60</v>
      </c>
      <c r="T1044" t="s">
        <v>136</v>
      </c>
      <c r="U1044" s="2">
        <v>20.64</v>
      </c>
      <c r="V1044" t="s">
        <v>374</v>
      </c>
    </row>
    <row r="1045" spans="1:22" x14ac:dyDescent="0.25">
      <c r="A1045">
        <v>2031620461</v>
      </c>
      <c r="B1045" t="s">
        <v>1524</v>
      </c>
      <c r="C1045" t="s">
        <v>92</v>
      </c>
      <c r="D1045" t="str">
        <f t="shared" si="50"/>
        <v>CYNTHIA NAVA</v>
      </c>
      <c r="E1045" t="s">
        <v>110</v>
      </c>
      <c r="F1045" t="s">
        <v>373</v>
      </c>
      <c r="G1045" t="s">
        <v>374</v>
      </c>
      <c r="H1045">
        <v>1706194</v>
      </c>
      <c r="I1045" t="s">
        <v>258</v>
      </c>
      <c r="J1045" t="s">
        <v>131</v>
      </c>
      <c r="K1045" t="str">
        <f t="shared" si="48"/>
        <v>MATTHEW DAUGHERTY</v>
      </c>
      <c r="L1045" s="1">
        <v>45962</v>
      </c>
      <c r="M1045" s="1">
        <v>46023</v>
      </c>
      <c r="N1045">
        <f t="shared" si="49"/>
        <v>2</v>
      </c>
      <c r="O1045" t="s">
        <v>135</v>
      </c>
      <c r="P1045" t="s">
        <v>2613</v>
      </c>
      <c r="Q1045" s="2">
        <v>26.73</v>
      </c>
      <c r="R1045" s="3">
        <v>0.7</v>
      </c>
      <c r="S1045" t="s">
        <v>60</v>
      </c>
      <c r="T1045" t="s">
        <v>136</v>
      </c>
      <c r="U1045" s="2">
        <v>18.71</v>
      </c>
      <c r="V1045" t="s">
        <v>374</v>
      </c>
    </row>
    <row r="1046" spans="1:22" x14ac:dyDescent="0.25">
      <c r="A1046">
        <v>2031596061</v>
      </c>
      <c r="B1046" t="s">
        <v>1522</v>
      </c>
      <c r="C1046" t="s">
        <v>1523</v>
      </c>
      <c r="D1046" t="str">
        <f t="shared" si="50"/>
        <v>HAILEY KESLER</v>
      </c>
      <c r="E1046" t="s">
        <v>110</v>
      </c>
      <c r="F1046" t="s">
        <v>373</v>
      </c>
      <c r="G1046" t="s">
        <v>374</v>
      </c>
      <c r="H1046">
        <v>1706194</v>
      </c>
      <c r="I1046" t="s">
        <v>258</v>
      </c>
      <c r="J1046" t="s">
        <v>131</v>
      </c>
      <c r="K1046" t="str">
        <f t="shared" si="48"/>
        <v>MATTHEW DAUGHERTY</v>
      </c>
      <c r="L1046" s="1">
        <v>45962</v>
      </c>
      <c r="M1046" s="1">
        <v>46023</v>
      </c>
      <c r="N1046">
        <f t="shared" si="49"/>
        <v>2</v>
      </c>
      <c r="O1046" t="s">
        <v>135</v>
      </c>
      <c r="P1046" t="s">
        <v>2613</v>
      </c>
      <c r="Q1046" s="2">
        <v>24.98</v>
      </c>
      <c r="R1046" s="3">
        <v>0.7</v>
      </c>
      <c r="S1046" t="s">
        <v>60</v>
      </c>
      <c r="T1046" t="s">
        <v>136</v>
      </c>
      <c r="U1046" s="2">
        <v>17.489999999999998</v>
      </c>
      <c r="V1046" t="s">
        <v>374</v>
      </c>
    </row>
    <row r="1047" spans="1:22" x14ac:dyDescent="0.25">
      <c r="A1047">
        <v>2031647619</v>
      </c>
      <c r="B1047" t="s">
        <v>525</v>
      </c>
      <c r="C1047" t="s">
        <v>592</v>
      </c>
      <c r="D1047" t="str">
        <f t="shared" si="50"/>
        <v>SUSAN ANDREWS</v>
      </c>
      <c r="E1047" t="s">
        <v>161</v>
      </c>
      <c r="F1047" t="s">
        <v>373</v>
      </c>
      <c r="G1047" t="s">
        <v>374</v>
      </c>
      <c r="H1047">
        <v>1706194</v>
      </c>
      <c r="I1047" t="s">
        <v>258</v>
      </c>
      <c r="J1047" t="s">
        <v>131</v>
      </c>
      <c r="K1047" t="str">
        <f t="shared" si="48"/>
        <v>MATTHEW DAUGHERTY</v>
      </c>
      <c r="L1047" s="1">
        <v>45962</v>
      </c>
      <c r="M1047" s="1">
        <v>46023</v>
      </c>
      <c r="N1047">
        <f t="shared" si="49"/>
        <v>2</v>
      </c>
      <c r="O1047" t="s">
        <v>135</v>
      </c>
      <c r="P1047" t="s">
        <v>2613</v>
      </c>
      <c r="Q1047" s="2">
        <v>24.39</v>
      </c>
      <c r="R1047" s="3">
        <v>0.7</v>
      </c>
      <c r="S1047" t="s">
        <v>60</v>
      </c>
      <c r="T1047" t="s">
        <v>136</v>
      </c>
      <c r="U1047" s="2">
        <v>17.07</v>
      </c>
      <c r="V1047" t="s">
        <v>374</v>
      </c>
    </row>
    <row r="1048" spans="1:22" x14ac:dyDescent="0.25">
      <c r="A1048">
        <v>2031807528</v>
      </c>
      <c r="B1048" t="s">
        <v>1789</v>
      </c>
      <c r="C1048" t="s">
        <v>601</v>
      </c>
      <c r="D1048" t="str">
        <f t="shared" si="50"/>
        <v>VICTOR PENN</v>
      </c>
      <c r="E1048" t="s">
        <v>169</v>
      </c>
      <c r="F1048" t="s">
        <v>373</v>
      </c>
      <c r="G1048" t="s">
        <v>374</v>
      </c>
      <c r="H1048">
        <v>1706194</v>
      </c>
      <c r="I1048" t="s">
        <v>258</v>
      </c>
      <c r="J1048" t="s">
        <v>131</v>
      </c>
      <c r="K1048" t="str">
        <f t="shared" si="48"/>
        <v>MATTHEW DAUGHERTY</v>
      </c>
      <c r="L1048" s="1">
        <v>45962</v>
      </c>
      <c r="M1048" s="1">
        <v>46023</v>
      </c>
      <c r="N1048">
        <f t="shared" si="49"/>
        <v>2</v>
      </c>
      <c r="O1048" t="s">
        <v>135</v>
      </c>
      <c r="P1048" t="s">
        <v>2613</v>
      </c>
      <c r="Q1048" s="2">
        <v>24.34</v>
      </c>
      <c r="R1048" s="3">
        <v>0.7</v>
      </c>
      <c r="S1048" t="s">
        <v>60</v>
      </c>
      <c r="T1048" t="s">
        <v>136</v>
      </c>
      <c r="U1048" s="2">
        <v>17.04</v>
      </c>
      <c r="V1048" t="s">
        <v>374</v>
      </c>
    </row>
    <row r="1049" spans="1:22" x14ac:dyDescent="0.25">
      <c r="A1049">
        <v>2031848654</v>
      </c>
      <c r="B1049" t="s">
        <v>1627</v>
      </c>
      <c r="C1049" t="s">
        <v>129</v>
      </c>
      <c r="D1049" t="str">
        <f t="shared" si="50"/>
        <v>JACOB WORTHEY</v>
      </c>
      <c r="E1049" t="s">
        <v>452</v>
      </c>
      <c r="F1049" t="s">
        <v>479</v>
      </c>
      <c r="G1049" t="s">
        <v>480</v>
      </c>
      <c r="H1049">
        <v>1706194</v>
      </c>
      <c r="I1049" t="s">
        <v>258</v>
      </c>
      <c r="J1049" t="s">
        <v>131</v>
      </c>
      <c r="K1049" t="str">
        <f t="shared" si="48"/>
        <v>MATTHEW DAUGHERTY</v>
      </c>
      <c r="L1049" s="1">
        <v>45962</v>
      </c>
      <c r="M1049" s="1">
        <v>46023</v>
      </c>
      <c r="N1049">
        <f t="shared" si="49"/>
        <v>2</v>
      </c>
      <c r="O1049" t="s">
        <v>135</v>
      </c>
      <c r="P1049" t="s">
        <v>2613</v>
      </c>
      <c r="Q1049" s="2">
        <v>62.35</v>
      </c>
      <c r="R1049" s="4">
        <v>0.375</v>
      </c>
      <c r="S1049" t="s">
        <v>60</v>
      </c>
      <c r="T1049" t="s">
        <v>136</v>
      </c>
      <c r="U1049" s="2">
        <v>23.38</v>
      </c>
      <c r="V1049" t="s">
        <v>480</v>
      </c>
    </row>
    <row r="1050" spans="1:22" x14ac:dyDescent="0.25">
      <c r="A1050">
        <v>2031785870</v>
      </c>
      <c r="B1050" t="s">
        <v>1785</v>
      </c>
      <c r="C1050" t="s">
        <v>1786</v>
      </c>
      <c r="D1050" t="str">
        <f t="shared" si="50"/>
        <v>MYO ZAW</v>
      </c>
      <c r="E1050" t="s">
        <v>399</v>
      </c>
      <c r="F1050" t="s">
        <v>373</v>
      </c>
      <c r="G1050" t="s">
        <v>566</v>
      </c>
      <c r="H1050">
        <v>21222981</v>
      </c>
      <c r="I1050" t="s">
        <v>971</v>
      </c>
      <c r="J1050" t="s">
        <v>972</v>
      </c>
      <c r="K1050" t="str">
        <f t="shared" si="48"/>
        <v>Michael Garnett</v>
      </c>
      <c r="L1050" s="1">
        <v>45962</v>
      </c>
      <c r="M1050" s="1">
        <v>46023</v>
      </c>
      <c r="N1050">
        <f t="shared" si="49"/>
        <v>2</v>
      </c>
      <c r="O1050" t="s">
        <v>135</v>
      </c>
      <c r="P1050" t="s">
        <v>2613</v>
      </c>
      <c r="Q1050" s="2">
        <v>24.61</v>
      </c>
      <c r="R1050" s="3">
        <v>0.7</v>
      </c>
      <c r="S1050" t="s">
        <v>60</v>
      </c>
      <c r="T1050" t="s">
        <v>136</v>
      </c>
      <c r="U1050" s="2">
        <v>17.23</v>
      </c>
      <c r="V1050" t="s">
        <v>400</v>
      </c>
    </row>
    <row r="1051" spans="1:22" x14ac:dyDescent="0.25">
      <c r="A1051">
        <v>2031829970</v>
      </c>
      <c r="B1051" t="s">
        <v>1794</v>
      </c>
      <c r="C1051" t="s">
        <v>1795</v>
      </c>
      <c r="D1051" t="str">
        <f t="shared" si="50"/>
        <v>AMADOR CAMBRA</v>
      </c>
      <c r="E1051" t="s">
        <v>399</v>
      </c>
      <c r="F1051" t="s">
        <v>102</v>
      </c>
      <c r="G1051" t="s">
        <v>738</v>
      </c>
      <c r="H1051">
        <v>5442438</v>
      </c>
      <c r="I1051" t="s">
        <v>401</v>
      </c>
      <c r="J1051" t="s">
        <v>402</v>
      </c>
      <c r="K1051" t="str">
        <f t="shared" si="48"/>
        <v>Ronald Max</v>
      </c>
      <c r="L1051" s="1">
        <v>45962</v>
      </c>
      <c r="M1051" s="1">
        <v>46023</v>
      </c>
      <c r="N1051">
        <f t="shared" si="49"/>
        <v>2</v>
      </c>
      <c r="O1051" t="s">
        <v>135</v>
      </c>
      <c r="P1051" t="s">
        <v>2613</v>
      </c>
      <c r="Q1051" s="2">
        <v>160.25</v>
      </c>
      <c r="R1051" s="3">
        <v>0.9</v>
      </c>
      <c r="S1051" t="s">
        <v>60</v>
      </c>
      <c r="T1051" t="s">
        <v>136</v>
      </c>
      <c r="U1051" s="2">
        <v>144.22</v>
      </c>
      <c r="V1051" t="s">
        <v>2599</v>
      </c>
    </row>
    <row r="1052" spans="1:22" x14ac:dyDescent="0.25">
      <c r="A1052">
        <v>2031888388</v>
      </c>
      <c r="B1052" t="s">
        <v>1808</v>
      </c>
      <c r="C1052" t="s">
        <v>131</v>
      </c>
      <c r="D1052" t="str">
        <f t="shared" si="50"/>
        <v>MATTHEW ANDERSEN</v>
      </c>
      <c r="E1052" t="s">
        <v>399</v>
      </c>
      <c r="F1052" t="s">
        <v>102</v>
      </c>
      <c r="G1052" t="s">
        <v>738</v>
      </c>
      <c r="H1052">
        <v>5442438</v>
      </c>
      <c r="I1052" t="s">
        <v>401</v>
      </c>
      <c r="J1052" t="s">
        <v>402</v>
      </c>
      <c r="K1052" t="str">
        <f t="shared" si="48"/>
        <v>Ronald Max</v>
      </c>
      <c r="L1052" s="1">
        <v>45962</v>
      </c>
      <c r="M1052" s="1">
        <v>46023</v>
      </c>
      <c r="N1052">
        <f t="shared" si="49"/>
        <v>2</v>
      </c>
      <c r="O1052" t="s">
        <v>135</v>
      </c>
      <c r="P1052" t="s">
        <v>2613</v>
      </c>
      <c r="Q1052" s="2">
        <v>132.21</v>
      </c>
      <c r="R1052" s="3">
        <v>0.9</v>
      </c>
      <c r="S1052" t="s">
        <v>60</v>
      </c>
      <c r="T1052" t="s">
        <v>136</v>
      </c>
      <c r="U1052" s="2">
        <v>118.99</v>
      </c>
      <c r="V1052" t="s">
        <v>2599</v>
      </c>
    </row>
    <row r="1053" spans="1:22" x14ac:dyDescent="0.25">
      <c r="A1053">
        <v>2031658339</v>
      </c>
      <c r="B1053" t="s">
        <v>935</v>
      </c>
      <c r="C1053" t="s">
        <v>1052</v>
      </c>
      <c r="D1053" t="str">
        <f t="shared" si="50"/>
        <v>EVAN SMITH</v>
      </c>
      <c r="E1053" t="s">
        <v>399</v>
      </c>
      <c r="F1053" t="s">
        <v>102</v>
      </c>
      <c r="G1053" t="s">
        <v>738</v>
      </c>
      <c r="H1053">
        <v>5442438</v>
      </c>
      <c r="I1053" t="s">
        <v>401</v>
      </c>
      <c r="J1053" t="s">
        <v>402</v>
      </c>
      <c r="K1053" t="str">
        <f t="shared" si="48"/>
        <v>Ronald Max</v>
      </c>
      <c r="L1053" s="1">
        <v>45962</v>
      </c>
      <c r="M1053" s="1">
        <v>46023</v>
      </c>
      <c r="N1053">
        <f t="shared" si="49"/>
        <v>2</v>
      </c>
      <c r="O1053" t="s">
        <v>135</v>
      </c>
      <c r="P1053" t="s">
        <v>2613</v>
      </c>
      <c r="Q1053" s="2">
        <v>118.88</v>
      </c>
      <c r="R1053" s="3">
        <v>0.9</v>
      </c>
      <c r="S1053" t="s">
        <v>60</v>
      </c>
      <c r="T1053" t="s">
        <v>136</v>
      </c>
      <c r="U1053" s="2">
        <v>106.99</v>
      </c>
      <c r="V1053" t="s">
        <v>2599</v>
      </c>
    </row>
    <row r="1054" spans="1:22" x14ac:dyDescent="0.25">
      <c r="A1054">
        <v>2031760072</v>
      </c>
      <c r="B1054" t="s">
        <v>1663</v>
      </c>
      <c r="C1054" t="s">
        <v>1782</v>
      </c>
      <c r="D1054" t="str">
        <f t="shared" si="50"/>
        <v>TERRENCE PARKS</v>
      </c>
      <c r="E1054" t="s">
        <v>399</v>
      </c>
      <c r="F1054" t="s">
        <v>102</v>
      </c>
      <c r="G1054" t="s">
        <v>738</v>
      </c>
      <c r="H1054">
        <v>5442438</v>
      </c>
      <c r="I1054" t="s">
        <v>401</v>
      </c>
      <c r="J1054" t="s">
        <v>402</v>
      </c>
      <c r="K1054" t="str">
        <f t="shared" si="48"/>
        <v>Ronald Max</v>
      </c>
      <c r="L1054" s="1">
        <v>45962</v>
      </c>
      <c r="M1054" s="1">
        <v>46023</v>
      </c>
      <c r="N1054">
        <f t="shared" si="49"/>
        <v>2</v>
      </c>
      <c r="O1054" t="s">
        <v>135</v>
      </c>
      <c r="P1054" t="s">
        <v>2613</v>
      </c>
      <c r="Q1054" s="2">
        <v>113.13</v>
      </c>
      <c r="R1054" s="3">
        <v>0.9</v>
      </c>
      <c r="S1054" t="s">
        <v>60</v>
      </c>
      <c r="T1054" t="s">
        <v>136</v>
      </c>
      <c r="U1054" s="2">
        <v>101.82</v>
      </c>
      <c r="V1054" t="s">
        <v>2599</v>
      </c>
    </row>
    <row r="1055" spans="1:22" x14ac:dyDescent="0.25">
      <c r="A1055">
        <v>2031667540</v>
      </c>
      <c r="B1055" t="s">
        <v>1778</v>
      </c>
      <c r="C1055" t="s">
        <v>315</v>
      </c>
      <c r="D1055" t="str">
        <f t="shared" si="50"/>
        <v>REBECCA AYERS</v>
      </c>
      <c r="E1055" t="s">
        <v>399</v>
      </c>
      <c r="F1055" t="s">
        <v>102</v>
      </c>
      <c r="G1055" t="s">
        <v>738</v>
      </c>
      <c r="H1055">
        <v>5442438</v>
      </c>
      <c r="I1055" t="s">
        <v>401</v>
      </c>
      <c r="J1055" t="s">
        <v>402</v>
      </c>
      <c r="K1055" t="str">
        <f t="shared" si="48"/>
        <v>Ronald Max</v>
      </c>
      <c r="L1055" s="1">
        <v>45962</v>
      </c>
      <c r="M1055" s="1">
        <v>46023</v>
      </c>
      <c r="N1055">
        <f t="shared" si="49"/>
        <v>2</v>
      </c>
      <c r="O1055" t="s">
        <v>135</v>
      </c>
      <c r="P1055" t="s">
        <v>2613</v>
      </c>
      <c r="Q1055" s="2">
        <v>69.33</v>
      </c>
      <c r="R1055" s="3">
        <v>0.9</v>
      </c>
      <c r="S1055" t="s">
        <v>60</v>
      </c>
      <c r="T1055" t="s">
        <v>136</v>
      </c>
      <c r="U1055" s="2">
        <v>62.4</v>
      </c>
      <c r="V1055" t="s">
        <v>2599</v>
      </c>
    </row>
    <row r="1056" spans="1:22" x14ac:dyDescent="0.25">
      <c r="A1056">
        <v>2031793341</v>
      </c>
      <c r="B1056" t="s">
        <v>1787</v>
      </c>
      <c r="C1056" t="s">
        <v>163</v>
      </c>
      <c r="D1056" t="str">
        <f t="shared" si="50"/>
        <v>JOHN WHITFIELD</v>
      </c>
      <c r="E1056" t="s">
        <v>399</v>
      </c>
      <c r="F1056" t="s">
        <v>102</v>
      </c>
      <c r="G1056" t="s">
        <v>738</v>
      </c>
      <c r="H1056">
        <v>5442438</v>
      </c>
      <c r="I1056" t="s">
        <v>401</v>
      </c>
      <c r="J1056" t="s">
        <v>402</v>
      </c>
      <c r="K1056" t="str">
        <f t="shared" si="48"/>
        <v>Ronald Max</v>
      </c>
      <c r="L1056" s="1">
        <v>45962</v>
      </c>
      <c r="M1056" s="1">
        <v>46023</v>
      </c>
      <c r="N1056">
        <f t="shared" si="49"/>
        <v>2</v>
      </c>
      <c r="O1056" t="s">
        <v>135</v>
      </c>
      <c r="P1056" t="s">
        <v>2613</v>
      </c>
      <c r="Q1056" s="2">
        <v>68.11</v>
      </c>
      <c r="R1056" s="3">
        <v>0.9</v>
      </c>
      <c r="S1056" t="s">
        <v>60</v>
      </c>
      <c r="T1056" t="s">
        <v>136</v>
      </c>
      <c r="U1056" s="2">
        <v>61.3</v>
      </c>
      <c r="V1056" t="s">
        <v>2599</v>
      </c>
    </row>
    <row r="1057" spans="1:22" x14ac:dyDescent="0.25">
      <c r="A1057">
        <v>2031795289</v>
      </c>
      <c r="B1057" t="s">
        <v>1788</v>
      </c>
      <c r="C1057" t="s">
        <v>1668</v>
      </c>
      <c r="D1057" t="str">
        <f t="shared" si="50"/>
        <v>JOSHUA FRIEDLANDER</v>
      </c>
      <c r="E1057" t="s">
        <v>399</v>
      </c>
      <c r="F1057" t="s">
        <v>102</v>
      </c>
      <c r="G1057" t="s">
        <v>738</v>
      </c>
      <c r="H1057">
        <v>5442438</v>
      </c>
      <c r="I1057" t="s">
        <v>401</v>
      </c>
      <c r="J1057" t="s">
        <v>402</v>
      </c>
      <c r="K1057" t="str">
        <f t="shared" si="48"/>
        <v>Ronald Max</v>
      </c>
      <c r="L1057" s="1">
        <v>45962</v>
      </c>
      <c r="M1057" s="1">
        <v>46023</v>
      </c>
      <c r="N1057">
        <f t="shared" si="49"/>
        <v>2</v>
      </c>
      <c r="O1057" t="s">
        <v>135</v>
      </c>
      <c r="P1057" t="s">
        <v>2613</v>
      </c>
      <c r="Q1057" s="2">
        <v>31.21</v>
      </c>
      <c r="R1057" s="3">
        <v>0.9</v>
      </c>
      <c r="S1057" t="s">
        <v>60</v>
      </c>
      <c r="T1057" t="s">
        <v>136</v>
      </c>
      <c r="U1057" s="2">
        <v>28.09</v>
      </c>
      <c r="V1057" t="s">
        <v>2599</v>
      </c>
    </row>
    <row r="1058" spans="1:22" x14ac:dyDescent="0.25">
      <c r="A1058">
        <v>2031379960</v>
      </c>
      <c r="B1058" t="s">
        <v>414</v>
      </c>
      <c r="C1058" t="s">
        <v>68</v>
      </c>
      <c r="D1058" t="str">
        <f t="shared" si="50"/>
        <v>ROBERT THOMAS</v>
      </c>
      <c r="E1058" t="s">
        <v>399</v>
      </c>
      <c r="F1058" t="s">
        <v>373</v>
      </c>
      <c r="G1058" t="s">
        <v>433</v>
      </c>
      <c r="H1058">
        <v>5442438</v>
      </c>
      <c r="I1058" t="s">
        <v>401</v>
      </c>
      <c r="J1058" t="s">
        <v>402</v>
      </c>
      <c r="K1058" t="str">
        <f t="shared" si="48"/>
        <v>Ronald Max</v>
      </c>
      <c r="L1058" s="1">
        <v>45962</v>
      </c>
      <c r="M1058" s="1">
        <v>46023</v>
      </c>
      <c r="N1058">
        <f t="shared" si="49"/>
        <v>2</v>
      </c>
      <c r="O1058" t="s">
        <v>135</v>
      </c>
      <c r="P1058" t="s">
        <v>2613</v>
      </c>
      <c r="Q1058" s="2">
        <v>163.25</v>
      </c>
      <c r="R1058" s="3">
        <v>0.9</v>
      </c>
      <c r="S1058" t="s">
        <v>60</v>
      </c>
      <c r="T1058" t="s">
        <v>136</v>
      </c>
      <c r="U1058" s="2">
        <v>146.91999999999999</v>
      </c>
      <c r="V1058" t="s">
        <v>433</v>
      </c>
    </row>
    <row r="1059" spans="1:22" x14ac:dyDescent="0.25">
      <c r="A1059">
        <v>2031740078</v>
      </c>
      <c r="B1059" t="s">
        <v>690</v>
      </c>
      <c r="C1059" t="s">
        <v>386</v>
      </c>
      <c r="D1059" t="str">
        <f t="shared" si="50"/>
        <v>MICHAEL JONES</v>
      </c>
      <c r="E1059" t="s">
        <v>399</v>
      </c>
      <c r="F1059" t="s">
        <v>373</v>
      </c>
      <c r="G1059" t="s">
        <v>433</v>
      </c>
      <c r="H1059">
        <v>5442438</v>
      </c>
      <c r="I1059" t="s">
        <v>401</v>
      </c>
      <c r="J1059" t="s">
        <v>402</v>
      </c>
      <c r="K1059" t="str">
        <f t="shared" si="48"/>
        <v>Ronald Max</v>
      </c>
      <c r="L1059" s="1">
        <v>45962</v>
      </c>
      <c r="M1059" s="1">
        <v>46023</v>
      </c>
      <c r="N1059">
        <f t="shared" si="49"/>
        <v>2</v>
      </c>
      <c r="O1059" t="s">
        <v>135</v>
      </c>
      <c r="P1059" t="s">
        <v>2613</v>
      </c>
      <c r="Q1059" s="2">
        <v>93.44</v>
      </c>
      <c r="R1059" s="3">
        <v>0.9</v>
      </c>
      <c r="S1059" t="s">
        <v>60</v>
      </c>
      <c r="T1059" t="s">
        <v>136</v>
      </c>
      <c r="U1059" s="2">
        <v>84.1</v>
      </c>
      <c r="V1059" t="s">
        <v>433</v>
      </c>
    </row>
    <row r="1060" spans="1:22" x14ac:dyDescent="0.25">
      <c r="A1060">
        <v>2031868859</v>
      </c>
      <c r="B1060" t="s">
        <v>1803</v>
      </c>
      <c r="C1060" t="s">
        <v>68</v>
      </c>
      <c r="D1060" t="str">
        <f t="shared" si="50"/>
        <v>ROBERT SACHS</v>
      </c>
      <c r="E1060" t="s">
        <v>399</v>
      </c>
      <c r="F1060" t="s">
        <v>373</v>
      </c>
      <c r="G1060" t="s">
        <v>433</v>
      </c>
      <c r="H1060">
        <v>5442438</v>
      </c>
      <c r="I1060" t="s">
        <v>401</v>
      </c>
      <c r="J1060" t="s">
        <v>402</v>
      </c>
      <c r="K1060" t="str">
        <f t="shared" si="48"/>
        <v>Ronald Max</v>
      </c>
      <c r="L1060" s="1">
        <v>45962</v>
      </c>
      <c r="M1060" s="1">
        <v>46023</v>
      </c>
      <c r="N1060">
        <f t="shared" si="49"/>
        <v>2</v>
      </c>
      <c r="O1060" t="s">
        <v>135</v>
      </c>
      <c r="P1060" t="s">
        <v>2613</v>
      </c>
      <c r="Q1060" s="2">
        <v>83.63</v>
      </c>
      <c r="R1060" s="3">
        <v>0.9</v>
      </c>
      <c r="S1060" t="s">
        <v>60</v>
      </c>
      <c r="T1060" t="s">
        <v>136</v>
      </c>
      <c r="U1060" s="2">
        <v>75.27</v>
      </c>
      <c r="V1060" t="s">
        <v>433</v>
      </c>
    </row>
    <row r="1061" spans="1:22" x14ac:dyDescent="0.25">
      <c r="A1061">
        <v>2031533825</v>
      </c>
      <c r="B1061" t="s">
        <v>1516</v>
      </c>
      <c r="C1061" t="s">
        <v>286</v>
      </c>
      <c r="D1061" t="str">
        <f t="shared" si="50"/>
        <v>PAULA CINO</v>
      </c>
      <c r="E1061" t="s">
        <v>399</v>
      </c>
      <c r="F1061" t="s">
        <v>373</v>
      </c>
      <c r="G1061" t="s">
        <v>433</v>
      </c>
      <c r="H1061">
        <v>5442438</v>
      </c>
      <c r="I1061" t="s">
        <v>401</v>
      </c>
      <c r="J1061" t="s">
        <v>402</v>
      </c>
      <c r="K1061" t="str">
        <f t="shared" si="48"/>
        <v>Ronald Max</v>
      </c>
      <c r="L1061" s="1">
        <v>45962</v>
      </c>
      <c r="M1061" s="1">
        <v>46023</v>
      </c>
      <c r="N1061">
        <f t="shared" si="49"/>
        <v>2</v>
      </c>
      <c r="O1061" t="s">
        <v>135</v>
      </c>
      <c r="P1061" t="s">
        <v>2613</v>
      </c>
      <c r="Q1061" s="2">
        <v>40.06</v>
      </c>
      <c r="R1061" s="3">
        <v>0.9</v>
      </c>
      <c r="S1061" t="s">
        <v>60</v>
      </c>
      <c r="T1061" t="s">
        <v>136</v>
      </c>
      <c r="U1061" s="2">
        <v>36.049999999999997</v>
      </c>
      <c r="V1061" t="s">
        <v>433</v>
      </c>
    </row>
    <row r="1062" spans="1:22" x14ac:dyDescent="0.25">
      <c r="A1062">
        <v>2031533824</v>
      </c>
      <c r="B1062" t="s">
        <v>1516</v>
      </c>
      <c r="C1062" t="s">
        <v>286</v>
      </c>
      <c r="D1062" t="str">
        <f t="shared" si="50"/>
        <v>PAULA CINO</v>
      </c>
      <c r="E1062" t="s">
        <v>399</v>
      </c>
      <c r="F1062" t="s">
        <v>373</v>
      </c>
      <c r="G1062" t="s">
        <v>566</v>
      </c>
      <c r="H1062">
        <v>5442438</v>
      </c>
      <c r="I1062" t="s">
        <v>401</v>
      </c>
      <c r="J1062" t="s">
        <v>402</v>
      </c>
      <c r="K1062" t="str">
        <f t="shared" si="48"/>
        <v>Ronald Max</v>
      </c>
      <c r="L1062" s="1">
        <v>45962</v>
      </c>
      <c r="M1062" s="1">
        <v>46023</v>
      </c>
      <c r="N1062">
        <f t="shared" si="49"/>
        <v>2</v>
      </c>
      <c r="O1062" t="s">
        <v>135</v>
      </c>
      <c r="P1062" t="s">
        <v>2613</v>
      </c>
      <c r="Q1062" s="2">
        <v>78.97</v>
      </c>
      <c r="R1062" s="3">
        <v>0.7</v>
      </c>
      <c r="S1062" t="s">
        <v>60</v>
      </c>
      <c r="T1062" t="s">
        <v>136</v>
      </c>
      <c r="U1062" s="2">
        <v>55.28</v>
      </c>
      <c r="V1062" t="s">
        <v>400</v>
      </c>
    </row>
    <row r="1063" spans="1:22" x14ac:dyDescent="0.25">
      <c r="A1063">
        <v>2031658338</v>
      </c>
      <c r="B1063" t="s">
        <v>935</v>
      </c>
      <c r="C1063" t="s">
        <v>1052</v>
      </c>
      <c r="D1063" t="str">
        <f t="shared" si="50"/>
        <v>EVAN SMITH</v>
      </c>
      <c r="E1063" t="s">
        <v>399</v>
      </c>
      <c r="F1063" t="s">
        <v>373</v>
      </c>
      <c r="G1063" t="s">
        <v>566</v>
      </c>
      <c r="H1063">
        <v>5442438</v>
      </c>
      <c r="I1063" t="s">
        <v>401</v>
      </c>
      <c r="J1063" t="s">
        <v>402</v>
      </c>
      <c r="K1063" t="str">
        <f t="shared" si="48"/>
        <v>Ronald Max</v>
      </c>
      <c r="L1063" s="1">
        <v>45962</v>
      </c>
      <c r="M1063" s="1">
        <v>46023</v>
      </c>
      <c r="N1063">
        <f t="shared" si="49"/>
        <v>2</v>
      </c>
      <c r="O1063" t="s">
        <v>135</v>
      </c>
      <c r="P1063" t="s">
        <v>2613</v>
      </c>
      <c r="Q1063" s="2">
        <v>55.58</v>
      </c>
      <c r="R1063" s="3">
        <v>0.7</v>
      </c>
      <c r="S1063" t="s">
        <v>60</v>
      </c>
      <c r="T1063" t="s">
        <v>136</v>
      </c>
      <c r="U1063" s="2">
        <v>38.909999999999997</v>
      </c>
      <c r="V1063" t="s">
        <v>400</v>
      </c>
    </row>
    <row r="1064" spans="1:22" x14ac:dyDescent="0.25">
      <c r="A1064">
        <v>2031667539</v>
      </c>
      <c r="B1064" t="s">
        <v>1778</v>
      </c>
      <c r="C1064" t="s">
        <v>315</v>
      </c>
      <c r="D1064" t="str">
        <f t="shared" si="50"/>
        <v>REBECCA AYERS</v>
      </c>
      <c r="E1064" t="s">
        <v>399</v>
      </c>
      <c r="F1064" t="s">
        <v>373</v>
      </c>
      <c r="G1064" t="s">
        <v>566</v>
      </c>
      <c r="H1064">
        <v>5442438</v>
      </c>
      <c r="I1064" t="s">
        <v>401</v>
      </c>
      <c r="J1064" t="s">
        <v>402</v>
      </c>
      <c r="K1064" t="str">
        <f t="shared" si="48"/>
        <v>Ronald Max</v>
      </c>
      <c r="L1064" s="1">
        <v>45962</v>
      </c>
      <c r="M1064" s="1">
        <v>46023</v>
      </c>
      <c r="N1064">
        <f t="shared" si="49"/>
        <v>2</v>
      </c>
      <c r="O1064" t="s">
        <v>135</v>
      </c>
      <c r="P1064" t="s">
        <v>2613</v>
      </c>
      <c r="Q1064" s="2">
        <v>55.58</v>
      </c>
      <c r="R1064" s="3">
        <v>0.7</v>
      </c>
      <c r="S1064" t="s">
        <v>60</v>
      </c>
      <c r="T1064" t="s">
        <v>136</v>
      </c>
      <c r="U1064" s="2">
        <v>38.909999999999997</v>
      </c>
      <c r="V1064" t="s">
        <v>400</v>
      </c>
    </row>
    <row r="1065" spans="1:22" x14ac:dyDescent="0.25">
      <c r="A1065">
        <v>2031760071</v>
      </c>
      <c r="B1065" t="s">
        <v>1663</v>
      </c>
      <c r="C1065" t="s">
        <v>1782</v>
      </c>
      <c r="D1065" t="str">
        <f t="shared" si="50"/>
        <v>TERRENCE PARKS</v>
      </c>
      <c r="E1065" t="s">
        <v>399</v>
      </c>
      <c r="F1065" t="s">
        <v>373</v>
      </c>
      <c r="G1065" t="s">
        <v>566</v>
      </c>
      <c r="H1065">
        <v>5442438</v>
      </c>
      <c r="I1065" t="s">
        <v>401</v>
      </c>
      <c r="J1065" t="s">
        <v>402</v>
      </c>
      <c r="K1065" t="str">
        <f t="shared" si="48"/>
        <v>Ronald Max</v>
      </c>
      <c r="L1065" s="1">
        <v>45962</v>
      </c>
      <c r="M1065" s="1">
        <v>46023</v>
      </c>
      <c r="N1065">
        <f t="shared" si="49"/>
        <v>2</v>
      </c>
      <c r="O1065" t="s">
        <v>135</v>
      </c>
      <c r="P1065" t="s">
        <v>2613</v>
      </c>
      <c r="Q1065" s="2">
        <v>24.61</v>
      </c>
      <c r="R1065" s="3">
        <v>0.7</v>
      </c>
      <c r="S1065" t="s">
        <v>60</v>
      </c>
      <c r="T1065" t="s">
        <v>136</v>
      </c>
      <c r="U1065" s="2">
        <v>17.23</v>
      </c>
      <c r="V1065" t="s">
        <v>400</v>
      </c>
    </row>
    <row r="1066" spans="1:22" x14ac:dyDescent="0.25">
      <c r="A1066">
        <v>2031793340</v>
      </c>
      <c r="B1066" t="s">
        <v>1787</v>
      </c>
      <c r="C1066" t="s">
        <v>163</v>
      </c>
      <c r="D1066" t="str">
        <f t="shared" si="50"/>
        <v>JOHN WHITFIELD</v>
      </c>
      <c r="E1066" t="s">
        <v>399</v>
      </c>
      <c r="F1066" t="s">
        <v>373</v>
      </c>
      <c r="G1066" t="s">
        <v>566</v>
      </c>
      <c r="H1066">
        <v>5442438</v>
      </c>
      <c r="I1066" t="s">
        <v>401</v>
      </c>
      <c r="J1066" t="s">
        <v>402</v>
      </c>
      <c r="K1066" t="str">
        <f t="shared" si="48"/>
        <v>Ronald Max</v>
      </c>
      <c r="L1066" s="1">
        <v>45962</v>
      </c>
      <c r="M1066" s="1">
        <v>46023</v>
      </c>
      <c r="N1066">
        <f t="shared" si="49"/>
        <v>2</v>
      </c>
      <c r="O1066" t="s">
        <v>135</v>
      </c>
      <c r="P1066" t="s">
        <v>2613</v>
      </c>
      <c r="Q1066" s="2">
        <v>24.61</v>
      </c>
      <c r="R1066" s="3">
        <v>0.7</v>
      </c>
      <c r="S1066" t="s">
        <v>60</v>
      </c>
      <c r="T1066" t="s">
        <v>136</v>
      </c>
      <c r="U1066" s="2">
        <v>17.23</v>
      </c>
      <c r="V1066" t="s">
        <v>400</v>
      </c>
    </row>
    <row r="1067" spans="1:22" x14ac:dyDescent="0.25">
      <c r="A1067">
        <v>2031795288</v>
      </c>
      <c r="B1067" t="s">
        <v>1788</v>
      </c>
      <c r="C1067" t="s">
        <v>1668</v>
      </c>
      <c r="D1067" t="str">
        <f t="shared" si="50"/>
        <v>JOSHUA FRIEDLANDER</v>
      </c>
      <c r="E1067" t="s">
        <v>399</v>
      </c>
      <c r="F1067" t="s">
        <v>373</v>
      </c>
      <c r="G1067" t="s">
        <v>566</v>
      </c>
      <c r="H1067">
        <v>5442438</v>
      </c>
      <c r="I1067" t="s">
        <v>401</v>
      </c>
      <c r="J1067" t="s">
        <v>402</v>
      </c>
      <c r="K1067" t="str">
        <f t="shared" si="48"/>
        <v>Ronald Max</v>
      </c>
      <c r="L1067" s="1">
        <v>45962</v>
      </c>
      <c r="M1067" s="1">
        <v>46023</v>
      </c>
      <c r="N1067">
        <f t="shared" si="49"/>
        <v>2</v>
      </c>
      <c r="O1067" t="s">
        <v>135</v>
      </c>
      <c r="P1067" t="s">
        <v>2613</v>
      </c>
      <c r="Q1067" s="2">
        <v>24.61</v>
      </c>
      <c r="R1067" s="3">
        <v>0.7</v>
      </c>
      <c r="S1067" t="s">
        <v>60</v>
      </c>
      <c r="T1067" t="s">
        <v>136</v>
      </c>
      <c r="U1067" s="2">
        <v>17.23</v>
      </c>
      <c r="V1067" t="s">
        <v>400</v>
      </c>
    </row>
    <row r="1068" spans="1:22" x14ac:dyDescent="0.25">
      <c r="A1068">
        <v>2031829969</v>
      </c>
      <c r="B1068" t="s">
        <v>1794</v>
      </c>
      <c r="C1068" t="s">
        <v>1795</v>
      </c>
      <c r="D1068" t="str">
        <f t="shared" si="50"/>
        <v>AMADOR CAMBRA</v>
      </c>
      <c r="E1068" t="s">
        <v>399</v>
      </c>
      <c r="F1068" t="s">
        <v>373</v>
      </c>
      <c r="G1068" t="s">
        <v>566</v>
      </c>
      <c r="H1068">
        <v>5442438</v>
      </c>
      <c r="I1068" t="s">
        <v>401</v>
      </c>
      <c r="J1068" t="s">
        <v>402</v>
      </c>
      <c r="K1068" t="str">
        <f t="shared" si="48"/>
        <v>Ronald Max</v>
      </c>
      <c r="L1068" s="1">
        <v>45962</v>
      </c>
      <c r="M1068" s="1">
        <v>46023</v>
      </c>
      <c r="N1068">
        <f t="shared" si="49"/>
        <v>2</v>
      </c>
      <c r="O1068" t="s">
        <v>135</v>
      </c>
      <c r="P1068" t="s">
        <v>2613</v>
      </c>
      <c r="Q1068" s="2">
        <v>24.61</v>
      </c>
      <c r="R1068" s="3">
        <v>0.7</v>
      </c>
      <c r="S1068" t="s">
        <v>60</v>
      </c>
      <c r="T1068" t="s">
        <v>136</v>
      </c>
      <c r="U1068" s="2">
        <v>17.23</v>
      </c>
      <c r="V1068" t="s">
        <v>400</v>
      </c>
    </row>
    <row r="1069" spans="1:22" x14ac:dyDescent="0.25">
      <c r="A1069">
        <v>2031868860</v>
      </c>
      <c r="B1069" t="s">
        <v>1803</v>
      </c>
      <c r="C1069" t="s">
        <v>68</v>
      </c>
      <c r="D1069" t="str">
        <f t="shared" si="50"/>
        <v>ROBERT SACHS</v>
      </c>
      <c r="E1069" t="s">
        <v>399</v>
      </c>
      <c r="F1069" t="s">
        <v>373</v>
      </c>
      <c r="G1069" t="s">
        <v>566</v>
      </c>
      <c r="H1069">
        <v>5442438</v>
      </c>
      <c r="I1069" t="s">
        <v>401</v>
      </c>
      <c r="J1069" t="s">
        <v>402</v>
      </c>
      <c r="K1069" t="str">
        <f t="shared" si="48"/>
        <v>Ronald Max</v>
      </c>
      <c r="L1069" s="1">
        <v>45962</v>
      </c>
      <c r="M1069" s="1">
        <v>46023</v>
      </c>
      <c r="N1069">
        <f t="shared" si="49"/>
        <v>2</v>
      </c>
      <c r="O1069" t="s">
        <v>135</v>
      </c>
      <c r="P1069" t="s">
        <v>2613</v>
      </c>
      <c r="Q1069" s="2">
        <v>24.61</v>
      </c>
      <c r="R1069" s="3">
        <v>0.7</v>
      </c>
      <c r="S1069" t="s">
        <v>60</v>
      </c>
      <c r="T1069" t="s">
        <v>136</v>
      </c>
      <c r="U1069" s="2">
        <v>17.23</v>
      </c>
      <c r="V1069" t="s">
        <v>400</v>
      </c>
    </row>
    <row r="1070" spans="1:22" x14ac:dyDescent="0.25">
      <c r="A1070">
        <v>2031888390</v>
      </c>
      <c r="B1070" t="s">
        <v>1808</v>
      </c>
      <c r="C1070" t="s">
        <v>131</v>
      </c>
      <c r="D1070" t="str">
        <f t="shared" si="50"/>
        <v>MATTHEW ANDERSEN</v>
      </c>
      <c r="E1070" t="s">
        <v>399</v>
      </c>
      <c r="F1070" t="s">
        <v>373</v>
      </c>
      <c r="G1070" t="s">
        <v>566</v>
      </c>
      <c r="H1070">
        <v>5442438</v>
      </c>
      <c r="I1070" t="s">
        <v>401</v>
      </c>
      <c r="J1070" t="s">
        <v>402</v>
      </c>
      <c r="K1070" t="str">
        <f t="shared" si="48"/>
        <v>Ronald Max</v>
      </c>
      <c r="L1070" s="1">
        <v>45962</v>
      </c>
      <c r="M1070" s="1">
        <v>46023</v>
      </c>
      <c r="N1070">
        <f t="shared" si="49"/>
        <v>2</v>
      </c>
      <c r="O1070" t="s">
        <v>135</v>
      </c>
      <c r="P1070" t="s">
        <v>2613</v>
      </c>
      <c r="Q1070" s="2">
        <v>24.61</v>
      </c>
      <c r="R1070" s="3">
        <v>0.7</v>
      </c>
      <c r="S1070" t="s">
        <v>60</v>
      </c>
      <c r="T1070" t="s">
        <v>136</v>
      </c>
      <c r="U1070" s="2">
        <v>17.23</v>
      </c>
      <c r="V1070" t="s">
        <v>400</v>
      </c>
    </row>
    <row r="1071" spans="1:22" x14ac:dyDescent="0.25">
      <c r="A1071">
        <v>2031793339</v>
      </c>
      <c r="B1071" t="s">
        <v>1787</v>
      </c>
      <c r="C1071" t="s">
        <v>163</v>
      </c>
      <c r="D1071" t="str">
        <f t="shared" si="50"/>
        <v>JOHN WHITFIELD</v>
      </c>
      <c r="E1071" t="s">
        <v>399</v>
      </c>
      <c r="F1071" t="s">
        <v>373</v>
      </c>
      <c r="G1071" t="s">
        <v>408</v>
      </c>
      <c r="H1071">
        <v>5442438</v>
      </c>
      <c r="I1071" t="s">
        <v>401</v>
      </c>
      <c r="J1071" t="s">
        <v>402</v>
      </c>
      <c r="K1071" t="str">
        <f t="shared" si="48"/>
        <v>Ronald Max</v>
      </c>
      <c r="L1071" s="1">
        <v>45962</v>
      </c>
      <c r="M1071" s="1">
        <v>46023</v>
      </c>
      <c r="N1071">
        <f t="shared" si="49"/>
        <v>2</v>
      </c>
      <c r="O1071" t="s">
        <v>135</v>
      </c>
      <c r="P1071" t="s">
        <v>2613</v>
      </c>
      <c r="Q1071" s="2">
        <v>43.86</v>
      </c>
      <c r="R1071" s="3">
        <v>0.42</v>
      </c>
      <c r="S1071" t="s">
        <v>60</v>
      </c>
      <c r="T1071" t="s">
        <v>136</v>
      </c>
      <c r="U1071" s="2">
        <v>18.420000000000002</v>
      </c>
      <c r="V1071" t="s">
        <v>408</v>
      </c>
    </row>
    <row r="1072" spans="1:22" x14ac:dyDescent="0.25">
      <c r="A1072">
        <v>2031829968</v>
      </c>
      <c r="B1072" t="s">
        <v>1794</v>
      </c>
      <c r="C1072" t="s">
        <v>1795</v>
      </c>
      <c r="D1072" t="str">
        <f t="shared" si="50"/>
        <v>AMADOR CAMBRA</v>
      </c>
      <c r="E1072" t="s">
        <v>399</v>
      </c>
      <c r="F1072" t="s">
        <v>373</v>
      </c>
      <c r="G1072" t="s">
        <v>408</v>
      </c>
      <c r="H1072">
        <v>5442438</v>
      </c>
      <c r="I1072" t="s">
        <v>401</v>
      </c>
      <c r="J1072" t="s">
        <v>402</v>
      </c>
      <c r="K1072" t="str">
        <f t="shared" si="48"/>
        <v>Ronald Max</v>
      </c>
      <c r="L1072" s="1">
        <v>45962</v>
      </c>
      <c r="M1072" s="1">
        <v>46023</v>
      </c>
      <c r="N1072">
        <f t="shared" si="49"/>
        <v>2</v>
      </c>
      <c r="O1072" t="s">
        <v>135</v>
      </c>
      <c r="P1072" t="s">
        <v>2613</v>
      </c>
      <c r="Q1072" s="2">
        <v>43.86</v>
      </c>
      <c r="R1072" s="3">
        <v>0.42</v>
      </c>
      <c r="S1072" t="s">
        <v>60</v>
      </c>
      <c r="T1072" t="s">
        <v>136</v>
      </c>
      <c r="U1072" s="2">
        <v>18.420000000000002</v>
      </c>
      <c r="V1072" t="s">
        <v>408</v>
      </c>
    </row>
    <row r="1073" spans="1:22" x14ac:dyDescent="0.25">
      <c r="A1073">
        <v>2031888389</v>
      </c>
      <c r="B1073" t="s">
        <v>1808</v>
      </c>
      <c r="C1073" t="s">
        <v>131</v>
      </c>
      <c r="D1073" t="str">
        <f t="shared" si="50"/>
        <v>MATTHEW ANDERSEN</v>
      </c>
      <c r="E1073" t="s">
        <v>399</v>
      </c>
      <c r="F1073" t="s">
        <v>373</v>
      </c>
      <c r="G1073" t="s">
        <v>408</v>
      </c>
      <c r="H1073">
        <v>5442438</v>
      </c>
      <c r="I1073" t="s">
        <v>401</v>
      </c>
      <c r="J1073" t="s">
        <v>402</v>
      </c>
      <c r="K1073" t="str">
        <f t="shared" si="48"/>
        <v>Ronald Max</v>
      </c>
      <c r="L1073" s="1">
        <v>45962</v>
      </c>
      <c r="M1073" s="1">
        <v>46023</v>
      </c>
      <c r="N1073">
        <f t="shared" si="49"/>
        <v>2</v>
      </c>
      <c r="O1073" t="s">
        <v>135</v>
      </c>
      <c r="P1073" t="s">
        <v>2613</v>
      </c>
      <c r="Q1073" s="2">
        <v>43.86</v>
      </c>
      <c r="R1073" s="3">
        <v>0.42</v>
      </c>
      <c r="S1073" t="s">
        <v>60</v>
      </c>
      <c r="T1073" t="s">
        <v>136</v>
      </c>
      <c r="U1073" s="2">
        <v>18.420000000000002</v>
      </c>
      <c r="V1073" t="s">
        <v>408</v>
      </c>
    </row>
    <row r="1074" spans="1:22" x14ac:dyDescent="0.25">
      <c r="A1074">
        <v>2031471083</v>
      </c>
      <c r="B1074" t="s">
        <v>1515</v>
      </c>
      <c r="C1074" t="s">
        <v>146</v>
      </c>
      <c r="D1074" t="str">
        <f t="shared" si="50"/>
        <v>DIANE WEBBER</v>
      </c>
      <c r="E1074" t="s">
        <v>372</v>
      </c>
      <c r="F1074" t="s">
        <v>102</v>
      </c>
      <c r="G1074" t="s">
        <v>103</v>
      </c>
      <c r="H1074">
        <v>8977234</v>
      </c>
      <c r="I1074" t="s">
        <v>65</v>
      </c>
      <c r="J1074" t="s">
        <v>66</v>
      </c>
      <c r="K1074" t="str">
        <f t="shared" si="48"/>
        <v>RYAN CALTAGIRONE</v>
      </c>
      <c r="L1074" s="1">
        <v>45962</v>
      </c>
      <c r="M1074" s="1">
        <v>46023</v>
      </c>
      <c r="N1074">
        <f t="shared" si="49"/>
        <v>2</v>
      </c>
      <c r="O1074" t="s">
        <v>135</v>
      </c>
      <c r="P1074" t="s">
        <v>2613</v>
      </c>
      <c r="Q1074" s="2">
        <v>97.45</v>
      </c>
      <c r="R1074" s="3">
        <v>0.75</v>
      </c>
      <c r="S1074" t="s">
        <v>60</v>
      </c>
      <c r="T1074" t="s">
        <v>136</v>
      </c>
      <c r="U1074" s="2">
        <v>73.09</v>
      </c>
      <c r="V1074" t="s">
        <v>2597</v>
      </c>
    </row>
    <row r="1075" spans="1:22" x14ac:dyDescent="0.25">
      <c r="A1075">
        <v>2031759901</v>
      </c>
      <c r="B1075" t="s">
        <v>1732</v>
      </c>
      <c r="C1075" t="s">
        <v>415</v>
      </c>
      <c r="D1075" t="str">
        <f t="shared" si="50"/>
        <v>DAWN MAURER</v>
      </c>
      <c r="E1075" t="s">
        <v>206</v>
      </c>
      <c r="F1075" t="s">
        <v>373</v>
      </c>
      <c r="G1075" t="s">
        <v>374</v>
      </c>
      <c r="H1075">
        <v>8977234</v>
      </c>
      <c r="I1075" t="s">
        <v>65</v>
      </c>
      <c r="J1075" t="s">
        <v>66</v>
      </c>
      <c r="K1075" t="str">
        <f t="shared" si="48"/>
        <v>RYAN CALTAGIRONE</v>
      </c>
      <c r="L1075" s="1">
        <v>45962</v>
      </c>
      <c r="M1075" s="1">
        <v>46023</v>
      </c>
      <c r="N1075">
        <f t="shared" si="49"/>
        <v>2</v>
      </c>
      <c r="O1075" t="s">
        <v>135</v>
      </c>
      <c r="P1075" t="s">
        <v>2613</v>
      </c>
      <c r="Q1075" s="2">
        <v>36.72</v>
      </c>
      <c r="R1075" s="3">
        <v>0.7</v>
      </c>
      <c r="S1075" t="s">
        <v>60</v>
      </c>
      <c r="T1075" t="s">
        <v>136</v>
      </c>
      <c r="U1075" s="2">
        <v>25.7</v>
      </c>
      <c r="V1075" t="s">
        <v>374</v>
      </c>
    </row>
    <row r="1076" spans="1:22" x14ac:dyDescent="0.25">
      <c r="A1076">
        <v>2031806665</v>
      </c>
      <c r="B1076" t="s">
        <v>1391</v>
      </c>
      <c r="C1076" t="s">
        <v>1129</v>
      </c>
      <c r="D1076" t="str">
        <f t="shared" si="50"/>
        <v>ALAN BLADES</v>
      </c>
      <c r="E1076" t="s">
        <v>93</v>
      </c>
      <c r="F1076" t="s">
        <v>373</v>
      </c>
      <c r="G1076" t="s">
        <v>374</v>
      </c>
      <c r="H1076">
        <v>8977234</v>
      </c>
      <c r="I1076" t="s">
        <v>65</v>
      </c>
      <c r="J1076" t="s">
        <v>66</v>
      </c>
      <c r="K1076" t="str">
        <f t="shared" si="48"/>
        <v>RYAN CALTAGIRONE</v>
      </c>
      <c r="L1076" s="1">
        <v>45962</v>
      </c>
      <c r="M1076" s="1">
        <v>46023</v>
      </c>
      <c r="N1076">
        <f t="shared" si="49"/>
        <v>2</v>
      </c>
      <c r="O1076" t="s">
        <v>135</v>
      </c>
      <c r="P1076" t="s">
        <v>2613</v>
      </c>
      <c r="Q1076" s="2">
        <v>27.39</v>
      </c>
      <c r="R1076" s="3">
        <v>0.7</v>
      </c>
      <c r="S1076" t="s">
        <v>60</v>
      </c>
      <c r="T1076" t="s">
        <v>136</v>
      </c>
      <c r="U1076" s="2">
        <v>19.170000000000002</v>
      </c>
      <c r="V1076" t="s">
        <v>374</v>
      </c>
    </row>
    <row r="1077" spans="1:22" x14ac:dyDescent="0.25">
      <c r="A1077">
        <v>2031471084</v>
      </c>
      <c r="B1077" t="s">
        <v>1515</v>
      </c>
      <c r="C1077" t="s">
        <v>146</v>
      </c>
      <c r="D1077" t="str">
        <f t="shared" si="50"/>
        <v>DIANE WEBBER</v>
      </c>
      <c r="E1077" t="s">
        <v>372</v>
      </c>
      <c r="F1077" t="s">
        <v>373</v>
      </c>
      <c r="G1077" t="s">
        <v>374</v>
      </c>
      <c r="H1077">
        <v>8977234</v>
      </c>
      <c r="I1077" t="s">
        <v>65</v>
      </c>
      <c r="J1077" t="s">
        <v>66</v>
      </c>
      <c r="K1077" t="str">
        <f t="shared" si="48"/>
        <v>RYAN CALTAGIRONE</v>
      </c>
      <c r="L1077" s="1">
        <v>45962</v>
      </c>
      <c r="M1077" s="1">
        <v>46023</v>
      </c>
      <c r="N1077">
        <f t="shared" si="49"/>
        <v>2</v>
      </c>
      <c r="O1077" t="s">
        <v>135</v>
      </c>
      <c r="P1077" t="s">
        <v>2613</v>
      </c>
      <c r="Q1077" s="2">
        <v>25.82</v>
      </c>
      <c r="R1077" s="3">
        <v>0.7</v>
      </c>
      <c r="S1077" t="s">
        <v>60</v>
      </c>
      <c r="T1077" t="s">
        <v>136</v>
      </c>
      <c r="U1077" s="2">
        <v>18.07</v>
      </c>
      <c r="V1077" t="s">
        <v>374</v>
      </c>
    </row>
    <row r="1078" spans="1:22" x14ac:dyDescent="0.25">
      <c r="A1078">
        <v>2031806666</v>
      </c>
      <c r="B1078" t="s">
        <v>1391</v>
      </c>
      <c r="C1078" t="s">
        <v>1129</v>
      </c>
      <c r="D1078" t="str">
        <f t="shared" si="50"/>
        <v>ALAN BLADES</v>
      </c>
      <c r="E1078" t="s">
        <v>93</v>
      </c>
      <c r="F1078" t="s">
        <v>102</v>
      </c>
      <c r="G1078" t="s">
        <v>121</v>
      </c>
      <c r="H1078">
        <v>8977234</v>
      </c>
      <c r="I1078" t="s">
        <v>65</v>
      </c>
      <c r="J1078" t="s">
        <v>66</v>
      </c>
      <c r="K1078" t="str">
        <f t="shared" si="48"/>
        <v>RYAN CALTAGIRONE</v>
      </c>
      <c r="L1078" s="1">
        <v>45962</v>
      </c>
      <c r="M1078" s="1">
        <v>46023</v>
      </c>
      <c r="N1078">
        <f t="shared" si="49"/>
        <v>2</v>
      </c>
      <c r="O1078" t="s">
        <v>135</v>
      </c>
      <c r="P1078" t="s">
        <v>2613</v>
      </c>
      <c r="Q1078" s="2">
        <v>178.95</v>
      </c>
      <c r="R1078" s="3">
        <v>0.65</v>
      </c>
      <c r="S1078" t="s">
        <v>60</v>
      </c>
      <c r="T1078" t="s">
        <v>136</v>
      </c>
      <c r="U1078" s="2">
        <v>116.32</v>
      </c>
      <c r="V1078" t="s">
        <v>2598</v>
      </c>
    </row>
    <row r="1079" spans="1:22" x14ac:dyDescent="0.25">
      <c r="A1079">
        <v>2031806669</v>
      </c>
      <c r="B1079" t="s">
        <v>1391</v>
      </c>
      <c r="C1079" t="s">
        <v>1129</v>
      </c>
      <c r="D1079" t="str">
        <f t="shared" si="50"/>
        <v>ALAN BLADES</v>
      </c>
      <c r="E1079" t="s">
        <v>93</v>
      </c>
      <c r="F1079" t="s">
        <v>803</v>
      </c>
      <c r="G1079" t="s">
        <v>806</v>
      </c>
      <c r="H1079">
        <v>8977234</v>
      </c>
      <c r="I1079" t="s">
        <v>65</v>
      </c>
      <c r="J1079" t="s">
        <v>66</v>
      </c>
      <c r="K1079" t="str">
        <f t="shared" si="48"/>
        <v>RYAN CALTAGIRONE</v>
      </c>
      <c r="L1079" s="1">
        <v>45962</v>
      </c>
      <c r="M1079" s="1">
        <v>46023</v>
      </c>
      <c r="N1079">
        <f t="shared" si="49"/>
        <v>2</v>
      </c>
      <c r="O1079" t="s">
        <v>135</v>
      </c>
      <c r="P1079" t="s">
        <v>2613</v>
      </c>
      <c r="Q1079" s="2">
        <v>15</v>
      </c>
      <c r="R1079" s="3">
        <v>0.38</v>
      </c>
      <c r="S1079" t="s">
        <v>60</v>
      </c>
      <c r="T1079" t="s">
        <v>136</v>
      </c>
      <c r="U1079" s="2">
        <v>5.7</v>
      </c>
      <c r="V1079" t="s">
        <v>806</v>
      </c>
    </row>
    <row r="1080" spans="1:22" x14ac:dyDescent="0.25">
      <c r="A1080">
        <v>2031806668</v>
      </c>
      <c r="B1080" t="s">
        <v>1391</v>
      </c>
      <c r="C1080" t="s">
        <v>1129</v>
      </c>
      <c r="D1080" t="str">
        <f t="shared" si="50"/>
        <v>ALAN BLADES</v>
      </c>
      <c r="E1080" t="s">
        <v>93</v>
      </c>
      <c r="F1080" t="s">
        <v>132</v>
      </c>
      <c r="G1080" t="s">
        <v>133</v>
      </c>
      <c r="H1080">
        <v>8977234</v>
      </c>
      <c r="I1080" t="s">
        <v>65</v>
      </c>
      <c r="J1080" t="s">
        <v>66</v>
      </c>
      <c r="K1080" t="str">
        <f t="shared" si="48"/>
        <v>RYAN CALTAGIRONE</v>
      </c>
      <c r="L1080" s="1">
        <v>45962</v>
      </c>
      <c r="M1080" s="1">
        <v>46023</v>
      </c>
      <c r="N1080">
        <f t="shared" si="49"/>
        <v>2</v>
      </c>
      <c r="O1080" t="s">
        <v>135</v>
      </c>
      <c r="P1080" t="s">
        <v>2613</v>
      </c>
      <c r="Q1080" s="2">
        <v>29.42</v>
      </c>
      <c r="R1080" s="3">
        <v>0.38</v>
      </c>
      <c r="S1080" t="s">
        <v>60</v>
      </c>
      <c r="T1080" t="s">
        <v>136</v>
      </c>
      <c r="U1080" s="2">
        <v>11.18</v>
      </c>
      <c r="V1080" t="s">
        <v>133</v>
      </c>
    </row>
    <row r="1081" spans="1:22" x14ac:dyDescent="0.25">
      <c r="A1081">
        <v>2031806667</v>
      </c>
      <c r="B1081" t="s">
        <v>1391</v>
      </c>
      <c r="C1081" t="s">
        <v>1129</v>
      </c>
      <c r="D1081" t="str">
        <f t="shared" si="50"/>
        <v>ALAN BLADES</v>
      </c>
      <c r="E1081" t="s">
        <v>93</v>
      </c>
      <c r="F1081" t="s">
        <v>479</v>
      </c>
      <c r="G1081" t="s">
        <v>480</v>
      </c>
      <c r="H1081">
        <v>8977234</v>
      </c>
      <c r="I1081" t="s">
        <v>65</v>
      </c>
      <c r="J1081" t="s">
        <v>66</v>
      </c>
      <c r="K1081" t="str">
        <f t="shared" si="48"/>
        <v>RYAN CALTAGIRONE</v>
      </c>
      <c r="L1081" s="1">
        <v>45962</v>
      </c>
      <c r="M1081" s="1">
        <v>46023</v>
      </c>
      <c r="N1081">
        <f t="shared" si="49"/>
        <v>2</v>
      </c>
      <c r="O1081" t="s">
        <v>135</v>
      </c>
      <c r="P1081" t="s">
        <v>2613</v>
      </c>
      <c r="Q1081" s="2">
        <v>71.739999999999995</v>
      </c>
      <c r="R1081" s="4">
        <v>0.375</v>
      </c>
      <c r="S1081" t="s">
        <v>60</v>
      </c>
      <c r="T1081" t="s">
        <v>136</v>
      </c>
      <c r="U1081" s="2">
        <v>26.9</v>
      </c>
      <c r="V1081" t="s">
        <v>480</v>
      </c>
    </row>
    <row r="1082" spans="1:22" x14ac:dyDescent="0.25">
      <c r="A1082">
        <v>2031858818</v>
      </c>
      <c r="B1082" t="s">
        <v>1367</v>
      </c>
      <c r="C1082" t="s">
        <v>1029</v>
      </c>
      <c r="D1082" t="str">
        <f t="shared" si="50"/>
        <v>ISAAC PANICKER</v>
      </c>
      <c r="E1082" t="s">
        <v>93</v>
      </c>
      <c r="F1082" t="s">
        <v>803</v>
      </c>
      <c r="G1082" t="s">
        <v>809</v>
      </c>
      <c r="H1082">
        <v>8977234</v>
      </c>
      <c r="I1082" t="s">
        <v>65</v>
      </c>
      <c r="J1082" t="s">
        <v>66</v>
      </c>
      <c r="K1082" t="str">
        <f t="shared" si="48"/>
        <v>RYAN CALTAGIRONE</v>
      </c>
      <c r="L1082" s="1">
        <v>45959</v>
      </c>
      <c r="M1082" s="1">
        <v>46020</v>
      </c>
      <c r="N1082">
        <f t="shared" si="49"/>
        <v>2</v>
      </c>
      <c r="O1082" t="s">
        <v>135</v>
      </c>
      <c r="P1082" t="s">
        <v>2613</v>
      </c>
      <c r="Q1082" s="2">
        <v>15</v>
      </c>
      <c r="R1082" s="3">
        <v>0.28999999999999998</v>
      </c>
      <c r="S1082" t="s">
        <v>60</v>
      </c>
      <c r="T1082" t="s">
        <v>136</v>
      </c>
      <c r="U1082" s="2">
        <v>4.3499999999999996</v>
      </c>
      <c r="V1082" t="s">
        <v>2601</v>
      </c>
    </row>
    <row r="1083" spans="1:22" x14ac:dyDescent="0.25">
      <c r="A1083">
        <v>2031775267</v>
      </c>
      <c r="B1083" t="s">
        <v>989</v>
      </c>
      <c r="C1083" t="s">
        <v>990</v>
      </c>
      <c r="D1083" t="str">
        <f t="shared" si="50"/>
        <v>SHELBY LAFERNEY</v>
      </c>
      <c r="E1083" t="s">
        <v>52</v>
      </c>
      <c r="F1083" t="s">
        <v>53</v>
      </c>
      <c r="G1083" t="s">
        <v>928</v>
      </c>
      <c r="H1083">
        <v>15950276</v>
      </c>
      <c r="I1083" t="s">
        <v>434</v>
      </c>
      <c r="J1083" t="s">
        <v>435</v>
      </c>
      <c r="K1083" t="str">
        <f t="shared" si="48"/>
        <v>Ryan Stocker</v>
      </c>
      <c r="L1083" s="1">
        <v>45962</v>
      </c>
      <c r="M1083" s="1">
        <v>46023</v>
      </c>
      <c r="N1083">
        <f t="shared" si="49"/>
        <v>2</v>
      </c>
      <c r="O1083" t="s">
        <v>135</v>
      </c>
      <c r="P1083" t="s">
        <v>2613</v>
      </c>
      <c r="Q1083" s="2">
        <v>88.27</v>
      </c>
      <c r="R1083" s="3">
        <v>0.6</v>
      </c>
      <c r="S1083" t="s">
        <v>60</v>
      </c>
      <c r="T1083" t="s">
        <v>136</v>
      </c>
      <c r="U1083" s="2">
        <v>52.96</v>
      </c>
      <c r="V1083" t="s">
        <v>928</v>
      </c>
    </row>
    <row r="1084" spans="1:22" x14ac:dyDescent="0.25">
      <c r="A1084">
        <v>2031903642</v>
      </c>
      <c r="B1084" t="s">
        <v>996</v>
      </c>
      <c r="C1084" t="s">
        <v>997</v>
      </c>
      <c r="D1084" t="str">
        <f t="shared" si="50"/>
        <v>WAJEEHA LANZARA</v>
      </c>
      <c r="E1084" t="s">
        <v>52</v>
      </c>
      <c r="F1084" t="s">
        <v>53</v>
      </c>
      <c r="G1084" t="s">
        <v>54</v>
      </c>
      <c r="H1084">
        <v>15950276</v>
      </c>
      <c r="I1084" t="s">
        <v>434</v>
      </c>
      <c r="J1084" t="s">
        <v>435</v>
      </c>
      <c r="K1084" t="str">
        <f t="shared" si="48"/>
        <v>Ryan Stocker</v>
      </c>
      <c r="L1084" s="1">
        <v>45962</v>
      </c>
      <c r="M1084" s="1">
        <v>46023</v>
      </c>
      <c r="N1084">
        <f t="shared" si="49"/>
        <v>2</v>
      </c>
      <c r="O1084" t="s">
        <v>135</v>
      </c>
      <c r="P1084" t="s">
        <v>2613</v>
      </c>
      <c r="Q1084" s="2">
        <v>96.55</v>
      </c>
      <c r="R1084" s="3">
        <v>0.6</v>
      </c>
      <c r="S1084" t="s">
        <v>60</v>
      </c>
      <c r="T1084" t="s">
        <v>136</v>
      </c>
      <c r="U1084" s="2">
        <v>57.93</v>
      </c>
      <c r="V1084" t="s">
        <v>54</v>
      </c>
    </row>
    <row r="1085" spans="1:22" x14ac:dyDescent="0.25">
      <c r="A1085">
        <v>2031903640</v>
      </c>
      <c r="B1085" t="s">
        <v>996</v>
      </c>
      <c r="C1085" t="s">
        <v>997</v>
      </c>
      <c r="D1085" t="str">
        <f t="shared" si="50"/>
        <v>WAJEEHA LANZARA</v>
      </c>
      <c r="E1085" t="s">
        <v>52</v>
      </c>
      <c r="F1085" t="s">
        <v>132</v>
      </c>
      <c r="G1085" t="s">
        <v>257</v>
      </c>
      <c r="H1085">
        <v>15950276</v>
      </c>
      <c r="I1085" t="s">
        <v>434</v>
      </c>
      <c r="J1085" t="s">
        <v>435</v>
      </c>
      <c r="K1085" t="str">
        <f t="shared" si="48"/>
        <v>Ryan Stocker</v>
      </c>
      <c r="L1085" s="1">
        <v>45962</v>
      </c>
      <c r="M1085" s="1">
        <v>46023</v>
      </c>
      <c r="N1085">
        <f t="shared" si="49"/>
        <v>2</v>
      </c>
      <c r="O1085" t="s">
        <v>135</v>
      </c>
      <c r="P1085" t="s">
        <v>2613</v>
      </c>
      <c r="Q1085" s="2">
        <v>305.93</v>
      </c>
      <c r="R1085" s="3">
        <v>0.38</v>
      </c>
      <c r="S1085" t="s">
        <v>60</v>
      </c>
      <c r="T1085" t="s">
        <v>136</v>
      </c>
      <c r="U1085" s="2">
        <v>116.25</v>
      </c>
      <c r="V1085" t="s">
        <v>257</v>
      </c>
    </row>
    <row r="1086" spans="1:22" x14ac:dyDescent="0.25">
      <c r="A1086">
        <v>2031775265</v>
      </c>
      <c r="B1086" t="s">
        <v>989</v>
      </c>
      <c r="C1086" t="s">
        <v>990</v>
      </c>
      <c r="D1086" t="str">
        <f t="shared" si="50"/>
        <v>SHELBY LAFERNEY</v>
      </c>
      <c r="E1086" t="s">
        <v>52</v>
      </c>
      <c r="F1086" t="s">
        <v>132</v>
      </c>
      <c r="G1086" t="s">
        <v>133</v>
      </c>
      <c r="H1086">
        <v>15950276</v>
      </c>
      <c r="I1086" t="s">
        <v>434</v>
      </c>
      <c r="J1086" t="s">
        <v>435</v>
      </c>
      <c r="K1086" t="str">
        <f t="shared" si="48"/>
        <v>Ryan Stocker</v>
      </c>
      <c r="L1086" s="1">
        <v>45962</v>
      </c>
      <c r="M1086" s="1">
        <v>46023</v>
      </c>
      <c r="N1086">
        <f t="shared" si="49"/>
        <v>2</v>
      </c>
      <c r="O1086" t="s">
        <v>135</v>
      </c>
      <c r="P1086" t="s">
        <v>2613</v>
      </c>
      <c r="Q1086" s="2">
        <v>69.290000000000006</v>
      </c>
      <c r="R1086" s="3">
        <v>0.38</v>
      </c>
      <c r="S1086" t="s">
        <v>60</v>
      </c>
      <c r="T1086" t="s">
        <v>136</v>
      </c>
      <c r="U1086" s="2">
        <v>26.33</v>
      </c>
      <c r="V1086" t="s">
        <v>133</v>
      </c>
    </row>
    <row r="1087" spans="1:22" x14ac:dyDescent="0.25">
      <c r="A1087">
        <v>2031775266</v>
      </c>
      <c r="B1087" t="s">
        <v>989</v>
      </c>
      <c r="C1087" t="s">
        <v>990</v>
      </c>
      <c r="D1087" t="str">
        <f t="shared" si="50"/>
        <v>SHELBY LAFERNEY</v>
      </c>
      <c r="E1087" t="s">
        <v>52</v>
      </c>
      <c r="F1087" t="s">
        <v>479</v>
      </c>
      <c r="G1087" t="s">
        <v>480</v>
      </c>
      <c r="H1087">
        <v>15950276</v>
      </c>
      <c r="I1087" t="s">
        <v>434</v>
      </c>
      <c r="J1087" t="s">
        <v>435</v>
      </c>
      <c r="K1087" t="str">
        <f t="shared" si="48"/>
        <v>Ryan Stocker</v>
      </c>
      <c r="L1087" s="1">
        <v>45962</v>
      </c>
      <c r="M1087" s="1">
        <v>46023</v>
      </c>
      <c r="N1087">
        <f t="shared" si="49"/>
        <v>2</v>
      </c>
      <c r="O1087" t="s">
        <v>135</v>
      </c>
      <c r="P1087" t="s">
        <v>2613</v>
      </c>
      <c r="Q1087" s="2">
        <v>136.69</v>
      </c>
      <c r="R1087" s="4">
        <v>0.375</v>
      </c>
      <c r="S1087" t="s">
        <v>60</v>
      </c>
      <c r="T1087" t="s">
        <v>136</v>
      </c>
      <c r="U1087" s="2">
        <v>51.26</v>
      </c>
      <c r="V1087" t="s">
        <v>480</v>
      </c>
    </row>
    <row r="1088" spans="1:22" x14ac:dyDescent="0.25">
      <c r="A1088">
        <v>2031903641</v>
      </c>
      <c r="B1088" t="s">
        <v>996</v>
      </c>
      <c r="C1088" t="s">
        <v>997</v>
      </c>
      <c r="D1088" t="str">
        <f t="shared" si="50"/>
        <v>WAJEEHA LANZARA</v>
      </c>
      <c r="E1088" t="s">
        <v>52</v>
      </c>
      <c r="F1088" t="s">
        <v>479</v>
      </c>
      <c r="G1088" t="s">
        <v>480</v>
      </c>
      <c r="H1088">
        <v>15950276</v>
      </c>
      <c r="I1088" t="s">
        <v>434</v>
      </c>
      <c r="J1088" t="s">
        <v>435</v>
      </c>
      <c r="K1088" t="str">
        <f t="shared" si="48"/>
        <v>Ryan Stocker</v>
      </c>
      <c r="L1088" s="1">
        <v>45962</v>
      </c>
      <c r="M1088" s="1">
        <v>46023</v>
      </c>
      <c r="N1088">
        <f t="shared" si="49"/>
        <v>2</v>
      </c>
      <c r="O1088" t="s">
        <v>135</v>
      </c>
      <c r="P1088" t="s">
        <v>2613</v>
      </c>
      <c r="Q1088" s="2">
        <v>136.69</v>
      </c>
      <c r="R1088" s="4">
        <v>0.375</v>
      </c>
      <c r="S1088" t="s">
        <v>60</v>
      </c>
      <c r="T1088" t="s">
        <v>136</v>
      </c>
      <c r="U1088" s="2">
        <v>51.26</v>
      </c>
      <c r="V1088" t="s">
        <v>480</v>
      </c>
    </row>
    <row r="1089" spans="1:22" x14ac:dyDescent="0.25">
      <c r="A1089">
        <v>2031635029</v>
      </c>
      <c r="B1089" t="s">
        <v>1525</v>
      </c>
      <c r="C1089" t="s">
        <v>1526</v>
      </c>
      <c r="D1089" t="str">
        <f t="shared" si="50"/>
        <v>MONICA LAROCCO-MCVAY</v>
      </c>
      <c r="E1089" t="s">
        <v>83</v>
      </c>
      <c r="F1089" t="s">
        <v>373</v>
      </c>
      <c r="G1089" t="s">
        <v>374</v>
      </c>
      <c r="H1089">
        <v>19396223</v>
      </c>
      <c r="I1089" t="s">
        <v>510</v>
      </c>
      <c r="J1089" t="s">
        <v>511</v>
      </c>
      <c r="K1089" t="str">
        <f t="shared" ref="K1089:K1152" si="51">CONCATENATE(J1089," ",I1089)</f>
        <v>Saadia Abdul</v>
      </c>
      <c r="L1089" s="1">
        <v>45962</v>
      </c>
      <c r="M1089" s="1">
        <v>46023</v>
      </c>
      <c r="N1089">
        <f t="shared" si="49"/>
        <v>2</v>
      </c>
      <c r="O1089" t="s">
        <v>135</v>
      </c>
      <c r="P1089" t="s">
        <v>2613</v>
      </c>
      <c r="Q1089" s="2">
        <v>11.5</v>
      </c>
      <c r="R1089" s="3">
        <v>0.7</v>
      </c>
      <c r="S1089" t="s">
        <v>60</v>
      </c>
      <c r="T1089" t="s">
        <v>136</v>
      </c>
      <c r="U1089" s="2">
        <v>8.0500000000000007</v>
      </c>
      <c r="V1089" t="s">
        <v>374</v>
      </c>
    </row>
    <row r="1090" spans="1:22" x14ac:dyDescent="0.25">
      <c r="A1090">
        <v>2031635028</v>
      </c>
      <c r="B1090" t="s">
        <v>1525</v>
      </c>
      <c r="C1090" t="s">
        <v>1526</v>
      </c>
      <c r="D1090" t="str">
        <f t="shared" si="50"/>
        <v>MONICA LAROCCO-MCVAY</v>
      </c>
      <c r="E1090" t="s">
        <v>83</v>
      </c>
      <c r="F1090" t="s">
        <v>479</v>
      </c>
      <c r="G1090" t="s">
        <v>480</v>
      </c>
      <c r="H1090">
        <v>19396223</v>
      </c>
      <c r="I1090" t="s">
        <v>510</v>
      </c>
      <c r="J1090" t="s">
        <v>511</v>
      </c>
      <c r="K1090" t="str">
        <f t="shared" si="51"/>
        <v>Saadia Abdul</v>
      </c>
      <c r="L1090" s="1">
        <v>45962</v>
      </c>
      <c r="M1090" s="1">
        <v>46023</v>
      </c>
      <c r="N1090">
        <f t="shared" ref="N1090:N1153" si="52">DATEDIF(L1090,M1090,"M")</f>
        <v>2</v>
      </c>
      <c r="O1090" t="s">
        <v>135</v>
      </c>
      <c r="P1090" t="s">
        <v>2613</v>
      </c>
      <c r="Q1090" s="2">
        <v>77.48</v>
      </c>
      <c r="R1090" s="4">
        <v>0.375</v>
      </c>
      <c r="S1090" t="s">
        <v>60</v>
      </c>
      <c r="T1090" t="s">
        <v>136</v>
      </c>
      <c r="U1090" s="2">
        <v>29.06</v>
      </c>
      <c r="V1090" t="s">
        <v>480</v>
      </c>
    </row>
    <row r="1091" spans="1:22" x14ac:dyDescent="0.25">
      <c r="A1091">
        <v>2031288234</v>
      </c>
      <c r="B1091" t="s">
        <v>2451</v>
      </c>
      <c r="C1091" t="s">
        <v>2452</v>
      </c>
      <c r="D1091" t="str">
        <f t="shared" ref="D1091:D1154" si="53">CONCATENATE(C1091," ",B1091)</f>
        <v>JUDITH GOLDMAN</v>
      </c>
      <c r="E1091" t="s">
        <v>399</v>
      </c>
      <c r="F1091" t="s">
        <v>102</v>
      </c>
      <c r="G1091" t="s">
        <v>738</v>
      </c>
      <c r="H1091">
        <v>9079571</v>
      </c>
      <c r="I1091" t="s">
        <v>71</v>
      </c>
      <c r="J1091" t="s">
        <v>99</v>
      </c>
      <c r="K1091" t="str">
        <f t="shared" si="51"/>
        <v>ADAM RICHTER</v>
      </c>
      <c r="L1091" s="1">
        <v>45931</v>
      </c>
      <c r="M1091" s="1">
        <v>46023</v>
      </c>
      <c r="N1091">
        <f t="shared" si="52"/>
        <v>3</v>
      </c>
      <c r="O1091" t="s">
        <v>135</v>
      </c>
      <c r="P1091" t="s">
        <v>2613</v>
      </c>
      <c r="Q1091" s="2">
        <v>77.540000000000006</v>
      </c>
      <c r="R1091" s="3">
        <v>0.9</v>
      </c>
      <c r="S1091" t="s">
        <v>60</v>
      </c>
      <c r="T1091" t="s">
        <v>136</v>
      </c>
      <c r="U1091" s="2">
        <v>69.790000000000006</v>
      </c>
      <c r="V1091" t="s">
        <v>2599</v>
      </c>
    </row>
    <row r="1092" spans="1:22" x14ac:dyDescent="0.25">
      <c r="A1092">
        <v>2031319398</v>
      </c>
      <c r="B1092" t="s">
        <v>2453</v>
      </c>
      <c r="C1092" t="s">
        <v>864</v>
      </c>
      <c r="D1092" t="str">
        <f t="shared" si="53"/>
        <v>DANIELLE BISHOP</v>
      </c>
      <c r="E1092" t="s">
        <v>399</v>
      </c>
      <c r="F1092" t="s">
        <v>102</v>
      </c>
      <c r="G1092" t="s">
        <v>738</v>
      </c>
      <c r="H1092">
        <v>9079571</v>
      </c>
      <c r="I1092" t="s">
        <v>71</v>
      </c>
      <c r="J1092" t="s">
        <v>99</v>
      </c>
      <c r="K1092" t="str">
        <f t="shared" si="51"/>
        <v>ADAM RICHTER</v>
      </c>
      <c r="L1092" s="1">
        <v>45931</v>
      </c>
      <c r="M1092" s="1">
        <v>46023</v>
      </c>
      <c r="N1092">
        <f t="shared" si="52"/>
        <v>3</v>
      </c>
      <c r="O1092" t="s">
        <v>135</v>
      </c>
      <c r="P1092" t="s">
        <v>2613</v>
      </c>
      <c r="Q1092" s="2">
        <v>73</v>
      </c>
      <c r="R1092" s="3">
        <v>0.9</v>
      </c>
      <c r="S1092" t="s">
        <v>60</v>
      </c>
      <c r="T1092" t="s">
        <v>136</v>
      </c>
      <c r="U1092" s="2">
        <v>65.7</v>
      </c>
      <c r="V1092" t="s">
        <v>2599</v>
      </c>
    </row>
    <row r="1093" spans="1:22" x14ac:dyDescent="0.25">
      <c r="A1093">
        <v>2031404260</v>
      </c>
      <c r="B1093" t="s">
        <v>2454</v>
      </c>
      <c r="C1093" t="s">
        <v>2455</v>
      </c>
      <c r="D1093" t="str">
        <f t="shared" si="53"/>
        <v>MEG FERRONE</v>
      </c>
      <c r="E1093" t="s">
        <v>399</v>
      </c>
      <c r="F1093" t="s">
        <v>102</v>
      </c>
      <c r="G1093" t="s">
        <v>738</v>
      </c>
      <c r="H1093">
        <v>9079571</v>
      </c>
      <c r="I1093" t="s">
        <v>71</v>
      </c>
      <c r="J1093" t="s">
        <v>99</v>
      </c>
      <c r="K1093" t="str">
        <f t="shared" si="51"/>
        <v>ADAM RICHTER</v>
      </c>
      <c r="L1093" s="1">
        <v>45933</v>
      </c>
      <c r="M1093" s="1">
        <v>46025</v>
      </c>
      <c r="N1093">
        <f t="shared" si="52"/>
        <v>3</v>
      </c>
      <c r="O1093" t="s">
        <v>135</v>
      </c>
      <c r="P1093" t="s">
        <v>2613</v>
      </c>
      <c r="Q1093" s="2">
        <v>27.5</v>
      </c>
      <c r="R1093" s="3">
        <v>0.9</v>
      </c>
      <c r="S1093" t="s">
        <v>60</v>
      </c>
      <c r="T1093" t="s">
        <v>136</v>
      </c>
      <c r="U1093" s="2">
        <v>24.75</v>
      </c>
      <c r="V1093" t="s">
        <v>2599</v>
      </c>
    </row>
    <row r="1094" spans="1:22" x14ac:dyDescent="0.25">
      <c r="A1094">
        <v>2031354346</v>
      </c>
      <c r="B1094" t="s">
        <v>982</v>
      </c>
      <c r="C1094" t="s">
        <v>983</v>
      </c>
      <c r="D1094" t="str">
        <f t="shared" si="53"/>
        <v>DYLAN FRITZINGER</v>
      </c>
      <c r="E1094" t="s">
        <v>52</v>
      </c>
      <c r="F1094" t="s">
        <v>53</v>
      </c>
      <c r="G1094" t="s">
        <v>54</v>
      </c>
      <c r="H1094">
        <v>19278370</v>
      </c>
      <c r="I1094" t="s">
        <v>172</v>
      </c>
      <c r="J1094" t="s">
        <v>173</v>
      </c>
      <c r="K1094" t="str">
        <f t="shared" si="51"/>
        <v>ANNE MARIE KOZACHECK</v>
      </c>
      <c r="L1094" s="1">
        <v>45931</v>
      </c>
      <c r="M1094" s="1">
        <v>46023</v>
      </c>
      <c r="N1094">
        <f t="shared" si="52"/>
        <v>3</v>
      </c>
      <c r="O1094" t="s">
        <v>135</v>
      </c>
      <c r="P1094" t="s">
        <v>2613</v>
      </c>
      <c r="Q1094" s="2">
        <v>52.69</v>
      </c>
      <c r="R1094" s="3">
        <v>0.6</v>
      </c>
      <c r="S1094" t="s">
        <v>60</v>
      </c>
      <c r="T1094" t="s">
        <v>136</v>
      </c>
      <c r="U1094" s="2">
        <v>31.61</v>
      </c>
      <c r="V1094" t="s">
        <v>54</v>
      </c>
    </row>
    <row r="1095" spans="1:22" x14ac:dyDescent="0.25">
      <c r="A1095">
        <v>2031107195</v>
      </c>
      <c r="B1095" t="s">
        <v>973</v>
      </c>
      <c r="C1095" t="s">
        <v>223</v>
      </c>
      <c r="D1095" t="str">
        <f t="shared" si="53"/>
        <v>WILLIAM BROCHARD</v>
      </c>
      <c r="E1095" t="s">
        <v>52</v>
      </c>
      <c r="F1095" t="s">
        <v>53</v>
      </c>
      <c r="G1095" t="s">
        <v>54</v>
      </c>
      <c r="H1095">
        <v>19278370</v>
      </c>
      <c r="I1095" t="s">
        <v>172</v>
      </c>
      <c r="J1095" t="s">
        <v>173</v>
      </c>
      <c r="K1095" t="str">
        <f t="shared" si="51"/>
        <v>ANNE MARIE KOZACHECK</v>
      </c>
      <c r="L1095" s="1">
        <v>45931</v>
      </c>
      <c r="M1095" s="1">
        <v>46023</v>
      </c>
      <c r="N1095">
        <f t="shared" si="52"/>
        <v>3</v>
      </c>
      <c r="O1095" t="s">
        <v>135</v>
      </c>
      <c r="P1095" t="s">
        <v>2613</v>
      </c>
      <c r="Q1095" s="2">
        <v>36.159999999999997</v>
      </c>
      <c r="R1095" s="3">
        <v>0.6</v>
      </c>
      <c r="S1095" t="s">
        <v>60</v>
      </c>
      <c r="T1095" t="s">
        <v>136</v>
      </c>
      <c r="U1095" s="2">
        <v>21.7</v>
      </c>
      <c r="V1095" t="s">
        <v>54</v>
      </c>
    </row>
    <row r="1096" spans="1:22" x14ac:dyDescent="0.25">
      <c r="A1096">
        <v>2031354345</v>
      </c>
      <c r="B1096" t="s">
        <v>982</v>
      </c>
      <c r="C1096" t="s">
        <v>983</v>
      </c>
      <c r="D1096" t="str">
        <f t="shared" si="53"/>
        <v>DYLAN FRITZINGER</v>
      </c>
      <c r="E1096" t="s">
        <v>52</v>
      </c>
      <c r="F1096" t="s">
        <v>479</v>
      </c>
      <c r="G1096" t="s">
        <v>480</v>
      </c>
      <c r="H1096">
        <v>19278370</v>
      </c>
      <c r="I1096" t="s">
        <v>172</v>
      </c>
      <c r="J1096" t="s">
        <v>173</v>
      </c>
      <c r="K1096" t="str">
        <f t="shared" si="51"/>
        <v>ANNE MARIE KOZACHECK</v>
      </c>
      <c r="L1096" s="1">
        <v>45931</v>
      </c>
      <c r="M1096" s="1">
        <v>46023</v>
      </c>
      <c r="N1096">
        <f t="shared" si="52"/>
        <v>3</v>
      </c>
      <c r="O1096" t="s">
        <v>135</v>
      </c>
      <c r="P1096" t="s">
        <v>2613</v>
      </c>
      <c r="Q1096" s="2">
        <v>44.98</v>
      </c>
      <c r="R1096" s="4">
        <v>0.375</v>
      </c>
      <c r="S1096" t="s">
        <v>60</v>
      </c>
      <c r="T1096" t="s">
        <v>136</v>
      </c>
      <c r="U1096" s="2">
        <v>16.87</v>
      </c>
      <c r="V1096" t="s">
        <v>480</v>
      </c>
    </row>
    <row r="1097" spans="1:22" x14ac:dyDescent="0.25">
      <c r="A1097">
        <v>2031107194</v>
      </c>
      <c r="B1097" t="s">
        <v>973</v>
      </c>
      <c r="C1097" t="s">
        <v>223</v>
      </c>
      <c r="D1097" t="str">
        <f t="shared" si="53"/>
        <v>WILLIAM BROCHARD</v>
      </c>
      <c r="E1097" t="s">
        <v>52</v>
      </c>
      <c r="F1097" t="s">
        <v>479</v>
      </c>
      <c r="G1097" t="s">
        <v>480</v>
      </c>
      <c r="H1097">
        <v>19278370</v>
      </c>
      <c r="I1097" t="s">
        <v>172</v>
      </c>
      <c r="J1097" t="s">
        <v>173</v>
      </c>
      <c r="K1097" t="str">
        <f t="shared" si="51"/>
        <v>ANNE MARIE KOZACHECK</v>
      </c>
      <c r="L1097" s="1">
        <v>45931</v>
      </c>
      <c r="M1097" s="1">
        <v>46023</v>
      </c>
      <c r="N1097">
        <f t="shared" si="52"/>
        <v>3</v>
      </c>
      <c r="O1097" t="s">
        <v>135</v>
      </c>
      <c r="P1097" t="s">
        <v>2613</v>
      </c>
      <c r="Q1097" s="2">
        <v>35.979999999999997</v>
      </c>
      <c r="R1097" s="4">
        <v>0.375</v>
      </c>
      <c r="S1097" t="s">
        <v>60</v>
      </c>
      <c r="T1097" t="s">
        <v>136</v>
      </c>
      <c r="U1097" s="2">
        <v>13.49</v>
      </c>
      <c r="V1097" t="s">
        <v>480</v>
      </c>
    </row>
    <row r="1098" spans="1:22" x14ac:dyDescent="0.25">
      <c r="A1098">
        <v>2031310168</v>
      </c>
      <c r="B1098" t="s">
        <v>1479</v>
      </c>
      <c r="C1098" t="s">
        <v>1480</v>
      </c>
      <c r="D1098" t="str">
        <f t="shared" si="53"/>
        <v>CAROLINA GIRAL</v>
      </c>
      <c r="E1098" t="s">
        <v>83</v>
      </c>
      <c r="F1098" t="s">
        <v>373</v>
      </c>
      <c r="G1098" t="s">
        <v>374</v>
      </c>
      <c r="H1098">
        <v>21348299</v>
      </c>
      <c r="I1098" t="s">
        <v>855</v>
      </c>
      <c r="J1098" t="s">
        <v>856</v>
      </c>
      <c r="K1098" t="str">
        <f t="shared" si="51"/>
        <v>BARRY BRENNER</v>
      </c>
      <c r="L1098" s="1">
        <v>45931</v>
      </c>
      <c r="M1098" s="1">
        <v>46023</v>
      </c>
      <c r="N1098">
        <f t="shared" si="52"/>
        <v>3</v>
      </c>
      <c r="O1098" t="s">
        <v>135</v>
      </c>
      <c r="P1098" t="s">
        <v>2613</v>
      </c>
      <c r="Q1098" s="2">
        <v>51</v>
      </c>
      <c r="R1098" s="3">
        <v>0.7</v>
      </c>
      <c r="S1098" t="s">
        <v>60</v>
      </c>
      <c r="T1098" t="s">
        <v>136</v>
      </c>
      <c r="U1098" s="2">
        <v>35.700000000000003</v>
      </c>
      <c r="V1098" t="s">
        <v>374</v>
      </c>
    </row>
    <row r="1099" spans="1:22" x14ac:dyDescent="0.25">
      <c r="A1099">
        <v>2030915766</v>
      </c>
      <c r="B1099" t="s">
        <v>1397</v>
      </c>
      <c r="C1099" t="s">
        <v>1398</v>
      </c>
      <c r="D1099" t="str">
        <f t="shared" si="53"/>
        <v>FRANCISCO VILLEGAS</v>
      </c>
      <c r="E1099" t="s">
        <v>80</v>
      </c>
      <c r="F1099" t="s">
        <v>803</v>
      </c>
      <c r="G1099" t="s">
        <v>806</v>
      </c>
      <c r="H1099">
        <v>17425766</v>
      </c>
      <c r="I1099" t="s">
        <v>55</v>
      </c>
      <c r="J1099" t="s">
        <v>56</v>
      </c>
      <c r="K1099" t="str">
        <f t="shared" si="51"/>
        <v>CAROL FOLEY</v>
      </c>
      <c r="L1099" s="1">
        <v>45931</v>
      </c>
      <c r="M1099" s="1">
        <v>46023</v>
      </c>
      <c r="N1099">
        <f t="shared" si="52"/>
        <v>3</v>
      </c>
      <c r="O1099" t="s">
        <v>135</v>
      </c>
      <c r="P1099" t="s">
        <v>2613</v>
      </c>
      <c r="Q1099" s="2">
        <v>15</v>
      </c>
      <c r="R1099" s="3">
        <v>0.38</v>
      </c>
      <c r="S1099" t="s">
        <v>60</v>
      </c>
      <c r="T1099" t="s">
        <v>136</v>
      </c>
      <c r="U1099" s="2">
        <v>5.7</v>
      </c>
      <c r="V1099" t="s">
        <v>806</v>
      </c>
    </row>
    <row r="1100" spans="1:22" x14ac:dyDescent="0.25">
      <c r="A1100">
        <v>2030915765</v>
      </c>
      <c r="B1100" t="s">
        <v>1397</v>
      </c>
      <c r="C1100" t="s">
        <v>1398</v>
      </c>
      <c r="D1100" t="str">
        <f t="shared" si="53"/>
        <v>FRANCISCO VILLEGAS</v>
      </c>
      <c r="E1100" t="s">
        <v>80</v>
      </c>
      <c r="F1100" t="s">
        <v>132</v>
      </c>
      <c r="G1100" t="s">
        <v>133</v>
      </c>
      <c r="H1100">
        <v>17425766</v>
      </c>
      <c r="I1100" t="s">
        <v>55</v>
      </c>
      <c r="J1100" t="s">
        <v>56</v>
      </c>
      <c r="K1100" t="str">
        <f t="shared" si="51"/>
        <v>CAROL FOLEY</v>
      </c>
      <c r="L1100" s="1">
        <v>45931</v>
      </c>
      <c r="M1100" s="1">
        <v>46023</v>
      </c>
      <c r="N1100">
        <f t="shared" si="52"/>
        <v>3</v>
      </c>
      <c r="O1100" t="s">
        <v>135</v>
      </c>
      <c r="P1100" t="s">
        <v>2613</v>
      </c>
      <c r="Q1100" s="2">
        <v>55.16</v>
      </c>
      <c r="R1100" s="3">
        <v>0.38</v>
      </c>
      <c r="S1100" t="s">
        <v>60</v>
      </c>
      <c r="T1100" t="s">
        <v>136</v>
      </c>
      <c r="U1100" s="2">
        <v>20.96</v>
      </c>
      <c r="V1100" t="s">
        <v>133</v>
      </c>
    </row>
    <row r="1101" spans="1:22" x14ac:dyDescent="0.25">
      <c r="A1101">
        <v>2031044944</v>
      </c>
      <c r="B1101" t="s">
        <v>1403</v>
      </c>
      <c r="C1101" t="s">
        <v>1124</v>
      </c>
      <c r="D1101" t="str">
        <f t="shared" si="53"/>
        <v>COURTNEY HARDING</v>
      </c>
      <c r="E1101" t="s">
        <v>52</v>
      </c>
      <c r="F1101" t="s">
        <v>132</v>
      </c>
      <c r="G1101" t="s">
        <v>133</v>
      </c>
      <c r="H1101">
        <v>17425766</v>
      </c>
      <c r="I1101" t="s">
        <v>55</v>
      </c>
      <c r="J1101" t="s">
        <v>56</v>
      </c>
      <c r="K1101" t="str">
        <f t="shared" si="51"/>
        <v>CAROL FOLEY</v>
      </c>
      <c r="L1101" s="1">
        <v>45931</v>
      </c>
      <c r="M1101" s="1">
        <v>46023</v>
      </c>
      <c r="N1101">
        <f t="shared" si="52"/>
        <v>3</v>
      </c>
      <c r="O1101" t="s">
        <v>135</v>
      </c>
      <c r="P1101" t="s">
        <v>2613</v>
      </c>
      <c r="Q1101" s="2">
        <v>38.11</v>
      </c>
      <c r="R1101" s="3">
        <v>0.38</v>
      </c>
      <c r="S1101" t="s">
        <v>60</v>
      </c>
      <c r="T1101" t="s">
        <v>136</v>
      </c>
      <c r="U1101" s="2">
        <v>14.48</v>
      </c>
      <c r="V1101" t="s">
        <v>133</v>
      </c>
    </row>
    <row r="1102" spans="1:22" x14ac:dyDescent="0.25">
      <c r="A1102">
        <v>2031203627</v>
      </c>
      <c r="B1102" t="s">
        <v>1406</v>
      </c>
      <c r="C1102" t="s">
        <v>1407</v>
      </c>
      <c r="D1102" t="str">
        <f t="shared" si="53"/>
        <v>ARMINDA PAZ</v>
      </c>
      <c r="E1102" t="s">
        <v>52</v>
      </c>
      <c r="F1102" t="s">
        <v>132</v>
      </c>
      <c r="G1102" t="s">
        <v>133</v>
      </c>
      <c r="H1102">
        <v>17425766</v>
      </c>
      <c r="I1102" t="s">
        <v>55</v>
      </c>
      <c r="J1102" t="s">
        <v>56</v>
      </c>
      <c r="K1102" t="str">
        <f t="shared" si="51"/>
        <v>CAROL FOLEY</v>
      </c>
      <c r="L1102" s="1">
        <v>45931</v>
      </c>
      <c r="M1102" s="1">
        <v>46023</v>
      </c>
      <c r="N1102">
        <f t="shared" si="52"/>
        <v>3</v>
      </c>
      <c r="O1102" t="s">
        <v>135</v>
      </c>
      <c r="P1102" t="s">
        <v>2613</v>
      </c>
      <c r="Q1102" s="2">
        <v>38.11</v>
      </c>
      <c r="R1102" s="3">
        <v>0.38</v>
      </c>
      <c r="S1102" t="s">
        <v>60</v>
      </c>
      <c r="T1102" t="s">
        <v>136</v>
      </c>
      <c r="U1102" s="2">
        <v>14.48</v>
      </c>
      <c r="V1102" t="s">
        <v>133</v>
      </c>
    </row>
    <row r="1103" spans="1:22" x14ac:dyDescent="0.25">
      <c r="A1103">
        <v>2030961288</v>
      </c>
      <c r="B1103" t="s">
        <v>1399</v>
      </c>
      <c r="C1103" t="s">
        <v>1400</v>
      </c>
      <c r="D1103" t="str">
        <f t="shared" si="53"/>
        <v>SHAINA ESTES</v>
      </c>
      <c r="E1103" t="s">
        <v>52</v>
      </c>
      <c r="F1103" t="s">
        <v>132</v>
      </c>
      <c r="G1103" t="s">
        <v>133</v>
      </c>
      <c r="H1103">
        <v>17425766</v>
      </c>
      <c r="I1103" t="s">
        <v>55</v>
      </c>
      <c r="J1103" t="s">
        <v>56</v>
      </c>
      <c r="K1103" t="str">
        <f t="shared" si="51"/>
        <v>CAROL FOLEY</v>
      </c>
      <c r="L1103" s="1">
        <v>45931</v>
      </c>
      <c r="M1103" s="1">
        <v>46023</v>
      </c>
      <c r="N1103">
        <f t="shared" si="52"/>
        <v>3</v>
      </c>
      <c r="O1103" t="s">
        <v>135</v>
      </c>
      <c r="P1103" t="s">
        <v>2613</v>
      </c>
      <c r="Q1103" s="2">
        <v>21.97</v>
      </c>
      <c r="R1103" s="3">
        <v>0.38</v>
      </c>
      <c r="S1103" t="s">
        <v>60</v>
      </c>
      <c r="T1103" t="s">
        <v>136</v>
      </c>
      <c r="U1103" s="2">
        <v>8.35</v>
      </c>
      <c r="V1103" t="s">
        <v>133</v>
      </c>
    </row>
    <row r="1104" spans="1:22" x14ac:dyDescent="0.25">
      <c r="A1104">
        <v>2031203628</v>
      </c>
      <c r="B1104" t="s">
        <v>1406</v>
      </c>
      <c r="C1104" t="s">
        <v>1407</v>
      </c>
      <c r="D1104" t="str">
        <f t="shared" si="53"/>
        <v>ARMINDA PAZ</v>
      </c>
      <c r="E1104" t="s">
        <v>52</v>
      </c>
      <c r="F1104" t="s">
        <v>479</v>
      </c>
      <c r="G1104" t="s">
        <v>480</v>
      </c>
      <c r="H1104">
        <v>17425766</v>
      </c>
      <c r="I1104" t="s">
        <v>55</v>
      </c>
      <c r="J1104" t="s">
        <v>56</v>
      </c>
      <c r="K1104" t="str">
        <f t="shared" si="51"/>
        <v>CAROL FOLEY</v>
      </c>
      <c r="L1104" s="1">
        <v>45931</v>
      </c>
      <c r="M1104" s="1">
        <v>46023</v>
      </c>
      <c r="N1104">
        <f t="shared" si="52"/>
        <v>3</v>
      </c>
      <c r="O1104" t="s">
        <v>135</v>
      </c>
      <c r="P1104" t="s">
        <v>2613</v>
      </c>
      <c r="Q1104" s="2">
        <v>53.08</v>
      </c>
      <c r="R1104" s="4">
        <v>0.375</v>
      </c>
      <c r="S1104" t="s">
        <v>60</v>
      </c>
      <c r="T1104" t="s">
        <v>136</v>
      </c>
      <c r="U1104" s="2">
        <v>19.899999999999999</v>
      </c>
      <c r="V1104" t="s">
        <v>480</v>
      </c>
    </row>
    <row r="1105" spans="1:22" x14ac:dyDescent="0.25">
      <c r="A1105">
        <v>2031179747</v>
      </c>
      <c r="B1105" t="s">
        <v>1462</v>
      </c>
      <c r="C1105" t="s">
        <v>1463</v>
      </c>
      <c r="D1105" t="str">
        <f t="shared" si="53"/>
        <v>ALLEN JOAS</v>
      </c>
      <c r="E1105" t="s">
        <v>339</v>
      </c>
      <c r="F1105" t="s">
        <v>102</v>
      </c>
      <c r="G1105" t="s">
        <v>103</v>
      </c>
      <c r="H1105" t="s">
        <v>2605</v>
      </c>
      <c r="I1105" t="s">
        <v>116</v>
      </c>
      <c r="J1105" t="s">
        <v>117</v>
      </c>
      <c r="K1105" t="str">
        <f t="shared" si="51"/>
        <v>Chad Yale</v>
      </c>
      <c r="L1105" s="1">
        <v>45931</v>
      </c>
      <c r="M1105" s="1">
        <v>46023</v>
      </c>
      <c r="N1105">
        <f t="shared" si="52"/>
        <v>3</v>
      </c>
      <c r="O1105" t="s">
        <v>135</v>
      </c>
      <c r="P1105" t="s">
        <v>2613</v>
      </c>
      <c r="Q1105" s="2">
        <v>160.87</v>
      </c>
      <c r="R1105" s="3">
        <v>0.75</v>
      </c>
      <c r="S1105" t="s">
        <v>60</v>
      </c>
      <c r="T1105" t="s">
        <v>136</v>
      </c>
      <c r="U1105" s="2">
        <v>120.65</v>
      </c>
      <c r="V1105" t="s">
        <v>2597</v>
      </c>
    </row>
    <row r="1106" spans="1:22" x14ac:dyDescent="0.25">
      <c r="A1106">
        <v>2031179746</v>
      </c>
      <c r="B1106" t="s">
        <v>1462</v>
      </c>
      <c r="C1106" t="s">
        <v>1463</v>
      </c>
      <c r="D1106" t="str">
        <f t="shared" si="53"/>
        <v>ALLEN JOAS</v>
      </c>
      <c r="E1106" t="s">
        <v>339</v>
      </c>
      <c r="F1106" t="s">
        <v>373</v>
      </c>
      <c r="G1106" t="s">
        <v>374</v>
      </c>
      <c r="H1106" t="s">
        <v>2605</v>
      </c>
      <c r="I1106" t="s">
        <v>116</v>
      </c>
      <c r="J1106" t="s">
        <v>117</v>
      </c>
      <c r="K1106" t="str">
        <f t="shared" si="51"/>
        <v>Chad Yale</v>
      </c>
      <c r="L1106" s="1">
        <v>45931</v>
      </c>
      <c r="M1106" s="1">
        <v>46023</v>
      </c>
      <c r="N1106">
        <f t="shared" si="52"/>
        <v>3</v>
      </c>
      <c r="O1106" t="s">
        <v>135</v>
      </c>
      <c r="P1106" t="s">
        <v>2613</v>
      </c>
      <c r="Q1106" s="2">
        <v>47.24</v>
      </c>
      <c r="R1106" s="3">
        <v>0.7</v>
      </c>
      <c r="S1106" t="s">
        <v>60</v>
      </c>
      <c r="T1106" t="s">
        <v>136</v>
      </c>
      <c r="U1106" s="2">
        <v>33.07</v>
      </c>
      <c r="V1106" t="s">
        <v>374</v>
      </c>
    </row>
    <row r="1107" spans="1:22" x14ac:dyDescent="0.25">
      <c r="A1107">
        <v>2031210728</v>
      </c>
      <c r="B1107" t="s">
        <v>1464</v>
      </c>
      <c r="C1107" t="s">
        <v>624</v>
      </c>
      <c r="D1107" t="str">
        <f t="shared" si="53"/>
        <v>AARON THOLE</v>
      </c>
      <c r="E1107" t="s">
        <v>93</v>
      </c>
      <c r="F1107" t="s">
        <v>373</v>
      </c>
      <c r="G1107" t="s">
        <v>374</v>
      </c>
      <c r="H1107" t="s">
        <v>2605</v>
      </c>
      <c r="I1107" t="s">
        <v>116</v>
      </c>
      <c r="J1107" t="s">
        <v>117</v>
      </c>
      <c r="K1107" t="str">
        <f t="shared" si="51"/>
        <v>Chad Yale</v>
      </c>
      <c r="L1107" s="1">
        <v>45931</v>
      </c>
      <c r="M1107" s="1">
        <v>46023</v>
      </c>
      <c r="N1107">
        <f t="shared" si="52"/>
        <v>3</v>
      </c>
      <c r="O1107" t="s">
        <v>135</v>
      </c>
      <c r="P1107" t="s">
        <v>2613</v>
      </c>
      <c r="Q1107" s="2">
        <v>17.32</v>
      </c>
      <c r="R1107" s="3">
        <v>0.7</v>
      </c>
      <c r="S1107" t="s">
        <v>60</v>
      </c>
      <c r="T1107" t="s">
        <v>136</v>
      </c>
      <c r="U1107" s="2">
        <v>12.12</v>
      </c>
      <c r="V1107" t="s">
        <v>374</v>
      </c>
    </row>
    <row r="1108" spans="1:22" x14ac:dyDescent="0.25">
      <c r="A1108">
        <v>2031342784</v>
      </c>
      <c r="B1108" t="s">
        <v>1411</v>
      </c>
      <c r="C1108" t="s">
        <v>1412</v>
      </c>
      <c r="D1108" t="str">
        <f t="shared" si="53"/>
        <v>MEGAN MCVEY</v>
      </c>
      <c r="E1108" t="s">
        <v>339</v>
      </c>
      <c r="F1108" t="s">
        <v>132</v>
      </c>
      <c r="G1108" t="s">
        <v>257</v>
      </c>
      <c r="H1108" t="s">
        <v>2605</v>
      </c>
      <c r="I1108" t="s">
        <v>116</v>
      </c>
      <c r="J1108" t="s">
        <v>117</v>
      </c>
      <c r="K1108" t="str">
        <f t="shared" si="51"/>
        <v>Chad Yale</v>
      </c>
      <c r="L1108" s="1">
        <v>45930</v>
      </c>
      <c r="M1108" s="1">
        <v>46021</v>
      </c>
      <c r="N1108">
        <f t="shared" si="52"/>
        <v>3</v>
      </c>
      <c r="O1108" t="s">
        <v>135</v>
      </c>
      <c r="P1108" t="s">
        <v>2613</v>
      </c>
      <c r="Q1108" s="2">
        <v>181.4</v>
      </c>
      <c r="R1108" s="3">
        <v>0.38</v>
      </c>
      <c r="S1108" t="s">
        <v>60</v>
      </c>
      <c r="T1108" t="s">
        <v>136</v>
      </c>
      <c r="U1108" s="2">
        <v>68.930000000000007</v>
      </c>
      <c r="V1108" t="s">
        <v>257</v>
      </c>
    </row>
    <row r="1109" spans="1:22" x14ac:dyDescent="0.25">
      <c r="A1109">
        <v>2031343659</v>
      </c>
      <c r="B1109" t="s">
        <v>1486</v>
      </c>
      <c r="C1109" t="s">
        <v>1071</v>
      </c>
      <c r="D1109" t="str">
        <f t="shared" si="53"/>
        <v>GERALD METUIWE</v>
      </c>
      <c r="E1109" t="s">
        <v>256</v>
      </c>
      <c r="F1109" t="s">
        <v>373</v>
      </c>
      <c r="G1109" t="s">
        <v>374</v>
      </c>
      <c r="H1109">
        <v>21435997</v>
      </c>
      <c r="I1109" t="s">
        <v>1487</v>
      </c>
      <c r="J1109" t="s">
        <v>1488</v>
      </c>
      <c r="K1109" t="str">
        <f t="shared" si="51"/>
        <v>Christopher Brousseau</v>
      </c>
      <c r="L1109" s="1">
        <v>45931</v>
      </c>
      <c r="M1109" s="1">
        <v>46023</v>
      </c>
      <c r="N1109">
        <f t="shared" si="52"/>
        <v>3</v>
      </c>
      <c r="O1109" t="s">
        <v>135</v>
      </c>
      <c r="P1109" t="s">
        <v>2613</v>
      </c>
      <c r="Q1109" s="2">
        <v>13</v>
      </c>
      <c r="R1109" s="3">
        <v>0.7</v>
      </c>
      <c r="S1109" t="s">
        <v>60</v>
      </c>
      <c r="T1109" t="s">
        <v>136</v>
      </c>
      <c r="U1109" s="2">
        <v>9.1</v>
      </c>
      <c r="V1109" t="s">
        <v>374</v>
      </c>
    </row>
    <row r="1110" spans="1:22" x14ac:dyDescent="0.25">
      <c r="A1110">
        <v>2031343658</v>
      </c>
      <c r="B1110" t="s">
        <v>1486</v>
      </c>
      <c r="C1110" t="s">
        <v>1071</v>
      </c>
      <c r="D1110" t="str">
        <f t="shared" si="53"/>
        <v>GERALD METUIWE</v>
      </c>
      <c r="E1110" t="s">
        <v>256</v>
      </c>
      <c r="F1110" t="s">
        <v>479</v>
      </c>
      <c r="G1110" t="s">
        <v>480</v>
      </c>
      <c r="H1110">
        <v>21435997</v>
      </c>
      <c r="I1110" t="s">
        <v>1487</v>
      </c>
      <c r="J1110" t="s">
        <v>1488</v>
      </c>
      <c r="K1110" t="str">
        <f t="shared" si="51"/>
        <v>Christopher Brousseau</v>
      </c>
      <c r="L1110" s="1">
        <v>45931</v>
      </c>
      <c r="M1110" s="1">
        <v>46023</v>
      </c>
      <c r="N1110">
        <f t="shared" si="52"/>
        <v>3</v>
      </c>
      <c r="O1110" t="s">
        <v>135</v>
      </c>
      <c r="P1110" t="s">
        <v>2613</v>
      </c>
      <c r="Q1110" s="2">
        <v>69.3</v>
      </c>
      <c r="R1110" s="4">
        <v>0.375</v>
      </c>
      <c r="S1110" t="s">
        <v>60</v>
      </c>
      <c r="T1110" t="s">
        <v>136</v>
      </c>
      <c r="U1110" s="2">
        <v>25.99</v>
      </c>
      <c r="V1110" t="s">
        <v>480</v>
      </c>
    </row>
    <row r="1111" spans="1:22" x14ac:dyDescent="0.25">
      <c r="A1111">
        <v>2031251423</v>
      </c>
      <c r="B1111" t="s">
        <v>1472</v>
      </c>
      <c r="C1111" t="s">
        <v>1082</v>
      </c>
      <c r="D1111" t="str">
        <f t="shared" si="53"/>
        <v>JUSTIN ARTHUR</v>
      </c>
      <c r="E1111" t="s">
        <v>256</v>
      </c>
      <c r="F1111" t="s">
        <v>373</v>
      </c>
      <c r="G1111" t="s">
        <v>374</v>
      </c>
      <c r="H1111">
        <v>17437820</v>
      </c>
      <c r="I1111" t="s">
        <v>691</v>
      </c>
      <c r="J1111" t="s">
        <v>692</v>
      </c>
      <c r="K1111" t="str">
        <f t="shared" si="51"/>
        <v>COLLEEN FINNIGAN</v>
      </c>
      <c r="L1111" s="1">
        <v>45931</v>
      </c>
      <c r="M1111" s="1">
        <v>46023</v>
      </c>
      <c r="N1111">
        <f t="shared" si="52"/>
        <v>3</v>
      </c>
      <c r="O1111" t="s">
        <v>135</v>
      </c>
      <c r="P1111" t="s">
        <v>2613</v>
      </c>
      <c r="Q1111" s="2">
        <v>18.100000000000001</v>
      </c>
      <c r="R1111" s="3">
        <v>0.7</v>
      </c>
      <c r="S1111" t="s">
        <v>60</v>
      </c>
      <c r="T1111" t="s">
        <v>136</v>
      </c>
      <c r="U1111" s="2">
        <v>12.67</v>
      </c>
      <c r="V1111" t="s">
        <v>374</v>
      </c>
    </row>
    <row r="1112" spans="1:22" x14ac:dyDescent="0.25">
      <c r="A1112">
        <v>2031251422</v>
      </c>
      <c r="B1112" t="s">
        <v>1472</v>
      </c>
      <c r="C1112" t="s">
        <v>1082</v>
      </c>
      <c r="D1112" t="str">
        <f t="shared" si="53"/>
        <v>JUSTIN ARTHUR</v>
      </c>
      <c r="E1112" t="s">
        <v>256</v>
      </c>
      <c r="F1112" t="s">
        <v>479</v>
      </c>
      <c r="G1112" t="s">
        <v>480</v>
      </c>
      <c r="H1112">
        <v>17437820</v>
      </c>
      <c r="I1112" t="s">
        <v>691</v>
      </c>
      <c r="J1112" t="s">
        <v>692</v>
      </c>
      <c r="K1112" t="str">
        <f t="shared" si="51"/>
        <v>COLLEEN FINNIGAN</v>
      </c>
      <c r="L1112" s="1">
        <v>45931</v>
      </c>
      <c r="M1112" s="1">
        <v>46023</v>
      </c>
      <c r="N1112">
        <f t="shared" si="52"/>
        <v>3</v>
      </c>
      <c r="O1112" t="s">
        <v>135</v>
      </c>
      <c r="P1112" t="s">
        <v>2613</v>
      </c>
      <c r="Q1112" s="2">
        <v>93.91</v>
      </c>
      <c r="R1112" s="4">
        <v>0.375</v>
      </c>
      <c r="S1112" t="s">
        <v>60</v>
      </c>
      <c r="T1112" t="s">
        <v>136</v>
      </c>
      <c r="U1112" s="2">
        <v>35.22</v>
      </c>
      <c r="V1112" t="s">
        <v>480</v>
      </c>
    </row>
    <row r="1113" spans="1:22" x14ac:dyDescent="0.25">
      <c r="A1113">
        <v>2030943608</v>
      </c>
      <c r="B1113" t="s">
        <v>2537</v>
      </c>
      <c r="C1113" t="s">
        <v>2538</v>
      </c>
      <c r="D1113" t="str">
        <f t="shared" si="53"/>
        <v>GARRETT RODGERS</v>
      </c>
      <c r="E1113" t="s">
        <v>83</v>
      </c>
      <c r="F1113" t="s">
        <v>373</v>
      </c>
      <c r="G1113" t="s">
        <v>374</v>
      </c>
      <c r="H1113">
        <v>9213293</v>
      </c>
      <c r="I1113" t="s">
        <v>469</v>
      </c>
      <c r="J1113" t="s">
        <v>470</v>
      </c>
      <c r="K1113" t="str">
        <f t="shared" si="51"/>
        <v>GARY PORTUGAL</v>
      </c>
      <c r="L1113" s="1">
        <v>45931</v>
      </c>
      <c r="M1113" s="1">
        <v>46023</v>
      </c>
      <c r="N1113">
        <f t="shared" si="52"/>
        <v>3</v>
      </c>
      <c r="O1113" t="s">
        <v>135</v>
      </c>
      <c r="P1113" t="s">
        <v>2613</v>
      </c>
      <c r="Q1113" s="2">
        <v>159.24</v>
      </c>
      <c r="R1113" s="3">
        <v>0.7</v>
      </c>
      <c r="S1113" t="s">
        <v>60</v>
      </c>
      <c r="T1113" t="s">
        <v>136</v>
      </c>
      <c r="U1113" s="2">
        <v>111.47</v>
      </c>
      <c r="V1113" t="s">
        <v>374</v>
      </c>
    </row>
    <row r="1114" spans="1:22" x14ac:dyDescent="0.25">
      <c r="A1114">
        <v>2031271772</v>
      </c>
      <c r="B1114" t="s">
        <v>1011</v>
      </c>
      <c r="C1114" t="s">
        <v>1478</v>
      </c>
      <c r="D1114" t="str">
        <f t="shared" si="53"/>
        <v>ANGELICA WALKER</v>
      </c>
      <c r="E1114" t="s">
        <v>64</v>
      </c>
      <c r="F1114" t="s">
        <v>373</v>
      </c>
      <c r="G1114" t="s">
        <v>433</v>
      </c>
      <c r="H1114">
        <v>18754354</v>
      </c>
      <c r="I1114" t="s">
        <v>128</v>
      </c>
      <c r="J1114" t="s">
        <v>129</v>
      </c>
      <c r="K1114" t="str">
        <f t="shared" si="51"/>
        <v>JACOB YALE</v>
      </c>
      <c r="L1114" s="1">
        <v>45931</v>
      </c>
      <c r="M1114" s="1">
        <v>46023</v>
      </c>
      <c r="N1114">
        <f t="shared" si="52"/>
        <v>3</v>
      </c>
      <c r="O1114" t="s">
        <v>135</v>
      </c>
      <c r="P1114" t="s">
        <v>2613</v>
      </c>
      <c r="Q1114" s="2">
        <v>33</v>
      </c>
      <c r="R1114" s="3">
        <v>0.9</v>
      </c>
      <c r="S1114" t="s">
        <v>60</v>
      </c>
      <c r="T1114" t="s">
        <v>136</v>
      </c>
      <c r="U1114" s="2">
        <v>29.7</v>
      </c>
      <c r="V1114" t="s">
        <v>433</v>
      </c>
    </row>
    <row r="1115" spans="1:22" x14ac:dyDescent="0.25">
      <c r="A1115">
        <v>2031224286</v>
      </c>
      <c r="B1115" t="s">
        <v>1465</v>
      </c>
      <c r="C1115" t="s">
        <v>1466</v>
      </c>
      <c r="D1115" t="str">
        <f t="shared" si="53"/>
        <v>RACHAEL CELL</v>
      </c>
      <c r="E1115" t="s">
        <v>83</v>
      </c>
      <c r="F1115" t="s">
        <v>102</v>
      </c>
      <c r="G1115" t="s">
        <v>764</v>
      </c>
      <c r="H1115">
        <v>18754354</v>
      </c>
      <c r="I1115" t="s">
        <v>128</v>
      </c>
      <c r="J1115" t="s">
        <v>129</v>
      </c>
      <c r="K1115" t="str">
        <f t="shared" si="51"/>
        <v>JACOB YALE</v>
      </c>
      <c r="L1115" s="1">
        <v>45931</v>
      </c>
      <c r="M1115" s="1">
        <v>46023</v>
      </c>
      <c r="N1115">
        <f t="shared" si="52"/>
        <v>3</v>
      </c>
      <c r="O1115" t="s">
        <v>135</v>
      </c>
      <c r="P1115" t="s">
        <v>2613</v>
      </c>
      <c r="Q1115" s="2">
        <v>20.6</v>
      </c>
      <c r="R1115" s="3">
        <v>0.75</v>
      </c>
      <c r="S1115" t="s">
        <v>60</v>
      </c>
      <c r="T1115" t="s">
        <v>136</v>
      </c>
      <c r="U1115" s="2">
        <v>15.45</v>
      </c>
      <c r="V1115" t="s">
        <v>2597</v>
      </c>
    </row>
    <row r="1116" spans="1:22" x14ac:dyDescent="0.25">
      <c r="A1116">
        <v>2031250828</v>
      </c>
      <c r="B1116" t="s">
        <v>1471</v>
      </c>
      <c r="C1116" t="s">
        <v>227</v>
      </c>
      <c r="D1116" t="str">
        <f t="shared" si="53"/>
        <v>JENNIFER HESS</v>
      </c>
      <c r="E1116" t="s">
        <v>80</v>
      </c>
      <c r="F1116" t="s">
        <v>102</v>
      </c>
      <c r="G1116" t="s">
        <v>103</v>
      </c>
      <c r="H1116">
        <v>18754354</v>
      </c>
      <c r="I1116" t="s">
        <v>128</v>
      </c>
      <c r="J1116" t="s">
        <v>129</v>
      </c>
      <c r="K1116" t="str">
        <f t="shared" si="51"/>
        <v>JACOB YALE</v>
      </c>
      <c r="L1116" s="1">
        <v>45931</v>
      </c>
      <c r="M1116" s="1">
        <v>46023</v>
      </c>
      <c r="N1116">
        <f t="shared" si="52"/>
        <v>3</v>
      </c>
      <c r="O1116" t="s">
        <v>135</v>
      </c>
      <c r="P1116" t="s">
        <v>2613</v>
      </c>
      <c r="Q1116" s="2">
        <v>59.86</v>
      </c>
      <c r="R1116" s="3">
        <v>0.75</v>
      </c>
      <c r="S1116" t="s">
        <v>60</v>
      </c>
      <c r="T1116" t="s">
        <v>136</v>
      </c>
      <c r="U1116" s="2">
        <v>44.9</v>
      </c>
      <c r="V1116" t="s">
        <v>2597</v>
      </c>
    </row>
    <row r="1117" spans="1:22" x14ac:dyDescent="0.25">
      <c r="A1117">
        <v>2031224287</v>
      </c>
      <c r="B1117" t="s">
        <v>1465</v>
      </c>
      <c r="C1117" t="s">
        <v>1466</v>
      </c>
      <c r="D1117" t="str">
        <f t="shared" si="53"/>
        <v>RACHAEL CELL</v>
      </c>
      <c r="E1117" t="s">
        <v>83</v>
      </c>
      <c r="F1117" t="s">
        <v>373</v>
      </c>
      <c r="G1117" t="s">
        <v>374</v>
      </c>
      <c r="H1117">
        <v>18754354</v>
      </c>
      <c r="I1117" t="s">
        <v>128</v>
      </c>
      <c r="J1117" t="s">
        <v>129</v>
      </c>
      <c r="K1117" t="str">
        <f t="shared" si="51"/>
        <v>JACOB YALE</v>
      </c>
      <c r="L1117" s="1">
        <v>45931</v>
      </c>
      <c r="M1117" s="1">
        <v>46023</v>
      </c>
      <c r="N1117">
        <f t="shared" si="52"/>
        <v>3</v>
      </c>
      <c r="O1117" t="s">
        <v>135</v>
      </c>
      <c r="P1117" t="s">
        <v>2613</v>
      </c>
      <c r="Q1117" s="2">
        <v>46.46</v>
      </c>
      <c r="R1117" s="3">
        <v>0.7</v>
      </c>
      <c r="S1117" t="s">
        <v>60</v>
      </c>
      <c r="T1117" t="s">
        <v>136</v>
      </c>
      <c r="U1117" s="2">
        <v>32.520000000000003</v>
      </c>
      <c r="V1117" t="s">
        <v>374</v>
      </c>
    </row>
    <row r="1118" spans="1:22" x14ac:dyDescent="0.25">
      <c r="A1118">
        <v>2030831218</v>
      </c>
      <c r="B1118" t="s">
        <v>2533</v>
      </c>
      <c r="C1118" t="s">
        <v>1836</v>
      </c>
      <c r="D1118" t="str">
        <f t="shared" si="53"/>
        <v>HEIDI GERHARDT</v>
      </c>
      <c r="E1118" t="s">
        <v>83</v>
      </c>
      <c r="F1118" t="s">
        <v>373</v>
      </c>
      <c r="G1118" t="s">
        <v>374</v>
      </c>
      <c r="H1118">
        <v>18754354</v>
      </c>
      <c r="I1118" t="s">
        <v>128</v>
      </c>
      <c r="J1118" t="s">
        <v>129</v>
      </c>
      <c r="K1118" t="str">
        <f t="shared" si="51"/>
        <v>JACOB YALE</v>
      </c>
      <c r="L1118" s="1">
        <v>45931</v>
      </c>
      <c r="M1118" s="1">
        <v>46023</v>
      </c>
      <c r="N1118">
        <f t="shared" si="52"/>
        <v>3</v>
      </c>
      <c r="O1118" t="s">
        <v>135</v>
      </c>
      <c r="P1118" t="s">
        <v>2613</v>
      </c>
      <c r="Q1118" s="2">
        <v>46.46</v>
      </c>
      <c r="R1118" s="3">
        <v>0.7</v>
      </c>
      <c r="S1118" t="s">
        <v>60</v>
      </c>
      <c r="T1118" t="s">
        <v>136</v>
      </c>
      <c r="U1118" s="2">
        <v>32.520000000000003</v>
      </c>
      <c r="V1118" t="s">
        <v>374</v>
      </c>
    </row>
    <row r="1119" spans="1:22" x14ac:dyDescent="0.25">
      <c r="A1119">
        <v>2030957593</v>
      </c>
      <c r="B1119" t="s">
        <v>2539</v>
      </c>
      <c r="C1119" t="s">
        <v>1670</v>
      </c>
      <c r="D1119" t="str">
        <f t="shared" si="53"/>
        <v>OLIVIA LUDWIG</v>
      </c>
      <c r="E1119" t="s">
        <v>83</v>
      </c>
      <c r="F1119" t="s">
        <v>373</v>
      </c>
      <c r="G1119" t="s">
        <v>374</v>
      </c>
      <c r="H1119">
        <v>18754354</v>
      </c>
      <c r="I1119" t="s">
        <v>128</v>
      </c>
      <c r="J1119" t="s">
        <v>129</v>
      </c>
      <c r="K1119" t="str">
        <f t="shared" si="51"/>
        <v>JACOB YALE</v>
      </c>
      <c r="L1119" s="1">
        <v>45931</v>
      </c>
      <c r="M1119" s="1">
        <v>46023</v>
      </c>
      <c r="N1119">
        <f t="shared" si="52"/>
        <v>3</v>
      </c>
      <c r="O1119" t="s">
        <v>135</v>
      </c>
      <c r="P1119" t="s">
        <v>2613</v>
      </c>
      <c r="Q1119" s="2">
        <v>39.35</v>
      </c>
      <c r="R1119" s="3">
        <v>0.7</v>
      </c>
      <c r="S1119" t="s">
        <v>60</v>
      </c>
      <c r="T1119" t="s">
        <v>136</v>
      </c>
      <c r="U1119" s="2">
        <v>27.54</v>
      </c>
      <c r="V1119" t="s">
        <v>374</v>
      </c>
    </row>
    <row r="1120" spans="1:22" x14ac:dyDescent="0.25">
      <c r="A1120">
        <v>2031250827</v>
      </c>
      <c r="B1120" t="s">
        <v>1471</v>
      </c>
      <c r="C1120" t="s">
        <v>227</v>
      </c>
      <c r="D1120" t="str">
        <f t="shared" si="53"/>
        <v>JENNIFER HESS</v>
      </c>
      <c r="E1120" t="s">
        <v>80</v>
      </c>
      <c r="F1120" t="s">
        <v>373</v>
      </c>
      <c r="G1120" t="s">
        <v>374</v>
      </c>
      <c r="H1120">
        <v>18754354</v>
      </c>
      <c r="I1120" t="s">
        <v>128</v>
      </c>
      <c r="J1120" t="s">
        <v>129</v>
      </c>
      <c r="K1120" t="str">
        <f t="shared" si="51"/>
        <v>JACOB YALE</v>
      </c>
      <c r="L1120" s="1">
        <v>45931</v>
      </c>
      <c r="M1120" s="1">
        <v>46023</v>
      </c>
      <c r="N1120">
        <f t="shared" si="52"/>
        <v>3</v>
      </c>
      <c r="O1120" t="s">
        <v>135</v>
      </c>
      <c r="P1120" t="s">
        <v>2613</v>
      </c>
      <c r="Q1120" s="2">
        <v>38.56</v>
      </c>
      <c r="R1120" s="3">
        <v>0.7</v>
      </c>
      <c r="S1120" t="s">
        <v>60</v>
      </c>
      <c r="T1120" t="s">
        <v>136</v>
      </c>
      <c r="U1120" s="2">
        <v>26.99</v>
      </c>
      <c r="V1120" t="s">
        <v>374</v>
      </c>
    </row>
    <row r="1121" spans="1:22" x14ac:dyDescent="0.25">
      <c r="A1121">
        <v>2031271771</v>
      </c>
      <c r="B1121" t="s">
        <v>1011</v>
      </c>
      <c r="C1121" t="s">
        <v>1478</v>
      </c>
      <c r="D1121" t="str">
        <f t="shared" si="53"/>
        <v>ANGELICA WALKER</v>
      </c>
      <c r="E1121" t="s">
        <v>64</v>
      </c>
      <c r="F1121" t="s">
        <v>373</v>
      </c>
      <c r="G1121" t="s">
        <v>374</v>
      </c>
      <c r="H1121">
        <v>18754354</v>
      </c>
      <c r="I1121" t="s">
        <v>128</v>
      </c>
      <c r="J1121" t="s">
        <v>129</v>
      </c>
      <c r="K1121" t="str">
        <f t="shared" si="51"/>
        <v>JACOB YALE</v>
      </c>
      <c r="L1121" s="1">
        <v>45931</v>
      </c>
      <c r="M1121" s="1">
        <v>46023</v>
      </c>
      <c r="N1121">
        <f t="shared" si="52"/>
        <v>3</v>
      </c>
      <c r="O1121" t="s">
        <v>135</v>
      </c>
      <c r="P1121" t="s">
        <v>2613</v>
      </c>
      <c r="Q1121" s="2">
        <v>26.32</v>
      </c>
      <c r="R1121" s="3">
        <v>0.7</v>
      </c>
      <c r="S1121" t="s">
        <v>60</v>
      </c>
      <c r="T1121" t="s">
        <v>136</v>
      </c>
      <c r="U1121" s="2">
        <v>18.420000000000002</v>
      </c>
      <c r="V1121" t="s">
        <v>374</v>
      </c>
    </row>
    <row r="1122" spans="1:22" x14ac:dyDescent="0.25">
      <c r="A1122">
        <v>2030453212</v>
      </c>
      <c r="B1122" t="s">
        <v>1576</v>
      </c>
      <c r="C1122" t="s">
        <v>1577</v>
      </c>
      <c r="D1122" t="str">
        <f t="shared" si="53"/>
        <v>BELLA CEFOLA</v>
      </c>
      <c r="E1122" t="s">
        <v>80</v>
      </c>
      <c r="F1122" t="s">
        <v>373</v>
      </c>
      <c r="G1122" t="s">
        <v>374</v>
      </c>
      <c r="H1122">
        <v>18754354</v>
      </c>
      <c r="I1122" t="s">
        <v>128</v>
      </c>
      <c r="J1122" t="s">
        <v>129</v>
      </c>
      <c r="K1122" t="str">
        <f t="shared" si="51"/>
        <v>JACOB YALE</v>
      </c>
      <c r="L1122" s="1">
        <v>45931</v>
      </c>
      <c r="M1122" s="1">
        <v>46023</v>
      </c>
      <c r="N1122">
        <f t="shared" si="52"/>
        <v>3</v>
      </c>
      <c r="O1122" t="s">
        <v>135</v>
      </c>
      <c r="P1122" t="s">
        <v>2613</v>
      </c>
      <c r="Q1122" s="2">
        <v>18.350000000000001</v>
      </c>
      <c r="R1122" s="3">
        <v>0.7</v>
      </c>
      <c r="S1122" t="s">
        <v>60</v>
      </c>
      <c r="T1122" t="s">
        <v>136</v>
      </c>
      <c r="U1122" s="2">
        <v>12.84</v>
      </c>
      <c r="V1122" t="s">
        <v>374</v>
      </c>
    </row>
    <row r="1123" spans="1:22" x14ac:dyDescent="0.25">
      <c r="A1123">
        <v>2030453213</v>
      </c>
      <c r="B1123" t="s">
        <v>1576</v>
      </c>
      <c r="C1123" t="s">
        <v>1577</v>
      </c>
      <c r="D1123" t="str">
        <f t="shared" si="53"/>
        <v>BELLA CEFOLA</v>
      </c>
      <c r="E1123" t="s">
        <v>80</v>
      </c>
      <c r="F1123" t="s">
        <v>102</v>
      </c>
      <c r="G1123" t="s">
        <v>121</v>
      </c>
      <c r="H1123">
        <v>18754354</v>
      </c>
      <c r="I1123" t="s">
        <v>128</v>
      </c>
      <c r="J1123" t="s">
        <v>129</v>
      </c>
      <c r="K1123" t="str">
        <f t="shared" si="51"/>
        <v>JACOB YALE</v>
      </c>
      <c r="L1123" s="1">
        <v>45931</v>
      </c>
      <c r="M1123" s="1">
        <v>46023</v>
      </c>
      <c r="N1123">
        <f t="shared" si="52"/>
        <v>3</v>
      </c>
      <c r="O1123" t="s">
        <v>135</v>
      </c>
      <c r="P1123" t="s">
        <v>2613</v>
      </c>
      <c r="Q1123" s="2">
        <v>18.46</v>
      </c>
      <c r="R1123" s="3">
        <v>0.65</v>
      </c>
      <c r="S1123" t="s">
        <v>60</v>
      </c>
      <c r="T1123" t="s">
        <v>136</v>
      </c>
      <c r="U1123" s="2">
        <v>12</v>
      </c>
      <c r="V1123" t="s">
        <v>2598</v>
      </c>
    </row>
    <row r="1124" spans="1:22" x14ac:dyDescent="0.25">
      <c r="A1124">
        <v>2031271770</v>
      </c>
      <c r="B1124" t="s">
        <v>1011</v>
      </c>
      <c r="C1124" t="s">
        <v>1478</v>
      </c>
      <c r="D1124" t="str">
        <f t="shared" si="53"/>
        <v>ANGELICA WALKER</v>
      </c>
      <c r="E1124" t="s">
        <v>64</v>
      </c>
      <c r="F1124" t="s">
        <v>479</v>
      </c>
      <c r="G1124" t="s">
        <v>480</v>
      </c>
      <c r="H1124">
        <v>18754354</v>
      </c>
      <c r="I1124" t="s">
        <v>128</v>
      </c>
      <c r="J1124" t="s">
        <v>129</v>
      </c>
      <c r="K1124" t="str">
        <f t="shared" si="51"/>
        <v>JACOB YALE</v>
      </c>
      <c r="L1124" s="1">
        <v>45931</v>
      </c>
      <c r="M1124" s="1">
        <v>46023</v>
      </c>
      <c r="N1124">
        <f t="shared" si="52"/>
        <v>3</v>
      </c>
      <c r="O1124" t="s">
        <v>135</v>
      </c>
      <c r="P1124" t="s">
        <v>2613</v>
      </c>
      <c r="Q1124" s="2">
        <v>37.53</v>
      </c>
      <c r="R1124" s="4">
        <v>0.375</v>
      </c>
      <c r="S1124" t="s">
        <v>60</v>
      </c>
      <c r="T1124" t="s">
        <v>136</v>
      </c>
      <c r="U1124" s="2">
        <v>14.07</v>
      </c>
      <c r="V1124" t="s">
        <v>480</v>
      </c>
    </row>
    <row r="1125" spans="1:22" x14ac:dyDescent="0.25">
      <c r="A1125">
        <v>2030453211</v>
      </c>
      <c r="B1125" t="s">
        <v>1576</v>
      </c>
      <c r="C1125" t="s">
        <v>1577</v>
      </c>
      <c r="D1125" t="str">
        <f t="shared" si="53"/>
        <v>BELLA CEFOLA</v>
      </c>
      <c r="E1125" t="s">
        <v>80</v>
      </c>
      <c r="F1125" t="s">
        <v>479</v>
      </c>
      <c r="G1125" t="s">
        <v>480</v>
      </c>
      <c r="H1125">
        <v>18754354</v>
      </c>
      <c r="I1125" t="s">
        <v>128</v>
      </c>
      <c r="J1125" t="s">
        <v>129</v>
      </c>
      <c r="K1125" t="str">
        <f t="shared" si="51"/>
        <v>JACOB YALE</v>
      </c>
      <c r="L1125" s="1">
        <v>45931</v>
      </c>
      <c r="M1125" s="1">
        <v>46023</v>
      </c>
      <c r="N1125">
        <f t="shared" si="52"/>
        <v>3</v>
      </c>
      <c r="O1125" t="s">
        <v>135</v>
      </c>
      <c r="P1125" t="s">
        <v>2613</v>
      </c>
      <c r="Q1125" s="2">
        <v>37.130000000000003</v>
      </c>
      <c r="R1125" s="4">
        <v>0.375</v>
      </c>
      <c r="S1125" t="s">
        <v>60</v>
      </c>
      <c r="T1125" t="s">
        <v>136</v>
      </c>
      <c r="U1125" s="2">
        <v>13.92</v>
      </c>
      <c r="V1125" t="s">
        <v>480</v>
      </c>
    </row>
    <row r="1126" spans="1:22" x14ac:dyDescent="0.25">
      <c r="A1126">
        <v>2031032749</v>
      </c>
      <c r="B1126" t="s">
        <v>1452</v>
      </c>
      <c r="C1126" t="s">
        <v>902</v>
      </c>
      <c r="D1126" t="str">
        <f t="shared" si="53"/>
        <v>BRUCE GEISEN</v>
      </c>
      <c r="E1126" t="s">
        <v>83</v>
      </c>
      <c r="F1126" t="s">
        <v>373</v>
      </c>
      <c r="G1126" t="s">
        <v>374</v>
      </c>
      <c r="H1126">
        <v>16228684</v>
      </c>
      <c r="I1126" t="s">
        <v>395</v>
      </c>
      <c r="J1126" t="s">
        <v>396</v>
      </c>
      <c r="K1126" t="str">
        <f t="shared" si="51"/>
        <v>Jason Roller</v>
      </c>
      <c r="L1126" s="1">
        <v>45931</v>
      </c>
      <c r="M1126" s="1">
        <v>46023</v>
      </c>
      <c r="N1126">
        <f t="shared" si="52"/>
        <v>3</v>
      </c>
      <c r="O1126" t="s">
        <v>135</v>
      </c>
      <c r="P1126" t="s">
        <v>2613</v>
      </c>
      <c r="Q1126" s="2">
        <v>102.7</v>
      </c>
      <c r="R1126" s="3">
        <v>0.7</v>
      </c>
      <c r="S1126" t="s">
        <v>60</v>
      </c>
      <c r="T1126" t="s">
        <v>136</v>
      </c>
      <c r="U1126" s="2">
        <v>71.89</v>
      </c>
      <c r="V1126" t="s">
        <v>374</v>
      </c>
    </row>
    <row r="1127" spans="1:22" x14ac:dyDescent="0.25">
      <c r="A1127">
        <v>2031295170</v>
      </c>
      <c r="B1127" t="s">
        <v>1011</v>
      </c>
      <c r="C1127" t="s">
        <v>472</v>
      </c>
      <c r="D1127" t="str">
        <f t="shared" si="53"/>
        <v>ELIZABETH WALKER</v>
      </c>
      <c r="E1127" t="s">
        <v>206</v>
      </c>
      <c r="F1127" t="s">
        <v>102</v>
      </c>
      <c r="G1127" t="s">
        <v>764</v>
      </c>
      <c r="H1127">
        <v>21564088</v>
      </c>
      <c r="I1127" t="s">
        <v>522</v>
      </c>
      <c r="J1127" t="s">
        <v>523</v>
      </c>
      <c r="K1127" t="str">
        <f t="shared" si="51"/>
        <v>Jennifer Halsaver</v>
      </c>
      <c r="L1127" s="1">
        <v>45931</v>
      </c>
      <c r="M1127" s="1">
        <v>46023</v>
      </c>
      <c r="N1127">
        <f t="shared" si="52"/>
        <v>3</v>
      </c>
      <c r="O1127" t="s">
        <v>135</v>
      </c>
      <c r="P1127" t="s">
        <v>2613</v>
      </c>
      <c r="Q1127" s="2">
        <v>18.149999999999999</v>
      </c>
      <c r="R1127" s="3">
        <v>0.75</v>
      </c>
      <c r="S1127" t="s">
        <v>60</v>
      </c>
      <c r="T1127" t="s">
        <v>136</v>
      </c>
      <c r="U1127" s="2">
        <v>13.61</v>
      </c>
      <c r="V1127" t="s">
        <v>2597</v>
      </c>
    </row>
    <row r="1128" spans="1:22" x14ac:dyDescent="0.25">
      <c r="A1128">
        <v>2031224781</v>
      </c>
      <c r="B1128" t="s">
        <v>1427</v>
      </c>
      <c r="C1128" t="s">
        <v>446</v>
      </c>
      <c r="D1128" t="str">
        <f t="shared" si="53"/>
        <v>LEAH CLARK</v>
      </c>
      <c r="E1128" t="s">
        <v>206</v>
      </c>
      <c r="F1128" t="s">
        <v>373</v>
      </c>
      <c r="G1128" t="s">
        <v>374</v>
      </c>
      <c r="H1128">
        <v>21564088</v>
      </c>
      <c r="I1128" t="s">
        <v>522</v>
      </c>
      <c r="J1128" t="s">
        <v>523</v>
      </c>
      <c r="K1128" t="str">
        <f t="shared" si="51"/>
        <v>Jennifer Halsaver</v>
      </c>
      <c r="L1128" s="1">
        <v>45931</v>
      </c>
      <c r="M1128" s="1">
        <v>46023</v>
      </c>
      <c r="N1128">
        <f t="shared" si="52"/>
        <v>3</v>
      </c>
      <c r="O1128" t="s">
        <v>135</v>
      </c>
      <c r="P1128" t="s">
        <v>2613</v>
      </c>
      <c r="Q1128" s="2">
        <v>65.819999999999993</v>
      </c>
      <c r="R1128" s="3">
        <v>0.7</v>
      </c>
      <c r="S1128" t="s">
        <v>60</v>
      </c>
      <c r="T1128" t="s">
        <v>136</v>
      </c>
      <c r="U1128" s="2">
        <v>46.07</v>
      </c>
      <c r="V1128" t="s">
        <v>374</v>
      </c>
    </row>
    <row r="1129" spans="1:22" x14ac:dyDescent="0.25">
      <c r="A1129">
        <v>2031295169</v>
      </c>
      <c r="B1129" t="s">
        <v>1011</v>
      </c>
      <c r="C1129" t="s">
        <v>472</v>
      </c>
      <c r="D1129" t="str">
        <f t="shared" si="53"/>
        <v>ELIZABETH WALKER</v>
      </c>
      <c r="E1129" t="s">
        <v>206</v>
      </c>
      <c r="F1129" t="s">
        <v>373</v>
      </c>
      <c r="G1129" t="s">
        <v>374</v>
      </c>
      <c r="H1129">
        <v>21564088</v>
      </c>
      <c r="I1129" t="s">
        <v>522</v>
      </c>
      <c r="J1129" t="s">
        <v>523</v>
      </c>
      <c r="K1129" t="str">
        <f t="shared" si="51"/>
        <v>Jennifer Halsaver</v>
      </c>
      <c r="L1129" s="1">
        <v>45931</v>
      </c>
      <c r="M1129" s="1">
        <v>46023</v>
      </c>
      <c r="N1129">
        <f t="shared" si="52"/>
        <v>3</v>
      </c>
      <c r="O1129" t="s">
        <v>135</v>
      </c>
      <c r="P1129" t="s">
        <v>2613</v>
      </c>
      <c r="Q1129" s="2">
        <v>58.18</v>
      </c>
      <c r="R1129" s="3">
        <v>0.7</v>
      </c>
      <c r="S1129" t="s">
        <v>60</v>
      </c>
      <c r="T1129" t="s">
        <v>136</v>
      </c>
      <c r="U1129" s="2">
        <v>40.729999999999997</v>
      </c>
      <c r="V1129" t="s">
        <v>374</v>
      </c>
    </row>
    <row r="1130" spans="1:22" x14ac:dyDescent="0.25">
      <c r="A1130">
        <v>2031295171</v>
      </c>
      <c r="B1130" t="s">
        <v>1011</v>
      </c>
      <c r="C1130" t="s">
        <v>472</v>
      </c>
      <c r="D1130" t="str">
        <f t="shared" si="53"/>
        <v>ELIZABETH WALKER</v>
      </c>
      <c r="E1130" t="s">
        <v>206</v>
      </c>
      <c r="F1130" t="s">
        <v>479</v>
      </c>
      <c r="G1130" t="s">
        <v>480</v>
      </c>
      <c r="H1130">
        <v>21564088</v>
      </c>
      <c r="I1130" t="s">
        <v>522</v>
      </c>
      <c r="J1130" t="s">
        <v>523</v>
      </c>
      <c r="K1130" t="str">
        <f t="shared" si="51"/>
        <v>Jennifer Halsaver</v>
      </c>
      <c r="L1130" s="1">
        <v>45931</v>
      </c>
      <c r="M1130" s="1">
        <v>46023</v>
      </c>
      <c r="N1130">
        <f t="shared" si="52"/>
        <v>3</v>
      </c>
      <c r="O1130" t="s">
        <v>135</v>
      </c>
      <c r="P1130" t="s">
        <v>2613</v>
      </c>
      <c r="Q1130" s="2">
        <v>46.89</v>
      </c>
      <c r="R1130" s="4">
        <v>0.375</v>
      </c>
      <c r="S1130" t="s">
        <v>60</v>
      </c>
      <c r="T1130" t="s">
        <v>136</v>
      </c>
      <c r="U1130" s="2">
        <v>17.579999999999998</v>
      </c>
      <c r="V1130" t="s">
        <v>480</v>
      </c>
    </row>
    <row r="1131" spans="1:22" x14ac:dyDescent="0.25">
      <c r="A1131">
        <v>2031222318</v>
      </c>
      <c r="B1131" t="s">
        <v>2048</v>
      </c>
      <c r="C1131" t="s">
        <v>628</v>
      </c>
      <c r="D1131" t="str">
        <f t="shared" si="53"/>
        <v>PATRICK MULHOLLAND</v>
      </c>
      <c r="E1131" t="s">
        <v>206</v>
      </c>
      <c r="F1131" t="s">
        <v>803</v>
      </c>
      <c r="G1131" t="s">
        <v>804</v>
      </c>
      <c r="H1131">
        <v>21564088</v>
      </c>
      <c r="I1131" t="s">
        <v>522</v>
      </c>
      <c r="J1131" t="s">
        <v>523</v>
      </c>
      <c r="K1131" t="str">
        <f t="shared" si="51"/>
        <v>Jennifer Halsaver</v>
      </c>
      <c r="L1131" s="1">
        <v>45933</v>
      </c>
      <c r="M1131" s="1">
        <v>46025</v>
      </c>
      <c r="N1131">
        <f t="shared" si="52"/>
        <v>3</v>
      </c>
      <c r="O1131" t="s">
        <v>135</v>
      </c>
      <c r="P1131" t="s">
        <v>2613</v>
      </c>
      <c r="Q1131" s="2">
        <v>15</v>
      </c>
      <c r="R1131" s="3">
        <v>0.19</v>
      </c>
      <c r="S1131" t="s">
        <v>60</v>
      </c>
      <c r="T1131" t="s">
        <v>136</v>
      </c>
      <c r="U1131" s="2">
        <v>2.85</v>
      </c>
      <c r="V1131" t="s">
        <v>804</v>
      </c>
    </row>
    <row r="1132" spans="1:22" x14ac:dyDescent="0.25">
      <c r="A1132">
        <v>2031224782</v>
      </c>
      <c r="B1132" t="s">
        <v>1427</v>
      </c>
      <c r="C1132" t="s">
        <v>446</v>
      </c>
      <c r="D1132" t="str">
        <f t="shared" si="53"/>
        <v>LEAH CLARK</v>
      </c>
      <c r="E1132" t="s">
        <v>206</v>
      </c>
      <c r="F1132" t="s">
        <v>803</v>
      </c>
      <c r="G1132" t="s">
        <v>804</v>
      </c>
      <c r="H1132">
        <v>21564088</v>
      </c>
      <c r="I1132" t="s">
        <v>522</v>
      </c>
      <c r="J1132" t="s">
        <v>523</v>
      </c>
      <c r="K1132" t="str">
        <f t="shared" si="51"/>
        <v>Jennifer Halsaver</v>
      </c>
      <c r="L1132" s="1">
        <v>45931</v>
      </c>
      <c r="M1132" s="1">
        <v>46023</v>
      </c>
      <c r="N1132">
        <f t="shared" si="52"/>
        <v>3</v>
      </c>
      <c r="O1132" t="s">
        <v>135</v>
      </c>
      <c r="P1132" t="s">
        <v>2613</v>
      </c>
      <c r="Q1132" s="2">
        <v>15</v>
      </c>
      <c r="R1132" s="3">
        <v>0.19</v>
      </c>
      <c r="S1132" t="s">
        <v>60</v>
      </c>
      <c r="T1132" t="s">
        <v>136</v>
      </c>
      <c r="U1132" s="2">
        <v>2.85</v>
      </c>
      <c r="V1132" t="s">
        <v>804</v>
      </c>
    </row>
    <row r="1133" spans="1:22" x14ac:dyDescent="0.25">
      <c r="A1133">
        <v>2031293147</v>
      </c>
      <c r="B1133" t="s">
        <v>2049</v>
      </c>
      <c r="C1133" t="s">
        <v>2050</v>
      </c>
      <c r="D1133" t="str">
        <f t="shared" si="53"/>
        <v>JAYLA COOK</v>
      </c>
      <c r="E1133" t="s">
        <v>206</v>
      </c>
      <c r="F1133" t="s">
        <v>803</v>
      </c>
      <c r="G1133" t="s">
        <v>804</v>
      </c>
      <c r="H1133">
        <v>21564088</v>
      </c>
      <c r="I1133" t="s">
        <v>522</v>
      </c>
      <c r="J1133" t="s">
        <v>523</v>
      </c>
      <c r="K1133" t="str">
        <f t="shared" si="51"/>
        <v>Jennifer Halsaver</v>
      </c>
      <c r="L1133" s="1">
        <v>45931</v>
      </c>
      <c r="M1133" s="1">
        <v>46023</v>
      </c>
      <c r="N1133">
        <f t="shared" si="52"/>
        <v>3</v>
      </c>
      <c r="O1133" t="s">
        <v>135</v>
      </c>
      <c r="P1133" t="s">
        <v>2613</v>
      </c>
      <c r="Q1133" s="2">
        <v>15</v>
      </c>
      <c r="R1133" s="3">
        <v>0.19</v>
      </c>
      <c r="S1133" t="s">
        <v>60</v>
      </c>
      <c r="T1133" t="s">
        <v>136</v>
      </c>
      <c r="U1133" s="2">
        <v>2.85</v>
      </c>
      <c r="V1133" t="s">
        <v>804</v>
      </c>
    </row>
    <row r="1134" spans="1:22" x14ac:dyDescent="0.25">
      <c r="A1134">
        <v>2031222317</v>
      </c>
      <c r="B1134" t="s">
        <v>2048</v>
      </c>
      <c r="C1134" t="s">
        <v>628</v>
      </c>
      <c r="D1134" t="str">
        <f t="shared" si="53"/>
        <v>PATRICK MULHOLLAND</v>
      </c>
      <c r="E1134" t="s">
        <v>206</v>
      </c>
      <c r="F1134" t="s">
        <v>1837</v>
      </c>
      <c r="G1134" t="s">
        <v>1844</v>
      </c>
      <c r="H1134">
        <v>21564088</v>
      </c>
      <c r="I1134" t="s">
        <v>522</v>
      </c>
      <c r="J1134" t="s">
        <v>523</v>
      </c>
      <c r="K1134" t="str">
        <f t="shared" si="51"/>
        <v>Jennifer Halsaver</v>
      </c>
      <c r="L1134" s="1">
        <v>45933</v>
      </c>
      <c r="M1134" s="1">
        <v>46025</v>
      </c>
      <c r="N1134">
        <f t="shared" si="52"/>
        <v>3</v>
      </c>
      <c r="O1134" t="s">
        <v>135</v>
      </c>
      <c r="P1134" t="s">
        <v>2613</v>
      </c>
      <c r="Q1134" s="2">
        <v>339.7</v>
      </c>
      <c r="R1134" s="3">
        <v>0.19</v>
      </c>
      <c r="S1134" t="s">
        <v>60</v>
      </c>
      <c r="T1134" t="s">
        <v>136</v>
      </c>
      <c r="U1134" s="2">
        <v>64.540000000000006</v>
      </c>
      <c r="V1134" t="s">
        <v>1844</v>
      </c>
    </row>
    <row r="1135" spans="1:22" x14ac:dyDescent="0.25">
      <c r="A1135">
        <v>2031224780</v>
      </c>
      <c r="B1135" t="s">
        <v>1427</v>
      </c>
      <c r="C1135" t="s">
        <v>446</v>
      </c>
      <c r="D1135" t="str">
        <f t="shared" si="53"/>
        <v>LEAH CLARK</v>
      </c>
      <c r="E1135" t="s">
        <v>206</v>
      </c>
      <c r="F1135" t="s">
        <v>1837</v>
      </c>
      <c r="G1135" t="s">
        <v>1844</v>
      </c>
      <c r="H1135">
        <v>21564088</v>
      </c>
      <c r="I1135" t="s">
        <v>522</v>
      </c>
      <c r="J1135" t="s">
        <v>523</v>
      </c>
      <c r="K1135" t="str">
        <f t="shared" si="51"/>
        <v>Jennifer Halsaver</v>
      </c>
      <c r="L1135" s="1">
        <v>45931</v>
      </c>
      <c r="M1135" s="1">
        <v>46023</v>
      </c>
      <c r="N1135">
        <f t="shared" si="52"/>
        <v>3</v>
      </c>
      <c r="O1135" t="s">
        <v>135</v>
      </c>
      <c r="P1135" t="s">
        <v>2613</v>
      </c>
      <c r="Q1135" s="2">
        <v>183.14</v>
      </c>
      <c r="R1135" s="3">
        <v>0.19</v>
      </c>
      <c r="S1135" t="s">
        <v>60</v>
      </c>
      <c r="T1135" t="s">
        <v>136</v>
      </c>
      <c r="U1135" s="2">
        <v>34.799999999999997</v>
      </c>
      <c r="V1135" t="s">
        <v>1844</v>
      </c>
    </row>
    <row r="1136" spans="1:22" x14ac:dyDescent="0.25">
      <c r="A1136">
        <v>2031293146</v>
      </c>
      <c r="B1136" t="s">
        <v>2049</v>
      </c>
      <c r="C1136" t="s">
        <v>2050</v>
      </c>
      <c r="D1136" t="str">
        <f t="shared" si="53"/>
        <v>JAYLA COOK</v>
      </c>
      <c r="E1136" t="s">
        <v>206</v>
      </c>
      <c r="F1136" t="s">
        <v>1837</v>
      </c>
      <c r="G1136" t="s">
        <v>1844</v>
      </c>
      <c r="H1136">
        <v>21564088</v>
      </c>
      <c r="I1136" t="s">
        <v>522</v>
      </c>
      <c r="J1136" t="s">
        <v>523</v>
      </c>
      <c r="K1136" t="str">
        <f t="shared" si="51"/>
        <v>Jennifer Halsaver</v>
      </c>
      <c r="L1136" s="1">
        <v>45931</v>
      </c>
      <c r="M1136" s="1">
        <v>46023</v>
      </c>
      <c r="N1136">
        <f t="shared" si="52"/>
        <v>3</v>
      </c>
      <c r="O1136" t="s">
        <v>135</v>
      </c>
      <c r="P1136" t="s">
        <v>2613</v>
      </c>
      <c r="Q1136" s="2">
        <v>183.14</v>
      </c>
      <c r="R1136" s="3">
        <v>0.19</v>
      </c>
      <c r="S1136" t="s">
        <v>60</v>
      </c>
      <c r="T1136" t="s">
        <v>136</v>
      </c>
      <c r="U1136" s="2">
        <v>34.799999999999997</v>
      </c>
      <c r="V1136" t="s">
        <v>1844</v>
      </c>
    </row>
    <row r="1137" spans="1:22" x14ac:dyDescent="0.25">
      <c r="A1137">
        <v>2031031361</v>
      </c>
      <c r="B1137" t="s">
        <v>1448</v>
      </c>
      <c r="C1137" t="s">
        <v>1449</v>
      </c>
      <c r="D1137" t="str">
        <f t="shared" si="53"/>
        <v>CORY LANGENBECK</v>
      </c>
      <c r="E1137" t="s">
        <v>206</v>
      </c>
      <c r="F1137" t="s">
        <v>373</v>
      </c>
      <c r="G1137" t="s">
        <v>374</v>
      </c>
      <c r="H1137">
        <v>18142208</v>
      </c>
      <c r="I1137" t="s">
        <v>1450</v>
      </c>
      <c r="J1137" t="s">
        <v>1451</v>
      </c>
      <c r="K1137" t="str">
        <f t="shared" si="51"/>
        <v>Jill Shepard</v>
      </c>
      <c r="L1137" s="1">
        <v>45931</v>
      </c>
      <c r="M1137" s="1">
        <v>46023</v>
      </c>
      <c r="N1137">
        <f t="shared" si="52"/>
        <v>3</v>
      </c>
      <c r="O1137" t="s">
        <v>135</v>
      </c>
      <c r="P1137" t="s">
        <v>2613</v>
      </c>
      <c r="Q1137" s="2">
        <v>270.72000000000003</v>
      </c>
      <c r="R1137" s="3">
        <v>0.7</v>
      </c>
      <c r="S1137" t="s">
        <v>60</v>
      </c>
      <c r="T1137" t="s">
        <v>136</v>
      </c>
      <c r="U1137" s="2">
        <v>189.5</v>
      </c>
      <c r="V1137" t="s">
        <v>374</v>
      </c>
    </row>
    <row r="1138" spans="1:22" x14ac:dyDescent="0.25">
      <c r="A1138">
        <v>2031001701</v>
      </c>
      <c r="B1138" t="s">
        <v>1401</v>
      </c>
      <c r="C1138" t="s">
        <v>1402</v>
      </c>
      <c r="D1138" t="str">
        <f t="shared" si="53"/>
        <v>KENTAVIUS CLAYTON</v>
      </c>
      <c r="E1138" t="s">
        <v>64</v>
      </c>
      <c r="F1138" t="s">
        <v>373</v>
      </c>
      <c r="G1138" t="s">
        <v>374</v>
      </c>
      <c r="H1138">
        <v>18781057</v>
      </c>
      <c r="I1138" t="s">
        <v>162</v>
      </c>
      <c r="J1138" t="s">
        <v>163</v>
      </c>
      <c r="K1138" t="str">
        <f t="shared" si="51"/>
        <v>JOHN ROKEN</v>
      </c>
      <c r="L1138" s="1">
        <v>45931</v>
      </c>
      <c r="M1138" s="1">
        <v>46023</v>
      </c>
      <c r="N1138">
        <f t="shared" si="52"/>
        <v>3</v>
      </c>
      <c r="O1138" t="s">
        <v>135</v>
      </c>
      <c r="P1138" t="s">
        <v>2613</v>
      </c>
      <c r="Q1138" s="2">
        <v>21.71</v>
      </c>
      <c r="R1138" s="3">
        <v>0.7</v>
      </c>
      <c r="S1138" t="s">
        <v>60</v>
      </c>
      <c r="T1138" t="s">
        <v>136</v>
      </c>
      <c r="U1138" s="2">
        <v>15.2</v>
      </c>
      <c r="V1138" t="s">
        <v>374</v>
      </c>
    </row>
    <row r="1139" spans="1:22" x14ac:dyDescent="0.25">
      <c r="A1139">
        <v>2031333610</v>
      </c>
      <c r="B1139" t="s">
        <v>980</v>
      </c>
      <c r="C1139" t="s">
        <v>981</v>
      </c>
      <c r="D1139" t="str">
        <f t="shared" si="53"/>
        <v>GERARD BALL</v>
      </c>
      <c r="E1139" t="s">
        <v>52</v>
      </c>
      <c r="F1139" t="s">
        <v>53</v>
      </c>
      <c r="G1139" t="s">
        <v>54</v>
      </c>
      <c r="H1139">
        <v>18781057</v>
      </c>
      <c r="I1139" t="s">
        <v>162</v>
      </c>
      <c r="J1139" t="s">
        <v>163</v>
      </c>
      <c r="K1139" t="str">
        <f t="shared" si="51"/>
        <v>JOHN ROKEN</v>
      </c>
      <c r="L1139" s="1">
        <v>45931</v>
      </c>
      <c r="M1139" s="1">
        <v>46023</v>
      </c>
      <c r="N1139">
        <f t="shared" si="52"/>
        <v>3</v>
      </c>
      <c r="O1139" t="s">
        <v>135</v>
      </c>
      <c r="P1139" t="s">
        <v>2613</v>
      </c>
      <c r="Q1139" s="2">
        <v>46.45</v>
      </c>
      <c r="R1139" s="3">
        <v>0.6</v>
      </c>
      <c r="S1139" t="s">
        <v>60</v>
      </c>
      <c r="T1139" t="s">
        <v>136</v>
      </c>
      <c r="U1139" s="2">
        <v>27.87</v>
      </c>
      <c r="V1139" t="s">
        <v>54</v>
      </c>
    </row>
    <row r="1140" spans="1:22" x14ac:dyDescent="0.25">
      <c r="A1140">
        <v>2031001702</v>
      </c>
      <c r="B1140" t="s">
        <v>1401</v>
      </c>
      <c r="C1140" t="s">
        <v>1402</v>
      </c>
      <c r="D1140" t="str">
        <f t="shared" si="53"/>
        <v>KENTAVIUS CLAYTON</v>
      </c>
      <c r="E1140" t="s">
        <v>64</v>
      </c>
      <c r="F1140" t="s">
        <v>803</v>
      </c>
      <c r="G1140" t="s">
        <v>806</v>
      </c>
      <c r="H1140">
        <v>18781057</v>
      </c>
      <c r="I1140" t="s">
        <v>162</v>
      </c>
      <c r="J1140" t="s">
        <v>163</v>
      </c>
      <c r="K1140" t="str">
        <f t="shared" si="51"/>
        <v>JOHN ROKEN</v>
      </c>
      <c r="L1140" s="1">
        <v>45931</v>
      </c>
      <c r="M1140" s="1">
        <v>46023</v>
      </c>
      <c r="N1140">
        <f t="shared" si="52"/>
        <v>3</v>
      </c>
      <c r="O1140" t="s">
        <v>135</v>
      </c>
      <c r="P1140" t="s">
        <v>2613</v>
      </c>
      <c r="Q1140" s="2">
        <v>15</v>
      </c>
      <c r="R1140" s="3">
        <v>0.38</v>
      </c>
      <c r="S1140" t="s">
        <v>60</v>
      </c>
      <c r="T1140" t="s">
        <v>136</v>
      </c>
      <c r="U1140" s="2">
        <v>5.7</v>
      </c>
      <c r="V1140" t="s">
        <v>806</v>
      </c>
    </row>
    <row r="1141" spans="1:22" x14ac:dyDescent="0.25">
      <c r="A1141">
        <v>2031202147</v>
      </c>
      <c r="B1141" t="s">
        <v>1404</v>
      </c>
      <c r="C1141" t="s">
        <v>1405</v>
      </c>
      <c r="D1141" t="str">
        <f t="shared" si="53"/>
        <v>DORIS MOORE</v>
      </c>
      <c r="E1141" t="s">
        <v>161</v>
      </c>
      <c r="F1141" t="s">
        <v>803</v>
      </c>
      <c r="G1141" t="s">
        <v>806</v>
      </c>
      <c r="H1141">
        <v>18781057</v>
      </c>
      <c r="I1141" t="s">
        <v>162</v>
      </c>
      <c r="J1141" t="s">
        <v>163</v>
      </c>
      <c r="K1141" t="str">
        <f t="shared" si="51"/>
        <v>JOHN ROKEN</v>
      </c>
      <c r="L1141" s="1">
        <v>45931</v>
      </c>
      <c r="M1141" s="1">
        <v>46023</v>
      </c>
      <c r="N1141">
        <f t="shared" si="52"/>
        <v>3</v>
      </c>
      <c r="O1141" t="s">
        <v>135</v>
      </c>
      <c r="P1141" t="s">
        <v>2613</v>
      </c>
      <c r="Q1141" s="2">
        <v>15</v>
      </c>
      <c r="R1141" s="3">
        <v>0.38</v>
      </c>
      <c r="S1141" t="s">
        <v>60</v>
      </c>
      <c r="T1141" t="s">
        <v>136</v>
      </c>
      <c r="U1141" s="2">
        <v>5.7</v>
      </c>
      <c r="V1141" t="s">
        <v>806</v>
      </c>
    </row>
    <row r="1142" spans="1:22" x14ac:dyDescent="0.25">
      <c r="A1142">
        <v>2031333609</v>
      </c>
      <c r="B1142" t="s">
        <v>980</v>
      </c>
      <c r="C1142" t="s">
        <v>981</v>
      </c>
      <c r="D1142" t="str">
        <f t="shared" si="53"/>
        <v>GERARD BALL</v>
      </c>
      <c r="E1142" t="s">
        <v>52</v>
      </c>
      <c r="F1142" t="s">
        <v>132</v>
      </c>
      <c r="G1142" t="s">
        <v>133</v>
      </c>
      <c r="H1142">
        <v>18781057</v>
      </c>
      <c r="I1142" t="s">
        <v>162</v>
      </c>
      <c r="J1142" t="s">
        <v>163</v>
      </c>
      <c r="K1142" t="str">
        <f t="shared" si="51"/>
        <v>JOHN ROKEN</v>
      </c>
      <c r="L1142" s="1">
        <v>45931</v>
      </c>
      <c r="M1142" s="1">
        <v>46023</v>
      </c>
      <c r="N1142">
        <f t="shared" si="52"/>
        <v>3</v>
      </c>
      <c r="O1142" t="s">
        <v>135</v>
      </c>
      <c r="P1142" t="s">
        <v>2613</v>
      </c>
      <c r="Q1142" s="2">
        <v>55.16</v>
      </c>
      <c r="R1142" s="3">
        <v>0.38</v>
      </c>
      <c r="S1142" t="s">
        <v>60</v>
      </c>
      <c r="T1142" t="s">
        <v>136</v>
      </c>
      <c r="U1142" s="2">
        <v>20.96</v>
      </c>
      <c r="V1142" t="s">
        <v>133</v>
      </c>
    </row>
    <row r="1143" spans="1:22" x14ac:dyDescent="0.25">
      <c r="A1143">
        <v>2031202146</v>
      </c>
      <c r="B1143" t="s">
        <v>1404</v>
      </c>
      <c r="C1143" t="s">
        <v>1405</v>
      </c>
      <c r="D1143" t="str">
        <f t="shared" si="53"/>
        <v>DORIS MOORE</v>
      </c>
      <c r="E1143" t="s">
        <v>161</v>
      </c>
      <c r="F1143" t="s">
        <v>132</v>
      </c>
      <c r="G1143" t="s">
        <v>133</v>
      </c>
      <c r="H1143">
        <v>18781057</v>
      </c>
      <c r="I1143" t="s">
        <v>162</v>
      </c>
      <c r="J1143" t="s">
        <v>163</v>
      </c>
      <c r="K1143" t="str">
        <f t="shared" si="51"/>
        <v>JOHN ROKEN</v>
      </c>
      <c r="L1143" s="1">
        <v>45931</v>
      </c>
      <c r="M1143" s="1">
        <v>46023</v>
      </c>
      <c r="N1143">
        <f t="shared" si="52"/>
        <v>3</v>
      </c>
      <c r="O1143" t="s">
        <v>135</v>
      </c>
      <c r="P1143" t="s">
        <v>2613</v>
      </c>
      <c r="Q1143" s="2">
        <v>42.04</v>
      </c>
      <c r="R1143" s="3">
        <v>0.38</v>
      </c>
      <c r="S1143" t="s">
        <v>60</v>
      </c>
      <c r="T1143" t="s">
        <v>136</v>
      </c>
      <c r="U1143" s="2">
        <v>15.98</v>
      </c>
      <c r="V1143" t="s">
        <v>133</v>
      </c>
    </row>
    <row r="1144" spans="1:22" x14ac:dyDescent="0.25">
      <c r="A1144">
        <v>2031001700</v>
      </c>
      <c r="B1144" t="s">
        <v>1401</v>
      </c>
      <c r="C1144" t="s">
        <v>1402</v>
      </c>
      <c r="D1144" t="str">
        <f t="shared" si="53"/>
        <v>KENTAVIUS CLAYTON</v>
      </c>
      <c r="E1144" t="s">
        <v>64</v>
      </c>
      <c r="F1144" t="s">
        <v>132</v>
      </c>
      <c r="G1144" t="s">
        <v>133</v>
      </c>
      <c r="H1144">
        <v>18781057</v>
      </c>
      <c r="I1144" t="s">
        <v>162</v>
      </c>
      <c r="J1144" t="s">
        <v>163</v>
      </c>
      <c r="K1144" t="str">
        <f t="shared" si="51"/>
        <v>JOHN ROKEN</v>
      </c>
      <c r="L1144" s="1">
        <v>45931</v>
      </c>
      <c r="M1144" s="1">
        <v>46023</v>
      </c>
      <c r="N1144">
        <f t="shared" si="52"/>
        <v>3</v>
      </c>
      <c r="O1144" t="s">
        <v>135</v>
      </c>
      <c r="P1144" t="s">
        <v>2613</v>
      </c>
      <c r="Q1144" s="2">
        <v>13.38</v>
      </c>
      <c r="R1144" s="3">
        <v>0.38</v>
      </c>
      <c r="S1144" t="s">
        <v>60</v>
      </c>
      <c r="T1144" t="s">
        <v>136</v>
      </c>
      <c r="U1144" s="2">
        <v>5.08</v>
      </c>
      <c r="V1144" t="s">
        <v>133</v>
      </c>
    </row>
    <row r="1145" spans="1:22" x14ac:dyDescent="0.25">
      <c r="A1145">
        <v>2031001699</v>
      </c>
      <c r="B1145" t="s">
        <v>1401</v>
      </c>
      <c r="C1145" t="s">
        <v>1402</v>
      </c>
      <c r="D1145" t="str">
        <f t="shared" si="53"/>
        <v>KENTAVIUS CLAYTON</v>
      </c>
      <c r="E1145" t="s">
        <v>64</v>
      </c>
      <c r="F1145" t="s">
        <v>479</v>
      </c>
      <c r="G1145" t="s">
        <v>480</v>
      </c>
      <c r="H1145">
        <v>18781057</v>
      </c>
      <c r="I1145" t="s">
        <v>162</v>
      </c>
      <c r="J1145" t="s">
        <v>163</v>
      </c>
      <c r="K1145" t="str">
        <f t="shared" si="51"/>
        <v>JOHN ROKEN</v>
      </c>
      <c r="L1145" s="1">
        <v>45931</v>
      </c>
      <c r="M1145" s="1">
        <v>46023</v>
      </c>
      <c r="N1145">
        <f t="shared" si="52"/>
        <v>3</v>
      </c>
      <c r="O1145" t="s">
        <v>135</v>
      </c>
      <c r="P1145" t="s">
        <v>2613</v>
      </c>
      <c r="Q1145" s="2">
        <v>25.07</v>
      </c>
      <c r="R1145" s="4">
        <v>0.375</v>
      </c>
      <c r="S1145" t="s">
        <v>60</v>
      </c>
      <c r="T1145" t="s">
        <v>136</v>
      </c>
      <c r="U1145" s="2">
        <v>9.4</v>
      </c>
      <c r="V1145" t="s">
        <v>480</v>
      </c>
    </row>
    <row r="1146" spans="1:22" x14ac:dyDescent="0.25">
      <c r="A1146">
        <v>2030609830</v>
      </c>
      <c r="B1146" t="s">
        <v>2347</v>
      </c>
      <c r="C1146" t="s">
        <v>635</v>
      </c>
      <c r="D1146" t="str">
        <f t="shared" si="53"/>
        <v>ERIC FUCHS</v>
      </c>
      <c r="E1146" t="s">
        <v>452</v>
      </c>
      <c r="F1146" t="s">
        <v>102</v>
      </c>
      <c r="G1146" t="s">
        <v>738</v>
      </c>
      <c r="H1146">
        <v>1706194</v>
      </c>
      <c r="I1146" t="s">
        <v>258</v>
      </c>
      <c r="J1146" t="s">
        <v>131</v>
      </c>
      <c r="K1146" t="str">
        <f t="shared" si="51"/>
        <v>MATTHEW DAUGHERTY</v>
      </c>
      <c r="L1146" s="1">
        <v>45931</v>
      </c>
      <c r="M1146" s="1">
        <v>46023</v>
      </c>
      <c r="N1146">
        <f t="shared" si="52"/>
        <v>3</v>
      </c>
      <c r="O1146" t="s">
        <v>135</v>
      </c>
      <c r="P1146" t="s">
        <v>2613</v>
      </c>
      <c r="Q1146" s="2">
        <v>226.44</v>
      </c>
      <c r="R1146" s="3">
        <v>0.9</v>
      </c>
      <c r="S1146" t="s">
        <v>60</v>
      </c>
      <c r="T1146" t="s">
        <v>136</v>
      </c>
      <c r="U1146" s="2">
        <v>203.8</v>
      </c>
      <c r="V1146" t="s">
        <v>2599</v>
      </c>
    </row>
    <row r="1147" spans="1:22" x14ac:dyDescent="0.25">
      <c r="A1147">
        <v>2030912029</v>
      </c>
      <c r="B1147" t="s">
        <v>2446</v>
      </c>
      <c r="C1147" t="s">
        <v>1366</v>
      </c>
      <c r="D1147" t="str">
        <f t="shared" si="53"/>
        <v>DOMINIQUE COLSTON</v>
      </c>
      <c r="E1147" t="s">
        <v>161</v>
      </c>
      <c r="F1147" t="s">
        <v>102</v>
      </c>
      <c r="G1147" t="s">
        <v>738</v>
      </c>
      <c r="H1147">
        <v>1706194</v>
      </c>
      <c r="I1147" t="s">
        <v>258</v>
      </c>
      <c r="J1147" t="s">
        <v>131</v>
      </c>
      <c r="K1147" t="str">
        <f t="shared" si="51"/>
        <v>MATTHEW DAUGHERTY</v>
      </c>
      <c r="L1147" s="1">
        <v>45931</v>
      </c>
      <c r="M1147" s="1">
        <v>46023</v>
      </c>
      <c r="N1147">
        <f t="shared" si="52"/>
        <v>3</v>
      </c>
      <c r="O1147" t="s">
        <v>135</v>
      </c>
      <c r="P1147" t="s">
        <v>2613</v>
      </c>
      <c r="Q1147" s="2">
        <v>162.08000000000001</v>
      </c>
      <c r="R1147" s="3">
        <v>0.9</v>
      </c>
      <c r="S1147" t="s">
        <v>60</v>
      </c>
      <c r="T1147" t="s">
        <v>136</v>
      </c>
      <c r="U1147" s="2">
        <v>145.87</v>
      </c>
      <c r="V1147" t="s">
        <v>2599</v>
      </c>
    </row>
    <row r="1148" spans="1:22" x14ac:dyDescent="0.25">
      <c r="A1148">
        <v>2030903469</v>
      </c>
      <c r="B1148" t="s">
        <v>1808</v>
      </c>
      <c r="C1148" t="s">
        <v>737</v>
      </c>
      <c r="D1148" t="str">
        <f t="shared" si="53"/>
        <v>ALEXANDER ANDERSEN</v>
      </c>
      <c r="E1148" t="s">
        <v>256</v>
      </c>
      <c r="F1148" t="s">
        <v>102</v>
      </c>
      <c r="G1148" t="s">
        <v>738</v>
      </c>
      <c r="H1148">
        <v>1706194</v>
      </c>
      <c r="I1148" t="s">
        <v>258</v>
      </c>
      <c r="J1148" t="s">
        <v>131</v>
      </c>
      <c r="K1148" t="str">
        <f t="shared" si="51"/>
        <v>MATTHEW DAUGHERTY</v>
      </c>
      <c r="L1148" s="1">
        <v>45931</v>
      </c>
      <c r="M1148" s="1">
        <v>46023</v>
      </c>
      <c r="N1148">
        <f t="shared" si="52"/>
        <v>3</v>
      </c>
      <c r="O1148" t="s">
        <v>135</v>
      </c>
      <c r="P1148" t="s">
        <v>2613</v>
      </c>
      <c r="Q1148" s="2">
        <v>110.38</v>
      </c>
      <c r="R1148" s="3">
        <v>0.9</v>
      </c>
      <c r="S1148" t="s">
        <v>60</v>
      </c>
      <c r="T1148" t="s">
        <v>136</v>
      </c>
      <c r="U1148" s="2">
        <v>99.34</v>
      </c>
      <c r="V1148" t="s">
        <v>2599</v>
      </c>
    </row>
    <row r="1149" spans="1:22" x14ac:dyDescent="0.25">
      <c r="A1149">
        <v>2031366727</v>
      </c>
      <c r="B1149" t="s">
        <v>1499</v>
      </c>
      <c r="C1149" t="s">
        <v>1500</v>
      </c>
      <c r="D1149" t="str">
        <f t="shared" si="53"/>
        <v>ROGER MAUCHER</v>
      </c>
      <c r="E1149" t="s">
        <v>112</v>
      </c>
      <c r="F1149" t="s">
        <v>102</v>
      </c>
      <c r="G1149" t="s">
        <v>764</v>
      </c>
      <c r="H1149">
        <v>1706194</v>
      </c>
      <c r="I1149" t="s">
        <v>258</v>
      </c>
      <c r="J1149" t="s">
        <v>131</v>
      </c>
      <c r="K1149" t="str">
        <f t="shared" si="51"/>
        <v>MATTHEW DAUGHERTY</v>
      </c>
      <c r="L1149" s="1">
        <v>45931</v>
      </c>
      <c r="M1149" s="1">
        <v>46023</v>
      </c>
      <c r="N1149">
        <f t="shared" si="52"/>
        <v>3</v>
      </c>
      <c r="O1149" t="s">
        <v>135</v>
      </c>
      <c r="P1149" t="s">
        <v>2613</v>
      </c>
      <c r="Q1149" s="2">
        <v>303.85000000000002</v>
      </c>
      <c r="R1149" s="3">
        <v>0.75</v>
      </c>
      <c r="S1149" t="s">
        <v>60</v>
      </c>
      <c r="T1149" t="s">
        <v>136</v>
      </c>
      <c r="U1149" s="2">
        <v>227.89</v>
      </c>
      <c r="V1149" t="s">
        <v>2597</v>
      </c>
    </row>
    <row r="1150" spans="1:22" x14ac:dyDescent="0.25">
      <c r="A1150">
        <v>2030990681</v>
      </c>
      <c r="B1150" t="s">
        <v>2448</v>
      </c>
      <c r="C1150" t="s">
        <v>1082</v>
      </c>
      <c r="D1150" t="str">
        <f t="shared" si="53"/>
        <v>JUSTIN REDMON</v>
      </c>
      <c r="E1150" t="s">
        <v>256</v>
      </c>
      <c r="F1150" t="s">
        <v>102</v>
      </c>
      <c r="G1150" t="s">
        <v>764</v>
      </c>
      <c r="H1150">
        <v>1706194</v>
      </c>
      <c r="I1150" t="s">
        <v>258</v>
      </c>
      <c r="J1150" t="s">
        <v>131</v>
      </c>
      <c r="K1150" t="str">
        <f t="shared" si="51"/>
        <v>MATTHEW DAUGHERTY</v>
      </c>
      <c r="L1150" s="1">
        <v>45931</v>
      </c>
      <c r="M1150" s="1">
        <v>46023</v>
      </c>
      <c r="N1150">
        <f t="shared" si="52"/>
        <v>3</v>
      </c>
      <c r="O1150" t="s">
        <v>135</v>
      </c>
      <c r="P1150" t="s">
        <v>2613</v>
      </c>
      <c r="Q1150" s="2">
        <v>121.38</v>
      </c>
      <c r="R1150" s="3">
        <v>0.75</v>
      </c>
      <c r="S1150" t="s">
        <v>60</v>
      </c>
      <c r="T1150" t="s">
        <v>136</v>
      </c>
      <c r="U1150" s="2">
        <v>91.04</v>
      </c>
      <c r="V1150" t="s">
        <v>2597</v>
      </c>
    </row>
    <row r="1151" spans="1:22" x14ac:dyDescent="0.25">
      <c r="A1151">
        <v>2030880778</v>
      </c>
      <c r="B1151" t="s">
        <v>901</v>
      </c>
      <c r="C1151" t="s">
        <v>2361</v>
      </c>
      <c r="D1151" t="str">
        <f t="shared" si="53"/>
        <v>ZACHARY ELLIOTT</v>
      </c>
      <c r="E1151" t="s">
        <v>112</v>
      </c>
      <c r="F1151" t="s">
        <v>102</v>
      </c>
      <c r="G1151" t="s">
        <v>764</v>
      </c>
      <c r="H1151">
        <v>1706194</v>
      </c>
      <c r="I1151" t="s">
        <v>258</v>
      </c>
      <c r="J1151" t="s">
        <v>131</v>
      </c>
      <c r="K1151" t="str">
        <f t="shared" si="51"/>
        <v>MATTHEW DAUGHERTY</v>
      </c>
      <c r="L1151" s="1">
        <v>45931</v>
      </c>
      <c r="M1151" s="1">
        <v>46023</v>
      </c>
      <c r="N1151">
        <f t="shared" si="52"/>
        <v>3</v>
      </c>
      <c r="O1151" t="s">
        <v>135</v>
      </c>
      <c r="P1151" t="s">
        <v>2613</v>
      </c>
      <c r="Q1151" s="2">
        <v>27.93</v>
      </c>
      <c r="R1151" s="3">
        <v>0.75</v>
      </c>
      <c r="S1151" t="s">
        <v>60</v>
      </c>
      <c r="T1151" t="s">
        <v>136</v>
      </c>
      <c r="U1151" s="2">
        <v>20.95</v>
      </c>
      <c r="V1151" t="s">
        <v>2597</v>
      </c>
    </row>
    <row r="1152" spans="1:22" x14ac:dyDescent="0.25">
      <c r="A1152">
        <v>2031263014</v>
      </c>
      <c r="B1152" t="s">
        <v>1475</v>
      </c>
      <c r="C1152" t="s">
        <v>786</v>
      </c>
      <c r="D1152" t="str">
        <f t="shared" si="53"/>
        <v>ALISON BUCKNER</v>
      </c>
      <c r="E1152" t="s">
        <v>161</v>
      </c>
      <c r="F1152" t="s">
        <v>102</v>
      </c>
      <c r="G1152" t="s">
        <v>103</v>
      </c>
      <c r="H1152">
        <v>1706194</v>
      </c>
      <c r="I1152" t="s">
        <v>258</v>
      </c>
      <c r="J1152" t="s">
        <v>131</v>
      </c>
      <c r="K1152" t="str">
        <f t="shared" si="51"/>
        <v>MATTHEW DAUGHERTY</v>
      </c>
      <c r="L1152" s="1">
        <v>45931</v>
      </c>
      <c r="M1152" s="1">
        <v>46023</v>
      </c>
      <c r="N1152">
        <f t="shared" si="52"/>
        <v>3</v>
      </c>
      <c r="O1152" t="s">
        <v>135</v>
      </c>
      <c r="P1152" t="s">
        <v>2613</v>
      </c>
      <c r="Q1152" s="2">
        <v>77.2</v>
      </c>
      <c r="R1152" s="3">
        <v>0.75</v>
      </c>
      <c r="S1152" t="s">
        <v>60</v>
      </c>
      <c r="T1152" t="s">
        <v>136</v>
      </c>
      <c r="U1152" s="2">
        <v>57.9</v>
      </c>
      <c r="V1152" t="s">
        <v>2597</v>
      </c>
    </row>
    <row r="1153" spans="1:22" x14ac:dyDescent="0.25">
      <c r="A1153">
        <v>2030990682</v>
      </c>
      <c r="B1153" t="s">
        <v>2448</v>
      </c>
      <c r="C1153" t="s">
        <v>1082</v>
      </c>
      <c r="D1153" t="str">
        <f t="shared" si="53"/>
        <v>JUSTIN REDMON</v>
      </c>
      <c r="E1153" t="s">
        <v>256</v>
      </c>
      <c r="F1153" t="s">
        <v>373</v>
      </c>
      <c r="G1153" t="s">
        <v>374</v>
      </c>
      <c r="H1153">
        <v>1706194</v>
      </c>
      <c r="I1153" t="s">
        <v>258</v>
      </c>
      <c r="J1153" t="s">
        <v>131</v>
      </c>
      <c r="K1153" t="str">
        <f t="shared" ref="K1153:K1216" si="54">CONCATENATE(J1153," ",I1153)</f>
        <v>MATTHEW DAUGHERTY</v>
      </c>
      <c r="L1153" s="1">
        <v>45931</v>
      </c>
      <c r="M1153" s="1">
        <v>46023</v>
      </c>
      <c r="N1153">
        <f t="shared" si="52"/>
        <v>3</v>
      </c>
      <c r="O1153" t="s">
        <v>135</v>
      </c>
      <c r="P1153" t="s">
        <v>2613</v>
      </c>
      <c r="Q1153" s="2">
        <v>134.71</v>
      </c>
      <c r="R1153" s="3">
        <v>0.7</v>
      </c>
      <c r="S1153" t="s">
        <v>60</v>
      </c>
      <c r="T1153" t="s">
        <v>136</v>
      </c>
      <c r="U1153" s="2">
        <v>94.3</v>
      </c>
      <c r="V1153" t="s">
        <v>374</v>
      </c>
    </row>
    <row r="1154" spans="1:22" x14ac:dyDescent="0.25">
      <c r="A1154">
        <v>2031263015</v>
      </c>
      <c r="B1154" t="s">
        <v>1475</v>
      </c>
      <c r="C1154" t="s">
        <v>786</v>
      </c>
      <c r="D1154" t="str">
        <f t="shared" si="53"/>
        <v>ALISON BUCKNER</v>
      </c>
      <c r="E1154" t="s">
        <v>161</v>
      </c>
      <c r="F1154" t="s">
        <v>373</v>
      </c>
      <c r="G1154" t="s">
        <v>374</v>
      </c>
      <c r="H1154">
        <v>1706194</v>
      </c>
      <c r="I1154" t="s">
        <v>258</v>
      </c>
      <c r="J1154" t="s">
        <v>131</v>
      </c>
      <c r="K1154" t="str">
        <f t="shared" si="54"/>
        <v>MATTHEW DAUGHERTY</v>
      </c>
      <c r="L1154" s="1">
        <v>45931</v>
      </c>
      <c r="M1154" s="1">
        <v>46023</v>
      </c>
      <c r="N1154">
        <f t="shared" ref="N1154:N1217" si="55">DATEDIF(L1154,M1154,"M")</f>
        <v>3</v>
      </c>
      <c r="O1154" t="s">
        <v>135</v>
      </c>
      <c r="P1154" t="s">
        <v>2613</v>
      </c>
      <c r="Q1154" s="2">
        <v>76.59</v>
      </c>
      <c r="R1154" s="3">
        <v>0.7</v>
      </c>
      <c r="S1154" t="s">
        <v>60</v>
      </c>
      <c r="T1154" t="s">
        <v>136</v>
      </c>
      <c r="U1154" s="2">
        <v>53.61</v>
      </c>
      <c r="V1154" t="s">
        <v>374</v>
      </c>
    </row>
    <row r="1155" spans="1:22" x14ac:dyDescent="0.25">
      <c r="A1155">
        <v>2031366726</v>
      </c>
      <c r="B1155" t="s">
        <v>1499</v>
      </c>
      <c r="C1155" t="s">
        <v>1500</v>
      </c>
      <c r="D1155" t="str">
        <f t="shared" ref="D1155:D1218" si="56">CONCATENATE(C1155," ",B1155)</f>
        <v>ROGER MAUCHER</v>
      </c>
      <c r="E1155" t="s">
        <v>112</v>
      </c>
      <c r="F1155" t="s">
        <v>373</v>
      </c>
      <c r="G1155" t="s">
        <v>374</v>
      </c>
      <c r="H1155">
        <v>1706194</v>
      </c>
      <c r="I1155" t="s">
        <v>258</v>
      </c>
      <c r="J1155" t="s">
        <v>131</v>
      </c>
      <c r="K1155" t="str">
        <f t="shared" si="54"/>
        <v>MATTHEW DAUGHERTY</v>
      </c>
      <c r="L1155" s="1">
        <v>45931</v>
      </c>
      <c r="M1155" s="1">
        <v>46023</v>
      </c>
      <c r="N1155">
        <f t="shared" si="55"/>
        <v>3</v>
      </c>
      <c r="O1155" t="s">
        <v>135</v>
      </c>
      <c r="P1155" t="s">
        <v>2613</v>
      </c>
      <c r="Q1155" s="2">
        <v>29.1</v>
      </c>
      <c r="R1155" s="3">
        <v>0.7</v>
      </c>
      <c r="S1155" t="s">
        <v>60</v>
      </c>
      <c r="T1155" t="s">
        <v>136</v>
      </c>
      <c r="U1155" s="2">
        <v>20.37</v>
      </c>
      <c r="V1155" t="s">
        <v>374</v>
      </c>
    </row>
    <row r="1156" spans="1:22" x14ac:dyDescent="0.25">
      <c r="A1156">
        <v>2030903470</v>
      </c>
      <c r="B1156" t="s">
        <v>1808</v>
      </c>
      <c r="C1156" t="s">
        <v>737</v>
      </c>
      <c r="D1156" t="str">
        <f t="shared" si="56"/>
        <v>ALEXANDER ANDERSEN</v>
      </c>
      <c r="E1156" t="s">
        <v>256</v>
      </c>
      <c r="F1156" t="s">
        <v>373</v>
      </c>
      <c r="G1156" t="s">
        <v>374</v>
      </c>
      <c r="H1156">
        <v>1706194</v>
      </c>
      <c r="I1156" t="s">
        <v>258</v>
      </c>
      <c r="J1156" t="s">
        <v>131</v>
      </c>
      <c r="K1156" t="str">
        <f t="shared" si="54"/>
        <v>MATTHEW DAUGHERTY</v>
      </c>
      <c r="L1156" s="1">
        <v>45931</v>
      </c>
      <c r="M1156" s="1">
        <v>46023</v>
      </c>
      <c r="N1156">
        <f t="shared" si="55"/>
        <v>3</v>
      </c>
      <c r="O1156" t="s">
        <v>135</v>
      </c>
      <c r="P1156" t="s">
        <v>2613</v>
      </c>
      <c r="Q1156" s="2">
        <v>28.38</v>
      </c>
      <c r="R1156" s="3">
        <v>0.7</v>
      </c>
      <c r="S1156" t="s">
        <v>60</v>
      </c>
      <c r="T1156" t="s">
        <v>136</v>
      </c>
      <c r="U1156" s="2">
        <v>19.87</v>
      </c>
      <c r="V1156" t="s">
        <v>374</v>
      </c>
    </row>
    <row r="1157" spans="1:22" x14ac:dyDescent="0.25">
      <c r="A1157">
        <v>2031106900</v>
      </c>
      <c r="B1157" t="s">
        <v>969</v>
      </c>
      <c r="C1157" t="s">
        <v>970</v>
      </c>
      <c r="D1157" t="str">
        <f t="shared" si="56"/>
        <v>HOLLY MOREN</v>
      </c>
      <c r="E1157" t="s">
        <v>256</v>
      </c>
      <c r="F1157" t="s">
        <v>53</v>
      </c>
      <c r="G1157" t="s">
        <v>918</v>
      </c>
      <c r="H1157">
        <v>21222981</v>
      </c>
      <c r="I1157" t="s">
        <v>971</v>
      </c>
      <c r="J1157" t="s">
        <v>972</v>
      </c>
      <c r="K1157" t="str">
        <f t="shared" si="54"/>
        <v>Michael Garnett</v>
      </c>
      <c r="L1157" s="1">
        <v>45931</v>
      </c>
      <c r="M1157" s="1">
        <v>46023</v>
      </c>
      <c r="N1157">
        <f t="shared" si="55"/>
        <v>3</v>
      </c>
      <c r="O1157" t="s">
        <v>135</v>
      </c>
      <c r="P1157" t="s">
        <v>2613</v>
      </c>
      <c r="Q1157" s="2">
        <v>64.510000000000005</v>
      </c>
      <c r="R1157" s="3">
        <v>0.6</v>
      </c>
      <c r="S1157" t="s">
        <v>60</v>
      </c>
      <c r="T1157" t="s">
        <v>136</v>
      </c>
      <c r="U1157" s="2">
        <v>38.71</v>
      </c>
      <c r="V1157" t="s">
        <v>918</v>
      </c>
    </row>
    <row r="1158" spans="1:22" x14ac:dyDescent="0.25">
      <c r="A1158">
        <v>2031106899</v>
      </c>
      <c r="B1158" t="s">
        <v>969</v>
      </c>
      <c r="C1158" t="s">
        <v>970</v>
      </c>
      <c r="D1158" t="str">
        <f t="shared" si="56"/>
        <v>HOLLY MOREN</v>
      </c>
      <c r="E1158" t="s">
        <v>256</v>
      </c>
      <c r="F1158" t="s">
        <v>479</v>
      </c>
      <c r="G1158" t="s">
        <v>480</v>
      </c>
      <c r="H1158">
        <v>21222981</v>
      </c>
      <c r="I1158" t="s">
        <v>971</v>
      </c>
      <c r="J1158" t="s">
        <v>972</v>
      </c>
      <c r="K1158" t="str">
        <f t="shared" si="54"/>
        <v>Michael Garnett</v>
      </c>
      <c r="L1158" s="1">
        <v>45931</v>
      </c>
      <c r="M1158" s="1">
        <v>46023</v>
      </c>
      <c r="N1158">
        <f t="shared" si="55"/>
        <v>3</v>
      </c>
      <c r="O1158" t="s">
        <v>135</v>
      </c>
      <c r="P1158" t="s">
        <v>2613</v>
      </c>
      <c r="Q1158" s="2">
        <v>28.38</v>
      </c>
      <c r="R1158" s="4">
        <v>0.375</v>
      </c>
      <c r="S1158" t="s">
        <v>60</v>
      </c>
      <c r="T1158" t="s">
        <v>136</v>
      </c>
      <c r="U1158" s="2">
        <v>10.64</v>
      </c>
      <c r="V1158" t="s">
        <v>480</v>
      </c>
    </row>
    <row r="1159" spans="1:22" x14ac:dyDescent="0.25">
      <c r="A1159">
        <v>2031398946</v>
      </c>
      <c r="B1159" t="s">
        <v>1507</v>
      </c>
      <c r="C1159" t="s">
        <v>1132</v>
      </c>
      <c r="D1159" t="str">
        <f t="shared" si="56"/>
        <v>KEITH BEAUDET</v>
      </c>
      <c r="E1159" t="s">
        <v>399</v>
      </c>
      <c r="F1159" t="s">
        <v>102</v>
      </c>
      <c r="G1159" t="s">
        <v>738</v>
      </c>
      <c r="H1159">
        <v>5442438</v>
      </c>
      <c r="I1159" t="s">
        <v>401</v>
      </c>
      <c r="J1159" t="s">
        <v>402</v>
      </c>
      <c r="K1159" t="str">
        <f t="shared" si="54"/>
        <v>Ronald Max</v>
      </c>
      <c r="L1159" s="1">
        <v>45933</v>
      </c>
      <c r="M1159" s="1">
        <v>46025</v>
      </c>
      <c r="N1159">
        <f t="shared" si="55"/>
        <v>3</v>
      </c>
      <c r="O1159" t="s">
        <v>135</v>
      </c>
      <c r="P1159" t="s">
        <v>2613</v>
      </c>
      <c r="Q1159" s="2">
        <v>342.12</v>
      </c>
      <c r="R1159" s="3">
        <v>0.9</v>
      </c>
      <c r="S1159" t="s">
        <v>60</v>
      </c>
      <c r="T1159" t="s">
        <v>136</v>
      </c>
      <c r="U1159" s="2">
        <v>307.91000000000003</v>
      </c>
      <c r="V1159" t="s">
        <v>2599</v>
      </c>
    </row>
    <row r="1160" spans="1:22" x14ac:dyDescent="0.25">
      <c r="A1160">
        <v>2030994136</v>
      </c>
      <c r="B1160" t="s">
        <v>530</v>
      </c>
      <c r="C1160" t="s">
        <v>160</v>
      </c>
      <c r="D1160" t="str">
        <f t="shared" si="56"/>
        <v>CHRISTOPHER SCHNEIDER</v>
      </c>
      <c r="E1160" t="s">
        <v>399</v>
      </c>
      <c r="F1160" t="s">
        <v>102</v>
      </c>
      <c r="G1160" t="s">
        <v>738</v>
      </c>
      <c r="H1160">
        <v>5442438</v>
      </c>
      <c r="I1160" t="s">
        <v>401</v>
      </c>
      <c r="J1160" t="s">
        <v>402</v>
      </c>
      <c r="K1160" t="str">
        <f t="shared" si="54"/>
        <v>Ronald Max</v>
      </c>
      <c r="L1160" s="1">
        <v>45931</v>
      </c>
      <c r="M1160" s="1">
        <v>46023</v>
      </c>
      <c r="N1160">
        <f t="shared" si="55"/>
        <v>3</v>
      </c>
      <c r="O1160" t="s">
        <v>135</v>
      </c>
      <c r="P1160" t="s">
        <v>2613</v>
      </c>
      <c r="Q1160" s="2">
        <v>106.25</v>
      </c>
      <c r="R1160" s="3">
        <v>0.9</v>
      </c>
      <c r="S1160" t="s">
        <v>60</v>
      </c>
      <c r="T1160" t="s">
        <v>136</v>
      </c>
      <c r="U1160" s="2">
        <v>95.62</v>
      </c>
      <c r="V1160" t="s">
        <v>2599</v>
      </c>
    </row>
    <row r="1161" spans="1:22" x14ac:dyDescent="0.25">
      <c r="A1161">
        <v>2030822047</v>
      </c>
      <c r="B1161" t="s">
        <v>2360</v>
      </c>
      <c r="C1161" t="s">
        <v>1082</v>
      </c>
      <c r="D1161" t="str">
        <f t="shared" si="56"/>
        <v>JUSTIN SCHOFF</v>
      </c>
      <c r="E1161" t="s">
        <v>399</v>
      </c>
      <c r="F1161" t="s">
        <v>102</v>
      </c>
      <c r="G1161" t="s">
        <v>738</v>
      </c>
      <c r="H1161">
        <v>5442438</v>
      </c>
      <c r="I1161" t="s">
        <v>401</v>
      </c>
      <c r="J1161" t="s">
        <v>402</v>
      </c>
      <c r="K1161" t="str">
        <f t="shared" si="54"/>
        <v>Ronald Max</v>
      </c>
      <c r="L1161" s="1">
        <v>45931</v>
      </c>
      <c r="M1161" s="1">
        <v>46023</v>
      </c>
      <c r="N1161">
        <f t="shared" si="55"/>
        <v>3</v>
      </c>
      <c r="O1161" t="s">
        <v>135</v>
      </c>
      <c r="P1161" t="s">
        <v>2613</v>
      </c>
      <c r="Q1161" s="2">
        <v>86.33</v>
      </c>
      <c r="R1161" s="3">
        <v>0.9</v>
      </c>
      <c r="S1161" t="s">
        <v>60</v>
      </c>
      <c r="T1161" t="s">
        <v>136</v>
      </c>
      <c r="U1161" s="2">
        <v>77.7</v>
      </c>
      <c r="V1161" t="s">
        <v>2599</v>
      </c>
    </row>
    <row r="1162" spans="1:22" x14ac:dyDescent="0.25">
      <c r="A1162">
        <v>2030898265</v>
      </c>
      <c r="B1162" t="s">
        <v>765</v>
      </c>
      <c r="C1162" t="s">
        <v>1802</v>
      </c>
      <c r="D1162" t="str">
        <f t="shared" si="56"/>
        <v>AUSTIN RANDALL</v>
      </c>
      <c r="E1162" t="s">
        <v>399</v>
      </c>
      <c r="F1162" t="s">
        <v>102</v>
      </c>
      <c r="G1162" t="s">
        <v>738</v>
      </c>
      <c r="H1162">
        <v>5442438</v>
      </c>
      <c r="I1162" t="s">
        <v>401</v>
      </c>
      <c r="J1162" t="s">
        <v>402</v>
      </c>
      <c r="K1162" t="str">
        <f t="shared" si="54"/>
        <v>Ronald Max</v>
      </c>
      <c r="L1162" s="1">
        <v>45931</v>
      </c>
      <c r="M1162" s="1">
        <v>46023</v>
      </c>
      <c r="N1162">
        <f t="shared" si="55"/>
        <v>3</v>
      </c>
      <c r="O1162" t="s">
        <v>135</v>
      </c>
      <c r="P1162" t="s">
        <v>2613</v>
      </c>
      <c r="Q1162" s="2">
        <v>78.88</v>
      </c>
      <c r="R1162" s="3">
        <v>0.9</v>
      </c>
      <c r="S1162" t="s">
        <v>60</v>
      </c>
      <c r="T1162" t="s">
        <v>136</v>
      </c>
      <c r="U1162" s="2">
        <v>70.989999999999995</v>
      </c>
      <c r="V1162" t="s">
        <v>2599</v>
      </c>
    </row>
    <row r="1163" spans="1:22" x14ac:dyDescent="0.25">
      <c r="A1163">
        <v>2030804311</v>
      </c>
      <c r="B1163" t="s">
        <v>347</v>
      </c>
      <c r="C1163" t="s">
        <v>114</v>
      </c>
      <c r="D1163" t="str">
        <f t="shared" si="56"/>
        <v>GREGORY HARRIS</v>
      </c>
      <c r="E1163" t="s">
        <v>399</v>
      </c>
      <c r="F1163" t="s">
        <v>102</v>
      </c>
      <c r="G1163" t="s">
        <v>738</v>
      </c>
      <c r="H1163">
        <v>5442438</v>
      </c>
      <c r="I1163" t="s">
        <v>401</v>
      </c>
      <c r="J1163" t="s">
        <v>402</v>
      </c>
      <c r="K1163" t="str">
        <f t="shared" si="54"/>
        <v>Ronald Max</v>
      </c>
      <c r="L1163" s="1">
        <v>45931</v>
      </c>
      <c r="M1163" s="1">
        <v>46023</v>
      </c>
      <c r="N1163">
        <f t="shared" si="55"/>
        <v>3</v>
      </c>
      <c r="O1163" t="s">
        <v>135</v>
      </c>
      <c r="P1163" t="s">
        <v>2613</v>
      </c>
      <c r="Q1163" s="2">
        <v>76.75</v>
      </c>
      <c r="R1163" s="3">
        <v>0.9</v>
      </c>
      <c r="S1163" t="s">
        <v>60</v>
      </c>
      <c r="T1163" t="s">
        <v>136</v>
      </c>
      <c r="U1163" s="2">
        <v>69.08</v>
      </c>
      <c r="V1163" t="s">
        <v>2599</v>
      </c>
    </row>
    <row r="1164" spans="1:22" x14ac:dyDescent="0.25">
      <c r="A1164">
        <v>2031346769</v>
      </c>
      <c r="B1164" t="s">
        <v>751</v>
      </c>
      <c r="C1164" t="s">
        <v>1491</v>
      </c>
      <c r="D1164" t="str">
        <f t="shared" si="56"/>
        <v>KAITLIN CULBERTSON</v>
      </c>
      <c r="E1164" t="s">
        <v>399</v>
      </c>
      <c r="F1164" t="s">
        <v>102</v>
      </c>
      <c r="G1164" t="s">
        <v>738</v>
      </c>
      <c r="H1164">
        <v>5442438</v>
      </c>
      <c r="I1164" t="s">
        <v>401</v>
      </c>
      <c r="J1164" t="s">
        <v>402</v>
      </c>
      <c r="K1164" t="str">
        <f t="shared" si="54"/>
        <v>Ronald Max</v>
      </c>
      <c r="L1164" s="1">
        <v>45931</v>
      </c>
      <c r="M1164" s="1">
        <v>46023</v>
      </c>
      <c r="N1164">
        <f t="shared" si="55"/>
        <v>3</v>
      </c>
      <c r="O1164" t="s">
        <v>135</v>
      </c>
      <c r="P1164" t="s">
        <v>2613</v>
      </c>
      <c r="Q1164" s="2">
        <v>28.88</v>
      </c>
      <c r="R1164" s="3">
        <v>0.9</v>
      </c>
      <c r="S1164" t="s">
        <v>60</v>
      </c>
      <c r="T1164" t="s">
        <v>136</v>
      </c>
      <c r="U1164" s="2">
        <v>25.99</v>
      </c>
      <c r="V1164" t="s">
        <v>2599</v>
      </c>
    </row>
    <row r="1165" spans="1:22" x14ac:dyDescent="0.25">
      <c r="A1165">
        <v>2030987633</v>
      </c>
      <c r="B1165" t="s">
        <v>2046</v>
      </c>
      <c r="C1165" t="s">
        <v>129</v>
      </c>
      <c r="D1165" t="str">
        <f t="shared" si="56"/>
        <v>JACOB NAILL</v>
      </c>
      <c r="E1165" t="s">
        <v>169</v>
      </c>
      <c r="F1165" t="s">
        <v>102</v>
      </c>
      <c r="G1165" t="s">
        <v>738</v>
      </c>
      <c r="H1165">
        <v>5442438</v>
      </c>
      <c r="I1165" t="s">
        <v>401</v>
      </c>
      <c r="J1165" t="s">
        <v>402</v>
      </c>
      <c r="K1165" t="str">
        <f t="shared" si="54"/>
        <v>Ronald Max</v>
      </c>
      <c r="L1165" s="1">
        <v>45931</v>
      </c>
      <c r="M1165" s="1">
        <v>46023</v>
      </c>
      <c r="N1165">
        <f t="shared" si="55"/>
        <v>3</v>
      </c>
      <c r="O1165" t="s">
        <v>135</v>
      </c>
      <c r="P1165" t="s">
        <v>2613</v>
      </c>
      <c r="Q1165" s="2">
        <v>16.579999999999998</v>
      </c>
      <c r="R1165" s="3">
        <v>0.9</v>
      </c>
      <c r="S1165" t="s">
        <v>60</v>
      </c>
      <c r="T1165" t="s">
        <v>136</v>
      </c>
      <c r="U1165" s="2">
        <v>14.92</v>
      </c>
      <c r="V1165" t="s">
        <v>2599</v>
      </c>
    </row>
    <row r="1166" spans="1:22" x14ac:dyDescent="0.25">
      <c r="A1166">
        <v>2031005189</v>
      </c>
      <c r="B1166" t="s">
        <v>2540</v>
      </c>
      <c r="C1166" t="s">
        <v>2541</v>
      </c>
      <c r="D1166" t="str">
        <f t="shared" si="56"/>
        <v>VICTORIA SADLER</v>
      </c>
      <c r="E1166" t="s">
        <v>399</v>
      </c>
      <c r="F1166" t="s">
        <v>373</v>
      </c>
      <c r="G1166" t="s">
        <v>433</v>
      </c>
      <c r="H1166">
        <v>5442438</v>
      </c>
      <c r="I1166" t="s">
        <v>401</v>
      </c>
      <c r="J1166" t="s">
        <v>402</v>
      </c>
      <c r="K1166" t="str">
        <f t="shared" si="54"/>
        <v>Ronald Max</v>
      </c>
      <c r="L1166" s="1">
        <v>45931</v>
      </c>
      <c r="M1166" s="1">
        <v>46023</v>
      </c>
      <c r="N1166">
        <f t="shared" si="55"/>
        <v>3</v>
      </c>
      <c r="O1166" t="s">
        <v>135</v>
      </c>
      <c r="P1166" t="s">
        <v>2613</v>
      </c>
      <c r="Q1166" s="2">
        <v>27.81</v>
      </c>
      <c r="R1166" s="3">
        <v>0.9</v>
      </c>
      <c r="S1166" t="s">
        <v>60</v>
      </c>
      <c r="T1166" t="s">
        <v>136</v>
      </c>
      <c r="U1166" s="2">
        <v>25.03</v>
      </c>
      <c r="V1166" t="s">
        <v>433</v>
      </c>
    </row>
    <row r="1167" spans="1:22" x14ac:dyDescent="0.25">
      <c r="A1167">
        <v>2030822046</v>
      </c>
      <c r="B1167" t="s">
        <v>2360</v>
      </c>
      <c r="C1167" t="s">
        <v>1082</v>
      </c>
      <c r="D1167" t="str">
        <f t="shared" si="56"/>
        <v>JUSTIN SCHOFF</v>
      </c>
      <c r="E1167" t="s">
        <v>399</v>
      </c>
      <c r="F1167" t="s">
        <v>373</v>
      </c>
      <c r="G1167" t="s">
        <v>400</v>
      </c>
      <c r="H1167">
        <v>5442438</v>
      </c>
      <c r="I1167" t="s">
        <v>401</v>
      </c>
      <c r="J1167" t="s">
        <v>402</v>
      </c>
      <c r="K1167" t="str">
        <f t="shared" si="54"/>
        <v>Ronald Max</v>
      </c>
      <c r="L1167" s="1">
        <v>45931</v>
      </c>
      <c r="M1167" s="1">
        <v>46023</v>
      </c>
      <c r="N1167">
        <f t="shared" si="55"/>
        <v>3</v>
      </c>
      <c r="O1167" t="s">
        <v>135</v>
      </c>
      <c r="P1167" t="s">
        <v>2613</v>
      </c>
      <c r="Q1167" s="2">
        <v>24.61</v>
      </c>
      <c r="R1167" s="3">
        <v>0.7</v>
      </c>
      <c r="S1167" t="s">
        <v>60</v>
      </c>
      <c r="T1167" t="s">
        <v>136</v>
      </c>
      <c r="U1167" s="2">
        <v>17.23</v>
      </c>
      <c r="V1167" t="s">
        <v>400</v>
      </c>
    </row>
    <row r="1168" spans="1:22" x14ac:dyDescent="0.25">
      <c r="A1168">
        <v>2031346768</v>
      </c>
      <c r="B1168" t="s">
        <v>751</v>
      </c>
      <c r="C1168" t="s">
        <v>1491</v>
      </c>
      <c r="D1168" t="str">
        <f t="shared" si="56"/>
        <v>KAITLIN CULBERTSON</v>
      </c>
      <c r="E1168" t="s">
        <v>399</v>
      </c>
      <c r="F1168" t="s">
        <v>373</v>
      </c>
      <c r="G1168" t="s">
        <v>566</v>
      </c>
      <c r="H1168">
        <v>5442438</v>
      </c>
      <c r="I1168" t="s">
        <v>401</v>
      </c>
      <c r="J1168" t="s">
        <v>402</v>
      </c>
      <c r="K1168" t="str">
        <f t="shared" si="54"/>
        <v>Ronald Max</v>
      </c>
      <c r="L1168" s="1">
        <v>45931</v>
      </c>
      <c r="M1168" s="1">
        <v>46023</v>
      </c>
      <c r="N1168">
        <f t="shared" si="55"/>
        <v>3</v>
      </c>
      <c r="O1168" t="s">
        <v>135</v>
      </c>
      <c r="P1168" t="s">
        <v>2613</v>
      </c>
      <c r="Q1168" s="2">
        <v>24.61</v>
      </c>
      <c r="R1168" s="3">
        <v>0.7</v>
      </c>
      <c r="S1168" t="s">
        <v>60</v>
      </c>
      <c r="T1168" t="s">
        <v>136</v>
      </c>
      <c r="U1168" s="2">
        <v>17.23</v>
      </c>
      <c r="V1168" t="s">
        <v>400</v>
      </c>
    </row>
    <row r="1169" spans="1:22" x14ac:dyDescent="0.25">
      <c r="A1169">
        <v>2031398945</v>
      </c>
      <c r="B1169" t="s">
        <v>1507</v>
      </c>
      <c r="C1169" t="s">
        <v>1132</v>
      </c>
      <c r="D1169" t="str">
        <f t="shared" si="56"/>
        <v>KEITH BEAUDET</v>
      </c>
      <c r="E1169" t="s">
        <v>399</v>
      </c>
      <c r="F1169" t="s">
        <v>373</v>
      </c>
      <c r="G1169" t="s">
        <v>566</v>
      </c>
      <c r="H1169">
        <v>5442438</v>
      </c>
      <c r="I1169" t="s">
        <v>401</v>
      </c>
      <c r="J1169" t="s">
        <v>402</v>
      </c>
      <c r="K1169" t="str">
        <f t="shared" si="54"/>
        <v>Ronald Max</v>
      </c>
      <c r="L1169" s="1">
        <v>45933</v>
      </c>
      <c r="M1169" s="1">
        <v>46025</v>
      </c>
      <c r="N1169">
        <f t="shared" si="55"/>
        <v>3</v>
      </c>
      <c r="O1169" t="s">
        <v>135</v>
      </c>
      <c r="P1169" t="s">
        <v>2613</v>
      </c>
      <c r="Q1169" s="2">
        <v>24.61</v>
      </c>
      <c r="R1169" s="3">
        <v>0.7</v>
      </c>
      <c r="S1169" t="s">
        <v>60</v>
      </c>
      <c r="T1169" t="s">
        <v>136</v>
      </c>
      <c r="U1169" s="2">
        <v>17.23</v>
      </c>
      <c r="V1169" t="s">
        <v>400</v>
      </c>
    </row>
    <row r="1170" spans="1:22" x14ac:dyDescent="0.25">
      <c r="A1170">
        <v>2030804310</v>
      </c>
      <c r="B1170" t="s">
        <v>347</v>
      </c>
      <c r="C1170" t="s">
        <v>114</v>
      </c>
      <c r="D1170" t="str">
        <f t="shared" si="56"/>
        <v>GREGORY HARRIS</v>
      </c>
      <c r="E1170" t="s">
        <v>399</v>
      </c>
      <c r="F1170" t="s">
        <v>373</v>
      </c>
      <c r="G1170" t="s">
        <v>566</v>
      </c>
      <c r="H1170">
        <v>5442438</v>
      </c>
      <c r="I1170" t="s">
        <v>401</v>
      </c>
      <c r="J1170" t="s">
        <v>402</v>
      </c>
      <c r="K1170" t="str">
        <f t="shared" si="54"/>
        <v>Ronald Max</v>
      </c>
      <c r="L1170" s="1">
        <v>45931</v>
      </c>
      <c r="M1170" s="1">
        <v>46023</v>
      </c>
      <c r="N1170">
        <f t="shared" si="55"/>
        <v>3</v>
      </c>
      <c r="O1170" t="s">
        <v>135</v>
      </c>
      <c r="P1170" t="s">
        <v>2613</v>
      </c>
      <c r="Q1170" s="2">
        <v>24.61</v>
      </c>
      <c r="R1170" s="3">
        <v>0.7</v>
      </c>
      <c r="S1170" t="s">
        <v>60</v>
      </c>
      <c r="T1170" t="s">
        <v>136</v>
      </c>
      <c r="U1170" s="2">
        <v>17.23</v>
      </c>
      <c r="V1170" t="s">
        <v>400</v>
      </c>
    </row>
    <row r="1171" spans="1:22" x14ac:dyDescent="0.25">
      <c r="A1171">
        <v>2030898264</v>
      </c>
      <c r="B1171" t="s">
        <v>765</v>
      </c>
      <c r="C1171" t="s">
        <v>1802</v>
      </c>
      <c r="D1171" t="str">
        <f t="shared" si="56"/>
        <v>AUSTIN RANDALL</v>
      </c>
      <c r="E1171" t="s">
        <v>399</v>
      </c>
      <c r="F1171" t="s">
        <v>373</v>
      </c>
      <c r="G1171" t="s">
        <v>566</v>
      </c>
      <c r="H1171">
        <v>5442438</v>
      </c>
      <c r="I1171" t="s">
        <v>401</v>
      </c>
      <c r="J1171" t="s">
        <v>402</v>
      </c>
      <c r="K1171" t="str">
        <f t="shared" si="54"/>
        <v>Ronald Max</v>
      </c>
      <c r="L1171" s="1">
        <v>45931</v>
      </c>
      <c r="M1171" s="1">
        <v>46023</v>
      </c>
      <c r="N1171">
        <f t="shared" si="55"/>
        <v>3</v>
      </c>
      <c r="O1171" t="s">
        <v>135</v>
      </c>
      <c r="P1171" t="s">
        <v>2613</v>
      </c>
      <c r="Q1171" s="2">
        <v>24.61</v>
      </c>
      <c r="R1171" s="3">
        <v>0.7</v>
      </c>
      <c r="S1171" t="s">
        <v>60</v>
      </c>
      <c r="T1171" t="s">
        <v>136</v>
      </c>
      <c r="U1171" s="2">
        <v>17.23</v>
      </c>
      <c r="V1171" t="s">
        <v>400</v>
      </c>
    </row>
    <row r="1172" spans="1:22" x14ac:dyDescent="0.25">
      <c r="A1172">
        <v>2030994135</v>
      </c>
      <c r="B1172" t="s">
        <v>530</v>
      </c>
      <c r="C1172" t="s">
        <v>160</v>
      </c>
      <c r="D1172" t="str">
        <f t="shared" si="56"/>
        <v>CHRISTOPHER SCHNEIDER</v>
      </c>
      <c r="E1172" t="s">
        <v>399</v>
      </c>
      <c r="F1172" t="s">
        <v>373</v>
      </c>
      <c r="G1172" t="s">
        <v>566</v>
      </c>
      <c r="H1172">
        <v>5442438</v>
      </c>
      <c r="I1172" t="s">
        <v>401</v>
      </c>
      <c r="J1172" t="s">
        <v>402</v>
      </c>
      <c r="K1172" t="str">
        <f t="shared" si="54"/>
        <v>Ronald Max</v>
      </c>
      <c r="L1172" s="1">
        <v>45931</v>
      </c>
      <c r="M1172" s="1">
        <v>46023</v>
      </c>
      <c r="N1172">
        <f t="shared" si="55"/>
        <v>3</v>
      </c>
      <c r="O1172" t="s">
        <v>135</v>
      </c>
      <c r="P1172" t="s">
        <v>2613</v>
      </c>
      <c r="Q1172" s="2">
        <v>24.61</v>
      </c>
      <c r="R1172" s="3">
        <v>0.7</v>
      </c>
      <c r="S1172" t="s">
        <v>60</v>
      </c>
      <c r="T1172" t="s">
        <v>136</v>
      </c>
      <c r="U1172" s="2">
        <v>17.23</v>
      </c>
      <c r="V1172" t="s">
        <v>400</v>
      </c>
    </row>
    <row r="1173" spans="1:22" x14ac:dyDescent="0.25">
      <c r="A1173">
        <v>2031005188</v>
      </c>
      <c r="B1173" t="s">
        <v>2540</v>
      </c>
      <c r="C1173" t="s">
        <v>2541</v>
      </c>
      <c r="D1173" t="str">
        <f t="shared" si="56"/>
        <v>VICTORIA SADLER</v>
      </c>
      <c r="E1173" t="s">
        <v>399</v>
      </c>
      <c r="F1173" t="s">
        <v>373</v>
      </c>
      <c r="G1173" t="s">
        <v>566</v>
      </c>
      <c r="H1173">
        <v>5442438</v>
      </c>
      <c r="I1173" t="s">
        <v>401</v>
      </c>
      <c r="J1173" t="s">
        <v>402</v>
      </c>
      <c r="K1173" t="str">
        <f t="shared" si="54"/>
        <v>Ronald Max</v>
      </c>
      <c r="L1173" s="1">
        <v>45931</v>
      </c>
      <c r="M1173" s="1">
        <v>46023</v>
      </c>
      <c r="N1173">
        <f t="shared" si="55"/>
        <v>3</v>
      </c>
      <c r="O1173" t="s">
        <v>135</v>
      </c>
      <c r="P1173" t="s">
        <v>2613</v>
      </c>
      <c r="Q1173" s="2">
        <v>24.61</v>
      </c>
      <c r="R1173" s="3">
        <v>0.7</v>
      </c>
      <c r="S1173" t="s">
        <v>60</v>
      </c>
      <c r="T1173" t="s">
        <v>136</v>
      </c>
      <c r="U1173" s="2">
        <v>17.23</v>
      </c>
      <c r="V1173" t="s">
        <v>400</v>
      </c>
    </row>
    <row r="1174" spans="1:22" x14ac:dyDescent="0.25">
      <c r="A1174">
        <v>2030987632</v>
      </c>
      <c r="B1174" t="s">
        <v>2046</v>
      </c>
      <c r="C1174" t="s">
        <v>129</v>
      </c>
      <c r="D1174" t="str">
        <f t="shared" si="56"/>
        <v>JACOB NAILL</v>
      </c>
      <c r="E1174" t="s">
        <v>169</v>
      </c>
      <c r="F1174" t="s">
        <v>373</v>
      </c>
      <c r="G1174" t="s">
        <v>374</v>
      </c>
      <c r="H1174">
        <v>5442438</v>
      </c>
      <c r="I1174" t="s">
        <v>401</v>
      </c>
      <c r="J1174" t="s">
        <v>402</v>
      </c>
      <c r="K1174" t="str">
        <f t="shared" si="54"/>
        <v>Ronald Max</v>
      </c>
      <c r="L1174" s="1">
        <v>45931</v>
      </c>
      <c r="M1174" s="1">
        <v>46023</v>
      </c>
      <c r="N1174">
        <f t="shared" si="55"/>
        <v>3</v>
      </c>
      <c r="O1174" t="s">
        <v>135</v>
      </c>
      <c r="P1174" t="s">
        <v>2613</v>
      </c>
      <c r="Q1174" s="2">
        <v>26.67</v>
      </c>
      <c r="R1174" s="3">
        <v>0.7</v>
      </c>
      <c r="S1174" t="s">
        <v>60</v>
      </c>
      <c r="T1174" t="s">
        <v>136</v>
      </c>
      <c r="U1174" s="2">
        <v>18.670000000000002</v>
      </c>
      <c r="V1174" t="s">
        <v>374</v>
      </c>
    </row>
    <row r="1175" spans="1:22" x14ac:dyDescent="0.25">
      <c r="A1175">
        <v>2030822045</v>
      </c>
      <c r="B1175" t="s">
        <v>2360</v>
      </c>
      <c r="C1175" t="s">
        <v>1082</v>
      </c>
      <c r="D1175" t="str">
        <f t="shared" si="56"/>
        <v>JUSTIN SCHOFF</v>
      </c>
      <c r="E1175" t="s">
        <v>399</v>
      </c>
      <c r="F1175" t="s">
        <v>373</v>
      </c>
      <c r="G1175" t="s">
        <v>408</v>
      </c>
      <c r="H1175">
        <v>5442438</v>
      </c>
      <c r="I1175" t="s">
        <v>401</v>
      </c>
      <c r="J1175" t="s">
        <v>402</v>
      </c>
      <c r="K1175" t="str">
        <f t="shared" si="54"/>
        <v>Ronald Max</v>
      </c>
      <c r="L1175" s="1">
        <v>45931</v>
      </c>
      <c r="M1175" s="1">
        <v>46023</v>
      </c>
      <c r="N1175">
        <f t="shared" si="55"/>
        <v>3</v>
      </c>
      <c r="O1175" t="s">
        <v>135</v>
      </c>
      <c r="P1175" t="s">
        <v>2613</v>
      </c>
      <c r="Q1175" s="2">
        <v>32.81</v>
      </c>
      <c r="R1175" s="3">
        <v>0.42</v>
      </c>
      <c r="S1175" t="s">
        <v>60</v>
      </c>
      <c r="T1175" t="s">
        <v>136</v>
      </c>
      <c r="U1175" s="2">
        <v>13.78</v>
      </c>
      <c r="V1175" t="s">
        <v>408</v>
      </c>
    </row>
    <row r="1176" spans="1:22" x14ac:dyDescent="0.25">
      <c r="A1176">
        <v>2030898263</v>
      </c>
      <c r="B1176" t="s">
        <v>765</v>
      </c>
      <c r="C1176" t="s">
        <v>1802</v>
      </c>
      <c r="D1176" t="str">
        <f t="shared" si="56"/>
        <v>AUSTIN RANDALL</v>
      </c>
      <c r="E1176" t="s">
        <v>399</v>
      </c>
      <c r="F1176" t="s">
        <v>373</v>
      </c>
      <c r="G1176" t="s">
        <v>408</v>
      </c>
      <c r="H1176">
        <v>5442438</v>
      </c>
      <c r="I1176" t="s">
        <v>401</v>
      </c>
      <c r="J1176" t="s">
        <v>402</v>
      </c>
      <c r="K1176" t="str">
        <f t="shared" si="54"/>
        <v>Ronald Max</v>
      </c>
      <c r="L1176" s="1">
        <v>45931</v>
      </c>
      <c r="M1176" s="1">
        <v>46023</v>
      </c>
      <c r="N1176">
        <f t="shared" si="55"/>
        <v>3</v>
      </c>
      <c r="O1176" t="s">
        <v>135</v>
      </c>
      <c r="P1176" t="s">
        <v>2613</v>
      </c>
      <c r="Q1176" s="2">
        <v>32.81</v>
      </c>
      <c r="R1176" s="3">
        <v>0.42</v>
      </c>
      <c r="S1176" t="s">
        <v>60</v>
      </c>
      <c r="T1176" t="s">
        <v>136</v>
      </c>
      <c r="U1176" s="2">
        <v>13.78</v>
      </c>
      <c r="V1176" t="s">
        <v>408</v>
      </c>
    </row>
    <row r="1177" spans="1:22" x14ac:dyDescent="0.25">
      <c r="A1177">
        <v>2031346770</v>
      </c>
      <c r="B1177" t="s">
        <v>751</v>
      </c>
      <c r="C1177" t="s">
        <v>1491</v>
      </c>
      <c r="D1177" t="str">
        <f t="shared" si="56"/>
        <v>KAITLIN CULBERTSON</v>
      </c>
      <c r="E1177" t="s">
        <v>399</v>
      </c>
      <c r="F1177" t="s">
        <v>373</v>
      </c>
      <c r="G1177" t="s">
        <v>408</v>
      </c>
      <c r="H1177">
        <v>5442438</v>
      </c>
      <c r="I1177" t="s">
        <v>401</v>
      </c>
      <c r="J1177" t="s">
        <v>402</v>
      </c>
      <c r="K1177" t="str">
        <f t="shared" si="54"/>
        <v>Ronald Max</v>
      </c>
      <c r="L1177" s="1">
        <v>45931</v>
      </c>
      <c r="M1177" s="1">
        <v>46023</v>
      </c>
      <c r="N1177">
        <f t="shared" si="55"/>
        <v>3</v>
      </c>
      <c r="O1177" t="s">
        <v>135</v>
      </c>
      <c r="P1177" t="s">
        <v>2613</v>
      </c>
      <c r="Q1177" s="2">
        <v>27.8</v>
      </c>
      <c r="R1177" s="3">
        <v>0.42</v>
      </c>
      <c r="S1177" t="s">
        <v>60</v>
      </c>
      <c r="T1177" t="s">
        <v>136</v>
      </c>
      <c r="U1177" s="2">
        <v>11.68</v>
      </c>
      <c r="V1177" t="s">
        <v>408</v>
      </c>
    </row>
    <row r="1178" spans="1:22" x14ac:dyDescent="0.25">
      <c r="A1178">
        <v>2030987631</v>
      </c>
      <c r="B1178" t="s">
        <v>2046</v>
      </c>
      <c r="C1178" t="s">
        <v>129</v>
      </c>
      <c r="D1178" t="str">
        <f t="shared" si="56"/>
        <v>JACOB NAILL</v>
      </c>
      <c r="E1178" t="s">
        <v>169</v>
      </c>
      <c r="F1178" t="s">
        <v>373</v>
      </c>
      <c r="G1178" t="s">
        <v>408</v>
      </c>
      <c r="H1178">
        <v>5442438</v>
      </c>
      <c r="I1178" t="s">
        <v>401</v>
      </c>
      <c r="J1178" t="s">
        <v>402</v>
      </c>
      <c r="K1178" t="str">
        <f t="shared" si="54"/>
        <v>Ronald Max</v>
      </c>
      <c r="L1178" s="1">
        <v>45931</v>
      </c>
      <c r="M1178" s="1">
        <v>46023</v>
      </c>
      <c r="N1178">
        <f t="shared" si="55"/>
        <v>3</v>
      </c>
      <c r="O1178" t="s">
        <v>135</v>
      </c>
      <c r="P1178" t="s">
        <v>2613</v>
      </c>
      <c r="Q1178" s="2">
        <v>15.5</v>
      </c>
      <c r="R1178" s="3">
        <v>0.42</v>
      </c>
      <c r="S1178" t="s">
        <v>60</v>
      </c>
      <c r="T1178" t="s">
        <v>136</v>
      </c>
      <c r="U1178" s="2">
        <v>6.51</v>
      </c>
      <c r="V1178" t="s">
        <v>408</v>
      </c>
    </row>
    <row r="1179" spans="1:22" x14ac:dyDescent="0.25">
      <c r="A1179">
        <v>2030987634</v>
      </c>
      <c r="B1179" t="s">
        <v>2046</v>
      </c>
      <c r="C1179" t="s">
        <v>129</v>
      </c>
      <c r="D1179" t="str">
        <f t="shared" si="56"/>
        <v>JACOB NAILL</v>
      </c>
      <c r="E1179" t="s">
        <v>169</v>
      </c>
      <c r="F1179" t="s">
        <v>803</v>
      </c>
      <c r="G1179" t="s">
        <v>2418</v>
      </c>
      <c r="H1179">
        <v>5442438</v>
      </c>
      <c r="I1179" t="s">
        <v>401</v>
      </c>
      <c r="J1179" t="s">
        <v>402</v>
      </c>
      <c r="K1179" t="str">
        <f t="shared" si="54"/>
        <v>Ronald Max</v>
      </c>
      <c r="L1179" s="1">
        <v>45931</v>
      </c>
      <c r="M1179" s="1">
        <v>46023</v>
      </c>
      <c r="N1179">
        <f t="shared" si="55"/>
        <v>3</v>
      </c>
      <c r="O1179" t="s">
        <v>135</v>
      </c>
      <c r="P1179" t="s">
        <v>2613</v>
      </c>
      <c r="Q1179" s="2">
        <v>15</v>
      </c>
      <c r="R1179" s="3">
        <v>0.27</v>
      </c>
      <c r="S1179" t="s">
        <v>60</v>
      </c>
      <c r="T1179" t="s">
        <v>136</v>
      </c>
      <c r="U1179" s="2">
        <v>4.05</v>
      </c>
      <c r="V1179" t="s">
        <v>2602</v>
      </c>
    </row>
    <row r="1180" spans="1:22" x14ac:dyDescent="0.25">
      <c r="A1180">
        <v>2030987630</v>
      </c>
      <c r="B1180" t="s">
        <v>2046</v>
      </c>
      <c r="C1180" t="s">
        <v>129</v>
      </c>
      <c r="D1180" t="str">
        <f t="shared" si="56"/>
        <v>JACOB NAILL</v>
      </c>
      <c r="E1180" t="s">
        <v>169</v>
      </c>
      <c r="F1180" t="s">
        <v>1837</v>
      </c>
      <c r="G1180" t="s">
        <v>2047</v>
      </c>
      <c r="H1180">
        <v>5442438</v>
      </c>
      <c r="I1180" t="s">
        <v>401</v>
      </c>
      <c r="J1180" t="s">
        <v>402</v>
      </c>
      <c r="K1180" t="str">
        <f t="shared" si="54"/>
        <v>Ronald Max</v>
      </c>
      <c r="L1180" s="1">
        <v>45931</v>
      </c>
      <c r="M1180" s="1">
        <v>46023</v>
      </c>
      <c r="N1180">
        <f t="shared" si="55"/>
        <v>3</v>
      </c>
      <c r="O1180" t="s">
        <v>135</v>
      </c>
      <c r="P1180" t="s">
        <v>2613</v>
      </c>
      <c r="Q1180" s="2">
        <v>140.85</v>
      </c>
      <c r="R1180" s="3">
        <v>0.27</v>
      </c>
      <c r="S1180" t="s">
        <v>60</v>
      </c>
      <c r="T1180" t="s">
        <v>136</v>
      </c>
      <c r="U1180" s="2">
        <v>38.03</v>
      </c>
      <c r="V1180" t="s">
        <v>2602</v>
      </c>
    </row>
    <row r="1181" spans="1:22" x14ac:dyDescent="0.25">
      <c r="A1181">
        <v>2031077854</v>
      </c>
      <c r="B1181" t="s">
        <v>1453</v>
      </c>
      <c r="C1181" t="s">
        <v>90</v>
      </c>
      <c r="D1181" t="str">
        <f t="shared" si="56"/>
        <v>MARK GALLIMORE</v>
      </c>
      <c r="E1181" t="s">
        <v>80</v>
      </c>
      <c r="F1181" t="s">
        <v>373</v>
      </c>
      <c r="G1181" t="s">
        <v>433</v>
      </c>
      <c r="H1181">
        <v>8977234</v>
      </c>
      <c r="I1181" t="s">
        <v>65</v>
      </c>
      <c r="J1181" t="s">
        <v>66</v>
      </c>
      <c r="K1181" t="str">
        <f t="shared" si="54"/>
        <v>RYAN CALTAGIRONE</v>
      </c>
      <c r="L1181" s="1">
        <v>45931</v>
      </c>
      <c r="M1181" s="1">
        <v>46023</v>
      </c>
      <c r="N1181">
        <f t="shared" si="55"/>
        <v>3</v>
      </c>
      <c r="O1181" t="s">
        <v>135</v>
      </c>
      <c r="P1181" t="s">
        <v>2613</v>
      </c>
      <c r="Q1181" s="2">
        <v>83.63</v>
      </c>
      <c r="R1181" s="3">
        <v>0.9</v>
      </c>
      <c r="S1181" t="s">
        <v>60</v>
      </c>
      <c r="T1181" t="s">
        <v>136</v>
      </c>
      <c r="U1181" s="2">
        <v>75.27</v>
      </c>
      <c r="V1181" t="s">
        <v>433</v>
      </c>
    </row>
    <row r="1182" spans="1:22" x14ac:dyDescent="0.25">
      <c r="A1182">
        <v>2031328268</v>
      </c>
      <c r="B1182" t="s">
        <v>1481</v>
      </c>
      <c r="C1182" t="s">
        <v>73</v>
      </c>
      <c r="D1182" t="str">
        <f t="shared" si="56"/>
        <v>MELISSA KELLER</v>
      </c>
      <c r="E1182" t="s">
        <v>354</v>
      </c>
      <c r="F1182" t="s">
        <v>102</v>
      </c>
      <c r="G1182" t="s">
        <v>764</v>
      </c>
      <c r="H1182">
        <v>8977234</v>
      </c>
      <c r="I1182" t="s">
        <v>65</v>
      </c>
      <c r="J1182" t="s">
        <v>66</v>
      </c>
      <c r="K1182" t="str">
        <f t="shared" si="54"/>
        <v>RYAN CALTAGIRONE</v>
      </c>
      <c r="L1182" s="1">
        <v>45931</v>
      </c>
      <c r="M1182" s="1">
        <v>46023</v>
      </c>
      <c r="N1182">
        <f t="shared" si="55"/>
        <v>3</v>
      </c>
      <c r="O1182" t="s">
        <v>135</v>
      </c>
      <c r="P1182" t="s">
        <v>2613</v>
      </c>
      <c r="Q1182" s="2">
        <v>98.73</v>
      </c>
      <c r="R1182" s="3">
        <v>0.75</v>
      </c>
      <c r="S1182" t="s">
        <v>60</v>
      </c>
      <c r="T1182" t="s">
        <v>136</v>
      </c>
      <c r="U1182" s="2">
        <v>74.05</v>
      </c>
      <c r="V1182" t="s">
        <v>2597</v>
      </c>
    </row>
    <row r="1183" spans="1:22" x14ac:dyDescent="0.25">
      <c r="A1183">
        <v>2031358598</v>
      </c>
      <c r="B1183" t="s">
        <v>984</v>
      </c>
      <c r="C1183" t="s">
        <v>168</v>
      </c>
      <c r="D1183" t="str">
        <f t="shared" si="56"/>
        <v>HANNAH HIGGINS</v>
      </c>
      <c r="E1183" t="s">
        <v>372</v>
      </c>
      <c r="F1183" t="s">
        <v>102</v>
      </c>
      <c r="G1183" t="s">
        <v>764</v>
      </c>
      <c r="H1183">
        <v>8977234</v>
      </c>
      <c r="I1183" t="s">
        <v>65</v>
      </c>
      <c r="J1183" t="s">
        <v>66</v>
      </c>
      <c r="K1183" t="str">
        <f t="shared" si="54"/>
        <v>RYAN CALTAGIRONE</v>
      </c>
      <c r="L1183" s="1">
        <v>45931</v>
      </c>
      <c r="M1183" s="1">
        <v>46023</v>
      </c>
      <c r="N1183">
        <f t="shared" si="55"/>
        <v>3</v>
      </c>
      <c r="O1183" t="s">
        <v>135</v>
      </c>
      <c r="P1183" t="s">
        <v>2613</v>
      </c>
      <c r="Q1183" s="2">
        <v>27.1</v>
      </c>
      <c r="R1183" s="3">
        <v>0.75</v>
      </c>
      <c r="S1183" t="s">
        <v>60</v>
      </c>
      <c r="T1183" t="s">
        <v>136</v>
      </c>
      <c r="U1183" s="2">
        <v>20.32</v>
      </c>
      <c r="V1183" t="s">
        <v>2597</v>
      </c>
    </row>
    <row r="1184" spans="1:22" x14ac:dyDescent="0.25">
      <c r="A1184">
        <v>2031361915</v>
      </c>
      <c r="B1184" t="s">
        <v>1495</v>
      </c>
      <c r="C1184" t="s">
        <v>1496</v>
      </c>
      <c r="D1184" t="str">
        <f t="shared" si="56"/>
        <v>BONNIE PIRTZ</v>
      </c>
      <c r="E1184" t="s">
        <v>372</v>
      </c>
      <c r="F1184" t="s">
        <v>102</v>
      </c>
      <c r="G1184" t="s">
        <v>103</v>
      </c>
      <c r="H1184">
        <v>8977234</v>
      </c>
      <c r="I1184" t="s">
        <v>65</v>
      </c>
      <c r="J1184" t="s">
        <v>66</v>
      </c>
      <c r="K1184" t="str">
        <f t="shared" si="54"/>
        <v>RYAN CALTAGIRONE</v>
      </c>
      <c r="L1184" s="1">
        <v>45931</v>
      </c>
      <c r="M1184" s="1">
        <v>46023</v>
      </c>
      <c r="N1184">
        <f t="shared" si="55"/>
        <v>3</v>
      </c>
      <c r="O1184" t="s">
        <v>135</v>
      </c>
      <c r="P1184" t="s">
        <v>2613</v>
      </c>
      <c r="Q1184" s="2">
        <v>143.76</v>
      </c>
      <c r="R1184" s="3">
        <v>0.75</v>
      </c>
      <c r="S1184" t="s">
        <v>60</v>
      </c>
      <c r="T1184" t="s">
        <v>136</v>
      </c>
      <c r="U1184" s="2">
        <v>107.82</v>
      </c>
      <c r="V1184" t="s">
        <v>2597</v>
      </c>
    </row>
    <row r="1185" spans="1:22" x14ac:dyDescent="0.25">
      <c r="A1185">
        <v>2031244628</v>
      </c>
      <c r="B1185" t="s">
        <v>1469</v>
      </c>
      <c r="C1185" t="s">
        <v>1470</v>
      </c>
      <c r="D1185" t="str">
        <f t="shared" si="56"/>
        <v>TRAVUS DEVORE</v>
      </c>
      <c r="E1185" t="s">
        <v>125</v>
      </c>
      <c r="F1185" t="s">
        <v>102</v>
      </c>
      <c r="G1185" t="s">
        <v>103</v>
      </c>
      <c r="H1185">
        <v>8977234</v>
      </c>
      <c r="I1185" t="s">
        <v>65</v>
      </c>
      <c r="J1185" t="s">
        <v>66</v>
      </c>
      <c r="K1185" t="str">
        <f t="shared" si="54"/>
        <v>RYAN CALTAGIRONE</v>
      </c>
      <c r="L1185" s="1">
        <v>45931</v>
      </c>
      <c r="M1185" s="1">
        <v>46023</v>
      </c>
      <c r="N1185">
        <f t="shared" si="55"/>
        <v>3</v>
      </c>
      <c r="O1185" t="s">
        <v>135</v>
      </c>
      <c r="P1185" t="s">
        <v>2613</v>
      </c>
      <c r="Q1185" s="2">
        <v>65.930000000000007</v>
      </c>
      <c r="R1185" s="3">
        <v>0.75</v>
      </c>
      <c r="S1185" t="s">
        <v>60</v>
      </c>
      <c r="T1185" t="s">
        <v>136</v>
      </c>
      <c r="U1185" s="2">
        <v>49.45</v>
      </c>
      <c r="V1185" t="s">
        <v>2597</v>
      </c>
    </row>
    <row r="1186" spans="1:22" x14ac:dyDescent="0.25">
      <c r="A1186">
        <v>2031077856</v>
      </c>
      <c r="B1186" t="s">
        <v>1453</v>
      </c>
      <c r="C1186" t="s">
        <v>90</v>
      </c>
      <c r="D1186" t="str">
        <f t="shared" si="56"/>
        <v>MARK GALLIMORE</v>
      </c>
      <c r="E1186" t="s">
        <v>80</v>
      </c>
      <c r="F1186" t="s">
        <v>102</v>
      </c>
      <c r="G1186" t="s">
        <v>103</v>
      </c>
      <c r="H1186">
        <v>8977234</v>
      </c>
      <c r="I1186" t="s">
        <v>65</v>
      </c>
      <c r="J1186" t="s">
        <v>66</v>
      </c>
      <c r="K1186" t="str">
        <f t="shared" si="54"/>
        <v>RYAN CALTAGIRONE</v>
      </c>
      <c r="L1186" s="1">
        <v>45931</v>
      </c>
      <c r="M1186" s="1">
        <v>46023</v>
      </c>
      <c r="N1186">
        <f t="shared" si="55"/>
        <v>3</v>
      </c>
      <c r="O1186" t="s">
        <v>135</v>
      </c>
      <c r="P1186" t="s">
        <v>2613</v>
      </c>
      <c r="Q1186" s="2">
        <v>62.81</v>
      </c>
      <c r="R1186" s="3">
        <v>0.75</v>
      </c>
      <c r="S1186" t="s">
        <v>60</v>
      </c>
      <c r="T1186" t="s">
        <v>136</v>
      </c>
      <c r="U1186" s="2">
        <v>47.11</v>
      </c>
      <c r="V1186" t="s">
        <v>2597</v>
      </c>
    </row>
    <row r="1187" spans="1:22" x14ac:dyDescent="0.25">
      <c r="A1187">
        <v>2031409376</v>
      </c>
      <c r="B1187" t="s">
        <v>1734</v>
      </c>
      <c r="C1187" t="s">
        <v>1735</v>
      </c>
      <c r="D1187" t="str">
        <f t="shared" si="56"/>
        <v>RONDA BERKEY</v>
      </c>
      <c r="E1187" t="s">
        <v>372</v>
      </c>
      <c r="F1187" t="s">
        <v>102</v>
      </c>
      <c r="G1187" t="s">
        <v>103</v>
      </c>
      <c r="H1187">
        <v>8977234</v>
      </c>
      <c r="I1187" t="s">
        <v>65</v>
      </c>
      <c r="J1187" t="s">
        <v>66</v>
      </c>
      <c r="K1187" t="str">
        <f t="shared" si="54"/>
        <v>RYAN CALTAGIRONE</v>
      </c>
      <c r="L1187" s="1">
        <v>45933</v>
      </c>
      <c r="M1187" s="1">
        <v>46025</v>
      </c>
      <c r="N1187">
        <f t="shared" si="55"/>
        <v>3</v>
      </c>
      <c r="O1187" t="s">
        <v>135</v>
      </c>
      <c r="P1187" t="s">
        <v>2613</v>
      </c>
      <c r="Q1187" s="2">
        <v>62.03</v>
      </c>
      <c r="R1187" s="3">
        <v>0.75</v>
      </c>
      <c r="S1187" t="s">
        <v>60</v>
      </c>
      <c r="T1187" t="s">
        <v>136</v>
      </c>
      <c r="U1187" s="2">
        <v>46.52</v>
      </c>
      <c r="V1187" t="s">
        <v>2597</v>
      </c>
    </row>
    <row r="1188" spans="1:22" x14ac:dyDescent="0.25">
      <c r="A1188">
        <v>2030719605</v>
      </c>
      <c r="B1188" t="s">
        <v>731</v>
      </c>
      <c r="C1188" t="s">
        <v>238</v>
      </c>
      <c r="D1188" t="str">
        <f t="shared" si="56"/>
        <v>AMANDA COPPLE</v>
      </c>
      <c r="E1188" t="s">
        <v>83</v>
      </c>
      <c r="F1188" t="s">
        <v>102</v>
      </c>
      <c r="G1188" t="s">
        <v>103</v>
      </c>
      <c r="H1188">
        <v>8977234</v>
      </c>
      <c r="I1188" t="s">
        <v>65</v>
      </c>
      <c r="J1188" t="s">
        <v>66</v>
      </c>
      <c r="K1188" t="str">
        <f t="shared" si="54"/>
        <v>RYAN CALTAGIRONE</v>
      </c>
      <c r="L1188" s="1">
        <v>45931</v>
      </c>
      <c r="M1188" s="1">
        <v>46023</v>
      </c>
      <c r="N1188">
        <f t="shared" si="55"/>
        <v>3</v>
      </c>
      <c r="O1188" t="s">
        <v>135</v>
      </c>
      <c r="P1188" t="s">
        <v>2613</v>
      </c>
      <c r="Q1188" s="2">
        <v>16.54</v>
      </c>
      <c r="R1188" s="3">
        <v>0.75</v>
      </c>
      <c r="S1188" t="s">
        <v>60</v>
      </c>
      <c r="T1188" t="s">
        <v>136</v>
      </c>
      <c r="U1188" s="2">
        <v>12.4</v>
      </c>
      <c r="V1188" t="s">
        <v>2597</v>
      </c>
    </row>
    <row r="1189" spans="1:22" x14ac:dyDescent="0.25">
      <c r="A1189">
        <v>2031202298</v>
      </c>
      <c r="B1189" t="s">
        <v>976</v>
      </c>
      <c r="C1189" t="s">
        <v>977</v>
      </c>
      <c r="D1189" t="str">
        <f t="shared" si="56"/>
        <v>NICOLE KETTWIG</v>
      </c>
      <c r="E1189" t="s">
        <v>265</v>
      </c>
      <c r="F1189" t="s">
        <v>102</v>
      </c>
      <c r="G1189" t="s">
        <v>103</v>
      </c>
      <c r="H1189">
        <v>8977234</v>
      </c>
      <c r="I1189" t="s">
        <v>65</v>
      </c>
      <c r="J1189" t="s">
        <v>66</v>
      </c>
      <c r="K1189" t="str">
        <f t="shared" si="54"/>
        <v>RYAN CALTAGIRONE</v>
      </c>
      <c r="L1189" s="1">
        <v>45931</v>
      </c>
      <c r="M1189" s="1">
        <v>46023</v>
      </c>
      <c r="N1189">
        <f t="shared" si="55"/>
        <v>3</v>
      </c>
      <c r="O1189" t="s">
        <v>135</v>
      </c>
      <c r="P1189" t="s">
        <v>2613</v>
      </c>
      <c r="Q1189" s="2">
        <v>10.37</v>
      </c>
      <c r="R1189" s="3">
        <v>0.75</v>
      </c>
      <c r="S1189" t="s">
        <v>60</v>
      </c>
      <c r="T1189" t="s">
        <v>136</v>
      </c>
      <c r="U1189" s="2">
        <v>7.78</v>
      </c>
      <c r="V1189" t="s">
        <v>2597</v>
      </c>
    </row>
    <row r="1190" spans="1:22" x14ac:dyDescent="0.25">
      <c r="A1190">
        <v>2031358597</v>
      </c>
      <c r="B1190" t="s">
        <v>984</v>
      </c>
      <c r="C1190" t="s">
        <v>168</v>
      </c>
      <c r="D1190" t="str">
        <f t="shared" si="56"/>
        <v>HANNAH HIGGINS</v>
      </c>
      <c r="E1190" t="s">
        <v>372</v>
      </c>
      <c r="F1190" t="s">
        <v>373</v>
      </c>
      <c r="G1190" t="s">
        <v>566</v>
      </c>
      <c r="H1190">
        <v>8977234</v>
      </c>
      <c r="I1190" t="s">
        <v>65</v>
      </c>
      <c r="J1190" t="s">
        <v>66</v>
      </c>
      <c r="K1190" t="str">
        <f t="shared" si="54"/>
        <v>RYAN CALTAGIRONE</v>
      </c>
      <c r="L1190" s="1">
        <v>45931</v>
      </c>
      <c r="M1190" s="1">
        <v>46023</v>
      </c>
      <c r="N1190">
        <f t="shared" si="55"/>
        <v>3</v>
      </c>
      <c r="O1190" t="s">
        <v>135</v>
      </c>
      <c r="P1190" t="s">
        <v>2613</v>
      </c>
      <c r="Q1190" s="2">
        <v>25.73</v>
      </c>
      <c r="R1190" s="3">
        <v>0.7</v>
      </c>
      <c r="S1190" t="s">
        <v>60</v>
      </c>
      <c r="T1190" t="s">
        <v>136</v>
      </c>
      <c r="U1190" s="2">
        <v>18.010000000000002</v>
      </c>
      <c r="V1190" t="s">
        <v>400</v>
      </c>
    </row>
    <row r="1191" spans="1:22" x14ac:dyDescent="0.25">
      <c r="A1191">
        <v>2031412053</v>
      </c>
      <c r="B1191" t="s">
        <v>1512</v>
      </c>
      <c r="C1191" t="s">
        <v>144</v>
      </c>
      <c r="D1191" t="str">
        <f t="shared" si="56"/>
        <v>RICHARD HINTON</v>
      </c>
      <c r="E1191" t="s">
        <v>80</v>
      </c>
      <c r="F1191" t="s">
        <v>373</v>
      </c>
      <c r="G1191" t="s">
        <v>566</v>
      </c>
      <c r="H1191">
        <v>8977234</v>
      </c>
      <c r="I1191" t="s">
        <v>65</v>
      </c>
      <c r="J1191" t="s">
        <v>66</v>
      </c>
      <c r="K1191" t="str">
        <f t="shared" si="54"/>
        <v>RYAN CALTAGIRONE</v>
      </c>
      <c r="L1191" s="1">
        <v>45935</v>
      </c>
      <c r="M1191" s="1">
        <v>46027</v>
      </c>
      <c r="N1191">
        <f t="shared" si="55"/>
        <v>3</v>
      </c>
      <c r="O1191" t="s">
        <v>135</v>
      </c>
      <c r="P1191" t="s">
        <v>2613</v>
      </c>
      <c r="Q1191" s="2">
        <v>25.73</v>
      </c>
      <c r="R1191" s="3">
        <v>0.7</v>
      </c>
      <c r="S1191" t="s">
        <v>60</v>
      </c>
      <c r="T1191" t="s">
        <v>136</v>
      </c>
      <c r="U1191" s="2">
        <v>18.010000000000002</v>
      </c>
      <c r="V1191" t="s">
        <v>400</v>
      </c>
    </row>
    <row r="1192" spans="1:22" x14ac:dyDescent="0.25">
      <c r="A1192">
        <v>2031202299</v>
      </c>
      <c r="B1192" t="s">
        <v>976</v>
      </c>
      <c r="C1192" t="s">
        <v>977</v>
      </c>
      <c r="D1192" t="str">
        <f t="shared" si="56"/>
        <v>NICOLE KETTWIG</v>
      </c>
      <c r="E1192" t="s">
        <v>265</v>
      </c>
      <c r="F1192" t="s">
        <v>373</v>
      </c>
      <c r="G1192" t="s">
        <v>566</v>
      </c>
      <c r="H1192">
        <v>8977234</v>
      </c>
      <c r="I1192" t="s">
        <v>65</v>
      </c>
      <c r="J1192" t="s">
        <v>66</v>
      </c>
      <c r="K1192" t="str">
        <f t="shared" si="54"/>
        <v>RYAN CALTAGIRONE</v>
      </c>
      <c r="L1192" s="1">
        <v>45931</v>
      </c>
      <c r="M1192" s="1">
        <v>46023</v>
      </c>
      <c r="N1192">
        <f t="shared" si="55"/>
        <v>3</v>
      </c>
      <c r="O1192" t="s">
        <v>135</v>
      </c>
      <c r="P1192" t="s">
        <v>2613</v>
      </c>
      <c r="Q1192" s="2">
        <v>8.3699999999999992</v>
      </c>
      <c r="R1192" s="3">
        <v>0.7</v>
      </c>
      <c r="S1192" t="s">
        <v>60</v>
      </c>
      <c r="T1192" t="s">
        <v>136</v>
      </c>
      <c r="U1192" s="2">
        <v>5.86</v>
      </c>
      <c r="V1192" t="s">
        <v>400</v>
      </c>
    </row>
    <row r="1193" spans="1:22" x14ac:dyDescent="0.25">
      <c r="A1193">
        <v>2031269057</v>
      </c>
      <c r="B1193" t="s">
        <v>1408</v>
      </c>
      <c r="C1193" t="s">
        <v>1409</v>
      </c>
      <c r="D1193" t="str">
        <f t="shared" si="56"/>
        <v>FRANCIS KOESTER</v>
      </c>
      <c r="E1193" t="s">
        <v>83</v>
      </c>
      <c r="F1193" t="s">
        <v>373</v>
      </c>
      <c r="G1193" t="s">
        <v>374</v>
      </c>
      <c r="H1193">
        <v>8977234</v>
      </c>
      <c r="I1193" t="s">
        <v>65</v>
      </c>
      <c r="J1193" t="s">
        <v>66</v>
      </c>
      <c r="K1193" t="str">
        <f t="shared" si="54"/>
        <v>RYAN CALTAGIRONE</v>
      </c>
      <c r="L1193" s="1">
        <v>45931</v>
      </c>
      <c r="M1193" s="1">
        <v>46023</v>
      </c>
      <c r="N1193">
        <f t="shared" si="55"/>
        <v>3</v>
      </c>
      <c r="O1193" t="s">
        <v>135</v>
      </c>
      <c r="P1193" t="s">
        <v>2613</v>
      </c>
      <c r="Q1193" s="2">
        <v>170.5</v>
      </c>
      <c r="R1193" s="3">
        <v>0.7</v>
      </c>
      <c r="S1193" t="s">
        <v>60</v>
      </c>
      <c r="T1193" t="s">
        <v>136</v>
      </c>
      <c r="U1193" s="2">
        <v>119.35</v>
      </c>
      <c r="V1193" t="s">
        <v>374</v>
      </c>
    </row>
    <row r="1194" spans="1:22" x14ac:dyDescent="0.25">
      <c r="A1194">
        <v>2030679488</v>
      </c>
      <c r="B1194" t="s">
        <v>2521</v>
      </c>
      <c r="C1194" t="s">
        <v>2522</v>
      </c>
      <c r="D1194" t="str">
        <f t="shared" si="56"/>
        <v>DANICA CREAGHAN</v>
      </c>
      <c r="E1194" t="s">
        <v>256</v>
      </c>
      <c r="F1194" t="s">
        <v>373</v>
      </c>
      <c r="G1194" t="s">
        <v>374</v>
      </c>
      <c r="H1194">
        <v>8977234</v>
      </c>
      <c r="I1194" t="s">
        <v>65</v>
      </c>
      <c r="J1194" t="s">
        <v>66</v>
      </c>
      <c r="K1194" t="str">
        <f t="shared" si="54"/>
        <v>RYAN CALTAGIRONE</v>
      </c>
      <c r="L1194" s="1">
        <v>45931</v>
      </c>
      <c r="M1194" s="1">
        <v>46023</v>
      </c>
      <c r="N1194">
        <f t="shared" si="55"/>
        <v>3</v>
      </c>
      <c r="O1194" t="s">
        <v>135</v>
      </c>
      <c r="P1194" t="s">
        <v>2613</v>
      </c>
      <c r="Q1194" s="2">
        <v>89.52</v>
      </c>
      <c r="R1194" s="3">
        <v>0.7</v>
      </c>
      <c r="S1194" t="s">
        <v>60</v>
      </c>
      <c r="T1194" t="s">
        <v>136</v>
      </c>
      <c r="U1194" s="2">
        <v>62.66</v>
      </c>
      <c r="V1194" t="s">
        <v>374</v>
      </c>
    </row>
    <row r="1195" spans="1:22" x14ac:dyDescent="0.25">
      <c r="A1195">
        <v>2031358600</v>
      </c>
      <c r="B1195" t="s">
        <v>984</v>
      </c>
      <c r="C1195" t="s">
        <v>168</v>
      </c>
      <c r="D1195" t="str">
        <f t="shared" si="56"/>
        <v>HANNAH HIGGINS</v>
      </c>
      <c r="E1195" t="s">
        <v>372</v>
      </c>
      <c r="F1195" t="s">
        <v>373</v>
      </c>
      <c r="G1195" t="s">
        <v>374</v>
      </c>
      <c r="H1195">
        <v>8977234</v>
      </c>
      <c r="I1195" t="s">
        <v>65</v>
      </c>
      <c r="J1195" t="s">
        <v>66</v>
      </c>
      <c r="K1195" t="str">
        <f t="shared" si="54"/>
        <v>RYAN CALTAGIRONE</v>
      </c>
      <c r="L1195" s="1">
        <v>45931</v>
      </c>
      <c r="M1195" s="1">
        <v>46023</v>
      </c>
      <c r="N1195">
        <f t="shared" si="55"/>
        <v>3</v>
      </c>
      <c r="O1195" t="s">
        <v>135</v>
      </c>
      <c r="P1195" t="s">
        <v>2613</v>
      </c>
      <c r="Q1195" s="2">
        <v>72.06</v>
      </c>
      <c r="R1195" s="3">
        <v>0.7</v>
      </c>
      <c r="S1195" t="s">
        <v>60</v>
      </c>
      <c r="T1195" t="s">
        <v>136</v>
      </c>
      <c r="U1195" s="2">
        <v>50.44</v>
      </c>
      <c r="V1195" t="s">
        <v>374</v>
      </c>
    </row>
    <row r="1196" spans="1:22" x14ac:dyDescent="0.25">
      <c r="A1196">
        <v>2031328270</v>
      </c>
      <c r="B1196" t="s">
        <v>1481</v>
      </c>
      <c r="C1196" t="s">
        <v>73</v>
      </c>
      <c r="D1196" t="str">
        <f t="shared" si="56"/>
        <v>MELISSA KELLER</v>
      </c>
      <c r="E1196" t="s">
        <v>354</v>
      </c>
      <c r="F1196" t="s">
        <v>373</v>
      </c>
      <c r="G1196" t="s">
        <v>374</v>
      </c>
      <c r="H1196">
        <v>8977234</v>
      </c>
      <c r="I1196" t="s">
        <v>65</v>
      </c>
      <c r="J1196" t="s">
        <v>66</v>
      </c>
      <c r="K1196" t="str">
        <f t="shared" si="54"/>
        <v>RYAN CALTAGIRONE</v>
      </c>
      <c r="L1196" s="1">
        <v>45931</v>
      </c>
      <c r="M1196" s="1">
        <v>46023</v>
      </c>
      <c r="N1196">
        <f t="shared" si="55"/>
        <v>3</v>
      </c>
      <c r="O1196" t="s">
        <v>135</v>
      </c>
      <c r="P1196" t="s">
        <v>2613</v>
      </c>
      <c r="Q1196" s="2">
        <v>62.6</v>
      </c>
      <c r="R1196" s="3">
        <v>0.7</v>
      </c>
      <c r="S1196" t="s">
        <v>60</v>
      </c>
      <c r="T1196" t="s">
        <v>136</v>
      </c>
      <c r="U1196" s="2">
        <v>43.82</v>
      </c>
      <c r="V1196" t="s">
        <v>374</v>
      </c>
    </row>
    <row r="1197" spans="1:22" x14ac:dyDescent="0.25">
      <c r="A1197">
        <v>2030984375</v>
      </c>
      <c r="B1197" t="s">
        <v>1617</v>
      </c>
      <c r="C1197" t="s">
        <v>1538</v>
      </c>
      <c r="D1197" t="str">
        <f t="shared" si="56"/>
        <v>VALERIE BRITT</v>
      </c>
      <c r="E1197" t="s">
        <v>80</v>
      </c>
      <c r="F1197" t="s">
        <v>373</v>
      </c>
      <c r="G1197" t="s">
        <v>374</v>
      </c>
      <c r="H1197">
        <v>8977234</v>
      </c>
      <c r="I1197" t="s">
        <v>65</v>
      </c>
      <c r="J1197" t="s">
        <v>66</v>
      </c>
      <c r="K1197" t="str">
        <f t="shared" si="54"/>
        <v>RYAN CALTAGIRONE</v>
      </c>
      <c r="L1197" s="1">
        <v>45931</v>
      </c>
      <c r="M1197" s="1">
        <v>46023</v>
      </c>
      <c r="N1197">
        <f t="shared" si="55"/>
        <v>3</v>
      </c>
      <c r="O1197" t="s">
        <v>135</v>
      </c>
      <c r="P1197" t="s">
        <v>2613</v>
      </c>
      <c r="Q1197" s="2">
        <v>59.57</v>
      </c>
      <c r="R1197" s="3">
        <v>0.7</v>
      </c>
      <c r="S1197" t="s">
        <v>60</v>
      </c>
      <c r="T1197" t="s">
        <v>136</v>
      </c>
      <c r="U1197" s="2">
        <v>41.7</v>
      </c>
      <c r="V1197" t="s">
        <v>374</v>
      </c>
    </row>
    <row r="1198" spans="1:22" x14ac:dyDescent="0.25">
      <c r="A1198">
        <v>2031412052</v>
      </c>
      <c r="B1198" t="s">
        <v>1512</v>
      </c>
      <c r="C1198" t="s">
        <v>144</v>
      </c>
      <c r="D1198" t="str">
        <f t="shared" si="56"/>
        <v>RICHARD HINTON</v>
      </c>
      <c r="E1198" t="s">
        <v>80</v>
      </c>
      <c r="F1198" t="s">
        <v>373</v>
      </c>
      <c r="G1198" t="s">
        <v>374</v>
      </c>
      <c r="H1198">
        <v>8977234</v>
      </c>
      <c r="I1198" t="s">
        <v>65</v>
      </c>
      <c r="J1198" t="s">
        <v>66</v>
      </c>
      <c r="K1198" t="str">
        <f t="shared" si="54"/>
        <v>RYAN CALTAGIRONE</v>
      </c>
      <c r="L1198" s="1">
        <v>45935</v>
      </c>
      <c r="M1198" s="1">
        <v>46027</v>
      </c>
      <c r="N1198">
        <f t="shared" si="55"/>
        <v>3</v>
      </c>
      <c r="O1198" t="s">
        <v>135</v>
      </c>
      <c r="P1198" t="s">
        <v>2613</v>
      </c>
      <c r="Q1198" s="2">
        <v>57.27</v>
      </c>
      <c r="R1198" s="3">
        <v>0.7</v>
      </c>
      <c r="S1198" t="s">
        <v>60</v>
      </c>
      <c r="T1198" t="s">
        <v>136</v>
      </c>
      <c r="U1198" s="2">
        <v>40.090000000000003</v>
      </c>
      <c r="V1198" t="s">
        <v>374</v>
      </c>
    </row>
    <row r="1199" spans="1:22" x14ac:dyDescent="0.25">
      <c r="A1199">
        <v>2031361916</v>
      </c>
      <c r="B1199" t="s">
        <v>1495</v>
      </c>
      <c r="C1199" t="s">
        <v>1496</v>
      </c>
      <c r="D1199" t="str">
        <f t="shared" si="56"/>
        <v>BONNIE PIRTZ</v>
      </c>
      <c r="E1199" t="s">
        <v>372</v>
      </c>
      <c r="F1199" t="s">
        <v>373</v>
      </c>
      <c r="G1199" t="s">
        <v>374</v>
      </c>
      <c r="H1199">
        <v>8977234</v>
      </c>
      <c r="I1199" t="s">
        <v>65</v>
      </c>
      <c r="J1199" t="s">
        <v>66</v>
      </c>
      <c r="K1199" t="str">
        <f t="shared" si="54"/>
        <v>RYAN CALTAGIRONE</v>
      </c>
      <c r="L1199" s="1">
        <v>45931</v>
      </c>
      <c r="M1199" s="1">
        <v>46023</v>
      </c>
      <c r="N1199">
        <f t="shared" si="55"/>
        <v>3</v>
      </c>
      <c r="O1199" t="s">
        <v>135</v>
      </c>
      <c r="P1199" t="s">
        <v>2613</v>
      </c>
      <c r="Q1199" s="2">
        <v>53.13</v>
      </c>
      <c r="R1199" s="3">
        <v>0.7</v>
      </c>
      <c r="S1199" t="s">
        <v>60</v>
      </c>
      <c r="T1199" t="s">
        <v>136</v>
      </c>
      <c r="U1199" s="2">
        <v>37.19</v>
      </c>
      <c r="V1199" t="s">
        <v>374</v>
      </c>
    </row>
    <row r="1200" spans="1:22" x14ac:dyDescent="0.25">
      <c r="A1200">
        <v>2031202297</v>
      </c>
      <c r="B1200" t="s">
        <v>976</v>
      </c>
      <c r="C1200" t="s">
        <v>977</v>
      </c>
      <c r="D1200" t="str">
        <f t="shared" si="56"/>
        <v>NICOLE KETTWIG</v>
      </c>
      <c r="E1200" t="s">
        <v>265</v>
      </c>
      <c r="F1200" t="s">
        <v>373</v>
      </c>
      <c r="G1200" t="s">
        <v>374</v>
      </c>
      <c r="H1200">
        <v>8977234</v>
      </c>
      <c r="I1200" t="s">
        <v>65</v>
      </c>
      <c r="J1200" t="s">
        <v>66</v>
      </c>
      <c r="K1200" t="str">
        <f t="shared" si="54"/>
        <v>RYAN CALTAGIRONE</v>
      </c>
      <c r="L1200" s="1">
        <v>45931</v>
      </c>
      <c r="M1200" s="1">
        <v>46023</v>
      </c>
      <c r="N1200">
        <f t="shared" si="55"/>
        <v>3</v>
      </c>
      <c r="O1200" t="s">
        <v>135</v>
      </c>
      <c r="P1200" t="s">
        <v>2613</v>
      </c>
      <c r="Q1200" s="2">
        <v>50.6</v>
      </c>
      <c r="R1200" s="3">
        <v>0.7</v>
      </c>
      <c r="S1200" t="s">
        <v>60</v>
      </c>
      <c r="T1200" t="s">
        <v>136</v>
      </c>
      <c r="U1200" s="2">
        <v>35.42</v>
      </c>
      <c r="V1200" t="s">
        <v>374</v>
      </c>
    </row>
    <row r="1201" spans="1:22" x14ac:dyDescent="0.25">
      <c r="A1201">
        <v>2031077855</v>
      </c>
      <c r="B1201" t="s">
        <v>1453</v>
      </c>
      <c r="C1201" t="s">
        <v>90</v>
      </c>
      <c r="D1201" t="str">
        <f t="shared" si="56"/>
        <v>MARK GALLIMORE</v>
      </c>
      <c r="E1201" t="s">
        <v>80</v>
      </c>
      <c r="F1201" t="s">
        <v>373</v>
      </c>
      <c r="G1201" t="s">
        <v>374</v>
      </c>
      <c r="H1201">
        <v>8977234</v>
      </c>
      <c r="I1201" t="s">
        <v>65</v>
      </c>
      <c r="J1201" t="s">
        <v>66</v>
      </c>
      <c r="K1201" t="str">
        <f t="shared" si="54"/>
        <v>RYAN CALTAGIRONE</v>
      </c>
      <c r="L1201" s="1">
        <v>45931</v>
      </c>
      <c r="M1201" s="1">
        <v>46023</v>
      </c>
      <c r="N1201">
        <f t="shared" si="55"/>
        <v>3</v>
      </c>
      <c r="O1201" t="s">
        <v>135</v>
      </c>
      <c r="P1201" t="s">
        <v>2613</v>
      </c>
      <c r="Q1201" s="2">
        <v>41.75</v>
      </c>
      <c r="R1201" s="3">
        <v>0.7</v>
      </c>
      <c r="S1201" t="s">
        <v>60</v>
      </c>
      <c r="T1201" t="s">
        <v>136</v>
      </c>
      <c r="U1201" s="2">
        <v>29.22</v>
      </c>
      <c r="V1201" t="s">
        <v>374</v>
      </c>
    </row>
    <row r="1202" spans="1:22" x14ac:dyDescent="0.25">
      <c r="A1202">
        <v>2031109158</v>
      </c>
      <c r="B1202" t="s">
        <v>1458</v>
      </c>
      <c r="C1202" t="s">
        <v>146</v>
      </c>
      <c r="D1202" t="str">
        <f t="shared" si="56"/>
        <v>DIANE SHARP</v>
      </c>
      <c r="E1202" t="s">
        <v>80</v>
      </c>
      <c r="F1202" t="s">
        <v>373</v>
      </c>
      <c r="G1202" t="s">
        <v>374</v>
      </c>
      <c r="H1202">
        <v>8977234</v>
      </c>
      <c r="I1202" t="s">
        <v>65</v>
      </c>
      <c r="J1202" t="s">
        <v>66</v>
      </c>
      <c r="K1202" t="str">
        <f t="shared" si="54"/>
        <v>RYAN CALTAGIRONE</v>
      </c>
      <c r="L1202" s="1">
        <v>45935</v>
      </c>
      <c r="M1202" s="1">
        <v>46027</v>
      </c>
      <c r="N1202">
        <f t="shared" si="55"/>
        <v>3</v>
      </c>
      <c r="O1202" t="s">
        <v>135</v>
      </c>
      <c r="P1202" t="s">
        <v>2613</v>
      </c>
      <c r="Q1202" s="2">
        <v>41.75</v>
      </c>
      <c r="R1202" s="3">
        <v>0.7</v>
      </c>
      <c r="S1202" t="s">
        <v>60</v>
      </c>
      <c r="T1202" t="s">
        <v>136</v>
      </c>
      <c r="U1202" s="2">
        <v>29.22</v>
      </c>
      <c r="V1202" t="s">
        <v>374</v>
      </c>
    </row>
    <row r="1203" spans="1:22" x14ac:dyDescent="0.25">
      <c r="A1203">
        <v>2031244629</v>
      </c>
      <c r="B1203" t="s">
        <v>1469</v>
      </c>
      <c r="C1203" t="s">
        <v>1470</v>
      </c>
      <c r="D1203" t="str">
        <f t="shared" si="56"/>
        <v>TRAVUS DEVORE</v>
      </c>
      <c r="E1203" t="s">
        <v>125</v>
      </c>
      <c r="F1203" t="s">
        <v>373</v>
      </c>
      <c r="G1203" t="s">
        <v>374</v>
      </c>
      <c r="H1203">
        <v>8977234</v>
      </c>
      <c r="I1203" t="s">
        <v>65</v>
      </c>
      <c r="J1203" t="s">
        <v>66</v>
      </c>
      <c r="K1203" t="str">
        <f t="shared" si="54"/>
        <v>RYAN CALTAGIRONE</v>
      </c>
      <c r="L1203" s="1">
        <v>45931</v>
      </c>
      <c r="M1203" s="1">
        <v>46023</v>
      </c>
      <c r="N1203">
        <f t="shared" si="55"/>
        <v>3</v>
      </c>
      <c r="O1203" t="s">
        <v>135</v>
      </c>
      <c r="P1203" t="s">
        <v>2613</v>
      </c>
      <c r="Q1203" s="2">
        <v>38.83</v>
      </c>
      <c r="R1203" s="3">
        <v>0.7</v>
      </c>
      <c r="S1203" t="s">
        <v>60</v>
      </c>
      <c r="T1203" t="s">
        <v>136</v>
      </c>
      <c r="U1203" s="2">
        <v>27.18</v>
      </c>
      <c r="V1203" t="s">
        <v>374</v>
      </c>
    </row>
    <row r="1204" spans="1:22" x14ac:dyDescent="0.25">
      <c r="A1204">
        <v>2031383867</v>
      </c>
      <c r="B1204" t="s">
        <v>1503</v>
      </c>
      <c r="C1204" t="s">
        <v>1504</v>
      </c>
      <c r="D1204" t="str">
        <f t="shared" si="56"/>
        <v>ADRIENNE WILKE</v>
      </c>
      <c r="E1204" t="s">
        <v>256</v>
      </c>
      <c r="F1204" t="s">
        <v>373</v>
      </c>
      <c r="G1204" t="s">
        <v>374</v>
      </c>
      <c r="H1204">
        <v>8977234</v>
      </c>
      <c r="I1204" t="s">
        <v>65</v>
      </c>
      <c r="J1204" t="s">
        <v>66</v>
      </c>
      <c r="K1204" t="str">
        <f t="shared" si="54"/>
        <v>RYAN CALTAGIRONE</v>
      </c>
      <c r="L1204" s="1">
        <v>45932</v>
      </c>
      <c r="M1204" s="1">
        <v>46024</v>
      </c>
      <c r="N1204">
        <f t="shared" si="55"/>
        <v>3</v>
      </c>
      <c r="O1204" t="s">
        <v>135</v>
      </c>
      <c r="P1204" t="s">
        <v>2613</v>
      </c>
      <c r="Q1204" s="2">
        <v>18.100000000000001</v>
      </c>
      <c r="R1204" s="3">
        <v>0.7</v>
      </c>
      <c r="S1204" t="s">
        <v>60</v>
      </c>
      <c r="T1204" t="s">
        <v>136</v>
      </c>
      <c r="U1204" s="2">
        <v>12.67</v>
      </c>
      <c r="V1204" t="s">
        <v>374</v>
      </c>
    </row>
    <row r="1205" spans="1:22" x14ac:dyDescent="0.25">
      <c r="A1205">
        <v>2031412054</v>
      </c>
      <c r="B1205" t="s">
        <v>1512</v>
      </c>
      <c r="C1205" t="s">
        <v>144</v>
      </c>
      <c r="D1205" t="str">
        <f t="shared" si="56"/>
        <v>RICHARD HINTON</v>
      </c>
      <c r="E1205" t="s">
        <v>80</v>
      </c>
      <c r="F1205" t="s">
        <v>102</v>
      </c>
      <c r="G1205" t="s">
        <v>121</v>
      </c>
      <c r="H1205">
        <v>8977234</v>
      </c>
      <c r="I1205" t="s">
        <v>65</v>
      </c>
      <c r="J1205" t="s">
        <v>66</v>
      </c>
      <c r="K1205" t="str">
        <f t="shared" si="54"/>
        <v>RYAN CALTAGIRONE</v>
      </c>
      <c r="L1205" s="1">
        <v>45935</v>
      </c>
      <c r="M1205" s="1">
        <v>46027</v>
      </c>
      <c r="N1205">
        <f t="shared" si="55"/>
        <v>3</v>
      </c>
      <c r="O1205" t="s">
        <v>135</v>
      </c>
      <c r="P1205" t="s">
        <v>2613</v>
      </c>
      <c r="Q1205" s="2">
        <v>204.99</v>
      </c>
      <c r="R1205" s="3">
        <v>0.65</v>
      </c>
      <c r="S1205" t="s">
        <v>60</v>
      </c>
      <c r="T1205" t="s">
        <v>136</v>
      </c>
      <c r="U1205" s="2">
        <v>133.24</v>
      </c>
      <c r="V1205" t="s">
        <v>2598</v>
      </c>
    </row>
    <row r="1206" spans="1:22" x14ac:dyDescent="0.25">
      <c r="A1206">
        <v>2031358599</v>
      </c>
      <c r="B1206" t="s">
        <v>984</v>
      </c>
      <c r="C1206" t="s">
        <v>168</v>
      </c>
      <c r="D1206" t="str">
        <f t="shared" si="56"/>
        <v>HANNAH HIGGINS</v>
      </c>
      <c r="E1206" t="s">
        <v>372</v>
      </c>
      <c r="F1206" t="s">
        <v>53</v>
      </c>
      <c r="G1206" t="s">
        <v>918</v>
      </c>
      <c r="H1206">
        <v>8977234</v>
      </c>
      <c r="I1206" t="s">
        <v>65</v>
      </c>
      <c r="J1206" t="s">
        <v>66</v>
      </c>
      <c r="K1206" t="str">
        <f t="shared" si="54"/>
        <v>RYAN CALTAGIRONE</v>
      </c>
      <c r="L1206" s="1">
        <v>45931</v>
      </c>
      <c r="M1206" s="1">
        <v>46023</v>
      </c>
      <c r="N1206">
        <f t="shared" si="55"/>
        <v>3</v>
      </c>
      <c r="O1206" t="s">
        <v>135</v>
      </c>
      <c r="P1206" t="s">
        <v>2613</v>
      </c>
      <c r="Q1206" s="2">
        <v>37.81</v>
      </c>
      <c r="R1206" s="3">
        <v>0.6</v>
      </c>
      <c r="S1206" t="s">
        <v>60</v>
      </c>
      <c r="T1206" t="s">
        <v>136</v>
      </c>
      <c r="U1206" s="2">
        <v>22.69</v>
      </c>
      <c r="V1206" t="s">
        <v>918</v>
      </c>
    </row>
    <row r="1207" spans="1:22" x14ac:dyDescent="0.25">
      <c r="A1207">
        <v>2031202300</v>
      </c>
      <c r="B1207" t="s">
        <v>976</v>
      </c>
      <c r="C1207" t="s">
        <v>977</v>
      </c>
      <c r="D1207" t="str">
        <f t="shared" si="56"/>
        <v>NICOLE KETTWIG</v>
      </c>
      <c r="E1207" t="s">
        <v>265</v>
      </c>
      <c r="F1207" t="s">
        <v>53</v>
      </c>
      <c r="G1207" t="s">
        <v>54</v>
      </c>
      <c r="H1207">
        <v>8977234</v>
      </c>
      <c r="I1207" t="s">
        <v>65</v>
      </c>
      <c r="J1207" t="s">
        <v>66</v>
      </c>
      <c r="K1207" t="str">
        <f t="shared" si="54"/>
        <v>RYAN CALTAGIRONE</v>
      </c>
      <c r="L1207" s="1">
        <v>45931</v>
      </c>
      <c r="M1207" s="1">
        <v>46023</v>
      </c>
      <c r="N1207">
        <f t="shared" si="55"/>
        <v>3</v>
      </c>
      <c r="O1207" t="s">
        <v>135</v>
      </c>
      <c r="P1207" t="s">
        <v>2613</v>
      </c>
      <c r="Q1207" s="2">
        <v>34.01</v>
      </c>
      <c r="R1207" s="3">
        <v>0.6</v>
      </c>
      <c r="S1207" t="s">
        <v>60</v>
      </c>
      <c r="T1207" t="s">
        <v>136</v>
      </c>
      <c r="U1207" s="2">
        <v>20.41</v>
      </c>
      <c r="V1207" t="s">
        <v>54</v>
      </c>
    </row>
    <row r="1208" spans="1:22" x14ac:dyDescent="0.25">
      <c r="A1208">
        <v>2031269055</v>
      </c>
      <c r="B1208" t="s">
        <v>1408</v>
      </c>
      <c r="C1208" t="s">
        <v>1409</v>
      </c>
      <c r="D1208" t="str">
        <f t="shared" si="56"/>
        <v>FRANCIS KOESTER</v>
      </c>
      <c r="E1208" t="s">
        <v>83</v>
      </c>
      <c r="F1208" t="s">
        <v>132</v>
      </c>
      <c r="G1208" t="s">
        <v>257</v>
      </c>
      <c r="H1208">
        <v>8977234</v>
      </c>
      <c r="I1208" t="s">
        <v>65</v>
      </c>
      <c r="J1208" t="s">
        <v>66</v>
      </c>
      <c r="K1208" t="str">
        <f t="shared" si="54"/>
        <v>RYAN CALTAGIRONE</v>
      </c>
      <c r="L1208" s="1">
        <v>45931</v>
      </c>
      <c r="M1208" s="1">
        <v>46023</v>
      </c>
      <c r="N1208">
        <f t="shared" si="55"/>
        <v>3</v>
      </c>
      <c r="O1208" t="s">
        <v>135</v>
      </c>
      <c r="P1208" t="s">
        <v>2613</v>
      </c>
      <c r="Q1208" s="2">
        <v>412.3</v>
      </c>
      <c r="R1208" s="3">
        <v>0.38</v>
      </c>
      <c r="S1208" t="s">
        <v>60</v>
      </c>
      <c r="T1208" t="s">
        <v>136</v>
      </c>
      <c r="U1208" s="2">
        <v>156.66999999999999</v>
      </c>
      <c r="V1208" t="s">
        <v>257</v>
      </c>
    </row>
    <row r="1209" spans="1:22" x14ac:dyDescent="0.25">
      <c r="A1209">
        <v>2031269056</v>
      </c>
      <c r="B1209" t="s">
        <v>1408</v>
      </c>
      <c r="C1209" t="s">
        <v>1409</v>
      </c>
      <c r="D1209" t="str">
        <f t="shared" si="56"/>
        <v>FRANCIS KOESTER</v>
      </c>
      <c r="E1209" t="s">
        <v>83</v>
      </c>
      <c r="F1209" t="s">
        <v>132</v>
      </c>
      <c r="G1209" t="s">
        <v>344</v>
      </c>
      <c r="H1209">
        <v>8977234</v>
      </c>
      <c r="I1209" t="s">
        <v>65</v>
      </c>
      <c r="J1209" t="s">
        <v>66</v>
      </c>
      <c r="K1209" t="str">
        <f t="shared" si="54"/>
        <v>RYAN CALTAGIRONE</v>
      </c>
      <c r="L1209" s="1">
        <v>45931</v>
      </c>
      <c r="M1209" s="1">
        <v>46023</v>
      </c>
      <c r="N1209">
        <f t="shared" si="55"/>
        <v>3</v>
      </c>
      <c r="O1209" t="s">
        <v>135</v>
      </c>
      <c r="P1209" t="s">
        <v>2613</v>
      </c>
      <c r="Q1209" s="2">
        <v>7.09</v>
      </c>
      <c r="R1209" s="3">
        <v>0.38</v>
      </c>
      <c r="S1209" t="s">
        <v>60</v>
      </c>
      <c r="T1209" t="s">
        <v>136</v>
      </c>
      <c r="U1209" s="2">
        <v>2.69</v>
      </c>
      <c r="V1209" t="s">
        <v>257</v>
      </c>
    </row>
    <row r="1210" spans="1:22" x14ac:dyDescent="0.25">
      <c r="A1210">
        <v>2031269059</v>
      </c>
      <c r="B1210" t="s">
        <v>1408</v>
      </c>
      <c r="C1210" t="s">
        <v>1409</v>
      </c>
      <c r="D1210" t="str">
        <f t="shared" si="56"/>
        <v>FRANCIS KOESTER</v>
      </c>
      <c r="E1210" t="s">
        <v>83</v>
      </c>
      <c r="F1210" t="s">
        <v>803</v>
      </c>
      <c r="G1210" t="s">
        <v>817</v>
      </c>
      <c r="H1210">
        <v>8977234</v>
      </c>
      <c r="I1210" t="s">
        <v>65</v>
      </c>
      <c r="J1210" t="s">
        <v>66</v>
      </c>
      <c r="K1210" t="str">
        <f t="shared" si="54"/>
        <v>RYAN CALTAGIRONE</v>
      </c>
      <c r="L1210" s="1">
        <v>45931</v>
      </c>
      <c r="M1210" s="1">
        <v>46023</v>
      </c>
      <c r="N1210">
        <f t="shared" si="55"/>
        <v>3</v>
      </c>
      <c r="O1210" t="s">
        <v>135</v>
      </c>
      <c r="P1210" t="s">
        <v>2613</v>
      </c>
      <c r="Q1210" s="2">
        <v>15</v>
      </c>
      <c r="R1210" s="3">
        <v>0.38</v>
      </c>
      <c r="S1210" t="s">
        <v>60</v>
      </c>
      <c r="T1210" t="s">
        <v>136</v>
      </c>
      <c r="U1210" s="2">
        <v>5.7</v>
      </c>
      <c r="V1210" t="s">
        <v>817</v>
      </c>
    </row>
    <row r="1211" spans="1:22" x14ac:dyDescent="0.25">
      <c r="A1211">
        <v>2031269058</v>
      </c>
      <c r="B1211" t="s">
        <v>1408</v>
      </c>
      <c r="C1211" t="s">
        <v>1409</v>
      </c>
      <c r="D1211" t="str">
        <f t="shared" si="56"/>
        <v>FRANCIS KOESTER</v>
      </c>
      <c r="E1211" t="s">
        <v>83</v>
      </c>
      <c r="F1211" t="s">
        <v>132</v>
      </c>
      <c r="G1211" t="s">
        <v>133</v>
      </c>
      <c r="H1211">
        <v>8977234</v>
      </c>
      <c r="I1211" t="s">
        <v>65</v>
      </c>
      <c r="J1211" t="s">
        <v>66</v>
      </c>
      <c r="K1211" t="str">
        <f t="shared" si="54"/>
        <v>RYAN CALTAGIRONE</v>
      </c>
      <c r="L1211" s="1">
        <v>45931</v>
      </c>
      <c r="M1211" s="1">
        <v>46023</v>
      </c>
      <c r="N1211">
        <f t="shared" si="55"/>
        <v>3</v>
      </c>
      <c r="O1211" t="s">
        <v>135</v>
      </c>
      <c r="P1211" t="s">
        <v>2613</v>
      </c>
      <c r="Q1211" s="2">
        <v>19.75</v>
      </c>
      <c r="R1211" s="3">
        <v>0.38</v>
      </c>
      <c r="S1211" t="s">
        <v>60</v>
      </c>
      <c r="T1211" t="s">
        <v>136</v>
      </c>
      <c r="U1211" s="2">
        <v>7.5</v>
      </c>
      <c r="V1211" t="s">
        <v>133</v>
      </c>
    </row>
    <row r="1212" spans="1:22" x14ac:dyDescent="0.25">
      <c r="A1212">
        <v>2031383866</v>
      </c>
      <c r="B1212" t="s">
        <v>1503</v>
      </c>
      <c r="C1212" t="s">
        <v>1504</v>
      </c>
      <c r="D1212" t="str">
        <f t="shared" si="56"/>
        <v>ADRIENNE WILKE</v>
      </c>
      <c r="E1212" t="s">
        <v>256</v>
      </c>
      <c r="F1212" t="s">
        <v>479</v>
      </c>
      <c r="G1212" t="s">
        <v>480</v>
      </c>
      <c r="H1212">
        <v>8977234</v>
      </c>
      <c r="I1212" t="s">
        <v>65</v>
      </c>
      <c r="J1212" t="s">
        <v>66</v>
      </c>
      <c r="K1212" t="str">
        <f t="shared" si="54"/>
        <v>RYAN CALTAGIRONE</v>
      </c>
      <c r="L1212" s="1">
        <v>45932</v>
      </c>
      <c r="M1212" s="1">
        <v>46024</v>
      </c>
      <c r="N1212">
        <f t="shared" si="55"/>
        <v>3</v>
      </c>
      <c r="O1212" t="s">
        <v>135</v>
      </c>
      <c r="P1212" t="s">
        <v>2613</v>
      </c>
      <c r="Q1212" s="2">
        <v>96.21</v>
      </c>
      <c r="R1212" s="4">
        <v>0.375</v>
      </c>
      <c r="S1212" t="s">
        <v>60</v>
      </c>
      <c r="T1212" t="s">
        <v>136</v>
      </c>
      <c r="U1212" s="2">
        <v>36.08</v>
      </c>
      <c r="V1212" t="s">
        <v>480</v>
      </c>
    </row>
    <row r="1213" spans="1:22" x14ac:dyDescent="0.25">
      <c r="A1213">
        <v>2031328269</v>
      </c>
      <c r="B1213" t="s">
        <v>1481</v>
      </c>
      <c r="C1213" t="s">
        <v>73</v>
      </c>
      <c r="D1213" t="str">
        <f t="shared" si="56"/>
        <v>MELISSA KELLER</v>
      </c>
      <c r="E1213" t="s">
        <v>354</v>
      </c>
      <c r="F1213" t="s">
        <v>479</v>
      </c>
      <c r="G1213" t="s">
        <v>480</v>
      </c>
      <c r="H1213">
        <v>8977234</v>
      </c>
      <c r="I1213" t="s">
        <v>65</v>
      </c>
      <c r="J1213" t="s">
        <v>66</v>
      </c>
      <c r="K1213" t="str">
        <f t="shared" si="54"/>
        <v>RYAN CALTAGIRONE</v>
      </c>
      <c r="L1213" s="1">
        <v>45931</v>
      </c>
      <c r="M1213" s="1">
        <v>46023</v>
      </c>
      <c r="N1213">
        <f t="shared" si="55"/>
        <v>3</v>
      </c>
      <c r="O1213" t="s">
        <v>135</v>
      </c>
      <c r="P1213" t="s">
        <v>2613</v>
      </c>
      <c r="Q1213" s="2">
        <v>60.67</v>
      </c>
      <c r="R1213" s="4">
        <v>0.375</v>
      </c>
      <c r="S1213" t="s">
        <v>60</v>
      </c>
      <c r="T1213" t="s">
        <v>136</v>
      </c>
      <c r="U1213" s="2">
        <v>22.75</v>
      </c>
      <c r="V1213" t="s">
        <v>480</v>
      </c>
    </row>
    <row r="1214" spans="1:22" x14ac:dyDescent="0.25">
      <c r="A1214">
        <v>2031202301</v>
      </c>
      <c r="B1214" t="s">
        <v>976</v>
      </c>
      <c r="C1214" t="s">
        <v>977</v>
      </c>
      <c r="D1214" t="str">
        <f t="shared" si="56"/>
        <v>NICOLE KETTWIG</v>
      </c>
      <c r="E1214" t="s">
        <v>265</v>
      </c>
      <c r="F1214" t="s">
        <v>479</v>
      </c>
      <c r="G1214" t="s">
        <v>480</v>
      </c>
      <c r="H1214">
        <v>8977234</v>
      </c>
      <c r="I1214" t="s">
        <v>65</v>
      </c>
      <c r="J1214" t="s">
        <v>66</v>
      </c>
      <c r="K1214" t="str">
        <f t="shared" si="54"/>
        <v>RYAN CALTAGIRONE</v>
      </c>
      <c r="L1214" s="1">
        <v>45931</v>
      </c>
      <c r="M1214" s="1">
        <v>46023</v>
      </c>
      <c r="N1214">
        <f t="shared" si="55"/>
        <v>3</v>
      </c>
      <c r="O1214" t="s">
        <v>135</v>
      </c>
      <c r="P1214" t="s">
        <v>2613</v>
      </c>
      <c r="Q1214" s="2">
        <v>58.15</v>
      </c>
      <c r="R1214" s="4">
        <v>0.375</v>
      </c>
      <c r="S1214" t="s">
        <v>60</v>
      </c>
      <c r="T1214" t="s">
        <v>136</v>
      </c>
      <c r="U1214" s="2">
        <v>21.81</v>
      </c>
      <c r="V1214" t="s">
        <v>480</v>
      </c>
    </row>
    <row r="1215" spans="1:22" x14ac:dyDescent="0.25">
      <c r="A1215">
        <v>2030984376</v>
      </c>
      <c r="B1215" t="s">
        <v>1617</v>
      </c>
      <c r="C1215" t="s">
        <v>1538</v>
      </c>
      <c r="D1215" t="str">
        <f t="shared" si="56"/>
        <v>VALERIE BRITT</v>
      </c>
      <c r="E1215" t="s">
        <v>80</v>
      </c>
      <c r="F1215" t="s">
        <v>479</v>
      </c>
      <c r="G1215" t="s">
        <v>480</v>
      </c>
      <c r="H1215">
        <v>8977234</v>
      </c>
      <c r="I1215" t="s">
        <v>65</v>
      </c>
      <c r="J1215" t="s">
        <v>66</v>
      </c>
      <c r="K1215" t="str">
        <f t="shared" si="54"/>
        <v>RYAN CALTAGIRONE</v>
      </c>
      <c r="L1215" s="1">
        <v>45931</v>
      </c>
      <c r="M1215" s="1">
        <v>46023</v>
      </c>
      <c r="N1215">
        <f t="shared" si="55"/>
        <v>3</v>
      </c>
      <c r="O1215" t="s">
        <v>135</v>
      </c>
      <c r="P1215" t="s">
        <v>2613</v>
      </c>
      <c r="Q1215" s="2">
        <v>54.95</v>
      </c>
      <c r="R1215" s="4">
        <v>0.375</v>
      </c>
      <c r="S1215" t="s">
        <v>60</v>
      </c>
      <c r="T1215" t="s">
        <v>136</v>
      </c>
      <c r="U1215" s="2">
        <v>20.61</v>
      </c>
      <c r="V1215" t="s">
        <v>480</v>
      </c>
    </row>
    <row r="1216" spans="1:22" x14ac:dyDescent="0.25">
      <c r="A1216">
        <v>2031109157</v>
      </c>
      <c r="B1216" t="s">
        <v>1458</v>
      </c>
      <c r="C1216" t="s">
        <v>146</v>
      </c>
      <c r="D1216" t="str">
        <f t="shared" si="56"/>
        <v>DIANE SHARP</v>
      </c>
      <c r="E1216" t="s">
        <v>80</v>
      </c>
      <c r="F1216" t="s">
        <v>479</v>
      </c>
      <c r="G1216" t="s">
        <v>480</v>
      </c>
      <c r="H1216">
        <v>8977234</v>
      </c>
      <c r="I1216" t="s">
        <v>65</v>
      </c>
      <c r="J1216" t="s">
        <v>66</v>
      </c>
      <c r="K1216" t="str">
        <f t="shared" si="54"/>
        <v>RYAN CALTAGIRONE</v>
      </c>
      <c r="L1216" s="1">
        <v>45935</v>
      </c>
      <c r="M1216" s="1">
        <v>46027</v>
      </c>
      <c r="N1216">
        <f t="shared" si="55"/>
        <v>3</v>
      </c>
      <c r="O1216" t="s">
        <v>135</v>
      </c>
      <c r="P1216" t="s">
        <v>2613</v>
      </c>
      <c r="Q1216" s="2">
        <v>54.95</v>
      </c>
      <c r="R1216" s="4">
        <v>0.375</v>
      </c>
      <c r="S1216" t="s">
        <v>60</v>
      </c>
      <c r="T1216" t="s">
        <v>136</v>
      </c>
      <c r="U1216" s="2">
        <v>20.61</v>
      </c>
      <c r="V1216" t="s">
        <v>480</v>
      </c>
    </row>
    <row r="1217" spans="1:22" x14ac:dyDescent="0.25">
      <c r="A1217">
        <v>2030723169</v>
      </c>
      <c r="B1217" t="s">
        <v>1599</v>
      </c>
      <c r="C1217" t="s">
        <v>580</v>
      </c>
      <c r="D1217" t="str">
        <f t="shared" si="56"/>
        <v>CONNIE BINNS</v>
      </c>
      <c r="E1217" t="s">
        <v>206</v>
      </c>
      <c r="F1217" t="s">
        <v>479</v>
      </c>
      <c r="G1217" t="s">
        <v>480</v>
      </c>
      <c r="H1217">
        <v>8977234</v>
      </c>
      <c r="I1217" t="s">
        <v>65</v>
      </c>
      <c r="J1217" t="s">
        <v>66</v>
      </c>
      <c r="K1217" t="str">
        <f t="shared" ref="K1217:K1280" si="57">CONCATENATE(J1217," ",I1217)</f>
        <v>RYAN CALTAGIRONE</v>
      </c>
      <c r="L1217" s="1">
        <v>45931</v>
      </c>
      <c r="M1217" s="1">
        <v>46023</v>
      </c>
      <c r="N1217">
        <f t="shared" si="55"/>
        <v>3</v>
      </c>
      <c r="O1217" t="s">
        <v>135</v>
      </c>
      <c r="P1217" t="s">
        <v>2613</v>
      </c>
      <c r="Q1217" s="2">
        <v>49.55</v>
      </c>
      <c r="R1217" s="4">
        <v>0.375</v>
      </c>
      <c r="S1217" t="s">
        <v>60</v>
      </c>
      <c r="T1217" t="s">
        <v>136</v>
      </c>
      <c r="U1217" s="2">
        <v>18.579999999999998</v>
      </c>
      <c r="V1217" t="s">
        <v>480</v>
      </c>
    </row>
    <row r="1218" spans="1:22" x14ac:dyDescent="0.25">
      <c r="A1218">
        <v>2031317029</v>
      </c>
      <c r="B1218" t="s">
        <v>2051</v>
      </c>
      <c r="C1218" t="s">
        <v>478</v>
      </c>
      <c r="D1218" t="str">
        <f t="shared" si="56"/>
        <v>JAMES MIENE</v>
      </c>
      <c r="E1218" t="s">
        <v>372</v>
      </c>
      <c r="F1218" t="s">
        <v>803</v>
      </c>
      <c r="G1218" t="s">
        <v>809</v>
      </c>
      <c r="H1218">
        <v>8977234</v>
      </c>
      <c r="I1218" t="s">
        <v>65</v>
      </c>
      <c r="J1218" t="s">
        <v>66</v>
      </c>
      <c r="K1218" t="str">
        <f t="shared" si="57"/>
        <v>RYAN CALTAGIRONE</v>
      </c>
      <c r="L1218" s="1">
        <v>45931</v>
      </c>
      <c r="M1218" s="1">
        <v>46023</v>
      </c>
      <c r="N1218">
        <f t="shared" ref="N1218:N1281" si="58">DATEDIF(L1218,M1218,"M")</f>
        <v>3</v>
      </c>
      <c r="O1218" t="s">
        <v>135</v>
      </c>
      <c r="P1218" t="s">
        <v>2613</v>
      </c>
      <c r="Q1218" s="2">
        <v>15</v>
      </c>
      <c r="R1218" s="3">
        <v>0.28999999999999998</v>
      </c>
      <c r="S1218" t="s">
        <v>60</v>
      </c>
      <c r="T1218" t="s">
        <v>136</v>
      </c>
      <c r="U1218" s="2">
        <v>4.3499999999999996</v>
      </c>
      <c r="V1218" t="s">
        <v>2601</v>
      </c>
    </row>
    <row r="1219" spans="1:22" x14ac:dyDescent="0.25">
      <c r="A1219">
        <v>2031317028</v>
      </c>
      <c r="B1219" t="s">
        <v>2051</v>
      </c>
      <c r="C1219" t="s">
        <v>478</v>
      </c>
      <c r="D1219" t="str">
        <f t="shared" ref="D1219:D1282" si="59">CONCATENATE(C1219," ",B1219)</f>
        <v>JAMES MIENE</v>
      </c>
      <c r="E1219" t="s">
        <v>372</v>
      </c>
      <c r="F1219" t="s">
        <v>1837</v>
      </c>
      <c r="G1219" t="s">
        <v>2039</v>
      </c>
      <c r="H1219">
        <v>8977234</v>
      </c>
      <c r="I1219" t="s">
        <v>65</v>
      </c>
      <c r="J1219" t="s">
        <v>66</v>
      </c>
      <c r="K1219" t="str">
        <f t="shared" si="57"/>
        <v>RYAN CALTAGIRONE</v>
      </c>
      <c r="L1219" s="1">
        <v>45931</v>
      </c>
      <c r="M1219" s="1">
        <v>46023</v>
      </c>
      <c r="N1219">
        <f t="shared" si="58"/>
        <v>3</v>
      </c>
      <c r="O1219" t="s">
        <v>135</v>
      </c>
      <c r="P1219" t="s">
        <v>2613</v>
      </c>
      <c r="Q1219" s="2">
        <v>643.99</v>
      </c>
      <c r="R1219" s="3">
        <v>0.28999999999999998</v>
      </c>
      <c r="S1219" t="s">
        <v>60</v>
      </c>
      <c r="T1219" t="s">
        <v>136</v>
      </c>
      <c r="U1219" s="2">
        <v>186.76</v>
      </c>
      <c r="V1219" t="s">
        <v>2039</v>
      </c>
    </row>
    <row r="1220" spans="1:22" x14ac:dyDescent="0.25">
      <c r="A1220">
        <v>2031362149</v>
      </c>
      <c r="B1220" t="s">
        <v>985</v>
      </c>
      <c r="C1220" t="s">
        <v>986</v>
      </c>
      <c r="D1220" t="str">
        <f t="shared" si="59"/>
        <v>JANYNE ACKERMAN</v>
      </c>
      <c r="E1220" t="s">
        <v>52</v>
      </c>
      <c r="F1220" t="s">
        <v>53</v>
      </c>
      <c r="G1220" t="s">
        <v>918</v>
      </c>
      <c r="H1220">
        <v>15950276</v>
      </c>
      <c r="I1220" t="s">
        <v>434</v>
      </c>
      <c r="J1220" t="s">
        <v>435</v>
      </c>
      <c r="K1220" t="str">
        <f t="shared" si="57"/>
        <v>Ryan Stocker</v>
      </c>
      <c r="L1220" s="1">
        <v>45931</v>
      </c>
      <c r="M1220" s="1">
        <v>46023</v>
      </c>
      <c r="N1220">
        <f t="shared" si="58"/>
        <v>3</v>
      </c>
      <c r="O1220" t="s">
        <v>135</v>
      </c>
      <c r="P1220" t="s">
        <v>2613</v>
      </c>
      <c r="Q1220" s="2">
        <v>65.81</v>
      </c>
      <c r="R1220" s="3">
        <v>0.6</v>
      </c>
      <c r="S1220" t="s">
        <v>60</v>
      </c>
      <c r="T1220" t="s">
        <v>136</v>
      </c>
      <c r="U1220" s="2">
        <v>39.49</v>
      </c>
      <c r="V1220" t="s">
        <v>918</v>
      </c>
    </row>
    <row r="1221" spans="1:22" x14ac:dyDescent="0.25">
      <c r="A1221">
        <v>2031362148</v>
      </c>
      <c r="B1221" t="s">
        <v>985</v>
      </c>
      <c r="C1221" t="s">
        <v>986</v>
      </c>
      <c r="D1221" t="str">
        <f t="shared" si="59"/>
        <v>JANYNE ACKERMAN</v>
      </c>
      <c r="E1221" t="s">
        <v>52</v>
      </c>
      <c r="F1221" t="s">
        <v>132</v>
      </c>
      <c r="G1221" t="s">
        <v>133</v>
      </c>
      <c r="H1221">
        <v>15950276</v>
      </c>
      <c r="I1221" t="s">
        <v>434</v>
      </c>
      <c r="J1221" t="s">
        <v>435</v>
      </c>
      <c r="K1221" t="str">
        <f t="shared" si="57"/>
        <v>Ryan Stocker</v>
      </c>
      <c r="L1221" s="1">
        <v>45931</v>
      </c>
      <c r="M1221" s="1">
        <v>46023</v>
      </c>
      <c r="N1221">
        <f t="shared" si="58"/>
        <v>3</v>
      </c>
      <c r="O1221" t="s">
        <v>135</v>
      </c>
      <c r="P1221" t="s">
        <v>2613</v>
      </c>
      <c r="Q1221" s="2">
        <v>46.13</v>
      </c>
      <c r="R1221" s="3">
        <v>0.38</v>
      </c>
      <c r="S1221" t="s">
        <v>60</v>
      </c>
      <c r="T1221" t="s">
        <v>136</v>
      </c>
      <c r="U1221" s="2">
        <v>17.53</v>
      </c>
      <c r="V1221" t="s">
        <v>133</v>
      </c>
    </row>
    <row r="1222" spans="1:22" x14ac:dyDescent="0.25">
      <c r="A1222">
        <v>2031269232</v>
      </c>
      <c r="B1222" t="s">
        <v>2075</v>
      </c>
      <c r="C1222" t="s">
        <v>2076</v>
      </c>
      <c r="D1222" t="str">
        <f t="shared" si="59"/>
        <v>MIR IQBAL</v>
      </c>
      <c r="E1222" t="s">
        <v>83</v>
      </c>
      <c r="F1222" t="s">
        <v>2058</v>
      </c>
      <c r="G1222" t="s">
        <v>2059</v>
      </c>
      <c r="H1222">
        <v>19396223</v>
      </c>
      <c r="I1222" t="s">
        <v>510</v>
      </c>
      <c r="J1222" t="s">
        <v>511</v>
      </c>
      <c r="K1222" t="str">
        <f t="shared" si="57"/>
        <v>Saadia Abdul</v>
      </c>
      <c r="L1222" s="1">
        <v>45926</v>
      </c>
      <c r="M1222" s="1">
        <v>46017</v>
      </c>
      <c r="N1222">
        <f t="shared" si="58"/>
        <v>3</v>
      </c>
      <c r="O1222" t="s">
        <v>135</v>
      </c>
      <c r="P1222" t="s">
        <v>2613</v>
      </c>
      <c r="Q1222" s="2">
        <v>84.15</v>
      </c>
      <c r="R1222" s="3">
        <v>0.47</v>
      </c>
      <c r="S1222" t="s">
        <v>60</v>
      </c>
      <c r="T1222" t="s">
        <v>136</v>
      </c>
      <c r="U1222" s="2">
        <v>39.549999999999997</v>
      </c>
      <c r="V1222" t="s">
        <v>2059</v>
      </c>
    </row>
    <row r="1223" spans="1:22" x14ac:dyDescent="0.25">
      <c r="A1223">
        <v>2030770954</v>
      </c>
      <c r="B1223" t="s">
        <v>866</v>
      </c>
      <c r="C1223" t="s">
        <v>2357</v>
      </c>
      <c r="D1223" t="str">
        <f t="shared" si="59"/>
        <v>ABENDROTH LAURA</v>
      </c>
      <c r="E1223" t="s">
        <v>399</v>
      </c>
      <c r="F1223" t="s">
        <v>102</v>
      </c>
      <c r="G1223" t="s">
        <v>738</v>
      </c>
      <c r="H1223">
        <v>9079571</v>
      </c>
      <c r="I1223" t="s">
        <v>71</v>
      </c>
      <c r="J1223" t="s">
        <v>99</v>
      </c>
      <c r="K1223" t="str">
        <f t="shared" si="57"/>
        <v>ADAM RICHTER</v>
      </c>
      <c r="L1223" s="1">
        <v>45901</v>
      </c>
      <c r="M1223" s="1">
        <v>46023</v>
      </c>
      <c r="N1223">
        <f t="shared" si="58"/>
        <v>4</v>
      </c>
      <c r="O1223" t="s">
        <v>135</v>
      </c>
      <c r="P1223" t="s">
        <v>2613</v>
      </c>
      <c r="Q1223" s="2">
        <v>192</v>
      </c>
      <c r="R1223" s="3">
        <v>0.9</v>
      </c>
      <c r="S1223" t="s">
        <v>60</v>
      </c>
      <c r="T1223" t="s">
        <v>136</v>
      </c>
      <c r="U1223" s="2">
        <v>172.8</v>
      </c>
      <c r="V1223" t="s">
        <v>2599</v>
      </c>
    </row>
    <row r="1224" spans="1:22" x14ac:dyDescent="0.25">
      <c r="A1224">
        <v>2030397202</v>
      </c>
      <c r="B1224" t="s">
        <v>114</v>
      </c>
      <c r="C1224" t="s">
        <v>536</v>
      </c>
      <c r="D1224" t="str">
        <f t="shared" si="59"/>
        <v>ANDERSON GREGORY</v>
      </c>
      <c r="E1224" t="s">
        <v>399</v>
      </c>
      <c r="F1224" t="s">
        <v>102</v>
      </c>
      <c r="G1224" t="s">
        <v>738</v>
      </c>
      <c r="H1224">
        <v>9079571</v>
      </c>
      <c r="I1224" t="s">
        <v>71</v>
      </c>
      <c r="J1224" t="s">
        <v>99</v>
      </c>
      <c r="K1224" t="str">
        <f t="shared" si="57"/>
        <v>ADAM RICHTER</v>
      </c>
      <c r="L1224" s="1">
        <v>45901</v>
      </c>
      <c r="M1224" s="1">
        <v>46023</v>
      </c>
      <c r="N1224">
        <f t="shared" si="58"/>
        <v>4</v>
      </c>
      <c r="O1224" t="s">
        <v>135</v>
      </c>
      <c r="P1224" t="s">
        <v>2613</v>
      </c>
      <c r="Q1224" s="2">
        <v>138.61000000000001</v>
      </c>
      <c r="R1224" s="3">
        <v>0.9</v>
      </c>
      <c r="S1224" t="s">
        <v>60</v>
      </c>
      <c r="T1224" t="s">
        <v>136</v>
      </c>
      <c r="U1224" s="2">
        <v>124.75</v>
      </c>
      <c r="V1224" t="s">
        <v>2599</v>
      </c>
    </row>
    <row r="1225" spans="1:22" x14ac:dyDescent="0.25">
      <c r="A1225">
        <v>2030597036</v>
      </c>
      <c r="B1225" t="s">
        <v>405</v>
      </c>
      <c r="C1225" t="s">
        <v>2345</v>
      </c>
      <c r="D1225" t="str">
        <f t="shared" si="59"/>
        <v>MERDIAN DAVID</v>
      </c>
      <c r="E1225" t="s">
        <v>399</v>
      </c>
      <c r="F1225" t="s">
        <v>102</v>
      </c>
      <c r="G1225" t="s">
        <v>738</v>
      </c>
      <c r="H1225">
        <v>9079571</v>
      </c>
      <c r="I1225" t="s">
        <v>71</v>
      </c>
      <c r="J1225" t="s">
        <v>99</v>
      </c>
      <c r="K1225" t="str">
        <f t="shared" si="57"/>
        <v>ADAM RICHTER</v>
      </c>
      <c r="L1225" s="1">
        <v>45901</v>
      </c>
      <c r="M1225" s="1">
        <v>46023</v>
      </c>
      <c r="N1225">
        <f t="shared" si="58"/>
        <v>4</v>
      </c>
      <c r="O1225" t="s">
        <v>135</v>
      </c>
      <c r="P1225" t="s">
        <v>2613</v>
      </c>
      <c r="Q1225" s="2">
        <v>89.88</v>
      </c>
      <c r="R1225" s="3">
        <v>0.9</v>
      </c>
      <c r="S1225" t="s">
        <v>60</v>
      </c>
      <c r="T1225" t="s">
        <v>136</v>
      </c>
      <c r="U1225" s="2">
        <v>80.89</v>
      </c>
      <c r="V1225" t="s">
        <v>2599</v>
      </c>
    </row>
    <row r="1226" spans="1:22" x14ac:dyDescent="0.25">
      <c r="A1226">
        <v>2030701199</v>
      </c>
      <c r="B1226" t="s">
        <v>704</v>
      </c>
      <c r="C1226" t="s">
        <v>2355</v>
      </c>
      <c r="D1226" t="str">
        <f t="shared" si="59"/>
        <v>VAZQUEZ JORGE</v>
      </c>
      <c r="E1226" t="s">
        <v>399</v>
      </c>
      <c r="F1226" t="s">
        <v>102</v>
      </c>
      <c r="G1226" t="s">
        <v>738</v>
      </c>
      <c r="H1226">
        <v>9079571</v>
      </c>
      <c r="I1226" t="s">
        <v>71</v>
      </c>
      <c r="J1226" t="s">
        <v>99</v>
      </c>
      <c r="K1226" t="str">
        <f t="shared" si="57"/>
        <v>ADAM RICHTER</v>
      </c>
      <c r="L1226" s="1">
        <v>45901</v>
      </c>
      <c r="M1226" s="1">
        <v>46023</v>
      </c>
      <c r="N1226">
        <f t="shared" si="58"/>
        <v>4</v>
      </c>
      <c r="O1226" t="s">
        <v>135</v>
      </c>
      <c r="P1226" t="s">
        <v>2613</v>
      </c>
      <c r="Q1226" s="2">
        <v>84.26</v>
      </c>
      <c r="R1226" s="3">
        <v>0.9</v>
      </c>
      <c r="S1226" t="s">
        <v>60</v>
      </c>
      <c r="T1226" t="s">
        <v>136</v>
      </c>
      <c r="U1226" s="2">
        <v>75.83</v>
      </c>
      <c r="V1226" t="s">
        <v>2599</v>
      </c>
    </row>
    <row r="1227" spans="1:22" x14ac:dyDescent="0.25">
      <c r="A1227">
        <v>2030770955</v>
      </c>
      <c r="B1227" t="s">
        <v>866</v>
      </c>
      <c r="C1227" t="s">
        <v>2357</v>
      </c>
      <c r="D1227" t="str">
        <f t="shared" si="59"/>
        <v>ABENDROTH LAURA</v>
      </c>
      <c r="E1227" t="s">
        <v>399</v>
      </c>
      <c r="F1227" t="s">
        <v>373</v>
      </c>
      <c r="G1227" t="s">
        <v>400</v>
      </c>
      <c r="H1227">
        <v>9079571</v>
      </c>
      <c r="I1227" t="s">
        <v>71</v>
      </c>
      <c r="J1227" t="s">
        <v>99</v>
      </c>
      <c r="K1227" t="str">
        <f t="shared" si="57"/>
        <v>ADAM RICHTER</v>
      </c>
      <c r="L1227" s="1">
        <v>45901</v>
      </c>
      <c r="M1227" s="1">
        <v>46023</v>
      </c>
      <c r="N1227">
        <f t="shared" si="58"/>
        <v>4</v>
      </c>
      <c r="O1227" t="s">
        <v>135</v>
      </c>
      <c r="P1227" t="s">
        <v>2613</v>
      </c>
      <c r="Q1227" s="2">
        <v>78.97</v>
      </c>
      <c r="R1227" s="3">
        <v>0.7</v>
      </c>
      <c r="S1227" t="s">
        <v>60</v>
      </c>
      <c r="T1227" t="s">
        <v>136</v>
      </c>
      <c r="U1227" s="2">
        <v>55.28</v>
      </c>
      <c r="V1227" t="s">
        <v>400</v>
      </c>
    </row>
    <row r="1228" spans="1:22" x14ac:dyDescent="0.25">
      <c r="A1228">
        <v>2030597037</v>
      </c>
      <c r="B1228" t="s">
        <v>405</v>
      </c>
      <c r="C1228" t="s">
        <v>2345</v>
      </c>
      <c r="D1228" t="str">
        <f t="shared" si="59"/>
        <v>MERDIAN DAVID</v>
      </c>
      <c r="E1228" t="s">
        <v>399</v>
      </c>
      <c r="F1228" t="s">
        <v>373</v>
      </c>
      <c r="G1228" t="s">
        <v>400</v>
      </c>
      <c r="H1228">
        <v>9079571</v>
      </c>
      <c r="I1228" t="s">
        <v>71</v>
      </c>
      <c r="J1228" t="s">
        <v>99</v>
      </c>
      <c r="K1228" t="str">
        <f t="shared" si="57"/>
        <v>ADAM RICHTER</v>
      </c>
      <c r="L1228" s="1">
        <v>45901</v>
      </c>
      <c r="M1228" s="1">
        <v>46023</v>
      </c>
      <c r="N1228">
        <f t="shared" si="58"/>
        <v>4</v>
      </c>
      <c r="O1228" t="s">
        <v>135</v>
      </c>
      <c r="P1228" t="s">
        <v>2613</v>
      </c>
      <c r="Q1228" s="2">
        <v>24.61</v>
      </c>
      <c r="R1228" s="3">
        <v>0.7</v>
      </c>
      <c r="S1228" t="s">
        <v>60</v>
      </c>
      <c r="T1228" t="s">
        <v>136</v>
      </c>
      <c r="U1228" s="2">
        <v>17.23</v>
      </c>
      <c r="V1228" t="s">
        <v>400</v>
      </c>
    </row>
    <row r="1229" spans="1:22" x14ac:dyDescent="0.25">
      <c r="A1229">
        <v>2030799927</v>
      </c>
      <c r="B1229" t="s">
        <v>960</v>
      </c>
      <c r="C1229" t="s">
        <v>961</v>
      </c>
      <c r="D1229" t="str">
        <f t="shared" si="59"/>
        <v>LINDSAY HILARY</v>
      </c>
      <c r="E1229" t="s">
        <v>98</v>
      </c>
      <c r="F1229" t="s">
        <v>373</v>
      </c>
      <c r="G1229" t="s">
        <v>374</v>
      </c>
      <c r="H1229">
        <v>9079571</v>
      </c>
      <c r="I1229" t="s">
        <v>71</v>
      </c>
      <c r="J1229" t="s">
        <v>99</v>
      </c>
      <c r="K1229" t="str">
        <f t="shared" si="57"/>
        <v>ADAM RICHTER</v>
      </c>
      <c r="L1229" s="1">
        <v>45901</v>
      </c>
      <c r="M1229" s="1">
        <v>46023</v>
      </c>
      <c r="N1229">
        <f t="shared" si="58"/>
        <v>4</v>
      </c>
      <c r="O1229" t="s">
        <v>135</v>
      </c>
      <c r="P1229" t="s">
        <v>2613</v>
      </c>
      <c r="Q1229" s="2">
        <v>30.88</v>
      </c>
      <c r="R1229" s="3">
        <v>0.7</v>
      </c>
      <c r="S1229" t="s">
        <v>60</v>
      </c>
      <c r="T1229" t="s">
        <v>136</v>
      </c>
      <c r="U1229" s="2">
        <v>21.62</v>
      </c>
      <c r="V1229" t="s">
        <v>374</v>
      </c>
    </row>
    <row r="1230" spans="1:22" x14ac:dyDescent="0.25">
      <c r="A1230">
        <v>2030801810</v>
      </c>
      <c r="B1230" t="s">
        <v>101</v>
      </c>
      <c r="C1230" t="s">
        <v>962</v>
      </c>
      <c r="D1230" t="str">
        <f t="shared" si="59"/>
        <v>CHAPMAN TIMOTHY</v>
      </c>
      <c r="E1230" t="s">
        <v>98</v>
      </c>
      <c r="F1230" t="s">
        <v>373</v>
      </c>
      <c r="G1230" t="s">
        <v>374</v>
      </c>
      <c r="H1230">
        <v>9079571</v>
      </c>
      <c r="I1230" t="s">
        <v>71</v>
      </c>
      <c r="J1230" t="s">
        <v>99</v>
      </c>
      <c r="K1230" t="str">
        <f t="shared" si="57"/>
        <v>ADAM RICHTER</v>
      </c>
      <c r="L1230" s="1">
        <v>45901</v>
      </c>
      <c r="M1230" s="1">
        <v>46023</v>
      </c>
      <c r="N1230">
        <f t="shared" si="58"/>
        <v>4</v>
      </c>
      <c r="O1230" t="s">
        <v>135</v>
      </c>
      <c r="P1230" t="s">
        <v>2613</v>
      </c>
      <c r="Q1230" s="2">
        <v>15.29</v>
      </c>
      <c r="R1230" s="3">
        <v>0.7</v>
      </c>
      <c r="S1230" t="s">
        <v>60</v>
      </c>
      <c r="T1230" t="s">
        <v>136</v>
      </c>
      <c r="U1230" s="2">
        <v>10.7</v>
      </c>
      <c r="V1230" t="s">
        <v>374</v>
      </c>
    </row>
    <row r="1231" spans="1:22" x14ac:dyDescent="0.25">
      <c r="A1231">
        <v>2030821948</v>
      </c>
      <c r="B1231" t="s">
        <v>289</v>
      </c>
      <c r="C1231" t="s">
        <v>963</v>
      </c>
      <c r="D1231" t="str">
        <f t="shared" si="59"/>
        <v>ANGELIQUE HUNTER</v>
      </c>
      <c r="E1231" t="s">
        <v>98</v>
      </c>
      <c r="F1231" t="s">
        <v>373</v>
      </c>
      <c r="G1231" t="s">
        <v>374</v>
      </c>
      <c r="H1231">
        <v>9079571</v>
      </c>
      <c r="I1231" t="s">
        <v>71</v>
      </c>
      <c r="J1231" t="s">
        <v>99</v>
      </c>
      <c r="K1231" t="str">
        <f t="shared" si="57"/>
        <v>ADAM RICHTER</v>
      </c>
      <c r="L1231" s="1">
        <v>45903</v>
      </c>
      <c r="M1231" s="1">
        <v>46025</v>
      </c>
      <c r="N1231">
        <f t="shared" si="58"/>
        <v>4</v>
      </c>
      <c r="O1231" t="s">
        <v>135</v>
      </c>
      <c r="P1231" t="s">
        <v>2613</v>
      </c>
      <c r="Q1231" s="2">
        <v>15.29</v>
      </c>
      <c r="R1231" s="3">
        <v>0.7</v>
      </c>
      <c r="S1231" t="s">
        <v>60</v>
      </c>
      <c r="T1231" t="s">
        <v>136</v>
      </c>
      <c r="U1231" s="2">
        <v>10.7</v>
      </c>
      <c r="V1231" t="s">
        <v>374</v>
      </c>
    </row>
    <row r="1232" spans="1:22" x14ac:dyDescent="0.25">
      <c r="A1232">
        <v>2030799929</v>
      </c>
      <c r="B1232" t="s">
        <v>960</v>
      </c>
      <c r="C1232" t="s">
        <v>961</v>
      </c>
      <c r="D1232" t="str">
        <f t="shared" si="59"/>
        <v>LINDSAY HILARY</v>
      </c>
      <c r="E1232" t="s">
        <v>98</v>
      </c>
      <c r="F1232" t="s">
        <v>803</v>
      </c>
      <c r="G1232" t="s">
        <v>2429</v>
      </c>
      <c r="H1232">
        <v>9079571</v>
      </c>
      <c r="I1232" t="s">
        <v>71</v>
      </c>
      <c r="J1232" t="s">
        <v>99</v>
      </c>
      <c r="K1232" t="str">
        <f t="shared" si="57"/>
        <v>ADAM RICHTER</v>
      </c>
      <c r="L1232" s="1">
        <v>45901</v>
      </c>
      <c r="M1232" s="1">
        <v>46023</v>
      </c>
      <c r="N1232">
        <f t="shared" si="58"/>
        <v>4</v>
      </c>
      <c r="O1232" t="s">
        <v>135</v>
      </c>
      <c r="P1232" t="s">
        <v>2613</v>
      </c>
      <c r="Q1232" s="2">
        <v>23.05</v>
      </c>
      <c r="R1232" s="3">
        <v>0.6</v>
      </c>
      <c r="S1232" t="s">
        <v>60</v>
      </c>
      <c r="T1232" t="s">
        <v>136</v>
      </c>
      <c r="U1232" s="2">
        <v>13.83</v>
      </c>
      <c r="V1232" t="s">
        <v>918</v>
      </c>
    </row>
    <row r="1233" spans="1:22" x14ac:dyDescent="0.25">
      <c r="A1233">
        <v>2030801812</v>
      </c>
      <c r="B1233" t="s">
        <v>101</v>
      </c>
      <c r="C1233" t="s">
        <v>962</v>
      </c>
      <c r="D1233" t="str">
        <f t="shared" si="59"/>
        <v>CHAPMAN TIMOTHY</v>
      </c>
      <c r="E1233" t="s">
        <v>98</v>
      </c>
      <c r="F1233" t="s">
        <v>803</v>
      </c>
      <c r="G1233" t="s">
        <v>2429</v>
      </c>
      <c r="H1233">
        <v>9079571</v>
      </c>
      <c r="I1233" t="s">
        <v>71</v>
      </c>
      <c r="J1233" t="s">
        <v>99</v>
      </c>
      <c r="K1233" t="str">
        <f t="shared" si="57"/>
        <v>ADAM RICHTER</v>
      </c>
      <c r="L1233" s="1">
        <v>45901</v>
      </c>
      <c r="M1233" s="1">
        <v>46023</v>
      </c>
      <c r="N1233">
        <f t="shared" si="58"/>
        <v>4</v>
      </c>
      <c r="O1233" t="s">
        <v>135</v>
      </c>
      <c r="P1233" t="s">
        <v>2613</v>
      </c>
      <c r="Q1233" s="2">
        <v>23.05</v>
      </c>
      <c r="R1233" s="3">
        <v>0.6</v>
      </c>
      <c r="S1233" t="s">
        <v>60</v>
      </c>
      <c r="T1233" t="s">
        <v>136</v>
      </c>
      <c r="U1233" s="2">
        <v>13.83</v>
      </c>
      <c r="V1233" t="s">
        <v>918</v>
      </c>
    </row>
    <row r="1234" spans="1:22" x14ac:dyDescent="0.25">
      <c r="A1234">
        <v>2030821949</v>
      </c>
      <c r="B1234" t="s">
        <v>289</v>
      </c>
      <c r="C1234" t="s">
        <v>963</v>
      </c>
      <c r="D1234" t="str">
        <f t="shared" si="59"/>
        <v>ANGELIQUE HUNTER</v>
      </c>
      <c r="E1234" t="s">
        <v>98</v>
      </c>
      <c r="F1234" t="s">
        <v>803</v>
      </c>
      <c r="G1234" t="s">
        <v>2429</v>
      </c>
      <c r="H1234">
        <v>9079571</v>
      </c>
      <c r="I1234" t="s">
        <v>71</v>
      </c>
      <c r="J1234" t="s">
        <v>99</v>
      </c>
      <c r="K1234" t="str">
        <f t="shared" si="57"/>
        <v>ADAM RICHTER</v>
      </c>
      <c r="L1234" s="1">
        <v>45903</v>
      </c>
      <c r="M1234" s="1">
        <v>46025</v>
      </c>
      <c r="N1234">
        <f t="shared" si="58"/>
        <v>4</v>
      </c>
      <c r="O1234" t="s">
        <v>135</v>
      </c>
      <c r="P1234" t="s">
        <v>2613</v>
      </c>
      <c r="Q1234" s="2">
        <v>23.05</v>
      </c>
      <c r="R1234" s="3">
        <v>0.6</v>
      </c>
      <c r="S1234" t="s">
        <v>60</v>
      </c>
      <c r="T1234" t="s">
        <v>136</v>
      </c>
      <c r="U1234" s="2">
        <v>13.83</v>
      </c>
      <c r="V1234" t="s">
        <v>918</v>
      </c>
    </row>
    <row r="1235" spans="1:22" x14ac:dyDescent="0.25">
      <c r="A1235">
        <v>2030801809</v>
      </c>
      <c r="B1235" t="s">
        <v>101</v>
      </c>
      <c r="C1235" t="s">
        <v>962</v>
      </c>
      <c r="D1235" t="str">
        <f t="shared" si="59"/>
        <v>CHAPMAN TIMOTHY</v>
      </c>
      <c r="E1235" t="s">
        <v>98</v>
      </c>
      <c r="F1235" t="s">
        <v>53</v>
      </c>
      <c r="G1235" t="s">
        <v>928</v>
      </c>
      <c r="H1235">
        <v>9079571</v>
      </c>
      <c r="I1235" t="s">
        <v>71</v>
      </c>
      <c r="J1235" t="s">
        <v>99</v>
      </c>
      <c r="K1235" t="str">
        <f t="shared" si="57"/>
        <v>ADAM RICHTER</v>
      </c>
      <c r="L1235" s="1">
        <v>45901</v>
      </c>
      <c r="M1235" s="1">
        <v>46023</v>
      </c>
      <c r="N1235">
        <f t="shared" si="58"/>
        <v>4</v>
      </c>
      <c r="O1235" t="s">
        <v>135</v>
      </c>
      <c r="P1235" t="s">
        <v>2613</v>
      </c>
      <c r="Q1235" s="2">
        <v>19.91</v>
      </c>
      <c r="R1235" s="3">
        <v>0.6</v>
      </c>
      <c r="S1235" t="s">
        <v>60</v>
      </c>
      <c r="T1235" t="s">
        <v>136</v>
      </c>
      <c r="U1235" s="2">
        <v>11.95</v>
      </c>
      <c r="V1235" t="s">
        <v>928</v>
      </c>
    </row>
    <row r="1236" spans="1:22" x14ac:dyDescent="0.25">
      <c r="A1236">
        <v>2030799928</v>
      </c>
      <c r="B1236" t="s">
        <v>960</v>
      </c>
      <c r="C1236" t="s">
        <v>961</v>
      </c>
      <c r="D1236" t="str">
        <f t="shared" si="59"/>
        <v>LINDSAY HILARY</v>
      </c>
      <c r="E1236" t="s">
        <v>98</v>
      </c>
      <c r="F1236" t="s">
        <v>53</v>
      </c>
      <c r="G1236" t="s">
        <v>54</v>
      </c>
      <c r="H1236">
        <v>9079571</v>
      </c>
      <c r="I1236" t="s">
        <v>71</v>
      </c>
      <c r="J1236" t="s">
        <v>99</v>
      </c>
      <c r="K1236" t="str">
        <f t="shared" si="57"/>
        <v>ADAM RICHTER</v>
      </c>
      <c r="L1236" s="1">
        <v>45901</v>
      </c>
      <c r="M1236" s="1">
        <v>46023</v>
      </c>
      <c r="N1236">
        <f t="shared" si="58"/>
        <v>4</v>
      </c>
      <c r="O1236" t="s">
        <v>135</v>
      </c>
      <c r="P1236" t="s">
        <v>2613</v>
      </c>
      <c r="Q1236" s="2">
        <v>46.45</v>
      </c>
      <c r="R1236" s="3">
        <v>0.6</v>
      </c>
      <c r="S1236" t="s">
        <v>60</v>
      </c>
      <c r="T1236" t="s">
        <v>136</v>
      </c>
      <c r="U1236" s="2">
        <v>27.87</v>
      </c>
      <c r="V1236" t="s">
        <v>54</v>
      </c>
    </row>
    <row r="1237" spans="1:22" x14ac:dyDescent="0.25">
      <c r="A1237">
        <v>2030821947</v>
      </c>
      <c r="B1237" t="s">
        <v>289</v>
      </c>
      <c r="C1237" t="s">
        <v>963</v>
      </c>
      <c r="D1237" t="str">
        <f t="shared" si="59"/>
        <v>ANGELIQUE HUNTER</v>
      </c>
      <c r="E1237" t="s">
        <v>98</v>
      </c>
      <c r="F1237" t="s">
        <v>53</v>
      </c>
      <c r="G1237" t="s">
        <v>54</v>
      </c>
      <c r="H1237">
        <v>9079571</v>
      </c>
      <c r="I1237" t="s">
        <v>71</v>
      </c>
      <c r="J1237" t="s">
        <v>99</v>
      </c>
      <c r="K1237" t="str">
        <f t="shared" si="57"/>
        <v>ADAM RICHTER</v>
      </c>
      <c r="L1237" s="1">
        <v>45903</v>
      </c>
      <c r="M1237" s="1">
        <v>46025</v>
      </c>
      <c r="N1237">
        <f t="shared" si="58"/>
        <v>4</v>
      </c>
      <c r="O1237" t="s">
        <v>135</v>
      </c>
      <c r="P1237" t="s">
        <v>2613</v>
      </c>
      <c r="Q1237" s="2">
        <v>29.64</v>
      </c>
      <c r="R1237" s="3">
        <v>0.6</v>
      </c>
      <c r="S1237" t="s">
        <v>60</v>
      </c>
      <c r="T1237" t="s">
        <v>136</v>
      </c>
      <c r="U1237" s="2">
        <v>17.78</v>
      </c>
      <c r="V1237" t="s">
        <v>54</v>
      </c>
    </row>
    <row r="1238" spans="1:22" x14ac:dyDescent="0.25">
      <c r="A1238">
        <v>2030801811</v>
      </c>
      <c r="B1238" t="s">
        <v>101</v>
      </c>
      <c r="C1238" t="s">
        <v>962</v>
      </c>
      <c r="D1238" t="str">
        <f t="shared" si="59"/>
        <v>CHAPMAN TIMOTHY</v>
      </c>
      <c r="E1238" t="s">
        <v>98</v>
      </c>
      <c r="F1238" t="s">
        <v>479</v>
      </c>
      <c r="G1238" t="s">
        <v>480</v>
      </c>
      <c r="H1238">
        <v>9079571</v>
      </c>
      <c r="I1238" t="s">
        <v>71</v>
      </c>
      <c r="J1238" t="s">
        <v>99</v>
      </c>
      <c r="K1238" t="str">
        <f t="shared" si="57"/>
        <v>ADAM RICHTER</v>
      </c>
      <c r="L1238" s="1">
        <v>45901</v>
      </c>
      <c r="M1238" s="1">
        <v>46023</v>
      </c>
      <c r="N1238">
        <f t="shared" si="58"/>
        <v>4</v>
      </c>
      <c r="O1238" t="s">
        <v>135</v>
      </c>
      <c r="P1238" t="s">
        <v>2613</v>
      </c>
      <c r="Q1238" s="2">
        <v>14.76</v>
      </c>
      <c r="R1238" s="4">
        <v>0.375</v>
      </c>
      <c r="S1238" t="s">
        <v>60</v>
      </c>
      <c r="T1238" t="s">
        <v>136</v>
      </c>
      <c r="U1238" s="2">
        <v>5.54</v>
      </c>
      <c r="V1238" t="s">
        <v>480</v>
      </c>
    </row>
    <row r="1239" spans="1:22" x14ac:dyDescent="0.25">
      <c r="A1239">
        <v>2030780829</v>
      </c>
      <c r="B1239" t="s">
        <v>1602</v>
      </c>
      <c r="C1239" t="s">
        <v>1603</v>
      </c>
      <c r="D1239" t="str">
        <f t="shared" si="59"/>
        <v>SANTIAGO NICASIO</v>
      </c>
      <c r="E1239" t="s">
        <v>83</v>
      </c>
      <c r="F1239" t="s">
        <v>373</v>
      </c>
      <c r="G1239" t="s">
        <v>374</v>
      </c>
      <c r="H1239">
        <v>21348299</v>
      </c>
      <c r="I1239" t="s">
        <v>855</v>
      </c>
      <c r="J1239" t="s">
        <v>856</v>
      </c>
      <c r="K1239" t="str">
        <f t="shared" si="57"/>
        <v>BARRY BRENNER</v>
      </c>
      <c r="L1239" s="1">
        <v>45901</v>
      </c>
      <c r="M1239" s="1">
        <v>46023</v>
      </c>
      <c r="N1239">
        <f t="shared" si="58"/>
        <v>4</v>
      </c>
      <c r="O1239" t="s">
        <v>135</v>
      </c>
      <c r="P1239" t="s">
        <v>2613</v>
      </c>
      <c r="Q1239" s="2">
        <v>69.25</v>
      </c>
      <c r="R1239" s="3">
        <v>0.7</v>
      </c>
      <c r="S1239" t="s">
        <v>60</v>
      </c>
      <c r="T1239" t="s">
        <v>136</v>
      </c>
      <c r="U1239" s="2">
        <v>48.48</v>
      </c>
      <c r="V1239" t="s">
        <v>374</v>
      </c>
    </row>
    <row r="1240" spans="1:22" x14ac:dyDescent="0.25">
      <c r="A1240">
        <v>2030453119</v>
      </c>
      <c r="B1240" t="s">
        <v>1220</v>
      </c>
      <c r="C1240" t="s">
        <v>2508</v>
      </c>
      <c r="D1240" t="str">
        <f t="shared" si="59"/>
        <v>FUS NICHOLAS</v>
      </c>
      <c r="E1240" t="s">
        <v>83</v>
      </c>
      <c r="F1240" t="s">
        <v>373</v>
      </c>
      <c r="G1240" t="s">
        <v>374</v>
      </c>
      <c r="H1240">
        <v>21348299</v>
      </c>
      <c r="I1240" t="s">
        <v>855</v>
      </c>
      <c r="J1240" t="s">
        <v>856</v>
      </c>
      <c r="K1240" t="str">
        <f t="shared" si="57"/>
        <v>BARRY BRENNER</v>
      </c>
      <c r="L1240" s="1">
        <v>45901</v>
      </c>
      <c r="M1240" s="1">
        <v>46023</v>
      </c>
      <c r="N1240">
        <f t="shared" si="58"/>
        <v>4</v>
      </c>
      <c r="O1240" t="s">
        <v>135</v>
      </c>
      <c r="P1240" t="s">
        <v>2613</v>
      </c>
      <c r="Q1240" s="2">
        <v>31.6</v>
      </c>
      <c r="R1240" s="3">
        <v>0.7</v>
      </c>
      <c r="S1240" t="s">
        <v>60</v>
      </c>
      <c r="T1240" t="s">
        <v>136</v>
      </c>
      <c r="U1240" s="2">
        <v>22.12</v>
      </c>
      <c r="V1240" t="s">
        <v>374</v>
      </c>
    </row>
    <row r="1241" spans="1:22" x14ac:dyDescent="0.25">
      <c r="A1241">
        <v>2030780828</v>
      </c>
      <c r="B1241" t="s">
        <v>1602</v>
      </c>
      <c r="C1241" t="s">
        <v>1603</v>
      </c>
      <c r="D1241" t="str">
        <f t="shared" si="59"/>
        <v>SANTIAGO NICASIO</v>
      </c>
      <c r="E1241" t="s">
        <v>83</v>
      </c>
      <c r="F1241" t="s">
        <v>479</v>
      </c>
      <c r="G1241" t="s">
        <v>480</v>
      </c>
      <c r="H1241">
        <v>21348299</v>
      </c>
      <c r="I1241" t="s">
        <v>855</v>
      </c>
      <c r="J1241" t="s">
        <v>856</v>
      </c>
      <c r="K1241" t="str">
        <f t="shared" si="57"/>
        <v>BARRY BRENNER</v>
      </c>
      <c r="L1241" s="1">
        <v>45901</v>
      </c>
      <c r="M1241" s="1">
        <v>46023</v>
      </c>
      <c r="N1241">
        <f t="shared" si="58"/>
        <v>4</v>
      </c>
      <c r="O1241" t="s">
        <v>135</v>
      </c>
      <c r="P1241" t="s">
        <v>2613</v>
      </c>
      <c r="Q1241" s="2">
        <v>158.56</v>
      </c>
      <c r="R1241" s="4">
        <v>0.375</v>
      </c>
      <c r="S1241" t="s">
        <v>60</v>
      </c>
      <c r="T1241" t="s">
        <v>136</v>
      </c>
      <c r="U1241" s="2">
        <v>59.46</v>
      </c>
      <c r="V1241" t="s">
        <v>480</v>
      </c>
    </row>
    <row r="1242" spans="1:22" x14ac:dyDescent="0.25">
      <c r="A1242">
        <v>2030224119</v>
      </c>
      <c r="B1242" t="s">
        <v>427</v>
      </c>
      <c r="C1242" t="s">
        <v>428</v>
      </c>
      <c r="D1242" t="str">
        <f t="shared" si="59"/>
        <v>SCHONFELD GOLDA</v>
      </c>
      <c r="E1242" t="s">
        <v>80</v>
      </c>
      <c r="F1242" t="s">
        <v>373</v>
      </c>
      <c r="G1242" t="s">
        <v>374</v>
      </c>
      <c r="H1242">
        <v>17425766</v>
      </c>
      <c r="I1242" t="s">
        <v>55</v>
      </c>
      <c r="J1242" t="s">
        <v>56</v>
      </c>
      <c r="K1242" t="str">
        <f t="shared" si="57"/>
        <v>CAROL FOLEY</v>
      </c>
      <c r="L1242" s="1">
        <v>45869</v>
      </c>
      <c r="M1242" s="1">
        <v>46021</v>
      </c>
      <c r="N1242">
        <f t="shared" si="58"/>
        <v>4</v>
      </c>
      <c r="O1242" t="s">
        <v>135</v>
      </c>
      <c r="P1242" t="s">
        <v>2613</v>
      </c>
      <c r="Q1242" s="2">
        <v>4.12</v>
      </c>
      <c r="R1242" s="3">
        <v>0.7</v>
      </c>
      <c r="S1242" t="s">
        <v>60</v>
      </c>
      <c r="T1242" t="s">
        <v>136</v>
      </c>
      <c r="U1242" s="2">
        <v>2.88</v>
      </c>
      <c r="V1242" t="s">
        <v>374</v>
      </c>
    </row>
    <row r="1243" spans="1:22" x14ac:dyDescent="0.25">
      <c r="A1243">
        <v>2030875844</v>
      </c>
      <c r="B1243" t="s">
        <v>964</v>
      </c>
      <c r="C1243" t="s">
        <v>965</v>
      </c>
      <c r="D1243" t="str">
        <f t="shared" si="59"/>
        <v>GABRIELA BARRAGAN</v>
      </c>
      <c r="E1243" t="s">
        <v>610</v>
      </c>
      <c r="F1243" t="s">
        <v>53</v>
      </c>
      <c r="G1243" t="s">
        <v>54</v>
      </c>
      <c r="H1243">
        <v>17425766</v>
      </c>
      <c r="I1243" t="s">
        <v>55</v>
      </c>
      <c r="J1243" t="s">
        <v>56</v>
      </c>
      <c r="K1243" t="str">
        <f t="shared" si="57"/>
        <v>CAROL FOLEY</v>
      </c>
      <c r="L1243" s="1">
        <v>45905</v>
      </c>
      <c r="M1243" s="1">
        <v>46027</v>
      </c>
      <c r="N1243">
        <f t="shared" si="58"/>
        <v>4</v>
      </c>
      <c r="O1243" t="s">
        <v>135</v>
      </c>
      <c r="P1243" t="s">
        <v>2613</v>
      </c>
      <c r="Q1243" s="2">
        <v>75.75</v>
      </c>
      <c r="R1243" s="3">
        <v>0.6</v>
      </c>
      <c r="S1243" t="s">
        <v>60</v>
      </c>
      <c r="T1243" t="s">
        <v>136</v>
      </c>
      <c r="U1243" s="2">
        <v>45.45</v>
      </c>
      <c r="V1243" t="s">
        <v>54</v>
      </c>
    </row>
    <row r="1244" spans="1:22" x14ac:dyDescent="0.25">
      <c r="A1244">
        <v>2030400631</v>
      </c>
      <c r="B1244" t="s">
        <v>954</v>
      </c>
      <c r="C1244" t="s">
        <v>955</v>
      </c>
      <c r="D1244" t="str">
        <f t="shared" si="59"/>
        <v>MORGAN SHEILA</v>
      </c>
      <c r="E1244" t="s">
        <v>610</v>
      </c>
      <c r="F1244" t="s">
        <v>53</v>
      </c>
      <c r="G1244" t="s">
        <v>54</v>
      </c>
      <c r="H1244">
        <v>17425766</v>
      </c>
      <c r="I1244" t="s">
        <v>55</v>
      </c>
      <c r="J1244" t="s">
        <v>56</v>
      </c>
      <c r="K1244" t="str">
        <f t="shared" si="57"/>
        <v>CAROL FOLEY</v>
      </c>
      <c r="L1244" s="1">
        <v>45901</v>
      </c>
      <c r="M1244" s="1">
        <v>46023</v>
      </c>
      <c r="N1244">
        <f t="shared" si="58"/>
        <v>4</v>
      </c>
      <c r="O1244" t="s">
        <v>135</v>
      </c>
      <c r="P1244" t="s">
        <v>2613</v>
      </c>
      <c r="Q1244" s="2">
        <v>71.510000000000005</v>
      </c>
      <c r="R1244" s="3">
        <v>0.6</v>
      </c>
      <c r="S1244" t="s">
        <v>60</v>
      </c>
      <c r="T1244" t="s">
        <v>136</v>
      </c>
      <c r="U1244" s="2">
        <v>42.91</v>
      </c>
      <c r="V1244" t="s">
        <v>54</v>
      </c>
    </row>
    <row r="1245" spans="1:22" x14ac:dyDescent="0.25">
      <c r="A1245">
        <v>2030224120</v>
      </c>
      <c r="B1245" t="s">
        <v>427</v>
      </c>
      <c r="C1245" t="s">
        <v>428</v>
      </c>
      <c r="D1245" t="str">
        <f t="shared" si="59"/>
        <v>SCHONFELD GOLDA</v>
      </c>
      <c r="E1245" t="s">
        <v>80</v>
      </c>
      <c r="F1245" t="s">
        <v>803</v>
      </c>
      <c r="G1245" t="s">
        <v>806</v>
      </c>
      <c r="H1245">
        <v>17425766</v>
      </c>
      <c r="I1245" t="s">
        <v>55</v>
      </c>
      <c r="J1245" t="s">
        <v>56</v>
      </c>
      <c r="K1245" t="str">
        <f t="shared" si="57"/>
        <v>CAROL FOLEY</v>
      </c>
      <c r="L1245" s="1">
        <v>45869</v>
      </c>
      <c r="M1245" s="1">
        <v>46021</v>
      </c>
      <c r="N1245">
        <f t="shared" si="58"/>
        <v>4</v>
      </c>
      <c r="O1245" t="s">
        <v>135</v>
      </c>
      <c r="P1245" t="s">
        <v>2613</v>
      </c>
      <c r="Q1245" s="2">
        <v>15</v>
      </c>
      <c r="R1245" s="3">
        <v>0.38</v>
      </c>
      <c r="S1245" t="s">
        <v>60</v>
      </c>
      <c r="T1245" t="s">
        <v>136</v>
      </c>
      <c r="U1245" s="2">
        <v>5.7</v>
      </c>
      <c r="V1245" t="s">
        <v>806</v>
      </c>
    </row>
    <row r="1246" spans="1:22" x14ac:dyDescent="0.25">
      <c r="A1246">
        <v>2030699751</v>
      </c>
      <c r="B1246" t="s">
        <v>1071</v>
      </c>
      <c r="C1246" t="s">
        <v>55</v>
      </c>
      <c r="D1246" t="str">
        <f t="shared" si="59"/>
        <v>FOLEY GERALD</v>
      </c>
      <c r="E1246" t="s">
        <v>52</v>
      </c>
      <c r="F1246" t="s">
        <v>132</v>
      </c>
      <c r="G1246" t="s">
        <v>133</v>
      </c>
      <c r="H1246">
        <v>17425766</v>
      </c>
      <c r="I1246" t="s">
        <v>55</v>
      </c>
      <c r="J1246" t="s">
        <v>56</v>
      </c>
      <c r="K1246" t="str">
        <f t="shared" si="57"/>
        <v>CAROL FOLEY</v>
      </c>
      <c r="L1246" s="1">
        <v>45901</v>
      </c>
      <c r="M1246" s="1">
        <v>46023</v>
      </c>
      <c r="N1246">
        <f t="shared" si="58"/>
        <v>4</v>
      </c>
      <c r="O1246" t="s">
        <v>135</v>
      </c>
      <c r="P1246" t="s">
        <v>2613</v>
      </c>
      <c r="Q1246" s="2">
        <v>55.16</v>
      </c>
      <c r="R1246" s="3">
        <v>0.38</v>
      </c>
      <c r="S1246" t="s">
        <v>60</v>
      </c>
      <c r="T1246" t="s">
        <v>136</v>
      </c>
      <c r="U1246" s="2">
        <v>20.96</v>
      </c>
      <c r="V1246" t="s">
        <v>133</v>
      </c>
    </row>
    <row r="1247" spans="1:22" x14ac:dyDescent="0.25">
      <c r="A1247">
        <v>2030224118</v>
      </c>
      <c r="B1247" t="s">
        <v>427</v>
      </c>
      <c r="C1247" t="s">
        <v>428</v>
      </c>
      <c r="D1247" t="str">
        <f t="shared" si="59"/>
        <v>SCHONFELD GOLDA</v>
      </c>
      <c r="E1247" t="s">
        <v>80</v>
      </c>
      <c r="F1247" t="s">
        <v>132</v>
      </c>
      <c r="G1247" t="s">
        <v>133</v>
      </c>
      <c r="H1247">
        <v>17425766</v>
      </c>
      <c r="I1247" t="s">
        <v>55</v>
      </c>
      <c r="J1247" t="s">
        <v>56</v>
      </c>
      <c r="K1247" t="str">
        <f t="shared" si="57"/>
        <v>CAROL FOLEY</v>
      </c>
      <c r="L1247" s="1">
        <v>45869</v>
      </c>
      <c r="M1247" s="1">
        <v>46021</v>
      </c>
      <c r="N1247">
        <f t="shared" si="58"/>
        <v>4</v>
      </c>
      <c r="O1247" t="s">
        <v>135</v>
      </c>
      <c r="P1247" t="s">
        <v>2613</v>
      </c>
      <c r="Q1247" s="2">
        <v>11.03</v>
      </c>
      <c r="R1247" s="3">
        <v>0.38</v>
      </c>
      <c r="S1247" t="s">
        <v>60</v>
      </c>
      <c r="T1247" t="s">
        <v>136</v>
      </c>
      <c r="U1247" s="2">
        <v>4.1900000000000004</v>
      </c>
      <c r="V1247" t="s">
        <v>133</v>
      </c>
    </row>
    <row r="1248" spans="1:22" x14ac:dyDescent="0.25">
      <c r="A1248">
        <v>2030400632</v>
      </c>
      <c r="B1248" t="s">
        <v>954</v>
      </c>
      <c r="C1248" t="s">
        <v>955</v>
      </c>
      <c r="D1248" t="str">
        <f t="shared" si="59"/>
        <v>MORGAN SHEILA</v>
      </c>
      <c r="E1248" t="s">
        <v>610</v>
      </c>
      <c r="F1248" t="s">
        <v>479</v>
      </c>
      <c r="G1248" t="s">
        <v>480</v>
      </c>
      <c r="H1248">
        <v>17425766</v>
      </c>
      <c r="I1248" t="s">
        <v>55</v>
      </c>
      <c r="J1248" t="s">
        <v>56</v>
      </c>
      <c r="K1248" t="str">
        <f t="shared" si="57"/>
        <v>CAROL FOLEY</v>
      </c>
      <c r="L1248" s="1">
        <v>45901</v>
      </c>
      <c r="M1248" s="1">
        <v>46023</v>
      </c>
      <c r="N1248">
        <f t="shared" si="58"/>
        <v>4</v>
      </c>
      <c r="O1248" t="s">
        <v>135</v>
      </c>
      <c r="P1248" t="s">
        <v>2613</v>
      </c>
      <c r="Q1248" s="2">
        <v>77.47</v>
      </c>
      <c r="R1248" s="4">
        <v>0.375</v>
      </c>
      <c r="S1248" t="s">
        <v>60</v>
      </c>
      <c r="T1248" t="s">
        <v>136</v>
      </c>
      <c r="U1248" s="2">
        <v>29.05</v>
      </c>
      <c r="V1248" t="s">
        <v>480</v>
      </c>
    </row>
    <row r="1249" spans="1:22" x14ac:dyDescent="0.25">
      <c r="A1249">
        <v>2030570951</v>
      </c>
      <c r="B1249" t="s">
        <v>670</v>
      </c>
      <c r="C1249" t="s">
        <v>2342</v>
      </c>
      <c r="D1249" t="str">
        <f t="shared" si="59"/>
        <v>CRANE LESA</v>
      </c>
      <c r="E1249" t="s">
        <v>83</v>
      </c>
      <c r="F1249" t="s">
        <v>102</v>
      </c>
      <c r="G1249" t="s">
        <v>103</v>
      </c>
      <c r="H1249" t="s">
        <v>2605</v>
      </c>
      <c r="I1249" t="s">
        <v>116</v>
      </c>
      <c r="J1249" t="s">
        <v>117</v>
      </c>
      <c r="K1249" t="str">
        <f t="shared" si="57"/>
        <v>Chad Yale</v>
      </c>
      <c r="L1249" s="1">
        <v>45901</v>
      </c>
      <c r="M1249" s="1">
        <v>46023</v>
      </c>
      <c r="N1249">
        <f t="shared" si="58"/>
        <v>4</v>
      </c>
      <c r="O1249" t="s">
        <v>135</v>
      </c>
      <c r="P1249" t="s">
        <v>2613</v>
      </c>
      <c r="Q1249" s="2">
        <v>90.76</v>
      </c>
      <c r="R1249" s="3">
        <v>0.75</v>
      </c>
      <c r="S1249" t="s">
        <v>60</v>
      </c>
      <c r="T1249" t="s">
        <v>136</v>
      </c>
      <c r="U1249" s="2">
        <v>68.069999999999993</v>
      </c>
      <c r="V1249" t="s">
        <v>2597</v>
      </c>
    </row>
    <row r="1250" spans="1:22" x14ac:dyDescent="0.25">
      <c r="A1250">
        <v>2030297552</v>
      </c>
      <c r="B1250" t="s">
        <v>464</v>
      </c>
      <c r="C1250" t="s">
        <v>66</v>
      </c>
      <c r="D1250" t="str">
        <f t="shared" si="59"/>
        <v>RYAN HEATHER</v>
      </c>
      <c r="E1250" t="s">
        <v>256</v>
      </c>
      <c r="F1250" t="s">
        <v>102</v>
      </c>
      <c r="G1250" t="s">
        <v>103</v>
      </c>
      <c r="H1250" t="s">
        <v>2605</v>
      </c>
      <c r="I1250" t="s">
        <v>116</v>
      </c>
      <c r="J1250" t="s">
        <v>117</v>
      </c>
      <c r="K1250" t="str">
        <f t="shared" si="57"/>
        <v>Chad Yale</v>
      </c>
      <c r="L1250" s="1">
        <v>45901</v>
      </c>
      <c r="M1250" s="1">
        <v>46023</v>
      </c>
      <c r="N1250">
        <f t="shared" si="58"/>
        <v>4</v>
      </c>
      <c r="O1250" t="s">
        <v>135</v>
      </c>
      <c r="P1250" t="s">
        <v>2613</v>
      </c>
      <c r="Q1250" s="2">
        <v>17.170000000000002</v>
      </c>
      <c r="R1250" s="3">
        <v>0.75</v>
      </c>
      <c r="S1250" t="s">
        <v>60</v>
      </c>
      <c r="T1250" t="s">
        <v>136</v>
      </c>
      <c r="U1250" s="2">
        <v>12.88</v>
      </c>
      <c r="V1250" t="s">
        <v>2597</v>
      </c>
    </row>
    <row r="1251" spans="1:22" x14ac:dyDescent="0.25">
      <c r="A1251">
        <v>2030361122</v>
      </c>
      <c r="B1251" t="s">
        <v>475</v>
      </c>
      <c r="C1251" t="s">
        <v>476</v>
      </c>
      <c r="D1251" t="str">
        <f t="shared" si="59"/>
        <v>PULVINO GIUSEPPE</v>
      </c>
      <c r="E1251" t="s">
        <v>83</v>
      </c>
      <c r="F1251" t="s">
        <v>373</v>
      </c>
      <c r="G1251" t="s">
        <v>374</v>
      </c>
      <c r="H1251" t="s">
        <v>2605</v>
      </c>
      <c r="I1251" t="s">
        <v>116</v>
      </c>
      <c r="J1251" t="s">
        <v>117</v>
      </c>
      <c r="K1251" t="str">
        <f t="shared" si="57"/>
        <v>Chad Yale</v>
      </c>
      <c r="L1251" s="1">
        <v>45901</v>
      </c>
      <c r="M1251" s="1">
        <v>46023</v>
      </c>
      <c r="N1251">
        <f t="shared" si="58"/>
        <v>4</v>
      </c>
      <c r="O1251" t="s">
        <v>135</v>
      </c>
      <c r="P1251" t="s">
        <v>2613</v>
      </c>
      <c r="Q1251" s="2">
        <v>78.069999999999993</v>
      </c>
      <c r="R1251" s="3">
        <v>0.7</v>
      </c>
      <c r="S1251" t="s">
        <v>60</v>
      </c>
      <c r="T1251" t="s">
        <v>136</v>
      </c>
      <c r="U1251" s="2">
        <v>54.65</v>
      </c>
      <c r="V1251" t="s">
        <v>374</v>
      </c>
    </row>
    <row r="1252" spans="1:22" x14ac:dyDescent="0.25">
      <c r="A1252">
        <v>2030691686</v>
      </c>
      <c r="B1252" t="s">
        <v>975</v>
      </c>
      <c r="C1252" t="s">
        <v>1011</v>
      </c>
      <c r="D1252" t="str">
        <f t="shared" si="59"/>
        <v>WALKER BETH</v>
      </c>
      <c r="E1252" t="s">
        <v>93</v>
      </c>
      <c r="F1252" t="s">
        <v>373</v>
      </c>
      <c r="G1252" t="s">
        <v>374</v>
      </c>
      <c r="H1252" t="s">
        <v>2605</v>
      </c>
      <c r="I1252" t="s">
        <v>116</v>
      </c>
      <c r="J1252" t="s">
        <v>117</v>
      </c>
      <c r="K1252" t="str">
        <f t="shared" si="57"/>
        <v>Chad Yale</v>
      </c>
      <c r="L1252" s="1">
        <v>45901</v>
      </c>
      <c r="M1252" s="1">
        <v>46023</v>
      </c>
      <c r="N1252">
        <f t="shared" si="58"/>
        <v>4</v>
      </c>
      <c r="O1252" t="s">
        <v>135</v>
      </c>
      <c r="P1252" t="s">
        <v>2613</v>
      </c>
      <c r="Q1252" s="2">
        <v>70.069999999999993</v>
      </c>
      <c r="R1252" s="3">
        <v>0.7</v>
      </c>
      <c r="S1252" t="s">
        <v>60</v>
      </c>
      <c r="T1252" t="s">
        <v>136</v>
      </c>
      <c r="U1252" s="2">
        <v>49.05</v>
      </c>
      <c r="V1252" t="s">
        <v>374</v>
      </c>
    </row>
    <row r="1253" spans="1:22" x14ac:dyDescent="0.25">
      <c r="A1253">
        <v>2030570950</v>
      </c>
      <c r="B1253" t="s">
        <v>670</v>
      </c>
      <c r="C1253" t="s">
        <v>2342</v>
      </c>
      <c r="D1253" t="str">
        <f t="shared" si="59"/>
        <v>CRANE LESA</v>
      </c>
      <c r="E1253" t="s">
        <v>83</v>
      </c>
      <c r="F1253" t="s">
        <v>373</v>
      </c>
      <c r="G1253" t="s">
        <v>374</v>
      </c>
      <c r="H1253" t="s">
        <v>2605</v>
      </c>
      <c r="I1253" t="s">
        <v>116</v>
      </c>
      <c r="J1253" t="s">
        <v>117</v>
      </c>
      <c r="K1253" t="str">
        <f t="shared" si="57"/>
        <v>Chad Yale</v>
      </c>
      <c r="L1253" s="1">
        <v>45901</v>
      </c>
      <c r="M1253" s="1">
        <v>46023</v>
      </c>
      <c r="N1253">
        <f t="shared" si="58"/>
        <v>4</v>
      </c>
      <c r="O1253" t="s">
        <v>135</v>
      </c>
      <c r="P1253" t="s">
        <v>2613</v>
      </c>
      <c r="Q1253" s="2">
        <v>66.36</v>
      </c>
      <c r="R1253" s="3">
        <v>0.7</v>
      </c>
      <c r="S1253" t="s">
        <v>60</v>
      </c>
      <c r="T1253" t="s">
        <v>136</v>
      </c>
      <c r="U1253" s="2">
        <v>46.45</v>
      </c>
      <c r="V1253" t="s">
        <v>374</v>
      </c>
    </row>
    <row r="1254" spans="1:22" x14ac:dyDescent="0.25">
      <c r="A1254">
        <v>2030297553</v>
      </c>
      <c r="B1254" t="s">
        <v>464</v>
      </c>
      <c r="C1254" t="s">
        <v>66</v>
      </c>
      <c r="D1254" t="str">
        <f t="shared" si="59"/>
        <v>RYAN HEATHER</v>
      </c>
      <c r="E1254" t="s">
        <v>256</v>
      </c>
      <c r="F1254" t="s">
        <v>373</v>
      </c>
      <c r="G1254" t="s">
        <v>374</v>
      </c>
      <c r="H1254" t="s">
        <v>2605</v>
      </c>
      <c r="I1254" t="s">
        <v>116</v>
      </c>
      <c r="J1254" t="s">
        <v>117</v>
      </c>
      <c r="K1254" t="str">
        <f t="shared" si="57"/>
        <v>Chad Yale</v>
      </c>
      <c r="L1254" s="1">
        <v>45901</v>
      </c>
      <c r="M1254" s="1">
        <v>46023</v>
      </c>
      <c r="N1254">
        <f t="shared" si="58"/>
        <v>4</v>
      </c>
      <c r="O1254" t="s">
        <v>135</v>
      </c>
      <c r="P1254" t="s">
        <v>2613</v>
      </c>
      <c r="Q1254" s="2">
        <v>28.38</v>
      </c>
      <c r="R1254" s="3">
        <v>0.7</v>
      </c>
      <c r="S1254" t="s">
        <v>60</v>
      </c>
      <c r="T1254" t="s">
        <v>136</v>
      </c>
      <c r="U1254" s="2">
        <v>19.87</v>
      </c>
      <c r="V1254" t="s">
        <v>374</v>
      </c>
    </row>
    <row r="1255" spans="1:22" x14ac:dyDescent="0.25">
      <c r="A1255">
        <v>2030717366</v>
      </c>
      <c r="B1255" t="s">
        <v>425</v>
      </c>
      <c r="C1255" t="s">
        <v>1595</v>
      </c>
      <c r="D1255" t="str">
        <f t="shared" si="59"/>
        <v>PRESSLEY NANCY</v>
      </c>
      <c r="E1255" t="s">
        <v>169</v>
      </c>
      <c r="F1255" t="s">
        <v>479</v>
      </c>
      <c r="G1255" t="s">
        <v>480</v>
      </c>
      <c r="H1255" t="s">
        <v>2605</v>
      </c>
      <c r="I1255" t="s">
        <v>116</v>
      </c>
      <c r="J1255" t="s">
        <v>117</v>
      </c>
      <c r="K1255" t="str">
        <f t="shared" si="57"/>
        <v>Chad Yale</v>
      </c>
      <c r="L1255" s="1">
        <v>45901</v>
      </c>
      <c r="M1255" s="1">
        <v>46023</v>
      </c>
      <c r="N1255">
        <f t="shared" si="58"/>
        <v>4</v>
      </c>
      <c r="O1255" t="s">
        <v>135</v>
      </c>
      <c r="P1255" t="s">
        <v>2613</v>
      </c>
      <c r="Q1255" s="2">
        <v>55.85</v>
      </c>
      <c r="R1255" s="4">
        <v>0.375</v>
      </c>
      <c r="S1255" t="s">
        <v>60</v>
      </c>
      <c r="T1255" t="s">
        <v>136</v>
      </c>
      <c r="U1255" s="2">
        <v>20.94</v>
      </c>
      <c r="V1255" t="s">
        <v>480</v>
      </c>
    </row>
    <row r="1256" spans="1:22" x14ac:dyDescent="0.25">
      <c r="A1256">
        <v>2030865405</v>
      </c>
      <c r="B1256" t="s">
        <v>2430</v>
      </c>
      <c r="C1256" t="s">
        <v>231</v>
      </c>
      <c r="D1256" t="str">
        <f t="shared" si="59"/>
        <v>MARY ROZNER</v>
      </c>
      <c r="E1256" t="s">
        <v>256</v>
      </c>
      <c r="F1256" t="s">
        <v>803</v>
      </c>
      <c r="G1256" t="s">
        <v>809</v>
      </c>
      <c r="H1256" t="s">
        <v>2605</v>
      </c>
      <c r="I1256" t="s">
        <v>116</v>
      </c>
      <c r="J1256" t="s">
        <v>117</v>
      </c>
      <c r="K1256" t="str">
        <f t="shared" si="57"/>
        <v>Chad Yale</v>
      </c>
      <c r="L1256" s="1">
        <v>45905</v>
      </c>
      <c r="M1256" s="1">
        <v>46027</v>
      </c>
      <c r="N1256">
        <f t="shared" si="58"/>
        <v>4</v>
      </c>
      <c r="O1256" t="s">
        <v>135</v>
      </c>
      <c r="P1256" t="s">
        <v>2613</v>
      </c>
      <c r="Q1256" s="2">
        <v>15</v>
      </c>
      <c r="R1256" s="3">
        <v>0.28999999999999998</v>
      </c>
      <c r="S1256" t="s">
        <v>60</v>
      </c>
      <c r="T1256" t="s">
        <v>136</v>
      </c>
      <c r="U1256" s="2">
        <v>4.3499999999999996</v>
      </c>
      <c r="V1256" t="s">
        <v>2601</v>
      </c>
    </row>
    <row r="1257" spans="1:22" x14ac:dyDescent="0.25">
      <c r="A1257">
        <v>2030649785</v>
      </c>
      <c r="B1257" t="s">
        <v>866</v>
      </c>
      <c r="C1257" t="s">
        <v>2350</v>
      </c>
      <c r="D1257" t="str">
        <f t="shared" si="59"/>
        <v>SELLERS LAURA</v>
      </c>
      <c r="E1257" t="s">
        <v>161</v>
      </c>
      <c r="F1257" t="s">
        <v>102</v>
      </c>
      <c r="G1257" t="s">
        <v>103</v>
      </c>
      <c r="H1257">
        <v>21435997</v>
      </c>
      <c r="I1257" t="s">
        <v>1487</v>
      </c>
      <c r="J1257" t="s">
        <v>1488</v>
      </c>
      <c r="K1257" t="str">
        <f t="shared" si="57"/>
        <v>Christopher Brousseau</v>
      </c>
      <c r="L1257" s="1">
        <v>45901</v>
      </c>
      <c r="M1257" s="1">
        <v>46023</v>
      </c>
      <c r="N1257">
        <f t="shared" si="58"/>
        <v>4</v>
      </c>
      <c r="O1257" t="s">
        <v>135</v>
      </c>
      <c r="P1257" t="s">
        <v>2613</v>
      </c>
      <c r="Q1257" s="2">
        <v>49.93</v>
      </c>
      <c r="R1257" s="3">
        <v>0.75</v>
      </c>
      <c r="S1257" t="s">
        <v>60</v>
      </c>
      <c r="T1257" t="s">
        <v>136</v>
      </c>
      <c r="U1257" s="2">
        <v>37.450000000000003</v>
      </c>
      <c r="V1257" t="s">
        <v>2597</v>
      </c>
    </row>
    <row r="1258" spans="1:22" x14ac:dyDescent="0.25">
      <c r="A1258">
        <v>2030649784</v>
      </c>
      <c r="B1258" t="s">
        <v>866</v>
      </c>
      <c r="C1258" t="s">
        <v>2350</v>
      </c>
      <c r="D1258" t="str">
        <f t="shared" si="59"/>
        <v>SELLERS LAURA</v>
      </c>
      <c r="E1258" t="s">
        <v>161</v>
      </c>
      <c r="F1258" t="s">
        <v>373</v>
      </c>
      <c r="G1258" t="s">
        <v>374</v>
      </c>
      <c r="H1258">
        <v>21435997</v>
      </c>
      <c r="I1258" t="s">
        <v>1487</v>
      </c>
      <c r="J1258" t="s">
        <v>1488</v>
      </c>
      <c r="K1258" t="str">
        <f t="shared" si="57"/>
        <v>Christopher Brousseau</v>
      </c>
      <c r="L1258" s="1">
        <v>45901</v>
      </c>
      <c r="M1258" s="1">
        <v>46023</v>
      </c>
      <c r="N1258">
        <f t="shared" si="58"/>
        <v>4</v>
      </c>
      <c r="O1258" t="s">
        <v>135</v>
      </c>
      <c r="P1258" t="s">
        <v>2613</v>
      </c>
      <c r="Q1258" s="2">
        <v>51.19</v>
      </c>
      <c r="R1258" s="3">
        <v>0.7</v>
      </c>
      <c r="S1258" t="s">
        <v>60</v>
      </c>
      <c r="T1258" t="s">
        <v>136</v>
      </c>
      <c r="U1258" s="2">
        <v>35.83</v>
      </c>
      <c r="V1258" t="s">
        <v>374</v>
      </c>
    </row>
    <row r="1259" spans="1:22" x14ac:dyDescent="0.25">
      <c r="A1259">
        <v>2030650749</v>
      </c>
      <c r="B1259" t="s">
        <v>2516</v>
      </c>
      <c r="C1259" t="s">
        <v>2517</v>
      </c>
      <c r="D1259" t="str">
        <f t="shared" si="59"/>
        <v>MIKAYLA PIVEC</v>
      </c>
      <c r="E1259" t="s">
        <v>452</v>
      </c>
      <c r="F1259" t="s">
        <v>373</v>
      </c>
      <c r="G1259" t="s">
        <v>374</v>
      </c>
      <c r="H1259">
        <v>21435997</v>
      </c>
      <c r="I1259" t="s">
        <v>1487</v>
      </c>
      <c r="J1259" t="s">
        <v>1488</v>
      </c>
      <c r="K1259" t="str">
        <f t="shared" si="57"/>
        <v>Christopher Brousseau</v>
      </c>
      <c r="L1259" s="1">
        <v>45902</v>
      </c>
      <c r="M1259" s="1">
        <v>46024</v>
      </c>
      <c r="N1259">
        <f t="shared" si="58"/>
        <v>4</v>
      </c>
      <c r="O1259" t="s">
        <v>135</v>
      </c>
      <c r="P1259" t="s">
        <v>2613</v>
      </c>
      <c r="Q1259" s="2">
        <v>45.46</v>
      </c>
      <c r="R1259" s="3">
        <v>0.7</v>
      </c>
      <c r="S1259" t="s">
        <v>60</v>
      </c>
      <c r="T1259" t="s">
        <v>136</v>
      </c>
      <c r="U1259" s="2">
        <v>31.82</v>
      </c>
      <c r="V1259" t="s">
        <v>374</v>
      </c>
    </row>
    <row r="1260" spans="1:22" x14ac:dyDescent="0.25">
      <c r="A1260">
        <v>2030733953</v>
      </c>
      <c r="B1260" t="s">
        <v>163</v>
      </c>
      <c r="C1260" t="s">
        <v>999</v>
      </c>
      <c r="D1260" t="str">
        <f t="shared" si="59"/>
        <v>POWELL JOHN</v>
      </c>
      <c r="E1260" t="s">
        <v>125</v>
      </c>
      <c r="F1260" t="s">
        <v>102</v>
      </c>
      <c r="G1260" t="s">
        <v>764</v>
      </c>
      <c r="H1260">
        <v>17437820</v>
      </c>
      <c r="I1260" t="s">
        <v>691</v>
      </c>
      <c r="J1260" t="s">
        <v>692</v>
      </c>
      <c r="K1260" t="str">
        <f t="shared" si="57"/>
        <v>COLLEEN FINNIGAN</v>
      </c>
      <c r="L1260" s="1">
        <v>45901</v>
      </c>
      <c r="M1260" s="1">
        <v>46023</v>
      </c>
      <c r="N1260">
        <f t="shared" si="58"/>
        <v>4</v>
      </c>
      <c r="O1260" t="s">
        <v>135</v>
      </c>
      <c r="P1260" t="s">
        <v>2613</v>
      </c>
      <c r="Q1260" s="2">
        <v>208.35</v>
      </c>
      <c r="R1260" s="3">
        <v>0.75</v>
      </c>
      <c r="S1260" t="s">
        <v>60</v>
      </c>
      <c r="T1260" t="s">
        <v>136</v>
      </c>
      <c r="U1260" s="2">
        <v>156.26</v>
      </c>
      <c r="V1260" t="s">
        <v>2597</v>
      </c>
    </row>
    <row r="1261" spans="1:22" x14ac:dyDescent="0.25">
      <c r="A1261">
        <v>2030659852</v>
      </c>
      <c r="B1261" t="s">
        <v>97</v>
      </c>
      <c r="C1261" t="s">
        <v>1634</v>
      </c>
      <c r="D1261" t="str">
        <f t="shared" si="59"/>
        <v>BENISH CHARLES</v>
      </c>
      <c r="E1261" t="s">
        <v>83</v>
      </c>
      <c r="F1261" t="s">
        <v>102</v>
      </c>
      <c r="G1261" t="s">
        <v>103</v>
      </c>
      <c r="H1261">
        <v>17437820</v>
      </c>
      <c r="I1261" t="s">
        <v>691</v>
      </c>
      <c r="J1261" t="s">
        <v>692</v>
      </c>
      <c r="K1261" t="str">
        <f t="shared" si="57"/>
        <v>COLLEEN FINNIGAN</v>
      </c>
      <c r="L1261" s="1">
        <v>45901</v>
      </c>
      <c r="M1261" s="1">
        <v>46023</v>
      </c>
      <c r="N1261">
        <f t="shared" si="58"/>
        <v>4</v>
      </c>
      <c r="O1261" t="s">
        <v>135</v>
      </c>
      <c r="P1261" t="s">
        <v>2613</v>
      </c>
      <c r="Q1261" s="2">
        <v>136.51</v>
      </c>
      <c r="R1261" s="3">
        <v>0.75</v>
      </c>
      <c r="S1261" t="s">
        <v>60</v>
      </c>
      <c r="T1261" t="s">
        <v>136</v>
      </c>
      <c r="U1261" s="2">
        <v>102.38</v>
      </c>
      <c r="V1261" t="s">
        <v>2597</v>
      </c>
    </row>
    <row r="1262" spans="1:22" x14ac:dyDescent="0.25">
      <c r="A1262">
        <v>2030659851</v>
      </c>
      <c r="B1262" t="s">
        <v>97</v>
      </c>
      <c r="C1262" t="s">
        <v>1634</v>
      </c>
      <c r="D1262" t="str">
        <f t="shared" si="59"/>
        <v>BENISH CHARLES</v>
      </c>
      <c r="E1262" t="s">
        <v>83</v>
      </c>
      <c r="F1262" t="s">
        <v>373</v>
      </c>
      <c r="G1262" t="s">
        <v>374</v>
      </c>
      <c r="H1262">
        <v>17437820</v>
      </c>
      <c r="I1262" t="s">
        <v>691</v>
      </c>
      <c r="J1262" t="s">
        <v>692</v>
      </c>
      <c r="K1262" t="str">
        <f t="shared" si="57"/>
        <v>COLLEEN FINNIGAN</v>
      </c>
      <c r="L1262" s="1">
        <v>45901</v>
      </c>
      <c r="M1262" s="1">
        <v>46023</v>
      </c>
      <c r="N1262">
        <f t="shared" si="58"/>
        <v>4</v>
      </c>
      <c r="O1262" t="s">
        <v>135</v>
      </c>
      <c r="P1262" t="s">
        <v>2613</v>
      </c>
      <c r="Q1262" s="2">
        <v>31.6</v>
      </c>
      <c r="R1262" s="3">
        <v>0.7</v>
      </c>
      <c r="S1262" t="s">
        <v>60</v>
      </c>
      <c r="T1262" t="s">
        <v>136</v>
      </c>
      <c r="U1262" s="2">
        <v>22.12</v>
      </c>
      <c r="V1262" t="s">
        <v>374</v>
      </c>
    </row>
    <row r="1263" spans="1:22" x14ac:dyDescent="0.25">
      <c r="A1263">
        <v>2030560229</v>
      </c>
      <c r="B1263" t="s">
        <v>231</v>
      </c>
      <c r="C1263" t="s">
        <v>999</v>
      </c>
      <c r="D1263" t="str">
        <f t="shared" si="59"/>
        <v>POWELL MARY</v>
      </c>
      <c r="E1263" t="s">
        <v>125</v>
      </c>
      <c r="F1263" t="s">
        <v>479</v>
      </c>
      <c r="G1263" t="s">
        <v>480</v>
      </c>
      <c r="H1263">
        <v>17437820</v>
      </c>
      <c r="I1263" t="s">
        <v>691</v>
      </c>
      <c r="J1263" t="s">
        <v>692</v>
      </c>
      <c r="K1263" t="str">
        <f t="shared" si="57"/>
        <v>COLLEEN FINNIGAN</v>
      </c>
      <c r="L1263" s="1">
        <v>45901</v>
      </c>
      <c r="M1263" s="1">
        <v>46023</v>
      </c>
      <c r="N1263">
        <f t="shared" si="58"/>
        <v>4</v>
      </c>
      <c r="O1263" t="s">
        <v>135</v>
      </c>
      <c r="P1263" t="s">
        <v>2613</v>
      </c>
      <c r="Q1263" s="2">
        <v>118.71</v>
      </c>
      <c r="R1263" s="4">
        <v>0.375</v>
      </c>
      <c r="S1263" t="s">
        <v>60</v>
      </c>
      <c r="T1263" t="s">
        <v>136</v>
      </c>
      <c r="U1263" s="2">
        <v>44.52</v>
      </c>
      <c r="V1263" t="s">
        <v>480</v>
      </c>
    </row>
    <row r="1264" spans="1:22" x14ac:dyDescent="0.25">
      <c r="A1264">
        <v>2024626406</v>
      </c>
      <c r="B1264" t="s">
        <v>979</v>
      </c>
      <c r="C1264" t="s">
        <v>2038</v>
      </c>
      <c r="D1264" t="str">
        <f t="shared" si="59"/>
        <v>HOEPPNER ANTHONY</v>
      </c>
      <c r="E1264" t="s">
        <v>504</v>
      </c>
      <c r="F1264" t="s">
        <v>1837</v>
      </c>
      <c r="G1264" t="s">
        <v>2039</v>
      </c>
      <c r="H1264">
        <v>17437820</v>
      </c>
      <c r="I1264" t="s">
        <v>691</v>
      </c>
      <c r="J1264" t="s">
        <v>692</v>
      </c>
      <c r="K1264" t="str">
        <f t="shared" si="57"/>
        <v>COLLEEN FINNIGAN</v>
      </c>
      <c r="L1264" s="1">
        <v>45898</v>
      </c>
      <c r="M1264" s="1">
        <v>46020</v>
      </c>
      <c r="N1264">
        <f t="shared" si="58"/>
        <v>4</v>
      </c>
      <c r="O1264" t="s">
        <v>135</v>
      </c>
      <c r="P1264" t="s">
        <v>2613</v>
      </c>
      <c r="Q1264" s="2">
        <v>352.41</v>
      </c>
      <c r="R1264" s="3">
        <v>0.28999999999999998</v>
      </c>
      <c r="S1264" t="s">
        <v>60</v>
      </c>
      <c r="T1264" t="s">
        <v>136</v>
      </c>
      <c r="U1264" s="2">
        <v>102.2</v>
      </c>
      <c r="V1264" t="s">
        <v>2039</v>
      </c>
    </row>
    <row r="1265" spans="1:22" x14ac:dyDescent="0.25">
      <c r="A1265">
        <v>2030800611</v>
      </c>
      <c r="B1265" t="s">
        <v>231</v>
      </c>
      <c r="C1265" t="s">
        <v>690</v>
      </c>
      <c r="D1265" t="str">
        <f t="shared" si="59"/>
        <v>JONES MARY</v>
      </c>
      <c r="E1265" t="s">
        <v>83</v>
      </c>
      <c r="F1265" t="s">
        <v>373</v>
      </c>
      <c r="G1265" t="s">
        <v>374</v>
      </c>
      <c r="H1265">
        <v>9213293</v>
      </c>
      <c r="I1265" t="s">
        <v>469</v>
      </c>
      <c r="J1265" t="s">
        <v>470</v>
      </c>
      <c r="K1265" t="str">
        <f t="shared" si="57"/>
        <v>GARY PORTUGAL</v>
      </c>
      <c r="L1265" s="1">
        <v>45901</v>
      </c>
      <c r="M1265" s="1">
        <v>46023</v>
      </c>
      <c r="N1265">
        <f t="shared" si="58"/>
        <v>4</v>
      </c>
      <c r="O1265" t="s">
        <v>135</v>
      </c>
      <c r="P1265" t="s">
        <v>2613</v>
      </c>
      <c r="Q1265" s="2">
        <v>95.54</v>
      </c>
      <c r="R1265" s="3">
        <v>0.7</v>
      </c>
      <c r="S1265" t="s">
        <v>60</v>
      </c>
      <c r="T1265" t="s">
        <v>136</v>
      </c>
      <c r="U1265" s="2">
        <v>66.88</v>
      </c>
      <c r="V1265" t="s">
        <v>374</v>
      </c>
    </row>
    <row r="1266" spans="1:22" x14ac:dyDescent="0.25">
      <c r="A1266">
        <v>2030409866</v>
      </c>
      <c r="B1266" t="s">
        <v>2505</v>
      </c>
      <c r="C1266" t="s">
        <v>2298</v>
      </c>
      <c r="D1266" t="str">
        <f t="shared" si="59"/>
        <v>WOLFF KRISTOPHER</v>
      </c>
      <c r="E1266" t="s">
        <v>354</v>
      </c>
      <c r="F1266" t="s">
        <v>373</v>
      </c>
      <c r="G1266" t="s">
        <v>374</v>
      </c>
      <c r="H1266">
        <v>9213293</v>
      </c>
      <c r="I1266" t="s">
        <v>469</v>
      </c>
      <c r="J1266" t="s">
        <v>470</v>
      </c>
      <c r="K1266" t="str">
        <f t="shared" si="57"/>
        <v>GARY PORTUGAL</v>
      </c>
      <c r="L1266" s="1">
        <v>45901</v>
      </c>
      <c r="M1266" s="1">
        <v>46023</v>
      </c>
      <c r="N1266">
        <f t="shared" si="58"/>
        <v>4</v>
      </c>
      <c r="O1266" t="s">
        <v>135</v>
      </c>
      <c r="P1266" t="s">
        <v>2613</v>
      </c>
      <c r="Q1266" s="2">
        <v>66.239999999999995</v>
      </c>
      <c r="R1266" s="3">
        <v>0.7</v>
      </c>
      <c r="S1266" t="s">
        <v>60</v>
      </c>
      <c r="T1266" t="s">
        <v>136</v>
      </c>
      <c r="U1266" s="2">
        <v>46.37</v>
      </c>
      <c r="V1266" t="s">
        <v>374</v>
      </c>
    </row>
    <row r="1267" spans="1:22" x14ac:dyDescent="0.25">
      <c r="A1267">
        <v>2030442236</v>
      </c>
      <c r="B1267" t="s">
        <v>2506</v>
      </c>
      <c r="C1267" t="s">
        <v>2507</v>
      </c>
      <c r="D1267" t="str">
        <f t="shared" si="59"/>
        <v>BEAULIEU DIEGO</v>
      </c>
      <c r="E1267" t="s">
        <v>83</v>
      </c>
      <c r="F1267" t="s">
        <v>373</v>
      </c>
      <c r="G1267" t="s">
        <v>374</v>
      </c>
      <c r="H1267">
        <v>9213293</v>
      </c>
      <c r="I1267" t="s">
        <v>469</v>
      </c>
      <c r="J1267" t="s">
        <v>470</v>
      </c>
      <c r="K1267" t="str">
        <f t="shared" si="57"/>
        <v>GARY PORTUGAL</v>
      </c>
      <c r="L1267" s="1">
        <v>45901</v>
      </c>
      <c r="M1267" s="1">
        <v>46023</v>
      </c>
      <c r="N1267">
        <f t="shared" si="58"/>
        <v>4</v>
      </c>
      <c r="O1267" t="s">
        <v>135</v>
      </c>
      <c r="P1267" t="s">
        <v>2613</v>
      </c>
      <c r="Q1267" s="2">
        <v>55.61</v>
      </c>
      <c r="R1267" s="3">
        <v>0.7</v>
      </c>
      <c r="S1267" t="s">
        <v>60</v>
      </c>
      <c r="T1267" t="s">
        <v>136</v>
      </c>
      <c r="U1267" s="2">
        <v>38.93</v>
      </c>
      <c r="V1267" t="s">
        <v>374</v>
      </c>
    </row>
    <row r="1268" spans="1:22" x14ac:dyDescent="0.25">
      <c r="A1268">
        <v>2030579017</v>
      </c>
      <c r="B1268" t="s">
        <v>2511</v>
      </c>
      <c r="C1268" t="s">
        <v>2512</v>
      </c>
      <c r="D1268" t="str">
        <f t="shared" si="59"/>
        <v>CALKINS DUSTIN</v>
      </c>
      <c r="E1268" t="s">
        <v>339</v>
      </c>
      <c r="F1268" t="s">
        <v>373</v>
      </c>
      <c r="G1268" t="s">
        <v>374</v>
      </c>
      <c r="H1268">
        <v>18754354</v>
      </c>
      <c r="I1268" t="s">
        <v>128</v>
      </c>
      <c r="J1268" t="s">
        <v>129</v>
      </c>
      <c r="K1268" t="str">
        <f t="shared" si="57"/>
        <v>JACOB YALE</v>
      </c>
      <c r="L1268" s="1">
        <v>45901</v>
      </c>
      <c r="M1268" s="1">
        <v>46023</v>
      </c>
      <c r="N1268">
        <f t="shared" si="58"/>
        <v>4</v>
      </c>
      <c r="O1268" t="s">
        <v>135</v>
      </c>
      <c r="P1268" t="s">
        <v>2613</v>
      </c>
      <c r="Q1268" s="2">
        <v>109.25</v>
      </c>
      <c r="R1268" s="3">
        <v>0.7</v>
      </c>
      <c r="S1268" t="s">
        <v>60</v>
      </c>
      <c r="T1268" t="s">
        <v>136</v>
      </c>
      <c r="U1268" s="2">
        <v>76.48</v>
      </c>
      <c r="V1268" t="s">
        <v>374</v>
      </c>
    </row>
    <row r="1269" spans="1:22" x14ac:dyDescent="0.25">
      <c r="A1269">
        <v>2029982793</v>
      </c>
      <c r="B1269" t="s">
        <v>1412</v>
      </c>
      <c r="C1269" t="s">
        <v>1555</v>
      </c>
      <c r="D1269" t="str">
        <f t="shared" si="59"/>
        <v>RAMOS MEGAN</v>
      </c>
      <c r="E1269" t="s">
        <v>83</v>
      </c>
      <c r="F1269" t="s">
        <v>373</v>
      </c>
      <c r="G1269" t="s">
        <v>374</v>
      </c>
      <c r="H1269">
        <v>18754354</v>
      </c>
      <c r="I1269" t="s">
        <v>128</v>
      </c>
      <c r="J1269" t="s">
        <v>129</v>
      </c>
      <c r="K1269" t="str">
        <f t="shared" si="57"/>
        <v>JACOB YALE</v>
      </c>
      <c r="L1269" s="1">
        <v>45901</v>
      </c>
      <c r="M1269" s="1">
        <v>46023</v>
      </c>
      <c r="N1269">
        <f t="shared" si="58"/>
        <v>4</v>
      </c>
      <c r="O1269" t="s">
        <v>135</v>
      </c>
      <c r="P1269" t="s">
        <v>2613</v>
      </c>
      <c r="Q1269" s="2">
        <v>46.46</v>
      </c>
      <c r="R1269" s="3">
        <v>0.7</v>
      </c>
      <c r="S1269" t="s">
        <v>60</v>
      </c>
      <c r="T1269" t="s">
        <v>136</v>
      </c>
      <c r="U1269" s="2">
        <v>32.520000000000003</v>
      </c>
      <c r="V1269" t="s">
        <v>374</v>
      </c>
    </row>
    <row r="1270" spans="1:22" x14ac:dyDescent="0.25">
      <c r="A1270">
        <v>2030499770</v>
      </c>
      <c r="B1270" t="s">
        <v>1581</v>
      </c>
      <c r="C1270" t="s">
        <v>1582</v>
      </c>
      <c r="D1270" t="str">
        <f t="shared" si="59"/>
        <v>ARNOLD WENDELL</v>
      </c>
      <c r="E1270" t="s">
        <v>80</v>
      </c>
      <c r="F1270" t="s">
        <v>373</v>
      </c>
      <c r="G1270" t="s">
        <v>374</v>
      </c>
      <c r="H1270">
        <v>18754354</v>
      </c>
      <c r="I1270" t="s">
        <v>128</v>
      </c>
      <c r="J1270" t="s">
        <v>129</v>
      </c>
      <c r="K1270" t="str">
        <f t="shared" si="57"/>
        <v>JACOB YALE</v>
      </c>
      <c r="L1270" s="1">
        <v>45901</v>
      </c>
      <c r="M1270" s="1">
        <v>46023</v>
      </c>
      <c r="N1270">
        <f t="shared" si="58"/>
        <v>4</v>
      </c>
      <c r="O1270" t="s">
        <v>135</v>
      </c>
      <c r="P1270" t="s">
        <v>2613</v>
      </c>
      <c r="Q1270" s="2">
        <v>30.86</v>
      </c>
      <c r="R1270" s="3">
        <v>0.7</v>
      </c>
      <c r="S1270" t="s">
        <v>60</v>
      </c>
      <c r="T1270" t="s">
        <v>136</v>
      </c>
      <c r="U1270" s="2">
        <v>21.6</v>
      </c>
      <c r="V1270" t="s">
        <v>374</v>
      </c>
    </row>
    <row r="1271" spans="1:22" x14ac:dyDescent="0.25">
      <c r="A1271">
        <v>2030851909</v>
      </c>
      <c r="B1271" t="s">
        <v>1396</v>
      </c>
      <c r="C1271" t="s">
        <v>1019</v>
      </c>
      <c r="D1271" t="str">
        <f t="shared" si="59"/>
        <v>CAMERON PIESENS</v>
      </c>
      <c r="E1271" t="s">
        <v>83</v>
      </c>
      <c r="F1271" t="s">
        <v>132</v>
      </c>
      <c r="G1271" t="s">
        <v>257</v>
      </c>
      <c r="H1271">
        <v>18754354</v>
      </c>
      <c r="I1271" t="s">
        <v>128</v>
      </c>
      <c r="J1271" t="s">
        <v>129</v>
      </c>
      <c r="K1271" t="str">
        <f t="shared" si="57"/>
        <v>JACOB YALE</v>
      </c>
      <c r="L1271" s="1">
        <v>45904</v>
      </c>
      <c r="M1271" s="1">
        <v>46026</v>
      </c>
      <c r="N1271">
        <f t="shared" si="58"/>
        <v>4</v>
      </c>
      <c r="O1271" t="s">
        <v>135</v>
      </c>
      <c r="P1271" t="s">
        <v>2613</v>
      </c>
      <c r="Q1271" s="2">
        <v>238.03</v>
      </c>
      <c r="R1271" s="3">
        <v>0.38</v>
      </c>
      <c r="S1271" t="s">
        <v>60</v>
      </c>
      <c r="T1271" t="s">
        <v>136</v>
      </c>
      <c r="U1271" s="2">
        <v>90.45</v>
      </c>
      <c r="V1271" t="s">
        <v>257</v>
      </c>
    </row>
    <row r="1272" spans="1:22" x14ac:dyDescent="0.25">
      <c r="A1272">
        <v>2030851910</v>
      </c>
      <c r="B1272" t="s">
        <v>1396</v>
      </c>
      <c r="C1272" t="s">
        <v>1019</v>
      </c>
      <c r="D1272" t="str">
        <f t="shared" si="59"/>
        <v>CAMERON PIESENS</v>
      </c>
      <c r="E1272" t="s">
        <v>83</v>
      </c>
      <c r="F1272" t="s">
        <v>132</v>
      </c>
      <c r="G1272" t="s">
        <v>344</v>
      </c>
      <c r="H1272">
        <v>18754354</v>
      </c>
      <c r="I1272" t="s">
        <v>128</v>
      </c>
      <c r="J1272" t="s">
        <v>129</v>
      </c>
      <c r="K1272" t="str">
        <f t="shared" si="57"/>
        <v>JACOB YALE</v>
      </c>
      <c r="L1272" s="1">
        <v>45904</v>
      </c>
      <c r="M1272" s="1">
        <v>46026</v>
      </c>
      <c r="N1272">
        <f t="shared" si="58"/>
        <v>4</v>
      </c>
      <c r="O1272" t="s">
        <v>135</v>
      </c>
      <c r="P1272" t="s">
        <v>2613</v>
      </c>
      <c r="Q1272" s="2">
        <v>7.09</v>
      </c>
      <c r="R1272" s="3">
        <v>0.38</v>
      </c>
      <c r="S1272" t="s">
        <v>60</v>
      </c>
      <c r="T1272" t="s">
        <v>136</v>
      </c>
      <c r="U1272" s="2">
        <v>2.69</v>
      </c>
      <c r="V1272" t="s">
        <v>257</v>
      </c>
    </row>
    <row r="1273" spans="1:22" x14ac:dyDescent="0.25">
      <c r="A1273">
        <v>2030851912</v>
      </c>
      <c r="B1273" t="s">
        <v>1396</v>
      </c>
      <c r="C1273" t="s">
        <v>1019</v>
      </c>
      <c r="D1273" t="str">
        <f t="shared" si="59"/>
        <v>CAMERON PIESENS</v>
      </c>
      <c r="E1273" t="s">
        <v>83</v>
      </c>
      <c r="F1273" t="s">
        <v>803</v>
      </c>
      <c r="G1273" t="s">
        <v>817</v>
      </c>
      <c r="H1273">
        <v>18754354</v>
      </c>
      <c r="I1273" t="s">
        <v>128</v>
      </c>
      <c r="J1273" t="s">
        <v>129</v>
      </c>
      <c r="K1273" t="str">
        <f t="shared" si="57"/>
        <v>JACOB YALE</v>
      </c>
      <c r="L1273" s="1">
        <v>45904</v>
      </c>
      <c r="M1273" s="1">
        <v>46026</v>
      </c>
      <c r="N1273">
        <f t="shared" si="58"/>
        <v>4</v>
      </c>
      <c r="O1273" t="s">
        <v>135</v>
      </c>
      <c r="P1273" t="s">
        <v>2613</v>
      </c>
      <c r="Q1273" s="2">
        <v>15</v>
      </c>
      <c r="R1273" s="3">
        <v>0.38</v>
      </c>
      <c r="S1273" t="s">
        <v>60</v>
      </c>
      <c r="T1273" t="s">
        <v>136</v>
      </c>
      <c r="U1273" s="2">
        <v>5.7</v>
      </c>
      <c r="V1273" t="s">
        <v>817</v>
      </c>
    </row>
    <row r="1274" spans="1:22" x14ac:dyDescent="0.25">
      <c r="A1274">
        <v>2029982794</v>
      </c>
      <c r="B1274" t="s">
        <v>1412</v>
      </c>
      <c r="C1274" t="s">
        <v>1555</v>
      </c>
      <c r="D1274" t="str">
        <f t="shared" si="59"/>
        <v>RAMOS MEGAN</v>
      </c>
      <c r="E1274" t="s">
        <v>83</v>
      </c>
      <c r="F1274" t="s">
        <v>479</v>
      </c>
      <c r="G1274" t="s">
        <v>480</v>
      </c>
      <c r="H1274">
        <v>18754354</v>
      </c>
      <c r="I1274" t="s">
        <v>128</v>
      </c>
      <c r="J1274" t="s">
        <v>129</v>
      </c>
      <c r="K1274" t="str">
        <f t="shared" si="57"/>
        <v>JACOB YALE</v>
      </c>
      <c r="L1274" s="1">
        <v>45901</v>
      </c>
      <c r="M1274" s="1">
        <v>46023</v>
      </c>
      <c r="N1274">
        <f t="shared" si="58"/>
        <v>4</v>
      </c>
      <c r="O1274" t="s">
        <v>135</v>
      </c>
      <c r="P1274" t="s">
        <v>2613</v>
      </c>
      <c r="Q1274" s="2">
        <v>53.87</v>
      </c>
      <c r="R1274" s="4">
        <v>0.375</v>
      </c>
      <c r="S1274" t="s">
        <v>60</v>
      </c>
      <c r="T1274" t="s">
        <v>136</v>
      </c>
      <c r="U1274" s="2">
        <v>20.2</v>
      </c>
      <c r="V1274" t="s">
        <v>480</v>
      </c>
    </row>
    <row r="1275" spans="1:22" x14ac:dyDescent="0.25">
      <c r="A1275">
        <v>2030851911</v>
      </c>
      <c r="B1275" t="s">
        <v>1396</v>
      </c>
      <c r="C1275" t="s">
        <v>1019</v>
      </c>
      <c r="D1275" t="str">
        <f t="shared" si="59"/>
        <v>CAMERON PIESENS</v>
      </c>
      <c r="E1275" t="s">
        <v>83</v>
      </c>
      <c r="F1275" t="s">
        <v>479</v>
      </c>
      <c r="G1275" t="s">
        <v>480</v>
      </c>
      <c r="H1275">
        <v>18754354</v>
      </c>
      <c r="I1275" t="s">
        <v>128</v>
      </c>
      <c r="J1275" t="s">
        <v>129</v>
      </c>
      <c r="K1275" t="str">
        <f t="shared" si="57"/>
        <v>JACOB YALE</v>
      </c>
      <c r="L1275" s="1">
        <v>45904</v>
      </c>
      <c r="M1275" s="1">
        <v>46026</v>
      </c>
      <c r="N1275">
        <f t="shared" si="58"/>
        <v>4</v>
      </c>
      <c r="O1275" t="s">
        <v>135</v>
      </c>
      <c r="P1275" t="s">
        <v>2613</v>
      </c>
      <c r="Q1275" s="2">
        <v>53.87</v>
      </c>
      <c r="R1275" s="4">
        <v>0.375</v>
      </c>
      <c r="S1275" t="s">
        <v>60</v>
      </c>
      <c r="T1275" t="s">
        <v>136</v>
      </c>
      <c r="U1275" s="2">
        <v>20.2</v>
      </c>
      <c r="V1275" t="s">
        <v>480</v>
      </c>
    </row>
    <row r="1276" spans="1:22" x14ac:dyDescent="0.25">
      <c r="A1276">
        <v>2030499771</v>
      </c>
      <c r="B1276" t="s">
        <v>1581</v>
      </c>
      <c r="C1276" t="s">
        <v>1582</v>
      </c>
      <c r="D1276" t="str">
        <f t="shared" si="59"/>
        <v>ARNOLD WENDELL</v>
      </c>
      <c r="E1276" t="s">
        <v>80</v>
      </c>
      <c r="F1276" t="s">
        <v>479</v>
      </c>
      <c r="G1276" t="s">
        <v>480</v>
      </c>
      <c r="H1276">
        <v>18754354</v>
      </c>
      <c r="I1276" t="s">
        <v>128</v>
      </c>
      <c r="J1276" t="s">
        <v>129</v>
      </c>
      <c r="K1276" t="str">
        <f t="shared" si="57"/>
        <v>JACOB YALE</v>
      </c>
      <c r="L1276" s="1">
        <v>45901</v>
      </c>
      <c r="M1276" s="1">
        <v>46023</v>
      </c>
      <c r="N1276">
        <f t="shared" si="58"/>
        <v>4</v>
      </c>
      <c r="O1276" t="s">
        <v>135</v>
      </c>
      <c r="P1276" t="s">
        <v>2613</v>
      </c>
      <c r="Q1276" s="2">
        <v>52.62</v>
      </c>
      <c r="R1276" s="4">
        <v>0.375</v>
      </c>
      <c r="S1276" t="s">
        <v>60</v>
      </c>
      <c r="T1276" t="s">
        <v>136</v>
      </c>
      <c r="U1276" s="2">
        <v>19.73</v>
      </c>
      <c r="V1276" t="s">
        <v>480</v>
      </c>
    </row>
    <row r="1277" spans="1:22" x14ac:dyDescent="0.25">
      <c r="A1277">
        <v>2030748533</v>
      </c>
      <c r="B1277" t="s">
        <v>348</v>
      </c>
      <c r="C1277" t="s">
        <v>2528</v>
      </c>
      <c r="D1277" t="str">
        <f t="shared" si="59"/>
        <v>JR. KENNETH</v>
      </c>
      <c r="E1277" t="s">
        <v>209</v>
      </c>
      <c r="F1277" t="s">
        <v>373</v>
      </c>
      <c r="G1277" t="s">
        <v>374</v>
      </c>
      <c r="H1277" t="s">
        <v>2608</v>
      </c>
      <c r="I1277" t="s">
        <v>195</v>
      </c>
      <c r="J1277" t="s">
        <v>196</v>
      </c>
      <c r="K1277" t="str">
        <f t="shared" si="57"/>
        <v>JARED KINYUA</v>
      </c>
      <c r="L1277" s="1">
        <v>45898</v>
      </c>
      <c r="M1277" s="1">
        <v>46020</v>
      </c>
      <c r="N1277">
        <f t="shared" si="58"/>
        <v>4</v>
      </c>
      <c r="O1277" t="s">
        <v>135</v>
      </c>
      <c r="P1277" t="s">
        <v>2613</v>
      </c>
      <c r="Q1277" s="2">
        <v>39.25</v>
      </c>
      <c r="R1277" s="3">
        <v>0.7</v>
      </c>
      <c r="S1277" t="s">
        <v>60</v>
      </c>
      <c r="T1277" t="s">
        <v>136</v>
      </c>
      <c r="U1277" s="2">
        <v>27.48</v>
      </c>
      <c r="V1277" t="s">
        <v>374</v>
      </c>
    </row>
    <row r="1278" spans="1:22" x14ac:dyDescent="0.25">
      <c r="A1278">
        <v>2030461584</v>
      </c>
      <c r="B1278" t="s">
        <v>711</v>
      </c>
      <c r="C1278" t="s">
        <v>1579</v>
      </c>
      <c r="D1278" t="str">
        <f t="shared" si="59"/>
        <v>PRENDIVILLE-WELTER MAUREEN</v>
      </c>
      <c r="E1278" t="s">
        <v>83</v>
      </c>
      <c r="F1278" t="s">
        <v>373</v>
      </c>
      <c r="G1278" t="s">
        <v>374</v>
      </c>
      <c r="H1278">
        <v>16228684</v>
      </c>
      <c r="I1278" t="s">
        <v>395</v>
      </c>
      <c r="J1278" t="s">
        <v>396</v>
      </c>
      <c r="K1278" t="str">
        <f t="shared" si="57"/>
        <v>Jason Roller</v>
      </c>
      <c r="L1278" s="1">
        <v>45901</v>
      </c>
      <c r="M1278" s="1">
        <v>46023</v>
      </c>
      <c r="N1278">
        <f t="shared" si="58"/>
        <v>4</v>
      </c>
      <c r="O1278" t="s">
        <v>135</v>
      </c>
      <c r="P1278" t="s">
        <v>2613</v>
      </c>
      <c r="Q1278" s="2">
        <v>355.56</v>
      </c>
      <c r="R1278" s="3">
        <v>0.7</v>
      </c>
      <c r="S1278" t="s">
        <v>60</v>
      </c>
      <c r="T1278" t="s">
        <v>136</v>
      </c>
      <c r="U1278" s="2">
        <v>248.89</v>
      </c>
      <c r="V1278" t="s">
        <v>374</v>
      </c>
    </row>
    <row r="1279" spans="1:22" x14ac:dyDescent="0.25">
      <c r="A1279">
        <v>2030492042</v>
      </c>
      <c r="B1279" t="s">
        <v>478</v>
      </c>
      <c r="C1279" t="s">
        <v>111</v>
      </c>
      <c r="D1279" t="str">
        <f t="shared" si="59"/>
        <v>LINDNER JAMES</v>
      </c>
      <c r="E1279" t="s">
        <v>339</v>
      </c>
      <c r="F1279" t="s">
        <v>373</v>
      </c>
      <c r="G1279" t="s">
        <v>374</v>
      </c>
      <c r="H1279">
        <v>16228684</v>
      </c>
      <c r="I1279" t="s">
        <v>395</v>
      </c>
      <c r="J1279" t="s">
        <v>396</v>
      </c>
      <c r="K1279" t="str">
        <f t="shared" si="57"/>
        <v>Jason Roller</v>
      </c>
      <c r="L1279" s="1">
        <v>45901</v>
      </c>
      <c r="M1279" s="1">
        <v>46023</v>
      </c>
      <c r="N1279">
        <f t="shared" si="58"/>
        <v>4</v>
      </c>
      <c r="O1279" t="s">
        <v>135</v>
      </c>
      <c r="P1279" t="s">
        <v>2613</v>
      </c>
      <c r="Q1279" s="2">
        <v>209.72</v>
      </c>
      <c r="R1279" s="3">
        <v>0.7</v>
      </c>
      <c r="S1279" t="s">
        <v>60</v>
      </c>
      <c r="T1279" t="s">
        <v>136</v>
      </c>
      <c r="U1279" s="2">
        <v>146.80000000000001</v>
      </c>
      <c r="V1279" t="s">
        <v>374</v>
      </c>
    </row>
    <row r="1280" spans="1:22" x14ac:dyDescent="0.25">
      <c r="A1280">
        <v>2029854213</v>
      </c>
      <c r="B1280" t="s">
        <v>350</v>
      </c>
      <c r="C1280" t="s">
        <v>1548</v>
      </c>
      <c r="D1280" t="str">
        <f t="shared" si="59"/>
        <v>CRUMP MICHELE</v>
      </c>
      <c r="E1280" t="s">
        <v>83</v>
      </c>
      <c r="F1280" t="s">
        <v>373</v>
      </c>
      <c r="G1280" t="s">
        <v>374</v>
      </c>
      <c r="H1280">
        <v>16228684</v>
      </c>
      <c r="I1280" t="s">
        <v>395</v>
      </c>
      <c r="J1280" t="s">
        <v>396</v>
      </c>
      <c r="K1280" t="str">
        <f t="shared" si="57"/>
        <v>Jason Roller</v>
      </c>
      <c r="L1280" s="1">
        <v>45901</v>
      </c>
      <c r="M1280" s="1">
        <v>46023</v>
      </c>
      <c r="N1280">
        <f t="shared" si="58"/>
        <v>4</v>
      </c>
      <c r="O1280" t="s">
        <v>135</v>
      </c>
      <c r="P1280" t="s">
        <v>2613</v>
      </c>
      <c r="Q1280" s="2">
        <v>208.32</v>
      </c>
      <c r="R1280" s="3">
        <v>0.7</v>
      </c>
      <c r="S1280" t="s">
        <v>60</v>
      </c>
      <c r="T1280" t="s">
        <v>136</v>
      </c>
      <c r="U1280" s="2">
        <v>145.82</v>
      </c>
      <c r="V1280" t="s">
        <v>374</v>
      </c>
    </row>
    <row r="1281" spans="1:22" x14ac:dyDescent="0.25">
      <c r="A1281">
        <v>2030625305</v>
      </c>
      <c r="B1281" t="s">
        <v>1063</v>
      </c>
      <c r="C1281" t="s">
        <v>1064</v>
      </c>
      <c r="D1281" t="str">
        <f t="shared" si="59"/>
        <v>HART BRAXTON</v>
      </c>
      <c r="E1281" t="s">
        <v>83</v>
      </c>
      <c r="F1281" t="s">
        <v>373</v>
      </c>
      <c r="G1281" t="s">
        <v>374</v>
      </c>
      <c r="H1281">
        <v>16228684</v>
      </c>
      <c r="I1281" t="s">
        <v>395</v>
      </c>
      <c r="J1281" t="s">
        <v>396</v>
      </c>
      <c r="K1281" t="str">
        <f t="shared" ref="K1281:K1344" si="60">CONCATENATE(J1281," ",I1281)</f>
        <v>Jason Roller</v>
      </c>
      <c r="L1281" s="1">
        <v>45901</v>
      </c>
      <c r="M1281" s="1">
        <v>46023</v>
      </c>
      <c r="N1281">
        <f t="shared" si="58"/>
        <v>4</v>
      </c>
      <c r="O1281" t="s">
        <v>135</v>
      </c>
      <c r="P1281" t="s">
        <v>2613</v>
      </c>
      <c r="Q1281" s="2">
        <v>59.4</v>
      </c>
      <c r="R1281" s="3">
        <v>0.7</v>
      </c>
      <c r="S1281" t="s">
        <v>60</v>
      </c>
      <c r="T1281" t="s">
        <v>136</v>
      </c>
      <c r="U1281" s="2">
        <v>41.58</v>
      </c>
      <c r="V1281" t="s">
        <v>374</v>
      </c>
    </row>
    <row r="1282" spans="1:22" x14ac:dyDescent="0.25">
      <c r="A1282">
        <v>2030578219</v>
      </c>
      <c r="B1282" t="s">
        <v>599</v>
      </c>
      <c r="C1282" t="s">
        <v>212</v>
      </c>
      <c r="D1282" t="str">
        <f t="shared" si="59"/>
        <v>WILLIAMS STEPHANIE</v>
      </c>
      <c r="E1282" t="s">
        <v>83</v>
      </c>
      <c r="F1282" t="s">
        <v>373</v>
      </c>
      <c r="G1282" t="s">
        <v>374</v>
      </c>
      <c r="H1282">
        <v>16228684</v>
      </c>
      <c r="I1282" t="s">
        <v>395</v>
      </c>
      <c r="J1282" t="s">
        <v>396</v>
      </c>
      <c r="K1282" t="str">
        <f t="shared" si="60"/>
        <v>Jason Roller</v>
      </c>
      <c r="L1282" s="1">
        <v>45901</v>
      </c>
      <c r="M1282" s="1">
        <v>46023</v>
      </c>
      <c r="N1282">
        <f t="shared" ref="N1282:N1345" si="61">DATEDIF(L1282,M1282,"M")</f>
        <v>4</v>
      </c>
      <c r="O1282" t="s">
        <v>135</v>
      </c>
      <c r="P1282" t="s">
        <v>2613</v>
      </c>
      <c r="Q1282" s="2">
        <v>34</v>
      </c>
      <c r="R1282" s="3">
        <v>0.7</v>
      </c>
      <c r="S1282" t="s">
        <v>60</v>
      </c>
      <c r="T1282" t="s">
        <v>136</v>
      </c>
      <c r="U1282" s="2">
        <v>23.8</v>
      </c>
      <c r="V1282" t="s">
        <v>374</v>
      </c>
    </row>
    <row r="1283" spans="1:22" x14ac:dyDescent="0.25">
      <c r="A1283">
        <v>2030625302</v>
      </c>
      <c r="B1283" t="s">
        <v>1063</v>
      </c>
      <c r="C1283" t="s">
        <v>1064</v>
      </c>
      <c r="D1283" t="str">
        <f t="shared" ref="D1283:D1346" si="62">CONCATENATE(C1283," ",B1283)</f>
        <v>HART BRAXTON</v>
      </c>
      <c r="E1283" t="s">
        <v>83</v>
      </c>
      <c r="F1283" t="s">
        <v>132</v>
      </c>
      <c r="G1283" t="s">
        <v>257</v>
      </c>
      <c r="H1283">
        <v>16228684</v>
      </c>
      <c r="I1283" t="s">
        <v>395</v>
      </c>
      <c r="J1283" t="s">
        <v>396</v>
      </c>
      <c r="K1283" t="str">
        <f t="shared" si="60"/>
        <v>Jason Roller</v>
      </c>
      <c r="L1283" s="1">
        <v>45901</v>
      </c>
      <c r="M1283" s="1">
        <v>46023</v>
      </c>
      <c r="N1283">
        <f t="shared" si="61"/>
        <v>4</v>
      </c>
      <c r="O1283" t="s">
        <v>135</v>
      </c>
      <c r="P1283" t="s">
        <v>2613</v>
      </c>
      <c r="Q1283" s="2">
        <v>131.32</v>
      </c>
      <c r="R1283" s="3">
        <v>0.38</v>
      </c>
      <c r="S1283" t="s">
        <v>60</v>
      </c>
      <c r="T1283" t="s">
        <v>136</v>
      </c>
      <c r="U1283" s="2">
        <v>49.9</v>
      </c>
      <c r="V1283" t="s">
        <v>257</v>
      </c>
    </row>
    <row r="1284" spans="1:22" x14ac:dyDescent="0.25">
      <c r="A1284">
        <v>2030625303</v>
      </c>
      <c r="B1284" t="s">
        <v>1063</v>
      </c>
      <c r="C1284" t="s">
        <v>1064</v>
      </c>
      <c r="D1284" t="str">
        <f t="shared" si="62"/>
        <v>HART BRAXTON</v>
      </c>
      <c r="E1284" t="s">
        <v>83</v>
      </c>
      <c r="F1284" t="s">
        <v>132</v>
      </c>
      <c r="G1284" t="s">
        <v>344</v>
      </c>
      <c r="H1284">
        <v>16228684</v>
      </c>
      <c r="I1284" t="s">
        <v>395</v>
      </c>
      <c r="J1284" t="s">
        <v>396</v>
      </c>
      <c r="K1284" t="str">
        <f t="shared" si="60"/>
        <v>Jason Roller</v>
      </c>
      <c r="L1284" s="1">
        <v>45901</v>
      </c>
      <c r="M1284" s="1">
        <v>46023</v>
      </c>
      <c r="N1284">
        <f t="shared" si="61"/>
        <v>4</v>
      </c>
      <c r="O1284" t="s">
        <v>135</v>
      </c>
      <c r="P1284" t="s">
        <v>2613</v>
      </c>
      <c r="Q1284" s="2">
        <v>7.09</v>
      </c>
      <c r="R1284" s="3">
        <v>0.38</v>
      </c>
      <c r="S1284" t="s">
        <v>60</v>
      </c>
      <c r="T1284" t="s">
        <v>136</v>
      </c>
      <c r="U1284" s="2">
        <v>2.69</v>
      </c>
      <c r="V1284" t="s">
        <v>257</v>
      </c>
    </row>
    <row r="1285" spans="1:22" x14ac:dyDescent="0.25">
      <c r="A1285">
        <v>2030625306</v>
      </c>
      <c r="B1285" t="s">
        <v>1063</v>
      </c>
      <c r="C1285" t="s">
        <v>1064</v>
      </c>
      <c r="D1285" t="str">
        <f t="shared" si="62"/>
        <v>HART BRAXTON</v>
      </c>
      <c r="E1285" t="s">
        <v>83</v>
      </c>
      <c r="F1285" t="s">
        <v>803</v>
      </c>
      <c r="G1285" t="s">
        <v>817</v>
      </c>
      <c r="H1285">
        <v>16228684</v>
      </c>
      <c r="I1285" t="s">
        <v>395</v>
      </c>
      <c r="J1285" t="s">
        <v>396</v>
      </c>
      <c r="K1285" t="str">
        <f t="shared" si="60"/>
        <v>Jason Roller</v>
      </c>
      <c r="L1285" s="1">
        <v>45901</v>
      </c>
      <c r="M1285" s="1">
        <v>46023</v>
      </c>
      <c r="N1285">
        <f t="shared" si="61"/>
        <v>4</v>
      </c>
      <c r="O1285" t="s">
        <v>135</v>
      </c>
      <c r="P1285" t="s">
        <v>2613</v>
      </c>
      <c r="Q1285" s="2">
        <v>15</v>
      </c>
      <c r="R1285" s="3">
        <v>0.38</v>
      </c>
      <c r="S1285" t="s">
        <v>60</v>
      </c>
      <c r="T1285" t="s">
        <v>136</v>
      </c>
      <c r="U1285" s="2">
        <v>5.7</v>
      </c>
      <c r="V1285" t="s">
        <v>817</v>
      </c>
    </row>
    <row r="1286" spans="1:22" x14ac:dyDescent="0.25">
      <c r="A1286">
        <v>2030492043</v>
      </c>
      <c r="B1286" t="s">
        <v>478</v>
      </c>
      <c r="C1286" t="s">
        <v>111</v>
      </c>
      <c r="D1286" t="str">
        <f t="shared" si="62"/>
        <v>LINDNER JAMES</v>
      </c>
      <c r="E1286" t="s">
        <v>339</v>
      </c>
      <c r="F1286" t="s">
        <v>479</v>
      </c>
      <c r="G1286" t="s">
        <v>480</v>
      </c>
      <c r="H1286">
        <v>16228684</v>
      </c>
      <c r="I1286" t="s">
        <v>395</v>
      </c>
      <c r="J1286" t="s">
        <v>396</v>
      </c>
      <c r="K1286" t="str">
        <f t="shared" si="60"/>
        <v>Jason Roller</v>
      </c>
      <c r="L1286" s="1">
        <v>45901</v>
      </c>
      <c r="M1286" s="1">
        <v>46023</v>
      </c>
      <c r="N1286">
        <f t="shared" si="61"/>
        <v>4</v>
      </c>
      <c r="O1286" t="s">
        <v>135</v>
      </c>
      <c r="P1286" t="s">
        <v>2613</v>
      </c>
      <c r="Q1286" s="2">
        <v>79.739999999999995</v>
      </c>
      <c r="R1286" s="4">
        <v>0.375</v>
      </c>
      <c r="S1286" t="s">
        <v>60</v>
      </c>
      <c r="T1286" t="s">
        <v>136</v>
      </c>
      <c r="U1286" s="2">
        <v>29.9</v>
      </c>
      <c r="V1286" t="s">
        <v>480</v>
      </c>
    </row>
    <row r="1287" spans="1:22" x14ac:dyDescent="0.25">
      <c r="A1287">
        <v>2029854212</v>
      </c>
      <c r="B1287" t="s">
        <v>350</v>
      </c>
      <c r="C1287" t="s">
        <v>1548</v>
      </c>
      <c r="D1287" t="str">
        <f t="shared" si="62"/>
        <v>CRUMP MICHELE</v>
      </c>
      <c r="E1287" t="s">
        <v>83</v>
      </c>
      <c r="F1287" t="s">
        <v>479</v>
      </c>
      <c r="G1287" t="s">
        <v>480</v>
      </c>
      <c r="H1287">
        <v>16228684</v>
      </c>
      <c r="I1287" t="s">
        <v>395</v>
      </c>
      <c r="J1287" t="s">
        <v>396</v>
      </c>
      <c r="K1287" t="str">
        <f t="shared" si="60"/>
        <v>Jason Roller</v>
      </c>
      <c r="L1287" s="1">
        <v>45901</v>
      </c>
      <c r="M1287" s="1">
        <v>46023</v>
      </c>
      <c r="N1287">
        <f t="shared" si="61"/>
        <v>4</v>
      </c>
      <c r="O1287" t="s">
        <v>135</v>
      </c>
      <c r="P1287" t="s">
        <v>2613</v>
      </c>
      <c r="Q1287" s="2">
        <v>77.48</v>
      </c>
      <c r="R1287" s="4">
        <v>0.375</v>
      </c>
      <c r="S1287" t="s">
        <v>60</v>
      </c>
      <c r="T1287" t="s">
        <v>136</v>
      </c>
      <c r="U1287" s="2">
        <v>29.06</v>
      </c>
      <c r="V1287" t="s">
        <v>480</v>
      </c>
    </row>
    <row r="1288" spans="1:22" x14ac:dyDescent="0.25">
      <c r="A1288">
        <v>2030461585</v>
      </c>
      <c r="B1288" t="s">
        <v>711</v>
      </c>
      <c r="C1288" t="s">
        <v>1579</v>
      </c>
      <c r="D1288" t="str">
        <f t="shared" si="62"/>
        <v>PRENDIVILLE-WELTER MAUREEN</v>
      </c>
      <c r="E1288" t="s">
        <v>83</v>
      </c>
      <c r="F1288" t="s">
        <v>479</v>
      </c>
      <c r="G1288" t="s">
        <v>480</v>
      </c>
      <c r="H1288">
        <v>16228684</v>
      </c>
      <c r="I1288" t="s">
        <v>395</v>
      </c>
      <c r="J1288" t="s">
        <v>396</v>
      </c>
      <c r="K1288" t="str">
        <f t="shared" si="60"/>
        <v>Jason Roller</v>
      </c>
      <c r="L1288" s="1">
        <v>45901</v>
      </c>
      <c r="M1288" s="1">
        <v>46023</v>
      </c>
      <c r="N1288">
        <f t="shared" si="61"/>
        <v>4</v>
      </c>
      <c r="O1288" t="s">
        <v>135</v>
      </c>
      <c r="P1288" t="s">
        <v>2613</v>
      </c>
      <c r="Q1288" s="2">
        <v>77.48</v>
      </c>
      <c r="R1288" s="4">
        <v>0.375</v>
      </c>
      <c r="S1288" t="s">
        <v>60</v>
      </c>
      <c r="T1288" t="s">
        <v>136</v>
      </c>
      <c r="U1288" s="2">
        <v>29.06</v>
      </c>
      <c r="V1288" t="s">
        <v>480</v>
      </c>
    </row>
    <row r="1289" spans="1:22" x14ac:dyDescent="0.25">
      <c r="A1289">
        <v>2030578218</v>
      </c>
      <c r="B1289" t="s">
        <v>599</v>
      </c>
      <c r="C1289" t="s">
        <v>212</v>
      </c>
      <c r="D1289" t="str">
        <f t="shared" si="62"/>
        <v>WILLIAMS STEPHANIE</v>
      </c>
      <c r="E1289" t="s">
        <v>83</v>
      </c>
      <c r="F1289" t="s">
        <v>479</v>
      </c>
      <c r="G1289" t="s">
        <v>480</v>
      </c>
      <c r="H1289">
        <v>16228684</v>
      </c>
      <c r="I1289" t="s">
        <v>395</v>
      </c>
      <c r="J1289" t="s">
        <v>396</v>
      </c>
      <c r="K1289" t="str">
        <f t="shared" si="60"/>
        <v>Jason Roller</v>
      </c>
      <c r="L1289" s="1">
        <v>45901</v>
      </c>
      <c r="M1289" s="1">
        <v>46023</v>
      </c>
      <c r="N1289">
        <f t="shared" si="61"/>
        <v>4</v>
      </c>
      <c r="O1289" t="s">
        <v>135</v>
      </c>
      <c r="P1289" t="s">
        <v>2613</v>
      </c>
      <c r="Q1289" s="2">
        <v>77.48</v>
      </c>
      <c r="R1289" s="4">
        <v>0.375</v>
      </c>
      <c r="S1289" t="s">
        <v>60</v>
      </c>
      <c r="T1289" t="s">
        <v>136</v>
      </c>
      <c r="U1289" s="2">
        <v>29.06</v>
      </c>
      <c r="V1289" t="s">
        <v>480</v>
      </c>
    </row>
    <row r="1290" spans="1:22" x14ac:dyDescent="0.25">
      <c r="A1290">
        <v>2030625304</v>
      </c>
      <c r="B1290" t="s">
        <v>1063</v>
      </c>
      <c r="C1290" t="s">
        <v>1064</v>
      </c>
      <c r="D1290" t="str">
        <f t="shared" si="62"/>
        <v>HART BRAXTON</v>
      </c>
      <c r="E1290" t="s">
        <v>83</v>
      </c>
      <c r="F1290" t="s">
        <v>479</v>
      </c>
      <c r="G1290" t="s">
        <v>480</v>
      </c>
      <c r="H1290">
        <v>16228684</v>
      </c>
      <c r="I1290" t="s">
        <v>395</v>
      </c>
      <c r="J1290" t="s">
        <v>396</v>
      </c>
      <c r="K1290" t="str">
        <f t="shared" si="60"/>
        <v>Jason Roller</v>
      </c>
      <c r="L1290" s="1">
        <v>45901</v>
      </c>
      <c r="M1290" s="1">
        <v>46023</v>
      </c>
      <c r="N1290">
        <f t="shared" si="61"/>
        <v>4</v>
      </c>
      <c r="O1290" t="s">
        <v>135</v>
      </c>
      <c r="P1290" t="s">
        <v>2613</v>
      </c>
      <c r="Q1290" s="2">
        <v>77.48</v>
      </c>
      <c r="R1290" s="4">
        <v>0.375</v>
      </c>
      <c r="S1290" t="s">
        <v>60</v>
      </c>
      <c r="T1290" t="s">
        <v>136</v>
      </c>
      <c r="U1290" s="2">
        <v>29.06</v>
      </c>
      <c r="V1290" t="s">
        <v>480</v>
      </c>
    </row>
    <row r="1291" spans="1:22" x14ac:dyDescent="0.25">
      <c r="A1291">
        <v>2030552137</v>
      </c>
      <c r="B1291" t="s">
        <v>450</v>
      </c>
      <c r="C1291" t="s">
        <v>1583</v>
      </c>
      <c r="D1291" t="str">
        <f t="shared" si="62"/>
        <v>LIST JEREMY</v>
      </c>
      <c r="E1291" t="s">
        <v>206</v>
      </c>
      <c r="F1291" t="s">
        <v>373</v>
      </c>
      <c r="G1291" t="s">
        <v>433</v>
      </c>
      <c r="H1291">
        <v>21564088</v>
      </c>
      <c r="I1291" t="s">
        <v>522</v>
      </c>
      <c r="J1291" t="s">
        <v>523</v>
      </c>
      <c r="K1291" t="str">
        <f t="shared" si="60"/>
        <v>Jennifer Halsaver</v>
      </c>
      <c r="L1291" s="1">
        <v>45901</v>
      </c>
      <c r="M1291" s="1">
        <v>46023</v>
      </c>
      <c r="N1291">
        <f t="shared" si="61"/>
        <v>4</v>
      </c>
      <c r="O1291" t="s">
        <v>135</v>
      </c>
      <c r="P1291" t="s">
        <v>2613</v>
      </c>
      <c r="Q1291" s="2">
        <v>16.63</v>
      </c>
      <c r="R1291" s="3">
        <v>0.9</v>
      </c>
      <c r="S1291" t="s">
        <v>60</v>
      </c>
      <c r="T1291" t="s">
        <v>136</v>
      </c>
      <c r="U1291" s="2">
        <v>14.97</v>
      </c>
      <c r="V1291" t="s">
        <v>433</v>
      </c>
    </row>
    <row r="1292" spans="1:22" x14ac:dyDescent="0.25">
      <c r="A1292">
        <v>2030552138</v>
      </c>
      <c r="B1292" t="s">
        <v>450</v>
      </c>
      <c r="C1292" t="s">
        <v>1583</v>
      </c>
      <c r="D1292" t="str">
        <f t="shared" si="62"/>
        <v>LIST JEREMY</v>
      </c>
      <c r="E1292" t="s">
        <v>206</v>
      </c>
      <c r="F1292" t="s">
        <v>102</v>
      </c>
      <c r="G1292" t="s">
        <v>764</v>
      </c>
      <c r="H1292">
        <v>21564088</v>
      </c>
      <c r="I1292" t="s">
        <v>522</v>
      </c>
      <c r="J1292" t="s">
        <v>523</v>
      </c>
      <c r="K1292" t="str">
        <f t="shared" si="60"/>
        <v>Jennifer Halsaver</v>
      </c>
      <c r="L1292" s="1">
        <v>45901</v>
      </c>
      <c r="M1292" s="1">
        <v>46023</v>
      </c>
      <c r="N1292">
        <f t="shared" si="61"/>
        <v>4</v>
      </c>
      <c r="O1292" t="s">
        <v>135</v>
      </c>
      <c r="P1292" t="s">
        <v>2613</v>
      </c>
      <c r="Q1292" s="2">
        <v>20.6</v>
      </c>
      <c r="R1292" s="3">
        <v>0.75</v>
      </c>
      <c r="S1292" t="s">
        <v>60</v>
      </c>
      <c r="T1292" t="s">
        <v>136</v>
      </c>
      <c r="U1292" s="2">
        <v>15.45</v>
      </c>
      <c r="V1292" t="s">
        <v>2597</v>
      </c>
    </row>
    <row r="1293" spans="1:22" x14ac:dyDescent="0.25">
      <c r="A1293">
        <v>2030694348</v>
      </c>
      <c r="B1293" t="s">
        <v>924</v>
      </c>
      <c r="C1293" t="s">
        <v>2043</v>
      </c>
      <c r="D1293" t="str">
        <f t="shared" si="62"/>
        <v>FRASER ALEXANDRA</v>
      </c>
      <c r="E1293" t="s">
        <v>206</v>
      </c>
      <c r="F1293" t="s">
        <v>102</v>
      </c>
      <c r="G1293" t="s">
        <v>103</v>
      </c>
      <c r="H1293">
        <v>21564088</v>
      </c>
      <c r="I1293" t="s">
        <v>522</v>
      </c>
      <c r="J1293" t="s">
        <v>523</v>
      </c>
      <c r="K1293" t="str">
        <f t="shared" si="60"/>
        <v>Jennifer Halsaver</v>
      </c>
      <c r="L1293" s="1">
        <v>45901</v>
      </c>
      <c r="M1293" s="1">
        <v>46023</v>
      </c>
      <c r="N1293">
        <f t="shared" si="61"/>
        <v>4</v>
      </c>
      <c r="O1293" t="s">
        <v>135</v>
      </c>
      <c r="P1293" t="s">
        <v>2613</v>
      </c>
      <c r="Q1293" s="2">
        <v>42.28</v>
      </c>
      <c r="R1293" s="3">
        <v>0.75</v>
      </c>
      <c r="S1293" t="s">
        <v>60</v>
      </c>
      <c r="T1293" t="s">
        <v>136</v>
      </c>
      <c r="U1293" s="2">
        <v>31.71</v>
      </c>
      <c r="V1293" t="s">
        <v>2597</v>
      </c>
    </row>
    <row r="1294" spans="1:22" x14ac:dyDescent="0.25">
      <c r="A1294">
        <v>2030687069</v>
      </c>
      <c r="B1294" t="s">
        <v>105</v>
      </c>
      <c r="C1294" t="s">
        <v>2353</v>
      </c>
      <c r="D1294" t="str">
        <f t="shared" si="62"/>
        <v>NADER KAREN</v>
      </c>
      <c r="E1294" t="s">
        <v>206</v>
      </c>
      <c r="F1294" t="s">
        <v>102</v>
      </c>
      <c r="G1294" t="s">
        <v>103</v>
      </c>
      <c r="H1294">
        <v>21564088</v>
      </c>
      <c r="I1294" t="s">
        <v>522</v>
      </c>
      <c r="J1294" t="s">
        <v>523</v>
      </c>
      <c r="K1294" t="str">
        <f t="shared" si="60"/>
        <v>Jennifer Halsaver</v>
      </c>
      <c r="L1294" s="1">
        <v>45901</v>
      </c>
      <c r="M1294" s="1">
        <v>46023</v>
      </c>
      <c r="N1294">
        <f t="shared" si="61"/>
        <v>4</v>
      </c>
      <c r="O1294" t="s">
        <v>135</v>
      </c>
      <c r="P1294" t="s">
        <v>2613</v>
      </c>
      <c r="Q1294" s="2">
        <v>40.4</v>
      </c>
      <c r="R1294" s="3">
        <v>0.75</v>
      </c>
      <c r="S1294" t="s">
        <v>60</v>
      </c>
      <c r="T1294" t="s">
        <v>136</v>
      </c>
      <c r="U1294" s="2">
        <v>30.3</v>
      </c>
      <c r="V1294" t="s">
        <v>2597</v>
      </c>
    </row>
    <row r="1295" spans="1:22" x14ac:dyDescent="0.25">
      <c r="A1295">
        <v>2030801742</v>
      </c>
      <c r="B1295" t="s">
        <v>1607</v>
      </c>
      <c r="C1295" t="s">
        <v>1608</v>
      </c>
      <c r="D1295" t="str">
        <f t="shared" si="62"/>
        <v>HARRISON THURSTON</v>
      </c>
      <c r="E1295" t="s">
        <v>206</v>
      </c>
      <c r="F1295" t="s">
        <v>102</v>
      </c>
      <c r="G1295" t="s">
        <v>103</v>
      </c>
      <c r="H1295">
        <v>21564088</v>
      </c>
      <c r="I1295" t="s">
        <v>522</v>
      </c>
      <c r="J1295" t="s">
        <v>523</v>
      </c>
      <c r="K1295" t="str">
        <f t="shared" si="60"/>
        <v>Jennifer Halsaver</v>
      </c>
      <c r="L1295" s="1">
        <v>45901</v>
      </c>
      <c r="M1295" s="1">
        <v>46023</v>
      </c>
      <c r="N1295">
        <f t="shared" si="61"/>
        <v>4</v>
      </c>
      <c r="O1295" t="s">
        <v>135</v>
      </c>
      <c r="P1295" t="s">
        <v>2613</v>
      </c>
      <c r="Q1295" s="2">
        <v>12.64</v>
      </c>
      <c r="R1295" s="3">
        <v>0.75</v>
      </c>
      <c r="S1295" t="s">
        <v>60</v>
      </c>
      <c r="T1295" t="s">
        <v>136</v>
      </c>
      <c r="U1295" s="2">
        <v>9.48</v>
      </c>
      <c r="V1295" t="s">
        <v>2597</v>
      </c>
    </row>
    <row r="1296" spans="1:22" x14ac:dyDescent="0.25">
      <c r="A1296">
        <v>2030552136</v>
      </c>
      <c r="B1296" t="s">
        <v>450</v>
      </c>
      <c r="C1296" t="s">
        <v>1583</v>
      </c>
      <c r="D1296" t="str">
        <f t="shared" si="62"/>
        <v>LIST JEREMY</v>
      </c>
      <c r="E1296" t="s">
        <v>206</v>
      </c>
      <c r="F1296" t="s">
        <v>373</v>
      </c>
      <c r="G1296" t="s">
        <v>374</v>
      </c>
      <c r="H1296">
        <v>21564088</v>
      </c>
      <c r="I1296" t="s">
        <v>522</v>
      </c>
      <c r="J1296" t="s">
        <v>523</v>
      </c>
      <c r="K1296" t="str">
        <f t="shared" si="60"/>
        <v>Jennifer Halsaver</v>
      </c>
      <c r="L1296" s="1">
        <v>45901</v>
      </c>
      <c r="M1296" s="1">
        <v>46023</v>
      </c>
      <c r="N1296">
        <f t="shared" si="61"/>
        <v>4</v>
      </c>
      <c r="O1296" t="s">
        <v>135</v>
      </c>
      <c r="P1296" t="s">
        <v>2613</v>
      </c>
      <c r="Q1296" s="2">
        <v>65.48</v>
      </c>
      <c r="R1296" s="3">
        <v>0.7</v>
      </c>
      <c r="S1296" t="s">
        <v>60</v>
      </c>
      <c r="T1296" t="s">
        <v>136</v>
      </c>
      <c r="U1296" s="2">
        <v>45.84</v>
      </c>
      <c r="V1296" t="s">
        <v>374</v>
      </c>
    </row>
    <row r="1297" spans="1:22" x14ac:dyDescent="0.25">
      <c r="A1297">
        <v>2030687068</v>
      </c>
      <c r="B1297" t="s">
        <v>105</v>
      </c>
      <c r="C1297" t="s">
        <v>2353</v>
      </c>
      <c r="D1297" t="str">
        <f t="shared" si="62"/>
        <v>NADER KAREN</v>
      </c>
      <c r="E1297" t="s">
        <v>206</v>
      </c>
      <c r="F1297" t="s">
        <v>373</v>
      </c>
      <c r="G1297" t="s">
        <v>374</v>
      </c>
      <c r="H1297">
        <v>21564088</v>
      </c>
      <c r="I1297" t="s">
        <v>522</v>
      </c>
      <c r="J1297" t="s">
        <v>523</v>
      </c>
      <c r="K1297" t="str">
        <f t="shared" si="60"/>
        <v>Jennifer Halsaver</v>
      </c>
      <c r="L1297" s="1">
        <v>45901</v>
      </c>
      <c r="M1297" s="1">
        <v>46023</v>
      </c>
      <c r="N1297">
        <f t="shared" si="61"/>
        <v>4</v>
      </c>
      <c r="O1297" t="s">
        <v>135</v>
      </c>
      <c r="P1297" t="s">
        <v>2613</v>
      </c>
      <c r="Q1297" s="2">
        <v>53.04</v>
      </c>
      <c r="R1297" s="3">
        <v>0.7</v>
      </c>
      <c r="S1297" t="s">
        <v>60</v>
      </c>
      <c r="T1297" t="s">
        <v>136</v>
      </c>
      <c r="U1297" s="2">
        <v>37.130000000000003</v>
      </c>
      <c r="V1297" t="s">
        <v>374</v>
      </c>
    </row>
    <row r="1298" spans="1:22" x14ac:dyDescent="0.25">
      <c r="A1298">
        <v>2030694347</v>
      </c>
      <c r="B1298" t="s">
        <v>924</v>
      </c>
      <c r="C1298" t="s">
        <v>2043</v>
      </c>
      <c r="D1298" t="str">
        <f t="shared" si="62"/>
        <v>FRASER ALEXANDRA</v>
      </c>
      <c r="E1298" t="s">
        <v>206</v>
      </c>
      <c r="F1298" t="s">
        <v>373</v>
      </c>
      <c r="G1298" t="s">
        <v>374</v>
      </c>
      <c r="H1298">
        <v>21564088</v>
      </c>
      <c r="I1298" t="s">
        <v>522</v>
      </c>
      <c r="J1298" t="s">
        <v>523</v>
      </c>
      <c r="K1298" t="str">
        <f t="shared" si="60"/>
        <v>Jennifer Halsaver</v>
      </c>
      <c r="L1298" s="1">
        <v>45901</v>
      </c>
      <c r="M1298" s="1">
        <v>46023</v>
      </c>
      <c r="N1298">
        <f t="shared" si="61"/>
        <v>4</v>
      </c>
      <c r="O1298" t="s">
        <v>135</v>
      </c>
      <c r="P1298" t="s">
        <v>2613</v>
      </c>
      <c r="Q1298" s="2">
        <v>53.04</v>
      </c>
      <c r="R1298" s="3">
        <v>0.7</v>
      </c>
      <c r="S1298" t="s">
        <v>60</v>
      </c>
      <c r="T1298" t="s">
        <v>136</v>
      </c>
      <c r="U1298" s="2">
        <v>37.130000000000003</v>
      </c>
      <c r="V1298" t="s">
        <v>374</v>
      </c>
    </row>
    <row r="1299" spans="1:22" x14ac:dyDescent="0.25">
      <c r="A1299">
        <v>2030552139</v>
      </c>
      <c r="B1299" t="s">
        <v>450</v>
      </c>
      <c r="C1299" t="s">
        <v>1583</v>
      </c>
      <c r="D1299" t="str">
        <f t="shared" si="62"/>
        <v>LIST JEREMY</v>
      </c>
      <c r="E1299" t="s">
        <v>206</v>
      </c>
      <c r="F1299" t="s">
        <v>479</v>
      </c>
      <c r="G1299" t="s">
        <v>480</v>
      </c>
      <c r="H1299">
        <v>21564088</v>
      </c>
      <c r="I1299" t="s">
        <v>522</v>
      </c>
      <c r="J1299" t="s">
        <v>523</v>
      </c>
      <c r="K1299" t="str">
        <f t="shared" si="60"/>
        <v>Jennifer Halsaver</v>
      </c>
      <c r="L1299" s="1">
        <v>45901</v>
      </c>
      <c r="M1299" s="1">
        <v>46023</v>
      </c>
      <c r="N1299">
        <f t="shared" si="61"/>
        <v>4</v>
      </c>
      <c r="O1299" t="s">
        <v>135</v>
      </c>
      <c r="P1299" t="s">
        <v>2613</v>
      </c>
      <c r="Q1299" s="2">
        <v>54.54</v>
      </c>
      <c r="R1299" s="4">
        <v>0.375</v>
      </c>
      <c r="S1299" t="s">
        <v>60</v>
      </c>
      <c r="T1299" t="s">
        <v>136</v>
      </c>
      <c r="U1299" s="2">
        <v>20.45</v>
      </c>
      <c r="V1299" t="s">
        <v>480</v>
      </c>
    </row>
    <row r="1300" spans="1:22" x14ac:dyDescent="0.25">
      <c r="A1300">
        <v>2030801743</v>
      </c>
      <c r="B1300" t="s">
        <v>1607</v>
      </c>
      <c r="C1300" t="s">
        <v>1608</v>
      </c>
      <c r="D1300" t="str">
        <f t="shared" si="62"/>
        <v>HARRISON THURSTON</v>
      </c>
      <c r="E1300" t="s">
        <v>206</v>
      </c>
      <c r="F1300" t="s">
        <v>479</v>
      </c>
      <c r="G1300" t="s">
        <v>480</v>
      </c>
      <c r="H1300">
        <v>21564088</v>
      </c>
      <c r="I1300" t="s">
        <v>522</v>
      </c>
      <c r="J1300" t="s">
        <v>523</v>
      </c>
      <c r="K1300" t="str">
        <f t="shared" si="60"/>
        <v>Jennifer Halsaver</v>
      </c>
      <c r="L1300" s="1">
        <v>45901</v>
      </c>
      <c r="M1300" s="1">
        <v>46023</v>
      </c>
      <c r="N1300">
        <f t="shared" si="61"/>
        <v>4</v>
      </c>
      <c r="O1300" t="s">
        <v>135</v>
      </c>
      <c r="P1300" t="s">
        <v>2613</v>
      </c>
      <c r="Q1300" s="2">
        <v>38.39</v>
      </c>
      <c r="R1300" s="4">
        <v>0.375</v>
      </c>
      <c r="S1300" t="s">
        <v>60</v>
      </c>
      <c r="T1300" t="s">
        <v>136</v>
      </c>
      <c r="U1300" s="2">
        <v>14.4</v>
      </c>
      <c r="V1300" t="s">
        <v>480</v>
      </c>
    </row>
    <row r="1301" spans="1:22" x14ac:dyDescent="0.25">
      <c r="A1301">
        <v>2030640532</v>
      </c>
      <c r="B1301" t="s">
        <v>68</v>
      </c>
      <c r="C1301" t="s">
        <v>1917</v>
      </c>
      <c r="D1301" t="str">
        <f t="shared" si="62"/>
        <v>WOODRUFF ROBERT</v>
      </c>
      <c r="E1301" t="s">
        <v>206</v>
      </c>
      <c r="F1301" t="s">
        <v>803</v>
      </c>
      <c r="G1301" t="s">
        <v>804</v>
      </c>
      <c r="H1301">
        <v>21564088</v>
      </c>
      <c r="I1301" t="s">
        <v>522</v>
      </c>
      <c r="J1301" t="s">
        <v>523</v>
      </c>
      <c r="K1301" t="str">
        <f t="shared" si="60"/>
        <v>Jennifer Halsaver</v>
      </c>
      <c r="L1301" s="1">
        <v>45901</v>
      </c>
      <c r="M1301" s="1">
        <v>46023</v>
      </c>
      <c r="N1301">
        <f t="shared" si="61"/>
        <v>4</v>
      </c>
      <c r="O1301" t="s">
        <v>135</v>
      </c>
      <c r="P1301" t="s">
        <v>2613</v>
      </c>
      <c r="Q1301" s="2">
        <v>15</v>
      </c>
      <c r="R1301" s="3">
        <v>0.19</v>
      </c>
      <c r="S1301" t="s">
        <v>60</v>
      </c>
      <c r="T1301" t="s">
        <v>136</v>
      </c>
      <c r="U1301" s="2">
        <v>2.85</v>
      </c>
      <c r="V1301" t="s">
        <v>804</v>
      </c>
    </row>
    <row r="1302" spans="1:22" x14ac:dyDescent="0.25">
      <c r="A1302">
        <v>2030674188</v>
      </c>
      <c r="B1302" t="s">
        <v>635</v>
      </c>
      <c r="C1302" t="s">
        <v>898</v>
      </c>
      <c r="D1302" t="str">
        <f t="shared" si="62"/>
        <v>BAKER ERIC</v>
      </c>
      <c r="E1302" t="s">
        <v>206</v>
      </c>
      <c r="F1302" t="s">
        <v>803</v>
      </c>
      <c r="G1302" t="s">
        <v>804</v>
      </c>
      <c r="H1302">
        <v>21564088</v>
      </c>
      <c r="I1302" t="s">
        <v>522</v>
      </c>
      <c r="J1302" t="s">
        <v>523</v>
      </c>
      <c r="K1302" t="str">
        <f t="shared" si="60"/>
        <v>Jennifer Halsaver</v>
      </c>
      <c r="L1302" s="1">
        <v>45901</v>
      </c>
      <c r="M1302" s="1">
        <v>46023</v>
      </c>
      <c r="N1302">
        <f t="shared" si="61"/>
        <v>4</v>
      </c>
      <c r="O1302" t="s">
        <v>135</v>
      </c>
      <c r="P1302" t="s">
        <v>2613</v>
      </c>
      <c r="Q1302" s="2">
        <v>15</v>
      </c>
      <c r="R1302" s="3">
        <v>0.19</v>
      </c>
      <c r="S1302" t="s">
        <v>60</v>
      </c>
      <c r="T1302" t="s">
        <v>136</v>
      </c>
      <c r="U1302" s="2">
        <v>2.85</v>
      </c>
      <c r="V1302" t="s">
        <v>804</v>
      </c>
    </row>
    <row r="1303" spans="1:22" x14ac:dyDescent="0.25">
      <c r="A1303">
        <v>2030694349</v>
      </c>
      <c r="B1303" t="s">
        <v>924</v>
      </c>
      <c r="C1303" t="s">
        <v>2043</v>
      </c>
      <c r="D1303" t="str">
        <f t="shared" si="62"/>
        <v>FRASER ALEXANDRA</v>
      </c>
      <c r="E1303" t="s">
        <v>206</v>
      </c>
      <c r="F1303" t="s">
        <v>803</v>
      </c>
      <c r="G1303" t="s">
        <v>804</v>
      </c>
      <c r="H1303">
        <v>21564088</v>
      </c>
      <c r="I1303" t="s">
        <v>522</v>
      </c>
      <c r="J1303" t="s">
        <v>523</v>
      </c>
      <c r="K1303" t="str">
        <f t="shared" si="60"/>
        <v>Jennifer Halsaver</v>
      </c>
      <c r="L1303" s="1">
        <v>45901</v>
      </c>
      <c r="M1303" s="1">
        <v>46023</v>
      </c>
      <c r="N1303">
        <f t="shared" si="61"/>
        <v>4</v>
      </c>
      <c r="O1303" t="s">
        <v>135</v>
      </c>
      <c r="P1303" t="s">
        <v>2613</v>
      </c>
      <c r="Q1303" s="2">
        <v>15</v>
      </c>
      <c r="R1303" s="3">
        <v>0.19</v>
      </c>
      <c r="S1303" t="s">
        <v>60</v>
      </c>
      <c r="T1303" t="s">
        <v>136</v>
      </c>
      <c r="U1303" s="2">
        <v>2.85</v>
      </c>
      <c r="V1303" t="s">
        <v>804</v>
      </c>
    </row>
    <row r="1304" spans="1:22" x14ac:dyDescent="0.25">
      <c r="A1304">
        <v>2030640531</v>
      </c>
      <c r="B1304" t="s">
        <v>68</v>
      </c>
      <c r="C1304" t="s">
        <v>1917</v>
      </c>
      <c r="D1304" t="str">
        <f t="shared" si="62"/>
        <v>WOODRUFF ROBERT</v>
      </c>
      <c r="E1304" t="s">
        <v>206</v>
      </c>
      <c r="F1304" t="s">
        <v>1837</v>
      </c>
      <c r="G1304" t="s">
        <v>1844</v>
      </c>
      <c r="H1304">
        <v>21564088</v>
      </c>
      <c r="I1304" t="s">
        <v>522</v>
      </c>
      <c r="J1304" t="s">
        <v>523</v>
      </c>
      <c r="K1304" t="str">
        <f t="shared" si="60"/>
        <v>Jennifer Halsaver</v>
      </c>
      <c r="L1304" s="1">
        <v>45901</v>
      </c>
      <c r="M1304" s="1">
        <v>46023</v>
      </c>
      <c r="N1304">
        <f t="shared" si="61"/>
        <v>4</v>
      </c>
      <c r="O1304" t="s">
        <v>135</v>
      </c>
      <c r="P1304" t="s">
        <v>2613</v>
      </c>
      <c r="Q1304" s="2">
        <v>631.49</v>
      </c>
      <c r="R1304" s="3">
        <v>0.19</v>
      </c>
      <c r="S1304" t="s">
        <v>60</v>
      </c>
      <c r="T1304" t="s">
        <v>136</v>
      </c>
      <c r="U1304" s="2">
        <v>119.97</v>
      </c>
      <c r="V1304" t="s">
        <v>1844</v>
      </c>
    </row>
    <row r="1305" spans="1:22" x14ac:dyDescent="0.25">
      <c r="A1305">
        <v>2030694346</v>
      </c>
      <c r="B1305" t="s">
        <v>924</v>
      </c>
      <c r="C1305" t="s">
        <v>2043</v>
      </c>
      <c r="D1305" t="str">
        <f t="shared" si="62"/>
        <v>FRASER ALEXANDRA</v>
      </c>
      <c r="E1305" t="s">
        <v>206</v>
      </c>
      <c r="F1305" t="s">
        <v>1837</v>
      </c>
      <c r="G1305" t="s">
        <v>1844</v>
      </c>
      <c r="H1305">
        <v>21564088</v>
      </c>
      <c r="I1305" t="s">
        <v>522</v>
      </c>
      <c r="J1305" t="s">
        <v>523</v>
      </c>
      <c r="K1305" t="str">
        <f t="shared" si="60"/>
        <v>Jennifer Halsaver</v>
      </c>
      <c r="L1305" s="1">
        <v>45901</v>
      </c>
      <c r="M1305" s="1">
        <v>46023</v>
      </c>
      <c r="N1305">
        <f t="shared" si="61"/>
        <v>4</v>
      </c>
      <c r="O1305" t="s">
        <v>135</v>
      </c>
      <c r="P1305" t="s">
        <v>2613</v>
      </c>
      <c r="Q1305" s="2">
        <v>248.82</v>
      </c>
      <c r="R1305" s="3">
        <v>0.19</v>
      </c>
      <c r="S1305" t="s">
        <v>60</v>
      </c>
      <c r="T1305" t="s">
        <v>136</v>
      </c>
      <c r="U1305" s="2">
        <v>47.28</v>
      </c>
      <c r="V1305" t="s">
        <v>1844</v>
      </c>
    </row>
    <row r="1306" spans="1:22" x14ac:dyDescent="0.25">
      <c r="A1306">
        <v>2030674187</v>
      </c>
      <c r="B1306" t="s">
        <v>635</v>
      </c>
      <c r="C1306" t="s">
        <v>898</v>
      </c>
      <c r="D1306" t="str">
        <f t="shared" si="62"/>
        <v>BAKER ERIC</v>
      </c>
      <c r="E1306" t="s">
        <v>206</v>
      </c>
      <c r="F1306" t="s">
        <v>1837</v>
      </c>
      <c r="G1306" t="s">
        <v>1844</v>
      </c>
      <c r="H1306">
        <v>21564088</v>
      </c>
      <c r="I1306" t="s">
        <v>522</v>
      </c>
      <c r="J1306" t="s">
        <v>523</v>
      </c>
      <c r="K1306" t="str">
        <f t="shared" si="60"/>
        <v>Jennifer Halsaver</v>
      </c>
      <c r="L1306" s="1">
        <v>45901</v>
      </c>
      <c r="M1306" s="1">
        <v>46023</v>
      </c>
      <c r="N1306">
        <f t="shared" si="61"/>
        <v>4</v>
      </c>
      <c r="O1306" t="s">
        <v>135</v>
      </c>
      <c r="P1306" t="s">
        <v>2613</v>
      </c>
      <c r="Q1306" s="2">
        <v>219.24</v>
      </c>
      <c r="R1306" s="3">
        <v>0.19</v>
      </c>
      <c r="S1306" t="s">
        <v>60</v>
      </c>
      <c r="T1306" t="s">
        <v>136</v>
      </c>
      <c r="U1306" s="2">
        <v>41.66</v>
      </c>
      <c r="V1306" t="s">
        <v>1844</v>
      </c>
    </row>
    <row r="1307" spans="1:22" x14ac:dyDescent="0.25">
      <c r="A1307">
        <v>2030762531</v>
      </c>
      <c r="B1307" t="s">
        <v>1984</v>
      </c>
      <c r="C1307" t="s">
        <v>899</v>
      </c>
      <c r="D1307" t="str">
        <f t="shared" si="62"/>
        <v>III PHILLIP</v>
      </c>
      <c r="E1307" t="s">
        <v>206</v>
      </c>
      <c r="F1307" t="s">
        <v>373</v>
      </c>
      <c r="G1307" t="s">
        <v>374</v>
      </c>
      <c r="H1307">
        <v>18142208</v>
      </c>
      <c r="I1307" t="s">
        <v>1450</v>
      </c>
      <c r="J1307" t="s">
        <v>1451</v>
      </c>
      <c r="K1307" t="str">
        <f t="shared" si="60"/>
        <v>Jill Shepard</v>
      </c>
      <c r="L1307" s="1">
        <v>45899</v>
      </c>
      <c r="M1307" s="1">
        <v>46021</v>
      </c>
      <c r="N1307">
        <f t="shared" si="61"/>
        <v>4</v>
      </c>
      <c r="O1307" t="s">
        <v>135</v>
      </c>
      <c r="P1307" t="s">
        <v>2613</v>
      </c>
      <c r="Q1307" s="2">
        <v>30.51</v>
      </c>
      <c r="R1307" s="3">
        <v>0.7</v>
      </c>
      <c r="S1307" t="s">
        <v>60</v>
      </c>
      <c r="T1307" t="s">
        <v>136</v>
      </c>
      <c r="U1307" s="2">
        <v>21.36</v>
      </c>
      <c r="V1307" t="s">
        <v>374</v>
      </c>
    </row>
    <row r="1308" spans="1:22" x14ac:dyDescent="0.25">
      <c r="A1308">
        <v>2030762532</v>
      </c>
      <c r="B1308" t="s">
        <v>1984</v>
      </c>
      <c r="C1308" t="s">
        <v>899</v>
      </c>
      <c r="D1308" t="str">
        <f t="shared" si="62"/>
        <v>III PHILLIP</v>
      </c>
      <c r="E1308" t="s">
        <v>206</v>
      </c>
      <c r="F1308" t="s">
        <v>803</v>
      </c>
      <c r="G1308" t="s">
        <v>804</v>
      </c>
      <c r="H1308">
        <v>18142208</v>
      </c>
      <c r="I1308" t="s">
        <v>1450</v>
      </c>
      <c r="J1308" t="s">
        <v>1451</v>
      </c>
      <c r="K1308" t="str">
        <f t="shared" si="60"/>
        <v>Jill Shepard</v>
      </c>
      <c r="L1308" s="1">
        <v>45899</v>
      </c>
      <c r="M1308" s="1">
        <v>46021</v>
      </c>
      <c r="N1308">
        <f t="shared" si="61"/>
        <v>4</v>
      </c>
      <c r="O1308" t="s">
        <v>135</v>
      </c>
      <c r="P1308" t="s">
        <v>2613</v>
      </c>
      <c r="Q1308" s="2">
        <v>15</v>
      </c>
      <c r="R1308" s="3">
        <v>0.19</v>
      </c>
      <c r="S1308" t="s">
        <v>60</v>
      </c>
      <c r="T1308" t="s">
        <v>136</v>
      </c>
      <c r="U1308" s="2">
        <v>2.85</v>
      </c>
      <c r="V1308" t="s">
        <v>804</v>
      </c>
    </row>
    <row r="1309" spans="1:22" x14ac:dyDescent="0.25">
      <c r="A1309">
        <v>2030762530</v>
      </c>
      <c r="B1309" t="s">
        <v>1984</v>
      </c>
      <c r="C1309" t="s">
        <v>899</v>
      </c>
      <c r="D1309" t="str">
        <f t="shared" si="62"/>
        <v>III PHILLIP</v>
      </c>
      <c r="E1309" t="s">
        <v>206</v>
      </c>
      <c r="F1309" t="s">
        <v>1837</v>
      </c>
      <c r="G1309" t="s">
        <v>1844</v>
      </c>
      <c r="H1309">
        <v>18142208</v>
      </c>
      <c r="I1309" t="s">
        <v>1450</v>
      </c>
      <c r="J1309" t="s">
        <v>1451</v>
      </c>
      <c r="K1309" t="str">
        <f t="shared" si="60"/>
        <v>Jill Shepard</v>
      </c>
      <c r="L1309" s="1">
        <v>45899</v>
      </c>
      <c r="M1309" s="1">
        <v>46021</v>
      </c>
      <c r="N1309">
        <f t="shared" si="61"/>
        <v>4</v>
      </c>
      <c r="O1309" t="s">
        <v>135</v>
      </c>
      <c r="P1309" t="s">
        <v>2613</v>
      </c>
      <c r="Q1309" s="2">
        <v>90.98</v>
      </c>
      <c r="R1309" s="3">
        <v>0.19</v>
      </c>
      <c r="S1309" t="s">
        <v>60</v>
      </c>
      <c r="T1309" t="s">
        <v>136</v>
      </c>
      <c r="U1309" s="2">
        <v>17.29</v>
      </c>
      <c r="V1309" t="s">
        <v>1844</v>
      </c>
    </row>
    <row r="1310" spans="1:22" x14ac:dyDescent="0.25">
      <c r="A1310">
        <v>2030583660</v>
      </c>
      <c r="B1310" t="s">
        <v>688</v>
      </c>
      <c r="C1310" t="s">
        <v>1586</v>
      </c>
      <c r="D1310" t="str">
        <f t="shared" si="62"/>
        <v>MANDES CARLOS</v>
      </c>
      <c r="E1310" t="s">
        <v>256</v>
      </c>
      <c r="F1310" t="s">
        <v>102</v>
      </c>
      <c r="G1310" t="s">
        <v>738</v>
      </c>
      <c r="H1310">
        <v>1706194</v>
      </c>
      <c r="I1310" t="s">
        <v>258</v>
      </c>
      <c r="J1310" t="s">
        <v>131</v>
      </c>
      <c r="K1310" t="str">
        <f t="shared" si="60"/>
        <v>MATTHEW DAUGHERTY</v>
      </c>
      <c r="L1310" s="1">
        <v>45901</v>
      </c>
      <c r="M1310" s="1">
        <v>46023</v>
      </c>
      <c r="N1310">
        <f t="shared" si="61"/>
        <v>4</v>
      </c>
      <c r="O1310" t="s">
        <v>135</v>
      </c>
      <c r="P1310" t="s">
        <v>2613</v>
      </c>
      <c r="Q1310" s="2">
        <v>208.88</v>
      </c>
      <c r="R1310" s="3">
        <v>0.9</v>
      </c>
      <c r="S1310" t="s">
        <v>60</v>
      </c>
      <c r="T1310" t="s">
        <v>136</v>
      </c>
      <c r="U1310" s="2">
        <v>187.99</v>
      </c>
      <c r="V1310" t="s">
        <v>2599</v>
      </c>
    </row>
    <row r="1311" spans="1:22" x14ac:dyDescent="0.25">
      <c r="A1311">
        <v>2030779110</v>
      </c>
      <c r="B1311" t="s">
        <v>231</v>
      </c>
      <c r="C1311" t="s">
        <v>2358</v>
      </c>
      <c r="D1311" t="str">
        <f t="shared" si="62"/>
        <v>SCHWAB MARY</v>
      </c>
      <c r="E1311" t="s">
        <v>112</v>
      </c>
      <c r="F1311" t="s">
        <v>102</v>
      </c>
      <c r="G1311" t="s">
        <v>738</v>
      </c>
      <c r="H1311">
        <v>1706194</v>
      </c>
      <c r="I1311" t="s">
        <v>258</v>
      </c>
      <c r="J1311" t="s">
        <v>131</v>
      </c>
      <c r="K1311" t="str">
        <f t="shared" si="60"/>
        <v>MATTHEW DAUGHERTY</v>
      </c>
      <c r="L1311" s="1">
        <v>45901</v>
      </c>
      <c r="M1311" s="1">
        <v>46023</v>
      </c>
      <c r="N1311">
        <f t="shared" si="61"/>
        <v>4</v>
      </c>
      <c r="O1311" t="s">
        <v>135</v>
      </c>
      <c r="P1311" t="s">
        <v>2613</v>
      </c>
      <c r="Q1311" s="2">
        <v>122.57</v>
      </c>
      <c r="R1311" s="3">
        <v>0.9</v>
      </c>
      <c r="S1311" t="s">
        <v>60</v>
      </c>
      <c r="T1311" t="s">
        <v>136</v>
      </c>
      <c r="U1311" s="2">
        <v>110.31</v>
      </c>
      <c r="V1311" t="s">
        <v>2599</v>
      </c>
    </row>
    <row r="1312" spans="1:22" x14ac:dyDescent="0.25">
      <c r="A1312">
        <v>2030443772</v>
      </c>
      <c r="B1312" t="s">
        <v>358</v>
      </c>
      <c r="C1312" t="s">
        <v>2335</v>
      </c>
      <c r="D1312" t="str">
        <f t="shared" si="62"/>
        <v>READY NATHAN</v>
      </c>
      <c r="E1312" t="s">
        <v>110</v>
      </c>
      <c r="F1312" t="s">
        <v>102</v>
      </c>
      <c r="G1312" t="s">
        <v>738</v>
      </c>
      <c r="H1312">
        <v>1706194</v>
      </c>
      <c r="I1312" t="s">
        <v>258</v>
      </c>
      <c r="J1312" t="s">
        <v>131</v>
      </c>
      <c r="K1312" t="str">
        <f t="shared" si="60"/>
        <v>MATTHEW DAUGHERTY</v>
      </c>
      <c r="L1312" s="1">
        <v>45901</v>
      </c>
      <c r="M1312" s="1">
        <v>46023</v>
      </c>
      <c r="N1312">
        <f t="shared" si="61"/>
        <v>4</v>
      </c>
      <c r="O1312" t="s">
        <v>135</v>
      </c>
      <c r="P1312" t="s">
        <v>2613</v>
      </c>
      <c r="Q1312" s="2">
        <v>101.91</v>
      </c>
      <c r="R1312" s="3">
        <v>0.9</v>
      </c>
      <c r="S1312" t="s">
        <v>60</v>
      </c>
      <c r="T1312" t="s">
        <v>136</v>
      </c>
      <c r="U1312" s="2">
        <v>91.72</v>
      </c>
      <c r="V1312" t="s">
        <v>2599</v>
      </c>
    </row>
    <row r="1313" spans="1:22" x14ac:dyDescent="0.25">
      <c r="A1313">
        <v>2030743324</v>
      </c>
      <c r="B1313" t="s">
        <v>2526</v>
      </c>
      <c r="C1313" t="s">
        <v>2527</v>
      </c>
      <c r="D1313" t="str">
        <f t="shared" si="62"/>
        <v>ADAMS WESTON</v>
      </c>
      <c r="E1313" t="s">
        <v>256</v>
      </c>
      <c r="F1313" t="s">
        <v>373</v>
      </c>
      <c r="G1313" t="s">
        <v>433</v>
      </c>
      <c r="H1313">
        <v>1706194</v>
      </c>
      <c r="I1313" t="s">
        <v>258</v>
      </c>
      <c r="J1313" t="s">
        <v>131</v>
      </c>
      <c r="K1313" t="str">
        <f t="shared" si="60"/>
        <v>MATTHEW DAUGHERTY</v>
      </c>
      <c r="L1313" s="1">
        <v>45901</v>
      </c>
      <c r="M1313" s="1">
        <v>46023</v>
      </c>
      <c r="N1313">
        <f t="shared" si="61"/>
        <v>4</v>
      </c>
      <c r="O1313" t="s">
        <v>135</v>
      </c>
      <c r="P1313" t="s">
        <v>2613</v>
      </c>
      <c r="Q1313" s="2">
        <v>68.75</v>
      </c>
      <c r="R1313" s="3">
        <v>0.9</v>
      </c>
      <c r="S1313" t="s">
        <v>60</v>
      </c>
      <c r="T1313" t="s">
        <v>136</v>
      </c>
      <c r="U1313" s="2">
        <v>61.88</v>
      </c>
      <c r="V1313" t="s">
        <v>433</v>
      </c>
    </row>
    <row r="1314" spans="1:22" x14ac:dyDescent="0.25">
      <c r="A1314">
        <v>2030309854</v>
      </c>
      <c r="B1314" t="s">
        <v>2330</v>
      </c>
      <c r="C1314" t="s">
        <v>2331</v>
      </c>
      <c r="D1314" t="str">
        <f t="shared" si="62"/>
        <v>ELLIOUT MATT</v>
      </c>
      <c r="E1314" t="s">
        <v>112</v>
      </c>
      <c r="F1314" t="s">
        <v>102</v>
      </c>
      <c r="G1314" t="s">
        <v>764</v>
      </c>
      <c r="H1314">
        <v>1706194</v>
      </c>
      <c r="I1314" t="s">
        <v>258</v>
      </c>
      <c r="J1314" t="s">
        <v>131</v>
      </c>
      <c r="K1314" t="str">
        <f t="shared" si="60"/>
        <v>MATTHEW DAUGHERTY</v>
      </c>
      <c r="L1314" s="1">
        <v>45901</v>
      </c>
      <c r="M1314" s="1">
        <v>46023</v>
      </c>
      <c r="N1314">
        <f t="shared" si="61"/>
        <v>4</v>
      </c>
      <c r="O1314" t="s">
        <v>135</v>
      </c>
      <c r="P1314" t="s">
        <v>2613</v>
      </c>
      <c r="Q1314" s="2">
        <v>181.25</v>
      </c>
      <c r="R1314" s="3">
        <v>0.75</v>
      </c>
      <c r="S1314" t="s">
        <v>60</v>
      </c>
      <c r="T1314" t="s">
        <v>136</v>
      </c>
      <c r="U1314" s="2">
        <v>135.94</v>
      </c>
      <c r="V1314" t="s">
        <v>2597</v>
      </c>
    </row>
    <row r="1315" spans="1:22" x14ac:dyDescent="0.25">
      <c r="A1315">
        <v>2030688050</v>
      </c>
      <c r="B1315" t="s">
        <v>1037</v>
      </c>
      <c r="C1315" t="s">
        <v>2354</v>
      </c>
      <c r="D1315" t="str">
        <f t="shared" si="62"/>
        <v>FRENZ EDWARD</v>
      </c>
      <c r="E1315" t="s">
        <v>412</v>
      </c>
      <c r="F1315" t="s">
        <v>102</v>
      </c>
      <c r="G1315" t="s">
        <v>103</v>
      </c>
      <c r="H1315">
        <v>1706194</v>
      </c>
      <c r="I1315" t="s">
        <v>258</v>
      </c>
      <c r="J1315" t="s">
        <v>131</v>
      </c>
      <c r="K1315" t="str">
        <f t="shared" si="60"/>
        <v>MATTHEW DAUGHERTY</v>
      </c>
      <c r="L1315" s="1">
        <v>45901</v>
      </c>
      <c r="M1315" s="1">
        <v>46023</v>
      </c>
      <c r="N1315">
        <f t="shared" si="61"/>
        <v>4</v>
      </c>
      <c r="O1315" t="s">
        <v>135</v>
      </c>
      <c r="P1315" t="s">
        <v>2613</v>
      </c>
      <c r="Q1315" s="2">
        <v>137.97999999999999</v>
      </c>
      <c r="R1315" s="3">
        <v>0.75</v>
      </c>
      <c r="S1315" t="s">
        <v>60</v>
      </c>
      <c r="T1315" t="s">
        <v>136</v>
      </c>
      <c r="U1315" s="2">
        <v>103.48</v>
      </c>
      <c r="V1315" t="s">
        <v>2597</v>
      </c>
    </row>
    <row r="1316" spans="1:22" x14ac:dyDescent="0.25">
      <c r="A1316">
        <v>2030383550</v>
      </c>
      <c r="B1316" t="s">
        <v>2333</v>
      </c>
      <c r="C1316" t="s">
        <v>1753</v>
      </c>
      <c r="D1316" t="str">
        <f t="shared" si="62"/>
        <v>MARSHALL LORRETTA</v>
      </c>
      <c r="E1316" t="s">
        <v>161</v>
      </c>
      <c r="F1316" t="s">
        <v>102</v>
      </c>
      <c r="G1316" t="s">
        <v>103</v>
      </c>
      <c r="H1316">
        <v>1706194</v>
      </c>
      <c r="I1316" t="s">
        <v>258</v>
      </c>
      <c r="J1316" t="s">
        <v>131</v>
      </c>
      <c r="K1316" t="str">
        <f t="shared" si="60"/>
        <v>MATTHEW DAUGHERTY</v>
      </c>
      <c r="L1316" s="1">
        <v>45901</v>
      </c>
      <c r="M1316" s="1">
        <v>46023</v>
      </c>
      <c r="N1316">
        <f t="shared" si="61"/>
        <v>4</v>
      </c>
      <c r="O1316" t="s">
        <v>135</v>
      </c>
      <c r="P1316" t="s">
        <v>2613</v>
      </c>
      <c r="Q1316" s="2">
        <v>75.13</v>
      </c>
      <c r="R1316" s="3">
        <v>0.75</v>
      </c>
      <c r="S1316" t="s">
        <v>60</v>
      </c>
      <c r="T1316" t="s">
        <v>136</v>
      </c>
      <c r="U1316" s="2">
        <v>56.35</v>
      </c>
      <c r="V1316" t="s">
        <v>2597</v>
      </c>
    </row>
    <row r="1317" spans="1:22" x14ac:dyDescent="0.25">
      <c r="A1317">
        <v>2030468292</v>
      </c>
      <c r="B1317" t="s">
        <v>1032</v>
      </c>
      <c r="C1317" t="s">
        <v>2336</v>
      </c>
      <c r="D1317" t="str">
        <f t="shared" si="62"/>
        <v>HATANPAA TINA</v>
      </c>
      <c r="E1317" t="s">
        <v>452</v>
      </c>
      <c r="F1317" t="s">
        <v>102</v>
      </c>
      <c r="G1317" t="s">
        <v>103</v>
      </c>
      <c r="H1317">
        <v>1706194</v>
      </c>
      <c r="I1317" t="s">
        <v>258</v>
      </c>
      <c r="J1317" t="s">
        <v>131</v>
      </c>
      <c r="K1317" t="str">
        <f t="shared" si="60"/>
        <v>MATTHEW DAUGHERTY</v>
      </c>
      <c r="L1317" s="1">
        <v>45901</v>
      </c>
      <c r="M1317" s="1">
        <v>46023</v>
      </c>
      <c r="N1317">
        <f t="shared" si="61"/>
        <v>4</v>
      </c>
      <c r="O1317" t="s">
        <v>135</v>
      </c>
      <c r="P1317" t="s">
        <v>2613</v>
      </c>
      <c r="Q1317" s="2">
        <v>69.91</v>
      </c>
      <c r="R1317" s="3">
        <v>0.75</v>
      </c>
      <c r="S1317" t="s">
        <v>60</v>
      </c>
      <c r="T1317" t="s">
        <v>136</v>
      </c>
      <c r="U1317" s="2">
        <v>52.43</v>
      </c>
      <c r="V1317" t="s">
        <v>2597</v>
      </c>
    </row>
    <row r="1318" spans="1:22" x14ac:dyDescent="0.25">
      <c r="A1318">
        <v>2030351571</v>
      </c>
      <c r="B1318" t="s">
        <v>192</v>
      </c>
      <c r="C1318" t="s">
        <v>474</v>
      </c>
      <c r="D1318" t="str">
        <f t="shared" si="62"/>
        <v>CARR JERRY</v>
      </c>
      <c r="E1318" t="s">
        <v>372</v>
      </c>
      <c r="F1318" t="s">
        <v>373</v>
      </c>
      <c r="G1318" t="s">
        <v>374</v>
      </c>
      <c r="H1318">
        <v>1706194</v>
      </c>
      <c r="I1318" t="s">
        <v>258</v>
      </c>
      <c r="J1318" t="s">
        <v>131</v>
      </c>
      <c r="K1318" t="str">
        <f t="shared" si="60"/>
        <v>MATTHEW DAUGHERTY</v>
      </c>
      <c r="L1318" s="1">
        <v>45901</v>
      </c>
      <c r="M1318" s="1">
        <v>46023</v>
      </c>
      <c r="N1318">
        <f t="shared" si="61"/>
        <v>4</v>
      </c>
      <c r="O1318" t="s">
        <v>135</v>
      </c>
      <c r="P1318" t="s">
        <v>2613</v>
      </c>
      <c r="Q1318" s="2">
        <v>183.3</v>
      </c>
      <c r="R1318" s="3">
        <v>0.7</v>
      </c>
      <c r="S1318" t="s">
        <v>60</v>
      </c>
      <c r="T1318" t="s">
        <v>136</v>
      </c>
      <c r="U1318" s="2">
        <v>128.31</v>
      </c>
      <c r="V1318" t="s">
        <v>374</v>
      </c>
    </row>
    <row r="1319" spans="1:22" x14ac:dyDescent="0.25">
      <c r="A1319">
        <v>2030583659</v>
      </c>
      <c r="B1319" t="s">
        <v>688</v>
      </c>
      <c r="C1319" t="s">
        <v>1586</v>
      </c>
      <c r="D1319" t="str">
        <f t="shared" si="62"/>
        <v>MANDES CARLOS</v>
      </c>
      <c r="E1319" t="s">
        <v>256</v>
      </c>
      <c r="F1319" t="s">
        <v>373</v>
      </c>
      <c r="G1319" t="s">
        <v>374</v>
      </c>
      <c r="H1319">
        <v>1706194</v>
      </c>
      <c r="I1319" t="s">
        <v>258</v>
      </c>
      <c r="J1319" t="s">
        <v>131</v>
      </c>
      <c r="K1319" t="str">
        <f t="shared" si="60"/>
        <v>MATTHEW DAUGHERTY</v>
      </c>
      <c r="L1319" s="1">
        <v>45901</v>
      </c>
      <c r="M1319" s="1">
        <v>46023</v>
      </c>
      <c r="N1319">
        <f t="shared" si="61"/>
        <v>4</v>
      </c>
      <c r="O1319" t="s">
        <v>135</v>
      </c>
      <c r="P1319" t="s">
        <v>2613</v>
      </c>
      <c r="Q1319" s="2">
        <v>109.36</v>
      </c>
      <c r="R1319" s="3">
        <v>0.7</v>
      </c>
      <c r="S1319" t="s">
        <v>60</v>
      </c>
      <c r="T1319" t="s">
        <v>136</v>
      </c>
      <c r="U1319" s="2">
        <v>76.55</v>
      </c>
      <c r="V1319" t="s">
        <v>374</v>
      </c>
    </row>
    <row r="1320" spans="1:22" x14ac:dyDescent="0.25">
      <c r="A1320">
        <v>2030468293</v>
      </c>
      <c r="B1320" t="s">
        <v>1032</v>
      </c>
      <c r="C1320" t="s">
        <v>2336</v>
      </c>
      <c r="D1320" t="str">
        <f t="shared" si="62"/>
        <v>HATANPAA TINA</v>
      </c>
      <c r="E1320" t="s">
        <v>452</v>
      </c>
      <c r="F1320" t="s">
        <v>373</v>
      </c>
      <c r="G1320" t="s">
        <v>374</v>
      </c>
      <c r="H1320">
        <v>1706194</v>
      </c>
      <c r="I1320" t="s">
        <v>258</v>
      </c>
      <c r="J1320" t="s">
        <v>131</v>
      </c>
      <c r="K1320" t="str">
        <f t="shared" si="60"/>
        <v>MATTHEW DAUGHERTY</v>
      </c>
      <c r="L1320" s="1">
        <v>45901</v>
      </c>
      <c r="M1320" s="1">
        <v>46023</v>
      </c>
      <c r="N1320">
        <f t="shared" si="61"/>
        <v>4</v>
      </c>
      <c r="O1320" t="s">
        <v>135</v>
      </c>
      <c r="P1320" t="s">
        <v>2613</v>
      </c>
      <c r="Q1320" s="2">
        <v>74.14</v>
      </c>
      <c r="R1320" s="3">
        <v>0.7</v>
      </c>
      <c r="S1320" t="s">
        <v>60</v>
      </c>
      <c r="T1320" t="s">
        <v>136</v>
      </c>
      <c r="U1320" s="2">
        <v>51.9</v>
      </c>
      <c r="V1320" t="s">
        <v>374</v>
      </c>
    </row>
    <row r="1321" spans="1:22" x14ac:dyDescent="0.25">
      <c r="A1321">
        <v>2030382844</v>
      </c>
      <c r="B1321" t="s">
        <v>635</v>
      </c>
      <c r="C1321" t="s">
        <v>2503</v>
      </c>
      <c r="D1321" t="str">
        <f t="shared" si="62"/>
        <v>WOODALL ERIC</v>
      </c>
      <c r="E1321" t="s">
        <v>256</v>
      </c>
      <c r="F1321" t="s">
        <v>373</v>
      </c>
      <c r="G1321" t="s">
        <v>374</v>
      </c>
      <c r="H1321">
        <v>1706194</v>
      </c>
      <c r="I1321" t="s">
        <v>258</v>
      </c>
      <c r="J1321" t="s">
        <v>131</v>
      </c>
      <c r="K1321" t="str">
        <f t="shared" si="60"/>
        <v>MATTHEW DAUGHERTY</v>
      </c>
      <c r="L1321" s="1">
        <v>45901</v>
      </c>
      <c r="M1321" s="1">
        <v>46023</v>
      </c>
      <c r="N1321">
        <f t="shared" si="61"/>
        <v>4</v>
      </c>
      <c r="O1321" t="s">
        <v>135</v>
      </c>
      <c r="P1321" t="s">
        <v>2613</v>
      </c>
      <c r="Q1321" s="2">
        <v>50.24</v>
      </c>
      <c r="R1321" s="3">
        <v>0.7</v>
      </c>
      <c r="S1321" t="s">
        <v>60</v>
      </c>
      <c r="T1321" t="s">
        <v>136</v>
      </c>
      <c r="U1321" s="2">
        <v>35.17</v>
      </c>
      <c r="V1321" t="s">
        <v>374</v>
      </c>
    </row>
    <row r="1322" spans="1:22" x14ac:dyDescent="0.25">
      <c r="A1322">
        <v>2030743323</v>
      </c>
      <c r="B1322" t="s">
        <v>2526</v>
      </c>
      <c r="C1322" t="s">
        <v>2527</v>
      </c>
      <c r="D1322" t="str">
        <f t="shared" si="62"/>
        <v>ADAMS WESTON</v>
      </c>
      <c r="E1322" t="s">
        <v>256</v>
      </c>
      <c r="F1322" t="s">
        <v>373</v>
      </c>
      <c r="G1322" t="s">
        <v>374</v>
      </c>
      <c r="H1322">
        <v>1706194</v>
      </c>
      <c r="I1322" t="s">
        <v>258</v>
      </c>
      <c r="J1322" t="s">
        <v>131</v>
      </c>
      <c r="K1322" t="str">
        <f t="shared" si="60"/>
        <v>MATTHEW DAUGHERTY</v>
      </c>
      <c r="L1322" s="1">
        <v>45901</v>
      </c>
      <c r="M1322" s="1">
        <v>46023</v>
      </c>
      <c r="N1322">
        <f t="shared" si="61"/>
        <v>4</v>
      </c>
      <c r="O1322" t="s">
        <v>135</v>
      </c>
      <c r="P1322" t="s">
        <v>2613</v>
      </c>
      <c r="Q1322" s="2">
        <v>50.24</v>
      </c>
      <c r="R1322" s="3">
        <v>0.7</v>
      </c>
      <c r="S1322" t="s">
        <v>60</v>
      </c>
      <c r="T1322" t="s">
        <v>136</v>
      </c>
      <c r="U1322" s="2">
        <v>35.17</v>
      </c>
      <c r="V1322" t="s">
        <v>374</v>
      </c>
    </row>
    <row r="1323" spans="1:22" x14ac:dyDescent="0.25">
      <c r="A1323">
        <v>2030383551</v>
      </c>
      <c r="B1323" t="s">
        <v>2333</v>
      </c>
      <c r="C1323" t="s">
        <v>1753</v>
      </c>
      <c r="D1323" t="str">
        <f t="shared" si="62"/>
        <v>MARSHALL LORRETTA</v>
      </c>
      <c r="E1323" t="s">
        <v>161</v>
      </c>
      <c r="F1323" t="s">
        <v>373</v>
      </c>
      <c r="G1323" t="s">
        <v>374</v>
      </c>
      <c r="H1323">
        <v>1706194</v>
      </c>
      <c r="I1323" t="s">
        <v>258</v>
      </c>
      <c r="J1323" t="s">
        <v>131</v>
      </c>
      <c r="K1323" t="str">
        <f t="shared" si="60"/>
        <v>MATTHEW DAUGHERTY</v>
      </c>
      <c r="L1323" s="1">
        <v>45901</v>
      </c>
      <c r="M1323" s="1">
        <v>46023</v>
      </c>
      <c r="N1323">
        <f t="shared" si="61"/>
        <v>4</v>
      </c>
      <c r="O1323" t="s">
        <v>135</v>
      </c>
      <c r="P1323" t="s">
        <v>2613</v>
      </c>
      <c r="Q1323" s="2">
        <v>36.58</v>
      </c>
      <c r="R1323" s="3">
        <v>0.7</v>
      </c>
      <c r="S1323" t="s">
        <v>60</v>
      </c>
      <c r="T1323" t="s">
        <v>136</v>
      </c>
      <c r="U1323" s="2">
        <v>25.61</v>
      </c>
      <c r="V1323" t="s">
        <v>374</v>
      </c>
    </row>
    <row r="1324" spans="1:22" x14ac:dyDescent="0.25">
      <c r="A1324">
        <v>2030443773</v>
      </c>
      <c r="B1324" t="s">
        <v>358</v>
      </c>
      <c r="C1324" t="s">
        <v>2335</v>
      </c>
      <c r="D1324" t="str">
        <f t="shared" si="62"/>
        <v>READY NATHAN</v>
      </c>
      <c r="E1324" t="s">
        <v>110</v>
      </c>
      <c r="F1324" t="s">
        <v>373</v>
      </c>
      <c r="G1324" t="s">
        <v>374</v>
      </c>
      <c r="H1324">
        <v>1706194</v>
      </c>
      <c r="I1324" t="s">
        <v>258</v>
      </c>
      <c r="J1324" t="s">
        <v>131</v>
      </c>
      <c r="K1324" t="str">
        <f t="shared" si="60"/>
        <v>MATTHEW DAUGHERTY</v>
      </c>
      <c r="L1324" s="1">
        <v>45901</v>
      </c>
      <c r="M1324" s="1">
        <v>46023</v>
      </c>
      <c r="N1324">
        <f t="shared" si="61"/>
        <v>4</v>
      </c>
      <c r="O1324" t="s">
        <v>135</v>
      </c>
      <c r="P1324" t="s">
        <v>2613</v>
      </c>
      <c r="Q1324" s="2">
        <v>24.98</v>
      </c>
      <c r="R1324" s="3">
        <v>0.7</v>
      </c>
      <c r="S1324" t="s">
        <v>60</v>
      </c>
      <c r="T1324" t="s">
        <v>136</v>
      </c>
      <c r="U1324" s="2">
        <v>17.489999999999998</v>
      </c>
      <c r="V1324" t="s">
        <v>374</v>
      </c>
    </row>
    <row r="1325" spans="1:22" x14ac:dyDescent="0.25">
      <c r="A1325">
        <v>2030328061</v>
      </c>
      <c r="B1325" t="s">
        <v>142</v>
      </c>
      <c r="C1325" t="s">
        <v>471</v>
      </c>
      <c r="D1325" t="str">
        <f t="shared" si="62"/>
        <v>YOUNG LISA</v>
      </c>
      <c r="E1325" t="s">
        <v>169</v>
      </c>
      <c r="F1325" t="s">
        <v>373</v>
      </c>
      <c r="G1325" t="s">
        <v>374</v>
      </c>
      <c r="H1325">
        <v>1706194</v>
      </c>
      <c r="I1325" t="s">
        <v>258</v>
      </c>
      <c r="J1325" t="s">
        <v>131</v>
      </c>
      <c r="K1325" t="str">
        <f t="shared" si="60"/>
        <v>MATTHEW DAUGHERTY</v>
      </c>
      <c r="L1325" s="1">
        <v>45901</v>
      </c>
      <c r="M1325" s="1">
        <v>46023</v>
      </c>
      <c r="N1325">
        <f t="shared" si="61"/>
        <v>4</v>
      </c>
      <c r="O1325" t="s">
        <v>135</v>
      </c>
      <c r="P1325" t="s">
        <v>2613</v>
      </c>
      <c r="Q1325" s="2">
        <v>13.71</v>
      </c>
      <c r="R1325" s="3">
        <v>0.7</v>
      </c>
      <c r="S1325" t="s">
        <v>60</v>
      </c>
      <c r="T1325" t="s">
        <v>136</v>
      </c>
      <c r="U1325" s="2">
        <v>9.6</v>
      </c>
      <c r="V1325" t="s">
        <v>374</v>
      </c>
    </row>
    <row r="1326" spans="1:22" x14ac:dyDescent="0.25">
      <c r="A1326">
        <v>2030583661</v>
      </c>
      <c r="B1326" t="s">
        <v>688</v>
      </c>
      <c r="C1326" t="s">
        <v>1586</v>
      </c>
      <c r="D1326" t="str">
        <f t="shared" si="62"/>
        <v>MANDES CARLOS</v>
      </c>
      <c r="E1326" t="s">
        <v>256</v>
      </c>
      <c r="F1326" t="s">
        <v>479</v>
      </c>
      <c r="G1326" t="s">
        <v>480</v>
      </c>
      <c r="H1326">
        <v>1706194</v>
      </c>
      <c r="I1326" t="s">
        <v>258</v>
      </c>
      <c r="J1326" t="s">
        <v>131</v>
      </c>
      <c r="K1326" t="str">
        <f t="shared" si="60"/>
        <v>MATTHEW DAUGHERTY</v>
      </c>
      <c r="L1326" s="1">
        <v>45901</v>
      </c>
      <c r="M1326" s="1">
        <v>46023</v>
      </c>
      <c r="N1326">
        <f t="shared" si="61"/>
        <v>4</v>
      </c>
      <c r="O1326" t="s">
        <v>135</v>
      </c>
      <c r="P1326" t="s">
        <v>2613</v>
      </c>
      <c r="Q1326" s="2">
        <v>38.72</v>
      </c>
      <c r="R1326" s="4">
        <v>0.375</v>
      </c>
      <c r="S1326" t="s">
        <v>60</v>
      </c>
      <c r="T1326" t="s">
        <v>136</v>
      </c>
      <c r="U1326" s="2">
        <v>14.52</v>
      </c>
      <c r="V1326" t="s">
        <v>480</v>
      </c>
    </row>
    <row r="1327" spans="1:22" x14ac:dyDescent="0.25">
      <c r="A1327">
        <v>2030351572</v>
      </c>
      <c r="B1327" t="s">
        <v>192</v>
      </c>
      <c r="C1327" t="s">
        <v>474</v>
      </c>
      <c r="D1327" t="str">
        <f t="shared" si="62"/>
        <v>CARR JERRY</v>
      </c>
      <c r="E1327" t="s">
        <v>372</v>
      </c>
      <c r="F1327" t="s">
        <v>479</v>
      </c>
      <c r="G1327" t="s">
        <v>480</v>
      </c>
      <c r="H1327">
        <v>1706194</v>
      </c>
      <c r="I1327" t="s">
        <v>258</v>
      </c>
      <c r="J1327" t="s">
        <v>131</v>
      </c>
      <c r="K1327" t="str">
        <f t="shared" si="60"/>
        <v>MATTHEW DAUGHERTY</v>
      </c>
      <c r="L1327" s="1">
        <v>45901</v>
      </c>
      <c r="M1327" s="1">
        <v>46023</v>
      </c>
      <c r="N1327">
        <f t="shared" si="61"/>
        <v>4</v>
      </c>
      <c r="O1327" t="s">
        <v>135</v>
      </c>
      <c r="P1327" t="s">
        <v>2613</v>
      </c>
      <c r="Q1327" s="2">
        <v>35.14</v>
      </c>
      <c r="R1327" s="4">
        <v>0.375</v>
      </c>
      <c r="S1327" t="s">
        <v>60</v>
      </c>
      <c r="T1327" t="s">
        <v>136</v>
      </c>
      <c r="U1327" s="2">
        <v>13.18</v>
      </c>
      <c r="V1327" t="s">
        <v>480</v>
      </c>
    </row>
    <row r="1328" spans="1:22" x14ac:dyDescent="0.25">
      <c r="A1328">
        <v>2030678849</v>
      </c>
      <c r="B1328" t="s">
        <v>2351</v>
      </c>
      <c r="C1328" t="s">
        <v>2352</v>
      </c>
      <c r="D1328" t="str">
        <f t="shared" si="62"/>
        <v>LAWAL RICHMOND</v>
      </c>
      <c r="E1328" t="s">
        <v>399</v>
      </c>
      <c r="F1328" t="s">
        <v>102</v>
      </c>
      <c r="G1328" t="s">
        <v>738</v>
      </c>
      <c r="H1328">
        <v>20872981</v>
      </c>
      <c r="I1328" t="s">
        <v>2227</v>
      </c>
      <c r="J1328" t="s">
        <v>2228</v>
      </c>
      <c r="K1328" t="str">
        <f t="shared" si="60"/>
        <v>Robert Adcock</v>
      </c>
      <c r="L1328" s="1">
        <v>45901</v>
      </c>
      <c r="M1328" s="1">
        <v>46023</v>
      </c>
      <c r="N1328">
        <f t="shared" si="61"/>
        <v>4</v>
      </c>
      <c r="O1328" t="s">
        <v>135</v>
      </c>
      <c r="P1328" t="s">
        <v>2613</v>
      </c>
      <c r="Q1328" s="2">
        <v>44.13</v>
      </c>
      <c r="R1328" s="3">
        <v>0.9</v>
      </c>
      <c r="S1328" t="s">
        <v>60</v>
      </c>
      <c r="T1328" t="s">
        <v>136</v>
      </c>
      <c r="U1328" s="2">
        <v>39.72</v>
      </c>
      <c r="V1328" t="s">
        <v>2599</v>
      </c>
    </row>
    <row r="1329" spans="1:22" x14ac:dyDescent="0.25">
      <c r="A1329">
        <v>2030678850</v>
      </c>
      <c r="B1329" t="s">
        <v>2351</v>
      </c>
      <c r="C1329" t="s">
        <v>2352</v>
      </c>
      <c r="D1329" t="str">
        <f t="shared" si="62"/>
        <v>LAWAL RICHMOND</v>
      </c>
      <c r="E1329" t="s">
        <v>399</v>
      </c>
      <c r="F1329" t="s">
        <v>373</v>
      </c>
      <c r="G1329" t="s">
        <v>400</v>
      </c>
      <c r="H1329">
        <v>20872981</v>
      </c>
      <c r="I1329" t="s">
        <v>2227</v>
      </c>
      <c r="J1329" t="s">
        <v>2228</v>
      </c>
      <c r="K1329" t="str">
        <f t="shared" si="60"/>
        <v>Robert Adcock</v>
      </c>
      <c r="L1329" s="1">
        <v>45901</v>
      </c>
      <c r="M1329" s="1">
        <v>46023</v>
      </c>
      <c r="N1329">
        <f t="shared" si="61"/>
        <v>4</v>
      </c>
      <c r="O1329" t="s">
        <v>135</v>
      </c>
      <c r="P1329" t="s">
        <v>2613</v>
      </c>
      <c r="Q1329" s="2">
        <v>24.61</v>
      </c>
      <c r="R1329" s="3">
        <v>0.7</v>
      </c>
      <c r="S1329" t="s">
        <v>60</v>
      </c>
      <c r="T1329" t="s">
        <v>136</v>
      </c>
      <c r="U1329" s="2">
        <v>17.23</v>
      </c>
      <c r="V1329" t="s">
        <v>400</v>
      </c>
    </row>
    <row r="1330" spans="1:22" x14ac:dyDescent="0.25">
      <c r="A1330">
        <v>2030678848</v>
      </c>
      <c r="B1330" t="s">
        <v>2351</v>
      </c>
      <c r="C1330" t="s">
        <v>2352</v>
      </c>
      <c r="D1330" t="str">
        <f t="shared" si="62"/>
        <v>LAWAL RICHMOND</v>
      </c>
      <c r="E1330" t="s">
        <v>399</v>
      </c>
      <c r="F1330" t="s">
        <v>373</v>
      </c>
      <c r="G1330" t="s">
        <v>408</v>
      </c>
      <c r="H1330">
        <v>20872981</v>
      </c>
      <c r="I1330" t="s">
        <v>2227</v>
      </c>
      <c r="J1330" t="s">
        <v>2228</v>
      </c>
      <c r="K1330" t="str">
        <f t="shared" si="60"/>
        <v>Robert Adcock</v>
      </c>
      <c r="L1330" s="1">
        <v>45901</v>
      </c>
      <c r="M1330" s="1">
        <v>46023</v>
      </c>
      <c r="N1330">
        <f t="shared" si="61"/>
        <v>4</v>
      </c>
      <c r="O1330" t="s">
        <v>135</v>
      </c>
      <c r="P1330" t="s">
        <v>2613</v>
      </c>
      <c r="Q1330" s="2">
        <v>27.8</v>
      </c>
      <c r="R1330" s="3">
        <v>0.42</v>
      </c>
      <c r="S1330" t="s">
        <v>60</v>
      </c>
      <c r="T1330" t="s">
        <v>136</v>
      </c>
      <c r="U1330" s="2">
        <v>11.68</v>
      </c>
      <c r="V1330" t="s">
        <v>408</v>
      </c>
    </row>
    <row r="1331" spans="1:22" x14ac:dyDescent="0.25">
      <c r="A1331">
        <v>2030500326</v>
      </c>
      <c r="B1331" t="s">
        <v>553</v>
      </c>
      <c r="C1331" t="s">
        <v>1742</v>
      </c>
      <c r="D1331" t="str">
        <f t="shared" si="62"/>
        <v>VARGAS ROCHELLE</v>
      </c>
      <c r="E1331" t="s">
        <v>399</v>
      </c>
      <c r="F1331" t="s">
        <v>102</v>
      </c>
      <c r="G1331" t="s">
        <v>738</v>
      </c>
      <c r="H1331">
        <v>5442438</v>
      </c>
      <c r="I1331" t="s">
        <v>401</v>
      </c>
      <c r="J1331" t="s">
        <v>402</v>
      </c>
      <c r="K1331" t="str">
        <f t="shared" si="60"/>
        <v>Ronald Max</v>
      </c>
      <c r="L1331" s="1">
        <v>45901</v>
      </c>
      <c r="M1331" s="1">
        <v>46023</v>
      </c>
      <c r="N1331">
        <f t="shared" si="61"/>
        <v>4</v>
      </c>
      <c r="O1331" t="s">
        <v>135</v>
      </c>
      <c r="P1331" t="s">
        <v>2613</v>
      </c>
      <c r="Q1331" s="2">
        <v>52.06</v>
      </c>
      <c r="R1331" s="3">
        <v>0.9</v>
      </c>
      <c r="S1331" t="s">
        <v>60</v>
      </c>
      <c r="T1331" t="s">
        <v>136</v>
      </c>
      <c r="U1331" s="2">
        <v>46.85</v>
      </c>
      <c r="V1331" t="s">
        <v>2599</v>
      </c>
    </row>
    <row r="1332" spans="1:22" x14ac:dyDescent="0.25">
      <c r="A1332">
        <v>2030469387</v>
      </c>
      <c r="B1332" t="s">
        <v>2338</v>
      </c>
      <c r="C1332" t="s">
        <v>2339</v>
      </c>
      <c r="D1332" t="str">
        <f t="shared" si="62"/>
        <v>ROGERS MARIE</v>
      </c>
      <c r="E1332" t="s">
        <v>399</v>
      </c>
      <c r="F1332" t="s">
        <v>102</v>
      </c>
      <c r="G1332" t="s">
        <v>738</v>
      </c>
      <c r="H1332">
        <v>5442438</v>
      </c>
      <c r="I1332" t="s">
        <v>401</v>
      </c>
      <c r="J1332" t="s">
        <v>402</v>
      </c>
      <c r="K1332" t="str">
        <f t="shared" si="60"/>
        <v>Ronald Max</v>
      </c>
      <c r="L1332" s="1">
        <v>45901</v>
      </c>
      <c r="M1332" s="1">
        <v>46023</v>
      </c>
      <c r="N1332">
        <f t="shared" si="61"/>
        <v>4</v>
      </c>
      <c r="O1332" t="s">
        <v>135</v>
      </c>
      <c r="P1332" t="s">
        <v>2613</v>
      </c>
      <c r="Q1332" s="2">
        <v>35.17</v>
      </c>
      <c r="R1332" s="3">
        <v>0.9</v>
      </c>
      <c r="S1332" t="s">
        <v>60</v>
      </c>
      <c r="T1332" t="s">
        <v>136</v>
      </c>
      <c r="U1332" s="2">
        <v>31.65</v>
      </c>
      <c r="V1332" t="s">
        <v>2599</v>
      </c>
    </row>
    <row r="1333" spans="1:22" x14ac:dyDescent="0.25">
      <c r="A1333">
        <v>2030387513</v>
      </c>
      <c r="B1333" t="s">
        <v>358</v>
      </c>
      <c r="C1333" t="s">
        <v>983</v>
      </c>
      <c r="D1333" t="str">
        <f t="shared" si="62"/>
        <v>DYLAN NATHAN</v>
      </c>
      <c r="E1333" t="s">
        <v>399</v>
      </c>
      <c r="F1333" t="s">
        <v>102</v>
      </c>
      <c r="G1333" t="s">
        <v>738</v>
      </c>
      <c r="H1333">
        <v>5442438</v>
      </c>
      <c r="I1333" t="s">
        <v>401</v>
      </c>
      <c r="J1333" t="s">
        <v>402</v>
      </c>
      <c r="K1333" t="str">
        <f t="shared" si="60"/>
        <v>Ronald Max</v>
      </c>
      <c r="L1333" s="1">
        <v>45903</v>
      </c>
      <c r="M1333" s="1">
        <v>46025</v>
      </c>
      <c r="N1333">
        <f t="shared" si="61"/>
        <v>4</v>
      </c>
      <c r="O1333" t="s">
        <v>135</v>
      </c>
      <c r="P1333" t="s">
        <v>2613</v>
      </c>
      <c r="Q1333" s="2">
        <v>19.850000000000001</v>
      </c>
      <c r="R1333" s="3">
        <v>0.9</v>
      </c>
      <c r="S1333" t="s">
        <v>60</v>
      </c>
      <c r="T1333" t="s">
        <v>136</v>
      </c>
      <c r="U1333" s="2">
        <v>17.86</v>
      </c>
      <c r="V1333" t="s">
        <v>2599</v>
      </c>
    </row>
    <row r="1334" spans="1:22" x14ac:dyDescent="0.25">
      <c r="A1334">
        <v>2030720776</v>
      </c>
      <c r="B1334" t="s">
        <v>524</v>
      </c>
      <c r="C1334" t="s">
        <v>2525</v>
      </c>
      <c r="D1334" t="str">
        <f t="shared" si="62"/>
        <v>REISBERG GINA</v>
      </c>
      <c r="E1334" t="s">
        <v>399</v>
      </c>
      <c r="F1334" t="s">
        <v>373</v>
      </c>
      <c r="G1334" t="s">
        <v>433</v>
      </c>
      <c r="H1334">
        <v>5442438</v>
      </c>
      <c r="I1334" t="s">
        <v>401</v>
      </c>
      <c r="J1334" t="s">
        <v>402</v>
      </c>
      <c r="K1334" t="str">
        <f t="shared" si="60"/>
        <v>Ronald Max</v>
      </c>
      <c r="L1334" s="1">
        <v>45901</v>
      </c>
      <c r="M1334" s="1">
        <v>46023</v>
      </c>
      <c r="N1334">
        <f t="shared" si="61"/>
        <v>4</v>
      </c>
      <c r="O1334" t="s">
        <v>135</v>
      </c>
      <c r="P1334" t="s">
        <v>2613</v>
      </c>
      <c r="Q1334" s="2">
        <v>99.25</v>
      </c>
      <c r="R1334" s="3">
        <v>0.9</v>
      </c>
      <c r="S1334" t="s">
        <v>60</v>
      </c>
      <c r="T1334" t="s">
        <v>136</v>
      </c>
      <c r="U1334" s="2">
        <v>89.32</v>
      </c>
      <c r="V1334" t="s">
        <v>433</v>
      </c>
    </row>
    <row r="1335" spans="1:22" x14ac:dyDescent="0.25">
      <c r="A1335">
        <v>2030500325</v>
      </c>
      <c r="B1335" t="s">
        <v>553</v>
      </c>
      <c r="C1335" t="s">
        <v>1742</v>
      </c>
      <c r="D1335" t="str">
        <f t="shared" si="62"/>
        <v>VARGAS ROCHELLE</v>
      </c>
      <c r="E1335" t="s">
        <v>399</v>
      </c>
      <c r="F1335" t="s">
        <v>373</v>
      </c>
      <c r="G1335" t="s">
        <v>400</v>
      </c>
      <c r="H1335">
        <v>5442438</v>
      </c>
      <c r="I1335" t="s">
        <v>401</v>
      </c>
      <c r="J1335" t="s">
        <v>402</v>
      </c>
      <c r="K1335" t="str">
        <f t="shared" si="60"/>
        <v>Ronald Max</v>
      </c>
      <c r="L1335" s="1">
        <v>45901</v>
      </c>
      <c r="M1335" s="1">
        <v>46023</v>
      </c>
      <c r="N1335">
        <f t="shared" si="61"/>
        <v>4</v>
      </c>
      <c r="O1335" t="s">
        <v>135</v>
      </c>
      <c r="P1335" t="s">
        <v>2613</v>
      </c>
      <c r="Q1335" s="2">
        <v>55.58</v>
      </c>
      <c r="R1335" s="3">
        <v>0.7</v>
      </c>
      <c r="S1335" t="s">
        <v>60</v>
      </c>
      <c r="T1335" t="s">
        <v>136</v>
      </c>
      <c r="U1335" s="2">
        <v>38.909999999999997</v>
      </c>
      <c r="V1335" t="s">
        <v>400</v>
      </c>
    </row>
    <row r="1336" spans="1:22" x14ac:dyDescent="0.25">
      <c r="A1336">
        <v>2030387512</v>
      </c>
      <c r="B1336" t="s">
        <v>358</v>
      </c>
      <c r="C1336" t="s">
        <v>983</v>
      </c>
      <c r="D1336" t="str">
        <f t="shared" si="62"/>
        <v>DYLAN NATHAN</v>
      </c>
      <c r="E1336" t="s">
        <v>399</v>
      </c>
      <c r="F1336" t="s">
        <v>373</v>
      </c>
      <c r="G1336" t="s">
        <v>400</v>
      </c>
      <c r="H1336">
        <v>5442438</v>
      </c>
      <c r="I1336" t="s">
        <v>401</v>
      </c>
      <c r="J1336" t="s">
        <v>402</v>
      </c>
      <c r="K1336" t="str">
        <f t="shared" si="60"/>
        <v>Ronald Max</v>
      </c>
      <c r="L1336" s="1">
        <v>45903</v>
      </c>
      <c r="M1336" s="1">
        <v>46025</v>
      </c>
      <c r="N1336">
        <f t="shared" si="61"/>
        <v>4</v>
      </c>
      <c r="O1336" t="s">
        <v>135</v>
      </c>
      <c r="P1336" t="s">
        <v>2613</v>
      </c>
      <c r="Q1336" s="2">
        <v>24.61</v>
      </c>
      <c r="R1336" s="3">
        <v>0.7</v>
      </c>
      <c r="S1336" t="s">
        <v>60</v>
      </c>
      <c r="T1336" t="s">
        <v>136</v>
      </c>
      <c r="U1336" s="2">
        <v>17.23</v>
      </c>
      <c r="V1336" t="s">
        <v>400</v>
      </c>
    </row>
    <row r="1337" spans="1:22" x14ac:dyDescent="0.25">
      <c r="A1337">
        <v>2030720777</v>
      </c>
      <c r="B1337" t="s">
        <v>524</v>
      </c>
      <c r="C1337" t="s">
        <v>2525</v>
      </c>
      <c r="D1337" t="str">
        <f t="shared" si="62"/>
        <v>REISBERG GINA</v>
      </c>
      <c r="E1337" t="s">
        <v>399</v>
      </c>
      <c r="F1337" t="s">
        <v>373</v>
      </c>
      <c r="G1337" t="s">
        <v>400</v>
      </c>
      <c r="H1337">
        <v>5442438</v>
      </c>
      <c r="I1337" t="s">
        <v>401</v>
      </c>
      <c r="J1337" t="s">
        <v>402</v>
      </c>
      <c r="K1337" t="str">
        <f t="shared" si="60"/>
        <v>Ronald Max</v>
      </c>
      <c r="L1337" s="1">
        <v>45901</v>
      </c>
      <c r="M1337" s="1">
        <v>46023</v>
      </c>
      <c r="N1337">
        <f t="shared" si="61"/>
        <v>4</v>
      </c>
      <c r="O1337" t="s">
        <v>135</v>
      </c>
      <c r="P1337" t="s">
        <v>2613</v>
      </c>
      <c r="Q1337" s="2">
        <v>24.61</v>
      </c>
      <c r="R1337" s="3">
        <v>0.7</v>
      </c>
      <c r="S1337" t="s">
        <v>60</v>
      </c>
      <c r="T1337" t="s">
        <v>136</v>
      </c>
      <c r="U1337" s="2">
        <v>17.23</v>
      </c>
      <c r="V1337" t="s">
        <v>400</v>
      </c>
    </row>
    <row r="1338" spans="1:22" x14ac:dyDescent="0.25">
      <c r="A1338">
        <v>2030500327</v>
      </c>
      <c r="B1338" t="s">
        <v>553</v>
      </c>
      <c r="C1338" t="s">
        <v>1742</v>
      </c>
      <c r="D1338" t="str">
        <f t="shared" si="62"/>
        <v>VARGAS ROCHELLE</v>
      </c>
      <c r="E1338" t="s">
        <v>399</v>
      </c>
      <c r="F1338" t="s">
        <v>373</v>
      </c>
      <c r="G1338" t="s">
        <v>408</v>
      </c>
      <c r="H1338">
        <v>5442438</v>
      </c>
      <c r="I1338" t="s">
        <v>401</v>
      </c>
      <c r="J1338" t="s">
        <v>402</v>
      </c>
      <c r="K1338" t="str">
        <f t="shared" si="60"/>
        <v>Ronald Max</v>
      </c>
      <c r="L1338" s="1">
        <v>45901</v>
      </c>
      <c r="M1338" s="1">
        <v>46023</v>
      </c>
      <c r="N1338">
        <f t="shared" si="61"/>
        <v>4</v>
      </c>
      <c r="O1338" t="s">
        <v>135</v>
      </c>
      <c r="P1338" t="s">
        <v>2613</v>
      </c>
      <c r="Q1338" s="2">
        <v>38.93</v>
      </c>
      <c r="R1338" s="3">
        <v>0.42</v>
      </c>
      <c r="S1338" t="s">
        <v>60</v>
      </c>
      <c r="T1338" t="s">
        <v>136</v>
      </c>
      <c r="U1338" s="2">
        <v>16.350000000000001</v>
      </c>
      <c r="V1338" t="s">
        <v>408</v>
      </c>
    </row>
    <row r="1339" spans="1:22" x14ac:dyDescent="0.25">
      <c r="A1339">
        <v>2030340158</v>
      </c>
      <c r="B1339" t="s">
        <v>472</v>
      </c>
      <c r="C1339" t="s">
        <v>473</v>
      </c>
      <c r="D1339" t="str">
        <f t="shared" si="62"/>
        <v>REYES-GUTIERREZ ELIZABETH</v>
      </c>
      <c r="E1339" t="s">
        <v>354</v>
      </c>
      <c r="F1339" t="s">
        <v>102</v>
      </c>
      <c r="G1339" t="s">
        <v>738</v>
      </c>
      <c r="H1339">
        <v>8977234</v>
      </c>
      <c r="I1339" t="s">
        <v>65</v>
      </c>
      <c r="J1339" t="s">
        <v>66</v>
      </c>
      <c r="K1339" t="str">
        <f t="shared" si="60"/>
        <v>RYAN CALTAGIRONE</v>
      </c>
      <c r="L1339" s="1">
        <v>45901</v>
      </c>
      <c r="M1339" s="1">
        <v>46023</v>
      </c>
      <c r="N1339">
        <f t="shared" si="61"/>
        <v>4</v>
      </c>
      <c r="O1339" t="s">
        <v>135</v>
      </c>
      <c r="P1339" t="s">
        <v>2613</v>
      </c>
      <c r="Q1339" s="2">
        <v>96.5</v>
      </c>
      <c r="R1339" s="3">
        <v>0.9</v>
      </c>
      <c r="S1339" t="s">
        <v>60</v>
      </c>
      <c r="T1339" t="s">
        <v>136</v>
      </c>
      <c r="U1339" s="2">
        <v>86.85</v>
      </c>
      <c r="V1339" t="s">
        <v>2599</v>
      </c>
    </row>
    <row r="1340" spans="1:22" x14ac:dyDescent="0.25">
      <c r="A1340">
        <v>2030500797</v>
      </c>
      <c r="B1340" t="s">
        <v>346</v>
      </c>
      <c r="C1340" t="s">
        <v>2341</v>
      </c>
      <c r="D1340" t="str">
        <f t="shared" si="62"/>
        <v>TALARICO CHELSEA</v>
      </c>
      <c r="E1340" t="s">
        <v>83</v>
      </c>
      <c r="F1340" t="s">
        <v>102</v>
      </c>
      <c r="G1340" t="s">
        <v>738</v>
      </c>
      <c r="H1340">
        <v>8977234</v>
      </c>
      <c r="I1340" t="s">
        <v>65</v>
      </c>
      <c r="J1340" t="s">
        <v>66</v>
      </c>
      <c r="K1340" t="str">
        <f t="shared" si="60"/>
        <v>RYAN CALTAGIRONE</v>
      </c>
      <c r="L1340" s="1">
        <v>45901</v>
      </c>
      <c r="M1340" s="1">
        <v>46023</v>
      </c>
      <c r="N1340">
        <f t="shared" si="61"/>
        <v>4</v>
      </c>
      <c r="O1340" t="s">
        <v>135</v>
      </c>
      <c r="P1340" t="s">
        <v>2613</v>
      </c>
      <c r="Q1340" s="2">
        <v>68.08</v>
      </c>
      <c r="R1340" s="3">
        <v>0.9</v>
      </c>
      <c r="S1340" t="s">
        <v>60</v>
      </c>
      <c r="T1340" t="s">
        <v>136</v>
      </c>
      <c r="U1340" s="2">
        <v>61.27</v>
      </c>
      <c r="V1340" t="s">
        <v>2599</v>
      </c>
    </row>
    <row r="1341" spans="1:22" x14ac:dyDescent="0.25">
      <c r="A1341">
        <v>2030493935</v>
      </c>
      <c r="B1341" t="s">
        <v>223</v>
      </c>
      <c r="C1341" t="s">
        <v>2340</v>
      </c>
      <c r="D1341" t="str">
        <f t="shared" si="62"/>
        <v>TRAMMELL WILLIAM</v>
      </c>
      <c r="E1341" t="s">
        <v>80</v>
      </c>
      <c r="F1341" t="s">
        <v>102</v>
      </c>
      <c r="G1341" t="s">
        <v>103</v>
      </c>
      <c r="H1341">
        <v>8977234</v>
      </c>
      <c r="I1341" t="s">
        <v>65</v>
      </c>
      <c r="J1341" t="s">
        <v>66</v>
      </c>
      <c r="K1341" t="str">
        <f t="shared" si="60"/>
        <v>RYAN CALTAGIRONE</v>
      </c>
      <c r="L1341" s="1">
        <v>45901</v>
      </c>
      <c r="M1341" s="1">
        <v>46023</v>
      </c>
      <c r="N1341">
        <f t="shared" si="61"/>
        <v>4</v>
      </c>
      <c r="O1341" t="s">
        <v>135</v>
      </c>
      <c r="P1341" t="s">
        <v>2613</v>
      </c>
      <c r="Q1341" s="2">
        <v>88.54</v>
      </c>
      <c r="R1341" s="3">
        <v>0.75</v>
      </c>
      <c r="S1341" t="s">
        <v>60</v>
      </c>
      <c r="T1341" t="s">
        <v>136</v>
      </c>
      <c r="U1341" s="2">
        <v>66.400000000000006</v>
      </c>
      <c r="V1341" t="s">
        <v>2597</v>
      </c>
    </row>
    <row r="1342" spans="1:22" x14ac:dyDescent="0.25">
      <c r="A1342">
        <v>2030673649</v>
      </c>
      <c r="B1342" t="s">
        <v>305</v>
      </c>
      <c r="C1342" t="s">
        <v>1593</v>
      </c>
      <c r="D1342" t="str">
        <f t="shared" si="62"/>
        <v>DEBERARD JODI</v>
      </c>
      <c r="E1342" t="s">
        <v>265</v>
      </c>
      <c r="F1342" t="s">
        <v>102</v>
      </c>
      <c r="G1342" t="s">
        <v>103</v>
      </c>
      <c r="H1342">
        <v>8977234</v>
      </c>
      <c r="I1342" t="s">
        <v>65</v>
      </c>
      <c r="J1342" t="s">
        <v>66</v>
      </c>
      <c r="K1342" t="str">
        <f t="shared" si="60"/>
        <v>RYAN CALTAGIRONE</v>
      </c>
      <c r="L1342" s="1">
        <v>45901</v>
      </c>
      <c r="M1342" s="1">
        <v>46023</v>
      </c>
      <c r="N1342">
        <f t="shared" si="61"/>
        <v>4</v>
      </c>
      <c r="O1342" t="s">
        <v>135</v>
      </c>
      <c r="P1342" t="s">
        <v>2613</v>
      </c>
      <c r="Q1342" s="2">
        <v>49.37</v>
      </c>
      <c r="R1342" s="3">
        <v>0.75</v>
      </c>
      <c r="S1342" t="s">
        <v>60</v>
      </c>
      <c r="T1342" t="s">
        <v>136</v>
      </c>
      <c r="U1342" s="2">
        <v>37.03</v>
      </c>
      <c r="V1342" t="s">
        <v>2597</v>
      </c>
    </row>
    <row r="1343" spans="1:22" x14ac:dyDescent="0.25">
      <c r="A1343">
        <v>2030638849</v>
      </c>
      <c r="B1343" t="s">
        <v>2348</v>
      </c>
      <c r="C1343" t="s">
        <v>2349</v>
      </c>
      <c r="D1343" t="str">
        <f t="shared" si="62"/>
        <v>RIOS TIFFANY</v>
      </c>
      <c r="E1343" t="s">
        <v>256</v>
      </c>
      <c r="F1343" t="s">
        <v>102</v>
      </c>
      <c r="G1343" t="s">
        <v>103</v>
      </c>
      <c r="H1343">
        <v>8977234</v>
      </c>
      <c r="I1343" t="s">
        <v>65</v>
      </c>
      <c r="J1343" t="s">
        <v>66</v>
      </c>
      <c r="K1343" t="str">
        <f t="shared" si="60"/>
        <v>RYAN CALTAGIRONE</v>
      </c>
      <c r="L1343" s="1">
        <v>45901</v>
      </c>
      <c r="M1343" s="1">
        <v>46023</v>
      </c>
      <c r="N1343">
        <f t="shared" si="61"/>
        <v>4</v>
      </c>
      <c r="O1343" t="s">
        <v>135</v>
      </c>
      <c r="P1343" t="s">
        <v>2613</v>
      </c>
      <c r="Q1343" s="2">
        <v>33.58</v>
      </c>
      <c r="R1343" s="3">
        <v>0.75</v>
      </c>
      <c r="S1343" t="s">
        <v>60</v>
      </c>
      <c r="T1343" t="s">
        <v>136</v>
      </c>
      <c r="U1343" s="2">
        <v>25.18</v>
      </c>
      <c r="V1343" t="s">
        <v>2597</v>
      </c>
    </row>
    <row r="1344" spans="1:22" x14ac:dyDescent="0.25">
      <c r="A1344">
        <v>2030673651</v>
      </c>
      <c r="B1344" t="s">
        <v>305</v>
      </c>
      <c r="C1344" t="s">
        <v>1593</v>
      </c>
      <c r="D1344" t="str">
        <f t="shared" si="62"/>
        <v>DEBERARD JODI</v>
      </c>
      <c r="E1344" t="s">
        <v>265</v>
      </c>
      <c r="F1344" t="s">
        <v>373</v>
      </c>
      <c r="G1344" t="s">
        <v>400</v>
      </c>
      <c r="H1344">
        <v>8977234</v>
      </c>
      <c r="I1344" t="s">
        <v>65</v>
      </c>
      <c r="J1344" t="s">
        <v>66</v>
      </c>
      <c r="K1344" t="str">
        <f t="shared" si="60"/>
        <v>RYAN CALTAGIRONE</v>
      </c>
      <c r="L1344" s="1">
        <v>45901</v>
      </c>
      <c r="M1344" s="1">
        <v>46023</v>
      </c>
      <c r="N1344">
        <f t="shared" si="61"/>
        <v>4</v>
      </c>
      <c r="O1344" t="s">
        <v>135</v>
      </c>
      <c r="P1344" t="s">
        <v>2613</v>
      </c>
      <c r="Q1344" s="2">
        <v>8.3699999999999992</v>
      </c>
      <c r="R1344" s="3">
        <v>0.7</v>
      </c>
      <c r="S1344" t="s">
        <v>60</v>
      </c>
      <c r="T1344" t="s">
        <v>136</v>
      </c>
      <c r="U1344" s="2">
        <v>5.86</v>
      </c>
      <c r="V1344" t="s">
        <v>400</v>
      </c>
    </row>
    <row r="1345" spans="1:22" x14ac:dyDescent="0.25">
      <c r="A1345">
        <v>2029943966</v>
      </c>
      <c r="B1345" t="s">
        <v>1380</v>
      </c>
      <c r="C1345" t="s">
        <v>1379</v>
      </c>
      <c r="D1345" t="str">
        <f t="shared" si="62"/>
        <v>MATHES GAYLE</v>
      </c>
      <c r="E1345" t="s">
        <v>354</v>
      </c>
      <c r="F1345" t="s">
        <v>373</v>
      </c>
      <c r="G1345" t="s">
        <v>374</v>
      </c>
      <c r="H1345">
        <v>8977234</v>
      </c>
      <c r="I1345" t="s">
        <v>65</v>
      </c>
      <c r="J1345" t="s">
        <v>66</v>
      </c>
      <c r="K1345" t="str">
        <f t="shared" ref="K1345:K1408" si="63">CONCATENATE(J1345," ",I1345)</f>
        <v>RYAN CALTAGIRONE</v>
      </c>
      <c r="L1345" s="1">
        <v>45901</v>
      </c>
      <c r="M1345" s="1">
        <v>46023</v>
      </c>
      <c r="N1345">
        <f t="shared" si="61"/>
        <v>4</v>
      </c>
      <c r="O1345" t="s">
        <v>135</v>
      </c>
      <c r="P1345" t="s">
        <v>2613</v>
      </c>
      <c r="Q1345" s="2">
        <v>204.88</v>
      </c>
      <c r="R1345" s="3">
        <v>0.7</v>
      </c>
      <c r="S1345" t="s">
        <v>60</v>
      </c>
      <c r="T1345" t="s">
        <v>136</v>
      </c>
      <c r="U1345" s="2">
        <v>143.41999999999999</v>
      </c>
      <c r="V1345" t="s">
        <v>374</v>
      </c>
    </row>
    <row r="1346" spans="1:22" x14ac:dyDescent="0.25">
      <c r="A1346">
        <v>2029877050</v>
      </c>
      <c r="B1346" t="s">
        <v>946</v>
      </c>
      <c r="C1346" t="s">
        <v>947</v>
      </c>
      <c r="D1346" t="str">
        <f t="shared" si="62"/>
        <v>VIVIANO BRYAN</v>
      </c>
      <c r="E1346" t="s">
        <v>206</v>
      </c>
      <c r="F1346" t="s">
        <v>373</v>
      </c>
      <c r="G1346" t="s">
        <v>374</v>
      </c>
      <c r="H1346">
        <v>8977234</v>
      </c>
      <c r="I1346" t="s">
        <v>65</v>
      </c>
      <c r="J1346" t="s">
        <v>66</v>
      </c>
      <c r="K1346" t="str">
        <f t="shared" si="63"/>
        <v>RYAN CALTAGIRONE</v>
      </c>
      <c r="L1346" s="1">
        <v>45901</v>
      </c>
      <c r="M1346" s="1">
        <v>46023</v>
      </c>
      <c r="N1346">
        <f t="shared" ref="N1346:N1409" si="64">DATEDIF(L1346,M1346,"M")</f>
        <v>4</v>
      </c>
      <c r="O1346" t="s">
        <v>135</v>
      </c>
      <c r="P1346" t="s">
        <v>2613</v>
      </c>
      <c r="Q1346" s="2">
        <v>122.88</v>
      </c>
      <c r="R1346" s="3">
        <v>0.7</v>
      </c>
      <c r="S1346" t="s">
        <v>60</v>
      </c>
      <c r="T1346" t="s">
        <v>136</v>
      </c>
      <c r="U1346" s="2">
        <v>86.02</v>
      </c>
      <c r="V1346" t="s">
        <v>374</v>
      </c>
    </row>
    <row r="1347" spans="1:22" x14ac:dyDescent="0.25">
      <c r="A1347">
        <v>2030500796</v>
      </c>
      <c r="B1347" t="s">
        <v>346</v>
      </c>
      <c r="C1347" t="s">
        <v>2341</v>
      </c>
      <c r="D1347" t="str">
        <f t="shared" ref="D1347:D1410" si="65">CONCATENATE(C1347," ",B1347)</f>
        <v>TALARICO CHELSEA</v>
      </c>
      <c r="E1347" t="s">
        <v>83</v>
      </c>
      <c r="F1347" t="s">
        <v>373</v>
      </c>
      <c r="G1347" t="s">
        <v>374</v>
      </c>
      <c r="H1347">
        <v>8977234</v>
      </c>
      <c r="I1347" t="s">
        <v>65</v>
      </c>
      <c r="J1347" t="s">
        <v>66</v>
      </c>
      <c r="K1347" t="str">
        <f t="shared" si="63"/>
        <v>RYAN CALTAGIRONE</v>
      </c>
      <c r="L1347" s="1">
        <v>45901</v>
      </c>
      <c r="M1347" s="1">
        <v>46023</v>
      </c>
      <c r="N1347">
        <f t="shared" si="64"/>
        <v>4</v>
      </c>
      <c r="O1347" t="s">
        <v>135</v>
      </c>
      <c r="P1347" t="s">
        <v>2613</v>
      </c>
      <c r="Q1347" s="2">
        <v>119.57</v>
      </c>
      <c r="R1347" s="3">
        <v>0.7</v>
      </c>
      <c r="S1347" t="s">
        <v>60</v>
      </c>
      <c r="T1347" t="s">
        <v>136</v>
      </c>
      <c r="U1347" s="2">
        <v>83.7</v>
      </c>
      <c r="V1347" t="s">
        <v>374</v>
      </c>
    </row>
    <row r="1348" spans="1:22" x14ac:dyDescent="0.25">
      <c r="A1348">
        <v>2030673650</v>
      </c>
      <c r="B1348" t="s">
        <v>305</v>
      </c>
      <c r="C1348" t="s">
        <v>1593</v>
      </c>
      <c r="D1348" t="str">
        <f t="shared" si="65"/>
        <v>DEBERARD JODI</v>
      </c>
      <c r="E1348" t="s">
        <v>265</v>
      </c>
      <c r="F1348" t="s">
        <v>373</v>
      </c>
      <c r="G1348" t="s">
        <v>374</v>
      </c>
      <c r="H1348">
        <v>8977234</v>
      </c>
      <c r="I1348" t="s">
        <v>65</v>
      </c>
      <c r="J1348" t="s">
        <v>66</v>
      </c>
      <c r="K1348" t="str">
        <f t="shared" si="63"/>
        <v>RYAN CALTAGIRONE</v>
      </c>
      <c r="L1348" s="1">
        <v>45901</v>
      </c>
      <c r="M1348" s="1">
        <v>46023</v>
      </c>
      <c r="N1348">
        <f t="shared" si="64"/>
        <v>4</v>
      </c>
      <c r="O1348" t="s">
        <v>135</v>
      </c>
      <c r="P1348" t="s">
        <v>2613</v>
      </c>
      <c r="Q1348" s="2">
        <v>113.98</v>
      </c>
      <c r="R1348" s="3">
        <v>0.7</v>
      </c>
      <c r="S1348" t="s">
        <v>60</v>
      </c>
      <c r="T1348" t="s">
        <v>136</v>
      </c>
      <c r="U1348" s="2">
        <v>79.790000000000006</v>
      </c>
      <c r="V1348" t="s">
        <v>374</v>
      </c>
    </row>
    <row r="1349" spans="1:22" x14ac:dyDescent="0.25">
      <c r="A1349">
        <v>2030340159</v>
      </c>
      <c r="B1349" t="s">
        <v>472</v>
      </c>
      <c r="C1349" t="s">
        <v>473</v>
      </c>
      <c r="D1349" t="str">
        <f t="shared" si="65"/>
        <v>REYES-GUTIERREZ ELIZABETH</v>
      </c>
      <c r="E1349" t="s">
        <v>354</v>
      </c>
      <c r="F1349" t="s">
        <v>373</v>
      </c>
      <c r="G1349" t="s">
        <v>374</v>
      </c>
      <c r="H1349">
        <v>8977234</v>
      </c>
      <c r="I1349" t="s">
        <v>65</v>
      </c>
      <c r="J1349" t="s">
        <v>66</v>
      </c>
      <c r="K1349" t="str">
        <f t="shared" si="63"/>
        <v>RYAN CALTAGIRONE</v>
      </c>
      <c r="L1349" s="1">
        <v>45901</v>
      </c>
      <c r="M1349" s="1">
        <v>46023</v>
      </c>
      <c r="N1349">
        <f t="shared" si="64"/>
        <v>4</v>
      </c>
      <c r="O1349" t="s">
        <v>135</v>
      </c>
      <c r="P1349" t="s">
        <v>2613</v>
      </c>
      <c r="Q1349" s="2">
        <v>101.15</v>
      </c>
      <c r="R1349" s="3">
        <v>0.7</v>
      </c>
      <c r="S1349" t="s">
        <v>60</v>
      </c>
      <c r="T1349" t="s">
        <v>136</v>
      </c>
      <c r="U1349" s="2">
        <v>70.8</v>
      </c>
      <c r="V1349" t="s">
        <v>374</v>
      </c>
    </row>
    <row r="1350" spans="1:22" x14ac:dyDescent="0.25">
      <c r="A1350">
        <v>2030638848</v>
      </c>
      <c r="B1350" t="s">
        <v>2348</v>
      </c>
      <c r="C1350" t="s">
        <v>2349</v>
      </c>
      <c r="D1350" t="str">
        <f t="shared" si="65"/>
        <v>RIOS TIFFANY</v>
      </c>
      <c r="E1350" t="s">
        <v>256</v>
      </c>
      <c r="F1350" t="s">
        <v>373</v>
      </c>
      <c r="G1350" t="s">
        <v>374</v>
      </c>
      <c r="H1350">
        <v>8977234</v>
      </c>
      <c r="I1350" t="s">
        <v>65</v>
      </c>
      <c r="J1350" t="s">
        <v>66</v>
      </c>
      <c r="K1350" t="str">
        <f t="shared" si="63"/>
        <v>RYAN CALTAGIRONE</v>
      </c>
      <c r="L1350" s="1">
        <v>45901</v>
      </c>
      <c r="M1350" s="1">
        <v>46023</v>
      </c>
      <c r="N1350">
        <f t="shared" si="64"/>
        <v>4</v>
      </c>
      <c r="O1350" t="s">
        <v>135</v>
      </c>
      <c r="P1350" t="s">
        <v>2613</v>
      </c>
      <c r="Q1350" s="2">
        <v>69.14</v>
      </c>
      <c r="R1350" s="3">
        <v>0.7</v>
      </c>
      <c r="S1350" t="s">
        <v>60</v>
      </c>
      <c r="T1350" t="s">
        <v>136</v>
      </c>
      <c r="U1350" s="2">
        <v>48.4</v>
      </c>
      <c r="V1350" t="s">
        <v>374</v>
      </c>
    </row>
    <row r="1351" spans="1:22" x14ac:dyDescent="0.25">
      <c r="A1351">
        <v>2030439490</v>
      </c>
      <c r="B1351" t="s">
        <v>1060</v>
      </c>
      <c r="C1351" t="s">
        <v>1061</v>
      </c>
      <c r="D1351" t="str">
        <f t="shared" si="65"/>
        <v>FILIPPO NATALIE</v>
      </c>
      <c r="E1351" t="s">
        <v>83</v>
      </c>
      <c r="F1351" t="s">
        <v>373</v>
      </c>
      <c r="G1351" t="s">
        <v>374</v>
      </c>
      <c r="H1351">
        <v>8977234</v>
      </c>
      <c r="I1351" t="s">
        <v>65</v>
      </c>
      <c r="J1351" t="s">
        <v>66</v>
      </c>
      <c r="K1351" t="str">
        <f t="shared" si="63"/>
        <v>RYAN CALTAGIRONE</v>
      </c>
      <c r="L1351" s="1">
        <v>45901</v>
      </c>
      <c r="M1351" s="1">
        <v>46023</v>
      </c>
      <c r="N1351">
        <f t="shared" si="64"/>
        <v>4</v>
      </c>
      <c r="O1351" t="s">
        <v>135</v>
      </c>
      <c r="P1351" t="s">
        <v>2613</v>
      </c>
      <c r="Q1351" s="2">
        <v>60.25</v>
      </c>
      <c r="R1351" s="3">
        <v>0.7</v>
      </c>
      <c r="S1351" t="s">
        <v>60</v>
      </c>
      <c r="T1351" t="s">
        <v>136</v>
      </c>
      <c r="U1351" s="2">
        <v>42.18</v>
      </c>
      <c r="V1351" t="s">
        <v>374</v>
      </c>
    </row>
    <row r="1352" spans="1:22" x14ac:dyDescent="0.25">
      <c r="A1352">
        <v>2030493936</v>
      </c>
      <c r="B1352" t="s">
        <v>223</v>
      </c>
      <c r="C1352" t="s">
        <v>2340</v>
      </c>
      <c r="D1352" t="str">
        <f t="shared" si="65"/>
        <v>TRAMMELL WILLIAM</v>
      </c>
      <c r="E1352" t="s">
        <v>80</v>
      </c>
      <c r="F1352" t="s">
        <v>373</v>
      </c>
      <c r="G1352" t="s">
        <v>374</v>
      </c>
      <c r="H1352">
        <v>8977234</v>
      </c>
      <c r="I1352" t="s">
        <v>65</v>
      </c>
      <c r="J1352" t="s">
        <v>66</v>
      </c>
      <c r="K1352" t="str">
        <f t="shared" si="63"/>
        <v>RYAN CALTAGIRONE</v>
      </c>
      <c r="L1352" s="1">
        <v>45901</v>
      </c>
      <c r="M1352" s="1">
        <v>46023</v>
      </c>
      <c r="N1352">
        <f t="shared" si="64"/>
        <v>4</v>
      </c>
      <c r="O1352" t="s">
        <v>135</v>
      </c>
      <c r="P1352" t="s">
        <v>2613</v>
      </c>
      <c r="Q1352" s="2">
        <v>59.57</v>
      </c>
      <c r="R1352" s="3">
        <v>0.7</v>
      </c>
      <c r="S1352" t="s">
        <v>60</v>
      </c>
      <c r="T1352" t="s">
        <v>136</v>
      </c>
      <c r="U1352" s="2">
        <v>41.7</v>
      </c>
      <c r="V1352" t="s">
        <v>374</v>
      </c>
    </row>
    <row r="1353" spans="1:22" x14ac:dyDescent="0.25">
      <c r="A1353">
        <v>2030642689</v>
      </c>
      <c r="B1353" t="s">
        <v>414</v>
      </c>
      <c r="C1353" t="s">
        <v>2515</v>
      </c>
      <c r="D1353" t="str">
        <f t="shared" si="65"/>
        <v>MARSICO THOMAS</v>
      </c>
      <c r="E1353" t="s">
        <v>80</v>
      </c>
      <c r="F1353" t="s">
        <v>373</v>
      </c>
      <c r="G1353" t="s">
        <v>374</v>
      </c>
      <c r="H1353">
        <v>8977234</v>
      </c>
      <c r="I1353" t="s">
        <v>65</v>
      </c>
      <c r="J1353" t="s">
        <v>66</v>
      </c>
      <c r="K1353" t="str">
        <f t="shared" si="63"/>
        <v>RYAN CALTAGIRONE</v>
      </c>
      <c r="L1353" s="1">
        <v>45901</v>
      </c>
      <c r="M1353" s="1">
        <v>46023</v>
      </c>
      <c r="N1353">
        <f t="shared" si="64"/>
        <v>4</v>
      </c>
      <c r="O1353" t="s">
        <v>135</v>
      </c>
      <c r="P1353" t="s">
        <v>2613</v>
      </c>
      <c r="Q1353" s="2">
        <v>41.75</v>
      </c>
      <c r="R1353" s="3">
        <v>0.7</v>
      </c>
      <c r="S1353" t="s">
        <v>60</v>
      </c>
      <c r="T1353" t="s">
        <v>136</v>
      </c>
      <c r="U1353" s="2">
        <v>29.22</v>
      </c>
      <c r="V1353" t="s">
        <v>374</v>
      </c>
    </row>
    <row r="1354" spans="1:22" x14ac:dyDescent="0.25">
      <c r="A1354">
        <v>2029877051</v>
      </c>
      <c r="B1354" t="s">
        <v>946</v>
      </c>
      <c r="C1354" t="s">
        <v>947</v>
      </c>
      <c r="D1354" t="str">
        <f t="shared" si="65"/>
        <v>VIVIANO BRYAN</v>
      </c>
      <c r="E1354" t="s">
        <v>206</v>
      </c>
      <c r="F1354" t="s">
        <v>53</v>
      </c>
      <c r="G1354" t="s">
        <v>54</v>
      </c>
      <c r="H1354">
        <v>8977234</v>
      </c>
      <c r="I1354" t="s">
        <v>65</v>
      </c>
      <c r="J1354" t="s">
        <v>66</v>
      </c>
      <c r="K1354" t="str">
        <f t="shared" si="63"/>
        <v>RYAN CALTAGIRONE</v>
      </c>
      <c r="L1354" s="1">
        <v>45901</v>
      </c>
      <c r="M1354" s="1">
        <v>46023</v>
      </c>
      <c r="N1354">
        <f t="shared" si="64"/>
        <v>4</v>
      </c>
      <c r="O1354" t="s">
        <v>135</v>
      </c>
      <c r="P1354" t="s">
        <v>2613</v>
      </c>
      <c r="Q1354" s="2">
        <v>54.66</v>
      </c>
      <c r="R1354" s="3">
        <v>0.6</v>
      </c>
      <c r="S1354" t="s">
        <v>60</v>
      </c>
      <c r="T1354" t="s">
        <v>136</v>
      </c>
      <c r="U1354" s="2">
        <v>32.799999999999997</v>
      </c>
      <c r="V1354" t="s">
        <v>54</v>
      </c>
    </row>
    <row r="1355" spans="1:22" x14ac:dyDescent="0.25">
      <c r="A1355">
        <v>2030439492</v>
      </c>
      <c r="B1355" t="s">
        <v>1060</v>
      </c>
      <c r="C1355" t="s">
        <v>1061</v>
      </c>
      <c r="D1355" t="str">
        <f t="shared" si="65"/>
        <v>FILIPPO NATALIE</v>
      </c>
      <c r="E1355" t="s">
        <v>83</v>
      </c>
      <c r="F1355" t="s">
        <v>803</v>
      </c>
      <c r="G1355" t="s">
        <v>806</v>
      </c>
      <c r="H1355">
        <v>8977234</v>
      </c>
      <c r="I1355" t="s">
        <v>65</v>
      </c>
      <c r="J1355" t="s">
        <v>66</v>
      </c>
      <c r="K1355" t="str">
        <f t="shared" si="63"/>
        <v>RYAN CALTAGIRONE</v>
      </c>
      <c r="L1355" s="1">
        <v>45901</v>
      </c>
      <c r="M1355" s="1">
        <v>46023</v>
      </c>
      <c r="N1355">
        <f t="shared" si="64"/>
        <v>4</v>
      </c>
      <c r="O1355" t="s">
        <v>135</v>
      </c>
      <c r="P1355" t="s">
        <v>2613</v>
      </c>
      <c r="Q1355" s="2">
        <v>15</v>
      </c>
      <c r="R1355" s="3">
        <v>0.38</v>
      </c>
      <c r="S1355" t="s">
        <v>60</v>
      </c>
      <c r="T1355" t="s">
        <v>136</v>
      </c>
      <c r="U1355" s="2">
        <v>5.7</v>
      </c>
      <c r="V1355" t="s">
        <v>806</v>
      </c>
    </row>
    <row r="1356" spans="1:22" x14ac:dyDescent="0.25">
      <c r="A1356">
        <v>2030439491</v>
      </c>
      <c r="B1356" t="s">
        <v>1060</v>
      </c>
      <c r="C1356" t="s">
        <v>1061</v>
      </c>
      <c r="D1356" t="str">
        <f t="shared" si="65"/>
        <v>FILIPPO NATALIE</v>
      </c>
      <c r="E1356" t="s">
        <v>83</v>
      </c>
      <c r="F1356" t="s">
        <v>132</v>
      </c>
      <c r="G1356" t="s">
        <v>133</v>
      </c>
      <c r="H1356">
        <v>8977234</v>
      </c>
      <c r="I1356" t="s">
        <v>65</v>
      </c>
      <c r="J1356" t="s">
        <v>66</v>
      </c>
      <c r="K1356" t="str">
        <f t="shared" si="63"/>
        <v>RYAN CALTAGIRONE</v>
      </c>
      <c r="L1356" s="1">
        <v>45901</v>
      </c>
      <c r="M1356" s="1">
        <v>46023</v>
      </c>
      <c r="N1356">
        <f t="shared" si="64"/>
        <v>4</v>
      </c>
      <c r="O1356" t="s">
        <v>135</v>
      </c>
      <c r="P1356" t="s">
        <v>2613</v>
      </c>
      <c r="Q1356" s="2">
        <v>13.24</v>
      </c>
      <c r="R1356" s="3">
        <v>0.38</v>
      </c>
      <c r="S1356" t="s">
        <v>60</v>
      </c>
      <c r="T1356" t="s">
        <v>136</v>
      </c>
      <c r="U1356" s="2">
        <v>5.03</v>
      </c>
      <c r="V1356" t="s">
        <v>133</v>
      </c>
    </row>
    <row r="1357" spans="1:22" x14ac:dyDescent="0.25">
      <c r="A1357">
        <v>2030340160</v>
      </c>
      <c r="B1357" t="s">
        <v>472</v>
      </c>
      <c r="C1357" t="s">
        <v>473</v>
      </c>
      <c r="D1357" t="str">
        <f t="shared" si="65"/>
        <v>REYES-GUTIERREZ ELIZABETH</v>
      </c>
      <c r="E1357" t="s">
        <v>354</v>
      </c>
      <c r="F1357" t="s">
        <v>479</v>
      </c>
      <c r="G1357" t="s">
        <v>480</v>
      </c>
      <c r="H1357">
        <v>8977234</v>
      </c>
      <c r="I1357" t="s">
        <v>65</v>
      </c>
      <c r="J1357" t="s">
        <v>66</v>
      </c>
      <c r="K1357" t="str">
        <f t="shared" si="63"/>
        <v>RYAN CALTAGIRONE</v>
      </c>
      <c r="L1357" s="1">
        <v>45901</v>
      </c>
      <c r="M1357" s="1">
        <v>46023</v>
      </c>
      <c r="N1357">
        <f t="shared" si="64"/>
        <v>4</v>
      </c>
      <c r="O1357" t="s">
        <v>135</v>
      </c>
      <c r="P1357" t="s">
        <v>2613</v>
      </c>
      <c r="Q1357" s="2">
        <v>71.37</v>
      </c>
      <c r="R1357" s="4">
        <v>0.375</v>
      </c>
      <c r="S1357" t="s">
        <v>60</v>
      </c>
      <c r="T1357" t="s">
        <v>136</v>
      </c>
      <c r="U1357" s="2">
        <v>26.76</v>
      </c>
      <c r="V1357" t="s">
        <v>480</v>
      </c>
    </row>
    <row r="1358" spans="1:22" x14ac:dyDescent="0.25">
      <c r="A1358">
        <v>2029877052</v>
      </c>
      <c r="B1358" t="s">
        <v>946</v>
      </c>
      <c r="C1358" t="s">
        <v>947</v>
      </c>
      <c r="D1358" t="str">
        <f t="shared" si="65"/>
        <v>VIVIANO BRYAN</v>
      </c>
      <c r="E1358" t="s">
        <v>206</v>
      </c>
      <c r="F1358" t="s">
        <v>479</v>
      </c>
      <c r="G1358" t="s">
        <v>480</v>
      </c>
      <c r="H1358">
        <v>8977234</v>
      </c>
      <c r="I1358" t="s">
        <v>65</v>
      </c>
      <c r="J1358" t="s">
        <v>66</v>
      </c>
      <c r="K1358" t="str">
        <f t="shared" si="63"/>
        <v>RYAN CALTAGIRONE</v>
      </c>
      <c r="L1358" s="1">
        <v>45901</v>
      </c>
      <c r="M1358" s="1">
        <v>46023</v>
      </c>
      <c r="N1358">
        <f t="shared" si="64"/>
        <v>4</v>
      </c>
      <c r="O1358" t="s">
        <v>135</v>
      </c>
      <c r="P1358" t="s">
        <v>2613</v>
      </c>
      <c r="Q1358" s="2">
        <v>57.07</v>
      </c>
      <c r="R1358" s="4">
        <v>0.375</v>
      </c>
      <c r="S1358" t="s">
        <v>60</v>
      </c>
      <c r="T1358" t="s">
        <v>136</v>
      </c>
      <c r="U1358" s="2">
        <v>21.4</v>
      </c>
      <c r="V1358" t="s">
        <v>480</v>
      </c>
    </row>
    <row r="1359" spans="1:22" x14ac:dyDescent="0.25">
      <c r="A1359">
        <v>2030673652</v>
      </c>
      <c r="B1359" t="s">
        <v>305</v>
      </c>
      <c r="C1359" t="s">
        <v>1593</v>
      </c>
      <c r="D1359" t="str">
        <f t="shared" si="65"/>
        <v>DEBERARD JODI</v>
      </c>
      <c r="E1359" t="s">
        <v>265</v>
      </c>
      <c r="F1359" t="s">
        <v>479</v>
      </c>
      <c r="G1359" t="s">
        <v>480</v>
      </c>
      <c r="H1359">
        <v>8977234</v>
      </c>
      <c r="I1359" t="s">
        <v>65</v>
      </c>
      <c r="J1359" t="s">
        <v>66</v>
      </c>
      <c r="K1359" t="str">
        <f t="shared" si="63"/>
        <v>RYAN CALTAGIRONE</v>
      </c>
      <c r="L1359" s="1">
        <v>45901</v>
      </c>
      <c r="M1359" s="1">
        <v>46023</v>
      </c>
      <c r="N1359">
        <f t="shared" si="64"/>
        <v>4</v>
      </c>
      <c r="O1359" t="s">
        <v>135</v>
      </c>
      <c r="P1359" t="s">
        <v>2613</v>
      </c>
      <c r="Q1359" s="2">
        <v>48.15</v>
      </c>
      <c r="R1359" s="4">
        <v>0.375</v>
      </c>
      <c r="S1359" t="s">
        <v>60</v>
      </c>
      <c r="T1359" t="s">
        <v>136</v>
      </c>
      <c r="U1359" s="2">
        <v>18.059999999999999</v>
      </c>
      <c r="V1359" t="s">
        <v>480</v>
      </c>
    </row>
    <row r="1360" spans="1:22" x14ac:dyDescent="0.25">
      <c r="A1360">
        <v>2030691612</v>
      </c>
      <c r="B1360" t="s">
        <v>2042</v>
      </c>
      <c r="C1360" t="s">
        <v>1858</v>
      </c>
      <c r="D1360" t="str">
        <f t="shared" si="65"/>
        <v>VALLE ROSANGELA</v>
      </c>
      <c r="E1360" t="s">
        <v>80</v>
      </c>
      <c r="F1360" t="s">
        <v>803</v>
      </c>
      <c r="G1360" t="s">
        <v>809</v>
      </c>
      <c r="H1360">
        <v>8977234</v>
      </c>
      <c r="I1360" t="s">
        <v>65</v>
      </c>
      <c r="J1360" t="s">
        <v>66</v>
      </c>
      <c r="K1360" t="str">
        <f t="shared" si="63"/>
        <v>RYAN CALTAGIRONE</v>
      </c>
      <c r="L1360" s="1">
        <v>45901</v>
      </c>
      <c r="M1360" s="1">
        <v>46023</v>
      </c>
      <c r="N1360">
        <f t="shared" si="64"/>
        <v>4</v>
      </c>
      <c r="O1360" t="s">
        <v>135</v>
      </c>
      <c r="P1360" t="s">
        <v>2613</v>
      </c>
      <c r="Q1360" s="2">
        <v>15</v>
      </c>
      <c r="R1360" s="3">
        <v>0.28999999999999998</v>
      </c>
      <c r="S1360" t="s">
        <v>60</v>
      </c>
      <c r="T1360" t="s">
        <v>136</v>
      </c>
      <c r="U1360" s="2">
        <v>4.3499999999999996</v>
      </c>
      <c r="V1360" t="s">
        <v>2601</v>
      </c>
    </row>
    <row r="1361" spans="1:22" x14ac:dyDescent="0.25">
      <c r="A1361">
        <v>2030691611</v>
      </c>
      <c r="B1361" t="s">
        <v>2042</v>
      </c>
      <c r="C1361" t="s">
        <v>1858</v>
      </c>
      <c r="D1361" t="str">
        <f t="shared" si="65"/>
        <v>VALLE ROSANGELA</v>
      </c>
      <c r="E1361" t="s">
        <v>80</v>
      </c>
      <c r="F1361" t="s">
        <v>1837</v>
      </c>
      <c r="G1361" t="s">
        <v>2039</v>
      </c>
      <c r="H1361">
        <v>8977234</v>
      </c>
      <c r="I1361" t="s">
        <v>65</v>
      </c>
      <c r="J1361" t="s">
        <v>66</v>
      </c>
      <c r="K1361" t="str">
        <f t="shared" si="63"/>
        <v>RYAN CALTAGIRONE</v>
      </c>
      <c r="L1361" s="1">
        <v>45901</v>
      </c>
      <c r="M1361" s="1">
        <v>46023</v>
      </c>
      <c r="N1361">
        <f t="shared" si="64"/>
        <v>4</v>
      </c>
      <c r="O1361" t="s">
        <v>135</v>
      </c>
      <c r="P1361" t="s">
        <v>2613</v>
      </c>
      <c r="Q1361" s="2">
        <v>416.74</v>
      </c>
      <c r="R1361" s="3">
        <v>0.28999999999999998</v>
      </c>
      <c r="S1361" t="s">
        <v>60</v>
      </c>
      <c r="T1361" t="s">
        <v>136</v>
      </c>
      <c r="U1361" s="2">
        <v>120.84</v>
      </c>
      <c r="V1361" t="s">
        <v>2039</v>
      </c>
    </row>
    <row r="1362" spans="1:22" x14ac:dyDescent="0.25">
      <c r="A1362">
        <v>2030697182</v>
      </c>
      <c r="B1362" t="s">
        <v>957</v>
      </c>
      <c r="C1362" t="s">
        <v>958</v>
      </c>
      <c r="D1362" t="str">
        <f t="shared" si="65"/>
        <v>BORROUGHS ABBEY</v>
      </c>
      <c r="E1362" t="s">
        <v>52</v>
      </c>
      <c r="F1362" t="s">
        <v>373</v>
      </c>
      <c r="G1362" t="s">
        <v>433</v>
      </c>
      <c r="H1362">
        <v>15950276</v>
      </c>
      <c r="I1362" t="s">
        <v>434</v>
      </c>
      <c r="J1362" t="s">
        <v>435</v>
      </c>
      <c r="K1362" t="str">
        <f t="shared" si="63"/>
        <v>Ryan Stocker</v>
      </c>
      <c r="L1362" s="1">
        <v>45901</v>
      </c>
      <c r="M1362" s="1">
        <v>46023</v>
      </c>
      <c r="N1362">
        <f t="shared" si="64"/>
        <v>4</v>
      </c>
      <c r="O1362" t="s">
        <v>135</v>
      </c>
      <c r="P1362" t="s">
        <v>2613</v>
      </c>
      <c r="Q1362" s="2">
        <v>68.63</v>
      </c>
      <c r="R1362" s="3">
        <v>0.9</v>
      </c>
      <c r="S1362" t="s">
        <v>60</v>
      </c>
      <c r="T1362" t="s">
        <v>136</v>
      </c>
      <c r="U1362" s="2">
        <v>61.77</v>
      </c>
      <c r="V1362" t="s">
        <v>433</v>
      </c>
    </row>
    <row r="1363" spans="1:22" x14ac:dyDescent="0.25">
      <c r="A1363">
        <v>2030693610</v>
      </c>
      <c r="B1363" t="s">
        <v>77</v>
      </c>
      <c r="C1363" t="s">
        <v>956</v>
      </c>
      <c r="D1363" t="str">
        <f t="shared" si="65"/>
        <v>WINTERS JASON</v>
      </c>
      <c r="E1363" t="s">
        <v>52</v>
      </c>
      <c r="F1363" t="s">
        <v>53</v>
      </c>
      <c r="G1363" t="s">
        <v>918</v>
      </c>
      <c r="H1363">
        <v>15950276</v>
      </c>
      <c r="I1363" t="s">
        <v>434</v>
      </c>
      <c r="J1363" t="s">
        <v>435</v>
      </c>
      <c r="K1363" t="str">
        <f t="shared" si="63"/>
        <v>Ryan Stocker</v>
      </c>
      <c r="L1363" s="1">
        <v>45901</v>
      </c>
      <c r="M1363" s="1">
        <v>46023</v>
      </c>
      <c r="N1363">
        <f t="shared" si="64"/>
        <v>4</v>
      </c>
      <c r="O1363" t="s">
        <v>135</v>
      </c>
      <c r="P1363" t="s">
        <v>2613</v>
      </c>
      <c r="Q1363" s="2">
        <v>41.81</v>
      </c>
      <c r="R1363" s="3">
        <v>0.6</v>
      </c>
      <c r="S1363" t="s">
        <v>60</v>
      </c>
      <c r="T1363" t="s">
        <v>136</v>
      </c>
      <c r="U1363" s="2">
        <v>25.09</v>
      </c>
      <c r="V1363" t="s">
        <v>918</v>
      </c>
    </row>
    <row r="1364" spans="1:22" x14ac:dyDescent="0.25">
      <c r="A1364">
        <v>2030791105</v>
      </c>
      <c r="B1364" t="s">
        <v>196</v>
      </c>
      <c r="C1364" t="s">
        <v>959</v>
      </c>
      <c r="D1364" t="str">
        <f t="shared" si="65"/>
        <v>BROWN JARED</v>
      </c>
      <c r="E1364" t="s">
        <v>52</v>
      </c>
      <c r="F1364" t="s">
        <v>53</v>
      </c>
      <c r="G1364" t="s">
        <v>918</v>
      </c>
      <c r="H1364">
        <v>15950276</v>
      </c>
      <c r="I1364" t="s">
        <v>434</v>
      </c>
      <c r="J1364" t="s">
        <v>435</v>
      </c>
      <c r="K1364" t="str">
        <f t="shared" si="63"/>
        <v>Ryan Stocker</v>
      </c>
      <c r="L1364" s="1">
        <v>45901</v>
      </c>
      <c r="M1364" s="1">
        <v>46023</v>
      </c>
      <c r="N1364">
        <f t="shared" si="64"/>
        <v>4</v>
      </c>
      <c r="O1364" t="s">
        <v>135</v>
      </c>
      <c r="P1364" t="s">
        <v>2613</v>
      </c>
      <c r="Q1364" s="2">
        <v>41.81</v>
      </c>
      <c r="R1364" s="3">
        <v>0.6</v>
      </c>
      <c r="S1364" t="s">
        <v>60</v>
      </c>
      <c r="T1364" t="s">
        <v>136</v>
      </c>
      <c r="U1364" s="2">
        <v>25.09</v>
      </c>
      <c r="V1364" t="s">
        <v>918</v>
      </c>
    </row>
    <row r="1365" spans="1:22" x14ac:dyDescent="0.25">
      <c r="A1365">
        <v>2030697181</v>
      </c>
      <c r="B1365" t="s">
        <v>957</v>
      </c>
      <c r="C1365" t="s">
        <v>958</v>
      </c>
      <c r="D1365" t="str">
        <f t="shared" si="65"/>
        <v>BORROUGHS ABBEY</v>
      </c>
      <c r="E1365" t="s">
        <v>52</v>
      </c>
      <c r="F1365" t="s">
        <v>53</v>
      </c>
      <c r="G1365" t="s">
        <v>928</v>
      </c>
      <c r="H1365">
        <v>15950276</v>
      </c>
      <c r="I1365" t="s">
        <v>434</v>
      </c>
      <c r="J1365" t="s">
        <v>435</v>
      </c>
      <c r="K1365" t="str">
        <f t="shared" si="63"/>
        <v>Ryan Stocker</v>
      </c>
      <c r="L1365" s="1">
        <v>45901</v>
      </c>
      <c r="M1365" s="1">
        <v>46023</v>
      </c>
      <c r="N1365">
        <f t="shared" si="64"/>
        <v>4</v>
      </c>
      <c r="O1365" t="s">
        <v>135</v>
      </c>
      <c r="P1365" t="s">
        <v>2613</v>
      </c>
      <c r="Q1365" s="2">
        <v>75.69</v>
      </c>
      <c r="R1365" s="3">
        <v>0.6</v>
      </c>
      <c r="S1365" t="s">
        <v>60</v>
      </c>
      <c r="T1365" t="s">
        <v>136</v>
      </c>
      <c r="U1365" s="2">
        <v>45.41</v>
      </c>
      <c r="V1365" t="s">
        <v>928</v>
      </c>
    </row>
    <row r="1366" spans="1:22" x14ac:dyDescent="0.25">
      <c r="A1366">
        <v>2030693609</v>
      </c>
      <c r="B1366" t="s">
        <v>77</v>
      </c>
      <c r="C1366" t="s">
        <v>956</v>
      </c>
      <c r="D1366" t="str">
        <f t="shared" si="65"/>
        <v>WINTERS JASON</v>
      </c>
      <c r="E1366" t="s">
        <v>52</v>
      </c>
      <c r="F1366" t="s">
        <v>132</v>
      </c>
      <c r="G1366" t="s">
        <v>257</v>
      </c>
      <c r="H1366">
        <v>15950276</v>
      </c>
      <c r="I1366" t="s">
        <v>434</v>
      </c>
      <c r="J1366" t="s">
        <v>435</v>
      </c>
      <c r="K1366" t="str">
        <f t="shared" si="63"/>
        <v>Ryan Stocker</v>
      </c>
      <c r="L1366" s="1">
        <v>45901</v>
      </c>
      <c r="M1366" s="1">
        <v>46023</v>
      </c>
      <c r="N1366">
        <f t="shared" si="64"/>
        <v>4</v>
      </c>
      <c r="O1366" t="s">
        <v>135</v>
      </c>
      <c r="P1366" t="s">
        <v>2613</v>
      </c>
      <c r="Q1366" s="2">
        <v>91.37</v>
      </c>
      <c r="R1366" s="3">
        <v>0.38</v>
      </c>
      <c r="S1366" t="s">
        <v>60</v>
      </c>
      <c r="T1366" t="s">
        <v>136</v>
      </c>
      <c r="U1366" s="2">
        <v>34.72</v>
      </c>
      <c r="V1366" t="s">
        <v>257</v>
      </c>
    </row>
    <row r="1367" spans="1:22" x14ac:dyDescent="0.25">
      <c r="A1367">
        <v>2030791104</v>
      </c>
      <c r="B1367" t="s">
        <v>196</v>
      </c>
      <c r="C1367" t="s">
        <v>959</v>
      </c>
      <c r="D1367" t="str">
        <f t="shared" si="65"/>
        <v>BROWN JARED</v>
      </c>
      <c r="E1367" t="s">
        <v>52</v>
      </c>
      <c r="F1367" t="s">
        <v>132</v>
      </c>
      <c r="G1367" t="s">
        <v>257</v>
      </c>
      <c r="H1367">
        <v>15950276</v>
      </c>
      <c r="I1367" t="s">
        <v>434</v>
      </c>
      <c r="J1367" t="s">
        <v>435</v>
      </c>
      <c r="K1367" t="str">
        <f t="shared" si="63"/>
        <v>Ryan Stocker</v>
      </c>
      <c r="L1367" s="1">
        <v>45901</v>
      </c>
      <c r="M1367" s="1">
        <v>46023</v>
      </c>
      <c r="N1367">
        <f t="shared" si="64"/>
        <v>4</v>
      </c>
      <c r="O1367" t="s">
        <v>135</v>
      </c>
      <c r="P1367" t="s">
        <v>2613</v>
      </c>
      <c r="Q1367" s="2">
        <v>91.37</v>
      </c>
      <c r="R1367" s="3">
        <v>0.38</v>
      </c>
      <c r="S1367" t="s">
        <v>60</v>
      </c>
      <c r="T1367" t="s">
        <v>136</v>
      </c>
      <c r="U1367" s="2">
        <v>34.72</v>
      </c>
      <c r="V1367" t="s">
        <v>257</v>
      </c>
    </row>
    <row r="1368" spans="1:22" x14ac:dyDescent="0.25">
      <c r="A1368">
        <v>2030627973</v>
      </c>
      <c r="B1368" t="s">
        <v>558</v>
      </c>
      <c r="C1368" t="s">
        <v>1065</v>
      </c>
      <c r="D1368" t="str">
        <f t="shared" si="65"/>
        <v>TOUHEY MARTINA</v>
      </c>
      <c r="E1368" t="s">
        <v>52</v>
      </c>
      <c r="F1368" t="s">
        <v>803</v>
      </c>
      <c r="G1368" t="s">
        <v>806</v>
      </c>
      <c r="H1368">
        <v>15950276</v>
      </c>
      <c r="I1368" t="s">
        <v>434</v>
      </c>
      <c r="J1368" t="s">
        <v>435</v>
      </c>
      <c r="K1368" t="str">
        <f t="shared" si="63"/>
        <v>Ryan Stocker</v>
      </c>
      <c r="L1368" s="1">
        <v>45901</v>
      </c>
      <c r="M1368" s="1">
        <v>46023</v>
      </c>
      <c r="N1368">
        <f t="shared" si="64"/>
        <v>4</v>
      </c>
      <c r="O1368" t="s">
        <v>135</v>
      </c>
      <c r="P1368" t="s">
        <v>2613</v>
      </c>
      <c r="Q1368" s="2">
        <v>15</v>
      </c>
      <c r="R1368" s="3">
        <v>0.38</v>
      </c>
      <c r="S1368" t="s">
        <v>60</v>
      </c>
      <c r="T1368" t="s">
        <v>136</v>
      </c>
      <c r="U1368" s="2">
        <v>5.7</v>
      </c>
      <c r="V1368" t="s">
        <v>806</v>
      </c>
    </row>
    <row r="1369" spans="1:22" x14ac:dyDescent="0.25">
      <c r="A1369">
        <v>2030627972</v>
      </c>
      <c r="B1369" t="s">
        <v>558</v>
      </c>
      <c r="C1369" t="s">
        <v>1065</v>
      </c>
      <c r="D1369" t="str">
        <f t="shared" si="65"/>
        <v>TOUHEY MARTINA</v>
      </c>
      <c r="E1369" t="s">
        <v>52</v>
      </c>
      <c r="F1369" t="s">
        <v>132</v>
      </c>
      <c r="G1369" t="s">
        <v>133</v>
      </c>
      <c r="H1369">
        <v>15950276</v>
      </c>
      <c r="I1369" t="s">
        <v>434</v>
      </c>
      <c r="J1369" t="s">
        <v>435</v>
      </c>
      <c r="K1369" t="str">
        <f t="shared" si="63"/>
        <v>Ryan Stocker</v>
      </c>
      <c r="L1369" s="1">
        <v>45901</v>
      </c>
      <c r="M1369" s="1">
        <v>46023</v>
      </c>
      <c r="N1369">
        <f t="shared" si="64"/>
        <v>4</v>
      </c>
      <c r="O1369" t="s">
        <v>135</v>
      </c>
      <c r="P1369" t="s">
        <v>2613</v>
      </c>
      <c r="Q1369" s="2">
        <v>104.81</v>
      </c>
      <c r="R1369" s="3">
        <v>0.38</v>
      </c>
      <c r="S1369" t="s">
        <v>60</v>
      </c>
      <c r="T1369" t="s">
        <v>136</v>
      </c>
      <c r="U1369" s="2">
        <v>39.83</v>
      </c>
      <c r="V1369" t="s">
        <v>133</v>
      </c>
    </row>
    <row r="1370" spans="1:22" x14ac:dyDescent="0.25">
      <c r="A1370">
        <v>2030697179</v>
      </c>
      <c r="B1370" t="s">
        <v>957</v>
      </c>
      <c r="C1370" t="s">
        <v>958</v>
      </c>
      <c r="D1370" t="str">
        <f t="shared" si="65"/>
        <v>BORROUGHS ABBEY</v>
      </c>
      <c r="E1370" t="s">
        <v>52</v>
      </c>
      <c r="F1370" t="s">
        <v>132</v>
      </c>
      <c r="G1370" t="s">
        <v>133</v>
      </c>
      <c r="H1370">
        <v>15950276</v>
      </c>
      <c r="I1370" t="s">
        <v>434</v>
      </c>
      <c r="J1370" t="s">
        <v>435</v>
      </c>
      <c r="K1370" t="str">
        <f t="shared" si="63"/>
        <v>Ryan Stocker</v>
      </c>
      <c r="L1370" s="1">
        <v>45901</v>
      </c>
      <c r="M1370" s="1">
        <v>46023</v>
      </c>
      <c r="N1370">
        <f t="shared" si="64"/>
        <v>4</v>
      </c>
      <c r="O1370" t="s">
        <v>135</v>
      </c>
      <c r="P1370" t="s">
        <v>2613</v>
      </c>
      <c r="Q1370" s="2">
        <v>51.58</v>
      </c>
      <c r="R1370" s="3">
        <v>0.38</v>
      </c>
      <c r="S1370" t="s">
        <v>60</v>
      </c>
      <c r="T1370" t="s">
        <v>136</v>
      </c>
      <c r="U1370" s="2">
        <v>19.600000000000001</v>
      </c>
      <c r="V1370" t="s">
        <v>133</v>
      </c>
    </row>
    <row r="1371" spans="1:22" x14ac:dyDescent="0.25">
      <c r="A1371">
        <v>2030697180</v>
      </c>
      <c r="B1371" t="s">
        <v>957</v>
      </c>
      <c r="C1371" t="s">
        <v>958</v>
      </c>
      <c r="D1371" t="str">
        <f t="shared" si="65"/>
        <v>BORROUGHS ABBEY</v>
      </c>
      <c r="E1371" t="s">
        <v>52</v>
      </c>
      <c r="F1371" t="s">
        <v>479</v>
      </c>
      <c r="G1371" t="s">
        <v>480</v>
      </c>
      <c r="H1371">
        <v>15950276</v>
      </c>
      <c r="I1371" t="s">
        <v>434</v>
      </c>
      <c r="J1371" t="s">
        <v>435</v>
      </c>
      <c r="K1371" t="str">
        <f t="shared" si="63"/>
        <v>Ryan Stocker</v>
      </c>
      <c r="L1371" s="1">
        <v>45901</v>
      </c>
      <c r="M1371" s="1">
        <v>46023</v>
      </c>
      <c r="N1371">
        <f t="shared" si="64"/>
        <v>4</v>
      </c>
      <c r="O1371" t="s">
        <v>135</v>
      </c>
      <c r="P1371" t="s">
        <v>2613</v>
      </c>
      <c r="Q1371" s="2">
        <v>89</v>
      </c>
      <c r="R1371" s="4">
        <v>0.375</v>
      </c>
      <c r="S1371" t="s">
        <v>60</v>
      </c>
      <c r="T1371" t="s">
        <v>136</v>
      </c>
      <c r="U1371" s="2">
        <v>33.380000000000003</v>
      </c>
      <c r="V1371" t="s">
        <v>480</v>
      </c>
    </row>
    <row r="1372" spans="1:22" x14ac:dyDescent="0.25">
      <c r="A1372">
        <v>2030791103</v>
      </c>
      <c r="B1372" t="s">
        <v>196</v>
      </c>
      <c r="C1372" t="s">
        <v>959</v>
      </c>
      <c r="D1372" t="str">
        <f t="shared" si="65"/>
        <v>BROWN JARED</v>
      </c>
      <c r="E1372" t="s">
        <v>52</v>
      </c>
      <c r="F1372" t="s">
        <v>479</v>
      </c>
      <c r="G1372" t="s">
        <v>480</v>
      </c>
      <c r="H1372">
        <v>15950276</v>
      </c>
      <c r="I1372" t="s">
        <v>434</v>
      </c>
      <c r="J1372" t="s">
        <v>435</v>
      </c>
      <c r="K1372" t="str">
        <f t="shared" si="63"/>
        <v>Ryan Stocker</v>
      </c>
      <c r="L1372" s="1">
        <v>45901</v>
      </c>
      <c r="M1372" s="1">
        <v>46023</v>
      </c>
      <c r="N1372">
        <f t="shared" si="64"/>
        <v>4</v>
      </c>
      <c r="O1372" t="s">
        <v>135</v>
      </c>
      <c r="P1372" t="s">
        <v>2613</v>
      </c>
      <c r="Q1372" s="2">
        <v>36.11</v>
      </c>
      <c r="R1372" s="4">
        <v>0.375</v>
      </c>
      <c r="S1372" t="s">
        <v>60</v>
      </c>
      <c r="T1372" t="s">
        <v>136</v>
      </c>
      <c r="U1372" s="2">
        <v>13.54</v>
      </c>
      <c r="V1372" t="s">
        <v>480</v>
      </c>
    </row>
    <row r="1373" spans="1:22" x14ac:dyDescent="0.25">
      <c r="A1373">
        <v>2030569259</v>
      </c>
      <c r="B1373" t="s">
        <v>1353</v>
      </c>
      <c r="C1373" t="s">
        <v>1585</v>
      </c>
      <c r="D1373" t="str">
        <f t="shared" si="65"/>
        <v>DORENCZ TRACY</v>
      </c>
      <c r="E1373" t="s">
        <v>83</v>
      </c>
      <c r="F1373" t="s">
        <v>373</v>
      </c>
      <c r="G1373" t="s">
        <v>374</v>
      </c>
      <c r="H1373">
        <v>19396223</v>
      </c>
      <c r="I1373" t="s">
        <v>510</v>
      </c>
      <c r="J1373" t="s">
        <v>511</v>
      </c>
      <c r="K1373" t="str">
        <f t="shared" si="63"/>
        <v>Saadia Abdul</v>
      </c>
      <c r="L1373" s="1">
        <v>45901</v>
      </c>
      <c r="M1373" s="1">
        <v>46023</v>
      </c>
      <c r="N1373">
        <f t="shared" si="64"/>
        <v>4</v>
      </c>
      <c r="O1373" t="s">
        <v>135</v>
      </c>
      <c r="P1373" t="s">
        <v>2613</v>
      </c>
      <c r="Q1373" s="2">
        <v>11.5</v>
      </c>
      <c r="R1373" s="3">
        <v>0.7</v>
      </c>
      <c r="S1373" t="s">
        <v>60</v>
      </c>
      <c r="T1373" t="s">
        <v>136</v>
      </c>
      <c r="U1373" s="2">
        <v>8.0500000000000007</v>
      </c>
      <c r="V1373" t="s">
        <v>374</v>
      </c>
    </row>
    <row r="1374" spans="1:22" x14ac:dyDescent="0.25">
      <c r="A1374">
        <v>2030569258</v>
      </c>
      <c r="B1374" t="s">
        <v>1353</v>
      </c>
      <c r="C1374" t="s">
        <v>1585</v>
      </c>
      <c r="D1374" t="str">
        <f t="shared" si="65"/>
        <v>DORENCZ TRACY</v>
      </c>
      <c r="E1374" t="s">
        <v>83</v>
      </c>
      <c r="F1374" t="s">
        <v>479</v>
      </c>
      <c r="G1374" t="s">
        <v>480</v>
      </c>
      <c r="H1374">
        <v>19396223</v>
      </c>
      <c r="I1374" t="s">
        <v>510</v>
      </c>
      <c r="J1374" t="s">
        <v>511</v>
      </c>
      <c r="K1374" t="str">
        <f t="shared" si="63"/>
        <v>Saadia Abdul</v>
      </c>
      <c r="L1374" s="1">
        <v>45901</v>
      </c>
      <c r="M1374" s="1">
        <v>46023</v>
      </c>
      <c r="N1374">
        <f t="shared" si="64"/>
        <v>4</v>
      </c>
      <c r="O1374" t="s">
        <v>135</v>
      </c>
      <c r="P1374" t="s">
        <v>2613</v>
      </c>
      <c r="Q1374" s="2">
        <v>77.48</v>
      </c>
      <c r="R1374" s="4">
        <v>0.375</v>
      </c>
      <c r="S1374" t="s">
        <v>60</v>
      </c>
      <c r="T1374" t="s">
        <v>136</v>
      </c>
      <c r="U1374" s="2">
        <v>29.06</v>
      </c>
      <c r="V1374" t="s">
        <v>480</v>
      </c>
    </row>
    <row r="1375" spans="1:22" x14ac:dyDescent="0.25">
      <c r="A1375">
        <v>2030491855</v>
      </c>
      <c r="B1375" t="s">
        <v>1580</v>
      </c>
      <c r="C1375" t="s">
        <v>536</v>
      </c>
      <c r="D1375" t="str">
        <f t="shared" si="65"/>
        <v>ANDERSON ETHAN</v>
      </c>
      <c r="E1375" t="s">
        <v>83</v>
      </c>
      <c r="F1375" t="s">
        <v>373</v>
      </c>
      <c r="G1375" t="s">
        <v>374</v>
      </c>
      <c r="H1375">
        <v>21475206</v>
      </c>
      <c r="I1375" t="s">
        <v>838</v>
      </c>
      <c r="J1375" t="s">
        <v>839</v>
      </c>
      <c r="K1375" t="str">
        <f t="shared" si="63"/>
        <v>Sandra Sentman</v>
      </c>
      <c r="L1375" s="1">
        <v>45901</v>
      </c>
      <c r="M1375" s="1">
        <v>46023</v>
      </c>
      <c r="N1375">
        <f t="shared" si="64"/>
        <v>4</v>
      </c>
      <c r="O1375" t="s">
        <v>135</v>
      </c>
      <c r="P1375" t="s">
        <v>2613</v>
      </c>
      <c r="Q1375" s="2">
        <v>19</v>
      </c>
      <c r="R1375" s="3">
        <v>0.7</v>
      </c>
      <c r="S1375" t="s">
        <v>60</v>
      </c>
      <c r="T1375" t="s">
        <v>136</v>
      </c>
      <c r="U1375" s="2">
        <v>13.3</v>
      </c>
      <c r="V1375" t="s">
        <v>374</v>
      </c>
    </row>
    <row r="1376" spans="1:22" x14ac:dyDescent="0.25">
      <c r="A1376">
        <v>2030491854</v>
      </c>
      <c r="B1376" t="s">
        <v>1580</v>
      </c>
      <c r="C1376" t="s">
        <v>536</v>
      </c>
      <c r="D1376" t="str">
        <f t="shared" si="65"/>
        <v>ANDERSON ETHAN</v>
      </c>
      <c r="E1376" t="s">
        <v>83</v>
      </c>
      <c r="F1376" t="s">
        <v>479</v>
      </c>
      <c r="G1376" t="s">
        <v>480</v>
      </c>
      <c r="H1376">
        <v>21475206</v>
      </c>
      <c r="I1376" t="s">
        <v>838</v>
      </c>
      <c r="J1376" t="s">
        <v>839</v>
      </c>
      <c r="K1376" t="str">
        <f t="shared" si="63"/>
        <v>Sandra Sentman</v>
      </c>
      <c r="L1376" s="1">
        <v>45901</v>
      </c>
      <c r="M1376" s="1">
        <v>46023</v>
      </c>
      <c r="N1376">
        <f t="shared" si="64"/>
        <v>4</v>
      </c>
      <c r="O1376" t="s">
        <v>135</v>
      </c>
      <c r="P1376" t="s">
        <v>2613</v>
      </c>
      <c r="Q1376" s="2">
        <v>77.48</v>
      </c>
      <c r="R1376" s="4">
        <v>0.375</v>
      </c>
      <c r="S1376" t="s">
        <v>60</v>
      </c>
      <c r="T1376" t="s">
        <v>136</v>
      </c>
      <c r="U1376" s="2">
        <v>29.06</v>
      </c>
      <c r="V1376" t="s">
        <v>480</v>
      </c>
    </row>
    <row r="1377" spans="1:22" x14ac:dyDescent="0.25">
      <c r="A1377">
        <v>2030594430</v>
      </c>
      <c r="B1377" t="s">
        <v>1587</v>
      </c>
      <c r="C1377" t="s">
        <v>1588</v>
      </c>
      <c r="D1377" t="str">
        <f t="shared" si="65"/>
        <v>HIBBARD MATHIAS</v>
      </c>
      <c r="E1377" t="s">
        <v>339</v>
      </c>
      <c r="F1377" t="s">
        <v>373</v>
      </c>
      <c r="G1377" t="s">
        <v>374</v>
      </c>
      <c r="H1377">
        <v>18581063</v>
      </c>
      <c r="I1377" t="s">
        <v>604</v>
      </c>
      <c r="J1377" t="s">
        <v>605</v>
      </c>
      <c r="K1377" t="str">
        <f t="shared" si="63"/>
        <v>Timothy Hodgman</v>
      </c>
      <c r="L1377" s="1">
        <v>45898</v>
      </c>
      <c r="M1377" s="1">
        <v>46020</v>
      </c>
      <c r="N1377">
        <f t="shared" si="64"/>
        <v>4</v>
      </c>
      <c r="O1377" t="s">
        <v>135</v>
      </c>
      <c r="P1377" t="s">
        <v>2613</v>
      </c>
      <c r="Q1377" s="2">
        <v>41.5</v>
      </c>
      <c r="R1377" s="3">
        <v>0.7</v>
      </c>
      <c r="S1377" t="s">
        <v>60</v>
      </c>
      <c r="T1377" t="s">
        <v>136</v>
      </c>
      <c r="U1377" s="2">
        <v>29.05</v>
      </c>
      <c r="V1377" t="s">
        <v>374</v>
      </c>
    </row>
    <row r="1378" spans="1:22" x14ac:dyDescent="0.25">
      <c r="A1378">
        <v>2030594429</v>
      </c>
      <c r="B1378" t="s">
        <v>1587</v>
      </c>
      <c r="C1378" t="s">
        <v>1588</v>
      </c>
      <c r="D1378" t="str">
        <f t="shared" si="65"/>
        <v>HIBBARD MATHIAS</v>
      </c>
      <c r="E1378" t="s">
        <v>339</v>
      </c>
      <c r="F1378" t="s">
        <v>479</v>
      </c>
      <c r="G1378" t="s">
        <v>480</v>
      </c>
      <c r="H1378">
        <v>18581063</v>
      </c>
      <c r="I1378" t="s">
        <v>604</v>
      </c>
      <c r="J1378" t="s">
        <v>605</v>
      </c>
      <c r="K1378" t="str">
        <f t="shared" si="63"/>
        <v>Timothy Hodgman</v>
      </c>
      <c r="L1378" s="1">
        <v>45898</v>
      </c>
      <c r="M1378" s="1">
        <v>46020</v>
      </c>
      <c r="N1378">
        <f t="shared" si="64"/>
        <v>4</v>
      </c>
      <c r="O1378" t="s">
        <v>135</v>
      </c>
      <c r="P1378" t="s">
        <v>2613</v>
      </c>
      <c r="Q1378" s="2">
        <v>60.74</v>
      </c>
      <c r="R1378" s="4">
        <v>0.375</v>
      </c>
      <c r="S1378" t="s">
        <v>60</v>
      </c>
      <c r="T1378" t="s">
        <v>136</v>
      </c>
      <c r="U1378" s="2">
        <v>22.78</v>
      </c>
      <c r="V1378" t="s">
        <v>480</v>
      </c>
    </row>
    <row r="1379" spans="1:22" x14ac:dyDescent="0.25">
      <c r="A1379">
        <v>2030146373</v>
      </c>
      <c r="B1379" t="s">
        <v>2325</v>
      </c>
      <c r="C1379" t="s">
        <v>661</v>
      </c>
      <c r="D1379" t="str">
        <f t="shared" si="65"/>
        <v>GREEN CHERIE</v>
      </c>
      <c r="E1379" t="s">
        <v>399</v>
      </c>
      <c r="F1379" t="s">
        <v>102</v>
      </c>
      <c r="G1379" t="s">
        <v>738</v>
      </c>
      <c r="H1379">
        <v>9079571</v>
      </c>
      <c r="I1379" t="s">
        <v>71</v>
      </c>
      <c r="J1379" t="s">
        <v>99</v>
      </c>
      <c r="K1379" t="str">
        <f t="shared" si="63"/>
        <v>ADAM RICHTER</v>
      </c>
      <c r="L1379" s="1">
        <v>45870</v>
      </c>
      <c r="M1379" s="1">
        <v>46023</v>
      </c>
      <c r="N1379">
        <f t="shared" si="64"/>
        <v>5</v>
      </c>
      <c r="O1379" t="s">
        <v>135</v>
      </c>
      <c r="P1379" t="s">
        <v>2613</v>
      </c>
      <c r="Q1379" s="2">
        <v>97.5</v>
      </c>
      <c r="R1379" s="3">
        <v>0.9</v>
      </c>
      <c r="S1379" t="s">
        <v>60</v>
      </c>
      <c r="T1379" t="s">
        <v>136</v>
      </c>
      <c r="U1379" s="2">
        <v>87.75</v>
      </c>
      <c r="V1379" t="s">
        <v>2599</v>
      </c>
    </row>
    <row r="1380" spans="1:22" x14ac:dyDescent="0.25">
      <c r="A1380">
        <v>2030312928</v>
      </c>
      <c r="B1380" t="s">
        <v>518</v>
      </c>
      <c r="C1380" t="s">
        <v>251</v>
      </c>
      <c r="D1380" t="str">
        <f t="shared" si="65"/>
        <v>BROOKS KATHERINE</v>
      </c>
      <c r="E1380" t="s">
        <v>2332</v>
      </c>
      <c r="F1380" t="s">
        <v>102</v>
      </c>
      <c r="G1380" t="s">
        <v>738</v>
      </c>
      <c r="H1380">
        <v>9079571</v>
      </c>
      <c r="I1380" t="s">
        <v>71</v>
      </c>
      <c r="J1380" t="s">
        <v>99</v>
      </c>
      <c r="K1380" t="str">
        <f t="shared" si="63"/>
        <v>ADAM RICHTER</v>
      </c>
      <c r="L1380" s="1">
        <v>45874</v>
      </c>
      <c r="M1380" s="1">
        <v>46027</v>
      </c>
      <c r="N1380">
        <f t="shared" si="64"/>
        <v>5</v>
      </c>
      <c r="O1380" t="s">
        <v>135</v>
      </c>
      <c r="P1380" t="s">
        <v>2613</v>
      </c>
      <c r="Q1380" s="2">
        <v>44.18</v>
      </c>
      <c r="R1380" s="3">
        <v>0.9</v>
      </c>
      <c r="S1380" t="s">
        <v>60</v>
      </c>
      <c r="T1380" t="s">
        <v>136</v>
      </c>
      <c r="U1380" s="2">
        <v>39.76</v>
      </c>
      <c r="V1380" t="s">
        <v>2599</v>
      </c>
    </row>
    <row r="1381" spans="1:22" x14ac:dyDescent="0.25">
      <c r="A1381">
        <v>2029885344</v>
      </c>
      <c r="B1381" t="s">
        <v>462</v>
      </c>
      <c r="C1381" t="s">
        <v>1946</v>
      </c>
      <c r="D1381" t="str">
        <f t="shared" si="65"/>
        <v>HUEY CRAIG</v>
      </c>
      <c r="E1381" t="s">
        <v>52</v>
      </c>
      <c r="F1381" t="s">
        <v>373</v>
      </c>
      <c r="G1381" t="s">
        <v>400</v>
      </c>
      <c r="H1381">
        <v>19278370</v>
      </c>
      <c r="I1381" t="s">
        <v>172</v>
      </c>
      <c r="J1381" t="s">
        <v>173</v>
      </c>
      <c r="K1381" t="str">
        <f t="shared" si="63"/>
        <v>ANNE MARIE KOZACHECK</v>
      </c>
      <c r="L1381" s="1">
        <v>45870</v>
      </c>
      <c r="M1381" s="1">
        <v>46023</v>
      </c>
      <c r="N1381">
        <f t="shared" si="64"/>
        <v>5</v>
      </c>
      <c r="O1381" t="s">
        <v>135</v>
      </c>
      <c r="P1381" t="s">
        <v>2613</v>
      </c>
      <c r="Q1381" s="2">
        <v>25.73</v>
      </c>
      <c r="R1381" s="3">
        <v>0.7</v>
      </c>
      <c r="S1381" t="s">
        <v>60</v>
      </c>
      <c r="T1381" t="s">
        <v>136</v>
      </c>
      <c r="U1381" s="2">
        <v>18.010000000000002</v>
      </c>
      <c r="V1381" t="s">
        <v>400</v>
      </c>
    </row>
    <row r="1382" spans="1:22" x14ac:dyDescent="0.25">
      <c r="A1382">
        <v>2030172566</v>
      </c>
      <c r="B1382" t="s">
        <v>950</v>
      </c>
      <c r="C1382" t="s">
        <v>951</v>
      </c>
      <c r="D1382" t="str">
        <f t="shared" si="65"/>
        <v>WEILER ELLEN</v>
      </c>
      <c r="E1382" t="s">
        <v>52</v>
      </c>
      <c r="F1382" t="s">
        <v>53</v>
      </c>
      <c r="G1382" t="s">
        <v>54</v>
      </c>
      <c r="H1382">
        <v>19278370</v>
      </c>
      <c r="I1382" t="s">
        <v>172</v>
      </c>
      <c r="J1382" t="s">
        <v>173</v>
      </c>
      <c r="K1382" t="str">
        <f t="shared" si="63"/>
        <v>ANNE MARIE KOZACHECK</v>
      </c>
      <c r="L1382" s="1">
        <v>45870</v>
      </c>
      <c r="M1382" s="1">
        <v>46023</v>
      </c>
      <c r="N1382">
        <f t="shared" si="64"/>
        <v>5</v>
      </c>
      <c r="O1382" t="s">
        <v>135</v>
      </c>
      <c r="P1382" t="s">
        <v>2613</v>
      </c>
      <c r="Q1382" s="2">
        <v>52.69</v>
      </c>
      <c r="R1382" s="3">
        <v>0.6</v>
      </c>
      <c r="S1382" t="s">
        <v>60</v>
      </c>
      <c r="T1382" t="s">
        <v>136</v>
      </c>
      <c r="U1382" s="2">
        <v>31.61</v>
      </c>
      <c r="V1382" t="s">
        <v>54</v>
      </c>
    </row>
    <row r="1383" spans="1:22" x14ac:dyDescent="0.25">
      <c r="A1383">
        <v>2030125891</v>
      </c>
      <c r="B1383" t="s">
        <v>1564</v>
      </c>
      <c r="C1383" t="s">
        <v>1565</v>
      </c>
      <c r="D1383" t="str">
        <f t="shared" si="65"/>
        <v>HOOGENDOORN MOLLY</v>
      </c>
      <c r="E1383" t="s">
        <v>52</v>
      </c>
      <c r="F1383" t="s">
        <v>479</v>
      </c>
      <c r="G1383" t="s">
        <v>480</v>
      </c>
      <c r="H1383">
        <v>19278370</v>
      </c>
      <c r="I1383" t="s">
        <v>172</v>
      </c>
      <c r="J1383" t="s">
        <v>173</v>
      </c>
      <c r="K1383" t="str">
        <f t="shared" si="63"/>
        <v>ANNE MARIE KOZACHECK</v>
      </c>
      <c r="L1383" s="1">
        <v>45870</v>
      </c>
      <c r="M1383" s="1">
        <v>46023</v>
      </c>
      <c r="N1383">
        <f t="shared" si="64"/>
        <v>5</v>
      </c>
      <c r="O1383" t="s">
        <v>135</v>
      </c>
      <c r="P1383" t="s">
        <v>2613</v>
      </c>
      <c r="Q1383" s="2">
        <v>30.12</v>
      </c>
      <c r="R1383" s="4">
        <v>0.375</v>
      </c>
      <c r="S1383" t="s">
        <v>60</v>
      </c>
      <c r="T1383" t="s">
        <v>136</v>
      </c>
      <c r="U1383" s="2">
        <v>11.3</v>
      </c>
      <c r="V1383" t="s">
        <v>480</v>
      </c>
    </row>
    <row r="1384" spans="1:22" x14ac:dyDescent="0.25">
      <c r="A1384">
        <v>2030096781</v>
      </c>
      <c r="B1384" t="s">
        <v>414</v>
      </c>
      <c r="C1384" t="s">
        <v>282</v>
      </c>
      <c r="D1384" t="str">
        <f t="shared" si="65"/>
        <v>PAPPAS THOMAS</v>
      </c>
      <c r="E1384" t="s">
        <v>52</v>
      </c>
      <c r="F1384" t="s">
        <v>132</v>
      </c>
      <c r="G1384" t="s">
        <v>133</v>
      </c>
      <c r="H1384">
        <v>17425766</v>
      </c>
      <c r="I1384" t="s">
        <v>55</v>
      </c>
      <c r="J1384" t="s">
        <v>56</v>
      </c>
      <c r="K1384" t="str">
        <f t="shared" si="63"/>
        <v>CAROL FOLEY</v>
      </c>
      <c r="L1384" s="1">
        <v>45870</v>
      </c>
      <c r="M1384" s="1">
        <v>46023</v>
      </c>
      <c r="N1384">
        <f t="shared" si="64"/>
        <v>5</v>
      </c>
      <c r="O1384" t="s">
        <v>135</v>
      </c>
      <c r="P1384" t="s">
        <v>2613</v>
      </c>
      <c r="Q1384" s="2">
        <v>58.29</v>
      </c>
      <c r="R1384" s="3">
        <v>0.38</v>
      </c>
      <c r="S1384" t="s">
        <v>60</v>
      </c>
      <c r="T1384" t="s">
        <v>136</v>
      </c>
      <c r="U1384" s="2">
        <v>22.15</v>
      </c>
      <c r="V1384" t="s">
        <v>133</v>
      </c>
    </row>
    <row r="1385" spans="1:22" x14ac:dyDescent="0.25">
      <c r="A1385">
        <v>2030239023</v>
      </c>
      <c r="B1385" t="s">
        <v>105</v>
      </c>
      <c r="C1385" t="s">
        <v>282</v>
      </c>
      <c r="D1385" t="str">
        <f t="shared" si="65"/>
        <v>PAPPAS KAREN</v>
      </c>
      <c r="E1385" t="s">
        <v>52</v>
      </c>
      <c r="F1385" t="s">
        <v>132</v>
      </c>
      <c r="G1385" t="s">
        <v>133</v>
      </c>
      <c r="H1385">
        <v>17425766</v>
      </c>
      <c r="I1385" t="s">
        <v>55</v>
      </c>
      <c r="J1385" t="s">
        <v>56</v>
      </c>
      <c r="K1385" t="str">
        <f t="shared" si="63"/>
        <v>CAROL FOLEY</v>
      </c>
      <c r="L1385" s="1">
        <v>45870</v>
      </c>
      <c r="M1385" s="1">
        <v>46023</v>
      </c>
      <c r="N1385">
        <f t="shared" si="64"/>
        <v>5</v>
      </c>
      <c r="O1385" t="s">
        <v>135</v>
      </c>
      <c r="P1385" t="s">
        <v>2613</v>
      </c>
      <c r="Q1385" s="2">
        <v>53.16</v>
      </c>
      <c r="R1385" s="3">
        <v>0.38</v>
      </c>
      <c r="S1385" t="s">
        <v>60</v>
      </c>
      <c r="T1385" t="s">
        <v>136</v>
      </c>
      <c r="U1385" s="2">
        <v>20.2</v>
      </c>
      <c r="V1385" t="s">
        <v>133</v>
      </c>
    </row>
    <row r="1386" spans="1:22" x14ac:dyDescent="0.25">
      <c r="A1386">
        <v>2030096780</v>
      </c>
      <c r="B1386" t="s">
        <v>414</v>
      </c>
      <c r="C1386" t="s">
        <v>282</v>
      </c>
      <c r="D1386" t="str">
        <f t="shared" si="65"/>
        <v>PAPPAS THOMAS</v>
      </c>
      <c r="E1386" t="s">
        <v>52</v>
      </c>
      <c r="F1386" t="s">
        <v>479</v>
      </c>
      <c r="G1386" t="s">
        <v>480</v>
      </c>
      <c r="H1386">
        <v>17425766</v>
      </c>
      <c r="I1386" t="s">
        <v>55</v>
      </c>
      <c r="J1386" t="s">
        <v>56</v>
      </c>
      <c r="K1386" t="str">
        <f t="shared" si="63"/>
        <v>CAROL FOLEY</v>
      </c>
      <c r="L1386" s="1">
        <v>45870</v>
      </c>
      <c r="M1386" s="1">
        <v>46023</v>
      </c>
      <c r="N1386">
        <f t="shared" si="64"/>
        <v>5</v>
      </c>
      <c r="O1386" t="s">
        <v>135</v>
      </c>
      <c r="P1386" t="s">
        <v>2613</v>
      </c>
      <c r="Q1386" s="2">
        <v>57.79</v>
      </c>
      <c r="R1386" s="4">
        <v>0.375</v>
      </c>
      <c r="S1386" t="s">
        <v>60</v>
      </c>
      <c r="T1386" t="s">
        <v>136</v>
      </c>
      <c r="U1386" s="2">
        <v>21.67</v>
      </c>
      <c r="V1386" t="s">
        <v>480</v>
      </c>
    </row>
    <row r="1387" spans="1:22" x14ac:dyDescent="0.25">
      <c r="A1387">
        <v>2030027171</v>
      </c>
      <c r="B1387" t="s">
        <v>1266</v>
      </c>
      <c r="C1387" t="s">
        <v>1956</v>
      </c>
      <c r="D1387" t="str">
        <f t="shared" si="65"/>
        <v>PAVELETZKE JUDY</v>
      </c>
      <c r="E1387" t="s">
        <v>339</v>
      </c>
      <c r="F1387" t="s">
        <v>102</v>
      </c>
      <c r="G1387" t="s">
        <v>103</v>
      </c>
      <c r="H1387" t="s">
        <v>2605</v>
      </c>
      <c r="I1387" t="s">
        <v>116</v>
      </c>
      <c r="J1387" t="s">
        <v>117</v>
      </c>
      <c r="K1387" t="str">
        <f t="shared" si="63"/>
        <v>Chad Yale</v>
      </c>
      <c r="L1387" s="1">
        <v>45870</v>
      </c>
      <c r="M1387" s="1">
        <v>46023</v>
      </c>
      <c r="N1387">
        <f t="shared" si="64"/>
        <v>5</v>
      </c>
      <c r="O1387" t="s">
        <v>135</v>
      </c>
      <c r="P1387" t="s">
        <v>2613</v>
      </c>
      <c r="Q1387" s="2">
        <v>68.25</v>
      </c>
      <c r="R1387" s="3">
        <v>0.75</v>
      </c>
      <c r="S1387" t="s">
        <v>60</v>
      </c>
      <c r="T1387" t="s">
        <v>136</v>
      </c>
      <c r="U1387" s="2">
        <v>51.19</v>
      </c>
      <c r="V1387" t="s">
        <v>2597</v>
      </c>
    </row>
    <row r="1388" spans="1:22" x14ac:dyDescent="0.25">
      <c r="A1388">
        <v>2030250109</v>
      </c>
      <c r="B1388" t="s">
        <v>444</v>
      </c>
      <c r="C1388" t="s">
        <v>445</v>
      </c>
      <c r="D1388" t="str">
        <f t="shared" si="65"/>
        <v>CRAVEN GINGER</v>
      </c>
      <c r="E1388" t="s">
        <v>256</v>
      </c>
      <c r="F1388" t="s">
        <v>102</v>
      </c>
      <c r="G1388" t="s">
        <v>103</v>
      </c>
      <c r="H1388" t="s">
        <v>2605</v>
      </c>
      <c r="I1388" t="s">
        <v>116</v>
      </c>
      <c r="J1388" t="s">
        <v>117</v>
      </c>
      <c r="K1388" t="str">
        <f t="shared" si="63"/>
        <v>Chad Yale</v>
      </c>
      <c r="L1388" s="1">
        <v>45870</v>
      </c>
      <c r="M1388" s="1">
        <v>46023</v>
      </c>
      <c r="N1388">
        <f t="shared" si="64"/>
        <v>5</v>
      </c>
      <c r="O1388" t="s">
        <v>135</v>
      </c>
      <c r="P1388" t="s">
        <v>2613</v>
      </c>
      <c r="Q1388" s="2">
        <v>58.93</v>
      </c>
      <c r="R1388" s="3">
        <v>0.75</v>
      </c>
      <c r="S1388" t="s">
        <v>60</v>
      </c>
      <c r="T1388" t="s">
        <v>136</v>
      </c>
      <c r="U1388" s="2">
        <v>44.2</v>
      </c>
      <c r="V1388" t="s">
        <v>2597</v>
      </c>
    </row>
    <row r="1389" spans="1:22" x14ac:dyDescent="0.25">
      <c r="A1389">
        <v>2030027170</v>
      </c>
      <c r="B1389" t="s">
        <v>1266</v>
      </c>
      <c r="C1389" t="s">
        <v>1956</v>
      </c>
      <c r="D1389" t="str">
        <f t="shared" si="65"/>
        <v>PAVELETZKE JUDY</v>
      </c>
      <c r="E1389" t="s">
        <v>339</v>
      </c>
      <c r="F1389" t="s">
        <v>373</v>
      </c>
      <c r="G1389" t="s">
        <v>374</v>
      </c>
      <c r="H1389" t="s">
        <v>2605</v>
      </c>
      <c r="I1389" t="s">
        <v>116</v>
      </c>
      <c r="J1389" t="s">
        <v>117</v>
      </c>
      <c r="K1389" t="str">
        <f t="shared" si="63"/>
        <v>Chad Yale</v>
      </c>
      <c r="L1389" s="1">
        <v>45870</v>
      </c>
      <c r="M1389" s="1">
        <v>46023</v>
      </c>
      <c r="N1389">
        <f t="shared" si="64"/>
        <v>5</v>
      </c>
      <c r="O1389" t="s">
        <v>135</v>
      </c>
      <c r="P1389" t="s">
        <v>2613</v>
      </c>
      <c r="Q1389" s="2">
        <v>113.17</v>
      </c>
      <c r="R1389" s="3">
        <v>0.7</v>
      </c>
      <c r="S1389" t="s">
        <v>60</v>
      </c>
      <c r="T1389" t="s">
        <v>136</v>
      </c>
      <c r="U1389" s="2">
        <v>79.22</v>
      </c>
      <c r="V1389" t="s">
        <v>374</v>
      </c>
    </row>
    <row r="1390" spans="1:22" x14ac:dyDescent="0.25">
      <c r="A1390">
        <v>2030250108</v>
      </c>
      <c r="B1390" t="s">
        <v>444</v>
      </c>
      <c r="C1390" t="s">
        <v>445</v>
      </c>
      <c r="D1390" t="str">
        <f t="shared" si="65"/>
        <v>CRAVEN GINGER</v>
      </c>
      <c r="E1390" t="s">
        <v>256</v>
      </c>
      <c r="F1390" t="s">
        <v>373</v>
      </c>
      <c r="G1390" t="s">
        <v>374</v>
      </c>
      <c r="H1390" t="s">
        <v>2605</v>
      </c>
      <c r="I1390" t="s">
        <v>116</v>
      </c>
      <c r="J1390" t="s">
        <v>117</v>
      </c>
      <c r="K1390" t="str">
        <f t="shared" si="63"/>
        <v>Chad Yale</v>
      </c>
      <c r="L1390" s="1">
        <v>45870</v>
      </c>
      <c r="M1390" s="1">
        <v>46023</v>
      </c>
      <c r="N1390">
        <f t="shared" si="64"/>
        <v>5</v>
      </c>
      <c r="O1390" t="s">
        <v>135</v>
      </c>
      <c r="P1390" t="s">
        <v>2613</v>
      </c>
      <c r="Q1390" s="2">
        <v>74.44</v>
      </c>
      <c r="R1390" s="3">
        <v>0.7</v>
      </c>
      <c r="S1390" t="s">
        <v>60</v>
      </c>
      <c r="T1390" t="s">
        <v>136</v>
      </c>
      <c r="U1390" s="2">
        <v>52.11</v>
      </c>
      <c r="V1390" t="s">
        <v>374</v>
      </c>
    </row>
    <row r="1391" spans="1:22" x14ac:dyDescent="0.25">
      <c r="A1391">
        <v>2030250107</v>
      </c>
      <c r="B1391" t="s">
        <v>444</v>
      </c>
      <c r="C1391" t="s">
        <v>445</v>
      </c>
      <c r="D1391" t="str">
        <f t="shared" si="65"/>
        <v>CRAVEN GINGER</v>
      </c>
      <c r="E1391" t="s">
        <v>256</v>
      </c>
      <c r="F1391" t="s">
        <v>479</v>
      </c>
      <c r="G1391" t="s">
        <v>480</v>
      </c>
      <c r="H1391" t="s">
        <v>2605</v>
      </c>
      <c r="I1391" t="s">
        <v>116</v>
      </c>
      <c r="J1391" t="s">
        <v>117</v>
      </c>
      <c r="K1391" t="str">
        <f t="shared" si="63"/>
        <v>Chad Yale</v>
      </c>
      <c r="L1391" s="1">
        <v>45870</v>
      </c>
      <c r="M1391" s="1">
        <v>46023</v>
      </c>
      <c r="N1391">
        <f t="shared" si="64"/>
        <v>5</v>
      </c>
      <c r="O1391" t="s">
        <v>135</v>
      </c>
      <c r="P1391" t="s">
        <v>2613</v>
      </c>
      <c r="Q1391" s="2">
        <v>50.3</v>
      </c>
      <c r="R1391" s="4">
        <v>0.375</v>
      </c>
      <c r="S1391" t="s">
        <v>60</v>
      </c>
      <c r="T1391" t="s">
        <v>136</v>
      </c>
      <c r="U1391" s="2">
        <v>18.86</v>
      </c>
      <c r="V1391" t="s">
        <v>480</v>
      </c>
    </row>
    <row r="1392" spans="1:22" x14ac:dyDescent="0.25">
      <c r="A1392">
        <v>2030308661</v>
      </c>
      <c r="B1392" t="s">
        <v>467</v>
      </c>
      <c r="C1392" t="s">
        <v>468</v>
      </c>
      <c r="D1392" t="str">
        <f t="shared" si="65"/>
        <v>PATEL HIMANSHA</v>
      </c>
      <c r="E1392" t="s">
        <v>83</v>
      </c>
      <c r="F1392" t="s">
        <v>373</v>
      </c>
      <c r="G1392" t="s">
        <v>374</v>
      </c>
      <c r="H1392">
        <v>9213293</v>
      </c>
      <c r="I1392" t="s">
        <v>469</v>
      </c>
      <c r="J1392" t="s">
        <v>470</v>
      </c>
      <c r="K1392" t="str">
        <f t="shared" si="63"/>
        <v>GARY PORTUGAL</v>
      </c>
      <c r="L1392" s="1">
        <v>45874</v>
      </c>
      <c r="M1392" s="1">
        <v>46027</v>
      </c>
      <c r="N1392">
        <f t="shared" si="64"/>
        <v>5</v>
      </c>
      <c r="O1392" t="s">
        <v>135</v>
      </c>
      <c r="P1392" t="s">
        <v>2613</v>
      </c>
      <c r="Q1392" s="2">
        <v>190.44</v>
      </c>
      <c r="R1392" s="3">
        <v>0.7</v>
      </c>
      <c r="S1392" t="s">
        <v>60</v>
      </c>
      <c r="T1392" t="s">
        <v>136</v>
      </c>
      <c r="U1392" s="2">
        <v>133.31</v>
      </c>
      <c r="V1392" t="s">
        <v>374</v>
      </c>
    </row>
    <row r="1393" spans="1:22" x14ac:dyDescent="0.25">
      <c r="A1393">
        <v>2030055176</v>
      </c>
      <c r="B1393" t="s">
        <v>478</v>
      </c>
      <c r="C1393" t="s">
        <v>1960</v>
      </c>
      <c r="D1393" t="str">
        <f t="shared" si="65"/>
        <v>MCFARLAND JAMES</v>
      </c>
      <c r="E1393" t="s">
        <v>83</v>
      </c>
      <c r="F1393" t="s">
        <v>373</v>
      </c>
      <c r="G1393" t="s">
        <v>374</v>
      </c>
      <c r="H1393">
        <v>9213293</v>
      </c>
      <c r="I1393" t="s">
        <v>469</v>
      </c>
      <c r="J1393" t="s">
        <v>470</v>
      </c>
      <c r="K1393" t="str">
        <f t="shared" si="63"/>
        <v>GARY PORTUGAL</v>
      </c>
      <c r="L1393" s="1">
        <v>45870</v>
      </c>
      <c r="M1393" s="1">
        <v>46023</v>
      </c>
      <c r="N1393">
        <f t="shared" si="64"/>
        <v>5</v>
      </c>
      <c r="O1393" t="s">
        <v>135</v>
      </c>
      <c r="P1393" t="s">
        <v>2613</v>
      </c>
      <c r="Q1393" s="2">
        <v>33.119999999999997</v>
      </c>
      <c r="R1393" s="3">
        <v>0.7</v>
      </c>
      <c r="S1393" t="s">
        <v>60</v>
      </c>
      <c r="T1393" t="s">
        <v>136</v>
      </c>
      <c r="U1393" s="2">
        <v>23.18</v>
      </c>
      <c r="V1393" t="s">
        <v>374</v>
      </c>
    </row>
    <row r="1394" spans="1:22" x14ac:dyDescent="0.25">
      <c r="A1394">
        <v>2030283762</v>
      </c>
      <c r="B1394" t="s">
        <v>462</v>
      </c>
      <c r="C1394" t="s">
        <v>463</v>
      </c>
      <c r="D1394" t="str">
        <f t="shared" si="65"/>
        <v>STONE CRAIG</v>
      </c>
      <c r="E1394" t="s">
        <v>98</v>
      </c>
      <c r="F1394" t="s">
        <v>373</v>
      </c>
      <c r="G1394" t="s">
        <v>433</v>
      </c>
      <c r="H1394">
        <v>8307933</v>
      </c>
      <c r="I1394" t="s">
        <v>113</v>
      </c>
      <c r="J1394" t="s">
        <v>114</v>
      </c>
      <c r="K1394" t="str">
        <f t="shared" si="63"/>
        <v>GREGORY TEIPEL</v>
      </c>
      <c r="L1394" s="1">
        <v>45871</v>
      </c>
      <c r="M1394" s="1">
        <v>46024</v>
      </c>
      <c r="N1394">
        <f t="shared" si="64"/>
        <v>5</v>
      </c>
      <c r="O1394" t="s">
        <v>135</v>
      </c>
      <c r="P1394" t="s">
        <v>2613</v>
      </c>
      <c r="Q1394" s="2">
        <v>60.67</v>
      </c>
      <c r="R1394" s="3">
        <v>0.9</v>
      </c>
      <c r="S1394" t="s">
        <v>60</v>
      </c>
      <c r="T1394" t="s">
        <v>136</v>
      </c>
      <c r="U1394" s="2">
        <v>54.6</v>
      </c>
      <c r="V1394" t="s">
        <v>433</v>
      </c>
    </row>
    <row r="1395" spans="1:22" x14ac:dyDescent="0.25">
      <c r="A1395">
        <v>2030074690</v>
      </c>
      <c r="B1395" t="s">
        <v>73</v>
      </c>
      <c r="C1395" t="s">
        <v>1964</v>
      </c>
      <c r="D1395" t="str">
        <f t="shared" si="65"/>
        <v>O'BRIEN MELISSA</v>
      </c>
      <c r="E1395" t="s">
        <v>83</v>
      </c>
      <c r="F1395" t="s">
        <v>102</v>
      </c>
      <c r="G1395" t="s">
        <v>103</v>
      </c>
      <c r="H1395">
        <v>8307933</v>
      </c>
      <c r="I1395" t="s">
        <v>113</v>
      </c>
      <c r="J1395" t="s">
        <v>114</v>
      </c>
      <c r="K1395" t="str">
        <f t="shared" si="63"/>
        <v>GREGORY TEIPEL</v>
      </c>
      <c r="L1395" s="1">
        <v>45870</v>
      </c>
      <c r="M1395" s="1">
        <v>46023</v>
      </c>
      <c r="N1395">
        <f t="shared" si="64"/>
        <v>5</v>
      </c>
      <c r="O1395" t="s">
        <v>135</v>
      </c>
      <c r="P1395" t="s">
        <v>2613</v>
      </c>
      <c r="Q1395" s="2">
        <v>138.94999999999999</v>
      </c>
      <c r="R1395" s="3">
        <v>0.75</v>
      </c>
      <c r="S1395" t="s">
        <v>60</v>
      </c>
      <c r="T1395" t="s">
        <v>136</v>
      </c>
      <c r="U1395" s="2">
        <v>104.21</v>
      </c>
      <c r="V1395" t="s">
        <v>2597</v>
      </c>
    </row>
    <row r="1396" spans="1:22" x14ac:dyDescent="0.25">
      <c r="A1396">
        <v>2030074689</v>
      </c>
      <c r="B1396" t="s">
        <v>73</v>
      </c>
      <c r="C1396" t="s">
        <v>1964</v>
      </c>
      <c r="D1396" t="str">
        <f t="shared" si="65"/>
        <v>O'BRIEN MELISSA</v>
      </c>
      <c r="E1396" t="s">
        <v>83</v>
      </c>
      <c r="F1396" t="s">
        <v>373</v>
      </c>
      <c r="G1396" t="s">
        <v>374</v>
      </c>
      <c r="H1396">
        <v>8307933</v>
      </c>
      <c r="I1396" t="s">
        <v>113</v>
      </c>
      <c r="J1396" t="s">
        <v>114</v>
      </c>
      <c r="K1396" t="str">
        <f t="shared" si="63"/>
        <v>GREGORY TEIPEL</v>
      </c>
      <c r="L1396" s="1">
        <v>45870</v>
      </c>
      <c r="M1396" s="1">
        <v>46023</v>
      </c>
      <c r="N1396">
        <f t="shared" si="64"/>
        <v>5</v>
      </c>
      <c r="O1396" t="s">
        <v>135</v>
      </c>
      <c r="P1396" t="s">
        <v>2613</v>
      </c>
      <c r="Q1396" s="2">
        <v>183.13</v>
      </c>
      <c r="R1396" s="3">
        <v>0.7</v>
      </c>
      <c r="S1396" t="s">
        <v>60</v>
      </c>
      <c r="T1396" t="s">
        <v>136</v>
      </c>
      <c r="U1396" s="2">
        <v>128.19</v>
      </c>
      <c r="V1396" t="s">
        <v>374</v>
      </c>
    </row>
    <row r="1397" spans="1:22" x14ac:dyDescent="0.25">
      <c r="A1397">
        <v>2030239836</v>
      </c>
      <c r="B1397" t="s">
        <v>315</v>
      </c>
      <c r="C1397" t="s">
        <v>436</v>
      </c>
      <c r="D1397" t="str">
        <f t="shared" si="65"/>
        <v>PENNINGROTH REBECCA</v>
      </c>
      <c r="E1397" t="s">
        <v>372</v>
      </c>
      <c r="F1397" t="s">
        <v>102</v>
      </c>
      <c r="G1397" t="s">
        <v>103</v>
      </c>
      <c r="H1397">
        <v>18754354</v>
      </c>
      <c r="I1397" t="s">
        <v>128</v>
      </c>
      <c r="J1397" t="s">
        <v>129</v>
      </c>
      <c r="K1397" t="str">
        <f t="shared" si="63"/>
        <v>JACOB YALE</v>
      </c>
      <c r="L1397" s="1">
        <v>45870</v>
      </c>
      <c r="M1397" s="1">
        <v>46023</v>
      </c>
      <c r="N1397">
        <f t="shared" si="64"/>
        <v>5</v>
      </c>
      <c r="O1397" t="s">
        <v>135</v>
      </c>
      <c r="P1397" t="s">
        <v>2613</v>
      </c>
      <c r="Q1397" s="2">
        <v>66.73</v>
      </c>
      <c r="R1397" s="3">
        <v>0.75</v>
      </c>
      <c r="S1397" t="s">
        <v>60</v>
      </c>
      <c r="T1397" t="s">
        <v>136</v>
      </c>
      <c r="U1397" s="2">
        <v>50.05</v>
      </c>
      <c r="V1397" t="s">
        <v>2597</v>
      </c>
    </row>
    <row r="1398" spans="1:22" x14ac:dyDescent="0.25">
      <c r="A1398">
        <v>2030208530</v>
      </c>
      <c r="B1398" t="s">
        <v>2326</v>
      </c>
      <c r="C1398" t="s">
        <v>2327</v>
      </c>
      <c r="D1398" t="str">
        <f t="shared" si="65"/>
        <v>RAFFETTO ANNE</v>
      </c>
      <c r="E1398" t="s">
        <v>407</v>
      </c>
      <c r="F1398" t="s">
        <v>102</v>
      </c>
      <c r="G1398" t="s">
        <v>103</v>
      </c>
      <c r="H1398">
        <v>18754354</v>
      </c>
      <c r="I1398" t="s">
        <v>128</v>
      </c>
      <c r="J1398" t="s">
        <v>129</v>
      </c>
      <c r="K1398" t="str">
        <f t="shared" si="63"/>
        <v>JACOB YALE</v>
      </c>
      <c r="L1398" s="1">
        <v>45870</v>
      </c>
      <c r="M1398" s="1">
        <v>46023</v>
      </c>
      <c r="N1398">
        <f t="shared" si="64"/>
        <v>5</v>
      </c>
      <c r="O1398" t="s">
        <v>135</v>
      </c>
      <c r="P1398" t="s">
        <v>2613</v>
      </c>
      <c r="Q1398" s="2">
        <v>51.6</v>
      </c>
      <c r="R1398" s="3">
        <v>0.75</v>
      </c>
      <c r="S1398" t="s">
        <v>60</v>
      </c>
      <c r="T1398" t="s">
        <v>136</v>
      </c>
      <c r="U1398" s="2">
        <v>38.700000000000003</v>
      </c>
      <c r="V1398" t="s">
        <v>2597</v>
      </c>
    </row>
    <row r="1399" spans="1:22" x14ac:dyDescent="0.25">
      <c r="A1399">
        <v>2030239835</v>
      </c>
      <c r="B1399" t="s">
        <v>315</v>
      </c>
      <c r="C1399" t="s">
        <v>436</v>
      </c>
      <c r="D1399" t="str">
        <f t="shared" si="65"/>
        <v>PENNINGROTH REBECCA</v>
      </c>
      <c r="E1399" t="s">
        <v>372</v>
      </c>
      <c r="F1399" t="s">
        <v>373</v>
      </c>
      <c r="G1399" t="s">
        <v>374</v>
      </c>
      <c r="H1399">
        <v>18754354</v>
      </c>
      <c r="I1399" t="s">
        <v>128</v>
      </c>
      <c r="J1399" t="s">
        <v>129</v>
      </c>
      <c r="K1399" t="str">
        <f t="shared" si="63"/>
        <v>JACOB YALE</v>
      </c>
      <c r="L1399" s="1">
        <v>45870</v>
      </c>
      <c r="M1399" s="1">
        <v>46023</v>
      </c>
      <c r="N1399">
        <f t="shared" si="64"/>
        <v>5</v>
      </c>
      <c r="O1399" t="s">
        <v>135</v>
      </c>
      <c r="P1399" t="s">
        <v>2613</v>
      </c>
      <c r="Q1399" s="2">
        <v>186.78</v>
      </c>
      <c r="R1399" s="3">
        <v>0.7</v>
      </c>
      <c r="S1399" t="s">
        <v>60</v>
      </c>
      <c r="T1399" t="s">
        <v>136</v>
      </c>
      <c r="U1399" s="2">
        <v>130.75</v>
      </c>
      <c r="V1399" t="s">
        <v>374</v>
      </c>
    </row>
    <row r="1400" spans="1:22" x14ac:dyDescent="0.25">
      <c r="A1400">
        <v>2029973525</v>
      </c>
      <c r="B1400" t="s">
        <v>1953</v>
      </c>
      <c r="C1400" t="s">
        <v>297</v>
      </c>
      <c r="D1400" t="str">
        <f t="shared" si="65"/>
        <v>WOODS MARISSA</v>
      </c>
      <c r="E1400" t="s">
        <v>83</v>
      </c>
      <c r="F1400" t="s">
        <v>373</v>
      </c>
      <c r="G1400" t="s">
        <v>374</v>
      </c>
      <c r="H1400">
        <v>18754354</v>
      </c>
      <c r="I1400" t="s">
        <v>128</v>
      </c>
      <c r="J1400" t="s">
        <v>129</v>
      </c>
      <c r="K1400" t="str">
        <f t="shared" si="63"/>
        <v>JACOB YALE</v>
      </c>
      <c r="L1400" s="1">
        <v>45870</v>
      </c>
      <c r="M1400" s="1">
        <v>46023</v>
      </c>
      <c r="N1400">
        <f t="shared" si="64"/>
        <v>5</v>
      </c>
      <c r="O1400" t="s">
        <v>135</v>
      </c>
      <c r="P1400" t="s">
        <v>2613</v>
      </c>
      <c r="Q1400" s="2">
        <v>74</v>
      </c>
      <c r="R1400" s="3">
        <v>0.7</v>
      </c>
      <c r="S1400" t="s">
        <v>60</v>
      </c>
      <c r="T1400" t="s">
        <v>136</v>
      </c>
      <c r="U1400" s="2">
        <v>51.8</v>
      </c>
      <c r="V1400" t="s">
        <v>374</v>
      </c>
    </row>
    <row r="1401" spans="1:22" x14ac:dyDescent="0.25">
      <c r="A1401">
        <v>2030126257</v>
      </c>
      <c r="B1401" t="s">
        <v>1971</v>
      </c>
      <c r="C1401" t="s">
        <v>1972</v>
      </c>
      <c r="D1401" t="str">
        <f t="shared" si="65"/>
        <v>CASTLEMAN OWEN</v>
      </c>
      <c r="E1401" t="s">
        <v>80</v>
      </c>
      <c r="F1401" t="s">
        <v>373</v>
      </c>
      <c r="G1401" t="s">
        <v>374</v>
      </c>
      <c r="H1401">
        <v>18754354</v>
      </c>
      <c r="I1401" t="s">
        <v>128</v>
      </c>
      <c r="J1401" t="s">
        <v>129</v>
      </c>
      <c r="K1401" t="str">
        <f t="shared" si="63"/>
        <v>JACOB YALE</v>
      </c>
      <c r="L1401" s="1">
        <v>45870</v>
      </c>
      <c r="M1401" s="1">
        <v>46023</v>
      </c>
      <c r="N1401">
        <f t="shared" si="64"/>
        <v>5</v>
      </c>
      <c r="O1401" t="s">
        <v>135</v>
      </c>
      <c r="P1401" t="s">
        <v>2613</v>
      </c>
      <c r="Q1401" s="2">
        <v>63.95</v>
      </c>
      <c r="R1401" s="3">
        <v>0.7</v>
      </c>
      <c r="S1401" t="s">
        <v>60</v>
      </c>
      <c r="T1401" t="s">
        <v>136</v>
      </c>
      <c r="U1401" s="2">
        <v>44.76</v>
      </c>
      <c r="V1401" t="s">
        <v>374</v>
      </c>
    </row>
    <row r="1402" spans="1:22" x14ac:dyDescent="0.25">
      <c r="A1402">
        <v>2030227223</v>
      </c>
      <c r="B1402" t="s">
        <v>429</v>
      </c>
      <c r="C1402" t="s">
        <v>430</v>
      </c>
      <c r="D1402" t="str">
        <f t="shared" si="65"/>
        <v>STERLING RACHEL</v>
      </c>
      <c r="E1402" t="s">
        <v>125</v>
      </c>
      <c r="F1402" t="s">
        <v>373</v>
      </c>
      <c r="G1402" t="s">
        <v>374</v>
      </c>
      <c r="H1402">
        <v>18754354</v>
      </c>
      <c r="I1402" t="s">
        <v>128</v>
      </c>
      <c r="J1402" t="s">
        <v>129</v>
      </c>
      <c r="K1402" t="str">
        <f t="shared" si="63"/>
        <v>JACOB YALE</v>
      </c>
      <c r="L1402" s="1">
        <v>45870</v>
      </c>
      <c r="M1402" s="1">
        <v>46023</v>
      </c>
      <c r="N1402">
        <f t="shared" si="64"/>
        <v>5</v>
      </c>
      <c r="O1402" t="s">
        <v>135</v>
      </c>
      <c r="P1402" t="s">
        <v>2613</v>
      </c>
      <c r="Q1402" s="2">
        <v>48.9</v>
      </c>
      <c r="R1402" s="3">
        <v>0.7</v>
      </c>
      <c r="S1402" t="s">
        <v>60</v>
      </c>
      <c r="T1402" t="s">
        <v>136</v>
      </c>
      <c r="U1402" s="2">
        <v>34.229999999999997</v>
      </c>
      <c r="V1402" t="s">
        <v>374</v>
      </c>
    </row>
    <row r="1403" spans="1:22" x14ac:dyDescent="0.25">
      <c r="A1403">
        <v>2029826882</v>
      </c>
      <c r="B1403" t="s">
        <v>518</v>
      </c>
      <c r="C1403" t="s">
        <v>1943</v>
      </c>
      <c r="D1403" t="str">
        <f t="shared" si="65"/>
        <v>ESPARRA KATHERINE</v>
      </c>
      <c r="E1403" t="s">
        <v>80</v>
      </c>
      <c r="F1403" t="s">
        <v>373</v>
      </c>
      <c r="G1403" t="s">
        <v>374</v>
      </c>
      <c r="H1403">
        <v>18754354</v>
      </c>
      <c r="I1403" t="s">
        <v>128</v>
      </c>
      <c r="J1403" t="s">
        <v>129</v>
      </c>
      <c r="K1403" t="str">
        <f t="shared" si="63"/>
        <v>JACOB YALE</v>
      </c>
      <c r="L1403" s="1">
        <v>45870</v>
      </c>
      <c r="M1403" s="1">
        <v>46023</v>
      </c>
      <c r="N1403">
        <f t="shared" si="64"/>
        <v>5</v>
      </c>
      <c r="O1403" t="s">
        <v>135</v>
      </c>
      <c r="P1403" t="s">
        <v>2613</v>
      </c>
      <c r="Q1403" s="2">
        <v>14.2</v>
      </c>
      <c r="R1403" s="3">
        <v>0.7</v>
      </c>
      <c r="S1403" t="s">
        <v>60</v>
      </c>
      <c r="T1403" t="s">
        <v>136</v>
      </c>
      <c r="U1403" s="2">
        <v>9.94</v>
      </c>
      <c r="V1403" t="s">
        <v>374</v>
      </c>
    </row>
    <row r="1404" spans="1:22" x14ac:dyDescent="0.25">
      <c r="A1404">
        <v>2030128664</v>
      </c>
      <c r="B1404" t="s">
        <v>1974</v>
      </c>
      <c r="C1404" t="s">
        <v>1975</v>
      </c>
      <c r="D1404" t="str">
        <f t="shared" si="65"/>
        <v>LLERANDI JON-CARLOS</v>
      </c>
      <c r="E1404" t="s">
        <v>80</v>
      </c>
      <c r="F1404" t="s">
        <v>373</v>
      </c>
      <c r="G1404" t="s">
        <v>374</v>
      </c>
      <c r="H1404">
        <v>18754354</v>
      </c>
      <c r="I1404" t="s">
        <v>128</v>
      </c>
      <c r="J1404" t="s">
        <v>129</v>
      </c>
      <c r="K1404" t="str">
        <f t="shared" si="63"/>
        <v>JACOB YALE</v>
      </c>
      <c r="L1404" s="1">
        <v>45870</v>
      </c>
      <c r="M1404" s="1">
        <v>46023</v>
      </c>
      <c r="N1404">
        <f t="shared" si="64"/>
        <v>5</v>
      </c>
      <c r="O1404" t="s">
        <v>135</v>
      </c>
      <c r="P1404" t="s">
        <v>2613</v>
      </c>
      <c r="Q1404" s="2">
        <v>11.02</v>
      </c>
      <c r="R1404" s="3">
        <v>0.7</v>
      </c>
      <c r="S1404" t="s">
        <v>60</v>
      </c>
      <c r="T1404" t="s">
        <v>136</v>
      </c>
      <c r="U1404" s="2">
        <v>7.71</v>
      </c>
      <c r="V1404" t="s">
        <v>374</v>
      </c>
    </row>
    <row r="1405" spans="1:22" x14ac:dyDescent="0.25">
      <c r="A1405">
        <v>2030227224</v>
      </c>
      <c r="B1405" t="s">
        <v>429</v>
      </c>
      <c r="C1405" t="s">
        <v>430</v>
      </c>
      <c r="D1405" t="str">
        <f t="shared" si="65"/>
        <v>STERLING RACHEL</v>
      </c>
      <c r="E1405" t="s">
        <v>125</v>
      </c>
      <c r="F1405" t="s">
        <v>479</v>
      </c>
      <c r="G1405" t="s">
        <v>480</v>
      </c>
      <c r="H1405">
        <v>18754354</v>
      </c>
      <c r="I1405" t="s">
        <v>128</v>
      </c>
      <c r="J1405" t="s">
        <v>129</v>
      </c>
      <c r="K1405" t="str">
        <f t="shared" si="63"/>
        <v>JACOB YALE</v>
      </c>
      <c r="L1405" s="1">
        <v>45870</v>
      </c>
      <c r="M1405" s="1">
        <v>46023</v>
      </c>
      <c r="N1405">
        <f t="shared" si="64"/>
        <v>5</v>
      </c>
      <c r="O1405" t="s">
        <v>135</v>
      </c>
      <c r="P1405" t="s">
        <v>2613</v>
      </c>
      <c r="Q1405" s="2">
        <v>25.31</v>
      </c>
      <c r="R1405" s="4">
        <v>0.375</v>
      </c>
      <c r="S1405" t="s">
        <v>60</v>
      </c>
      <c r="T1405" t="s">
        <v>136</v>
      </c>
      <c r="U1405" s="2">
        <v>9.49</v>
      </c>
      <c r="V1405" t="s">
        <v>480</v>
      </c>
    </row>
    <row r="1406" spans="1:22" x14ac:dyDescent="0.25">
      <c r="A1406">
        <v>2030199536</v>
      </c>
      <c r="B1406" t="s">
        <v>405</v>
      </c>
      <c r="C1406" t="s">
        <v>406</v>
      </c>
      <c r="D1406" t="str">
        <f t="shared" si="65"/>
        <v>HILFIKER DAVID</v>
      </c>
      <c r="E1406" t="s">
        <v>407</v>
      </c>
      <c r="F1406" t="s">
        <v>102</v>
      </c>
      <c r="G1406" t="s">
        <v>103</v>
      </c>
      <c r="H1406" t="s">
        <v>2608</v>
      </c>
      <c r="I1406" t="s">
        <v>195</v>
      </c>
      <c r="J1406" t="s">
        <v>196</v>
      </c>
      <c r="K1406" t="str">
        <f t="shared" si="63"/>
        <v>JARED KINYUA</v>
      </c>
      <c r="L1406" s="1">
        <v>45868</v>
      </c>
      <c r="M1406" s="1">
        <v>46021</v>
      </c>
      <c r="N1406">
        <f t="shared" si="64"/>
        <v>5</v>
      </c>
      <c r="O1406" t="s">
        <v>135</v>
      </c>
      <c r="P1406" t="s">
        <v>2613</v>
      </c>
      <c r="Q1406" s="2">
        <v>152.33000000000001</v>
      </c>
      <c r="R1406" s="3">
        <v>0.75</v>
      </c>
      <c r="S1406" t="s">
        <v>60</v>
      </c>
      <c r="T1406" t="s">
        <v>136</v>
      </c>
      <c r="U1406" s="2">
        <v>114.25</v>
      </c>
      <c r="V1406" t="s">
        <v>2597</v>
      </c>
    </row>
    <row r="1407" spans="1:22" x14ac:dyDescent="0.25">
      <c r="A1407">
        <v>2030199535</v>
      </c>
      <c r="B1407" t="s">
        <v>405</v>
      </c>
      <c r="C1407" t="s">
        <v>406</v>
      </c>
      <c r="D1407" t="str">
        <f t="shared" si="65"/>
        <v>HILFIKER DAVID</v>
      </c>
      <c r="E1407" t="s">
        <v>407</v>
      </c>
      <c r="F1407" t="s">
        <v>373</v>
      </c>
      <c r="G1407" t="s">
        <v>408</v>
      </c>
      <c r="H1407" t="s">
        <v>2608</v>
      </c>
      <c r="I1407" t="s">
        <v>195</v>
      </c>
      <c r="J1407" t="s">
        <v>196</v>
      </c>
      <c r="K1407" t="str">
        <f t="shared" si="63"/>
        <v>JARED KINYUA</v>
      </c>
      <c r="L1407" s="1">
        <v>45868</v>
      </c>
      <c r="M1407" s="1">
        <v>46021</v>
      </c>
      <c r="N1407">
        <f t="shared" si="64"/>
        <v>5</v>
      </c>
      <c r="O1407" t="s">
        <v>135</v>
      </c>
      <c r="P1407" t="s">
        <v>2613</v>
      </c>
      <c r="Q1407" s="2">
        <v>22.02</v>
      </c>
      <c r="R1407" s="3">
        <v>0.42</v>
      </c>
      <c r="S1407" t="s">
        <v>60</v>
      </c>
      <c r="T1407" t="s">
        <v>136</v>
      </c>
      <c r="U1407" s="2">
        <v>9.25</v>
      </c>
      <c r="V1407" t="s">
        <v>408</v>
      </c>
    </row>
    <row r="1408" spans="1:22" x14ac:dyDescent="0.25">
      <c r="A1408">
        <v>2029924156</v>
      </c>
      <c r="B1408" t="s">
        <v>262</v>
      </c>
      <c r="C1408" t="s">
        <v>414</v>
      </c>
      <c r="D1408" t="str">
        <f t="shared" si="65"/>
        <v>THOMAS KATHLEEN</v>
      </c>
      <c r="E1408" t="s">
        <v>83</v>
      </c>
      <c r="F1408" t="s">
        <v>373</v>
      </c>
      <c r="G1408" t="s">
        <v>374</v>
      </c>
      <c r="H1408">
        <v>16228684</v>
      </c>
      <c r="I1408" t="s">
        <v>395</v>
      </c>
      <c r="J1408" t="s">
        <v>396</v>
      </c>
      <c r="K1408" t="str">
        <f t="shared" si="63"/>
        <v>Jason Roller</v>
      </c>
      <c r="L1408" s="1">
        <v>45870</v>
      </c>
      <c r="M1408" s="1">
        <v>46023</v>
      </c>
      <c r="N1408">
        <f t="shared" si="64"/>
        <v>5</v>
      </c>
      <c r="O1408" t="s">
        <v>135</v>
      </c>
      <c r="P1408" t="s">
        <v>2613</v>
      </c>
      <c r="Q1408" s="2">
        <v>117.6</v>
      </c>
      <c r="R1408" s="3">
        <v>0.7</v>
      </c>
      <c r="S1408" t="s">
        <v>60</v>
      </c>
      <c r="T1408" t="s">
        <v>136</v>
      </c>
      <c r="U1408" s="2">
        <v>82.32</v>
      </c>
      <c r="V1408" t="s">
        <v>374</v>
      </c>
    </row>
    <row r="1409" spans="1:22" x14ac:dyDescent="0.25">
      <c r="A1409">
        <v>2029880810</v>
      </c>
      <c r="B1409" t="s">
        <v>1549</v>
      </c>
      <c r="C1409" t="s">
        <v>212</v>
      </c>
      <c r="D1409" t="str">
        <f t="shared" si="65"/>
        <v>WILLIAMS DEBBIANN</v>
      </c>
      <c r="E1409" t="s">
        <v>83</v>
      </c>
      <c r="F1409" t="s">
        <v>373</v>
      </c>
      <c r="G1409" t="s">
        <v>374</v>
      </c>
      <c r="H1409">
        <v>16228684</v>
      </c>
      <c r="I1409" t="s">
        <v>395</v>
      </c>
      <c r="J1409" t="s">
        <v>396</v>
      </c>
      <c r="K1409" t="str">
        <f t="shared" ref="K1409:K1472" si="66">CONCATENATE(J1409," ",I1409)</f>
        <v>Jason Roller</v>
      </c>
      <c r="L1409" s="1">
        <v>45870</v>
      </c>
      <c r="M1409" s="1">
        <v>46023</v>
      </c>
      <c r="N1409">
        <f t="shared" si="64"/>
        <v>5</v>
      </c>
      <c r="O1409" t="s">
        <v>135</v>
      </c>
      <c r="P1409" t="s">
        <v>2613</v>
      </c>
      <c r="Q1409" s="2">
        <v>102.7</v>
      </c>
      <c r="R1409" s="3">
        <v>0.7</v>
      </c>
      <c r="S1409" t="s">
        <v>60</v>
      </c>
      <c r="T1409" t="s">
        <v>136</v>
      </c>
      <c r="U1409" s="2">
        <v>71.89</v>
      </c>
      <c r="V1409" t="s">
        <v>374</v>
      </c>
    </row>
    <row r="1410" spans="1:22" x14ac:dyDescent="0.25">
      <c r="A1410">
        <v>2029834545</v>
      </c>
      <c r="B1410" t="s">
        <v>1944</v>
      </c>
      <c r="C1410" t="s">
        <v>394</v>
      </c>
      <c r="D1410" t="str">
        <f t="shared" si="65"/>
        <v>ROUSSEAU MIKESTAEL</v>
      </c>
      <c r="E1410" t="s">
        <v>83</v>
      </c>
      <c r="F1410" t="s">
        <v>373</v>
      </c>
      <c r="G1410" t="s">
        <v>374</v>
      </c>
      <c r="H1410">
        <v>16228684</v>
      </c>
      <c r="I1410" t="s">
        <v>395</v>
      </c>
      <c r="J1410" t="s">
        <v>396</v>
      </c>
      <c r="K1410" t="str">
        <f t="shared" si="66"/>
        <v>Jason Roller</v>
      </c>
      <c r="L1410" s="1">
        <v>45870</v>
      </c>
      <c r="M1410" s="1">
        <v>46023</v>
      </c>
      <c r="N1410">
        <f t="shared" ref="N1410:N1473" si="67">DATEDIF(L1410,M1410,"M")</f>
        <v>5</v>
      </c>
      <c r="O1410" t="s">
        <v>135</v>
      </c>
      <c r="P1410" t="s">
        <v>2613</v>
      </c>
      <c r="Q1410" s="2">
        <v>86.32</v>
      </c>
      <c r="R1410" s="3">
        <v>0.7</v>
      </c>
      <c r="S1410" t="s">
        <v>60</v>
      </c>
      <c r="T1410" t="s">
        <v>136</v>
      </c>
      <c r="U1410" s="2">
        <v>60.42</v>
      </c>
      <c r="V1410" t="s">
        <v>374</v>
      </c>
    </row>
    <row r="1411" spans="1:22" x14ac:dyDescent="0.25">
      <c r="A1411">
        <v>2030192704</v>
      </c>
      <c r="B1411" t="s">
        <v>341</v>
      </c>
      <c r="C1411" t="s">
        <v>394</v>
      </c>
      <c r="D1411" t="str">
        <f t="shared" ref="D1411:D1474" si="68">CONCATENATE(C1411," ",B1411)</f>
        <v>ROUSSEAU CHRISTIAN</v>
      </c>
      <c r="E1411" t="s">
        <v>83</v>
      </c>
      <c r="F1411" t="s">
        <v>373</v>
      </c>
      <c r="G1411" t="s">
        <v>374</v>
      </c>
      <c r="H1411">
        <v>16228684</v>
      </c>
      <c r="I1411" t="s">
        <v>395</v>
      </c>
      <c r="J1411" t="s">
        <v>396</v>
      </c>
      <c r="K1411" t="str">
        <f t="shared" si="66"/>
        <v>Jason Roller</v>
      </c>
      <c r="L1411" s="1">
        <v>45870</v>
      </c>
      <c r="M1411" s="1">
        <v>46023</v>
      </c>
      <c r="N1411">
        <f t="shared" si="67"/>
        <v>5</v>
      </c>
      <c r="O1411" t="s">
        <v>135</v>
      </c>
      <c r="P1411" t="s">
        <v>2613</v>
      </c>
      <c r="Q1411" s="2">
        <v>72.760000000000005</v>
      </c>
      <c r="R1411" s="3">
        <v>0.7</v>
      </c>
      <c r="S1411" t="s">
        <v>60</v>
      </c>
      <c r="T1411" t="s">
        <v>136</v>
      </c>
      <c r="U1411" s="2">
        <v>50.93</v>
      </c>
      <c r="V1411" t="s">
        <v>374</v>
      </c>
    </row>
    <row r="1412" spans="1:22" x14ac:dyDescent="0.25">
      <c r="A1412">
        <v>2029868974</v>
      </c>
      <c r="B1412" t="s">
        <v>1353</v>
      </c>
      <c r="C1412" t="s">
        <v>1945</v>
      </c>
      <c r="D1412" t="str">
        <f t="shared" si="68"/>
        <v>MOAG TRACY</v>
      </c>
      <c r="E1412" t="s">
        <v>83</v>
      </c>
      <c r="F1412" t="s">
        <v>373</v>
      </c>
      <c r="G1412" t="s">
        <v>374</v>
      </c>
      <c r="H1412">
        <v>16228684</v>
      </c>
      <c r="I1412" t="s">
        <v>395</v>
      </c>
      <c r="J1412" t="s">
        <v>396</v>
      </c>
      <c r="K1412" t="str">
        <f t="shared" si="66"/>
        <v>Jason Roller</v>
      </c>
      <c r="L1412" s="1">
        <v>45870</v>
      </c>
      <c r="M1412" s="1">
        <v>46023</v>
      </c>
      <c r="N1412">
        <f t="shared" si="67"/>
        <v>5</v>
      </c>
      <c r="O1412" t="s">
        <v>135</v>
      </c>
      <c r="P1412" t="s">
        <v>2613</v>
      </c>
      <c r="Q1412" s="2">
        <v>51</v>
      </c>
      <c r="R1412" s="3">
        <v>0.7</v>
      </c>
      <c r="S1412" t="s">
        <v>60</v>
      </c>
      <c r="T1412" t="s">
        <v>136</v>
      </c>
      <c r="U1412" s="2">
        <v>35.700000000000003</v>
      </c>
      <c r="V1412" t="s">
        <v>374</v>
      </c>
    </row>
    <row r="1413" spans="1:22" x14ac:dyDescent="0.25">
      <c r="A1413">
        <v>2029880811</v>
      </c>
      <c r="B1413" t="s">
        <v>1549</v>
      </c>
      <c r="C1413" t="s">
        <v>212</v>
      </c>
      <c r="D1413" t="str">
        <f t="shared" si="68"/>
        <v>WILLIAMS DEBBIANN</v>
      </c>
      <c r="E1413" t="s">
        <v>83</v>
      </c>
      <c r="F1413" t="s">
        <v>479</v>
      </c>
      <c r="G1413" t="s">
        <v>480</v>
      </c>
      <c r="H1413">
        <v>16228684</v>
      </c>
      <c r="I1413" t="s">
        <v>395</v>
      </c>
      <c r="J1413" t="s">
        <v>396</v>
      </c>
      <c r="K1413" t="str">
        <f t="shared" si="66"/>
        <v>Jason Roller</v>
      </c>
      <c r="L1413" s="1">
        <v>45870</v>
      </c>
      <c r="M1413" s="1">
        <v>46023</v>
      </c>
      <c r="N1413">
        <f t="shared" si="67"/>
        <v>5</v>
      </c>
      <c r="O1413" t="s">
        <v>135</v>
      </c>
      <c r="P1413" t="s">
        <v>2613</v>
      </c>
      <c r="Q1413" s="2">
        <v>77.48</v>
      </c>
      <c r="R1413" s="4">
        <v>0.375</v>
      </c>
      <c r="S1413" t="s">
        <v>60</v>
      </c>
      <c r="T1413" t="s">
        <v>136</v>
      </c>
      <c r="U1413" s="2">
        <v>29.06</v>
      </c>
      <c r="V1413" t="s">
        <v>480</v>
      </c>
    </row>
    <row r="1414" spans="1:22" x14ac:dyDescent="0.25">
      <c r="A1414">
        <v>2030127212</v>
      </c>
      <c r="B1414" t="s">
        <v>470</v>
      </c>
      <c r="C1414" t="s">
        <v>1973</v>
      </c>
      <c r="D1414" t="str">
        <f t="shared" si="68"/>
        <v>HUMMEL GARY</v>
      </c>
      <c r="E1414" t="s">
        <v>206</v>
      </c>
      <c r="F1414" t="s">
        <v>102</v>
      </c>
      <c r="G1414" t="s">
        <v>103</v>
      </c>
      <c r="H1414">
        <v>21564088</v>
      </c>
      <c r="I1414" t="s">
        <v>522</v>
      </c>
      <c r="J1414" t="s">
        <v>523</v>
      </c>
      <c r="K1414" t="str">
        <f t="shared" si="66"/>
        <v>Jennifer Halsaver</v>
      </c>
      <c r="L1414" s="1">
        <v>45870</v>
      </c>
      <c r="M1414" s="1">
        <v>46023</v>
      </c>
      <c r="N1414">
        <f t="shared" si="67"/>
        <v>5</v>
      </c>
      <c r="O1414" t="s">
        <v>135</v>
      </c>
      <c r="P1414" t="s">
        <v>2613</v>
      </c>
      <c r="Q1414" s="2">
        <v>86.14</v>
      </c>
      <c r="R1414" s="3">
        <v>0.75</v>
      </c>
      <c r="S1414" t="s">
        <v>60</v>
      </c>
      <c r="T1414" t="s">
        <v>136</v>
      </c>
      <c r="U1414" s="2">
        <v>64.599999999999994</v>
      </c>
      <c r="V1414" t="s">
        <v>2597</v>
      </c>
    </row>
    <row r="1415" spans="1:22" x14ac:dyDescent="0.25">
      <c r="A1415">
        <v>2029846252</v>
      </c>
      <c r="B1415" t="s">
        <v>439</v>
      </c>
      <c r="C1415" t="s">
        <v>792</v>
      </c>
      <c r="D1415" t="str">
        <f t="shared" si="68"/>
        <v>MYERS KEVIN</v>
      </c>
      <c r="E1415" t="s">
        <v>206</v>
      </c>
      <c r="F1415" t="s">
        <v>373</v>
      </c>
      <c r="G1415" t="s">
        <v>374</v>
      </c>
      <c r="H1415">
        <v>21564088</v>
      </c>
      <c r="I1415" t="s">
        <v>522</v>
      </c>
      <c r="J1415" t="s">
        <v>523</v>
      </c>
      <c r="K1415" t="str">
        <f t="shared" si="66"/>
        <v>Jennifer Halsaver</v>
      </c>
      <c r="L1415" s="1">
        <v>45870</v>
      </c>
      <c r="M1415" s="1">
        <v>46023</v>
      </c>
      <c r="N1415">
        <f t="shared" si="67"/>
        <v>5</v>
      </c>
      <c r="O1415" t="s">
        <v>135</v>
      </c>
      <c r="P1415" t="s">
        <v>2613</v>
      </c>
      <c r="Q1415" s="2">
        <v>254.94</v>
      </c>
      <c r="R1415" s="3">
        <v>0.7</v>
      </c>
      <c r="S1415" t="s">
        <v>60</v>
      </c>
      <c r="T1415" t="s">
        <v>136</v>
      </c>
      <c r="U1415" s="2">
        <v>178.46</v>
      </c>
      <c r="V1415" t="s">
        <v>374</v>
      </c>
    </row>
    <row r="1416" spans="1:22" x14ac:dyDescent="0.25">
      <c r="A1416">
        <v>2030127211</v>
      </c>
      <c r="B1416" t="s">
        <v>470</v>
      </c>
      <c r="C1416" t="s">
        <v>1973</v>
      </c>
      <c r="D1416" t="str">
        <f t="shared" si="68"/>
        <v>HUMMEL GARY</v>
      </c>
      <c r="E1416" t="s">
        <v>206</v>
      </c>
      <c r="F1416" t="s">
        <v>373</v>
      </c>
      <c r="G1416" t="s">
        <v>374</v>
      </c>
      <c r="H1416">
        <v>21564088</v>
      </c>
      <c r="I1416" t="s">
        <v>522</v>
      </c>
      <c r="J1416" t="s">
        <v>523</v>
      </c>
      <c r="K1416" t="str">
        <f t="shared" si="66"/>
        <v>Jennifer Halsaver</v>
      </c>
      <c r="L1416" s="1">
        <v>45870</v>
      </c>
      <c r="M1416" s="1">
        <v>46023</v>
      </c>
      <c r="N1416">
        <f t="shared" si="67"/>
        <v>5</v>
      </c>
      <c r="O1416" t="s">
        <v>135</v>
      </c>
      <c r="P1416" t="s">
        <v>2613</v>
      </c>
      <c r="Q1416" s="2">
        <v>98.08</v>
      </c>
      <c r="R1416" s="3">
        <v>0.7</v>
      </c>
      <c r="S1416" t="s">
        <v>60</v>
      </c>
      <c r="T1416" t="s">
        <v>136</v>
      </c>
      <c r="U1416" s="2">
        <v>68.66</v>
      </c>
      <c r="V1416" t="s">
        <v>374</v>
      </c>
    </row>
    <row r="1417" spans="1:22" x14ac:dyDescent="0.25">
      <c r="A1417">
        <v>2029989548</v>
      </c>
      <c r="B1417" t="s">
        <v>1954</v>
      </c>
      <c r="C1417" t="s">
        <v>1955</v>
      </c>
      <c r="D1417" t="str">
        <f t="shared" si="68"/>
        <v>HOUY JOAN</v>
      </c>
      <c r="E1417" t="s">
        <v>206</v>
      </c>
      <c r="F1417" t="s">
        <v>373</v>
      </c>
      <c r="G1417" t="s">
        <v>374</v>
      </c>
      <c r="H1417">
        <v>21564088</v>
      </c>
      <c r="I1417" t="s">
        <v>522</v>
      </c>
      <c r="J1417" t="s">
        <v>523</v>
      </c>
      <c r="K1417" t="str">
        <f t="shared" si="66"/>
        <v>Jennifer Halsaver</v>
      </c>
      <c r="L1417" s="1">
        <v>45870</v>
      </c>
      <c r="M1417" s="1">
        <v>46023</v>
      </c>
      <c r="N1417">
        <f t="shared" si="67"/>
        <v>5</v>
      </c>
      <c r="O1417" t="s">
        <v>135</v>
      </c>
      <c r="P1417" t="s">
        <v>2613</v>
      </c>
      <c r="Q1417" s="2">
        <v>44</v>
      </c>
      <c r="R1417" s="3">
        <v>0.7</v>
      </c>
      <c r="S1417" t="s">
        <v>60</v>
      </c>
      <c r="T1417" t="s">
        <v>136</v>
      </c>
      <c r="U1417" s="2">
        <v>30.8</v>
      </c>
      <c r="V1417" t="s">
        <v>374</v>
      </c>
    </row>
    <row r="1418" spans="1:22" x14ac:dyDescent="0.25">
      <c r="A1418">
        <v>2029846251</v>
      </c>
      <c r="B1418" t="s">
        <v>439</v>
      </c>
      <c r="C1418" t="s">
        <v>792</v>
      </c>
      <c r="D1418" t="str">
        <f t="shared" si="68"/>
        <v>MYERS KEVIN</v>
      </c>
      <c r="E1418" t="s">
        <v>206</v>
      </c>
      <c r="F1418" t="s">
        <v>479</v>
      </c>
      <c r="G1418" t="s">
        <v>480</v>
      </c>
      <c r="H1418">
        <v>21564088</v>
      </c>
      <c r="I1418" t="s">
        <v>522</v>
      </c>
      <c r="J1418" t="s">
        <v>523</v>
      </c>
      <c r="K1418" t="str">
        <f t="shared" si="66"/>
        <v>Jennifer Halsaver</v>
      </c>
      <c r="L1418" s="1">
        <v>45870</v>
      </c>
      <c r="M1418" s="1">
        <v>46023</v>
      </c>
      <c r="N1418">
        <f t="shared" si="67"/>
        <v>5</v>
      </c>
      <c r="O1418" t="s">
        <v>135</v>
      </c>
      <c r="P1418" t="s">
        <v>2613</v>
      </c>
      <c r="Q1418" s="2">
        <v>74.16</v>
      </c>
      <c r="R1418" s="4">
        <v>0.375</v>
      </c>
      <c r="S1418" t="s">
        <v>60</v>
      </c>
      <c r="T1418" t="s">
        <v>136</v>
      </c>
      <c r="U1418" s="2">
        <v>27.81</v>
      </c>
      <c r="V1418" t="s">
        <v>480</v>
      </c>
    </row>
    <row r="1419" spans="1:22" x14ac:dyDescent="0.25">
      <c r="A1419">
        <v>2029829959</v>
      </c>
      <c r="B1419" t="s">
        <v>944</v>
      </c>
      <c r="C1419" t="s">
        <v>945</v>
      </c>
      <c r="D1419" t="str">
        <f t="shared" si="68"/>
        <v>SCIBLO CHRISTIE</v>
      </c>
      <c r="E1419" t="s">
        <v>52</v>
      </c>
      <c r="F1419" t="s">
        <v>53</v>
      </c>
      <c r="G1419" t="s">
        <v>54</v>
      </c>
      <c r="H1419">
        <v>18781057</v>
      </c>
      <c r="I1419" t="s">
        <v>162</v>
      </c>
      <c r="J1419" t="s">
        <v>163</v>
      </c>
      <c r="K1419" t="str">
        <f t="shared" si="66"/>
        <v>JOHN ROKEN</v>
      </c>
      <c r="L1419" s="1">
        <v>45870</v>
      </c>
      <c r="M1419" s="1">
        <v>46023</v>
      </c>
      <c r="N1419">
        <f t="shared" si="67"/>
        <v>5</v>
      </c>
      <c r="O1419" t="s">
        <v>135</v>
      </c>
      <c r="P1419" t="s">
        <v>2613</v>
      </c>
      <c r="Q1419" s="2">
        <v>59.41</v>
      </c>
      <c r="R1419" s="3">
        <v>0.6</v>
      </c>
      <c r="S1419" t="s">
        <v>60</v>
      </c>
      <c r="T1419" t="s">
        <v>136</v>
      </c>
      <c r="U1419" s="2">
        <v>35.65</v>
      </c>
      <c r="V1419" t="s">
        <v>54</v>
      </c>
    </row>
    <row r="1420" spans="1:22" x14ac:dyDescent="0.25">
      <c r="A1420">
        <v>2029890523</v>
      </c>
      <c r="B1420" t="s">
        <v>635</v>
      </c>
      <c r="C1420" t="s">
        <v>948</v>
      </c>
      <c r="D1420" t="str">
        <f t="shared" si="68"/>
        <v>DIXON ERIC</v>
      </c>
      <c r="E1420" t="s">
        <v>169</v>
      </c>
      <c r="F1420" t="s">
        <v>53</v>
      </c>
      <c r="G1420" t="s">
        <v>54</v>
      </c>
      <c r="H1420">
        <v>18781057</v>
      </c>
      <c r="I1420" t="s">
        <v>162</v>
      </c>
      <c r="J1420" t="s">
        <v>163</v>
      </c>
      <c r="K1420" t="str">
        <f t="shared" si="66"/>
        <v>JOHN ROKEN</v>
      </c>
      <c r="L1420" s="1">
        <v>45870</v>
      </c>
      <c r="M1420" s="1">
        <v>46023</v>
      </c>
      <c r="N1420">
        <f t="shared" si="67"/>
        <v>5</v>
      </c>
      <c r="O1420" t="s">
        <v>135</v>
      </c>
      <c r="P1420" t="s">
        <v>2613</v>
      </c>
      <c r="Q1420" s="2">
        <v>40.159999999999997</v>
      </c>
      <c r="R1420" s="3">
        <v>0.6</v>
      </c>
      <c r="S1420" t="s">
        <v>60</v>
      </c>
      <c r="T1420" t="s">
        <v>136</v>
      </c>
      <c r="U1420" s="2">
        <v>24.1</v>
      </c>
      <c r="V1420" t="s">
        <v>54</v>
      </c>
    </row>
    <row r="1421" spans="1:22" x14ac:dyDescent="0.25">
      <c r="A1421">
        <v>2030130220</v>
      </c>
      <c r="B1421" t="s">
        <v>131</v>
      </c>
      <c r="C1421" t="s">
        <v>949</v>
      </c>
      <c r="D1421" t="str">
        <f t="shared" si="68"/>
        <v>BUSSY MATTHEW</v>
      </c>
      <c r="E1421" t="s">
        <v>52</v>
      </c>
      <c r="F1421" t="s">
        <v>53</v>
      </c>
      <c r="G1421" t="s">
        <v>54</v>
      </c>
      <c r="H1421">
        <v>18781057</v>
      </c>
      <c r="I1421" t="s">
        <v>162</v>
      </c>
      <c r="J1421" t="s">
        <v>163</v>
      </c>
      <c r="K1421" t="str">
        <f t="shared" si="66"/>
        <v>JOHN ROKEN</v>
      </c>
      <c r="L1421" s="1">
        <v>45870</v>
      </c>
      <c r="M1421" s="1">
        <v>46023</v>
      </c>
      <c r="N1421">
        <f t="shared" si="67"/>
        <v>5</v>
      </c>
      <c r="O1421" t="s">
        <v>135</v>
      </c>
      <c r="P1421" t="s">
        <v>2613</v>
      </c>
      <c r="Q1421" s="2">
        <v>40.159999999999997</v>
      </c>
      <c r="R1421" s="3">
        <v>0.6</v>
      </c>
      <c r="S1421" t="s">
        <v>60</v>
      </c>
      <c r="T1421" t="s">
        <v>136</v>
      </c>
      <c r="U1421" s="2">
        <v>24.1</v>
      </c>
      <c r="V1421" t="s">
        <v>54</v>
      </c>
    </row>
    <row r="1422" spans="1:22" x14ac:dyDescent="0.25">
      <c r="A1422">
        <v>2030247772</v>
      </c>
      <c r="B1422" t="s">
        <v>1058</v>
      </c>
      <c r="C1422" t="s">
        <v>341</v>
      </c>
      <c r="D1422" t="str">
        <f t="shared" si="68"/>
        <v>CHRISTIAN SHAMAR</v>
      </c>
      <c r="E1422" t="s">
        <v>52</v>
      </c>
      <c r="F1422" t="s">
        <v>132</v>
      </c>
      <c r="G1422" t="s">
        <v>133</v>
      </c>
      <c r="H1422">
        <v>18781057</v>
      </c>
      <c r="I1422" t="s">
        <v>162</v>
      </c>
      <c r="J1422" t="s">
        <v>163</v>
      </c>
      <c r="K1422" t="str">
        <f t="shared" si="66"/>
        <v>JOHN ROKEN</v>
      </c>
      <c r="L1422" s="1">
        <v>45870</v>
      </c>
      <c r="M1422" s="1">
        <v>46023</v>
      </c>
      <c r="N1422">
        <f t="shared" si="67"/>
        <v>5</v>
      </c>
      <c r="O1422" t="s">
        <v>135</v>
      </c>
      <c r="P1422" t="s">
        <v>2613</v>
      </c>
      <c r="Q1422" s="2">
        <v>27.15</v>
      </c>
      <c r="R1422" s="3">
        <v>0.38</v>
      </c>
      <c r="S1422" t="s">
        <v>60</v>
      </c>
      <c r="T1422" t="s">
        <v>136</v>
      </c>
      <c r="U1422" s="2">
        <v>10.31</v>
      </c>
      <c r="V1422" t="s">
        <v>133</v>
      </c>
    </row>
    <row r="1423" spans="1:22" x14ac:dyDescent="0.25">
      <c r="A1423">
        <v>2030241261</v>
      </c>
      <c r="B1423" t="s">
        <v>1057</v>
      </c>
      <c r="C1423" t="s">
        <v>282</v>
      </c>
      <c r="D1423" t="str">
        <f t="shared" si="68"/>
        <v>PAPPAS CORA</v>
      </c>
      <c r="E1423" t="s">
        <v>52</v>
      </c>
      <c r="F1423" t="s">
        <v>132</v>
      </c>
      <c r="G1423" t="s">
        <v>133</v>
      </c>
      <c r="H1423">
        <v>18781057</v>
      </c>
      <c r="I1423" t="s">
        <v>162</v>
      </c>
      <c r="J1423" t="s">
        <v>163</v>
      </c>
      <c r="K1423" t="str">
        <f t="shared" si="66"/>
        <v>JOHN ROKEN</v>
      </c>
      <c r="L1423" s="1">
        <v>45870</v>
      </c>
      <c r="M1423" s="1">
        <v>46023</v>
      </c>
      <c r="N1423">
        <f t="shared" si="67"/>
        <v>5</v>
      </c>
      <c r="O1423" t="s">
        <v>135</v>
      </c>
      <c r="P1423" t="s">
        <v>2613</v>
      </c>
      <c r="Q1423" s="2">
        <v>46.13</v>
      </c>
      <c r="R1423" s="3">
        <v>0.38</v>
      </c>
      <c r="S1423" t="s">
        <v>60</v>
      </c>
      <c r="T1423" t="s">
        <v>136</v>
      </c>
      <c r="U1423" s="2">
        <v>17.53</v>
      </c>
      <c r="V1423" t="s">
        <v>133</v>
      </c>
    </row>
    <row r="1424" spans="1:22" x14ac:dyDescent="0.25">
      <c r="A1424">
        <v>2029829958</v>
      </c>
      <c r="B1424" t="s">
        <v>944</v>
      </c>
      <c r="C1424" t="s">
        <v>945</v>
      </c>
      <c r="D1424" t="str">
        <f t="shared" si="68"/>
        <v>SCIBLO CHRISTIE</v>
      </c>
      <c r="E1424" t="s">
        <v>52</v>
      </c>
      <c r="F1424" t="s">
        <v>132</v>
      </c>
      <c r="G1424" t="s">
        <v>133</v>
      </c>
      <c r="H1424">
        <v>18781057</v>
      </c>
      <c r="I1424" t="s">
        <v>162</v>
      </c>
      <c r="J1424" t="s">
        <v>163</v>
      </c>
      <c r="K1424" t="str">
        <f t="shared" si="66"/>
        <v>JOHN ROKEN</v>
      </c>
      <c r="L1424" s="1">
        <v>45870</v>
      </c>
      <c r="M1424" s="1">
        <v>46023</v>
      </c>
      <c r="N1424">
        <f t="shared" si="67"/>
        <v>5</v>
      </c>
      <c r="O1424" t="s">
        <v>135</v>
      </c>
      <c r="P1424" t="s">
        <v>2613</v>
      </c>
      <c r="Q1424" s="2">
        <v>43.5</v>
      </c>
      <c r="R1424" s="3">
        <v>0.38</v>
      </c>
      <c r="S1424" t="s">
        <v>60</v>
      </c>
      <c r="T1424" t="s">
        <v>136</v>
      </c>
      <c r="U1424" s="2">
        <v>16.53</v>
      </c>
      <c r="V1424" t="s">
        <v>133</v>
      </c>
    </row>
    <row r="1425" spans="1:22" x14ac:dyDescent="0.25">
      <c r="A1425">
        <v>2029890524</v>
      </c>
      <c r="B1425" t="s">
        <v>635</v>
      </c>
      <c r="C1425" t="s">
        <v>948</v>
      </c>
      <c r="D1425" t="str">
        <f t="shared" si="68"/>
        <v>DIXON ERIC</v>
      </c>
      <c r="E1425" t="s">
        <v>169</v>
      </c>
      <c r="F1425" t="s">
        <v>132</v>
      </c>
      <c r="G1425" t="s">
        <v>133</v>
      </c>
      <c r="H1425">
        <v>18781057</v>
      </c>
      <c r="I1425" t="s">
        <v>162</v>
      </c>
      <c r="J1425" t="s">
        <v>163</v>
      </c>
      <c r="K1425" t="str">
        <f t="shared" si="66"/>
        <v>JOHN ROKEN</v>
      </c>
      <c r="L1425" s="1">
        <v>45870</v>
      </c>
      <c r="M1425" s="1">
        <v>46023</v>
      </c>
      <c r="N1425">
        <f t="shared" si="67"/>
        <v>5</v>
      </c>
      <c r="O1425" t="s">
        <v>135</v>
      </c>
      <c r="P1425" t="s">
        <v>2613</v>
      </c>
      <c r="Q1425" s="2">
        <v>31.92</v>
      </c>
      <c r="R1425" s="3">
        <v>0.38</v>
      </c>
      <c r="S1425" t="s">
        <v>60</v>
      </c>
      <c r="T1425" t="s">
        <v>136</v>
      </c>
      <c r="U1425" s="2">
        <v>12.13</v>
      </c>
      <c r="V1425" t="s">
        <v>133</v>
      </c>
    </row>
    <row r="1426" spans="1:22" x14ac:dyDescent="0.25">
      <c r="A1426">
        <v>2030130219</v>
      </c>
      <c r="B1426" t="s">
        <v>131</v>
      </c>
      <c r="C1426" t="s">
        <v>949</v>
      </c>
      <c r="D1426" t="str">
        <f t="shared" si="68"/>
        <v>BUSSY MATTHEW</v>
      </c>
      <c r="E1426" t="s">
        <v>52</v>
      </c>
      <c r="F1426" t="s">
        <v>132</v>
      </c>
      <c r="G1426" t="s">
        <v>133</v>
      </c>
      <c r="H1426">
        <v>18781057</v>
      </c>
      <c r="I1426" t="s">
        <v>162</v>
      </c>
      <c r="J1426" t="s">
        <v>163</v>
      </c>
      <c r="K1426" t="str">
        <f t="shared" si="66"/>
        <v>JOHN ROKEN</v>
      </c>
      <c r="L1426" s="1">
        <v>45870</v>
      </c>
      <c r="M1426" s="1">
        <v>46023</v>
      </c>
      <c r="N1426">
        <f t="shared" si="67"/>
        <v>5</v>
      </c>
      <c r="O1426" t="s">
        <v>135</v>
      </c>
      <c r="P1426" t="s">
        <v>2613</v>
      </c>
      <c r="Q1426" s="2">
        <v>27.15</v>
      </c>
      <c r="R1426" s="3">
        <v>0.38</v>
      </c>
      <c r="S1426" t="s">
        <v>60</v>
      </c>
      <c r="T1426" t="s">
        <v>136</v>
      </c>
      <c r="U1426" s="2">
        <v>10.32</v>
      </c>
      <c r="V1426" t="s">
        <v>133</v>
      </c>
    </row>
    <row r="1427" spans="1:22" x14ac:dyDescent="0.25">
      <c r="A1427">
        <v>2029887594</v>
      </c>
      <c r="B1427" t="s">
        <v>1370</v>
      </c>
      <c r="C1427" t="s">
        <v>198</v>
      </c>
      <c r="D1427" t="str">
        <f t="shared" si="68"/>
        <v>GEORGE STACEY</v>
      </c>
      <c r="E1427" t="s">
        <v>256</v>
      </c>
      <c r="F1427" t="s">
        <v>102</v>
      </c>
      <c r="G1427" t="s">
        <v>738</v>
      </c>
      <c r="H1427">
        <v>1706194</v>
      </c>
      <c r="I1427" t="s">
        <v>258</v>
      </c>
      <c r="J1427" t="s">
        <v>131</v>
      </c>
      <c r="K1427" t="str">
        <f t="shared" si="66"/>
        <v>MATTHEW DAUGHERTY</v>
      </c>
      <c r="L1427" s="1">
        <v>45870</v>
      </c>
      <c r="M1427" s="1">
        <v>46023</v>
      </c>
      <c r="N1427">
        <f t="shared" si="67"/>
        <v>5</v>
      </c>
      <c r="O1427" t="s">
        <v>135</v>
      </c>
      <c r="P1427" t="s">
        <v>2613</v>
      </c>
      <c r="Q1427" s="2">
        <v>305.58</v>
      </c>
      <c r="R1427" s="3">
        <v>0.9</v>
      </c>
      <c r="S1427" t="s">
        <v>60</v>
      </c>
      <c r="T1427" t="s">
        <v>136</v>
      </c>
      <c r="U1427" s="2">
        <v>275.02</v>
      </c>
      <c r="V1427" t="s">
        <v>2599</v>
      </c>
    </row>
    <row r="1428" spans="1:22" x14ac:dyDescent="0.25">
      <c r="A1428">
        <v>2030232070</v>
      </c>
      <c r="B1428" t="s">
        <v>2328</v>
      </c>
      <c r="C1428" t="s">
        <v>2329</v>
      </c>
      <c r="D1428" t="str">
        <f t="shared" si="68"/>
        <v>APP BOGUS</v>
      </c>
      <c r="E1428" t="s">
        <v>648</v>
      </c>
      <c r="F1428" t="s">
        <v>102</v>
      </c>
      <c r="G1428" t="s">
        <v>738</v>
      </c>
      <c r="H1428">
        <v>1706194</v>
      </c>
      <c r="I1428" t="s">
        <v>258</v>
      </c>
      <c r="J1428" t="s">
        <v>131</v>
      </c>
      <c r="K1428" t="str">
        <f t="shared" si="66"/>
        <v>MATTHEW DAUGHERTY</v>
      </c>
      <c r="L1428" s="1">
        <v>45870</v>
      </c>
      <c r="M1428" s="1">
        <v>46023</v>
      </c>
      <c r="N1428">
        <f t="shared" si="67"/>
        <v>5</v>
      </c>
      <c r="O1428" t="s">
        <v>135</v>
      </c>
      <c r="P1428" t="s">
        <v>2613</v>
      </c>
      <c r="Q1428" s="2">
        <v>260.01</v>
      </c>
      <c r="R1428" s="3">
        <v>0.9</v>
      </c>
      <c r="S1428" t="s">
        <v>60</v>
      </c>
      <c r="T1428" t="s">
        <v>136</v>
      </c>
      <c r="U1428" s="2">
        <v>234.01</v>
      </c>
      <c r="V1428" t="s">
        <v>2599</v>
      </c>
    </row>
    <row r="1429" spans="1:22" x14ac:dyDescent="0.25">
      <c r="A1429">
        <v>2030231315</v>
      </c>
      <c r="B1429" t="s">
        <v>1569</v>
      </c>
      <c r="C1429" t="s">
        <v>447</v>
      </c>
      <c r="D1429" t="str">
        <f t="shared" si="68"/>
        <v>SEABOLT MILTON</v>
      </c>
      <c r="E1429" t="s">
        <v>504</v>
      </c>
      <c r="F1429" t="s">
        <v>102</v>
      </c>
      <c r="G1429" t="s">
        <v>738</v>
      </c>
      <c r="H1429">
        <v>1706194</v>
      </c>
      <c r="I1429" t="s">
        <v>258</v>
      </c>
      <c r="J1429" t="s">
        <v>131</v>
      </c>
      <c r="K1429" t="str">
        <f t="shared" si="66"/>
        <v>MATTHEW DAUGHERTY</v>
      </c>
      <c r="L1429" s="1">
        <v>45870</v>
      </c>
      <c r="M1429" s="1">
        <v>46023</v>
      </c>
      <c r="N1429">
        <f t="shared" si="67"/>
        <v>5</v>
      </c>
      <c r="O1429" t="s">
        <v>135</v>
      </c>
      <c r="P1429" t="s">
        <v>2613</v>
      </c>
      <c r="Q1429" s="2">
        <v>165.37</v>
      </c>
      <c r="R1429" s="3">
        <v>0.9</v>
      </c>
      <c r="S1429" t="s">
        <v>60</v>
      </c>
      <c r="T1429" t="s">
        <v>136</v>
      </c>
      <c r="U1429" s="2">
        <v>148.83000000000001</v>
      </c>
      <c r="V1429" t="s">
        <v>2599</v>
      </c>
    </row>
    <row r="1430" spans="1:22" x14ac:dyDescent="0.25">
      <c r="A1430">
        <v>2030122970</v>
      </c>
      <c r="B1430" t="s">
        <v>1968</v>
      </c>
      <c r="C1430" t="s">
        <v>332</v>
      </c>
      <c r="D1430" t="str">
        <f t="shared" si="68"/>
        <v>ROSS TAURUS</v>
      </c>
      <c r="E1430" t="s">
        <v>256</v>
      </c>
      <c r="F1430" t="s">
        <v>373</v>
      </c>
      <c r="G1430" t="s">
        <v>433</v>
      </c>
      <c r="H1430">
        <v>1706194</v>
      </c>
      <c r="I1430" t="s">
        <v>258</v>
      </c>
      <c r="J1430" t="s">
        <v>131</v>
      </c>
      <c r="K1430" t="str">
        <f t="shared" si="66"/>
        <v>MATTHEW DAUGHERTY</v>
      </c>
      <c r="L1430" s="1">
        <v>45870</v>
      </c>
      <c r="M1430" s="1">
        <v>46023</v>
      </c>
      <c r="N1430">
        <f t="shared" si="67"/>
        <v>5</v>
      </c>
      <c r="O1430" t="s">
        <v>135</v>
      </c>
      <c r="P1430" t="s">
        <v>2613</v>
      </c>
      <c r="Q1430" s="2">
        <v>102.38</v>
      </c>
      <c r="R1430" s="3">
        <v>0.9</v>
      </c>
      <c r="S1430" t="s">
        <v>60</v>
      </c>
      <c r="T1430" t="s">
        <v>136</v>
      </c>
      <c r="U1430" s="2">
        <v>92.14</v>
      </c>
      <c r="V1430" t="s">
        <v>433</v>
      </c>
    </row>
    <row r="1431" spans="1:22" x14ac:dyDescent="0.25">
      <c r="A1431">
        <v>2030240512</v>
      </c>
      <c r="B1431" t="s">
        <v>437</v>
      </c>
      <c r="C1431" t="s">
        <v>438</v>
      </c>
      <c r="D1431" t="str">
        <f t="shared" si="68"/>
        <v>EDELMAN SHERRI</v>
      </c>
      <c r="E1431" t="s">
        <v>412</v>
      </c>
      <c r="F1431" t="s">
        <v>373</v>
      </c>
      <c r="G1431" t="s">
        <v>433</v>
      </c>
      <c r="H1431">
        <v>1706194</v>
      </c>
      <c r="I1431" t="s">
        <v>258</v>
      </c>
      <c r="J1431" t="s">
        <v>131</v>
      </c>
      <c r="K1431" t="str">
        <f t="shared" si="66"/>
        <v>MATTHEW DAUGHERTY</v>
      </c>
      <c r="L1431" s="1">
        <v>45870</v>
      </c>
      <c r="M1431" s="1">
        <v>46023</v>
      </c>
      <c r="N1431">
        <f t="shared" si="67"/>
        <v>5</v>
      </c>
      <c r="O1431" t="s">
        <v>135</v>
      </c>
      <c r="P1431" t="s">
        <v>2613</v>
      </c>
      <c r="Q1431" s="2">
        <v>27.81</v>
      </c>
      <c r="R1431" s="3">
        <v>0.9</v>
      </c>
      <c r="S1431" t="s">
        <v>60</v>
      </c>
      <c r="T1431" t="s">
        <v>136</v>
      </c>
      <c r="U1431" s="2">
        <v>25.03</v>
      </c>
      <c r="V1431" t="s">
        <v>433</v>
      </c>
    </row>
    <row r="1432" spans="1:22" x14ac:dyDescent="0.25">
      <c r="A1432">
        <v>2030240511</v>
      </c>
      <c r="B1432" t="s">
        <v>437</v>
      </c>
      <c r="C1432" t="s">
        <v>438</v>
      </c>
      <c r="D1432" t="str">
        <f t="shared" si="68"/>
        <v>EDELMAN SHERRI</v>
      </c>
      <c r="E1432" t="s">
        <v>412</v>
      </c>
      <c r="F1432" t="s">
        <v>102</v>
      </c>
      <c r="G1432" t="s">
        <v>764</v>
      </c>
      <c r="H1432">
        <v>1706194</v>
      </c>
      <c r="I1432" t="s">
        <v>258</v>
      </c>
      <c r="J1432" t="s">
        <v>131</v>
      </c>
      <c r="K1432" t="str">
        <f t="shared" si="66"/>
        <v>MATTHEW DAUGHERTY</v>
      </c>
      <c r="L1432" s="1">
        <v>45870</v>
      </c>
      <c r="M1432" s="1">
        <v>46023</v>
      </c>
      <c r="N1432">
        <f t="shared" si="67"/>
        <v>5</v>
      </c>
      <c r="O1432" t="s">
        <v>135</v>
      </c>
      <c r="P1432" t="s">
        <v>2613</v>
      </c>
      <c r="Q1432" s="2">
        <v>182.28</v>
      </c>
      <c r="R1432" s="3">
        <v>0.75</v>
      </c>
      <c r="S1432" t="s">
        <v>60</v>
      </c>
      <c r="T1432" t="s">
        <v>136</v>
      </c>
      <c r="U1432" s="2">
        <v>136.71</v>
      </c>
      <c r="V1432" t="s">
        <v>2597</v>
      </c>
    </row>
    <row r="1433" spans="1:22" x14ac:dyDescent="0.25">
      <c r="A1433">
        <v>2029887595</v>
      </c>
      <c r="B1433" t="s">
        <v>1370</v>
      </c>
      <c r="C1433" t="s">
        <v>198</v>
      </c>
      <c r="D1433" t="str">
        <f t="shared" si="68"/>
        <v>GEORGE STACEY</v>
      </c>
      <c r="E1433" t="s">
        <v>256</v>
      </c>
      <c r="F1433" t="s">
        <v>373</v>
      </c>
      <c r="G1433" t="s">
        <v>374</v>
      </c>
      <c r="H1433">
        <v>1706194</v>
      </c>
      <c r="I1433" t="s">
        <v>258</v>
      </c>
      <c r="J1433" t="s">
        <v>131</v>
      </c>
      <c r="K1433" t="str">
        <f t="shared" si="66"/>
        <v>MATTHEW DAUGHERTY</v>
      </c>
      <c r="L1433" s="1">
        <v>45870</v>
      </c>
      <c r="M1433" s="1">
        <v>46023</v>
      </c>
      <c r="N1433">
        <f t="shared" si="67"/>
        <v>5</v>
      </c>
      <c r="O1433" t="s">
        <v>135</v>
      </c>
      <c r="P1433" t="s">
        <v>2613</v>
      </c>
      <c r="Q1433" s="2">
        <v>141.47</v>
      </c>
      <c r="R1433" s="3">
        <v>0.7</v>
      </c>
      <c r="S1433" t="s">
        <v>60</v>
      </c>
      <c r="T1433" t="s">
        <v>136</v>
      </c>
      <c r="U1433" s="2">
        <v>99.02</v>
      </c>
      <c r="V1433" t="s">
        <v>374</v>
      </c>
    </row>
    <row r="1434" spans="1:22" x14ac:dyDescent="0.25">
      <c r="A1434">
        <v>2030131760</v>
      </c>
      <c r="B1434" t="s">
        <v>439</v>
      </c>
      <c r="C1434" t="s">
        <v>959</v>
      </c>
      <c r="D1434" t="str">
        <f t="shared" si="68"/>
        <v>BROWN KEVIN</v>
      </c>
      <c r="E1434" t="s">
        <v>452</v>
      </c>
      <c r="F1434" t="s">
        <v>373</v>
      </c>
      <c r="G1434" t="s">
        <v>374</v>
      </c>
      <c r="H1434">
        <v>1706194</v>
      </c>
      <c r="I1434" t="s">
        <v>258</v>
      </c>
      <c r="J1434" t="s">
        <v>131</v>
      </c>
      <c r="K1434" t="str">
        <f t="shared" si="66"/>
        <v>MATTHEW DAUGHERTY</v>
      </c>
      <c r="L1434" s="1">
        <v>45870</v>
      </c>
      <c r="M1434" s="1">
        <v>46023</v>
      </c>
      <c r="N1434">
        <f t="shared" si="67"/>
        <v>5</v>
      </c>
      <c r="O1434" t="s">
        <v>135</v>
      </c>
      <c r="P1434" t="s">
        <v>2613</v>
      </c>
      <c r="Q1434" s="2">
        <v>183.3</v>
      </c>
      <c r="R1434" s="3">
        <v>0.7</v>
      </c>
      <c r="S1434" t="s">
        <v>60</v>
      </c>
      <c r="T1434" t="s">
        <v>136</v>
      </c>
      <c r="U1434" s="2">
        <v>128.31</v>
      </c>
      <c r="V1434" t="s">
        <v>374</v>
      </c>
    </row>
    <row r="1435" spans="1:22" x14ac:dyDescent="0.25">
      <c r="A1435">
        <v>2030152138</v>
      </c>
      <c r="B1435" t="s">
        <v>1979</v>
      </c>
      <c r="C1435" t="s">
        <v>1783</v>
      </c>
      <c r="D1435" t="str">
        <f t="shared" si="68"/>
        <v>HANNA ALENE</v>
      </c>
      <c r="E1435" t="s">
        <v>452</v>
      </c>
      <c r="F1435" t="s">
        <v>373</v>
      </c>
      <c r="G1435" t="s">
        <v>374</v>
      </c>
      <c r="H1435">
        <v>1706194</v>
      </c>
      <c r="I1435" t="s">
        <v>258</v>
      </c>
      <c r="J1435" t="s">
        <v>131</v>
      </c>
      <c r="K1435" t="str">
        <f t="shared" si="66"/>
        <v>MATTHEW DAUGHERTY</v>
      </c>
      <c r="L1435" s="1">
        <v>45870</v>
      </c>
      <c r="M1435" s="1">
        <v>46023</v>
      </c>
      <c r="N1435">
        <f t="shared" si="67"/>
        <v>5</v>
      </c>
      <c r="O1435" t="s">
        <v>135</v>
      </c>
      <c r="P1435" t="s">
        <v>2613</v>
      </c>
      <c r="Q1435" s="2">
        <v>183.3</v>
      </c>
      <c r="R1435" s="3">
        <v>0.7</v>
      </c>
      <c r="S1435" t="s">
        <v>60</v>
      </c>
      <c r="T1435" t="s">
        <v>136</v>
      </c>
      <c r="U1435" s="2">
        <v>128.31</v>
      </c>
      <c r="V1435" t="s">
        <v>374</v>
      </c>
    </row>
    <row r="1436" spans="1:22" x14ac:dyDescent="0.25">
      <c r="A1436">
        <v>2030240510</v>
      </c>
      <c r="B1436" t="s">
        <v>437</v>
      </c>
      <c r="C1436" t="s">
        <v>438</v>
      </c>
      <c r="D1436" t="str">
        <f t="shared" si="68"/>
        <v>EDELMAN SHERRI</v>
      </c>
      <c r="E1436" t="s">
        <v>412</v>
      </c>
      <c r="F1436" t="s">
        <v>373</v>
      </c>
      <c r="G1436" t="s">
        <v>374</v>
      </c>
      <c r="H1436">
        <v>1706194</v>
      </c>
      <c r="I1436" t="s">
        <v>258</v>
      </c>
      <c r="J1436" t="s">
        <v>131</v>
      </c>
      <c r="K1436" t="str">
        <f t="shared" si="66"/>
        <v>MATTHEW DAUGHERTY</v>
      </c>
      <c r="L1436" s="1">
        <v>45870</v>
      </c>
      <c r="M1436" s="1">
        <v>46023</v>
      </c>
      <c r="N1436">
        <f t="shared" si="67"/>
        <v>5</v>
      </c>
      <c r="O1436" t="s">
        <v>135</v>
      </c>
      <c r="P1436" t="s">
        <v>2613</v>
      </c>
      <c r="Q1436" s="2">
        <v>32.979999999999997</v>
      </c>
      <c r="R1436" s="3">
        <v>0.7</v>
      </c>
      <c r="S1436" t="s">
        <v>60</v>
      </c>
      <c r="T1436" t="s">
        <v>136</v>
      </c>
      <c r="U1436" s="2">
        <v>23.09</v>
      </c>
      <c r="V1436" t="s">
        <v>374</v>
      </c>
    </row>
    <row r="1437" spans="1:22" x14ac:dyDescent="0.25">
      <c r="A1437">
        <v>2030251974</v>
      </c>
      <c r="B1437" t="s">
        <v>446</v>
      </c>
      <c r="C1437" t="s">
        <v>447</v>
      </c>
      <c r="D1437" t="str">
        <f t="shared" si="68"/>
        <v>SEABOLT LEAH</v>
      </c>
      <c r="E1437" t="s">
        <v>169</v>
      </c>
      <c r="F1437" t="s">
        <v>373</v>
      </c>
      <c r="G1437" t="s">
        <v>374</v>
      </c>
      <c r="H1437">
        <v>1706194</v>
      </c>
      <c r="I1437" t="s">
        <v>258</v>
      </c>
      <c r="J1437" t="s">
        <v>131</v>
      </c>
      <c r="K1437" t="str">
        <f t="shared" si="66"/>
        <v>MATTHEW DAUGHERTY</v>
      </c>
      <c r="L1437" s="1">
        <v>45870</v>
      </c>
      <c r="M1437" s="1">
        <v>46023</v>
      </c>
      <c r="N1437">
        <f t="shared" si="67"/>
        <v>5</v>
      </c>
      <c r="O1437" t="s">
        <v>135</v>
      </c>
      <c r="P1437" t="s">
        <v>2613</v>
      </c>
      <c r="Q1437" s="2">
        <v>9.98</v>
      </c>
      <c r="R1437" s="3">
        <v>0.7</v>
      </c>
      <c r="S1437" t="s">
        <v>60</v>
      </c>
      <c r="T1437" t="s">
        <v>136</v>
      </c>
      <c r="U1437" s="2">
        <v>6.99</v>
      </c>
      <c r="V1437" t="s">
        <v>374</v>
      </c>
    </row>
    <row r="1438" spans="1:22" x14ac:dyDescent="0.25">
      <c r="A1438">
        <v>2030231316</v>
      </c>
      <c r="B1438" t="s">
        <v>1569</v>
      </c>
      <c r="C1438" t="s">
        <v>447</v>
      </c>
      <c r="D1438" t="str">
        <f t="shared" si="68"/>
        <v>SEABOLT MILTON</v>
      </c>
      <c r="E1438" t="s">
        <v>504</v>
      </c>
      <c r="F1438" t="s">
        <v>479</v>
      </c>
      <c r="G1438" t="s">
        <v>480</v>
      </c>
      <c r="H1438">
        <v>1706194</v>
      </c>
      <c r="I1438" t="s">
        <v>258</v>
      </c>
      <c r="J1438" t="s">
        <v>131</v>
      </c>
      <c r="K1438" t="str">
        <f t="shared" si="66"/>
        <v>MATTHEW DAUGHERTY</v>
      </c>
      <c r="L1438" s="1">
        <v>45870</v>
      </c>
      <c r="M1438" s="1">
        <v>46023</v>
      </c>
      <c r="N1438">
        <f t="shared" si="67"/>
        <v>5</v>
      </c>
      <c r="O1438" t="s">
        <v>135</v>
      </c>
      <c r="P1438" t="s">
        <v>2613</v>
      </c>
      <c r="Q1438" s="2">
        <v>50.63</v>
      </c>
      <c r="R1438" s="4">
        <v>0.375</v>
      </c>
      <c r="S1438" t="s">
        <v>60</v>
      </c>
      <c r="T1438" t="s">
        <v>136</v>
      </c>
      <c r="U1438" s="2">
        <v>18.989999999999998</v>
      </c>
      <c r="V1438" t="s">
        <v>480</v>
      </c>
    </row>
    <row r="1439" spans="1:22" x14ac:dyDescent="0.25">
      <c r="A1439">
        <v>2030251975</v>
      </c>
      <c r="B1439" t="s">
        <v>446</v>
      </c>
      <c r="C1439" t="s">
        <v>447</v>
      </c>
      <c r="D1439" t="str">
        <f t="shared" si="68"/>
        <v>SEABOLT LEAH</v>
      </c>
      <c r="E1439" t="s">
        <v>169</v>
      </c>
      <c r="F1439" t="s">
        <v>479</v>
      </c>
      <c r="G1439" t="s">
        <v>480</v>
      </c>
      <c r="H1439">
        <v>1706194</v>
      </c>
      <c r="I1439" t="s">
        <v>258</v>
      </c>
      <c r="J1439" t="s">
        <v>131</v>
      </c>
      <c r="K1439" t="str">
        <f t="shared" si="66"/>
        <v>MATTHEW DAUGHERTY</v>
      </c>
      <c r="L1439" s="1">
        <v>45870</v>
      </c>
      <c r="M1439" s="1">
        <v>46023</v>
      </c>
      <c r="N1439">
        <f t="shared" si="67"/>
        <v>5</v>
      </c>
      <c r="O1439" t="s">
        <v>135</v>
      </c>
      <c r="P1439" t="s">
        <v>2613</v>
      </c>
      <c r="Q1439" s="2">
        <v>22.84</v>
      </c>
      <c r="R1439" s="4">
        <v>0.375</v>
      </c>
      <c r="S1439" t="s">
        <v>60</v>
      </c>
      <c r="T1439" t="s">
        <v>136</v>
      </c>
      <c r="U1439" s="2">
        <v>8.56</v>
      </c>
      <c r="V1439" t="s">
        <v>480</v>
      </c>
    </row>
    <row r="1440" spans="1:22" x14ac:dyDescent="0.25">
      <c r="A1440">
        <v>2030215068</v>
      </c>
      <c r="B1440" t="s">
        <v>418</v>
      </c>
      <c r="C1440" t="s">
        <v>419</v>
      </c>
      <c r="D1440" t="str">
        <f t="shared" si="68"/>
        <v>KLANK STEVEN</v>
      </c>
      <c r="E1440" t="s">
        <v>399</v>
      </c>
      <c r="F1440" t="s">
        <v>102</v>
      </c>
      <c r="G1440" t="s">
        <v>738</v>
      </c>
      <c r="H1440">
        <v>5442438</v>
      </c>
      <c r="I1440" t="s">
        <v>401</v>
      </c>
      <c r="J1440" t="s">
        <v>402</v>
      </c>
      <c r="K1440" t="str">
        <f t="shared" si="66"/>
        <v>Ronald Max</v>
      </c>
      <c r="L1440" s="1">
        <v>45870</v>
      </c>
      <c r="M1440" s="1">
        <v>46023</v>
      </c>
      <c r="N1440">
        <f t="shared" si="67"/>
        <v>5</v>
      </c>
      <c r="O1440" t="s">
        <v>135</v>
      </c>
      <c r="P1440" t="s">
        <v>2613</v>
      </c>
      <c r="Q1440" s="2">
        <v>169.32</v>
      </c>
      <c r="R1440" s="3">
        <v>0.9</v>
      </c>
      <c r="S1440" t="s">
        <v>60</v>
      </c>
      <c r="T1440" t="s">
        <v>136</v>
      </c>
      <c r="U1440" s="2">
        <v>152.38999999999999</v>
      </c>
      <c r="V1440" t="s">
        <v>2599</v>
      </c>
    </row>
    <row r="1441" spans="1:22" x14ac:dyDescent="0.25">
      <c r="A1441">
        <v>2030305373</v>
      </c>
      <c r="B1441" t="s">
        <v>465</v>
      </c>
      <c r="C1441" t="s">
        <v>466</v>
      </c>
      <c r="D1441" t="str">
        <f t="shared" si="68"/>
        <v>CURRERI THERESA</v>
      </c>
      <c r="E1441" t="s">
        <v>399</v>
      </c>
      <c r="F1441" t="s">
        <v>102</v>
      </c>
      <c r="G1441" t="s">
        <v>738</v>
      </c>
      <c r="H1441">
        <v>5442438</v>
      </c>
      <c r="I1441" t="s">
        <v>401</v>
      </c>
      <c r="J1441" t="s">
        <v>402</v>
      </c>
      <c r="K1441" t="str">
        <f t="shared" si="66"/>
        <v>Ronald Max</v>
      </c>
      <c r="L1441" s="1">
        <v>45874</v>
      </c>
      <c r="M1441" s="1">
        <v>46027</v>
      </c>
      <c r="N1441">
        <f t="shared" si="67"/>
        <v>5</v>
      </c>
      <c r="O1441" t="s">
        <v>135</v>
      </c>
      <c r="P1441" t="s">
        <v>2613</v>
      </c>
      <c r="Q1441" s="2">
        <v>166.73</v>
      </c>
      <c r="R1441" s="3">
        <v>0.9</v>
      </c>
      <c r="S1441" t="s">
        <v>60</v>
      </c>
      <c r="T1441" t="s">
        <v>136</v>
      </c>
      <c r="U1441" s="2">
        <v>150.06</v>
      </c>
      <c r="V1441" t="s">
        <v>2599</v>
      </c>
    </row>
    <row r="1442" spans="1:22" x14ac:dyDescent="0.25">
      <c r="A1442">
        <v>2030194092</v>
      </c>
      <c r="B1442" t="s">
        <v>397</v>
      </c>
      <c r="C1442" t="s">
        <v>398</v>
      </c>
      <c r="D1442" t="str">
        <f t="shared" si="68"/>
        <v>MORILLA OTNIEL</v>
      </c>
      <c r="E1442" t="s">
        <v>399</v>
      </c>
      <c r="F1442" t="s">
        <v>102</v>
      </c>
      <c r="G1442" t="s">
        <v>738</v>
      </c>
      <c r="H1442">
        <v>5442438</v>
      </c>
      <c r="I1442" t="s">
        <v>401</v>
      </c>
      <c r="J1442" t="s">
        <v>402</v>
      </c>
      <c r="K1442" t="str">
        <f t="shared" si="66"/>
        <v>Ronald Max</v>
      </c>
      <c r="L1442" s="1">
        <v>45870</v>
      </c>
      <c r="M1442" s="1">
        <v>46023</v>
      </c>
      <c r="N1442">
        <f t="shared" si="67"/>
        <v>5</v>
      </c>
      <c r="O1442" t="s">
        <v>135</v>
      </c>
      <c r="P1442" t="s">
        <v>2613</v>
      </c>
      <c r="Q1442" s="2">
        <v>162.37</v>
      </c>
      <c r="R1442" s="3">
        <v>0.9</v>
      </c>
      <c r="S1442" t="s">
        <v>60</v>
      </c>
      <c r="T1442" t="s">
        <v>136</v>
      </c>
      <c r="U1442" s="2">
        <v>146.13</v>
      </c>
      <c r="V1442" t="s">
        <v>2599</v>
      </c>
    </row>
    <row r="1443" spans="1:22" x14ac:dyDescent="0.25">
      <c r="A1443">
        <v>2030261121</v>
      </c>
      <c r="B1443" t="s">
        <v>383</v>
      </c>
      <c r="C1443" t="s">
        <v>459</v>
      </c>
      <c r="D1443" t="str">
        <f t="shared" si="68"/>
        <v>HAZELL ROBIN</v>
      </c>
      <c r="E1443" t="s">
        <v>399</v>
      </c>
      <c r="F1443" t="s">
        <v>102</v>
      </c>
      <c r="G1443" t="s">
        <v>738</v>
      </c>
      <c r="H1443">
        <v>5442438</v>
      </c>
      <c r="I1443" t="s">
        <v>401</v>
      </c>
      <c r="J1443" t="s">
        <v>402</v>
      </c>
      <c r="K1443" t="str">
        <f t="shared" si="66"/>
        <v>Ronald Max</v>
      </c>
      <c r="L1443" s="1">
        <v>45871</v>
      </c>
      <c r="M1443" s="1">
        <v>46024</v>
      </c>
      <c r="N1443">
        <f t="shared" si="67"/>
        <v>5</v>
      </c>
      <c r="O1443" t="s">
        <v>135</v>
      </c>
      <c r="P1443" t="s">
        <v>2613</v>
      </c>
      <c r="Q1443" s="2">
        <v>149.66999999999999</v>
      </c>
      <c r="R1443" s="3">
        <v>0.9</v>
      </c>
      <c r="S1443" t="s">
        <v>60</v>
      </c>
      <c r="T1443" t="s">
        <v>136</v>
      </c>
      <c r="U1443" s="2">
        <v>134.69999999999999</v>
      </c>
      <c r="V1443" t="s">
        <v>2599</v>
      </c>
    </row>
    <row r="1444" spans="1:22" x14ac:dyDescent="0.25">
      <c r="A1444">
        <v>2030259634</v>
      </c>
      <c r="B1444" t="s">
        <v>453</v>
      </c>
      <c r="C1444" t="s">
        <v>454</v>
      </c>
      <c r="D1444" t="str">
        <f t="shared" si="68"/>
        <v>MERRYMAN BRENT</v>
      </c>
      <c r="E1444" t="s">
        <v>399</v>
      </c>
      <c r="F1444" t="s">
        <v>102</v>
      </c>
      <c r="G1444" t="s">
        <v>738</v>
      </c>
      <c r="H1444">
        <v>5442438</v>
      </c>
      <c r="I1444" t="s">
        <v>401</v>
      </c>
      <c r="J1444" t="s">
        <v>402</v>
      </c>
      <c r="K1444" t="str">
        <f t="shared" si="66"/>
        <v>Ronald Max</v>
      </c>
      <c r="L1444" s="1">
        <v>45871</v>
      </c>
      <c r="M1444" s="1">
        <v>46024</v>
      </c>
      <c r="N1444">
        <f t="shared" si="67"/>
        <v>5</v>
      </c>
      <c r="O1444" t="s">
        <v>135</v>
      </c>
      <c r="P1444" t="s">
        <v>2613</v>
      </c>
      <c r="Q1444" s="2">
        <v>129.13999999999999</v>
      </c>
      <c r="R1444" s="3">
        <v>0.9</v>
      </c>
      <c r="S1444" t="s">
        <v>60</v>
      </c>
      <c r="T1444" t="s">
        <v>136</v>
      </c>
      <c r="U1444" s="2">
        <v>116.23</v>
      </c>
      <c r="V1444" t="s">
        <v>2599</v>
      </c>
    </row>
    <row r="1445" spans="1:22" x14ac:dyDescent="0.25">
      <c r="A1445">
        <v>2030147203</v>
      </c>
      <c r="B1445" t="s">
        <v>1412</v>
      </c>
      <c r="C1445" t="s">
        <v>1978</v>
      </c>
      <c r="D1445" t="str">
        <f t="shared" si="68"/>
        <v>HAYES MEGAN</v>
      </c>
      <c r="E1445" t="s">
        <v>399</v>
      </c>
      <c r="F1445" t="s">
        <v>102</v>
      </c>
      <c r="G1445" t="s">
        <v>738</v>
      </c>
      <c r="H1445">
        <v>5442438</v>
      </c>
      <c r="I1445" t="s">
        <v>401</v>
      </c>
      <c r="J1445" t="s">
        <v>402</v>
      </c>
      <c r="K1445" t="str">
        <f t="shared" si="66"/>
        <v>Ronald Max</v>
      </c>
      <c r="L1445" s="1">
        <v>45870</v>
      </c>
      <c r="M1445" s="1">
        <v>46023</v>
      </c>
      <c r="N1445">
        <f t="shared" si="67"/>
        <v>5</v>
      </c>
      <c r="O1445" t="s">
        <v>135</v>
      </c>
      <c r="P1445" t="s">
        <v>2613</v>
      </c>
      <c r="Q1445" s="2">
        <v>52.33</v>
      </c>
      <c r="R1445" s="3">
        <v>0.9</v>
      </c>
      <c r="S1445" t="s">
        <v>60</v>
      </c>
      <c r="T1445" t="s">
        <v>136</v>
      </c>
      <c r="U1445" s="2">
        <v>47.1</v>
      </c>
      <c r="V1445" t="s">
        <v>2599</v>
      </c>
    </row>
    <row r="1446" spans="1:22" x14ac:dyDescent="0.25">
      <c r="A1446">
        <v>2030137894</v>
      </c>
      <c r="B1446" t="s">
        <v>1976</v>
      </c>
      <c r="C1446" t="s">
        <v>1977</v>
      </c>
      <c r="D1446" t="str">
        <f t="shared" si="68"/>
        <v>BANKERT JADEN</v>
      </c>
      <c r="E1446" t="s">
        <v>399</v>
      </c>
      <c r="F1446" t="s">
        <v>102</v>
      </c>
      <c r="G1446" t="s">
        <v>738</v>
      </c>
      <c r="H1446">
        <v>5442438</v>
      </c>
      <c r="I1446" t="s">
        <v>401</v>
      </c>
      <c r="J1446" t="s">
        <v>402</v>
      </c>
      <c r="K1446" t="str">
        <f t="shared" si="66"/>
        <v>Ronald Max</v>
      </c>
      <c r="L1446" s="1">
        <v>45870</v>
      </c>
      <c r="M1446" s="1">
        <v>46023</v>
      </c>
      <c r="N1446">
        <f t="shared" si="67"/>
        <v>5</v>
      </c>
      <c r="O1446" t="s">
        <v>135</v>
      </c>
      <c r="P1446" t="s">
        <v>2613</v>
      </c>
      <c r="Q1446" s="2">
        <v>17.37</v>
      </c>
      <c r="R1446" s="3">
        <v>0.9</v>
      </c>
      <c r="S1446" t="s">
        <v>60</v>
      </c>
      <c r="T1446" t="s">
        <v>136</v>
      </c>
      <c r="U1446" s="2">
        <v>15.63</v>
      </c>
      <c r="V1446" t="s">
        <v>2599</v>
      </c>
    </row>
    <row r="1447" spans="1:22" x14ac:dyDescent="0.25">
      <c r="A1447">
        <v>2030123796</v>
      </c>
      <c r="B1447" t="s">
        <v>1969</v>
      </c>
      <c r="C1447" t="s">
        <v>1970</v>
      </c>
      <c r="D1447" t="str">
        <f t="shared" si="68"/>
        <v>RIEFNER FREDERICK</v>
      </c>
      <c r="E1447" t="s">
        <v>399</v>
      </c>
      <c r="F1447" t="s">
        <v>373</v>
      </c>
      <c r="G1447" t="s">
        <v>433</v>
      </c>
      <c r="H1447">
        <v>5442438</v>
      </c>
      <c r="I1447" t="s">
        <v>401</v>
      </c>
      <c r="J1447" t="s">
        <v>402</v>
      </c>
      <c r="K1447" t="str">
        <f t="shared" si="66"/>
        <v>Ronald Max</v>
      </c>
      <c r="L1447" s="1">
        <v>45870</v>
      </c>
      <c r="M1447" s="1">
        <v>46023</v>
      </c>
      <c r="N1447">
        <f t="shared" si="67"/>
        <v>5</v>
      </c>
      <c r="O1447" t="s">
        <v>135</v>
      </c>
      <c r="P1447" t="s">
        <v>2613</v>
      </c>
      <c r="Q1447" s="2">
        <v>102.38</v>
      </c>
      <c r="R1447" s="3">
        <v>0.9</v>
      </c>
      <c r="S1447" t="s">
        <v>60</v>
      </c>
      <c r="T1447" t="s">
        <v>136</v>
      </c>
      <c r="U1447" s="2">
        <v>92.14</v>
      </c>
      <c r="V1447" t="s">
        <v>433</v>
      </c>
    </row>
    <row r="1448" spans="1:22" x14ac:dyDescent="0.25">
      <c r="A1448">
        <v>2030194091</v>
      </c>
      <c r="B1448" t="s">
        <v>397</v>
      </c>
      <c r="C1448" t="s">
        <v>398</v>
      </c>
      <c r="D1448" t="str">
        <f t="shared" si="68"/>
        <v>MORILLA OTNIEL</v>
      </c>
      <c r="E1448" t="s">
        <v>399</v>
      </c>
      <c r="F1448" t="s">
        <v>373</v>
      </c>
      <c r="G1448" t="s">
        <v>400</v>
      </c>
      <c r="H1448">
        <v>5442438</v>
      </c>
      <c r="I1448" t="s">
        <v>401</v>
      </c>
      <c r="J1448" t="s">
        <v>402</v>
      </c>
      <c r="K1448" t="str">
        <f t="shared" si="66"/>
        <v>Ronald Max</v>
      </c>
      <c r="L1448" s="1">
        <v>45870</v>
      </c>
      <c r="M1448" s="1">
        <v>46023</v>
      </c>
      <c r="N1448">
        <f t="shared" si="67"/>
        <v>5</v>
      </c>
      <c r="O1448" t="s">
        <v>135</v>
      </c>
      <c r="P1448" t="s">
        <v>2613</v>
      </c>
      <c r="Q1448" s="2">
        <v>78.97</v>
      </c>
      <c r="R1448" s="3">
        <v>0.7</v>
      </c>
      <c r="S1448" t="s">
        <v>60</v>
      </c>
      <c r="T1448" t="s">
        <v>136</v>
      </c>
      <c r="U1448" s="2">
        <v>55.28</v>
      </c>
      <c r="V1448" t="s">
        <v>400</v>
      </c>
    </row>
    <row r="1449" spans="1:22" x14ac:dyDescent="0.25">
      <c r="A1449">
        <v>2030305372</v>
      </c>
      <c r="B1449" t="s">
        <v>465</v>
      </c>
      <c r="C1449" t="s">
        <v>466</v>
      </c>
      <c r="D1449" t="str">
        <f t="shared" si="68"/>
        <v>CURRERI THERESA</v>
      </c>
      <c r="E1449" t="s">
        <v>399</v>
      </c>
      <c r="F1449" t="s">
        <v>373</v>
      </c>
      <c r="G1449" t="s">
        <v>400</v>
      </c>
      <c r="H1449">
        <v>5442438</v>
      </c>
      <c r="I1449" t="s">
        <v>401</v>
      </c>
      <c r="J1449" t="s">
        <v>402</v>
      </c>
      <c r="K1449" t="str">
        <f t="shared" si="66"/>
        <v>Ronald Max</v>
      </c>
      <c r="L1449" s="1">
        <v>45874</v>
      </c>
      <c r="M1449" s="1">
        <v>46027</v>
      </c>
      <c r="N1449">
        <f t="shared" si="67"/>
        <v>5</v>
      </c>
      <c r="O1449" t="s">
        <v>135</v>
      </c>
      <c r="P1449" t="s">
        <v>2613</v>
      </c>
      <c r="Q1449" s="2">
        <v>78.97</v>
      </c>
      <c r="R1449" s="3">
        <v>0.7</v>
      </c>
      <c r="S1449" t="s">
        <v>60</v>
      </c>
      <c r="T1449" t="s">
        <v>136</v>
      </c>
      <c r="U1449" s="2">
        <v>55.28</v>
      </c>
      <c r="V1449" t="s">
        <v>400</v>
      </c>
    </row>
    <row r="1450" spans="1:22" x14ac:dyDescent="0.25">
      <c r="A1450">
        <v>2030215069</v>
      </c>
      <c r="B1450" t="s">
        <v>418</v>
      </c>
      <c r="C1450" t="s">
        <v>419</v>
      </c>
      <c r="D1450" t="str">
        <f t="shared" si="68"/>
        <v>KLANK STEVEN</v>
      </c>
      <c r="E1450" t="s">
        <v>399</v>
      </c>
      <c r="F1450" t="s">
        <v>373</v>
      </c>
      <c r="G1450" t="s">
        <v>400</v>
      </c>
      <c r="H1450">
        <v>5442438</v>
      </c>
      <c r="I1450" t="s">
        <v>401</v>
      </c>
      <c r="J1450" t="s">
        <v>402</v>
      </c>
      <c r="K1450" t="str">
        <f t="shared" si="66"/>
        <v>Ronald Max</v>
      </c>
      <c r="L1450" s="1">
        <v>45870</v>
      </c>
      <c r="M1450" s="1">
        <v>46023</v>
      </c>
      <c r="N1450">
        <f t="shared" si="67"/>
        <v>5</v>
      </c>
      <c r="O1450" t="s">
        <v>135</v>
      </c>
      <c r="P1450" t="s">
        <v>2613</v>
      </c>
      <c r="Q1450" s="2">
        <v>24.61</v>
      </c>
      <c r="R1450" s="3">
        <v>0.7</v>
      </c>
      <c r="S1450" t="s">
        <v>60</v>
      </c>
      <c r="T1450" t="s">
        <v>136</v>
      </c>
      <c r="U1450" s="2">
        <v>17.23</v>
      </c>
      <c r="V1450" t="s">
        <v>400</v>
      </c>
    </row>
    <row r="1451" spans="1:22" x14ac:dyDescent="0.25">
      <c r="A1451">
        <v>2030259635</v>
      </c>
      <c r="B1451" t="s">
        <v>453</v>
      </c>
      <c r="C1451" t="s">
        <v>454</v>
      </c>
      <c r="D1451" t="str">
        <f t="shared" si="68"/>
        <v>MERRYMAN BRENT</v>
      </c>
      <c r="E1451" t="s">
        <v>399</v>
      </c>
      <c r="F1451" t="s">
        <v>373</v>
      </c>
      <c r="G1451" t="s">
        <v>400</v>
      </c>
      <c r="H1451">
        <v>5442438</v>
      </c>
      <c r="I1451" t="s">
        <v>401</v>
      </c>
      <c r="J1451" t="s">
        <v>402</v>
      </c>
      <c r="K1451" t="str">
        <f t="shared" si="66"/>
        <v>Ronald Max</v>
      </c>
      <c r="L1451" s="1">
        <v>45871</v>
      </c>
      <c r="M1451" s="1">
        <v>46024</v>
      </c>
      <c r="N1451">
        <f t="shared" si="67"/>
        <v>5</v>
      </c>
      <c r="O1451" t="s">
        <v>135</v>
      </c>
      <c r="P1451" t="s">
        <v>2613</v>
      </c>
      <c r="Q1451" s="2">
        <v>24.61</v>
      </c>
      <c r="R1451" s="3">
        <v>0.7</v>
      </c>
      <c r="S1451" t="s">
        <v>60</v>
      </c>
      <c r="T1451" t="s">
        <v>136</v>
      </c>
      <c r="U1451" s="2">
        <v>17.23</v>
      </c>
      <c r="V1451" t="s">
        <v>400</v>
      </c>
    </row>
    <row r="1452" spans="1:22" x14ac:dyDescent="0.25">
      <c r="A1452">
        <v>2030261123</v>
      </c>
      <c r="B1452" t="s">
        <v>383</v>
      </c>
      <c r="C1452" t="s">
        <v>459</v>
      </c>
      <c r="D1452" t="str">
        <f t="shared" si="68"/>
        <v>HAZELL ROBIN</v>
      </c>
      <c r="E1452" t="s">
        <v>399</v>
      </c>
      <c r="F1452" t="s">
        <v>373</v>
      </c>
      <c r="G1452" t="s">
        <v>400</v>
      </c>
      <c r="H1452">
        <v>5442438</v>
      </c>
      <c r="I1452" t="s">
        <v>401</v>
      </c>
      <c r="J1452" t="s">
        <v>402</v>
      </c>
      <c r="K1452" t="str">
        <f t="shared" si="66"/>
        <v>Ronald Max</v>
      </c>
      <c r="L1452" s="1">
        <v>45871</v>
      </c>
      <c r="M1452" s="1">
        <v>46024</v>
      </c>
      <c r="N1452">
        <f t="shared" si="67"/>
        <v>5</v>
      </c>
      <c r="O1452" t="s">
        <v>135</v>
      </c>
      <c r="P1452" t="s">
        <v>2613</v>
      </c>
      <c r="Q1452" s="2">
        <v>24.61</v>
      </c>
      <c r="R1452" s="3">
        <v>0.7</v>
      </c>
      <c r="S1452" t="s">
        <v>60</v>
      </c>
      <c r="T1452" t="s">
        <v>136</v>
      </c>
      <c r="U1452" s="2">
        <v>17.23</v>
      </c>
      <c r="V1452" t="s">
        <v>400</v>
      </c>
    </row>
    <row r="1453" spans="1:22" x14ac:dyDescent="0.25">
      <c r="A1453">
        <v>2030123797</v>
      </c>
      <c r="B1453" t="s">
        <v>1969</v>
      </c>
      <c r="C1453" t="s">
        <v>1970</v>
      </c>
      <c r="D1453" t="str">
        <f t="shared" si="68"/>
        <v>RIEFNER FREDERICK</v>
      </c>
      <c r="E1453" t="s">
        <v>399</v>
      </c>
      <c r="F1453" t="s">
        <v>373</v>
      </c>
      <c r="G1453" t="s">
        <v>400</v>
      </c>
      <c r="H1453">
        <v>5442438</v>
      </c>
      <c r="I1453" t="s">
        <v>401</v>
      </c>
      <c r="J1453" t="s">
        <v>402</v>
      </c>
      <c r="K1453" t="str">
        <f t="shared" si="66"/>
        <v>Ronald Max</v>
      </c>
      <c r="L1453" s="1">
        <v>45870</v>
      </c>
      <c r="M1453" s="1">
        <v>46023</v>
      </c>
      <c r="N1453">
        <f t="shared" si="67"/>
        <v>5</v>
      </c>
      <c r="O1453" t="s">
        <v>135</v>
      </c>
      <c r="P1453" t="s">
        <v>2613</v>
      </c>
      <c r="Q1453" s="2">
        <v>24.61</v>
      </c>
      <c r="R1453" s="3">
        <v>0.7</v>
      </c>
      <c r="S1453" t="s">
        <v>60</v>
      </c>
      <c r="T1453" t="s">
        <v>136</v>
      </c>
      <c r="U1453" s="2">
        <v>17.23</v>
      </c>
      <c r="V1453" t="s">
        <v>400</v>
      </c>
    </row>
    <row r="1454" spans="1:22" x14ac:dyDescent="0.25">
      <c r="A1454">
        <v>2030137893</v>
      </c>
      <c r="B1454" t="s">
        <v>1976</v>
      </c>
      <c r="C1454" t="s">
        <v>1977</v>
      </c>
      <c r="D1454" t="str">
        <f t="shared" si="68"/>
        <v>BANKERT JADEN</v>
      </c>
      <c r="E1454" t="s">
        <v>399</v>
      </c>
      <c r="F1454" t="s">
        <v>373</v>
      </c>
      <c r="G1454" t="s">
        <v>400</v>
      </c>
      <c r="H1454">
        <v>5442438</v>
      </c>
      <c r="I1454" t="s">
        <v>401</v>
      </c>
      <c r="J1454" t="s">
        <v>402</v>
      </c>
      <c r="K1454" t="str">
        <f t="shared" si="66"/>
        <v>Ronald Max</v>
      </c>
      <c r="L1454" s="1">
        <v>45870</v>
      </c>
      <c r="M1454" s="1">
        <v>46023</v>
      </c>
      <c r="N1454">
        <f t="shared" si="67"/>
        <v>5</v>
      </c>
      <c r="O1454" t="s">
        <v>135</v>
      </c>
      <c r="P1454" t="s">
        <v>2613</v>
      </c>
      <c r="Q1454" s="2">
        <v>24.61</v>
      </c>
      <c r="R1454" s="3">
        <v>0.7</v>
      </c>
      <c r="S1454" t="s">
        <v>60</v>
      </c>
      <c r="T1454" t="s">
        <v>136</v>
      </c>
      <c r="U1454" s="2">
        <v>17.23</v>
      </c>
      <c r="V1454" t="s">
        <v>400</v>
      </c>
    </row>
    <row r="1455" spans="1:22" x14ac:dyDescent="0.25">
      <c r="A1455">
        <v>2030147202</v>
      </c>
      <c r="B1455" t="s">
        <v>1412</v>
      </c>
      <c r="C1455" t="s">
        <v>1978</v>
      </c>
      <c r="D1455" t="str">
        <f t="shared" si="68"/>
        <v>HAYES MEGAN</v>
      </c>
      <c r="E1455" t="s">
        <v>399</v>
      </c>
      <c r="F1455" t="s">
        <v>373</v>
      </c>
      <c r="G1455" t="s">
        <v>400</v>
      </c>
      <c r="H1455">
        <v>5442438</v>
      </c>
      <c r="I1455" t="s">
        <v>401</v>
      </c>
      <c r="J1455" t="s">
        <v>402</v>
      </c>
      <c r="K1455" t="str">
        <f t="shared" si="66"/>
        <v>Ronald Max</v>
      </c>
      <c r="L1455" s="1">
        <v>45870</v>
      </c>
      <c r="M1455" s="1">
        <v>46023</v>
      </c>
      <c r="N1455">
        <f t="shared" si="67"/>
        <v>5</v>
      </c>
      <c r="O1455" t="s">
        <v>135</v>
      </c>
      <c r="P1455" t="s">
        <v>2613</v>
      </c>
      <c r="Q1455" s="2">
        <v>24.61</v>
      </c>
      <c r="R1455" s="3">
        <v>0.7</v>
      </c>
      <c r="S1455" t="s">
        <v>60</v>
      </c>
      <c r="T1455" t="s">
        <v>136</v>
      </c>
      <c r="U1455" s="2">
        <v>17.23</v>
      </c>
      <c r="V1455" t="s">
        <v>400</v>
      </c>
    </row>
    <row r="1456" spans="1:22" x14ac:dyDescent="0.25">
      <c r="A1456">
        <v>2030175285</v>
      </c>
      <c r="B1456" t="s">
        <v>1980</v>
      </c>
      <c r="C1456" t="s">
        <v>1128</v>
      </c>
      <c r="D1456" t="str">
        <f t="shared" si="68"/>
        <v>LEWIS SABRELLE</v>
      </c>
      <c r="E1456" t="s">
        <v>399</v>
      </c>
      <c r="F1456" t="s">
        <v>373</v>
      </c>
      <c r="G1456" t="s">
        <v>400</v>
      </c>
      <c r="H1456">
        <v>5442438</v>
      </c>
      <c r="I1456" t="s">
        <v>401</v>
      </c>
      <c r="J1456" t="s">
        <v>402</v>
      </c>
      <c r="K1456" t="str">
        <f t="shared" si="66"/>
        <v>Ronald Max</v>
      </c>
      <c r="L1456" s="1">
        <v>45870</v>
      </c>
      <c r="M1456" s="1">
        <v>46023</v>
      </c>
      <c r="N1456">
        <f t="shared" si="67"/>
        <v>5</v>
      </c>
      <c r="O1456" t="s">
        <v>135</v>
      </c>
      <c r="P1456" t="s">
        <v>2613</v>
      </c>
      <c r="Q1456" s="2">
        <v>24.61</v>
      </c>
      <c r="R1456" s="3">
        <v>0.7</v>
      </c>
      <c r="S1456" t="s">
        <v>60</v>
      </c>
      <c r="T1456" t="s">
        <v>136</v>
      </c>
      <c r="U1456" s="2">
        <v>17.23</v>
      </c>
      <c r="V1456" t="s">
        <v>400</v>
      </c>
    </row>
    <row r="1457" spans="1:22" x14ac:dyDescent="0.25">
      <c r="A1457">
        <v>2030123795</v>
      </c>
      <c r="B1457" t="s">
        <v>1969</v>
      </c>
      <c r="C1457" t="s">
        <v>1970</v>
      </c>
      <c r="D1457" t="str">
        <f t="shared" si="68"/>
        <v>RIEFNER FREDERICK</v>
      </c>
      <c r="E1457" t="s">
        <v>399</v>
      </c>
      <c r="F1457" t="s">
        <v>373</v>
      </c>
      <c r="G1457" t="s">
        <v>408</v>
      </c>
      <c r="H1457">
        <v>5442438</v>
      </c>
      <c r="I1457" t="s">
        <v>401</v>
      </c>
      <c r="J1457" t="s">
        <v>402</v>
      </c>
      <c r="K1457" t="str">
        <f t="shared" si="66"/>
        <v>Ronald Max</v>
      </c>
      <c r="L1457" s="1">
        <v>45870</v>
      </c>
      <c r="M1457" s="1">
        <v>46023</v>
      </c>
      <c r="N1457">
        <f t="shared" si="67"/>
        <v>5</v>
      </c>
      <c r="O1457" t="s">
        <v>135</v>
      </c>
      <c r="P1457" t="s">
        <v>2613</v>
      </c>
      <c r="Q1457" s="2">
        <v>43.86</v>
      </c>
      <c r="R1457" s="3">
        <v>0.42</v>
      </c>
      <c r="S1457" t="s">
        <v>60</v>
      </c>
      <c r="T1457" t="s">
        <v>136</v>
      </c>
      <c r="U1457" s="2">
        <v>18.420000000000002</v>
      </c>
      <c r="V1457" t="s">
        <v>408</v>
      </c>
    </row>
    <row r="1458" spans="1:22" x14ac:dyDescent="0.25">
      <c r="A1458">
        <v>2030215070</v>
      </c>
      <c r="B1458" t="s">
        <v>418</v>
      </c>
      <c r="C1458" t="s">
        <v>419</v>
      </c>
      <c r="D1458" t="str">
        <f t="shared" si="68"/>
        <v>KLANK STEVEN</v>
      </c>
      <c r="E1458" t="s">
        <v>399</v>
      </c>
      <c r="F1458" t="s">
        <v>373</v>
      </c>
      <c r="G1458" t="s">
        <v>408</v>
      </c>
      <c r="H1458">
        <v>5442438</v>
      </c>
      <c r="I1458" t="s">
        <v>401</v>
      </c>
      <c r="J1458" t="s">
        <v>402</v>
      </c>
      <c r="K1458" t="str">
        <f t="shared" si="66"/>
        <v>Ronald Max</v>
      </c>
      <c r="L1458" s="1">
        <v>45870</v>
      </c>
      <c r="M1458" s="1">
        <v>46023</v>
      </c>
      <c r="N1458">
        <f t="shared" si="67"/>
        <v>5</v>
      </c>
      <c r="O1458" t="s">
        <v>135</v>
      </c>
      <c r="P1458" t="s">
        <v>2613</v>
      </c>
      <c r="Q1458" s="2">
        <v>38.85</v>
      </c>
      <c r="R1458" s="3">
        <v>0.42</v>
      </c>
      <c r="S1458" t="s">
        <v>60</v>
      </c>
      <c r="T1458" t="s">
        <v>136</v>
      </c>
      <c r="U1458" s="2">
        <v>16.32</v>
      </c>
      <c r="V1458" t="s">
        <v>408</v>
      </c>
    </row>
    <row r="1459" spans="1:22" x14ac:dyDescent="0.25">
      <c r="A1459">
        <v>2030261122</v>
      </c>
      <c r="B1459" t="s">
        <v>383</v>
      </c>
      <c r="C1459" t="s">
        <v>459</v>
      </c>
      <c r="D1459" t="str">
        <f t="shared" si="68"/>
        <v>HAZELL ROBIN</v>
      </c>
      <c r="E1459" t="s">
        <v>399</v>
      </c>
      <c r="F1459" t="s">
        <v>373</v>
      </c>
      <c r="G1459" t="s">
        <v>408</v>
      </c>
      <c r="H1459">
        <v>5442438</v>
      </c>
      <c r="I1459" t="s">
        <v>401</v>
      </c>
      <c r="J1459" t="s">
        <v>402</v>
      </c>
      <c r="K1459" t="str">
        <f t="shared" si="66"/>
        <v>Ronald Max</v>
      </c>
      <c r="L1459" s="1">
        <v>45871</v>
      </c>
      <c r="M1459" s="1">
        <v>46024</v>
      </c>
      <c r="N1459">
        <f t="shared" si="67"/>
        <v>5</v>
      </c>
      <c r="O1459" t="s">
        <v>135</v>
      </c>
      <c r="P1459" t="s">
        <v>2613</v>
      </c>
      <c r="Q1459" s="2">
        <v>38.85</v>
      </c>
      <c r="R1459" s="3">
        <v>0.42</v>
      </c>
      <c r="S1459" t="s">
        <v>60</v>
      </c>
      <c r="T1459" t="s">
        <v>136</v>
      </c>
      <c r="U1459" s="2">
        <v>16.32</v>
      </c>
      <c r="V1459" t="s">
        <v>408</v>
      </c>
    </row>
    <row r="1460" spans="1:22" x14ac:dyDescent="0.25">
      <c r="A1460">
        <v>2030175284</v>
      </c>
      <c r="B1460" t="s">
        <v>1980</v>
      </c>
      <c r="C1460" t="s">
        <v>1128</v>
      </c>
      <c r="D1460" t="str">
        <f t="shared" si="68"/>
        <v>LEWIS SABRELLE</v>
      </c>
      <c r="E1460" t="s">
        <v>399</v>
      </c>
      <c r="F1460" t="s">
        <v>373</v>
      </c>
      <c r="G1460" t="s">
        <v>408</v>
      </c>
      <c r="H1460">
        <v>5442438</v>
      </c>
      <c r="I1460" t="s">
        <v>401</v>
      </c>
      <c r="J1460" t="s">
        <v>402</v>
      </c>
      <c r="K1460" t="str">
        <f t="shared" si="66"/>
        <v>Ronald Max</v>
      </c>
      <c r="L1460" s="1">
        <v>45870</v>
      </c>
      <c r="M1460" s="1">
        <v>46023</v>
      </c>
      <c r="N1460">
        <f t="shared" si="67"/>
        <v>5</v>
      </c>
      <c r="O1460" t="s">
        <v>135</v>
      </c>
      <c r="P1460" t="s">
        <v>2613</v>
      </c>
      <c r="Q1460" s="2">
        <v>32.81</v>
      </c>
      <c r="R1460" s="3">
        <v>0.42</v>
      </c>
      <c r="S1460" t="s">
        <v>60</v>
      </c>
      <c r="T1460" t="s">
        <v>136</v>
      </c>
      <c r="U1460" s="2">
        <v>13.78</v>
      </c>
      <c r="V1460" t="s">
        <v>408</v>
      </c>
    </row>
    <row r="1461" spans="1:22" x14ac:dyDescent="0.25">
      <c r="A1461">
        <v>2030147201</v>
      </c>
      <c r="B1461" t="s">
        <v>1412</v>
      </c>
      <c r="C1461" t="s">
        <v>1978</v>
      </c>
      <c r="D1461" t="str">
        <f t="shared" si="68"/>
        <v>HAYES MEGAN</v>
      </c>
      <c r="E1461" t="s">
        <v>399</v>
      </c>
      <c r="F1461" t="s">
        <v>373</v>
      </c>
      <c r="G1461" t="s">
        <v>408</v>
      </c>
      <c r="H1461">
        <v>5442438</v>
      </c>
      <c r="I1461" t="s">
        <v>401</v>
      </c>
      <c r="J1461" t="s">
        <v>402</v>
      </c>
      <c r="K1461" t="str">
        <f t="shared" si="66"/>
        <v>Ronald Max</v>
      </c>
      <c r="L1461" s="1">
        <v>45870</v>
      </c>
      <c r="M1461" s="1">
        <v>46023</v>
      </c>
      <c r="N1461">
        <f t="shared" si="67"/>
        <v>5</v>
      </c>
      <c r="O1461" t="s">
        <v>135</v>
      </c>
      <c r="P1461" t="s">
        <v>2613</v>
      </c>
      <c r="Q1461" s="2">
        <v>27.8</v>
      </c>
      <c r="R1461" s="3">
        <v>0.42</v>
      </c>
      <c r="S1461" t="s">
        <v>60</v>
      </c>
      <c r="T1461" t="s">
        <v>136</v>
      </c>
      <c r="U1461" s="2">
        <v>11.68</v>
      </c>
      <c r="V1461" t="s">
        <v>408</v>
      </c>
    </row>
    <row r="1462" spans="1:22" x14ac:dyDescent="0.25">
      <c r="A1462">
        <v>2029686370</v>
      </c>
      <c r="B1462" t="s">
        <v>1566</v>
      </c>
      <c r="C1462" t="s">
        <v>1567</v>
      </c>
      <c r="D1462" t="str">
        <f t="shared" si="68"/>
        <v>THRONE KRYSTAL</v>
      </c>
      <c r="E1462" t="s">
        <v>93</v>
      </c>
      <c r="F1462" t="s">
        <v>102</v>
      </c>
      <c r="G1462" t="s">
        <v>738</v>
      </c>
      <c r="H1462">
        <v>8977234</v>
      </c>
      <c r="I1462" t="s">
        <v>65</v>
      </c>
      <c r="J1462" t="s">
        <v>66</v>
      </c>
      <c r="K1462" t="str">
        <f t="shared" si="66"/>
        <v>RYAN CALTAGIRONE</v>
      </c>
      <c r="L1462" s="1">
        <v>45870</v>
      </c>
      <c r="M1462" s="1">
        <v>46023</v>
      </c>
      <c r="N1462">
        <f t="shared" si="67"/>
        <v>5</v>
      </c>
      <c r="O1462" t="s">
        <v>135</v>
      </c>
      <c r="P1462" t="s">
        <v>2613</v>
      </c>
      <c r="Q1462" s="2">
        <v>30.09</v>
      </c>
      <c r="R1462" s="3">
        <v>0.9</v>
      </c>
      <c r="S1462" t="s">
        <v>60</v>
      </c>
      <c r="T1462" t="s">
        <v>136</v>
      </c>
      <c r="U1462" s="2">
        <v>27.08</v>
      </c>
      <c r="V1462" t="s">
        <v>2599</v>
      </c>
    </row>
    <row r="1463" spans="1:22" x14ac:dyDescent="0.25">
      <c r="A1463">
        <v>2029988590</v>
      </c>
      <c r="B1463" t="s">
        <v>1619</v>
      </c>
      <c r="C1463" t="s">
        <v>1675</v>
      </c>
      <c r="D1463" t="str">
        <f t="shared" si="68"/>
        <v>MAYER BEVERLY</v>
      </c>
      <c r="E1463" t="s">
        <v>372</v>
      </c>
      <c r="F1463" t="s">
        <v>102</v>
      </c>
      <c r="G1463" t="s">
        <v>734</v>
      </c>
      <c r="H1463">
        <v>8977234</v>
      </c>
      <c r="I1463" t="s">
        <v>65</v>
      </c>
      <c r="J1463" t="s">
        <v>66</v>
      </c>
      <c r="K1463" t="str">
        <f t="shared" si="66"/>
        <v>RYAN CALTAGIRONE</v>
      </c>
      <c r="L1463" s="1">
        <v>45870</v>
      </c>
      <c r="M1463" s="1">
        <v>46023</v>
      </c>
      <c r="N1463">
        <f t="shared" si="67"/>
        <v>5</v>
      </c>
      <c r="O1463" t="s">
        <v>135</v>
      </c>
      <c r="P1463" t="s">
        <v>2613</v>
      </c>
      <c r="Q1463" s="2">
        <v>94.83</v>
      </c>
      <c r="R1463" s="3">
        <v>0.75</v>
      </c>
      <c r="S1463" t="s">
        <v>60</v>
      </c>
      <c r="T1463" t="s">
        <v>136</v>
      </c>
      <c r="U1463" s="2">
        <v>71.12</v>
      </c>
      <c r="V1463" t="s">
        <v>2597</v>
      </c>
    </row>
    <row r="1464" spans="1:22" x14ac:dyDescent="0.25">
      <c r="A1464">
        <v>2029954062</v>
      </c>
      <c r="B1464" t="s">
        <v>114</v>
      </c>
      <c r="C1464" t="s">
        <v>1951</v>
      </c>
      <c r="D1464" t="str">
        <f t="shared" si="68"/>
        <v>LEONARD GREGORY</v>
      </c>
      <c r="E1464" t="s">
        <v>80</v>
      </c>
      <c r="F1464" t="s">
        <v>102</v>
      </c>
      <c r="G1464" t="s">
        <v>734</v>
      </c>
      <c r="H1464">
        <v>8977234</v>
      </c>
      <c r="I1464" t="s">
        <v>65</v>
      </c>
      <c r="J1464" t="s">
        <v>66</v>
      </c>
      <c r="K1464" t="str">
        <f t="shared" si="66"/>
        <v>RYAN CALTAGIRONE</v>
      </c>
      <c r="L1464" s="1">
        <v>45870</v>
      </c>
      <c r="M1464" s="1">
        <v>46023</v>
      </c>
      <c r="N1464">
        <f t="shared" si="67"/>
        <v>5</v>
      </c>
      <c r="O1464" t="s">
        <v>135</v>
      </c>
      <c r="P1464" t="s">
        <v>2613</v>
      </c>
      <c r="Q1464" s="2">
        <v>41.64</v>
      </c>
      <c r="R1464" s="3">
        <v>0.75</v>
      </c>
      <c r="S1464" t="s">
        <v>60</v>
      </c>
      <c r="T1464" t="s">
        <v>136</v>
      </c>
      <c r="U1464" s="2">
        <v>31.23</v>
      </c>
      <c r="V1464" t="s">
        <v>2597</v>
      </c>
    </row>
    <row r="1465" spans="1:22" x14ac:dyDescent="0.25">
      <c r="A1465">
        <v>2030177911</v>
      </c>
      <c r="B1465" t="s">
        <v>370</v>
      </c>
      <c r="C1465" t="s">
        <v>371</v>
      </c>
      <c r="D1465" t="str">
        <f t="shared" si="68"/>
        <v>RITCHIE JOY</v>
      </c>
      <c r="E1465" t="s">
        <v>372</v>
      </c>
      <c r="F1465" t="s">
        <v>102</v>
      </c>
      <c r="G1465" t="s">
        <v>734</v>
      </c>
      <c r="H1465">
        <v>8977234</v>
      </c>
      <c r="I1465" t="s">
        <v>65</v>
      </c>
      <c r="J1465" t="s">
        <v>66</v>
      </c>
      <c r="K1465" t="str">
        <f t="shared" si="66"/>
        <v>RYAN CALTAGIRONE</v>
      </c>
      <c r="L1465" s="1">
        <v>45870</v>
      </c>
      <c r="M1465" s="1">
        <v>46023</v>
      </c>
      <c r="N1465">
        <f t="shared" si="67"/>
        <v>5</v>
      </c>
      <c r="O1465" t="s">
        <v>135</v>
      </c>
      <c r="P1465" t="s">
        <v>2613</v>
      </c>
      <c r="Q1465" s="2">
        <v>34.450000000000003</v>
      </c>
      <c r="R1465" s="3">
        <v>0.75</v>
      </c>
      <c r="S1465" t="s">
        <v>60</v>
      </c>
      <c r="T1465" t="s">
        <v>136</v>
      </c>
      <c r="U1465" s="2">
        <v>25.84</v>
      </c>
      <c r="V1465" t="s">
        <v>2597</v>
      </c>
    </row>
    <row r="1466" spans="1:22" x14ac:dyDescent="0.25">
      <c r="A1466">
        <v>2029758271</v>
      </c>
      <c r="B1466" t="s">
        <v>1934</v>
      </c>
      <c r="C1466" t="s">
        <v>1935</v>
      </c>
      <c r="D1466" t="str">
        <f t="shared" si="68"/>
        <v>FRERE DENA</v>
      </c>
      <c r="E1466" t="s">
        <v>206</v>
      </c>
      <c r="F1466" t="s">
        <v>102</v>
      </c>
      <c r="G1466" t="s">
        <v>764</v>
      </c>
      <c r="H1466">
        <v>8977234</v>
      </c>
      <c r="I1466" t="s">
        <v>65</v>
      </c>
      <c r="J1466" t="s">
        <v>66</v>
      </c>
      <c r="K1466" t="str">
        <f t="shared" si="66"/>
        <v>RYAN CALTAGIRONE</v>
      </c>
      <c r="L1466" s="1">
        <v>45870</v>
      </c>
      <c r="M1466" s="1">
        <v>46023</v>
      </c>
      <c r="N1466">
        <f t="shared" si="67"/>
        <v>5</v>
      </c>
      <c r="O1466" t="s">
        <v>135</v>
      </c>
      <c r="P1466" t="s">
        <v>2613</v>
      </c>
      <c r="Q1466" s="2">
        <v>108.55</v>
      </c>
      <c r="R1466" s="3">
        <v>0.75</v>
      </c>
      <c r="S1466" t="s">
        <v>60</v>
      </c>
      <c r="T1466" t="s">
        <v>136</v>
      </c>
      <c r="U1466" s="2">
        <v>81.41</v>
      </c>
      <c r="V1466" t="s">
        <v>2597</v>
      </c>
    </row>
    <row r="1467" spans="1:22" x14ac:dyDescent="0.25">
      <c r="A1467">
        <v>2029684178</v>
      </c>
      <c r="B1467" t="s">
        <v>315</v>
      </c>
      <c r="C1467" t="s">
        <v>1919</v>
      </c>
      <c r="D1467" t="str">
        <f t="shared" si="68"/>
        <v>FERTIG REBECCA</v>
      </c>
      <c r="E1467" t="s">
        <v>125</v>
      </c>
      <c r="F1467" t="s">
        <v>102</v>
      </c>
      <c r="G1467" t="s">
        <v>103</v>
      </c>
      <c r="H1467">
        <v>8977234</v>
      </c>
      <c r="I1467" t="s">
        <v>65</v>
      </c>
      <c r="J1467" t="s">
        <v>66</v>
      </c>
      <c r="K1467" t="str">
        <f t="shared" si="66"/>
        <v>RYAN CALTAGIRONE</v>
      </c>
      <c r="L1467" s="1">
        <v>45870</v>
      </c>
      <c r="M1467" s="1">
        <v>46023</v>
      </c>
      <c r="N1467">
        <f t="shared" si="67"/>
        <v>5</v>
      </c>
      <c r="O1467" t="s">
        <v>135</v>
      </c>
      <c r="P1467" t="s">
        <v>2613</v>
      </c>
      <c r="Q1467" s="2">
        <v>89.02</v>
      </c>
      <c r="R1467" s="3">
        <v>0.75</v>
      </c>
      <c r="S1467" t="s">
        <v>60</v>
      </c>
      <c r="T1467" t="s">
        <v>136</v>
      </c>
      <c r="U1467" s="2">
        <v>66.760000000000005</v>
      </c>
      <c r="V1467" t="s">
        <v>2597</v>
      </c>
    </row>
    <row r="1468" spans="1:22" x14ac:dyDescent="0.25">
      <c r="A1468">
        <v>2029657453</v>
      </c>
      <c r="B1468" t="s">
        <v>163</v>
      </c>
      <c r="C1468" t="s">
        <v>543</v>
      </c>
      <c r="D1468" t="str">
        <f t="shared" si="68"/>
        <v>BODIE JOHN</v>
      </c>
      <c r="E1468" t="s">
        <v>80</v>
      </c>
      <c r="F1468" t="s">
        <v>102</v>
      </c>
      <c r="G1468" t="s">
        <v>103</v>
      </c>
      <c r="H1468">
        <v>8977234</v>
      </c>
      <c r="I1468" t="s">
        <v>65</v>
      </c>
      <c r="J1468" t="s">
        <v>66</v>
      </c>
      <c r="K1468" t="str">
        <f t="shared" si="66"/>
        <v>RYAN CALTAGIRONE</v>
      </c>
      <c r="L1468" s="1">
        <v>45870</v>
      </c>
      <c r="M1468" s="1">
        <v>46023</v>
      </c>
      <c r="N1468">
        <f t="shared" si="67"/>
        <v>5</v>
      </c>
      <c r="O1468" t="s">
        <v>135</v>
      </c>
      <c r="P1468" t="s">
        <v>2613</v>
      </c>
      <c r="Q1468" s="2">
        <v>88.54</v>
      </c>
      <c r="R1468" s="3">
        <v>0.75</v>
      </c>
      <c r="S1468" t="s">
        <v>60</v>
      </c>
      <c r="T1468" t="s">
        <v>136</v>
      </c>
      <c r="U1468" s="2">
        <v>66.400000000000006</v>
      </c>
      <c r="V1468" t="s">
        <v>2597</v>
      </c>
    </row>
    <row r="1469" spans="1:22" x14ac:dyDescent="0.25">
      <c r="A1469">
        <v>2030243691</v>
      </c>
      <c r="B1469" t="s">
        <v>431</v>
      </c>
      <c r="C1469" t="s">
        <v>441</v>
      </c>
      <c r="D1469" t="str">
        <f t="shared" si="68"/>
        <v>HUEPPCHEN DANIEL</v>
      </c>
      <c r="E1469" t="s">
        <v>80</v>
      </c>
      <c r="F1469" t="s">
        <v>102</v>
      </c>
      <c r="G1469" t="s">
        <v>103</v>
      </c>
      <c r="H1469">
        <v>8977234</v>
      </c>
      <c r="I1469" t="s">
        <v>65</v>
      </c>
      <c r="J1469" t="s">
        <v>66</v>
      </c>
      <c r="K1469" t="str">
        <f t="shared" si="66"/>
        <v>RYAN CALTAGIRONE</v>
      </c>
      <c r="L1469" s="1">
        <v>45870</v>
      </c>
      <c r="M1469" s="1">
        <v>46023</v>
      </c>
      <c r="N1469">
        <f t="shared" si="67"/>
        <v>5</v>
      </c>
      <c r="O1469" t="s">
        <v>135</v>
      </c>
      <c r="P1469" t="s">
        <v>2613</v>
      </c>
      <c r="Q1469" s="2">
        <v>79.180000000000007</v>
      </c>
      <c r="R1469" s="3">
        <v>0.75</v>
      </c>
      <c r="S1469" t="s">
        <v>60</v>
      </c>
      <c r="T1469" t="s">
        <v>136</v>
      </c>
      <c r="U1469" s="2">
        <v>59.38</v>
      </c>
      <c r="V1469" t="s">
        <v>2597</v>
      </c>
    </row>
    <row r="1470" spans="1:22" x14ac:dyDescent="0.25">
      <c r="A1470">
        <v>2030074179</v>
      </c>
      <c r="B1470" t="s">
        <v>90</v>
      </c>
      <c r="C1470" t="s">
        <v>1963</v>
      </c>
      <c r="D1470" t="str">
        <f t="shared" si="68"/>
        <v>HAUSCHILD MARK</v>
      </c>
      <c r="E1470" t="s">
        <v>339</v>
      </c>
      <c r="F1470" t="s">
        <v>102</v>
      </c>
      <c r="G1470" t="s">
        <v>103</v>
      </c>
      <c r="H1470">
        <v>8977234</v>
      </c>
      <c r="I1470" t="s">
        <v>65</v>
      </c>
      <c r="J1470" t="s">
        <v>66</v>
      </c>
      <c r="K1470" t="str">
        <f t="shared" si="66"/>
        <v>RYAN CALTAGIRONE</v>
      </c>
      <c r="L1470" s="1">
        <v>45870</v>
      </c>
      <c r="M1470" s="1">
        <v>46023</v>
      </c>
      <c r="N1470">
        <f t="shared" si="67"/>
        <v>5</v>
      </c>
      <c r="O1470" t="s">
        <v>135</v>
      </c>
      <c r="P1470" t="s">
        <v>2613</v>
      </c>
      <c r="Q1470" s="2">
        <v>70.55</v>
      </c>
      <c r="R1470" s="3">
        <v>0.75</v>
      </c>
      <c r="S1470" t="s">
        <v>60</v>
      </c>
      <c r="T1470" t="s">
        <v>136</v>
      </c>
      <c r="U1470" s="2">
        <v>52.91</v>
      </c>
      <c r="V1470" t="s">
        <v>2597</v>
      </c>
    </row>
    <row r="1471" spans="1:22" x14ac:dyDescent="0.25">
      <c r="A1471">
        <v>2030090548</v>
      </c>
      <c r="B1471" t="s">
        <v>348</v>
      </c>
      <c r="C1471" t="s">
        <v>258</v>
      </c>
      <c r="D1471" t="str">
        <f t="shared" si="68"/>
        <v>DAUGHERTY KENNETH</v>
      </c>
      <c r="E1471" t="s">
        <v>125</v>
      </c>
      <c r="F1471" t="s">
        <v>102</v>
      </c>
      <c r="G1471" t="s">
        <v>103</v>
      </c>
      <c r="H1471">
        <v>8977234</v>
      </c>
      <c r="I1471" t="s">
        <v>65</v>
      </c>
      <c r="J1471" t="s">
        <v>66</v>
      </c>
      <c r="K1471" t="str">
        <f t="shared" si="66"/>
        <v>RYAN CALTAGIRONE</v>
      </c>
      <c r="L1471" s="1">
        <v>45870</v>
      </c>
      <c r="M1471" s="1">
        <v>46023</v>
      </c>
      <c r="N1471">
        <f t="shared" si="67"/>
        <v>5</v>
      </c>
      <c r="O1471" t="s">
        <v>135</v>
      </c>
      <c r="P1471" t="s">
        <v>2613</v>
      </c>
      <c r="Q1471" s="2">
        <v>20.5</v>
      </c>
      <c r="R1471" s="3">
        <v>0.75</v>
      </c>
      <c r="S1471" t="s">
        <v>60</v>
      </c>
      <c r="T1471" t="s">
        <v>136</v>
      </c>
      <c r="U1471" s="2">
        <v>15.38</v>
      </c>
      <c r="V1471" t="s">
        <v>2597</v>
      </c>
    </row>
    <row r="1472" spans="1:22" x14ac:dyDescent="0.25">
      <c r="A1472">
        <v>2030220182</v>
      </c>
      <c r="B1472" t="s">
        <v>318</v>
      </c>
      <c r="C1472" t="s">
        <v>424</v>
      </c>
      <c r="D1472" t="str">
        <f t="shared" si="68"/>
        <v>SILER CARSON</v>
      </c>
      <c r="E1472" t="s">
        <v>110</v>
      </c>
      <c r="F1472" t="s">
        <v>102</v>
      </c>
      <c r="G1472" t="s">
        <v>103</v>
      </c>
      <c r="H1472">
        <v>8977234</v>
      </c>
      <c r="I1472" t="s">
        <v>65</v>
      </c>
      <c r="J1472" t="s">
        <v>66</v>
      </c>
      <c r="K1472" t="str">
        <f t="shared" si="66"/>
        <v>RYAN CALTAGIRONE</v>
      </c>
      <c r="L1472" s="1">
        <v>45870</v>
      </c>
      <c r="M1472" s="1">
        <v>46023</v>
      </c>
      <c r="N1472">
        <f t="shared" si="67"/>
        <v>5</v>
      </c>
      <c r="O1472" t="s">
        <v>135</v>
      </c>
      <c r="P1472" t="s">
        <v>2613</v>
      </c>
      <c r="Q1472" s="2">
        <v>13.42</v>
      </c>
      <c r="R1472" s="3">
        <v>0.75</v>
      </c>
      <c r="S1472" t="s">
        <v>60</v>
      </c>
      <c r="T1472" t="s">
        <v>136</v>
      </c>
      <c r="U1472" s="2">
        <v>10.06</v>
      </c>
      <c r="V1472" t="s">
        <v>2597</v>
      </c>
    </row>
    <row r="1473" spans="1:22" x14ac:dyDescent="0.25">
      <c r="A1473">
        <v>2030220181</v>
      </c>
      <c r="B1473" t="s">
        <v>318</v>
      </c>
      <c r="C1473" t="s">
        <v>424</v>
      </c>
      <c r="D1473" t="str">
        <f t="shared" si="68"/>
        <v>SILER CARSON</v>
      </c>
      <c r="E1473" t="s">
        <v>110</v>
      </c>
      <c r="F1473" t="s">
        <v>373</v>
      </c>
      <c r="G1473" t="s">
        <v>400</v>
      </c>
      <c r="H1473">
        <v>8977234</v>
      </c>
      <c r="I1473" t="s">
        <v>65</v>
      </c>
      <c r="J1473" t="s">
        <v>66</v>
      </c>
      <c r="K1473" t="str">
        <f t="shared" ref="K1473:K1536" si="69">CONCATENATE(J1473," ",I1473)</f>
        <v>RYAN CALTAGIRONE</v>
      </c>
      <c r="L1473" s="1">
        <v>45870</v>
      </c>
      <c r="M1473" s="1">
        <v>46023</v>
      </c>
      <c r="N1473">
        <f t="shared" si="67"/>
        <v>5</v>
      </c>
      <c r="O1473" t="s">
        <v>135</v>
      </c>
      <c r="P1473" t="s">
        <v>2613</v>
      </c>
      <c r="Q1473" s="2">
        <v>25.73</v>
      </c>
      <c r="R1473" s="3">
        <v>0.7</v>
      </c>
      <c r="S1473" t="s">
        <v>60</v>
      </c>
      <c r="T1473" t="s">
        <v>136</v>
      </c>
      <c r="U1473" s="2">
        <v>18.010000000000002</v>
      </c>
      <c r="V1473" t="s">
        <v>400</v>
      </c>
    </row>
    <row r="1474" spans="1:22" x14ac:dyDescent="0.25">
      <c r="A1474">
        <v>2029657454</v>
      </c>
      <c r="B1474" t="s">
        <v>163</v>
      </c>
      <c r="C1474" t="s">
        <v>543</v>
      </c>
      <c r="D1474" t="str">
        <f t="shared" si="68"/>
        <v>BODIE JOHN</v>
      </c>
      <c r="E1474" t="s">
        <v>80</v>
      </c>
      <c r="F1474" t="s">
        <v>373</v>
      </c>
      <c r="G1474" t="s">
        <v>400</v>
      </c>
      <c r="H1474">
        <v>8977234</v>
      </c>
      <c r="I1474" t="s">
        <v>65</v>
      </c>
      <c r="J1474" t="s">
        <v>66</v>
      </c>
      <c r="K1474" t="str">
        <f t="shared" si="69"/>
        <v>RYAN CALTAGIRONE</v>
      </c>
      <c r="L1474" s="1">
        <v>45870</v>
      </c>
      <c r="M1474" s="1">
        <v>46023</v>
      </c>
      <c r="N1474">
        <f t="shared" ref="N1474:N1537" si="70">DATEDIF(L1474,M1474,"M")</f>
        <v>5</v>
      </c>
      <c r="O1474" t="s">
        <v>135</v>
      </c>
      <c r="P1474" t="s">
        <v>2613</v>
      </c>
      <c r="Q1474" s="2">
        <v>25.73</v>
      </c>
      <c r="R1474" s="3">
        <v>0.7</v>
      </c>
      <c r="S1474" t="s">
        <v>60</v>
      </c>
      <c r="T1474" t="s">
        <v>136</v>
      </c>
      <c r="U1474" s="2">
        <v>18.010000000000002</v>
      </c>
      <c r="V1474" t="s">
        <v>400</v>
      </c>
    </row>
    <row r="1475" spans="1:22" x14ac:dyDescent="0.25">
      <c r="A1475">
        <v>2030074178</v>
      </c>
      <c r="B1475" t="s">
        <v>90</v>
      </c>
      <c r="C1475" t="s">
        <v>1963</v>
      </c>
      <c r="D1475" t="str">
        <f t="shared" ref="D1475:D1538" si="71">CONCATENATE(C1475," ",B1475)</f>
        <v>HAUSCHILD MARK</v>
      </c>
      <c r="E1475" t="s">
        <v>339</v>
      </c>
      <c r="F1475" t="s">
        <v>373</v>
      </c>
      <c r="G1475" t="s">
        <v>400</v>
      </c>
      <c r="H1475">
        <v>8977234</v>
      </c>
      <c r="I1475" t="s">
        <v>65</v>
      </c>
      <c r="J1475" t="s">
        <v>66</v>
      </c>
      <c r="K1475" t="str">
        <f t="shared" si="69"/>
        <v>RYAN CALTAGIRONE</v>
      </c>
      <c r="L1475" s="1">
        <v>45870</v>
      </c>
      <c r="M1475" s="1">
        <v>46023</v>
      </c>
      <c r="N1475">
        <f t="shared" si="70"/>
        <v>5</v>
      </c>
      <c r="O1475" t="s">
        <v>135</v>
      </c>
      <c r="P1475" t="s">
        <v>2613</v>
      </c>
      <c r="Q1475" s="2">
        <v>25.73</v>
      </c>
      <c r="R1475" s="3">
        <v>0.7</v>
      </c>
      <c r="S1475" t="s">
        <v>60</v>
      </c>
      <c r="T1475" t="s">
        <v>136</v>
      </c>
      <c r="U1475" s="2">
        <v>18.010000000000002</v>
      </c>
      <c r="V1475" t="s">
        <v>400</v>
      </c>
    </row>
    <row r="1476" spans="1:22" x14ac:dyDescent="0.25">
      <c r="A1476">
        <v>2029758272</v>
      </c>
      <c r="B1476" t="s">
        <v>1934</v>
      </c>
      <c r="C1476" t="s">
        <v>1935</v>
      </c>
      <c r="D1476" t="str">
        <f t="shared" si="71"/>
        <v>FRERE DENA</v>
      </c>
      <c r="E1476" t="s">
        <v>206</v>
      </c>
      <c r="F1476" t="s">
        <v>373</v>
      </c>
      <c r="G1476" t="s">
        <v>400</v>
      </c>
      <c r="H1476">
        <v>8977234</v>
      </c>
      <c r="I1476" t="s">
        <v>65</v>
      </c>
      <c r="J1476" t="s">
        <v>66</v>
      </c>
      <c r="K1476" t="str">
        <f t="shared" si="69"/>
        <v>RYAN CALTAGIRONE</v>
      </c>
      <c r="L1476" s="1">
        <v>45870</v>
      </c>
      <c r="M1476" s="1">
        <v>46023</v>
      </c>
      <c r="N1476">
        <f t="shared" si="70"/>
        <v>5</v>
      </c>
      <c r="O1476" t="s">
        <v>135</v>
      </c>
      <c r="P1476" t="s">
        <v>2613</v>
      </c>
      <c r="Q1476" s="2">
        <v>21.44</v>
      </c>
      <c r="R1476" s="3">
        <v>0.7</v>
      </c>
      <c r="S1476" t="s">
        <v>60</v>
      </c>
      <c r="T1476" t="s">
        <v>136</v>
      </c>
      <c r="U1476" s="2">
        <v>15.01</v>
      </c>
      <c r="V1476" t="s">
        <v>400</v>
      </c>
    </row>
    <row r="1477" spans="1:22" x14ac:dyDescent="0.25">
      <c r="A1477">
        <v>2030074180</v>
      </c>
      <c r="B1477" t="s">
        <v>90</v>
      </c>
      <c r="C1477" t="s">
        <v>1963</v>
      </c>
      <c r="D1477" t="str">
        <f t="shared" si="71"/>
        <v>HAUSCHILD MARK</v>
      </c>
      <c r="E1477" t="s">
        <v>339</v>
      </c>
      <c r="F1477" t="s">
        <v>373</v>
      </c>
      <c r="G1477" t="s">
        <v>374</v>
      </c>
      <c r="H1477">
        <v>8977234</v>
      </c>
      <c r="I1477" t="s">
        <v>65</v>
      </c>
      <c r="J1477" t="s">
        <v>66</v>
      </c>
      <c r="K1477" t="str">
        <f t="shared" si="69"/>
        <v>RYAN CALTAGIRONE</v>
      </c>
      <c r="L1477" s="1">
        <v>45870</v>
      </c>
      <c r="M1477" s="1">
        <v>46023</v>
      </c>
      <c r="N1477">
        <f t="shared" si="70"/>
        <v>5</v>
      </c>
      <c r="O1477" t="s">
        <v>135</v>
      </c>
      <c r="P1477" t="s">
        <v>2613</v>
      </c>
      <c r="Q1477" s="2">
        <v>115.98</v>
      </c>
      <c r="R1477" s="3">
        <v>0.7</v>
      </c>
      <c r="S1477" t="s">
        <v>60</v>
      </c>
      <c r="T1477" t="s">
        <v>136</v>
      </c>
      <c r="U1477" s="2">
        <v>81.19</v>
      </c>
      <c r="V1477" t="s">
        <v>374</v>
      </c>
    </row>
    <row r="1478" spans="1:22" x14ac:dyDescent="0.25">
      <c r="A1478">
        <v>2030090547</v>
      </c>
      <c r="B1478" t="s">
        <v>348</v>
      </c>
      <c r="C1478" t="s">
        <v>258</v>
      </c>
      <c r="D1478" t="str">
        <f t="shared" si="71"/>
        <v>DAUGHERTY KENNETH</v>
      </c>
      <c r="E1478" t="s">
        <v>125</v>
      </c>
      <c r="F1478" t="s">
        <v>373</v>
      </c>
      <c r="G1478" t="s">
        <v>374</v>
      </c>
      <c r="H1478">
        <v>8977234</v>
      </c>
      <c r="I1478" t="s">
        <v>65</v>
      </c>
      <c r="J1478" t="s">
        <v>66</v>
      </c>
      <c r="K1478" t="str">
        <f t="shared" si="69"/>
        <v>RYAN CALTAGIRONE</v>
      </c>
      <c r="L1478" s="1">
        <v>45870</v>
      </c>
      <c r="M1478" s="1">
        <v>46023</v>
      </c>
      <c r="N1478">
        <f t="shared" si="70"/>
        <v>5</v>
      </c>
      <c r="O1478" t="s">
        <v>135</v>
      </c>
      <c r="P1478" t="s">
        <v>2613</v>
      </c>
      <c r="Q1478" s="2">
        <v>111.09</v>
      </c>
      <c r="R1478" s="3">
        <v>0.7</v>
      </c>
      <c r="S1478" t="s">
        <v>60</v>
      </c>
      <c r="T1478" t="s">
        <v>136</v>
      </c>
      <c r="U1478" s="2">
        <v>77.760000000000005</v>
      </c>
      <c r="V1478" t="s">
        <v>374</v>
      </c>
    </row>
    <row r="1479" spans="1:22" x14ac:dyDescent="0.25">
      <c r="A1479">
        <v>2030243690</v>
      </c>
      <c r="B1479" t="s">
        <v>431</v>
      </c>
      <c r="C1479" t="s">
        <v>441</v>
      </c>
      <c r="D1479" t="str">
        <f t="shared" si="71"/>
        <v>HUEPPCHEN DANIEL</v>
      </c>
      <c r="E1479" t="s">
        <v>80</v>
      </c>
      <c r="F1479" t="s">
        <v>373</v>
      </c>
      <c r="G1479" t="s">
        <v>374</v>
      </c>
      <c r="H1479">
        <v>8977234</v>
      </c>
      <c r="I1479" t="s">
        <v>65</v>
      </c>
      <c r="J1479" t="s">
        <v>66</v>
      </c>
      <c r="K1479" t="str">
        <f t="shared" si="69"/>
        <v>RYAN CALTAGIRONE</v>
      </c>
      <c r="L1479" s="1">
        <v>45870</v>
      </c>
      <c r="M1479" s="1">
        <v>46023</v>
      </c>
      <c r="N1479">
        <f t="shared" si="70"/>
        <v>5</v>
      </c>
      <c r="O1479" t="s">
        <v>135</v>
      </c>
      <c r="P1479" t="s">
        <v>2613</v>
      </c>
      <c r="Q1479" s="2">
        <v>100.95</v>
      </c>
      <c r="R1479" s="3">
        <v>0.7</v>
      </c>
      <c r="S1479" t="s">
        <v>60</v>
      </c>
      <c r="T1479" t="s">
        <v>136</v>
      </c>
      <c r="U1479" s="2">
        <v>70.66</v>
      </c>
      <c r="V1479" t="s">
        <v>374</v>
      </c>
    </row>
    <row r="1480" spans="1:22" x14ac:dyDescent="0.25">
      <c r="A1480">
        <v>2029758273</v>
      </c>
      <c r="B1480" t="s">
        <v>1934</v>
      </c>
      <c r="C1480" t="s">
        <v>1935</v>
      </c>
      <c r="D1480" t="str">
        <f t="shared" si="71"/>
        <v>FRERE DENA</v>
      </c>
      <c r="E1480" t="s">
        <v>206</v>
      </c>
      <c r="F1480" t="s">
        <v>373</v>
      </c>
      <c r="G1480" t="s">
        <v>374</v>
      </c>
      <c r="H1480">
        <v>8977234</v>
      </c>
      <c r="I1480" t="s">
        <v>65</v>
      </c>
      <c r="J1480" t="s">
        <v>66</v>
      </c>
      <c r="K1480" t="str">
        <f t="shared" si="69"/>
        <v>RYAN CALTAGIRONE</v>
      </c>
      <c r="L1480" s="1">
        <v>45870</v>
      </c>
      <c r="M1480" s="1">
        <v>46023</v>
      </c>
      <c r="N1480">
        <f t="shared" si="70"/>
        <v>5</v>
      </c>
      <c r="O1480" t="s">
        <v>135</v>
      </c>
      <c r="P1480" t="s">
        <v>2613</v>
      </c>
      <c r="Q1480" s="2">
        <v>94.16</v>
      </c>
      <c r="R1480" s="3">
        <v>0.7</v>
      </c>
      <c r="S1480" t="s">
        <v>60</v>
      </c>
      <c r="T1480" t="s">
        <v>136</v>
      </c>
      <c r="U1480" s="2">
        <v>65.91</v>
      </c>
      <c r="V1480" t="s">
        <v>374</v>
      </c>
    </row>
    <row r="1481" spans="1:22" x14ac:dyDescent="0.25">
      <c r="A1481">
        <v>2030220180</v>
      </c>
      <c r="B1481" t="s">
        <v>318</v>
      </c>
      <c r="C1481" t="s">
        <v>424</v>
      </c>
      <c r="D1481" t="str">
        <f t="shared" si="71"/>
        <v>SILER CARSON</v>
      </c>
      <c r="E1481" t="s">
        <v>110</v>
      </c>
      <c r="F1481" t="s">
        <v>373</v>
      </c>
      <c r="G1481" t="s">
        <v>374</v>
      </c>
      <c r="H1481">
        <v>8977234</v>
      </c>
      <c r="I1481" t="s">
        <v>65</v>
      </c>
      <c r="J1481" t="s">
        <v>66</v>
      </c>
      <c r="K1481" t="str">
        <f t="shared" si="69"/>
        <v>RYAN CALTAGIRONE</v>
      </c>
      <c r="L1481" s="1">
        <v>45870</v>
      </c>
      <c r="M1481" s="1">
        <v>46023</v>
      </c>
      <c r="N1481">
        <f t="shared" si="70"/>
        <v>5</v>
      </c>
      <c r="O1481" t="s">
        <v>135</v>
      </c>
      <c r="P1481" t="s">
        <v>2613</v>
      </c>
      <c r="Q1481" s="2">
        <v>87.68</v>
      </c>
      <c r="R1481" s="3">
        <v>0.7</v>
      </c>
      <c r="S1481" t="s">
        <v>60</v>
      </c>
      <c r="T1481" t="s">
        <v>136</v>
      </c>
      <c r="U1481" s="2">
        <v>61.38</v>
      </c>
      <c r="V1481" t="s">
        <v>374</v>
      </c>
    </row>
    <row r="1482" spans="1:22" x14ac:dyDescent="0.25">
      <c r="A1482">
        <v>2030120980</v>
      </c>
      <c r="B1482" t="s">
        <v>1676</v>
      </c>
      <c r="C1482" t="s">
        <v>1967</v>
      </c>
      <c r="D1482" t="str">
        <f t="shared" si="71"/>
        <v>VAUGHN TODD</v>
      </c>
      <c r="E1482" t="s">
        <v>256</v>
      </c>
      <c r="F1482" t="s">
        <v>373</v>
      </c>
      <c r="G1482" t="s">
        <v>374</v>
      </c>
      <c r="H1482">
        <v>8977234</v>
      </c>
      <c r="I1482" t="s">
        <v>65</v>
      </c>
      <c r="J1482" t="s">
        <v>66</v>
      </c>
      <c r="K1482" t="str">
        <f t="shared" si="69"/>
        <v>RYAN CALTAGIRONE</v>
      </c>
      <c r="L1482" s="1">
        <v>45870</v>
      </c>
      <c r="M1482" s="1">
        <v>46023</v>
      </c>
      <c r="N1482">
        <f t="shared" si="70"/>
        <v>5</v>
      </c>
      <c r="O1482" t="s">
        <v>135</v>
      </c>
      <c r="P1482" t="s">
        <v>2613</v>
      </c>
      <c r="Q1482" s="2">
        <v>76.05</v>
      </c>
      <c r="R1482" s="3">
        <v>0.7</v>
      </c>
      <c r="S1482" t="s">
        <v>60</v>
      </c>
      <c r="T1482" t="s">
        <v>136</v>
      </c>
      <c r="U1482" s="2">
        <v>53.24</v>
      </c>
      <c r="V1482" t="s">
        <v>374</v>
      </c>
    </row>
    <row r="1483" spans="1:22" x14ac:dyDescent="0.25">
      <c r="A1483">
        <v>2029657455</v>
      </c>
      <c r="B1483" t="s">
        <v>163</v>
      </c>
      <c r="C1483" t="s">
        <v>543</v>
      </c>
      <c r="D1483" t="str">
        <f t="shared" si="71"/>
        <v>BODIE JOHN</v>
      </c>
      <c r="E1483" t="s">
        <v>80</v>
      </c>
      <c r="F1483" t="s">
        <v>373</v>
      </c>
      <c r="G1483" t="s">
        <v>374</v>
      </c>
      <c r="H1483">
        <v>8977234</v>
      </c>
      <c r="I1483" t="s">
        <v>65</v>
      </c>
      <c r="J1483" t="s">
        <v>66</v>
      </c>
      <c r="K1483" t="str">
        <f t="shared" si="69"/>
        <v>RYAN CALTAGIRONE</v>
      </c>
      <c r="L1483" s="1">
        <v>45870</v>
      </c>
      <c r="M1483" s="1">
        <v>46023</v>
      </c>
      <c r="N1483">
        <f t="shared" si="70"/>
        <v>5</v>
      </c>
      <c r="O1483" t="s">
        <v>135</v>
      </c>
      <c r="P1483" t="s">
        <v>2613</v>
      </c>
      <c r="Q1483" s="2">
        <v>73.37</v>
      </c>
      <c r="R1483" s="3">
        <v>0.7</v>
      </c>
      <c r="S1483" t="s">
        <v>60</v>
      </c>
      <c r="T1483" t="s">
        <v>136</v>
      </c>
      <c r="U1483" s="2">
        <v>51.36</v>
      </c>
      <c r="V1483" t="s">
        <v>374</v>
      </c>
    </row>
    <row r="1484" spans="1:22" x14ac:dyDescent="0.25">
      <c r="A1484">
        <v>2029686373</v>
      </c>
      <c r="B1484" t="s">
        <v>1566</v>
      </c>
      <c r="C1484" t="s">
        <v>1567</v>
      </c>
      <c r="D1484" t="str">
        <f t="shared" si="71"/>
        <v>THRONE KRYSTAL</v>
      </c>
      <c r="E1484" t="s">
        <v>93</v>
      </c>
      <c r="F1484" t="s">
        <v>373</v>
      </c>
      <c r="G1484" t="s">
        <v>374</v>
      </c>
      <c r="H1484">
        <v>8977234</v>
      </c>
      <c r="I1484" t="s">
        <v>65</v>
      </c>
      <c r="J1484" t="s">
        <v>66</v>
      </c>
      <c r="K1484" t="str">
        <f t="shared" si="69"/>
        <v>RYAN CALTAGIRONE</v>
      </c>
      <c r="L1484" s="1">
        <v>45870</v>
      </c>
      <c r="M1484" s="1">
        <v>46023</v>
      </c>
      <c r="N1484">
        <f t="shared" si="70"/>
        <v>5</v>
      </c>
      <c r="O1484" t="s">
        <v>135</v>
      </c>
      <c r="P1484" t="s">
        <v>2613</v>
      </c>
      <c r="Q1484" s="2">
        <v>70.37</v>
      </c>
      <c r="R1484" s="3">
        <v>0.7</v>
      </c>
      <c r="S1484" t="s">
        <v>60</v>
      </c>
      <c r="T1484" t="s">
        <v>136</v>
      </c>
      <c r="U1484" s="2">
        <v>49.26</v>
      </c>
      <c r="V1484" t="s">
        <v>374</v>
      </c>
    </row>
    <row r="1485" spans="1:22" x14ac:dyDescent="0.25">
      <c r="A1485">
        <v>2029684179</v>
      </c>
      <c r="B1485" t="s">
        <v>315</v>
      </c>
      <c r="C1485" t="s">
        <v>1919</v>
      </c>
      <c r="D1485" t="str">
        <f t="shared" si="71"/>
        <v>FERTIG REBECCA</v>
      </c>
      <c r="E1485" t="s">
        <v>125</v>
      </c>
      <c r="F1485" t="s">
        <v>373</v>
      </c>
      <c r="G1485" t="s">
        <v>374</v>
      </c>
      <c r="H1485">
        <v>8977234</v>
      </c>
      <c r="I1485" t="s">
        <v>65</v>
      </c>
      <c r="J1485" t="s">
        <v>66</v>
      </c>
      <c r="K1485" t="str">
        <f t="shared" si="69"/>
        <v>RYAN CALTAGIRONE</v>
      </c>
      <c r="L1485" s="1">
        <v>45870</v>
      </c>
      <c r="M1485" s="1">
        <v>46023</v>
      </c>
      <c r="N1485">
        <f t="shared" si="70"/>
        <v>5</v>
      </c>
      <c r="O1485" t="s">
        <v>135</v>
      </c>
      <c r="P1485" t="s">
        <v>2613</v>
      </c>
      <c r="Q1485" s="2">
        <v>62.4</v>
      </c>
      <c r="R1485" s="3">
        <v>0.7</v>
      </c>
      <c r="S1485" t="s">
        <v>60</v>
      </c>
      <c r="T1485" t="s">
        <v>136</v>
      </c>
      <c r="U1485" s="2">
        <v>43.68</v>
      </c>
      <c r="V1485" t="s">
        <v>374</v>
      </c>
    </row>
    <row r="1486" spans="1:22" x14ac:dyDescent="0.25">
      <c r="A1486">
        <v>2029988591</v>
      </c>
      <c r="B1486" t="s">
        <v>1619</v>
      </c>
      <c r="C1486" t="s">
        <v>1675</v>
      </c>
      <c r="D1486" t="str">
        <f t="shared" si="71"/>
        <v>MAYER BEVERLY</v>
      </c>
      <c r="E1486" t="s">
        <v>372</v>
      </c>
      <c r="F1486" t="s">
        <v>373</v>
      </c>
      <c r="G1486" t="s">
        <v>374</v>
      </c>
      <c r="H1486">
        <v>8977234</v>
      </c>
      <c r="I1486" t="s">
        <v>65</v>
      </c>
      <c r="J1486" t="s">
        <v>66</v>
      </c>
      <c r="K1486" t="str">
        <f t="shared" si="69"/>
        <v>RYAN CALTAGIRONE</v>
      </c>
      <c r="L1486" s="1">
        <v>45870</v>
      </c>
      <c r="M1486" s="1">
        <v>46023</v>
      </c>
      <c r="N1486">
        <f t="shared" si="70"/>
        <v>5</v>
      </c>
      <c r="O1486" t="s">
        <v>135</v>
      </c>
      <c r="P1486" t="s">
        <v>2613</v>
      </c>
      <c r="Q1486" s="2">
        <v>51.74</v>
      </c>
      <c r="R1486" s="3">
        <v>0.7</v>
      </c>
      <c r="S1486" t="s">
        <v>60</v>
      </c>
      <c r="T1486" t="s">
        <v>136</v>
      </c>
      <c r="U1486" s="2">
        <v>36.22</v>
      </c>
      <c r="V1486" t="s">
        <v>374</v>
      </c>
    </row>
    <row r="1487" spans="1:22" x14ac:dyDescent="0.25">
      <c r="A1487">
        <v>2029743262</v>
      </c>
      <c r="B1487" t="s">
        <v>1700</v>
      </c>
      <c r="C1487" t="s">
        <v>1699</v>
      </c>
      <c r="D1487" t="str">
        <f t="shared" si="71"/>
        <v>LARSON ANTOINETTE</v>
      </c>
      <c r="E1487" t="s">
        <v>372</v>
      </c>
      <c r="F1487" t="s">
        <v>373</v>
      </c>
      <c r="G1487" t="s">
        <v>374</v>
      </c>
      <c r="H1487">
        <v>8977234</v>
      </c>
      <c r="I1487" t="s">
        <v>65</v>
      </c>
      <c r="J1487" t="s">
        <v>66</v>
      </c>
      <c r="K1487" t="str">
        <f t="shared" si="69"/>
        <v>RYAN CALTAGIRONE</v>
      </c>
      <c r="L1487" s="1">
        <v>45870</v>
      </c>
      <c r="M1487" s="1">
        <v>46023</v>
      </c>
      <c r="N1487">
        <f t="shared" si="70"/>
        <v>5</v>
      </c>
      <c r="O1487" t="s">
        <v>135</v>
      </c>
      <c r="P1487" t="s">
        <v>2613</v>
      </c>
      <c r="Q1487" s="2">
        <v>46.72</v>
      </c>
      <c r="R1487" s="3">
        <v>0.7</v>
      </c>
      <c r="S1487" t="s">
        <v>60</v>
      </c>
      <c r="T1487" t="s">
        <v>136</v>
      </c>
      <c r="U1487" s="2">
        <v>32.700000000000003</v>
      </c>
      <c r="V1487" t="s">
        <v>374</v>
      </c>
    </row>
    <row r="1488" spans="1:22" x14ac:dyDescent="0.25">
      <c r="A1488">
        <v>2029954061</v>
      </c>
      <c r="B1488" t="s">
        <v>114</v>
      </c>
      <c r="C1488" t="s">
        <v>1951</v>
      </c>
      <c r="D1488" t="str">
        <f t="shared" si="71"/>
        <v>LEONARD GREGORY</v>
      </c>
      <c r="E1488" t="s">
        <v>80</v>
      </c>
      <c r="F1488" t="s">
        <v>373</v>
      </c>
      <c r="G1488" t="s">
        <v>374</v>
      </c>
      <c r="H1488">
        <v>8977234</v>
      </c>
      <c r="I1488" t="s">
        <v>65</v>
      </c>
      <c r="J1488" t="s">
        <v>66</v>
      </c>
      <c r="K1488" t="str">
        <f t="shared" si="69"/>
        <v>RYAN CALTAGIRONE</v>
      </c>
      <c r="L1488" s="1">
        <v>45870</v>
      </c>
      <c r="M1488" s="1">
        <v>46023</v>
      </c>
      <c r="N1488">
        <f t="shared" si="70"/>
        <v>5</v>
      </c>
      <c r="O1488" t="s">
        <v>135</v>
      </c>
      <c r="P1488" t="s">
        <v>2613</v>
      </c>
      <c r="Q1488" s="2">
        <v>41.75</v>
      </c>
      <c r="R1488" s="3">
        <v>0.7</v>
      </c>
      <c r="S1488" t="s">
        <v>60</v>
      </c>
      <c r="T1488" t="s">
        <v>136</v>
      </c>
      <c r="U1488" s="2">
        <v>29.22</v>
      </c>
      <c r="V1488" t="s">
        <v>374</v>
      </c>
    </row>
    <row r="1489" spans="1:22" x14ac:dyDescent="0.25">
      <c r="A1489">
        <v>2030177912</v>
      </c>
      <c r="B1489" t="s">
        <v>370</v>
      </c>
      <c r="C1489" t="s">
        <v>371</v>
      </c>
      <c r="D1489" t="str">
        <f t="shared" si="71"/>
        <v>RITCHIE JOY</v>
      </c>
      <c r="E1489" t="s">
        <v>372</v>
      </c>
      <c r="F1489" t="s">
        <v>373</v>
      </c>
      <c r="G1489" t="s">
        <v>374</v>
      </c>
      <c r="H1489">
        <v>8977234</v>
      </c>
      <c r="I1489" t="s">
        <v>65</v>
      </c>
      <c r="J1489" t="s">
        <v>66</v>
      </c>
      <c r="K1489" t="str">
        <f t="shared" si="69"/>
        <v>RYAN CALTAGIRONE</v>
      </c>
      <c r="L1489" s="1">
        <v>45870</v>
      </c>
      <c r="M1489" s="1">
        <v>46023</v>
      </c>
      <c r="N1489">
        <f t="shared" si="70"/>
        <v>5</v>
      </c>
      <c r="O1489" t="s">
        <v>135</v>
      </c>
      <c r="P1489" t="s">
        <v>2613</v>
      </c>
      <c r="Q1489" s="2">
        <v>38.1</v>
      </c>
      <c r="R1489" s="3">
        <v>0.7</v>
      </c>
      <c r="S1489" t="s">
        <v>60</v>
      </c>
      <c r="T1489" t="s">
        <v>136</v>
      </c>
      <c r="U1489" s="2">
        <v>26.67</v>
      </c>
      <c r="V1489" t="s">
        <v>374</v>
      </c>
    </row>
    <row r="1490" spans="1:22" x14ac:dyDescent="0.25">
      <c r="A1490">
        <v>2029686371</v>
      </c>
      <c r="B1490" t="s">
        <v>1566</v>
      </c>
      <c r="C1490" t="s">
        <v>1567</v>
      </c>
      <c r="D1490" t="str">
        <f t="shared" si="71"/>
        <v>THRONE KRYSTAL</v>
      </c>
      <c r="E1490" t="s">
        <v>93</v>
      </c>
      <c r="F1490" t="s">
        <v>102</v>
      </c>
      <c r="G1490" t="s">
        <v>121</v>
      </c>
      <c r="H1490">
        <v>8977234</v>
      </c>
      <c r="I1490" t="s">
        <v>65</v>
      </c>
      <c r="J1490" t="s">
        <v>66</v>
      </c>
      <c r="K1490" t="str">
        <f t="shared" si="69"/>
        <v>RYAN CALTAGIRONE</v>
      </c>
      <c r="L1490" s="1">
        <v>45870</v>
      </c>
      <c r="M1490" s="1">
        <v>46023</v>
      </c>
      <c r="N1490">
        <f t="shared" si="70"/>
        <v>5</v>
      </c>
      <c r="O1490" t="s">
        <v>135</v>
      </c>
      <c r="P1490" t="s">
        <v>2613</v>
      </c>
      <c r="Q1490" s="2">
        <v>26.05</v>
      </c>
      <c r="R1490" s="3">
        <v>0.65</v>
      </c>
      <c r="S1490" t="s">
        <v>60</v>
      </c>
      <c r="T1490" t="s">
        <v>136</v>
      </c>
      <c r="U1490" s="2">
        <v>16.93</v>
      </c>
      <c r="V1490" t="s">
        <v>2598</v>
      </c>
    </row>
    <row r="1491" spans="1:22" x14ac:dyDescent="0.25">
      <c r="A1491">
        <v>2030202445</v>
      </c>
      <c r="B1491" t="s">
        <v>1566</v>
      </c>
      <c r="C1491" t="s">
        <v>1567</v>
      </c>
      <c r="D1491" t="str">
        <f t="shared" si="71"/>
        <v>THRONE KRYSTAL</v>
      </c>
      <c r="E1491" t="s">
        <v>93</v>
      </c>
      <c r="F1491" t="s">
        <v>479</v>
      </c>
      <c r="G1491" t="s">
        <v>480</v>
      </c>
      <c r="H1491">
        <v>8977234</v>
      </c>
      <c r="I1491" t="s">
        <v>65</v>
      </c>
      <c r="J1491" t="s">
        <v>66</v>
      </c>
      <c r="K1491" t="str">
        <f t="shared" si="69"/>
        <v>RYAN CALTAGIRONE</v>
      </c>
      <c r="L1491" s="1">
        <v>45870</v>
      </c>
      <c r="M1491" s="1">
        <v>46023</v>
      </c>
      <c r="N1491">
        <f t="shared" si="70"/>
        <v>5</v>
      </c>
      <c r="O1491" t="s">
        <v>135</v>
      </c>
      <c r="P1491" t="s">
        <v>2613</v>
      </c>
      <c r="Q1491" s="2">
        <v>109.84</v>
      </c>
      <c r="R1491" s="4">
        <v>0.375</v>
      </c>
      <c r="S1491" t="s">
        <v>60</v>
      </c>
      <c r="T1491" t="s">
        <v>136</v>
      </c>
      <c r="U1491" s="2">
        <v>41.19</v>
      </c>
      <c r="V1491" t="s">
        <v>480</v>
      </c>
    </row>
    <row r="1492" spans="1:22" x14ac:dyDescent="0.25">
      <c r="A1492">
        <v>2030090549</v>
      </c>
      <c r="B1492" t="s">
        <v>348</v>
      </c>
      <c r="C1492" t="s">
        <v>258</v>
      </c>
      <c r="D1492" t="str">
        <f t="shared" si="71"/>
        <v>DAUGHERTY KENNETH</v>
      </c>
      <c r="E1492" t="s">
        <v>125</v>
      </c>
      <c r="F1492" t="s">
        <v>479</v>
      </c>
      <c r="G1492" t="s">
        <v>480</v>
      </c>
      <c r="H1492">
        <v>8977234</v>
      </c>
      <c r="I1492" t="s">
        <v>65</v>
      </c>
      <c r="J1492" t="s">
        <v>66</v>
      </c>
      <c r="K1492" t="str">
        <f t="shared" si="69"/>
        <v>RYAN CALTAGIRONE</v>
      </c>
      <c r="L1492" s="1">
        <v>45870</v>
      </c>
      <c r="M1492" s="1">
        <v>46023</v>
      </c>
      <c r="N1492">
        <f t="shared" si="70"/>
        <v>5</v>
      </c>
      <c r="O1492" t="s">
        <v>135</v>
      </c>
      <c r="P1492" t="s">
        <v>2613</v>
      </c>
      <c r="Q1492" s="2">
        <v>54.74</v>
      </c>
      <c r="R1492" s="4">
        <v>0.375</v>
      </c>
      <c r="S1492" t="s">
        <v>60</v>
      </c>
      <c r="T1492" t="s">
        <v>136</v>
      </c>
      <c r="U1492" s="2">
        <v>20.53</v>
      </c>
      <c r="V1492" t="s">
        <v>480</v>
      </c>
    </row>
    <row r="1493" spans="1:22" x14ac:dyDescent="0.25">
      <c r="A1493">
        <v>2029657456</v>
      </c>
      <c r="B1493" t="s">
        <v>163</v>
      </c>
      <c r="C1493" t="s">
        <v>543</v>
      </c>
      <c r="D1493" t="str">
        <f t="shared" si="71"/>
        <v>BODIE JOHN</v>
      </c>
      <c r="E1493" t="s">
        <v>80</v>
      </c>
      <c r="F1493" t="s">
        <v>479</v>
      </c>
      <c r="G1493" t="s">
        <v>480</v>
      </c>
      <c r="H1493">
        <v>8977234</v>
      </c>
      <c r="I1493" t="s">
        <v>65</v>
      </c>
      <c r="J1493" t="s">
        <v>66</v>
      </c>
      <c r="K1493" t="str">
        <f t="shared" si="69"/>
        <v>RYAN CALTAGIRONE</v>
      </c>
      <c r="L1493" s="1">
        <v>45870</v>
      </c>
      <c r="M1493" s="1">
        <v>46023</v>
      </c>
      <c r="N1493">
        <f t="shared" si="70"/>
        <v>5</v>
      </c>
      <c r="O1493" t="s">
        <v>135</v>
      </c>
      <c r="P1493" t="s">
        <v>2613</v>
      </c>
      <c r="Q1493" s="2">
        <v>36.119999999999997</v>
      </c>
      <c r="R1493" s="4">
        <v>0.375</v>
      </c>
      <c r="S1493" t="s">
        <v>60</v>
      </c>
      <c r="T1493" t="s">
        <v>136</v>
      </c>
      <c r="U1493" s="2">
        <v>13.54</v>
      </c>
      <c r="V1493" t="s">
        <v>480</v>
      </c>
    </row>
    <row r="1494" spans="1:22" x14ac:dyDescent="0.25">
      <c r="A1494">
        <v>2029686375</v>
      </c>
      <c r="B1494" t="s">
        <v>1566</v>
      </c>
      <c r="C1494" t="s">
        <v>1567</v>
      </c>
      <c r="D1494" t="str">
        <f t="shared" si="71"/>
        <v>THRONE KRYSTAL</v>
      </c>
      <c r="E1494" t="s">
        <v>93</v>
      </c>
      <c r="F1494" t="s">
        <v>803</v>
      </c>
      <c r="G1494" t="s">
        <v>2415</v>
      </c>
      <c r="H1494">
        <v>8977234</v>
      </c>
      <c r="I1494" t="s">
        <v>65</v>
      </c>
      <c r="J1494" t="s">
        <v>66</v>
      </c>
      <c r="K1494" t="str">
        <f t="shared" si="69"/>
        <v>RYAN CALTAGIRONE</v>
      </c>
      <c r="L1494" s="1">
        <v>45870</v>
      </c>
      <c r="M1494" s="1">
        <v>46023</v>
      </c>
      <c r="N1494">
        <f t="shared" si="70"/>
        <v>5</v>
      </c>
      <c r="O1494" t="s">
        <v>135</v>
      </c>
      <c r="P1494" t="s">
        <v>2613</v>
      </c>
      <c r="Q1494" s="2">
        <v>15</v>
      </c>
      <c r="R1494" s="3">
        <v>0.28999999999999998</v>
      </c>
      <c r="S1494" t="s">
        <v>60</v>
      </c>
      <c r="T1494" t="s">
        <v>136</v>
      </c>
      <c r="U1494" s="2">
        <v>4.3499999999999996</v>
      </c>
      <c r="V1494" t="s">
        <v>2039</v>
      </c>
    </row>
    <row r="1495" spans="1:22" x14ac:dyDescent="0.25">
      <c r="A1495">
        <v>2030232585</v>
      </c>
      <c r="B1495" t="s">
        <v>431</v>
      </c>
      <c r="C1495" t="s">
        <v>432</v>
      </c>
      <c r="D1495" t="str">
        <f t="shared" si="71"/>
        <v>MASO DANIEL</v>
      </c>
      <c r="E1495" t="s">
        <v>52</v>
      </c>
      <c r="F1495" t="s">
        <v>373</v>
      </c>
      <c r="G1495" t="s">
        <v>433</v>
      </c>
      <c r="H1495">
        <v>15950276</v>
      </c>
      <c r="I1495" t="s">
        <v>434</v>
      </c>
      <c r="J1495" t="s">
        <v>435</v>
      </c>
      <c r="K1495" t="str">
        <f t="shared" si="69"/>
        <v>Ryan Stocker</v>
      </c>
      <c r="L1495" s="1">
        <v>45870</v>
      </c>
      <c r="M1495" s="1">
        <v>46023</v>
      </c>
      <c r="N1495">
        <f t="shared" si="70"/>
        <v>5</v>
      </c>
      <c r="O1495" t="s">
        <v>135</v>
      </c>
      <c r="P1495" t="s">
        <v>2613</v>
      </c>
      <c r="Q1495" s="2">
        <v>174</v>
      </c>
      <c r="R1495" s="3">
        <v>0.9</v>
      </c>
      <c r="S1495" t="s">
        <v>60</v>
      </c>
      <c r="T1495" t="s">
        <v>136</v>
      </c>
      <c r="U1495" s="2">
        <v>156.6</v>
      </c>
      <c r="V1495" t="s">
        <v>433</v>
      </c>
    </row>
    <row r="1496" spans="1:22" x14ac:dyDescent="0.25">
      <c r="A1496">
        <v>2030220297</v>
      </c>
      <c r="B1496" t="s">
        <v>227</v>
      </c>
      <c r="C1496" t="s">
        <v>952</v>
      </c>
      <c r="D1496" t="str">
        <f t="shared" si="71"/>
        <v>BLODGETT JENNIFER</v>
      </c>
      <c r="E1496" t="s">
        <v>52</v>
      </c>
      <c r="F1496" t="s">
        <v>53</v>
      </c>
      <c r="G1496" t="s">
        <v>918</v>
      </c>
      <c r="H1496">
        <v>15950276</v>
      </c>
      <c r="I1496" t="s">
        <v>434</v>
      </c>
      <c r="J1496" t="s">
        <v>435</v>
      </c>
      <c r="K1496" t="str">
        <f t="shared" si="69"/>
        <v>Ryan Stocker</v>
      </c>
      <c r="L1496" s="1">
        <v>45870</v>
      </c>
      <c r="M1496" s="1">
        <v>46023</v>
      </c>
      <c r="N1496">
        <f t="shared" si="70"/>
        <v>5</v>
      </c>
      <c r="O1496" t="s">
        <v>135</v>
      </c>
      <c r="P1496" t="s">
        <v>2613</v>
      </c>
      <c r="Q1496" s="2">
        <v>54.6</v>
      </c>
      <c r="R1496" s="3">
        <v>0.6</v>
      </c>
      <c r="S1496" t="s">
        <v>60</v>
      </c>
      <c r="T1496" t="s">
        <v>136</v>
      </c>
      <c r="U1496" s="2">
        <v>32.76</v>
      </c>
      <c r="V1496" t="s">
        <v>918</v>
      </c>
    </row>
    <row r="1497" spans="1:22" x14ac:dyDescent="0.25">
      <c r="A1497">
        <v>2030232584</v>
      </c>
      <c r="B1497" t="s">
        <v>431</v>
      </c>
      <c r="C1497" t="s">
        <v>432</v>
      </c>
      <c r="D1497" t="str">
        <f t="shared" si="71"/>
        <v>MASO DANIEL</v>
      </c>
      <c r="E1497" t="s">
        <v>52</v>
      </c>
      <c r="F1497" t="s">
        <v>53</v>
      </c>
      <c r="G1497" t="s">
        <v>928</v>
      </c>
      <c r="H1497">
        <v>15950276</v>
      </c>
      <c r="I1497" t="s">
        <v>434</v>
      </c>
      <c r="J1497" t="s">
        <v>435</v>
      </c>
      <c r="K1497" t="str">
        <f t="shared" si="69"/>
        <v>Ryan Stocker</v>
      </c>
      <c r="L1497" s="1">
        <v>45870</v>
      </c>
      <c r="M1497" s="1">
        <v>46023</v>
      </c>
      <c r="N1497">
        <f t="shared" si="70"/>
        <v>5</v>
      </c>
      <c r="O1497" t="s">
        <v>135</v>
      </c>
      <c r="P1497" t="s">
        <v>2613</v>
      </c>
      <c r="Q1497" s="2">
        <v>145.87</v>
      </c>
      <c r="R1497" s="3">
        <v>0.6</v>
      </c>
      <c r="S1497" t="s">
        <v>60</v>
      </c>
      <c r="T1497" t="s">
        <v>136</v>
      </c>
      <c r="U1497" s="2">
        <v>87.52</v>
      </c>
      <c r="V1497" t="s">
        <v>928</v>
      </c>
    </row>
    <row r="1498" spans="1:22" x14ac:dyDescent="0.25">
      <c r="A1498">
        <v>2030221928</v>
      </c>
      <c r="B1498" t="s">
        <v>231</v>
      </c>
      <c r="C1498" t="s">
        <v>953</v>
      </c>
      <c r="D1498" t="str">
        <f t="shared" si="71"/>
        <v>FURRY MARY</v>
      </c>
      <c r="E1498" t="s">
        <v>52</v>
      </c>
      <c r="F1498" t="s">
        <v>53</v>
      </c>
      <c r="G1498" t="s">
        <v>928</v>
      </c>
      <c r="H1498">
        <v>15950276</v>
      </c>
      <c r="I1498" t="s">
        <v>434</v>
      </c>
      <c r="J1498" t="s">
        <v>435</v>
      </c>
      <c r="K1498" t="str">
        <f t="shared" si="69"/>
        <v>Ryan Stocker</v>
      </c>
      <c r="L1498" s="1">
        <v>45870</v>
      </c>
      <c r="M1498" s="1">
        <v>46023</v>
      </c>
      <c r="N1498">
        <f t="shared" si="70"/>
        <v>5</v>
      </c>
      <c r="O1498" t="s">
        <v>135</v>
      </c>
      <c r="P1498" t="s">
        <v>2613</v>
      </c>
      <c r="Q1498" s="2">
        <v>109.84</v>
      </c>
      <c r="R1498" s="3">
        <v>0.6</v>
      </c>
      <c r="S1498" t="s">
        <v>60</v>
      </c>
      <c r="T1498" t="s">
        <v>136</v>
      </c>
      <c r="U1498" s="2">
        <v>65.900000000000006</v>
      </c>
      <c r="V1498" t="s">
        <v>928</v>
      </c>
    </row>
    <row r="1499" spans="1:22" x14ac:dyDescent="0.25">
      <c r="A1499">
        <v>2030232583</v>
      </c>
      <c r="B1499" t="s">
        <v>431</v>
      </c>
      <c r="C1499" t="s">
        <v>432</v>
      </c>
      <c r="D1499" t="str">
        <f t="shared" si="71"/>
        <v>MASO DANIEL</v>
      </c>
      <c r="E1499" t="s">
        <v>52</v>
      </c>
      <c r="F1499" t="s">
        <v>132</v>
      </c>
      <c r="G1499" t="s">
        <v>257</v>
      </c>
      <c r="H1499">
        <v>15950276</v>
      </c>
      <c r="I1499" t="s">
        <v>434</v>
      </c>
      <c r="J1499" t="s">
        <v>435</v>
      </c>
      <c r="K1499" t="str">
        <f t="shared" si="69"/>
        <v>Ryan Stocker</v>
      </c>
      <c r="L1499" s="1">
        <v>45870</v>
      </c>
      <c r="M1499" s="1">
        <v>46023</v>
      </c>
      <c r="N1499">
        <f t="shared" si="70"/>
        <v>5</v>
      </c>
      <c r="O1499" t="s">
        <v>135</v>
      </c>
      <c r="P1499" t="s">
        <v>2613</v>
      </c>
      <c r="Q1499" s="2">
        <v>435.15</v>
      </c>
      <c r="R1499" s="3">
        <v>0.38</v>
      </c>
      <c r="S1499" t="s">
        <v>60</v>
      </c>
      <c r="T1499" t="s">
        <v>136</v>
      </c>
      <c r="U1499" s="2">
        <v>165.36</v>
      </c>
      <c r="V1499" t="s">
        <v>257</v>
      </c>
    </row>
    <row r="1500" spans="1:22" x14ac:dyDescent="0.25">
      <c r="A1500">
        <v>2030220295</v>
      </c>
      <c r="B1500" t="s">
        <v>227</v>
      </c>
      <c r="C1500" t="s">
        <v>952</v>
      </c>
      <c r="D1500" t="str">
        <f t="shared" si="71"/>
        <v>BLODGETT JENNIFER</v>
      </c>
      <c r="E1500" t="s">
        <v>52</v>
      </c>
      <c r="F1500" t="s">
        <v>132</v>
      </c>
      <c r="G1500" t="s">
        <v>257</v>
      </c>
      <c r="H1500">
        <v>15950276</v>
      </c>
      <c r="I1500" t="s">
        <v>434</v>
      </c>
      <c r="J1500" t="s">
        <v>435</v>
      </c>
      <c r="K1500" t="str">
        <f t="shared" si="69"/>
        <v>Ryan Stocker</v>
      </c>
      <c r="L1500" s="1">
        <v>45870</v>
      </c>
      <c r="M1500" s="1">
        <v>46023</v>
      </c>
      <c r="N1500">
        <f t="shared" si="70"/>
        <v>5</v>
      </c>
      <c r="O1500" t="s">
        <v>135</v>
      </c>
      <c r="P1500" t="s">
        <v>2613</v>
      </c>
      <c r="Q1500" s="2">
        <v>153.62</v>
      </c>
      <c r="R1500" s="3">
        <v>0.38</v>
      </c>
      <c r="S1500" t="s">
        <v>60</v>
      </c>
      <c r="T1500" t="s">
        <v>136</v>
      </c>
      <c r="U1500" s="2">
        <v>58.38</v>
      </c>
      <c r="V1500" t="s">
        <v>257</v>
      </c>
    </row>
    <row r="1501" spans="1:22" x14ac:dyDescent="0.25">
      <c r="A1501">
        <v>2030220296</v>
      </c>
      <c r="B1501" t="s">
        <v>227</v>
      </c>
      <c r="C1501" t="s">
        <v>952</v>
      </c>
      <c r="D1501" t="str">
        <f t="shared" si="71"/>
        <v>BLODGETT JENNIFER</v>
      </c>
      <c r="E1501" t="s">
        <v>52</v>
      </c>
      <c r="F1501" t="s">
        <v>132</v>
      </c>
      <c r="G1501" t="s">
        <v>344</v>
      </c>
      <c r="H1501">
        <v>15950276</v>
      </c>
      <c r="I1501" t="s">
        <v>434</v>
      </c>
      <c r="J1501" t="s">
        <v>435</v>
      </c>
      <c r="K1501" t="str">
        <f t="shared" si="69"/>
        <v>Ryan Stocker</v>
      </c>
      <c r="L1501" s="1">
        <v>45870</v>
      </c>
      <c r="M1501" s="1">
        <v>46023</v>
      </c>
      <c r="N1501">
        <f t="shared" si="70"/>
        <v>5</v>
      </c>
      <c r="O1501" t="s">
        <v>135</v>
      </c>
      <c r="P1501" t="s">
        <v>2613</v>
      </c>
      <c r="Q1501" s="2">
        <v>7.09</v>
      </c>
      <c r="R1501" s="3">
        <v>0.38</v>
      </c>
      <c r="S1501" t="s">
        <v>60</v>
      </c>
      <c r="T1501" t="s">
        <v>136</v>
      </c>
      <c r="U1501" s="2">
        <v>2.69</v>
      </c>
      <c r="V1501" t="s">
        <v>257</v>
      </c>
    </row>
    <row r="1502" spans="1:22" x14ac:dyDescent="0.25">
      <c r="A1502">
        <v>2030232587</v>
      </c>
      <c r="B1502" t="s">
        <v>431</v>
      </c>
      <c r="C1502" t="s">
        <v>432</v>
      </c>
      <c r="D1502" t="str">
        <f t="shared" si="71"/>
        <v>MASO DANIEL</v>
      </c>
      <c r="E1502" t="s">
        <v>52</v>
      </c>
      <c r="F1502" t="s">
        <v>132</v>
      </c>
      <c r="G1502" t="s">
        <v>344</v>
      </c>
      <c r="H1502">
        <v>15950276</v>
      </c>
      <c r="I1502" t="s">
        <v>434</v>
      </c>
      <c r="J1502" t="s">
        <v>435</v>
      </c>
      <c r="K1502" t="str">
        <f t="shared" si="69"/>
        <v>Ryan Stocker</v>
      </c>
      <c r="L1502" s="1">
        <v>45870</v>
      </c>
      <c r="M1502" s="1">
        <v>46023</v>
      </c>
      <c r="N1502">
        <f t="shared" si="70"/>
        <v>5</v>
      </c>
      <c r="O1502" t="s">
        <v>135</v>
      </c>
      <c r="P1502" t="s">
        <v>2613</v>
      </c>
      <c r="Q1502" s="2">
        <v>7.09</v>
      </c>
      <c r="R1502" s="3">
        <v>0.38</v>
      </c>
      <c r="S1502" t="s">
        <v>60</v>
      </c>
      <c r="T1502" t="s">
        <v>136</v>
      </c>
      <c r="U1502" s="2">
        <v>2.69</v>
      </c>
      <c r="V1502" t="s">
        <v>257</v>
      </c>
    </row>
    <row r="1503" spans="1:22" x14ac:dyDescent="0.25">
      <c r="A1503">
        <v>2030232586</v>
      </c>
      <c r="B1503" t="s">
        <v>431</v>
      </c>
      <c r="C1503" t="s">
        <v>432</v>
      </c>
      <c r="D1503" t="str">
        <f t="shared" si="71"/>
        <v>MASO DANIEL</v>
      </c>
      <c r="E1503" t="s">
        <v>52</v>
      </c>
      <c r="F1503" t="s">
        <v>132</v>
      </c>
      <c r="G1503" t="s">
        <v>133</v>
      </c>
      <c r="H1503">
        <v>15950276</v>
      </c>
      <c r="I1503" t="s">
        <v>434</v>
      </c>
      <c r="J1503" t="s">
        <v>435</v>
      </c>
      <c r="K1503" t="str">
        <f t="shared" si="69"/>
        <v>Ryan Stocker</v>
      </c>
      <c r="L1503" s="1">
        <v>45870</v>
      </c>
      <c r="M1503" s="1">
        <v>46023</v>
      </c>
      <c r="N1503">
        <f t="shared" si="70"/>
        <v>5</v>
      </c>
      <c r="O1503" t="s">
        <v>135</v>
      </c>
      <c r="P1503" t="s">
        <v>2613</v>
      </c>
      <c r="Q1503" s="2">
        <v>91.94</v>
      </c>
      <c r="R1503" s="3">
        <v>0.38</v>
      </c>
      <c r="S1503" t="s">
        <v>60</v>
      </c>
      <c r="T1503" t="s">
        <v>136</v>
      </c>
      <c r="U1503" s="2">
        <v>34.94</v>
      </c>
      <c r="V1503" t="s">
        <v>133</v>
      </c>
    </row>
    <row r="1504" spans="1:22" x14ac:dyDescent="0.25">
      <c r="A1504">
        <v>2030221927</v>
      </c>
      <c r="B1504" t="s">
        <v>231</v>
      </c>
      <c r="C1504" t="s">
        <v>953</v>
      </c>
      <c r="D1504" t="str">
        <f t="shared" si="71"/>
        <v>FURRY MARY</v>
      </c>
      <c r="E1504" t="s">
        <v>52</v>
      </c>
      <c r="F1504" t="s">
        <v>132</v>
      </c>
      <c r="G1504" t="s">
        <v>133</v>
      </c>
      <c r="H1504">
        <v>15950276</v>
      </c>
      <c r="I1504" t="s">
        <v>434</v>
      </c>
      <c r="J1504" t="s">
        <v>435</v>
      </c>
      <c r="K1504" t="str">
        <f t="shared" si="69"/>
        <v>Ryan Stocker</v>
      </c>
      <c r="L1504" s="1">
        <v>45870</v>
      </c>
      <c r="M1504" s="1">
        <v>46023</v>
      </c>
      <c r="N1504">
        <f t="shared" si="70"/>
        <v>5</v>
      </c>
      <c r="O1504" t="s">
        <v>135</v>
      </c>
      <c r="P1504" t="s">
        <v>2613</v>
      </c>
      <c r="Q1504" s="2">
        <v>55.16</v>
      </c>
      <c r="R1504" s="3">
        <v>0.38</v>
      </c>
      <c r="S1504" t="s">
        <v>60</v>
      </c>
      <c r="T1504" t="s">
        <v>136</v>
      </c>
      <c r="U1504" s="2">
        <v>20.96</v>
      </c>
      <c r="V1504" t="s">
        <v>133</v>
      </c>
    </row>
    <row r="1505" spans="1:22" x14ac:dyDescent="0.25">
      <c r="A1505">
        <v>2030232582</v>
      </c>
      <c r="B1505" t="s">
        <v>431</v>
      </c>
      <c r="C1505" t="s">
        <v>432</v>
      </c>
      <c r="D1505" t="str">
        <f t="shared" si="71"/>
        <v>MASO DANIEL</v>
      </c>
      <c r="E1505" t="s">
        <v>52</v>
      </c>
      <c r="F1505" t="s">
        <v>479</v>
      </c>
      <c r="G1505" t="s">
        <v>480</v>
      </c>
      <c r="H1505">
        <v>15950276</v>
      </c>
      <c r="I1505" t="s">
        <v>434</v>
      </c>
      <c r="J1505" t="s">
        <v>435</v>
      </c>
      <c r="K1505" t="str">
        <f t="shared" si="69"/>
        <v>Ryan Stocker</v>
      </c>
      <c r="L1505" s="1">
        <v>45870</v>
      </c>
      <c r="M1505" s="1">
        <v>46023</v>
      </c>
      <c r="N1505">
        <f t="shared" si="70"/>
        <v>5</v>
      </c>
      <c r="O1505" t="s">
        <v>135</v>
      </c>
      <c r="P1505" t="s">
        <v>2613</v>
      </c>
      <c r="Q1505" s="2">
        <v>170.76</v>
      </c>
      <c r="R1505" s="4">
        <v>0.375</v>
      </c>
      <c r="S1505" t="s">
        <v>60</v>
      </c>
      <c r="T1505" t="s">
        <v>136</v>
      </c>
      <c r="U1505" s="2">
        <v>64.040000000000006</v>
      </c>
      <c r="V1505" t="s">
        <v>480</v>
      </c>
    </row>
    <row r="1506" spans="1:22" x14ac:dyDescent="0.25">
      <c r="A1506">
        <v>2030220294</v>
      </c>
      <c r="B1506" t="s">
        <v>227</v>
      </c>
      <c r="C1506" t="s">
        <v>952</v>
      </c>
      <c r="D1506" t="str">
        <f t="shared" si="71"/>
        <v>BLODGETT JENNIFER</v>
      </c>
      <c r="E1506" t="s">
        <v>52</v>
      </c>
      <c r="F1506" t="s">
        <v>479</v>
      </c>
      <c r="G1506" t="s">
        <v>480</v>
      </c>
      <c r="H1506">
        <v>15950276</v>
      </c>
      <c r="I1506" t="s">
        <v>434</v>
      </c>
      <c r="J1506" t="s">
        <v>435</v>
      </c>
      <c r="K1506" t="str">
        <f t="shared" si="69"/>
        <v>Ryan Stocker</v>
      </c>
      <c r="L1506" s="1">
        <v>45870</v>
      </c>
      <c r="M1506" s="1">
        <v>46023</v>
      </c>
      <c r="N1506">
        <f t="shared" si="70"/>
        <v>5</v>
      </c>
      <c r="O1506" t="s">
        <v>135</v>
      </c>
      <c r="P1506" t="s">
        <v>2613</v>
      </c>
      <c r="Q1506" s="2">
        <v>36.11</v>
      </c>
      <c r="R1506" s="4">
        <v>0.375</v>
      </c>
      <c r="S1506" t="s">
        <v>60</v>
      </c>
      <c r="T1506" t="s">
        <v>136</v>
      </c>
      <c r="U1506" s="2">
        <v>13.54</v>
      </c>
      <c r="V1506" t="s">
        <v>480</v>
      </c>
    </row>
    <row r="1507" spans="1:22" x14ac:dyDescent="0.25">
      <c r="A1507">
        <v>2030221926</v>
      </c>
      <c r="B1507" t="s">
        <v>231</v>
      </c>
      <c r="C1507" t="s">
        <v>953</v>
      </c>
      <c r="D1507" t="str">
        <f t="shared" si="71"/>
        <v>FURRY MARY</v>
      </c>
      <c r="E1507" t="s">
        <v>52</v>
      </c>
      <c r="F1507" t="s">
        <v>479</v>
      </c>
      <c r="G1507" t="s">
        <v>480</v>
      </c>
      <c r="H1507">
        <v>15950276</v>
      </c>
      <c r="I1507" t="s">
        <v>434</v>
      </c>
      <c r="J1507" t="s">
        <v>435</v>
      </c>
      <c r="K1507" t="str">
        <f t="shared" si="69"/>
        <v>Ryan Stocker</v>
      </c>
      <c r="L1507" s="1">
        <v>45870</v>
      </c>
      <c r="M1507" s="1">
        <v>46023</v>
      </c>
      <c r="N1507">
        <f t="shared" si="70"/>
        <v>5</v>
      </c>
      <c r="O1507" t="s">
        <v>135</v>
      </c>
      <c r="P1507" t="s">
        <v>2613</v>
      </c>
      <c r="Q1507" s="2">
        <v>36.11</v>
      </c>
      <c r="R1507" s="4">
        <v>0.375</v>
      </c>
      <c r="S1507" t="s">
        <v>60</v>
      </c>
      <c r="T1507" t="s">
        <v>136</v>
      </c>
      <c r="U1507" s="2">
        <v>13.54</v>
      </c>
      <c r="V1507" t="s">
        <v>480</v>
      </c>
    </row>
    <row r="1508" spans="1:22" x14ac:dyDescent="0.25">
      <c r="A1508">
        <v>2030084951</v>
      </c>
      <c r="B1508" t="s">
        <v>1558</v>
      </c>
      <c r="C1508" t="s">
        <v>1559</v>
      </c>
      <c r="D1508" t="str">
        <f t="shared" si="71"/>
        <v>LUTHRA DEVANJALI</v>
      </c>
      <c r="E1508" t="s">
        <v>83</v>
      </c>
      <c r="F1508" t="s">
        <v>102</v>
      </c>
      <c r="G1508" t="s">
        <v>103</v>
      </c>
      <c r="H1508">
        <v>19396223</v>
      </c>
      <c r="I1508" t="s">
        <v>510</v>
      </c>
      <c r="J1508" t="s">
        <v>511</v>
      </c>
      <c r="K1508" t="str">
        <f t="shared" si="69"/>
        <v>Saadia Abdul</v>
      </c>
      <c r="L1508" s="1">
        <v>45870</v>
      </c>
      <c r="M1508" s="1">
        <v>46023</v>
      </c>
      <c r="N1508">
        <f t="shared" si="70"/>
        <v>5</v>
      </c>
      <c r="O1508" t="s">
        <v>135</v>
      </c>
      <c r="P1508" t="s">
        <v>2613</v>
      </c>
      <c r="Q1508" s="2">
        <v>36.01</v>
      </c>
      <c r="R1508" s="3">
        <v>0.75</v>
      </c>
      <c r="S1508" t="s">
        <v>60</v>
      </c>
      <c r="T1508" t="s">
        <v>136</v>
      </c>
      <c r="U1508" s="2">
        <v>27.01</v>
      </c>
      <c r="V1508" t="s">
        <v>2597</v>
      </c>
    </row>
    <row r="1509" spans="1:22" x14ac:dyDescent="0.25">
      <c r="A1509">
        <v>2030084953</v>
      </c>
      <c r="B1509" t="s">
        <v>1558</v>
      </c>
      <c r="C1509" t="s">
        <v>1559</v>
      </c>
      <c r="D1509" t="str">
        <f t="shared" si="71"/>
        <v>LUTHRA DEVANJALI</v>
      </c>
      <c r="E1509" t="s">
        <v>83</v>
      </c>
      <c r="F1509" t="s">
        <v>373</v>
      </c>
      <c r="G1509" t="s">
        <v>374</v>
      </c>
      <c r="H1509">
        <v>19396223</v>
      </c>
      <c r="I1509" t="s">
        <v>510</v>
      </c>
      <c r="J1509" t="s">
        <v>511</v>
      </c>
      <c r="K1509" t="str">
        <f t="shared" si="69"/>
        <v>Saadia Abdul</v>
      </c>
      <c r="L1509" s="1">
        <v>45870</v>
      </c>
      <c r="M1509" s="1">
        <v>46023</v>
      </c>
      <c r="N1509">
        <f t="shared" si="70"/>
        <v>5</v>
      </c>
      <c r="O1509" t="s">
        <v>135</v>
      </c>
      <c r="P1509" t="s">
        <v>2613</v>
      </c>
      <c r="Q1509" s="2">
        <v>11.5</v>
      </c>
      <c r="R1509" s="3">
        <v>0.7</v>
      </c>
      <c r="S1509" t="s">
        <v>60</v>
      </c>
      <c r="T1509" t="s">
        <v>136</v>
      </c>
      <c r="U1509" s="2">
        <v>8.0500000000000007</v>
      </c>
      <c r="V1509" t="s">
        <v>374</v>
      </c>
    </row>
    <row r="1510" spans="1:22" x14ac:dyDescent="0.25">
      <c r="A1510">
        <v>2030084952</v>
      </c>
      <c r="B1510" t="s">
        <v>1558</v>
      </c>
      <c r="C1510" t="s">
        <v>1559</v>
      </c>
      <c r="D1510" t="str">
        <f t="shared" si="71"/>
        <v>LUTHRA DEVANJALI</v>
      </c>
      <c r="E1510" t="s">
        <v>83</v>
      </c>
      <c r="F1510" t="s">
        <v>479</v>
      </c>
      <c r="G1510" t="s">
        <v>480</v>
      </c>
      <c r="H1510">
        <v>19396223</v>
      </c>
      <c r="I1510" t="s">
        <v>510</v>
      </c>
      <c r="J1510" t="s">
        <v>511</v>
      </c>
      <c r="K1510" t="str">
        <f t="shared" si="69"/>
        <v>Saadia Abdul</v>
      </c>
      <c r="L1510" s="1">
        <v>45870</v>
      </c>
      <c r="M1510" s="1">
        <v>46023</v>
      </c>
      <c r="N1510">
        <f t="shared" si="70"/>
        <v>5</v>
      </c>
      <c r="O1510" t="s">
        <v>135</v>
      </c>
      <c r="P1510" t="s">
        <v>2613</v>
      </c>
      <c r="Q1510" s="2">
        <v>77.48</v>
      </c>
      <c r="R1510" s="4">
        <v>0.375</v>
      </c>
      <c r="S1510" t="s">
        <v>60</v>
      </c>
      <c r="T1510" t="s">
        <v>136</v>
      </c>
      <c r="U1510" s="2">
        <v>29.06</v>
      </c>
      <c r="V1510" t="s">
        <v>480</v>
      </c>
    </row>
    <row r="1511" spans="1:22" x14ac:dyDescent="0.25">
      <c r="A1511">
        <v>2029695195</v>
      </c>
      <c r="B1511" t="s">
        <v>1921</v>
      </c>
      <c r="C1511" t="s">
        <v>1922</v>
      </c>
      <c r="D1511" t="str">
        <f t="shared" si="71"/>
        <v>JUAREZ DORA</v>
      </c>
      <c r="E1511" t="s">
        <v>399</v>
      </c>
      <c r="F1511" t="s">
        <v>102</v>
      </c>
      <c r="G1511" t="s">
        <v>738</v>
      </c>
      <c r="H1511">
        <v>9079571</v>
      </c>
      <c r="I1511" t="s">
        <v>71</v>
      </c>
      <c r="J1511" t="s">
        <v>99</v>
      </c>
      <c r="K1511" t="str">
        <f t="shared" si="69"/>
        <v>ADAM RICHTER</v>
      </c>
      <c r="L1511" s="1">
        <v>45839</v>
      </c>
      <c r="M1511" s="1">
        <v>46023</v>
      </c>
      <c r="N1511">
        <f t="shared" si="70"/>
        <v>6</v>
      </c>
      <c r="O1511" t="s">
        <v>135</v>
      </c>
      <c r="P1511" t="s">
        <v>2613</v>
      </c>
      <c r="Q1511" s="2">
        <v>126</v>
      </c>
      <c r="R1511" s="3">
        <v>0.9</v>
      </c>
      <c r="S1511" t="s">
        <v>60</v>
      </c>
      <c r="T1511" t="s">
        <v>136</v>
      </c>
      <c r="U1511" s="2">
        <v>113.4</v>
      </c>
      <c r="V1511" t="s">
        <v>2599</v>
      </c>
    </row>
    <row r="1512" spans="1:22" x14ac:dyDescent="0.25">
      <c r="A1512">
        <v>2029695194</v>
      </c>
      <c r="B1512" t="s">
        <v>1921</v>
      </c>
      <c r="C1512" t="s">
        <v>1922</v>
      </c>
      <c r="D1512" t="str">
        <f t="shared" si="71"/>
        <v>JUAREZ DORA</v>
      </c>
      <c r="E1512" t="s">
        <v>399</v>
      </c>
      <c r="F1512" t="s">
        <v>373</v>
      </c>
      <c r="G1512" t="s">
        <v>400</v>
      </c>
      <c r="H1512">
        <v>9079571</v>
      </c>
      <c r="I1512" t="s">
        <v>71</v>
      </c>
      <c r="J1512" t="s">
        <v>99</v>
      </c>
      <c r="K1512" t="str">
        <f t="shared" si="69"/>
        <v>ADAM RICHTER</v>
      </c>
      <c r="L1512" s="1">
        <v>45839</v>
      </c>
      <c r="M1512" s="1">
        <v>46023</v>
      </c>
      <c r="N1512">
        <f t="shared" si="70"/>
        <v>6</v>
      </c>
      <c r="O1512" t="s">
        <v>135</v>
      </c>
      <c r="P1512" t="s">
        <v>2613</v>
      </c>
      <c r="Q1512" s="2">
        <v>24.61</v>
      </c>
      <c r="R1512" s="3">
        <v>0.7</v>
      </c>
      <c r="S1512" t="s">
        <v>60</v>
      </c>
      <c r="T1512" t="s">
        <v>136</v>
      </c>
      <c r="U1512" s="2">
        <v>17.22</v>
      </c>
      <c r="V1512" t="s">
        <v>400</v>
      </c>
    </row>
    <row r="1513" spans="1:22" x14ac:dyDescent="0.25">
      <c r="A1513">
        <v>2029390982</v>
      </c>
      <c r="B1513" t="s">
        <v>667</v>
      </c>
      <c r="C1513" t="s">
        <v>261</v>
      </c>
      <c r="D1513" t="str">
        <f t="shared" si="71"/>
        <v>STANLEY DICKSON</v>
      </c>
      <c r="E1513" t="s">
        <v>64</v>
      </c>
      <c r="F1513" t="s">
        <v>803</v>
      </c>
      <c r="G1513" t="s">
        <v>806</v>
      </c>
      <c r="H1513">
        <v>17425766</v>
      </c>
      <c r="I1513" t="s">
        <v>55</v>
      </c>
      <c r="J1513" t="s">
        <v>56</v>
      </c>
      <c r="K1513" t="str">
        <f t="shared" si="69"/>
        <v>CAROL FOLEY</v>
      </c>
      <c r="L1513" s="1">
        <v>45839</v>
      </c>
      <c r="M1513" s="1">
        <v>46023</v>
      </c>
      <c r="N1513">
        <f t="shared" si="70"/>
        <v>6</v>
      </c>
      <c r="O1513" t="s">
        <v>135</v>
      </c>
      <c r="P1513" t="s">
        <v>2613</v>
      </c>
      <c r="Q1513" s="2">
        <v>15</v>
      </c>
      <c r="R1513" s="3">
        <v>0.38</v>
      </c>
      <c r="S1513" t="s">
        <v>60</v>
      </c>
      <c r="T1513" t="s">
        <v>136</v>
      </c>
      <c r="U1513" s="2">
        <v>5.7</v>
      </c>
      <c r="V1513" t="s">
        <v>806</v>
      </c>
    </row>
    <row r="1514" spans="1:22" x14ac:dyDescent="0.25">
      <c r="A1514">
        <v>2029390981</v>
      </c>
      <c r="B1514" t="s">
        <v>667</v>
      </c>
      <c r="C1514" t="s">
        <v>261</v>
      </c>
      <c r="D1514" t="str">
        <f t="shared" si="71"/>
        <v>STANLEY DICKSON</v>
      </c>
      <c r="E1514" t="s">
        <v>64</v>
      </c>
      <c r="F1514" t="s">
        <v>132</v>
      </c>
      <c r="G1514" t="s">
        <v>133</v>
      </c>
      <c r="H1514">
        <v>17425766</v>
      </c>
      <c r="I1514" t="s">
        <v>55</v>
      </c>
      <c r="J1514" t="s">
        <v>56</v>
      </c>
      <c r="K1514" t="str">
        <f t="shared" si="69"/>
        <v>CAROL FOLEY</v>
      </c>
      <c r="L1514" s="1">
        <v>45839</v>
      </c>
      <c r="M1514" s="1">
        <v>46023</v>
      </c>
      <c r="N1514">
        <f t="shared" si="70"/>
        <v>6</v>
      </c>
      <c r="O1514" t="s">
        <v>135</v>
      </c>
      <c r="P1514" t="s">
        <v>2613</v>
      </c>
      <c r="Q1514" s="2">
        <v>40.5</v>
      </c>
      <c r="R1514" s="3">
        <v>0.38</v>
      </c>
      <c r="S1514" t="s">
        <v>60</v>
      </c>
      <c r="T1514" t="s">
        <v>136</v>
      </c>
      <c r="U1514" s="2">
        <v>15.39</v>
      </c>
      <c r="V1514" t="s">
        <v>133</v>
      </c>
    </row>
    <row r="1515" spans="1:22" x14ac:dyDescent="0.25">
      <c r="A1515">
        <v>2029561099</v>
      </c>
      <c r="B1515" t="s">
        <v>1373</v>
      </c>
      <c r="C1515" t="s">
        <v>1775</v>
      </c>
      <c r="D1515" t="str">
        <f t="shared" si="71"/>
        <v>THOMPSON CHAD</v>
      </c>
      <c r="E1515" t="s">
        <v>83</v>
      </c>
      <c r="F1515" t="s">
        <v>102</v>
      </c>
      <c r="G1515" t="s">
        <v>103</v>
      </c>
      <c r="H1515" t="s">
        <v>2605</v>
      </c>
      <c r="I1515" t="s">
        <v>116</v>
      </c>
      <c r="J1515" t="s">
        <v>117</v>
      </c>
      <c r="K1515" t="str">
        <f t="shared" si="69"/>
        <v>Chad Yale</v>
      </c>
      <c r="L1515" s="1">
        <v>45839</v>
      </c>
      <c r="M1515" s="1">
        <v>46023</v>
      </c>
      <c r="N1515">
        <f t="shared" si="70"/>
        <v>6</v>
      </c>
      <c r="O1515" t="s">
        <v>135</v>
      </c>
      <c r="P1515" t="s">
        <v>2613</v>
      </c>
      <c r="Q1515" s="2">
        <v>25.99</v>
      </c>
      <c r="R1515" s="3">
        <v>0.75</v>
      </c>
      <c r="S1515" t="s">
        <v>60</v>
      </c>
      <c r="T1515" t="s">
        <v>136</v>
      </c>
      <c r="U1515" s="2">
        <v>19.489999999999998</v>
      </c>
      <c r="V1515" t="s">
        <v>2597</v>
      </c>
    </row>
    <row r="1516" spans="1:22" x14ac:dyDescent="0.25">
      <c r="A1516">
        <v>2029561098</v>
      </c>
      <c r="B1516" t="s">
        <v>1373</v>
      </c>
      <c r="C1516" t="s">
        <v>1775</v>
      </c>
      <c r="D1516" t="str">
        <f t="shared" si="71"/>
        <v>THOMPSON CHAD</v>
      </c>
      <c r="E1516" t="s">
        <v>83</v>
      </c>
      <c r="F1516" t="s">
        <v>373</v>
      </c>
      <c r="G1516" t="s">
        <v>374</v>
      </c>
      <c r="H1516" t="s">
        <v>2605</v>
      </c>
      <c r="I1516" t="s">
        <v>116</v>
      </c>
      <c r="J1516" t="s">
        <v>117</v>
      </c>
      <c r="K1516" t="str">
        <f t="shared" si="69"/>
        <v>Chad Yale</v>
      </c>
      <c r="L1516" s="1">
        <v>45839</v>
      </c>
      <c r="M1516" s="1">
        <v>46023</v>
      </c>
      <c r="N1516">
        <f t="shared" si="70"/>
        <v>6</v>
      </c>
      <c r="O1516" t="s">
        <v>135</v>
      </c>
      <c r="P1516" t="s">
        <v>2613</v>
      </c>
      <c r="Q1516" s="2">
        <v>54.22</v>
      </c>
      <c r="R1516" s="3">
        <v>0.7</v>
      </c>
      <c r="S1516" t="s">
        <v>60</v>
      </c>
      <c r="T1516" t="s">
        <v>136</v>
      </c>
      <c r="U1516" s="2">
        <v>37.950000000000003</v>
      </c>
      <c r="V1516" t="s">
        <v>374</v>
      </c>
    </row>
    <row r="1517" spans="1:22" x14ac:dyDescent="0.25">
      <c r="A1517">
        <v>2029641123</v>
      </c>
      <c r="B1517" t="s">
        <v>538</v>
      </c>
      <c r="C1517" t="s">
        <v>1636</v>
      </c>
      <c r="D1517" t="str">
        <f t="shared" si="71"/>
        <v>MEADE ASHLEY</v>
      </c>
      <c r="E1517" t="s">
        <v>256</v>
      </c>
      <c r="F1517" t="s">
        <v>373</v>
      </c>
      <c r="G1517" t="s">
        <v>374</v>
      </c>
      <c r="H1517">
        <v>21435997</v>
      </c>
      <c r="I1517" t="s">
        <v>1487</v>
      </c>
      <c r="J1517" t="s">
        <v>1488</v>
      </c>
      <c r="K1517" t="str">
        <f t="shared" si="69"/>
        <v>Christopher Brousseau</v>
      </c>
      <c r="L1517" s="1">
        <v>45840</v>
      </c>
      <c r="M1517" s="1">
        <v>46024</v>
      </c>
      <c r="N1517">
        <f t="shared" si="70"/>
        <v>6</v>
      </c>
      <c r="O1517" t="s">
        <v>135</v>
      </c>
      <c r="P1517" t="s">
        <v>2613</v>
      </c>
      <c r="Q1517" s="2">
        <v>89.52</v>
      </c>
      <c r="R1517" s="3">
        <v>0.7</v>
      </c>
      <c r="S1517" t="s">
        <v>60</v>
      </c>
      <c r="T1517" t="s">
        <v>136</v>
      </c>
      <c r="U1517" s="2">
        <v>62.66</v>
      </c>
      <c r="V1517" t="s">
        <v>374</v>
      </c>
    </row>
    <row r="1518" spans="1:22" x14ac:dyDescent="0.25">
      <c r="A1518">
        <v>2029524903</v>
      </c>
      <c r="B1518" t="s">
        <v>1904</v>
      </c>
      <c r="C1518" t="s">
        <v>1905</v>
      </c>
      <c r="D1518" t="str">
        <f t="shared" si="71"/>
        <v>ELISABETH DELEONARDIS</v>
      </c>
      <c r="E1518" t="s">
        <v>83</v>
      </c>
      <c r="F1518" t="s">
        <v>373</v>
      </c>
      <c r="G1518" t="s">
        <v>374</v>
      </c>
      <c r="H1518">
        <v>9213293</v>
      </c>
      <c r="I1518" t="s">
        <v>469</v>
      </c>
      <c r="J1518" t="s">
        <v>470</v>
      </c>
      <c r="K1518" t="str">
        <f t="shared" si="69"/>
        <v>GARY PORTUGAL</v>
      </c>
      <c r="L1518" s="1">
        <v>45839</v>
      </c>
      <c r="M1518" s="1">
        <v>46023</v>
      </c>
      <c r="N1518">
        <f t="shared" si="70"/>
        <v>6</v>
      </c>
      <c r="O1518" t="s">
        <v>135</v>
      </c>
      <c r="P1518" t="s">
        <v>2613</v>
      </c>
      <c r="Q1518" s="2">
        <v>23.85</v>
      </c>
      <c r="R1518" s="3">
        <v>0.7</v>
      </c>
      <c r="S1518" t="s">
        <v>60</v>
      </c>
      <c r="T1518" t="s">
        <v>136</v>
      </c>
      <c r="U1518" s="2">
        <v>16.68</v>
      </c>
      <c r="V1518" t="s">
        <v>374</v>
      </c>
    </row>
    <row r="1519" spans="1:22" x14ac:dyDescent="0.25">
      <c r="A1519">
        <v>2029618884</v>
      </c>
      <c r="B1519" t="s">
        <v>946</v>
      </c>
      <c r="C1519" t="s">
        <v>1913</v>
      </c>
      <c r="D1519" t="str">
        <f t="shared" si="71"/>
        <v>ARREDONDO BRYAN</v>
      </c>
      <c r="E1519" t="s">
        <v>83</v>
      </c>
      <c r="F1519" t="s">
        <v>373</v>
      </c>
      <c r="G1519" t="s">
        <v>374</v>
      </c>
      <c r="H1519">
        <v>9213293</v>
      </c>
      <c r="I1519" t="s">
        <v>469</v>
      </c>
      <c r="J1519" t="s">
        <v>470</v>
      </c>
      <c r="K1519" t="str">
        <f t="shared" si="69"/>
        <v>GARY PORTUGAL</v>
      </c>
      <c r="L1519" s="1">
        <v>45839</v>
      </c>
      <c r="M1519" s="1">
        <v>46023</v>
      </c>
      <c r="N1519">
        <f t="shared" si="70"/>
        <v>6</v>
      </c>
      <c r="O1519" t="s">
        <v>135</v>
      </c>
      <c r="P1519" t="s">
        <v>2613</v>
      </c>
      <c r="Q1519" s="2">
        <v>23.85</v>
      </c>
      <c r="R1519" s="3">
        <v>0.7</v>
      </c>
      <c r="S1519" t="s">
        <v>60</v>
      </c>
      <c r="T1519" t="s">
        <v>136</v>
      </c>
      <c r="U1519" s="2">
        <v>16.68</v>
      </c>
      <c r="V1519" t="s">
        <v>374</v>
      </c>
    </row>
    <row r="1520" spans="1:22" x14ac:dyDescent="0.25">
      <c r="A1520">
        <v>2029705350</v>
      </c>
      <c r="B1520" t="s">
        <v>1923</v>
      </c>
      <c r="C1520" t="s">
        <v>297</v>
      </c>
      <c r="D1520" t="str">
        <f t="shared" si="71"/>
        <v>WOODS MARIBEL</v>
      </c>
      <c r="E1520" t="s">
        <v>83</v>
      </c>
      <c r="F1520" t="s">
        <v>373</v>
      </c>
      <c r="G1520" t="s">
        <v>374</v>
      </c>
      <c r="H1520">
        <v>9213293</v>
      </c>
      <c r="I1520" t="s">
        <v>469</v>
      </c>
      <c r="J1520" t="s">
        <v>470</v>
      </c>
      <c r="K1520" t="str">
        <f t="shared" si="69"/>
        <v>GARY PORTUGAL</v>
      </c>
      <c r="L1520" s="1">
        <v>45839</v>
      </c>
      <c r="M1520" s="1">
        <v>46023</v>
      </c>
      <c r="N1520">
        <f t="shared" si="70"/>
        <v>6</v>
      </c>
      <c r="O1520" t="s">
        <v>135</v>
      </c>
      <c r="P1520" t="s">
        <v>2613</v>
      </c>
      <c r="Q1520" s="2">
        <v>61.08</v>
      </c>
      <c r="R1520" s="3">
        <v>0.7</v>
      </c>
      <c r="S1520" t="s">
        <v>60</v>
      </c>
      <c r="T1520" t="s">
        <v>136</v>
      </c>
      <c r="U1520" s="2">
        <v>42.75</v>
      </c>
      <c r="V1520" t="s">
        <v>374</v>
      </c>
    </row>
    <row r="1521" spans="1:22" x14ac:dyDescent="0.25">
      <c r="A1521">
        <v>2029759033</v>
      </c>
      <c r="B1521" t="s">
        <v>1936</v>
      </c>
      <c r="C1521" t="s">
        <v>1937</v>
      </c>
      <c r="D1521" t="str">
        <f t="shared" si="71"/>
        <v>DIVITO DOMENIC</v>
      </c>
      <c r="E1521" t="s">
        <v>83</v>
      </c>
      <c r="F1521" t="s">
        <v>373</v>
      </c>
      <c r="G1521" t="s">
        <v>374</v>
      </c>
      <c r="H1521">
        <v>9213293</v>
      </c>
      <c r="I1521" t="s">
        <v>469</v>
      </c>
      <c r="J1521" t="s">
        <v>470</v>
      </c>
      <c r="K1521" t="str">
        <f t="shared" si="69"/>
        <v>GARY PORTUGAL</v>
      </c>
      <c r="L1521" s="1">
        <v>45842</v>
      </c>
      <c r="M1521" s="1">
        <v>46026</v>
      </c>
      <c r="N1521">
        <f t="shared" si="70"/>
        <v>6</v>
      </c>
      <c r="O1521" t="s">
        <v>135</v>
      </c>
      <c r="P1521" t="s">
        <v>2613</v>
      </c>
      <c r="Q1521" s="2">
        <v>129.79</v>
      </c>
      <c r="R1521" s="3">
        <v>0.7</v>
      </c>
      <c r="S1521" t="s">
        <v>60</v>
      </c>
      <c r="T1521" t="s">
        <v>136</v>
      </c>
      <c r="U1521" s="2">
        <v>90.85</v>
      </c>
      <c r="V1521" t="s">
        <v>374</v>
      </c>
    </row>
    <row r="1522" spans="1:22" x14ac:dyDescent="0.25">
      <c r="A1522">
        <v>2029415289</v>
      </c>
      <c r="B1522" t="s">
        <v>505</v>
      </c>
      <c r="C1522" t="s">
        <v>506</v>
      </c>
      <c r="D1522" t="str">
        <f t="shared" si="71"/>
        <v>PHENU ZACHARIAH</v>
      </c>
      <c r="E1522" t="s">
        <v>256</v>
      </c>
      <c r="F1522" t="s">
        <v>479</v>
      </c>
      <c r="G1522" t="s">
        <v>480</v>
      </c>
      <c r="H1522">
        <v>9213293</v>
      </c>
      <c r="I1522" t="s">
        <v>469</v>
      </c>
      <c r="J1522" t="s">
        <v>470</v>
      </c>
      <c r="K1522" t="str">
        <f t="shared" si="69"/>
        <v>GARY PORTUGAL</v>
      </c>
      <c r="L1522" s="1">
        <v>45839</v>
      </c>
      <c r="M1522" s="1">
        <v>46023</v>
      </c>
      <c r="N1522">
        <f t="shared" si="70"/>
        <v>6</v>
      </c>
      <c r="O1522" t="s">
        <v>135</v>
      </c>
      <c r="P1522" t="s">
        <v>2613</v>
      </c>
      <c r="Q1522" s="2">
        <v>23.39</v>
      </c>
      <c r="R1522" s="4">
        <v>0.375</v>
      </c>
      <c r="S1522" t="s">
        <v>60</v>
      </c>
      <c r="T1522" t="s">
        <v>136</v>
      </c>
      <c r="U1522" s="2">
        <v>8.77</v>
      </c>
      <c r="V1522" t="s">
        <v>480</v>
      </c>
    </row>
    <row r="1523" spans="1:22" x14ac:dyDescent="0.25">
      <c r="A1523">
        <v>2029395480</v>
      </c>
      <c r="B1523" t="s">
        <v>1894</v>
      </c>
      <c r="C1523" t="s">
        <v>1895</v>
      </c>
      <c r="D1523" t="str">
        <f t="shared" si="71"/>
        <v>DEPNER AUBREE</v>
      </c>
      <c r="E1523" t="s">
        <v>881</v>
      </c>
      <c r="F1523" t="s">
        <v>373</v>
      </c>
      <c r="G1523" t="s">
        <v>433</v>
      </c>
      <c r="H1523">
        <v>8307933</v>
      </c>
      <c r="I1523" t="s">
        <v>113</v>
      </c>
      <c r="J1523" t="s">
        <v>114</v>
      </c>
      <c r="K1523" t="str">
        <f t="shared" si="69"/>
        <v>GREGORY TEIPEL</v>
      </c>
      <c r="L1523" s="1">
        <v>45839</v>
      </c>
      <c r="M1523" s="1">
        <v>46023</v>
      </c>
      <c r="N1523">
        <f t="shared" si="70"/>
        <v>6</v>
      </c>
      <c r="O1523" t="s">
        <v>135</v>
      </c>
      <c r="P1523" t="s">
        <v>2613</v>
      </c>
      <c r="Q1523" s="2">
        <v>117.08</v>
      </c>
      <c r="R1523" s="3">
        <v>0.9</v>
      </c>
      <c r="S1523" t="s">
        <v>60</v>
      </c>
      <c r="T1523" t="s">
        <v>136</v>
      </c>
      <c r="U1523" s="2">
        <v>105.37</v>
      </c>
      <c r="V1523" t="s">
        <v>433</v>
      </c>
    </row>
    <row r="1524" spans="1:22" x14ac:dyDescent="0.25">
      <c r="A1524">
        <v>2029245574</v>
      </c>
      <c r="B1524" t="s">
        <v>478</v>
      </c>
      <c r="C1524" t="s">
        <v>482</v>
      </c>
      <c r="D1524" t="str">
        <f t="shared" si="71"/>
        <v>RIGGINS JAMES</v>
      </c>
      <c r="E1524" t="s">
        <v>169</v>
      </c>
      <c r="F1524" t="s">
        <v>102</v>
      </c>
      <c r="G1524" t="s">
        <v>764</v>
      </c>
      <c r="H1524">
        <v>8307933</v>
      </c>
      <c r="I1524" t="s">
        <v>113</v>
      </c>
      <c r="J1524" t="s">
        <v>114</v>
      </c>
      <c r="K1524" t="str">
        <f t="shared" si="69"/>
        <v>GREGORY TEIPEL</v>
      </c>
      <c r="L1524" s="1">
        <v>45840</v>
      </c>
      <c r="M1524" s="1">
        <v>46024</v>
      </c>
      <c r="N1524">
        <f t="shared" si="70"/>
        <v>6</v>
      </c>
      <c r="O1524" t="s">
        <v>135</v>
      </c>
      <c r="P1524" t="s">
        <v>2613</v>
      </c>
      <c r="Q1524" s="2">
        <v>179.9</v>
      </c>
      <c r="R1524" s="3">
        <v>0.75</v>
      </c>
      <c r="S1524" t="s">
        <v>60</v>
      </c>
      <c r="T1524" t="s">
        <v>136</v>
      </c>
      <c r="U1524" s="2">
        <v>134.91999999999999</v>
      </c>
      <c r="V1524" t="s">
        <v>2597</v>
      </c>
    </row>
    <row r="1525" spans="1:22" x14ac:dyDescent="0.25">
      <c r="A1525">
        <v>2029395479</v>
      </c>
      <c r="B1525" t="s">
        <v>1894</v>
      </c>
      <c r="C1525" t="s">
        <v>1895</v>
      </c>
      <c r="D1525" t="str">
        <f t="shared" si="71"/>
        <v>DEPNER AUBREE</v>
      </c>
      <c r="E1525" t="s">
        <v>881</v>
      </c>
      <c r="F1525" t="s">
        <v>102</v>
      </c>
      <c r="G1525" t="s">
        <v>764</v>
      </c>
      <c r="H1525">
        <v>8307933</v>
      </c>
      <c r="I1525" t="s">
        <v>113</v>
      </c>
      <c r="J1525" t="s">
        <v>114</v>
      </c>
      <c r="K1525" t="str">
        <f t="shared" si="69"/>
        <v>GREGORY TEIPEL</v>
      </c>
      <c r="L1525" s="1">
        <v>45839</v>
      </c>
      <c r="M1525" s="1">
        <v>46023</v>
      </c>
      <c r="N1525">
        <f t="shared" si="70"/>
        <v>6</v>
      </c>
      <c r="O1525" t="s">
        <v>135</v>
      </c>
      <c r="P1525" t="s">
        <v>2613</v>
      </c>
      <c r="Q1525" s="2">
        <v>161.1</v>
      </c>
      <c r="R1525" s="3">
        <v>0.75</v>
      </c>
      <c r="S1525" t="s">
        <v>60</v>
      </c>
      <c r="T1525" t="s">
        <v>136</v>
      </c>
      <c r="U1525" s="2">
        <v>120.82</v>
      </c>
      <c r="V1525" t="s">
        <v>2597</v>
      </c>
    </row>
    <row r="1526" spans="1:22" x14ac:dyDescent="0.25">
      <c r="A1526">
        <v>2029428213</v>
      </c>
      <c r="B1526" t="s">
        <v>386</v>
      </c>
      <c r="C1526" t="s">
        <v>507</v>
      </c>
      <c r="D1526" t="str">
        <f t="shared" si="71"/>
        <v>II MICHAEL</v>
      </c>
      <c r="E1526" t="s">
        <v>83</v>
      </c>
      <c r="F1526" t="s">
        <v>102</v>
      </c>
      <c r="G1526" t="s">
        <v>103</v>
      </c>
      <c r="H1526">
        <v>8307933</v>
      </c>
      <c r="I1526" t="s">
        <v>113</v>
      </c>
      <c r="J1526" t="s">
        <v>114</v>
      </c>
      <c r="K1526" t="str">
        <f t="shared" si="69"/>
        <v>GREGORY TEIPEL</v>
      </c>
      <c r="L1526" s="1">
        <v>45839</v>
      </c>
      <c r="M1526" s="1">
        <v>46023</v>
      </c>
      <c r="N1526">
        <f t="shared" si="70"/>
        <v>6</v>
      </c>
      <c r="O1526" t="s">
        <v>135</v>
      </c>
      <c r="P1526" t="s">
        <v>2613</v>
      </c>
      <c r="Q1526" s="2">
        <v>38.39</v>
      </c>
      <c r="R1526" s="3">
        <v>0.75</v>
      </c>
      <c r="S1526" t="s">
        <v>60</v>
      </c>
      <c r="T1526" t="s">
        <v>136</v>
      </c>
      <c r="U1526" s="2">
        <v>28.79</v>
      </c>
      <c r="V1526" t="s">
        <v>2597</v>
      </c>
    </row>
    <row r="1527" spans="1:22" x14ac:dyDescent="0.25">
      <c r="A1527">
        <v>2029245573</v>
      </c>
      <c r="B1527" t="s">
        <v>478</v>
      </c>
      <c r="C1527" t="s">
        <v>482</v>
      </c>
      <c r="D1527" t="str">
        <f t="shared" si="71"/>
        <v>RIGGINS JAMES</v>
      </c>
      <c r="E1527" t="s">
        <v>169</v>
      </c>
      <c r="F1527" t="s">
        <v>373</v>
      </c>
      <c r="G1527" t="s">
        <v>374</v>
      </c>
      <c r="H1527">
        <v>8307933</v>
      </c>
      <c r="I1527" t="s">
        <v>113</v>
      </c>
      <c r="J1527" t="s">
        <v>114</v>
      </c>
      <c r="K1527" t="str">
        <f t="shared" si="69"/>
        <v>GREGORY TEIPEL</v>
      </c>
      <c r="L1527" s="1">
        <v>45840</v>
      </c>
      <c r="M1527" s="1">
        <v>46024</v>
      </c>
      <c r="N1527">
        <f t="shared" si="70"/>
        <v>6</v>
      </c>
      <c r="O1527" t="s">
        <v>135</v>
      </c>
      <c r="P1527" t="s">
        <v>2613</v>
      </c>
      <c r="Q1527" s="2">
        <v>61.82</v>
      </c>
      <c r="R1527" s="3">
        <v>0.7</v>
      </c>
      <c r="S1527" t="s">
        <v>60</v>
      </c>
      <c r="T1527" t="s">
        <v>136</v>
      </c>
      <c r="U1527" s="2">
        <v>43.27</v>
      </c>
      <c r="V1527" t="s">
        <v>374</v>
      </c>
    </row>
    <row r="1528" spans="1:22" x14ac:dyDescent="0.25">
      <c r="A1528">
        <v>2029395478</v>
      </c>
      <c r="B1528" t="s">
        <v>1894</v>
      </c>
      <c r="C1528" t="s">
        <v>1895</v>
      </c>
      <c r="D1528" t="str">
        <f t="shared" si="71"/>
        <v>DEPNER AUBREE</v>
      </c>
      <c r="E1528" t="s">
        <v>881</v>
      </c>
      <c r="F1528" t="s">
        <v>373</v>
      </c>
      <c r="G1528" t="s">
        <v>374</v>
      </c>
      <c r="H1528">
        <v>8307933</v>
      </c>
      <c r="I1528" t="s">
        <v>113</v>
      </c>
      <c r="J1528" t="s">
        <v>114</v>
      </c>
      <c r="K1528" t="str">
        <f t="shared" si="69"/>
        <v>GREGORY TEIPEL</v>
      </c>
      <c r="L1528" s="1">
        <v>45839</v>
      </c>
      <c r="M1528" s="1">
        <v>46023</v>
      </c>
      <c r="N1528">
        <f t="shared" si="70"/>
        <v>6</v>
      </c>
      <c r="O1528" t="s">
        <v>135</v>
      </c>
      <c r="P1528" t="s">
        <v>2613</v>
      </c>
      <c r="Q1528" s="2">
        <v>51</v>
      </c>
      <c r="R1528" s="3">
        <v>0.7</v>
      </c>
      <c r="S1528" t="s">
        <v>60</v>
      </c>
      <c r="T1528" t="s">
        <v>136</v>
      </c>
      <c r="U1528" s="2">
        <v>35.700000000000003</v>
      </c>
      <c r="V1528" t="s">
        <v>374</v>
      </c>
    </row>
    <row r="1529" spans="1:22" x14ac:dyDescent="0.25">
      <c r="A1529">
        <v>2029245575</v>
      </c>
      <c r="B1529" t="s">
        <v>478</v>
      </c>
      <c r="C1529" t="s">
        <v>482</v>
      </c>
      <c r="D1529" t="str">
        <f t="shared" si="71"/>
        <v>RIGGINS JAMES</v>
      </c>
      <c r="E1529" t="s">
        <v>169</v>
      </c>
      <c r="F1529" t="s">
        <v>479</v>
      </c>
      <c r="G1529" t="s">
        <v>480</v>
      </c>
      <c r="H1529">
        <v>8307933</v>
      </c>
      <c r="I1529" t="s">
        <v>113</v>
      </c>
      <c r="J1529" t="s">
        <v>114</v>
      </c>
      <c r="K1529" t="str">
        <f t="shared" si="69"/>
        <v>GREGORY TEIPEL</v>
      </c>
      <c r="L1529" s="1">
        <v>45840</v>
      </c>
      <c r="M1529" s="1">
        <v>46024</v>
      </c>
      <c r="N1529">
        <f t="shared" si="70"/>
        <v>6</v>
      </c>
      <c r="O1529" t="s">
        <v>135</v>
      </c>
      <c r="P1529" t="s">
        <v>2613</v>
      </c>
      <c r="Q1529" s="2">
        <v>175.65</v>
      </c>
      <c r="R1529" s="4">
        <v>0.375</v>
      </c>
      <c r="S1529" t="s">
        <v>60</v>
      </c>
      <c r="T1529" t="s">
        <v>136</v>
      </c>
      <c r="U1529" s="2">
        <v>65.86</v>
      </c>
      <c r="V1529" t="s">
        <v>480</v>
      </c>
    </row>
    <row r="1530" spans="1:22" x14ac:dyDescent="0.25">
      <c r="A1530">
        <v>2029428214</v>
      </c>
      <c r="B1530" t="s">
        <v>386</v>
      </c>
      <c r="C1530" t="s">
        <v>507</v>
      </c>
      <c r="D1530" t="str">
        <f t="shared" si="71"/>
        <v>II MICHAEL</v>
      </c>
      <c r="E1530" t="s">
        <v>83</v>
      </c>
      <c r="F1530" t="s">
        <v>479</v>
      </c>
      <c r="G1530" t="s">
        <v>480</v>
      </c>
      <c r="H1530">
        <v>8307933</v>
      </c>
      <c r="I1530" t="s">
        <v>113</v>
      </c>
      <c r="J1530" t="s">
        <v>114</v>
      </c>
      <c r="K1530" t="str">
        <f t="shared" si="69"/>
        <v>GREGORY TEIPEL</v>
      </c>
      <c r="L1530" s="1">
        <v>45839</v>
      </c>
      <c r="M1530" s="1">
        <v>46023</v>
      </c>
      <c r="N1530">
        <f t="shared" si="70"/>
        <v>6</v>
      </c>
      <c r="O1530" t="s">
        <v>135</v>
      </c>
      <c r="P1530" t="s">
        <v>2613</v>
      </c>
      <c r="Q1530" s="2">
        <v>173.38</v>
      </c>
      <c r="R1530" s="4">
        <v>0.375</v>
      </c>
      <c r="S1530" t="s">
        <v>60</v>
      </c>
      <c r="T1530" t="s">
        <v>136</v>
      </c>
      <c r="U1530" s="2">
        <v>65.02</v>
      </c>
      <c r="V1530" t="s">
        <v>480</v>
      </c>
    </row>
    <row r="1531" spans="1:22" x14ac:dyDescent="0.25">
      <c r="A1531">
        <v>2029622398</v>
      </c>
      <c r="B1531" t="s">
        <v>73</v>
      </c>
      <c r="C1531" t="s">
        <v>536</v>
      </c>
      <c r="D1531" t="str">
        <f t="shared" si="71"/>
        <v>ANDERSON MELISSA</v>
      </c>
      <c r="E1531" t="s">
        <v>256</v>
      </c>
      <c r="F1531" t="s">
        <v>479</v>
      </c>
      <c r="G1531" t="s">
        <v>480</v>
      </c>
      <c r="H1531">
        <v>8307933</v>
      </c>
      <c r="I1531" t="s">
        <v>113</v>
      </c>
      <c r="J1531" t="s">
        <v>114</v>
      </c>
      <c r="K1531" t="str">
        <f t="shared" si="69"/>
        <v>GREGORY TEIPEL</v>
      </c>
      <c r="L1531" s="1">
        <v>45839</v>
      </c>
      <c r="M1531" s="1">
        <v>46023</v>
      </c>
      <c r="N1531">
        <f t="shared" si="70"/>
        <v>6</v>
      </c>
      <c r="O1531" t="s">
        <v>135</v>
      </c>
      <c r="P1531" t="s">
        <v>2613</v>
      </c>
      <c r="Q1531" s="2">
        <v>58.58</v>
      </c>
      <c r="R1531" s="4">
        <v>0.375</v>
      </c>
      <c r="S1531" t="s">
        <v>60</v>
      </c>
      <c r="T1531" t="s">
        <v>136</v>
      </c>
      <c r="U1531" s="2">
        <v>21.97</v>
      </c>
      <c r="V1531" t="s">
        <v>480</v>
      </c>
    </row>
    <row r="1532" spans="1:22" x14ac:dyDescent="0.25">
      <c r="A1532">
        <v>2029761816</v>
      </c>
      <c r="B1532" t="s">
        <v>1544</v>
      </c>
      <c r="C1532" t="s">
        <v>1545</v>
      </c>
      <c r="D1532" t="str">
        <f t="shared" si="71"/>
        <v>MORENO NICKOLAS</v>
      </c>
      <c r="E1532" t="s">
        <v>372</v>
      </c>
      <c r="F1532" t="s">
        <v>102</v>
      </c>
      <c r="G1532" t="s">
        <v>103</v>
      </c>
      <c r="H1532">
        <v>18754354</v>
      </c>
      <c r="I1532" t="s">
        <v>128</v>
      </c>
      <c r="J1532" t="s">
        <v>129</v>
      </c>
      <c r="K1532" t="str">
        <f t="shared" si="69"/>
        <v>JACOB YALE</v>
      </c>
      <c r="L1532" s="1">
        <v>45841</v>
      </c>
      <c r="M1532" s="1">
        <v>46025</v>
      </c>
      <c r="N1532">
        <f t="shared" si="70"/>
        <v>6</v>
      </c>
      <c r="O1532" t="s">
        <v>135</v>
      </c>
      <c r="P1532" t="s">
        <v>2613</v>
      </c>
      <c r="Q1532" s="2">
        <v>9.85</v>
      </c>
      <c r="R1532" s="3">
        <v>0.75</v>
      </c>
      <c r="S1532" t="s">
        <v>60</v>
      </c>
      <c r="T1532" t="s">
        <v>136</v>
      </c>
      <c r="U1532" s="2">
        <v>7.39</v>
      </c>
      <c r="V1532" t="s">
        <v>2597</v>
      </c>
    </row>
    <row r="1533" spans="1:22" x14ac:dyDescent="0.25">
      <c r="A1533">
        <v>2029761815</v>
      </c>
      <c r="B1533" t="s">
        <v>1544</v>
      </c>
      <c r="C1533" t="s">
        <v>1545</v>
      </c>
      <c r="D1533" t="str">
        <f t="shared" si="71"/>
        <v>MORENO NICKOLAS</v>
      </c>
      <c r="E1533" t="s">
        <v>372</v>
      </c>
      <c r="F1533" t="s">
        <v>373</v>
      </c>
      <c r="G1533" t="s">
        <v>374</v>
      </c>
      <c r="H1533">
        <v>18754354</v>
      </c>
      <c r="I1533" t="s">
        <v>128</v>
      </c>
      <c r="J1533" t="s">
        <v>129</v>
      </c>
      <c r="K1533" t="str">
        <f t="shared" si="69"/>
        <v>JACOB YALE</v>
      </c>
      <c r="L1533" s="1">
        <v>45841</v>
      </c>
      <c r="M1533" s="1">
        <v>46025</v>
      </c>
      <c r="N1533">
        <f t="shared" si="70"/>
        <v>6</v>
      </c>
      <c r="O1533" t="s">
        <v>135</v>
      </c>
      <c r="P1533" t="s">
        <v>2613</v>
      </c>
      <c r="Q1533" s="2">
        <v>45.46</v>
      </c>
      <c r="R1533" s="3">
        <v>0.7</v>
      </c>
      <c r="S1533" t="s">
        <v>60</v>
      </c>
      <c r="T1533" t="s">
        <v>136</v>
      </c>
      <c r="U1533" s="2">
        <v>31.82</v>
      </c>
      <c r="V1533" t="s">
        <v>374</v>
      </c>
    </row>
    <row r="1534" spans="1:22" x14ac:dyDescent="0.25">
      <c r="A1534">
        <v>2029292630</v>
      </c>
      <c r="B1534" t="s">
        <v>129</v>
      </c>
      <c r="C1534" t="s">
        <v>128</v>
      </c>
      <c r="D1534" t="str">
        <f t="shared" si="71"/>
        <v>YALE JACOB</v>
      </c>
      <c r="E1534" t="s">
        <v>83</v>
      </c>
      <c r="F1534" t="s">
        <v>373</v>
      </c>
      <c r="G1534" t="s">
        <v>374</v>
      </c>
      <c r="H1534">
        <v>18754354</v>
      </c>
      <c r="I1534" t="s">
        <v>128</v>
      </c>
      <c r="J1534" t="s">
        <v>129</v>
      </c>
      <c r="K1534" t="str">
        <f t="shared" si="69"/>
        <v>JACOB YALE</v>
      </c>
      <c r="L1534" s="1">
        <v>45839</v>
      </c>
      <c r="M1534" s="1">
        <v>46023</v>
      </c>
      <c r="N1534">
        <f t="shared" si="70"/>
        <v>6</v>
      </c>
      <c r="O1534" t="s">
        <v>135</v>
      </c>
      <c r="P1534" t="s">
        <v>2613</v>
      </c>
      <c r="Q1534" s="2">
        <v>34</v>
      </c>
      <c r="R1534" s="3">
        <v>0.7</v>
      </c>
      <c r="S1534" t="s">
        <v>60</v>
      </c>
      <c r="T1534" t="s">
        <v>136</v>
      </c>
      <c r="U1534" s="2">
        <v>23.8</v>
      </c>
      <c r="V1534" t="s">
        <v>374</v>
      </c>
    </row>
    <row r="1535" spans="1:22" x14ac:dyDescent="0.25">
      <c r="A1535">
        <v>2029292631</v>
      </c>
      <c r="B1535" t="s">
        <v>129</v>
      </c>
      <c r="C1535" t="s">
        <v>128</v>
      </c>
      <c r="D1535" t="str">
        <f t="shared" si="71"/>
        <v>YALE JACOB</v>
      </c>
      <c r="E1535" t="s">
        <v>83</v>
      </c>
      <c r="F1535" t="s">
        <v>479</v>
      </c>
      <c r="G1535" t="s">
        <v>480</v>
      </c>
      <c r="H1535">
        <v>18754354</v>
      </c>
      <c r="I1535" t="s">
        <v>128</v>
      </c>
      <c r="J1535" t="s">
        <v>129</v>
      </c>
      <c r="K1535" t="str">
        <f t="shared" si="69"/>
        <v>JACOB YALE</v>
      </c>
      <c r="L1535" s="1">
        <v>45839</v>
      </c>
      <c r="M1535" s="1">
        <v>46023</v>
      </c>
      <c r="N1535">
        <f t="shared" si="70"/>
        <v>6</v>
      </c>
      <c r="O1535" t="s">
        <v>135</v>
      </c>
      <c r="P1535" t="s">
        <v>2613</v>
      </c>
      <c r="Q1535" s="2">
        <v>33.409999999999997</v>
      </c>
      <c r="R1535" s="4">
        <v>0.375</v>
      </c>
      <c r="S1535" t="s">
        <v>60</v>
      </c>
      <c r="T1535" t="s">
        <v>136</v>
      </c>
      <c r="U1535" s="2">
        <v>12.52</v>
      </c>
      <c r="V1535" t="s">
        <v>480</v>
      </c>
    </row>
    <row r="1536" spans="1:22" x14ac:dyDescent="0.25">
      <c r="A1536">
        <v>2029761817</v>
      </c>
      <c r="B1536" t="s">
        <v>1544</v>
      </c>
      <c r="C1536" t="s">
        <v>1545</v>
      </c>
      <c r="D1536" t="str">
        <f t="shared" si="71"/>
        <v>MORENO NICKOLAS</v>
      </c>
      <c r="E1536" t="s">
        <v>372</v>
      </c>
      <c r="F1536" t="s">
        <v>479</v>
      </c>
      <c r="G1536" t="s">
        <v>480</v>
      </c>
      <c r="H1536">
        <v>18754354</v>
      </c>
      <c r="I1536" t="s">
        <v>128</v>
      </c>
      <c r="J1536" t="s">
        <v>129</v>
      </c>
      <c r="K1536" t="str">
        <f t="shared" si="69"/>
        <v>JACOB YALE</v>
      </c>
      <c r="L1536" s="1">
        <v>45841</v>
      </c>
      <c r="M1536" s="1">
        <v>46025</v>
      </c>
      <c r="N1536">
        <f t="shared" si="70"/>
        <v>6</v>
      </c>
      <c r="O1536" t="s">
        <v>135</v>
      </c>
      <c r="P1536" t="s">
        <v>2613</v>
      </c>
      <c r="Q1536" s="2">
        <v>18.989999999999998</v>
      </c>
      <c r="R1536" s="4">
        <v>0.375</v>
      </c>
      <c r="S1536" t="s">
        <v>60</v>
      </c>
      <c r="T1536" t="s">
        <v>136</v>
      </c>
      <c r="U1536" s="2">
        <v>7.12</v>
      </c>
      <c r="V1536" t="s">
        <v>480</v>
      </c>
    </row>
    <row r="1537" spans="1:22" x14ac:dyDescent="0.25">
      <c r="A1537">
        <v>2029204336</v>
      </c>
      <c r="B1537" t="s">
        <v>477</v>
      </c>
      <c r="C1537" t="s">
        <v>478</v>
      </c>
      <c r="D1537" t="str">
        <f t="shared" si="71"/>
        <v>JAMES GOODSON</v>
      </c>
      <c r="E1537" t="s">
        <v>265</v>
      </c>
      <c r="F1537" t="s">
        <v>373</v>
      </c>
      <c r="G1537" t="s">
        <v>374</v>
      </c>
      <c r="H1537" t="s">
        <v>2608</v>
      </c>
      <c r="I1537" t="s">
        <v>195</v>
      </c>
      <c r="J1537" t="s">
        <v>196</v>
      </c>
      <c r="K1537" t="str">
        <f t="shared" ref="K1537:K1600" si="72">CONCATENATE(J1537," ",I1537)</f>
        <v>JARED KINYUA</v>
      </c>
      <c r="L1537" s="1">
        <v>45808</v>
      </c>
      <c r="M1537" s="1">
        <v>46021</v>
      </c>
      <c r="N1537">
        <f t="shared" si="70"/>
        <v>6</v>
      </c>
      <c r="O1537" t="s">
        <v>135</v>
      </c>
      <c r="P1537" t="s">
        <v>2613</v>
      </c>
      <c r="Q1537" s="2">
        <v>34.03</v>
      </c>
      <c r="R1537" s="3">
        <v>0.7</v>
      </c>
      <c r="S1537" t="s">
        <v>60</v>
      </c>
      <c r="T1537" t="s">
        <v>136</v>
      </c>
      <c r="U1537" s="2">
        <v>23.81</v>
      </c>
      <c r="V1537" t="s">
        <v>374</v>
      </c>
    </row>
    <row r="1538" spans="1:22" x14ac:dyDescent="0.25">
      <c r="A1538">
        <v>2029204335</v>
      </c>
      <c r="B1538" t="s">
        <v>477</v>
      </c>
      <c r="C1538" t="s">
        <v>478</v>
      </c>
      <c r="D1538" t="str">
        <f t="shared" si="71"/>
        <v>JAMES GOODSON</v>
      </c>
      <c r="E1538" t="s">
        <v>265</v>
      </c>
      <c r="F1538" t="s">
        <v>479</v>
      </c>
      <c r="G1538" t="s">
        <v>480</v>
      </c>
      <c r="H1538" t="s">
        <v>2608</v>
      </c>
      <c r="I1538" t="s">
        <v>195</v>
      </c>
      <c r="J1538" t="s">
        <v>196</v>
      </c>
      <c r="K1538" t="str">
        <f t="shared" si="72"/>
        <v>JARED KINYUA</v>
      </c>
      <c r="L1538" s="1">
        <v>45808</v>
      </c>
      <c r="M1538" s="1">
        <v>46021</v>
      </c>
      <c r="N1538">
        <f t="shared" ref="N1538:N1601" si="73">DATEDIF(L1538,M1538,"M")</f>
        <v>6</v>
      </c>
      <c r="O1538" t="s">
        <v>135</v>
      </c>
      <c r="P1538" t="s">
        <v>2613</v>
      </c>
      <c r="Q1538" s="2">
        <v>34.28</v>
      </c>
      <c r="R1538" s="4">
        <v>0.375</v>
      </c>
      <c r="S1538" t="s">
        <v>60</v>
      </c>
      <c r="T1538" t="s">
        <v>136</v>
      </c>
      <c r="U1538" s="2">
        <v>12.86</v>
      </c>
      <c r="V1538" t="s">
        <v>480</v>
      </c>
    </row>
    <row r="1539" spans="1:22" x14ac:dyDescent="0.25">
      <c r="A1539">
        <v>2029654978</v>
      </c>
      <c r="B1539" t="s">
        <v>68</v>
      </c>
      <c r="C1539" t="s">
        <v>1917</v>
      </c>
      <c r="D1539" t="str">
        <f t="shared" ref="D1539:D1602" si="74">CONCATENATE(C1539," ",B1539)</f>
        <v>WOODRUFF ROBERT</v>
      </c>
      <c r="E1539" t="s">
        <v>206</v>
      </c>
      <c r="F1539" t="s">
        <v>102</v>
      </c>
      <c r="G1539" t="s">
        <v>103</v>
      </c>
      <c r="H1539">
        <v>21564088</v>
      </c>
      <c r="I1539" t="s">
        <v>522</v>
      </c>
      <c r="J1539" t="s">
        <v>523</v>
      </c>
      <c r="K1539" t="str">
        <f t="shared" si="72"/>
        <v>Jennifer Halsaver</v>
      </c>
      <c r="L1539" s="1">
        <v>45839</v>
      </c>
      <c r="M1539" s="1">
        <v>46023</v>
      </c>
      <c r="N1539">
        <f t="shared" si="73"/>
        <v>6</v>
      </c>
      <c r="O1539" t="s">
        <v>135</v>
      </c>
      <c r="P1539" t="s">
        <v>2613</v>
      </c>
      <c r="Q1539" s="2">
        <v>151</v>
      </c>
      <c r="R1539" s="3">
        <v>0.75</v>
      </c>
      <c r="S1539" t="s">
        <v>60</v>
      </c>
      <c r="T1539" t="s">
        <v>136</v>
      </c>
      <c r="U1539" s="2">
        <v>113.25</v>
      </c>
      <c r="V1539" t="s">
        <v>2597</v>
      </c>
    </row>
    <row r="1540" spans="1:22" x14ac:dyDescent="0.25">
      <c r="A1540">
        <v>2029596234</v>
      </c>
      <c r="B1540" t="s">
        <v>520</v>
      </c>
      <c r="C1540" t="s">
        <v>521</v>
      </c>
      <c r="D1540" t="str">
        <f t="shared" si="74"/>
        <v>ELLINGER WRIGHT</v>
      </c>
      <c r="E1540" t="s">
        <v>206</v>
      </c>
      <c r="F1540" t="s">
        <v>102</v>
      </c>
      <c r="G1540" t="s">
        <v>103</v>
      </c>
      <c r="H1540">
        <v>21564088</v>
      </c>
      <c r="I1540" t="s">
        <v>522</v>
      </c>
      <c r="J1540" t="s">
        <v>523</v>
      </c>
      <c r="K1540" t="str">
        <f t="shared" si="72"/>
        <v>Jennifer Halsaver</v>
      </c>
      <c r="L1540" s="1">
        <v>45839</v>
      </c>
      <c r="M1540" s="1">
        <v>46023</v>
      </c>
      <c r="N1540">
        <f t="shared" si="73"/>
        <v>6</v>
      </c>
      <c r="O1540" t="s">
        <v>135</v>
      </c>
      <c r="P1540" t="s">
        <v>2613</v>
      </c>
      <c r="Q1540" s="2">
        <v>67.33</v>
      </c>
      <c r="R1540" s="3">
        <v>0.75</v>
      </c>
      <c r="S1540" t="s">
        <v>60</v>
      </c>
      <c r="T1540" t="s">
        <v>136</v>
      </c>
      <c r="U1540" s="2">
        <v>50.5</v>
      </c>
      <c r="V1540" t="s">
        <v>2597</v>
      </c>
    </row>
    <row r="1541" spans="1:22" x14ac:dyDescent="0.25">
      <c r="A1541">
        <v>2029613747</v>
      </c>
      <c r="B1541" t="s">
        <v>527</v>
      </c>
      <c r="C1541" t="s">
        <v>528</v>
      </c>
      <c r="D1541" t="str">
        <f t="shared" si="74"/>
        <v>ESPOSITO GABRIELLE</v>
      </c>
      <c r="E1541" t="s">
        <v>206</v>
      </c>
      <c r="F1541" t="s">
        <v>373</v>
      </c>
      <c r="G1541" t="s">
        <v>374</v>
      </c>
      <c r="H1541">
        <v>21564088</v>
      </c>
      <c r="I1541" t="s">
        <v>522</v>
      </c>
      <c r="J1541" t="s">
        <v>523</v>
      </c>
      <c r="K1541" t="str">
        <f t="shared" si="72"/>
        <v>Jennifer Halsaver</v>
      </c>
      <c r="L1541" s="1">
        <v>45839</v>
      </c>
      <c r="M1541" s="1">
        <v>46023</v>
      </c>
      <c r="N1541">
        <f t="shared" si="73"/>
        <v>6</v>
      </c>
      <c r="O1541" t="s">
        <v>135</v>
      </c>
      <c r="P1541" t="s">
        <v>2613</v>
      </c>
      <c r="Q1541" s="2">
        <v>67.2</v>
      </c>
      <c r="R1541" s="3">
        <v>0.7</v>
      </c>
      <c r="S1541" t="s">
        <v>60</v>
      </c>
      <c r="T1541" t="s">
        <v>136</v>
      </c>
      <c r="U1541" s="2">
        <v>47.04</v>
      </c>
      <c r="V1541" t="s">
        <v>374</v>
      </c>
    </row>
    <row r="1542" spans="1:22" x14ac:dyDescent="0.25">
      <c r="A1542">
        <v>2029654979</v>
      </c>
      <c r="B1542" t="s">
        <v>68</v>
      </c>
      <c r="C1542" t="s">
        <v>1917</v>
      </c>
      <c r="D1542" t="str">
        <f t="shared" si="74"/>
        <v>WOODRUFF ROBERT</v>
      </c>
      <c r="E1542" t="s">
        <v>206</v>
      </c>
      <c r="F1542" t="s">
        <v>373</v>
      </c>
      <c r="G1542" t="s">
        <v>374</v>
      </c>
      <c r="H1542">
        <v>21564088</v>
      </c>
      <c r="I1542" t="s">
        <v>522</v>
      </c>
      <c r="J1542" t="s">
        <v>523</v>
      </c>
      <c r="K1542" t="str">
        <f t="shared" si="72"/>
        <v>Jennifer Halsaver</v>
      </c>
      <c r="L1542" s="1">
        <v>45839</v>
      </c>
      <c r="M1542" s="1">
        <v>46023</v>
      </c>
      <c r="N1542">
        <f t="shared" si="73"/>
        <v>6</v>
      </c>
      <c r="O1542" t="s">
        <v>135</v>
      </c>
      <c r="P1542" t="s">
        <v>2613</v>
      </c>
      <c r="Q1542" s="2">
        <v>19.46</v>
      </c>
      <c r="R1542" s="3">
        <v>0.7</v>
      </c>
      <c r="S1542" t="s">
        <v>60</v>
      </c>
      <c r="T1542" t="s">
        <v>136</v>
      </c>
      <c r="U1542" s="2">
        <v>13.62</v>
      </c>
      <c r="V1542" t="s">
        <v>374</v>
      </c>
    </row>
    <row r="1543" spans="1:22" x14ac:dyDescent="0.25">
      <c r="A1543">
        <v>2029596233</v>
      </c>
      <c r="B1543" t="s">
        <v>520</v>
      </c>
      <c r="C1543" t="s">
        <v>521</v>
      </c>
      <c r="D1543" t="str">
        <f t="shared" si="74"/>
        <v>ELLINGER WRIGHT</v>
      </c>
      <c r="E1543" t="s">
        <v>206</v>
      </c>
      <c r="F1543" t="s">
        <v>53</v>
      </c>
      <c r="G1543" t="s">
        <v>54</v>
      </c>
      <c r="H1543">
        <v>21564088</v>
      </c>
      <c r="I1543" t="s">
        <v>522</v>
      </c>
      <c r="J1543" t="s">
        <v>523</v>
      </c>
      <c r="K1543" t="str">
        <f t="shared" si="72"/>
        <v>Jennifer Halsaver</v>
      </c>
      <c r="L1543" s="1">
        <v>45839</v>
      </c>
      <c r="M1543" s="1">
        <v>46023</v>
      </c>
      <c r="N1543">
        <f t="shared" si="73"/>
        <v>6</v>
      </c>
      <c r="O1543" t="s">
        <v>135</v>
      </c>
      <c r="P1543" t="s">
        <v>2613</v>
      </c>
      <c r="Q1543" s="2">
        <v>54.66</v>
      </c>
      <c r="R1543" s="3">
        <v>0.6</v>
      </c>
      <c r="S1543" t="s">
        <v>60</v>
      </c>
      <c r="T1543" t="s">
        <v>136</v>
      </c>
      <c r="U1543" s="2">
        <v>32.79</v>
      </c>
      <c r="V1543" t="s">
        <v>54</v>
      </c>
    </row>
    <row r="1544" spans="1:22" x14ac:dyDescent="0.25">
      <c r="A1544">
        <v>2029613746</v>
      </c>
      <c r="B1544" t="s">
        <v>527</v>
      </c>
      <c r="C1544" t="s">
        <v>528</v>
      </c>
      <c r="D1544" t="str">
        <f t="shared" si="74"/>
        <v>ESPOSITO GABRIELLE</v>
      </c>
      <c r="E1544" t="s">
        <v>206</v>
      </c>
      <c r="F1544" t="s">
        <v>479</v>
      </c>
      <c r="G1544" t="s">
        <v>480</v>
      </c>
      <c r="H1544">
        <v>21564088</v>
      </c>
      <c r="I1544" t="s">
        <v>522</v>
      </c>
      <c r="J1544" t="s">
        <v>523</v>
      </c>
      <c r="K1544" t="str">
        <f t="shared" si="72"/>
        <v>Jennifer Halsaver</v>
      </c>
      <c r="L1544" s="1">
        <v>45839</v>
      </c>
      <c r="M1544" s="1">
        <v>46023</v>
      </c>
      <c r="N1544">
        <f t="shared" si="73"/>
        <v>6</v>
      </c>
      <c r="O1544" t="s">
        <v>135</v>
      </c>
      <c r="P1544" t="s">
        <v>2613</v>
      </c>
      <c r="Q1544" s="2">
        <v>38.39</v>
      </c>
      <c r="R1544" s="4">
        <v>0.375</v>
      </c>
      <c r="S1544" t="s">
        <v>60</v>
      </c>
      <c r="T1544" t="s">
        <v>136</v>
      </c>
      <c r="U1544" s="2">
        <v>14.39</v>
      </c>
      <c r="V1544" t="s">
        <v>480</v>
      </c>
    </row>
    <row r="1545" spans="1:22" x14ac:dyDescent="0.25">
      <c r="A1545">
        <v>2029596235</v>
      </c>
      <c r="B1545" t="s">
        <v>520</v>
      </c>
      <c r="C1545" t="s">
        <v>521</v>
      </c>
      <c r="D1545" t="str">
        <f t="shared" si="74"/>
        <v>ELLINGER WRIGHT</v>
      </c>
      <c r="E1545" t="s">
        <v>206</v>
      </c>
      <c r="F1545" t="s">
        <v>479</v>
      </c>
      <c r="G1545" t="s">
        <v>480</v>
      </c>
      <c r="H1545">
        <v>21564088</v>
      </c>
      <c r="I1545" t="s">
        <v>522</v>
      </c>
      <c r="J1545" t="s">
        <v>523</v>
      </c>
      <c r="K1545" t="str">
        <f t="shared" si="72"/>
        <v>Jennifer Halsaver</v>
      </c>
      <c r="L1545" s="1">
        <v>45839</v>
      </c>
      <c r="M1545" s="1">
        <v>46023</v>
      </c>
      <c r="N1545">
        <f t="shared" si="73"/>
        <v>6</v>
      </c>
      <c r="O1545" t="s">
        <v>135</v>
      </c>
      <c r="P1545" t="s">
        <v>2613</v>
      </c>
      <c r="Q1545" s="2">
        <v>54.54</v>
      </c>
      <c r="R1545" s="4">
        <v>0.375</v>
      </c>
      <c r="S1545" t="s">
        <v>60</v>
      </c>
      <c r="T1545" t="s">
        <v>136</v>
      </c>
      <c r="U1545" s="2">
        <v>20.45</v>
      </c>
      <c r="V1545" t="s">
        <v>480</v>
      </c>
    </row>
    <row r="1546" spans="1:22" x14ac:dyDescent="0.25">
      <c r="A1546">
        <v>2029409634</v>
      </c>
      <c r="B1546" t="s">
        <v>941</v>
      </c>
      <c r="C1546" t="s">
        <v>942</v>
      </c>
      <c r="D1546" t="str">
        <f t="shared" si="74"/>
        <v>ABDELFATTAH GARGAR</v>
      </c>
      <c r="E1546" t="s">
        <v>52</v>
      </c>
      <c r="F1546" t="s">
        <v>53</v>
      </c>
      <c r="G1546" t="s">
        <v>54</v>
      </c>
      <c r="H1546">
        <v>18781057</v>
      </c>
      <c r="I1546" t="s">
        <v>162</v>
      </c>
      <c r="J1546" t="s">
        <v>163</v>
      </c>
      <c r="K1546" t="str">
        <f t="shared" si="72"/>
        <v>JOHN ROKEN</v>
      </c>
      <c r="L1546" s="1">
        <v>45839</v>
      </c>
      <c r="M1546" s="1">
        <v>46023</v>
      </c>
      <c r="N1546">
        <f t="shared" si="73"/>
        <v>6</v>
      </c>
      <c r="O1546" t="s">
        <v>135</v>
      </c>
      <c r="P1546" t="s">
        <v>2613</v>
      </c>
      <c r="Q1546" s="2">
        <v>51.62</v>
      </c>
      <c r="R1546" s="3">
        <v>0.6</v>
      </c>
      <c r="S1546" t="s">
        <v>60</v>
      </c>
      <c r="T1546" t="s">
        <v>136</v>
      </c>
      <c r="U1546" s="2">
        <v>30.97</v>
      </c>
      <c r="V1546" t="s">
        <v>54</v>
      </c>
    </row>
    <row r="1547" spans="1:22" x14ac:dyDescent="0.25">
      <c r="A1547">
        <v>2029786839</v>
      </c>
      <c r="B1547" t="s">
        <v>946</v>
      </c>
      <c r="C1547" t="s">
        <v>1055</v>
      </c>
      <c r="D1547" t="str">
        <f t="shared" si="74"/>
        <v>GRUBB BRYAN</v>
      </c>
      <c r="E1547" t="s">
        <v>125</v>
      </c>
      <c r="F1547" t="s">
        <v>803</v>
      </c>
      <c r="G1547" t="s">
        <v>806</v>
      </c>
      <c r="H1547">
        <v>18781057</v>
      </c>
      <c r="I1547" t="s">
        <v>162</v>
      </c>
      <c r="J1547" t="s">
        <v>163</v>
      </c>
      <c r="K1547" t="str">
        <f t="shared" si="72"/>
        <v>JOHN ROKEN</v>
      </c>
      <c r="L1547" s="1">
        <v>45842</v>
      </c>
      <c r="M1547" s="1">
        <v>46026</v>
      </c>
      <c r="N1547">
        <f t="shared" si="73"/>
        <v>6</v>
      </c>
      <c r="O1547" t="s">
        <v>135</v>
      </c>
      <c r="P1547" t="s">
        <v>2613</v>
      </c>
      <c r="Q1547" s="2">
        <v>15</v>
      </c>
      <c r="R1547" s="3">
        <v>0.38</v>
      </c>
      <c r="S1547" t="s">
        <v>60</v>
      </c>
      <c r="T1547" t="s">
        <v>136</v>
      </c>
      <c r="U1547" s="2">
        <v>5.7</v>
      </c>
      <c r="V1547" t="s">
        <v>806</v>
      </c>
    </row>
    <row r="1548" spans="1:22" x14ac:dyDescent="0.25">
      <c r="A1548">
        <v>2029409635</v>
      </c>
      <c r="B1548" t="s">
        <v>941</v>
      </c>
      <c r="C1548" t="s">
        <v>942</v>
      </c>
      <c r="D1548" t="str">
        <f t="shared" si="74"/>
        <v>ABDELFATTAH GARGAR</v>
      </c>
      <c r="E1548" t="s">
        <v>52</v>
      </c>
      <c r="F1548" t="s">
        <v>132</v>
      </c>
      <c r="G1548" t="s">
        <v>133</v>
      </c>
      <c r="H1548">
        <v>18781057</v>
      </c>
      <c r="I1548" t="s">
        <v>162</v>
      </c>
      <c r="J1548" t="s">
        <v>163</v>
      </c>
      <c r="K1548" t="str">
        <f t="shared" si="72"/>
        <v>JOHN ROKEN</v>
      </c>
      <c r="L1548" s="1">
        <v>45839</v>
      </c>
      <c r="M1548" s="1">
        <v>46023</v>
      </c>
      <c r="N1548">
        <f t="shared" si="73"/>
        <v>6</v>
      </c>
      <c r="O1548" t="s">
        <v>135</v>
      </c>
      <c r="P1548" t="s">
        <v>2613</v>
      </c>
      <c r="Q1548" s="2">
        <v>87.66</v>
      </c>
      <c r="R1548" s="3">
        <v>0.38</v>
      </c>
      <c r="S1548" t="s">
        <v>60</v>
      </c>
      <c r="T1548" t="s">
        <v>136</v>
      </c>
      <c r="U1548" s="2">
        <v>33.31</v>
      </c>
      <c r="V1548" t="s">
        <v>133</v>
      </c>
    </row>
    <row r="1549" spans="1:22" x14ac:dyDescent="0.25">
      <c r="A1549">
        <v>2029274943</v>
      </c>
      <c r="B1549" t="s">
        <v>1041</v>
      </c>
      <c r="C1549" t="s">
        <v>1042</v>
      </c>
      <c r="D1549" t="str">
        <f t="shared" si="74"/>
        <v>RODNEY CARBAUGH</v>
      </c>
      <c r="E1549" t="s">
        <v>52</v>
      </c>
      <c r="F1549" t="s">
        <v>132</v>
      </c>
      <c r="G1549" t="s">
        <v>133</v>
      </c>
      <c r="H1549">
        <v>18781057</v>
      </c>
      <c r="I1549" t="s">
        <v>162</v>
      </c>
      <c r="J1549" t="s">
        <v>163</v>
      </c>
      <c r="K1549" t="str">
        <f t="shared" si="72"/>
        <v>JOHN ROKEN</v>
      </c>
      <c r="L1549" s="1">
        <v>45839</v>
      </c>
      <c r="M1549" s="1">
        <v>46023</v>
      </c>
      <c r="N1549">
        <f t="shared" si="73"/>
        <v>6</v>
      </c>
      <c r="O1549" t="s">
        <v>135</v>
      </c>
      <c r="P1549" t="s">
        <v>2613</v>
      </c>
      <c r="Q1549" s="2">
        <v>46.13</v>
      </c>
      <c r="R1549" s="3">
        <v>0.38</v>
      </c>
      <c r="S1549" t="s">
        <v>60</v>
      </c>
      <c r="T1549" t="s">
        <v>136</v>
      </c>
      <c r="U1549" s="2">
        <v>17.53</v>
      </c>
      <c r="V1549" t="s">
        <v>133</v>
      </c>
    </row>
    <row r="1550" spans="1:22" x14ac:dyDescent="0.25">
      <c r="A1550">
        <v>2029786838</v>
      </c>
      <c r="B1550" t="s">
        <v>946</v>
      </c>
      <c r="C1550" t="s">
        <v>1055</v>
      </c>
      <c r="D1550" t="str">
        <f t="shared" si="74"/>
        <v>GRUBB BRYAN</v>
      </c>
      <c r="E1550" t="s">
        <v>125</v>
      </c>
      <c r="F1550" t="s">
        <v>132</v>
      </c>
      <c r="G1550" t="s">
        <v>133</v>
      </c>
      <c r="H1550">
        <v>18781057</v>
      </c>
      <c r="I1550" t="s">
        <v>162</v>
      </c>
      <c r="J1550" t="s">
        <v>163</v>
      </c>
      <c r="K1550" t="str">
        <f t="shared" si="72"/>
        <v>JOHN ROKEN</v>
      </c>
      <c r="L1550" s="1">
        <v>45842</v>
      </c>
      <c r="M1550" s="1">
        <v>46026</v>
      </c>
      <c r="N1550">
        <f t="shared" si="73"/>
        <v>6</v>
      </c>
      <c r="O1550" t="s">
        <v>135</v>
      </c>
      <c r="P1550" t="s">
        <v>2613</v>
      </c>
      <c r="Q1550" s="2">
        <v>25.53</v>
      </c>
      <c r="R1550" s="3">
        <v>0.38</v>
      </c>
      <c r="S1550" t="s">
        <v>60</v>
      </c>
      <c r="T1550" t="s">
        <v>136</v>
      </c>
      <c r="U1550" s="2">
        <v>9.6999999999999993</v>
      </c>
      <c r="V1550" t="s">
        <v>133</v>
      </c>
    </row>
    <row r="1551" spans="1:22" x14ac:dyDescent="0.25">
      <c r="A1551">
        <v>2029385601</v>
      </c>
      <c r="B1551" t="s">
        <v>2087</v>
      </c>
      <c r="C1551" t="s">
        <v>2088</v>
      </c>
      <c r="D1551" t="str">
        <f t="shared" si="74"/>
        <v>WOODWORTH ANNIE</v>
      </c>
      <c r="E1551" t="s">
        <v>452</v>
      </c>
      <c r="F1551" t="s">
        <v>102</v>
      </c>
      <c r="G1551" t="s">
        <v>738</v>
      </c>
      <c r="H1551">
        <v>1706194</v>
      </c>
      <c r="I1551" t="s">
        <v>258</v>
      </c>
      <c r="J1551" t="s">
        <v>131</v>
      </c>
      <c r="K1551" t="str">
        <f t="shared" si="72"/>
        <v>MATTHEW DAUGHERTY</v>
      </c>
      <c r="L1551" s="1">
        <v>45839</v>
      </c>
      <c r="M1551" s="1">
        <v>46023</v>
      </c>
      <c r="N1551">
        <f t="shared" si="73"/>
        <v>6</v>
      </c>
      <c r="O1551" t="s">
        <v>135</v>
      </c>
      <c r="P1551" t="s">
        <v>2613</v>
      </c>
      <c r="Q1551" s="2">
        <v>71.38</v>
      </c>
      <c r="R1551" s="3">
        <v>0.9</v>
      </c>
      <c r="S1551" t="s">
        <v>60</v>
      </c>
      <c r="T1551" t="s">
        <v>136</v>
      </c>
      <c r="U1551" s="2">
        <v>64.239999999999995</v>
      </c>
      <c r="V1551" t="s">
        <v>2599</v>
      </c>
    </row>
    <row r="1552" spans="1:22" x14ac:dyDescent="0.25">
      <c r="A1552">
        <v>2029684649</v>
      </c>
      <c r="B1552" t="s">
        <v>889</v>
      </c>
      <c r="C1552" t="s">
        <v>332</v>
      </c>
      <c r="D1552" t="str">
        <f t="shared" si="74"/>
        <v>ROSS ALEXIS</v>
      </c>
      <c r="E1552" t="s">
        <v>256</v>
      </c>
      <c r="F1552" t="s">
        <v>373</v>
      </c>
      <c r="G1552" t="s">
        <v>433</v>
      </c>
      <c r="H1552">
        <v>1706194</v>
      </c>
      <c r="I1552" t="s">
        <v>258</v>
      </c>
      <c r="J1552" t="s">
        <v>131</v>
      </c>
      <c r="K1552" t="str">
        <f t="shared" si="72"/>
        <v>MATTHEW DAUGHERTY</v>
      </c>
      <c r="L1552" s="1">
        <v>45839</v>
      </c>
      <c r="M1552" s="1">
        <v>46023</v>
      </c>
      <c r="N1552">
        <f t="shared" si="73"/>
        <v>6</v>
      </c>
      <c r="O1552" t="s">
        <v>135</v>
      </c>
      <c r="P1552" t="s">
        <v>2613</v>
      </c>
      <c r="Q1552" s="2">
        <v>30.75</v>
      </c>
      <c r="R1552" s="3">
        <v>0.9</v>
      </c>
      <c r="S1552" t="s">
        <v>60</v>
      </c>
      <c r="T1552" t="s">
        <v>136</v>
      </c>
      <c r="U1552" s="2">
        <v>27.66</v>
      </c>
      <c r="V1552" t="s">
        <v>433</v>
      </c>
    </row>
    <row r="1553" spans="1:22" x14ac:dyDescent="0.25">
      <c r="A1553">
        <v>2029684803</v>
      </c>
      <c r="B1553" t="s">
        <v>1920</v>
      </c>
      <c r="C1553" t="s">
        <v>332</v>
      </c>
      <c r="D1553" t="str">
        <f t="shared" si="74"/>
        <v>ROSS JANIYA</v>
      </c>
      <c r="E1553" t="s">
        <v>256</v>
      </c>
      <c r="F1553" t="s">
        <v>373</v>
      </c>
      <c r="G1553" t="s">
        <v>433</v>
      </c>
      <c r="H1553">
        <v>1706194</v>
      </c>
      <c r="I1553" t="s">
        <v>258</v>
      </c>
      <c r="J1553" t="s">
        <v>131</v>
      </c>
      <c r="K1553" t="str">
        <f t="shared" si="72"/>
        <v>MATTHEW DAUGHERTY</v>
      </c>
      <c r="L1553" s="1">
        <v>45839</v>
      </c>
      <c r="M1553" s="1">
        <v>46023</v>
      </c>
      <c r="N1553">
        <f t="shared" si="73"/>
        <v>6</v>
      </c>
      <c r="O1553" t="s">
        <v>135</v>
      </c>
      <c r="P1553" t="s">
        <v>2613</v>
      </c>
      <c r="Q1553" s="2">
        <v>30.75</v>
      </c>
      <c r="R1553" s="3">
        <v>0.9</v>
      </c>
      <c r="S1553" t="s">
        <v>60</v>
      </c>
      <c r="T1553" t="s">
        <v>136</v>
      </c>
      <c r="U1553" s="2">
        <v>27.66</v>
      </c>
      <c r="V1553" t="s">
        <v>433</v>
      </c>
    </row>
    <row r="1554" spans="1:22" x14ac:dyDescent="0.25">
      <c r="A1554">
        <v>2029286360</v>
      </c>
      <c r="B1554" t="s">
        <v>223</v>
      </c>
      <c r="C1554" t="s">
        <v>1885</v>
      </c>
      <c r="D1554" t="str">
        <f t="shared" si="74"/>
        <v>WEATHERSTONE WILLIAM</v>
      </c>
      <c r="E1554" t="s">
        <v>256</v>
      </c>
      <c r="F1554" t="s">
        <v>373</v>
      </c>
      <c r="G1554" t="s">
        <v>433</v>
      </c>
      <c r="H1554">
        <v>1706194</v>
      </c>
      <c r="I1554" t="s">
        <v>258</v>
      </c>
      <c r="J1554" t="s">
        <v>131</v>
      </c>
      <c r="K1554" t="str">
        <f t="shared" si="72"/>
        <v>MATTHEW DAUGHERTY</v>
      </c>
      <c r="L1554" s="1">
        <v>45839</v>
      </c>
      <c r="M1554" s="1">
        <v>46023</v>
      </c>
      <c r="N1554">
        <f t="shared" si="73"/>
        <v>6</v>
      </c>
      <c r="O1554" t="s">
        <v>135</v>
      </c>
      <c r="P1554" t="s">
        <v>2613</v>
      </c>
      <c r="Q1554" s="2">
        <v>163.25</v>
      </c>
      <c r="R1554" s="3">
        <v>0.9</v>
      </c>
      <c r="S1554" t="s">
        <v>60</v>
      </c>
      <c r="T1554" t="s">
        <v>136</v>
      </c>
      <c r="U1554" s="2">
        <v>146.91999999999999</v>
      </c>
      <c r="V1554" t="s">
        <v>433</v>
      </c>
    </row>
    <row r="1555" spans="1:22" x14ac:dyDescent="0.25">
      <c r="A1555">
        <v>2029684369</v>
      </c>
      <c r="B1555" t="s">
        <v>1019</v>
      </c>
      <c r="C1555" t="s">
        <v>332</v>
      </c>
      <c r="D1555" t="str">
        <f t="shared" si="74"/>
        <v>ROSS CAMERON</v>
      </c>
      <c r="E1555" t="s">
        <v>256</v>
      </c>
      <c r="F1555" t="s">
        <v>373</v>
      </c>
      <c r="G1555" t="s">
        <v>433</v>
      </c>
      <c r="H1555">
        <v>1706194</v>
      </c>
      <c r="I1555" t="s">
        <v>258</v>
      </c>
      <c r="J1555" t="s">
        <v>131</v>
      </c>
      <c r="K1555" t="str">
        <f t="shared" si="72"/>
        <v>MATTHEW DAUGHERTY</v>
      </c>
      <c r="L1555" s="1">
        <v>45839</v>
      </c>
      <c r="M1555" s="1">
        <v>46023</v>
      </c>
      <c r="N1555">
        <f t="shared" si="73"/>
        <v>6</v>
      </c>
      <c r="O1555" t="s">
        <v>135</v>
      </c>
      <c r="P1555" t="s">
        <v>2613</v>
      </c>
      <c r="Q1555" s="2">
        <v>41.88</v>
      </c>
      <c r="R1555" s="3">
        <v>0.9</v>
      </c>
      <c r="S1555" t="s">
        <v>60</v>
      </c>
      <c r="T1555" t="s">
        <v>136</v>
      </c>
      <c r="U1555" s="2">
        <v>37.69</v>
      </c>
      <c r="V1555" t="s">
        <v>433</v>
      </c>
    </row>
    <row r="1556" spans="1:22" x14ac:dyDescent="0.25">
      <c r="A1556">
        <v>2029724301</v>
      </c>
      <c r="B1556" t="s">
        <v>131</v>
      </c>
      <c r="C1556" t="s">
        <v>555</v>
      </c>
      <c r="D1556" t="str">
        <f t="shared" si="74"/>
        <v>HERHUSKY MATTHEW</v>
      </c>
      <c r="E1556" t="s">
        <v>169</v>
      </c>
      <c r="F1556" t="s">
        <v>373</v>
      </c>
      <c r="G1556" t="s">
        <v>433</v>
      </c>
      <c r="H1556">
        <v>1706194</v>
      </c>
      <c r="I1556" t="s">
        <v>258</v>
      </c>
      <c r="J1556" t="s">
        <v>131</v>
      </c>
      <c r="K1556" t="str">
        <f t="shared" si="72"/>
        <v>MATTHEW DAUGHERTY</v>
      </c>
      <c r="L1556" s="1">
        <v>45839</v>
      </c>
      <c r="M1556" s="1">
        <v>46023</v>
      </c>
      <c r="N1556">
        <f t="shared" si="73"/>
        <v>6</v>
      </c>
      <c r="O1556" t="s">
        <v>135</v>
      </c>
      <c r="P1556" t="s">
        <v>2613</v>
      </c>
      <c r="Q1556" s="2">
        <v>19.100000000000001</v>
      </c>
      <c r="R1556" s="3">
        <v>0.9</v>
      </c>
      <c r="S1556" t="s">
        <v>60</v>
      </c>
      <c r="T1556" t="s">
        <v>136</v>
      </c>
      <c r="U1556" s="2">
        <v>17.190000000000001</v>
      </c>
      <c r="V1556" t="s">
        <v>433</v>
      </c>
    </row>
    <row r="1557" spans="1:22" x14ac:dyDescent="0.25">
      <c r="A1557">
        <v>2029714961</v>
      </c>
      <c r="B1557" t="s">
        <v>592</v>
      </c>
      <c r="C1557" t="s">
        <v>1924</v>
      </c>
      <c r="D1557" t="str">
        <f t="shared" si="74"/>
        <v>COULTER SUSAN</v>
      </c>
      <c r="E1557" t="s">
        <v>120</v>
      </c>
      <c r="F1557" t="s">
        <v>373</v>
      </c>
      <c r="G1557" t="s">
        <v>374</v>
      </c>
      <c r="H1557">
        <v>1706194</v>
      </c>
      <c r="I1557" t="s">
        <v>258</v>
      </c>
      <c r="J1557" t="s">
        <v>131</v>
      </c>
      <c r="K1557" t="str">
        <f t="shared" si="72"/>
        <v>MATTHEW DAUGHERTY</v>
      </c>
      <c r="L1557" s="1">
        <v>45839</v>
      </c>
      <c r="M1557" s="1">
        <v>46023</v>
      </c>
      <c r="N1557">
        <f t="shared" si="73"/>
        <v>6</v>
      </c>
      <c r="O1557" t="s">
        <v>135</v>
      </c>
      <c r="P1557" t="s">
        <v>2613</v>
      </c>
      <c r="Q1557" s="2">
        <v>19.489999999999998</v>
      </c>
      <c r="R1557" s="3">
        <v>0.7</v>
      </c>
      <c r="S1557" t="s">
        <v>60</v>
      </c>
      <c r="T1557" t="s">
        <v>136</v>
      </c>
      <c r="U1557" s="2">
        <v>13.64</v>
      </c>
      <c r="V1557" t="s">
        <v>374</v>
      </c>
    </row>
    <row r="1558" spans="1:22" x14ac:dyDescent="0.25">
      <c r="A1558">
        <v>2029724300</v>
      </c>
      <c r="B1558" t="s">
        <v>131</v>
      </c>
      <c r="C1558" t="s">
        <v>555</v>
      </c>
      <c r="D1558" t="str">
        <f t="shared" si="74"/>
        <v>HERHUSKY MATTHEW</v>
      </c>
      <c r="E1558" t="s">
        <v>169</v>
      </c>
      <c r="F1558" t="s">
        <v>479</v>
      </c>
      <c r="G1558" t="s">
        <v>480</v>
      </c>
      <c r="H1558">
        <v>1706194</v>
      </c>
      <c r="I1558" t="s">
        <v>258</v>
      </c>
      <c r="J1558" t="s">
        <v>131</v>
      </c>
      <c r="K1558" t="str">
        <f t="shared" si="72"/>
        <v>MATTHEW DAUGHERTY</v>
      </c>
      <c r="L1558" s="1">
        <v>45839</v>
      </c>
      <c r="M1558" s="1">
        <v>46023</v>
      </c>
      <c r="N1558">
        <f t="shared" si="73"/>
        <v>6</v>
      </c>
      <c r="O1558" t="s">
        <v>135</v>
      </c>
      <c r="P1558" t="s">
        <v>2613</v>
      </c>
      <c r="Q1558" s="2">
        <v>173.88</v>
      </c>
      <c r="R1558" s="4">
        <v>0.375</v>
      </c>
      <c r="S1558" t="s">
        <v>60</v>
      </c>
      <c r="T1558" t="s">
        <v>136</v>
      </c>
      <c r="U1558" s="2">
        <v>65.2</v>
      </c>
      <c r="V1558" t="s">
        <v>480</v>
      </c>
    </row>
    <row r="1559" spans="1:22" x14ac:dyDescent="0.25">
      <c r="A1559">
        <v>2029756250</v>
      </c>
      <c r="B1559" t="s">
        <v>533</v>
      </c>
      <c r="C1559" t="s">
        <v>1933</v>
      </c>
      <c r="D1559" t="str">
        <f t="shared" si="74"/>
        <v>DICKERSON CASEY</v>
      </c>
      <c r="E1559" t="s">
        <v>399</v>
      </c>
      <c r="F1559" t="s">
        <v>102</v>
      </c>
      <c r="G1559" t="s">
        <v>738</v>
      </c>
      <c r="H1559">
        <v>5442438</v>
      </c>
      <c r="I1559" t="s">
        <v>401</v>
      </c>
      <c r="J1559" t="s">
        <v>402</v>
      </c>
      <c r="K1559" t="str">
        <f t="shared" si="72"/>
        <v>Ronald Max</v>
      </c>
      <c r="L1559" s="1">
        <v>45843</v>
      </c>
      <c r="M1559" s="1">
        <v>46027</v>
      </c>
      <c r="N1559">
        <f t="shared" si="73"/>
        <v>6</v>
      </c>
      <c r="O1559" t="s">
        <v>135</v>
      </c>
      <c r="P1559" t="s">
        <v>2613</v>
      </c>
      <c r="Q1559" s="2">
        <v>31.19</v>
      </c>
      <c r="R1559" s="3">
        <v>0.9</v>
      </c>
      <c r="S1559" t="s">
        <v>60</v>
      </c>
      <c r="T1559" t="s">
        <v>136</v>
      </c>
      <c r="U1559" s="2">
        <v>28.07</v>
      </c>
      <c r="V1559" t="s">
        <v>2599</v>
      </c>
    </row>
    <row r="1560" spans="1:22" x14ac:dyDescent="0.25">
      <c r="A1560">
        <v>2029557202</v>
      </c>
      <c r="B1560" t="s">
        <v>1909</v>
      </c>
      <c r="C1560" t="s">
        <v>1910</v>
      </c>
      <c r="D1560" t="str">
        <f t="shared" si="74"/>
        <v>GREGG HOEPFNER</v>
      </c>
      <c r="E1560" t="s">
        <v>399</v>
      </c>
      <c r="F1560" t="s">
        <v>373</v>
      </c>
      <c r="G1560" t="s">
        <v>433</v>
      </c>
      <c r="H1560">
        <v>5442438</v>
      </c>
      <c r="I1560" t="s">
        <v>401</v>
      </c>
      <c r="J1560" t="s">
        <v>402</v>
      </c>
      <c r="K1560" t="str">
        <f t="shared" si="72"/>
        <v>Ronald Max</v>
      </c>
      <c r="L1560" s="1">
        <v>45836</v>
      </c>
      <c r="M1560" s="1">
        <v>46019</v>
      </c>
      <c r="N1560">
        <f t="shared" si="73"/>
        <v>6</v>
      </c>
      <c r="O1560" t="s">
        <v>135</v>
      </c>
      <c r="P1560" t="s">
        <v>2613</v>
      </c>
      <c r="Q1560" s="2">
        <v>40.18</v>
      </c>
      <c r="R1560" s="3">
        <v>0.9</v>
      </c>
      <c r="S1560" t="s">
        <v>60</v>
      </c>
      <c r="T1560" t="s">
        <v>136</v>
      </c>
      <c r="U1560" s="2">
        <v>36.159999999999997</v>
      </c>
      <c r="V1560" t="s">
        <v>433</v>
      </c>
    </row>
    <row r="1561" spans="1:22" x14ac:dyDescent="0.25">
      <c r="A1561">
        <v>2029654128</v>
      </c>
      <c r="B1561" t="s">
        <v>1915</v>
      </c>
      <c r="C1561" t="s">
        <v>1916</v>
      </c>
      <c r="D1561" t="str">
        <f t="shared" si="74"/>
        <v>WELDEGEBRIEL ADHANET</v>
      </c>
      <c r="E1561" t="s">
        <v>399</v>
      </c>
      <c r="F1561" t="s">
        <v>373</v>
      </c>
      <c r="G1561" t="s">
        <v>433</v>
      </c>
      <c r="H1561">
        <v>5442438</v>
      </c>
      <c r="I1561" t="s">
        <v>401</v>
      </c>
      <c r="J1561" t="s">
        <v>402</v>
      </c>
      <c r="K1561" t="str">
        <f t="shared" si="72"/>
        <v>Ronald Max</v>
      </c>
      <c r="L1561" s="1">
        <v>45839</v>
      </c>
      <c r="M1561" s="1">
        <v>46023</v>
      </c>
      <c r="N1561">
        <f t="shared" si="73"/>
        <v>6</v>
      </c>
      <c r="O1561" t="s">
        <v>135</v>
      </c>
      <c r="P1561" t="s">
        <v>2613</v>
      </c>
      <c r="Q1561" s="2">
        <v>54.92</v>
      </c>
      <c r="R1561" s="3">
        <v>0.9</v>
      </c>
      <c r="S1561" t="s">
        <v>60</v>
      </c>
      <c r="T1561" t="s">
        <v>136</v>
      </c>
      <c r="U1561" s="2">
        <v>49.43</v>
      </c>
      <c r="V1561" t="s">
        <v>433</v>
      </c>
    </row>
    <row r="1562" spans="1:22" x14ac:dyDescent="0.25">
      <c r="A1562">
        <v>2029654127</v>
      </c>
      <c r="B1562" t="s">
        <v>1915</v>
      </c>
      <c r="C1562" t="s">
        <v>1916</v>
      </c>
      <c r="D1562" t="str">
        <f t="shared" si="74"/>
        <v>WELDEGEBRIEL ADHANET</v>
      </c>
      <c r="E1562" t="s">
        <v>399</v>
      </c>
      <c r="F1562" t="s">
        <v>373</v>
      </c>
      <c r="G1562" t="s">
        <v>400</v>
      </c>
      <c r="H1562">
        <v>5442438</v>
      </c>
      <c r="I1562" t="s">
        <v>401</v>
      </c>
      <c r="J1562" t="s">
        <v>402</v>
      </c>
      <c r="K1562" t="str">
        <f t="shared" si="72"/>
        <v>Ronald Max</v>
      </c>
      <c r="L1562" s="1">
        <v>45839</v>
      </c>
      <c r="M1562" s="1">
        <v>46023</v>
      </c>
      <c r="N1562">
        <f t="shared" si="73"/>
        <v>6</v>
      </c>
      <c r="O1562" t="s">
        <v>135</v>
      </c>
      <c r="P1562" t="s">
        <v>2613</v>
      </c>
      <c r="Q1562" s="2">
        <v>24.61</v>
      </c>
      <c r="R1562" s="3">
        <v>0.7</v>
      </c>
      <c r="S1562" t="s">
        <v>60</v>
      </c>
      <c r="T1562" t="s">
        <v>136</v>
      </c>
      <c r="U1562" s="2">
        <v>17.22</v>
      </c>
      <c r="V1562" t="s">
        <v>400</v>
      </c>
    </row>
    <row r="1563" spans="1:22" x14ac:dyDescent="0.25">
      <c r="A1563">
        <v>2029756251</v>
      </c>
      <c r="B1563" t="s">
        <v>533</v>
      </c>
      <c r="C1563" t="s">
        <v>1933</v>
      </c>
      <c r="D1563" t="str">
        <f t="shared" si="74"/>
        <v>DICKERSON CASEY</v>
      </c>
      <c r="E1563" t="s">
        <v>399</v>
      </c>
      <c r="F1563" t="s">
        <v>373</v>
      </c>
      <c r="G1563" t="s">
        <v>400</v>
      </c>
      <c r="H1563">
        <v>5442438</v>
      </c>
      <c r="I1563" t="s">
        <v>401</v>
      </c>
      <c r="J1563" t="s">
        <v>402</v>
      </c>
      <c r="K1563" t="str">
        <f t="shared" si="72"/>
        <v>Ronald Max</v>
      </c>
      <c r="L1563" s="1">
        <v>45843</v>
      </c>
      <c r="M1563" s="1">
        <v>46027</v>
      </c>
      <c r="N1563">
        <f t="shared" si="73"/>
        <v>6</v>
      </c>
      <c r="O1563" t="s">
        <v>135</v>
      </c>
      <c r="P1563" t="s">
        <v>2613</v>
      </c>
      <c r="Q1563" s="2">
        <v>24.61</v>
      </c>
      <c r="R1563" s="3">
        <v>0.7</v>
      </c>
      <c r="S1563" t="s">
        <v>60</v>
      </c>
      <c r="T1563" t="s">
        <v>136</v>
      </c>
      <c r="U1563" s="2">
        <v>17.22</v>
      </c>
      <c r="V1563" t="s">
        <v>400</v>
      </c>
    </row>
    <row r="1564" spans="1:22" x14ac:dyDescent="0.25">
      <c r="A1564">
        <v>2029725271</v>
      </c>
      <c r="B1564" t="s">
        <v>730</v>
      </c>
      <c r="C1564" t="s">
        <v>1919</v>
      </c>
      <c r="D1564" t="str">
        <f t="shared" si="74"/>
        <v>FERTIG LINDSEY</v>
      </c>
      <c r="E1564" t="s">
        <v>98</v>
      </c>
      <c r="F1564" t="s">
        <v>102</v>
      </c>
      <c r="G1564" t="s">
        <v>738</v>
      </c>
      <c r="H1564">
        <v>8977234</v>
      </c>
      <c r="I1564" t="s">
        <v>65</v>
      </c>
      <c r="J1564" t="s">
        <v>66</v>
      </c>
      <c r="K1564" t="str">
        <f t="shared" si="72"/>
        <v>RYAN CALTAGIRONE</v>
      </c>
      <c r="L1564" s="1">
        <v>45839</v>
      </c>
      <c r="M1564" s="1">
        <v>46023</v>
      </c>
      <c r="N1564">
        <f t="shared" si="73"/>
        <v>6</v>
      </c>
      <c r="O1564" t="s">
        <v>135</v>
      </c>
      <c r="P1564" t="s">
        <v>2613</v>
      </c>
      <c r="Q1564" s="2">
        <v>63.5</v>
      </c>
      <c r="R1564" s="3">
        <v>0.9</v>
      </c>
      <c r="S1564" t="s">
        <v>60</v>
      </c>
      <c r="T1564" t="s">
        <v>136</v>
      </c>
      <c r="U1564" s="2">
        <v>57.15</v>
      </c>
      <c r="V1564" t="s">
        <v>2599</v>
      </c>
    </row>
    <row r="1565" spans="1:22" x14ac:dyDescent="0.25">
      <c r="A1565">
        <v>2029759740</v>
      </c>
      <c r="B1565" t="s">
        <v>1938</v>
      </c>
      <c r="C1565" t="s">
        <v>1939</v>
      </c>
      <c r="D1565" t="str">
        <f t="shared" si="74"/>
        <v>LOPES BETTY</v>
      </c>
      <c r="E1565" t="s">
        <v>80</v>
      </c>
      <c r="F1565" t="s">
        <v>102</v>
      </c>
      <c r="G1565" t="s">
        <v>734</v>
      </c>
      <c r="H1565">
        <v>8977234</v>
      </c>
      <c r="I1565" t="s">
        <v>65</v>
      </c>
      <c r="J1565" t="s">
        <v>66</v>
      </c>
      <c r="K1565" t="str">
        <f t="shared" si="72"/>
        <v>RYAN CALTAGIRONE</v>
      </c>
      <c r="L1565" s="1">
        <v>45841</v>
      </c>
      <c r="M1565" s="1">
        <v>46025</v>
      </c>
      <c r="N1565">
        <f t="shared" si="73"/>
        <v>6</v>
      </c>
      <c r="O1565" t="s">
        <v>135</v>
      </c>
      <c r="P1565" t="s">
        <v>2613</v>
      </c>
      <c r="Q1565" s="2">
        <v>21.03</v>
      </c>
      <c r="R1565" s="3">
        <v>0.75</v>
      </c>
      <c r="S1565" t="s">
        <v>60</v>
      </c>
      <c r="T1565" t="s">
        <v>136</v>
      </c>
      <c r="U1565" s="2">
        <v>15.77</v>
      </c>
      <c r="V1565" t="s">
        <v>2597</v>
      </c>
    </row>
    <row r="1566" spans="1:22" x14ac:dyDescent="0.25">
      <c r="A1566">
        <v>2029285746</v>
      </c>
      <c r="B1566" t="s">
        <v>488</v>
      </c>
      <c r="C1566" t="s">
        <v>97</v>
      </c>
      <c r="D1566" t="str">
        <f t="shared" si="74"/>
        <v>CHARLES CARSPECKEN</v>
      </c>
      <c r="E1566" t="s">
        <v>110</v>
      </c>
      <c r="F1566" t="s">
        <v>102</v>
      </c>
      <c r="G1566" t="s">
        <v>764</v>
      </c>
      <c r="H1566">
        <v>8977234</v>
      </c>
      <c r="I1566" t="s">
        <v>65</v>
      </c>
      <c r="J1566" t="s">
        <v>66</v>
      </c>
      <c r="K1566" t="str">
        <f t="shared" si="72"/>
        <v>RYAN CALTAGIRONE</v>
      </c>
      <c r="L1566" s="1">
        <v>45839</v>
      </c>
      <c r="M1566" s="1">
        <v>46023</v>
      </c>
      <c r="N1566">
        <f t="shared" si="73"/>
        <v>6</v>
      </c>
      <c r="O1566" t="s">
        <v>135</v>
      </c>
      <c r="P1566" t="s">
        <v>2613</v>
      </c>
      <c r="Q1566" s="2">
        <v>65.88</v>
      </c>
      <c r="R1566" s="3">
        <v>0.75</v>
      </c>
      <c r="S1566" t="s">
        <v>60</v>
      </c>
      <c r="T1566" t="s">
        <v>136</v>
      </c>
      <c r="U1566" s="2">
        <v>49.41</v>
      </c>
      <c r="V1566" t="s">
        <v>2597</v>
      </c>
    </row>
    <row r="1567" spans="1:22" x14ac:dyDescent="0.25">
      <c r="A1567">
        <v>2029310161</v>
      </c>
      <c r="B1567" t="s">
        <v>73</v>
      </c>
      <c r="C1567" t="s">
        <v>496</v>
      </c>
      <c r="D1567" t="str">
        <f t="shared" si="74"/>
        <v>RUTHERFORD MELISSA</v>
      </c>
      <c r="E1567" t="s">
        <v>265</v>
      </c>
      <c r="F1567" t="s">
        <v>102</v>
      </c>
      <c r="G1567" t="s">
        <v>764</v>
      </c>
      <c r="H1567">
        <v>8977234</v>
      </c>
      <c r="I1567" t="s">
        <v>65</v>
      </c>
      <c r="J1567" t="s">
        <v>66</v>
      </c>
      <c r="K1567" t="str">
        <f t="shared" si="72"/>
        <v>RYAN CALTAGIRONE</v>
      </c>
      <c r="L1567" s="1">
        <v>45839</v>
      </c>
      <c r="M1567" s="1">
        <v>46023</v>
      </c>
      <c r="N1567">
        <f t="shared" si="73"/>
        <v>6</v>
      </c>
      <c r="O1567" t="s">
        <v>135</v>
      </c>
      <c r="P1567" t="s">
        <v>2613</v>
      </c>
      <c r="Q1567" s="2">
        <v>65</v>
      </c>
      <c r="R1567" s="3">
        <v>0.75</v>
      </c>
      <c r="S1567" t="s">
        <v>60</v>
      </c>
      <c r="T1567" t="s">
        <v>136</v>
      </c>
      <c r="U1567" s="2">
        <v>48.75</v>
      </c>
      <c r="V1567" t="s">
        <v>2597</v>
      </c>
    </row>
    <row r="1568" spans="1:22" x14ac:dyDescent="0.25">
      <c r="A1568">
        <v>2028937319</v>
      </c>
      <c r="B1568" t="s">
        <v>717</v>
      </c>
      <c r="C1568" t="s">
        <v>415</v>
      </c>
      <c r="D1568" t="str">
        <f t="shared" si="74"/>
        <v>DAWN DURYEA</v>
      </c>
      <c r="E1568" t="s">
        <v>80</v>
      </c>
      <c r="F1568" t="s">
        <v>102</v>
      </c>
      <c r="G1568" t="s">
        <v>103</v>
      </c>
      <c r="H1568">
        <v>8977234</v>
      </c>
      <c r="I1568" t="s">
        <v>65</v>
      </c>
      <c r="J1568" t="s">
        <v>66</v>
      </c>
      <c r="K1568" t="str">
        <f t="shared" si="72"/>
        <v>RYAN CALTAGIRONE</v>
      </c>
      <c r="L1568" s="1">
        <v>45839</v>
      </c>
      <c r="M1568" s="1">
        <v>46023</v>
      </c>
      <c r="N1568">
        <f t="shared" si="73"/>
        <v>6</v>
      </c>
      <c r="O1568" t="s">
        <v>135</v>
      </c>
      <c r="P1568" t="s">
        <v>2613</v>
      </c>
      <c r="Q1568" s="2">
        <v>46.21</v>
      </c>
      <c r="R1568" s="3">
        <v>0.75</v>
      </c>
      <c r="S1568" t="s">
        <v>60</v>
      </c>
      <c r="T1568" t="s">
        <v>136</v>
      </c>
      <c r="U1568" s="2">
        <v>34.659999999999997</v>
      </c>
      <c r="V1568" t="s">
        <v>2597</v>
      </c>
    </row>
    <row r="1569" spans="1:22" x14ac:dyDescent="0.25">
      <c r="A1569">
        <v>2029541667</v>
      </c>
      <c r="B1569" t="s">
        <v>1906</v>
      </c>
      <c r="C1569" t="s">
        <v>1907</v>
      </c>
      <c r="D1569" t="str">
        <f t="shared" si="74"/>
        <v>RACELA JOHANNI</v>
      </c>
      <c r="E1569" t="s">
        <v>83</v>
      </c>
      <c r="F1569" t="s">
        <v>102</v>
      </c>
      <c r="G1569" t="s">
        <v>103</v>
      </c>
      <c r="H1569">
        <v>8977234</v>
      </c>
      <c r="I1569" t="s">
        <v>65</v>
      </c>
      <c r="J1569" t="s">
        <v>66</v>
      </c>
      <c r="K1569" t="str">
        <f t="shared" si="72"/>
        <v>RYAN CALTAGIRONE</v>
      </c>
      <c r="L1569" s="1">
        <v>45839</v>
      </c>
      <c r="M1569" s="1">
        <v>46023</v>
      </c>
      <c r="N1569">
        <f t="shared" si="73"/>
        <v>6</v>
      </c>
      <c r="O1569" t="s">
        <v>135</v>
      </c>
      <c r="P1569" t="s">
        <v>2613</v>
      </c>
      <c r="Q1569" s="2">
        <v>143.08000000000001</v>
      </c>
      <c r="R1569" s="3">
        <v>0.75</v>
      </c>
      <c r="S1569" t="s">
        <v>60</v>
      </c>
      <c r="T1569" t="s">
        <v>136</v>
      </c>
      <c r="U1569" s="2">
        <v>107.31</v>
      </c>
      <c r="V1569" t="s">
        <v>2597</v>
      </c>
    </row>
    <row r="1570" spans="1:22" x14ac:dyDescent="0.25">
      <c r="A1570">
        <v>2029546310</v>
      </c>
      <c r="B1570" t="s">
        <v>1908</v>
      </c>
      <c r="C1570" t="s">
        <v>127</v>
      </c>
      <c r="D1570" t="str">
        <f t="shared" si="74"/>
        <v>BRIAN NEWTON</v>
      </c>
      <c r="E1570" t="s">
        <v>354</v>
      </c>
      <c r="F1570" t="s">
        <v>102</v>
      </c>
      <c r="G1570" t="s">
        <v>103</v>
      </c>
      <c r="H1570">
        <v>8977234</v>
      </c>
      <c r="I1570" t="s">
        <v>65</v>
      </c>
      <c r="J1570" t="s">
        <v>66</v>
      </c>
      <c r="K1570" t="str">
        <f t="shared" si="72"/>
        <v>RYAN CALTAGIRONE</v>
      </c>
      <c r="L1570" s="1">
        <v>45839</v>
      </c>
      <c r="M1570" s="1">
        <v>46023</v>
      </c>
      <c r="N1570">
        <f t="shared" si="73"/>
        <v>6</v>
      </c>
      <c r="O1570" t="s">
        <v>135</v>
      </c>
      <c r="P1570" t="s">
        <v>2613</v>
      </c>
      <c r="Q1570" s="2">
        <v>129.33000000000001</v>
      </c>
      <c r="R1570" s="3">
        <v>0.75</v>
      </c>
      <c r="S1570" t="s">
        <v>60</v>
      </c>
      <c r="T1570" t="s">
        <v>136</v>
      </c>
      <c r="U1570" s="2">
        <v>97</v>
      </c>
      <c r="V1570" t="s">
        <v>2597</v>
      </c>
    </row>
    <row r="1571" spans="1:22" x14ac:dyDescent="0.25">
      <c r="A1571">
        <v>2029330414</v>
      </c>
      <c r="B1571" t="s">
        <v>1889</v>
      </c>
      <c r="C1571" t="s">
        <v>1890</v>
      </c>
      <c r="D1571" t="str">
        <f t="shared" si="74"/>
        <v>GENE VOLLMER</v>
      </c>
      <c r="E1571" t="s">
        <v>372</v>
      </c>
      <c r="F1571" t="s">
        <v>102</v>
      </c>
      <c r="G1571" t="s">
        <v>103</v>
      </c>
      <c r="H1571">
        <v>8977234</v>
      </c>
      <c r="I1571" t="s">
        <v>65</v>
      </c>
      <c r="J1571" t="s">
        <v>66</v>
      </c>
      <c r="K1571" t="str">
        <f t="shared" si="72"/>
        <v>RYAN CALTAGIRONE</v>
      </c>
      <c r="L1571" s="1">
        <v>45839</v>
      </c>
      <c r="M1571" s="1">
        <v>46023</v>
      </c>
      <c r="N1571">
        <f t="shared" si="73"/>
        <v>6</v>
      </c>
      <c r="O1571" t="s">
        <v>135</v>
      </c>
      <c r="P1571" t="s">
        <v>2613</v>
      </c>
      <c r="Q1571" s="2">
        <v>102.91</v>
      </c>
      <c r="R1571" s="3">
        <v>0.75</v>
      </c>
      <c r="S1571" t="s">
        <v>60</v>
      </c>
      <c r="T1571" t="s">
        <v>136</v>
      </c>
      <c r="U1571" s="2">
        <v>77.180000000000007</v>
      </c>
      <c r="V1571" t="s">
        <v>2597</v>
      </c>
    </row>
    <row r="1572" spans="1:22" x14ac:dyDescent="0.25">
      <c r="A1572">
        <v>2029523693</v>
      </c>
      <c r="B1572" t="s">
        <v>1903</v>
      </c>
      <c r="C1572" t="s">
        <v>418</v>
      </c>
      <c r="D1572" t="str">
        <f t="shared" si="74"/>
        <v>STEVEN STOUT</v>
      </c>
      <c r="E1572" t="s">
        <v>110</v>
      </c>
      <c r="F1572" t="s">
        <v>102</v>
      </c>
      <c r="G1572" t="s">
        <v>103</v>
      </c>
      <c r="H1572">
        <v>8977234</v>
      </c>
      <c r="I1572" t="s">
        <v>65</v>
      </c>
      <c r="J1572" t="s">
        <v>66</v>
      </c>
      <c r="K1572" t="str">
        <f t="shared" si="72"/>
        <v>RYAN CALTAGIRONE</v>
      </c>
      <c r="L1572" s="1">
        <v>45839</v>
      </c>
      <c r="M1572" s="1">
        <v>46023</v>
      </c>
      <c r="N1572">
        <f t="shared" si="73"/>
        <v>6</v>
      </c>
      <c r="O1572" t="s">
        <v>135</v>
      </c>
      <c r="P1572" t="s">
        <v>2613</v>
      </c>
      <c r="Q1572" s="2">
        <v>102.67</v>
      </c>
      <c r="R1572" s="3">
        <v>0.75</v>
      </c>
      <c r="S1572" t="s">
        <v>60</v>
      </c>
      <c r="T1572" t="s">
        <v>136</v>
      </c>
      <c r="U1572" s="2">
        <v>77</v>
      </c>
      <c r="V1572" t="s">
        <v>2597</v>
      </c>
    </row>
    <row r="1573" spans="1:22" x14ac:dyDescent="0.25">
      <c r="A1573">
        <v>2029511339</v>
      </c>
      <c r="B1573" t="s">
        <v>1045</v>
      </c>
      <c r="C1573" t="s">
        <v>808</v>
      </c>
      <c r="D1573" t="str">
        <f t="shared" si="74"/>
        <v>TERESA MODOFF</v>
      </c>
      <c r="E1573" t="s">
        <v>256</v>
      </c>
      <c r="F1573" t="s">
        <v>102</v>
      </c>
      <c r="G1573" t="s">
        <v>103</v>
      </c>
      <c r="H1573">
        <v>8977234</v>
      </c>
      <c r="I1573" t="s">
        <v>65</v>
      </c>
      <c r="J1573" t="s">
        <v>66</v>
      </c>
      <c r="K1573" t="str">
        <f t="shared" si="72"/>
        <v>RYAN CALTAGIRONE</v>
      </c>
      <c r="L1573" s="1">
        <v>45839</v>
      </c>
      <c r="M1573" s="1">
        <v>46023</v>
      </c>
      <c r="N1573">
        <f t="shared" si="73"/>
        <v>6</v>
      </c>
      <c r="O1573" t="s">
        <v>135</v>
      </c>
      <c r="P1573" t="s">
        <v>2613</v>
      </c>
      <c r="Q1573" s="2">
        <v>77.2</v>
      </c>
      <c r="R1573" s="3">
        <v>0.75</v>
      </c>
      <c r="S1573" t="s">
        <v>60</v>
      </c>
      <c r="T1573" t="s">
        <v>136</v>
      </c>
      <c r="U1573" s="2">
        <v>57.9</v>
      </c>
      <c r="V1573" t="s">
        <v>2597</v>
      </c>
    </row>
    <row r="1574" spans="1:22" x14ac:dyDescent="0.25">
      <c r="A1574">
        <v>2029296855</v>
      </c>
      <c r="B1574" t="s">
        <v>777</v>
      </c>
      <c r="C1574" t="s">
        <v>864</v>
      </c>
      <c r="D1574" t="str">
        <f t="shared" si="74"/>
        <v>DANIELLE HALL</v>
      </c>
      <c r="E1574" t="s">
        <v>110</v>
      </c>
      <c r="F1574" t="s">
        <v>102</v>
      </c>
      <c r="G1574" t="s">
        <v>103</v>
      </c>
      <c r="H1574">
        <v>8977234</v>
      </c>
      <c r="I1574" t="s">
        <v>65</v>
      </c>
      <c r="J1574" t="s">
        <v>66</v>
      </c>
      <c r="K1574" t="str">
        <f t="shared" si="72"/>
        <v>RYAN CALTAGIRONE</v>
      </c>
      <c r="L1574" s="1">
        <v>45839</v>
      </c>
      <c r="M1574" s="1">
        <v>46023</v>
      </c>
      <c r="N1574">
        <f t="shared" si="73"/>
        <v>6</v>
      </c>
      <c r="O1574" t="s">
        <v>135</v>
      </c>
      <c r="P1574" t="s">
        <v>2613</v>
      </c>
      <c r="Q1574" s="2">
        <v>49.33</v>
      </c>
      <c r="R1574" s="3">
        <v>0.75</v>
      </c>
      <c r="S1574" t="s">
        <v>60</v>
      </c>
      <c r="T1574" t="s">
        <v>136</v>
      </c>
      <c r="U1574" s="2">
        <v>37</v>
      </c>
      <c r="V1574" t="s">
        <v>2597</v>
      </c>
    </row>
    <row r="1575" spans="1:22" x14ac:dyDescent="0.25">
      <c r="A1575">
        <v>2028937318</v>
      </c>
      <c r="B1575" t="s">
        <v>717</v>
      </c>
      <c r="C1575" t="s">
        <v>415</v>
      </c>
      <c r="D1575" t="str">
        <f t="shared" si="74"/>
        <v>DAWN DURYEA</v>
      </c>
      <c r="E1575" t="s">
        <v>80</v>
      </c>
      <c r="F1575" t="s">
        <v>373</v>
      </c>
      <c r="G1575" t="s">
        <v>400</v>
      </c>
      <c r="H1575">
        <v>8977234</v>
      </c>
      <c r="I1575" t="s">
        <v>65</v>
      </c>
      <c r="J1575" t="s">
        <v>66</v>
      </c>
      <c r="K1575" t="str">
        <f t="shared" si="72"/>
        <v>RYAN CALTAGIRONE</v>
      </c>
      <c r="L1575" s="1">
        <v>45839</v>
      </c>
      <c r="M1575" s="1">
        <v>46023</v>
      </c>
      <c r="N1575">
        <f t="shared" si="73"/>
        <v>6</v>
      </c>
      <c r="O1575" t="s">
        <v>135</v>
      </c>
      <c r="P1575" t="s">
        <v>2613</v>
      </c>
      <c r="Q1575" s="2">
        <v>25.73</v>
      </c>
      <c r="R1575" s="3">
        <v>0.7</v>
      </c>
      <c r="S1575" t="s">
        <v>60</v>
      </c>
      <c r="T1575" t="s">
        <v>136</v>
      </c>
      <c r="U1575" s="2">
        <v>18.010000000000002</v>
      </c>
      <c r="V1575" t="s">
        <v>400</v>
      </c>
    </row>
    <row r="1576" spans="1:22" x14ac:dyDescent="0.25">
      <c r="A1576">
        <v>2029759739</v>
      </c>
      <c r="B1576" t="s">
        <v>1938</v>
      </c>
      <c r="C1576" t="s">
        <v>1939</v>
      </c>
      <c r="D1576" t="str">
        <f t="shared" si="74"/>
        <v>LOPES BETTY</v>
      </c>
      <c r="E1576" t="s">
        <v>80</v>
      </c>
      <c r="F1576" t="s">
        <v>373</v>
      </c>
      <c r="G1576" t="s">
        <v>400</v>
      </c>
      <c r="H1576">
        <v>8977234</v>
      </c>
      <c r="I1576" t="s">
        <v>65</v>
      </c>
      <c r="J1576" t="s">
        <v>66</v>
      </c>
      <c r="K1576" t="str">
        <f t="shared" si="72"/>
        <v>RYAN CALTAGIRONE</v>
      </c>
      <c r="L1576" s="1">
        <v>45841</v>
      </c>
      <c r="M1576" s="1">
        <v>46025</v>
      </c>
      <c r="N1576">
        <f t="shared" si="73"/>
        <v>6</v>
      </c>
      <c r="O1576" t="s">
        <v>135</v>
      </c>
      <c r="P1576" t="s">
        <v>2613</v>
      </c>
      <c r="Q1576" s="2">
        <v>25.73</v>
      </c>
      <c r="R1576" s="3">
        <v>0.7</v>
      </c>
      <c r="S1576" t="s">
        <v>60</v>
      </c>
      <c r="T1576" t="s">
        <v>136</v>
      </c>
      <c r="U1576" s="2">
        <v>18.010000000000002</v>
      </c>
      <c r="V1576" t="s">
        <v>400</v>
      </c>
    </row>
    <row r="1577" spans="1:22" x14ac:dyDescent="0.25">
      <c r="A1577">
        <v>2028937317</v>
      </c>
      <c r="B1577" t="s">
        <v>717</v>
      </c>
      <c r="C1577" t="s">
        <v>415</v>
      </c>
      <c r="D1577" t="str">
        <f t="shared" si="74"/>
        <v>DAWN DURYEA</v>
      </c>
      <c r="E1577" t="s">
        <v>80</v>
      </c>
      <c r="F1577" t="s">
        <v>373</v>
      </c>
      <c r="G1577" t="s">
        <v>374</v>
      </c>
      <c r="H1577">
        <v>8977234</v>
      </c>
      <c r="I1577" t="s">
        <v>65</v>
      </c>
      <c r="J1577" t="s">
        <v>66</v>
      </c>
      <c r="K1577" t="str">
        <f t="shared" si="72"/>
        <v>RYAN CALTAGIRONE</v>
      </c>
      <c r="L1577" s="1">
        <v>45839</v>
      </c>
      <c r="M1577" s="1">
        <v>46023</v>
      </c>
      <c r="N1577">
        <f t="shared" si="73"/>
        <v>6</v>
      </c>
      <c r="O1577" t="s">
        <v>135</v>
      </c>
      <c r="P1577" t="s">
        <v>2613</v>
      </c>
      <c r="Q1577" s="2">
        <v>69.489999999999995</v>
      </c>
      <c r="R1577" s="3">
        <v>0.7</v>
      </c>
      <c r="S1577" t="s">
        <v>60</v>
      </c>
      <c r="T1577" t="s">
        <v>136</v>
      </c>
      <c r="U1577" s="2">
        <v>48.64</v>
      </c>
      <c r="V1577" t="s">
        <v>374</v>
      </c>
    </row>
    <row r="1578" spans="1:22" x14ac:dyDescent="0.25">
      <c r="A1578">
        <v>2029523694</v>
      </c>
      <c r="B1578" t="s">
        <v>1903</v>
      </c>
      <c r="C1578" t="s">
        <v>418</v>
      </c>
      <c r="D1578" t="str">
        <f t="shared" si="74"/>
        <v>STEVEN STOUT</v>
      </c>
      <c r="E1578" t="s">
        <v>110</v>
      </c>
      <c r="F1578" t="s">
        <v>373</v>
      </c>
      <c r="G1578" t="s">
        <v>374</v>
      </c>
      <c r="H1578">
        <v>8977234</v>
      </c>
      <c r="I1578" t="s">
        <v>65</v>
      </c>
      <c r="J1578" t="s">
        <v>66</v>
      </c>
      <c r="K1578" t="str">
        <f t="shared" si="72"/>
        <v>RYAN CALTAGIRONE</v>
      </c>
      <c r="L1578" s="1">
        <v>45839</v>
      </c>
      <c r="M1578" s="1">
        <v>46023</v>
      </c>
      <c r="N1578">
        <f t="shared" si="73"/>
        <v>6</v>
      </c>
      <c r="O1578" t="s">
        <v>135</v>
      </c>
      <c r="P1578" t="s">
        <v>2613</v>
      </c>
      <c r="Q1578" s="2">
        <v>150.36000000000001</v>
      </c>
      <c r="R1578" s="3">
        <v>0.7</v>
      </c>
      <c r="S1578" t="s">
        <v>60</v>
      </c>
      <c r="T1578" t="s">
        <v>136</v>
      </c>
      <c r="U1578" s="2">
        <v>105.25</v>
      </c>
      <c r="V1578" t="s">
        <v>374</v>
      </c>
    </row>
    <row r="1579" spans="1:22" x14ac:dyDescent="0.25">
      <c r="A1579">
        <v>2029296854</v>
      </c>
      <c r="B1579" t="s">
        <v>777</v>
      </c>
      <c r="C1579" t="s">
        <v>864</v>
      </c>
      <c r="D1579" t="str">
        <f t="shared" si="74"/>
        <v>DANIELLE HALL</v>
      </c>
      <c r="E1579" t="s">
        <v>110</v>
      </c>
      <c r="F1579" t="s">
        <v>373</v>
      </c>
      <c r="G1579" t="s">
        <v>374</v>
      </c>
      <c r="H1579">
        <v>8977234</v>
      </c>
      <c r="I1579" t="s">
        <v>65</v>
      </c>
      <c r="J1579" t="s">
        <v>66</v>
      </c>
      <c r="K1579" t="str">
        <f t="shared" si="72"/>
        <v>RYAN CALTAGIRONE</v>
      </c>
      <c r="L1579" s="1">
        <v>45839</v>
      </c>
      <c r="M1579" s="1">
        <v>46023</v>
      </c>
      <c r="N1579">
        <f t="shared" si="73"/>
        <v>6</v>
      </c>
      <c r="O1579" t="s">
        <v>135</v>
      </c>
      <c r="P1579" t="s">
        <v>2613</v>
      </c>
      <c r="Q1579" s="2">
        <v>115.4</v>
      </c>
      <c r="R1579" s="3">
        <v>0.7</v>
      </c>
      <c r="S1579" t="s">
        <v>60</v>
      </c>
      <c r="T1579" t="s">
        <v>136</v>
      </c>
      <c r="U1579" s="2">
        <v>80.78</v>
      </c>
      <c r="V1579" t="s">
        <v>374</v>
      </c>
    </row>
    <row r="1580" spans="1:22" x14ac:dyDescent="0.25">
      <c r="A1580">
        <v>2029759738</v>
      </c>
      <c r="B1580" t="s">
        <v>1938</v>
      </c>
      <c r="C1580" t="s">
        <v>1939</v>
      </c>
      <c r="D1580" t="str">
        <f t="shared" si="74"/>
        <v>LOPES BETTY</v>
      </c>
      <c r="E1580" t="s">
        <v>80</v>
      </c>
      <c r="F1580" t="s">
        <v>373</v>
      </c>
      <c r="G1580" t="s">
        <v>374</v>
      </c>
      <c r="H1580">
        <v>8977234</v>
      </c>
      <c r="I1580" t="s">
        <v>65</v>
      </c>
      <c r="J1580" t="s">
        <v>66</v>
      </c>
      <c r="K1580" t="str">
        <f t="shared" si="72"/>
        <v>RYAN CALTAGIRONE</v>
      </c>
      <c r="L1580" s="1">
        <v>45841</v>
      </c>
      <c r="M1580" s="1">
        <v>46025</v>
      </c>
      <c r="N1580">
        <f t="shared" si="73"/>
        <v>6</v>
      </c>
      <c r="O1580" t="s">
        <v>135</v>
      </c>
      <c r="P1580" t="s">
        <v>2613</v>
      </c>
      <c r="Q1580" s="2">
        <v>100.95</v>
      </c>
      <c r="R1580" s="3">
        <v>0.7</v>
      </c>
      <c r="S1580" t="s">
        <v>60</v>
      </c>
      <c r="T1580" t="s">
        <v>136</v>
      </c>
      <c r="U1580" s="2">
        <v>70.66</v>
      </c>
      <c r="V1580" t="s">
        <v>374</v>
      </c>
    </row>
    <row r="1581" spans="1:22" x14ac:dyDescent="0.25">
      <c r="A1581">
        <v>2029511340</v>
      </c>
      <c r="B1581" t="s">
        <v>1045</v>
      </c>
      <c r="C1581" t="s">
        <v>808</v>
      </c>
      <c r="D1581" t="str">
        <f t="shared" si="74"/>
        <v>TERESA MODOFF</v>
      </c>
      <c r="E1581" t="s">
        <v>256</v>
      </c>
      <c r="F1581" t="s">
        <v>373</v>
      </c>
      <c r="G1581" t="s">
        <v>374</v>
      </c>
      <c r="H1581">
        <v>8977234</v>
      </c>
      <c r="I1581" t="s">
        <v>65</v>
      </c>
      <c r="J1581" t="s">
        <v>66</v>
      </c>
      <c r="K1581" t="str">
        <f t="shared" si="72"/>
        <v>RYAN CALTAGIRONE</v>
      </c>
      <c r="L1581" s="1">
        <v>45839</v>
      </c>
      <c r="M1581" s="1">
        <v>46023</v>
      </c>
      <c r="N1581">
        <f t="shared" si="73"/>
        <v>6</v>
      </c>
      <c r="O1581" t="s">
        <v>135</v>
      </c>
      <c r="P1581" t="s">
        <v>2613</v>
      </c>
      <c r="Q1581" s="2">
        <v>80.73</v>
      </c>
      <c r="R1581" s="3">
        <v>0.7</v>
      </c>
      <c r="S1581" t="s">
        <v>60</v>
      </c>
      <c r="T1581" t="s">
        <v>136</v>
      </c>
      <c r="U1581" s="2">
        <v>56.51</v>
      </c>
      <c r="V1581" t="s">
        <v>374</v>
      </c>
    </row>
    <row r="1582" spans="1:22" x14ac:dyDescent="0.25">
      <c r="A1582">
        <v>2029285747</v>
      </c>
      <c r="B1582" t="s">
        <v>488</v>
      </c>
      <c r="C1582" t="s">
        <v>97</v>
      </c>
      <c r="D1582" t="str">
        <f t="shared" si="74"/>
        <v>CHARLES CARSPECKEN</v>
      </c>
      <c r="E1582" t="s">
        <v>110</v>
      </c>
      <c r="F1582" t="s">
        <v>373</v>
      </c>
      <c r="G1582" t="s">
        <v>374</v>
      </c>
      <c r="H1582">
        <v>8977234</v>
      </c>
      <c r="I1582" t="s">
        <v>65</v>
      </c>
      <c r="J1582" t="s">
        <v>66</v>
      </c>
      <c r="K1582" t="str">
        <f t="shared" si="72"/>
        <v>RYAN CALTAGIRONE</v>
      </c>
      <c r="L1582" s="1">
        <v>45839</v>
      </c>
      <c r="M1582" s="1">
        <v>46023</v>
      </c>
      <c r="N1582">
        <f t="shared" si="73"/>
        <v>6</v>
      </c>
      <c r="O1582" t="s">
        <v>135</v>
      </c>
      <c r="P1582" t="s">
        <v>2613</v>
      </c>
      <c r="Q1582" s="2">
        <v>75.69</v>
      </c>
      <c r="R1582" s="3">
        <v>0.7</v>
      </c>
      <c r="S1582" t="s">
        <v>60</v>
      </c>
      <c r="T1582" t="s">
        <v>136</v>
      </c>
      <c r="U1582" s="2">
        <v>52.98</v>
      </c>
      <c r="V1582" t="s">
        <v>374</v>
      </c>
    </row>
    <row r="1583" spans="1:22" x14ac:dyDescent="0.25">
      <c r="A1583">
        <v>2029310162</v>
      </c>
      <c r="B1583" t="s">
        <v>73</v>
      </c>
      <c r="C1583" t="s">
        <v>496</v>
      </c>
      <c r="D1583" t="str">
        <f t="shared" si="74"/>
        <v>RUTHERFORD MELISSA</v>
      </c>
      <c r="E1583" t="s">
        <v>265</v>
      </c>
      <c r="F1583" t="s">
        <v>373</v>
      </c>
      <c r="G1583" t="s">
        <v>374</v>
      </c>
      <c r="H1583">
        <v>8977234</v>
      </c>
      <c r="I1583" t="s">
        <v>65</v>
      </c>
      <c r="J1583" t="s">
        <v>66</v>
      </c>
      <c r="K1583" t="str">
        <f t="shared" si="72"/>
        <v>RYAN CALTAGIRONE</v>
      </c>
      <c r="L1583" s="1">
        <v>45839</v>
      </c>
      <c r="M1583" s="1">
        <v>46023</v>
      </c>
      <c r="N1583">
        <f t="shared" si="73"/>
        <v>6</v>
      </c>
      <c r="O1583" t="s">
        <v>135</v>
      </c>
      <c r="P1583" t="s">
        <v>2613</v>
      </c>
      <c r="Q1583" s="2">
        <v>47.72</v>
      </c>
      <c r="R1583" s="3">
        <v>0.7</v>
      </c>
      <c r="S1583" t="s">
        <v>60</v>
      </c>
      <c r="T1583" t="s">
        <v>136</v>
      </c>
      <c r="U1583" s="2">
        <v>33.4</v>
      </c>
      <c r="V1583" t="s">
        <v>374</v>
      </c>
    </row>
    <row r="1584" spans="1:22" x14ac:dyDescent="0.25">
      <c r="A1584">
        <v>2029541668</v>
      </c>
      <c r="B1584" t="s">
        <v>1906</v>
      </c>
      <c r="C1584" t="s">
        <v>1907</v>
      </c>
      <c r="D1584" t="str">
        <f t="shared" si="74"/>
        <v>RACELA JOHANNI</v>
      </c>
      <c r="E1584" t="s">
        <v>83</v>
      </c>
      <c r="F1584" t="s">
        <v>373</v>
      </c>
      <c r="G1584" t="s">
        <v>374</v>
      </c>
      <c r="H1584">
        <v>8977234</v>
      </c>
      <c r="I1584" t="s">
        <v>65</v>
      </c>
      <c r="J1584" t="s">
        <v>66</v>
      </c>
      <c r="K1584" t="str">
        <f t="shared" si="72"/>
        <v>RYAN CALTAGIRONE</v>
      </c>
      <c r="L1584" s="1">
        <v>45839</v>
      </c>
      <c r="M1584" s="1">
        <v>46023</v>
      </c>
      <c r="N1584">
        <f t="shared" si="73"/>
        <v>6</v>
      </c>
      <c r="O1584" t="s">
        <v>135</v>
      </c>
      <c r="P1584" t="s">
        <v>2613</v>
      </c>
      <c r="Q1584" s="2">
        <v>47.24</v>
      </c>
      <c r="R1584" s="3">
        <v>0.7</v>
      </c>
      <c r="S1584" t="s">
        <v>60</v>
      </c>
      <c r="T1584" t="s">
        <v>136</v>
      </c>
      <c r="U1584" s="2">
        <v>33.07</v>
      </c>
      <c r="V1584" t="s">
        <v>374</v>
      </c>
    </row>
    <row r="1585" spans="1:22" x14ac:dyDescent="0.25">
      <c r="A1585">
        <v>2029546311</v>
      </c>
      <c r="B1585" t="s">
        <v>1908</v>
      </c>
      <c r="C1585" t="s">
        <v>127</v>
      </c>
      <c r="D1585" t="str">
        <f t="shared" si="74"/>
        <v>BRIAN NEWTON</v>
      </c>
      <c r="E1585" t="s">
        <v>354</v>
      </c>
      <c r="F1585" t="s">
        <v>373</v>
      </c>
      <c r="G1585" t="s">
        <v>374</v>
      </c>
      <c r="H1585">
        <v>8977234</v>
      </c>
      <c r="I1585" t="s">
        <v>65</v>
      </c>
      <c r="J1585" t="s">
        <v>66</v>
      </c>
      <c r="K1585" t="str">
        <f t="shared" si="72"/>
        <v>RYAN CALTAGIRONE</v>
      </c>
      <c r="L1585" s="1">
        <v>45839</v>
      </c>
      <c r="M1585" s="1">
        <v>46023</v>
      </c>
      <c r="N1585">
        <f t="shared" si="73"/>
        <v>6</v>
      </c>
      <c r="O1585" t="s">
        <v>135</v>
      </c>
      <c r="P1585" t="s">
        <v>2613</v>
      </c>
      <c r="Q1585" s="2">
        <v>46.72</v>
      </c>
      <c r="R1585" s="3">
        <v>0.7</v>
      </c>
      <c r="S1585" t="s">
        <v>60</v>
      </c>
      <c r="T1585" t="s">
        <v>136</v>
      </c>
      <c r="U1585" s="2">
        <v>32.700000000000003</v>
      </c>
      <c r="V1585" t="s">
        <v>374</v>
      </c>
    </row>
    <row r="1586" spans="1:22" x14ac:dyDescent="0.25">
      <c r="A1586">
        <v>2029330415</v>
      </c>
      <c r="B1586" t="s">
        <v>1889</v>
      </c>
      <c r="C1586" t="s">
        <v>1890</v>
      </c>
      <c r="D1586" t="str">
        <f t="shared" si="74"/>
        <v>GENE VOLLMER</v>
      </c>
      <c r="E1586" t="s">
        <v>372</v>
      </c>
      <c r="F1586" t="s">
        <v>373</v>
      </c>
      <c r="G1586" t="s">
        <v>374</v>
      </c>
      <c r="H1586">
        <v>8977234</v>
      </c>
      <c r="I1586" t="s">
        <v>65</v>
      </c>
      <c r="J1586" t="s">
        <v>66</v>
      </c>
      <c r="K1586" t="str">
        <f t="shared" si="72"/>
        <v>RYAN CALTAGIRONE</v>
      </c>
      <c r="L1586" s="1">
        <v>45839</v>
      </c>
      <c r="M1586" s="1">
        <v>46023</v>
      </c>
      <c r="N1586">
        <f t="shared" si="73"/>
        <v>6</v>
      </c>
      <c r="O1586" t="s">
        <v>135</v>
      </c>
      <c r="P1586" t="s">
        <v>2613</v>
      </c>
      <c r="Q1586" s="2">
        <v>38.1</v>
      </c>
      <c r="R1586" s="3">
        <v>0.7</v>
      </c>
      <c r="S1586" t="s">
        <v>60</v>
      </c>
      <c r="T1586" t="s">
        <v>136</v>
      </c>
      <c r="U1586" s="2">
        <v>26.67</v>
      </c>
      <c r="V1586" t="s">
        <v>374</v>
      </c>
    </row>
    <row r="1587" spans="1:22" x14ac:dyDescent="0.25">
      <c r="A1587">
        <v>2029725270</v>
      </c>
      <c r="B1587" t="s">
        <v>730</v>
      </c>
      <c r="C1587" t="s">
        <v>1919</v>
      </c>
      <c r="D1587" t="str">
        <f t="shared" si="74"/>
        <v>FERTIG LINDSEY</v>
      </c>
      <c r="E1587" t="s">
        <v>98</v>
      </c>
      <c r="F1587" t="s">
        <v>373</v>
      </c>
      <c r="G1587" t="s">
        <v>374</v>
      </c>
      <c r="H1587">
        <v>8977234</v>
      </c>
      <c r="I1587" t="s">
        <v>65</v>
      </c>
      <c r="J1587" t="s">
        <v>66</v>
      </c>
      <c r="K1587" t="str">
        <f t="shared" si="72"/>
        <v>RYAN CALTAGIRONE</v>
      </c>
      <c r="L1587" s="1">
        <v>45839</v>
      </c>
      <c r="M1587" s="1">
        <v>46023</v>
      </c>
      <c r="N1587">
        <f t="shared" si="73"/>
        <v>6</v>
      </c>
      <c r="O1587" t="s">
        <v>135</v>
      </c>
      <c r="P1587" t="s">
        <v>2613</v>
      </c>
      <c r="Q1587" s="2">
        <v>11.83</v>
      </c>
      <c r="R1587" s="3">
        <v>0.7</v>
      </c>
      <c r="S1587" t="s">
        <v>60</v>
      </c>
      <c r="T1587" t="s">
        <v>136</v>
      </c>
      <c r="U1587" s="2">
        <v>8.2799999999999994</v>
      </c>
      <c r="V1587" t="s">
        <v>374</v>
      </c>
    </row>
    <row r="1588" spans="1:22" x14ac:dyDescent="0.25">
      <c r="A1588">
        <v>2029310164</v>
      </c>
      <c r="B1588" t="s">
        <v>73</v>
      </c>
      <c r="C1588" t="s">
        <v>496</v>
      </c>
      <c r="D1588" t="str">
        <f t="shared" si="74"/>
        <v>RUTHERFORD MELISSA</v>
      </c>
      <c r="E1588" t="s">
        <v>265</v>
      </c>
      <c r="F1588" t="s">
        <v>53</v>
      </c>
      <c r="G1588" t="s">
        <v>54</v>
      </c>
      <c r="H1588">
        <v>8977234</v>
      </c>
      <c r="I1588" t="s">
        <v>65</v>
      </c>
      <c r="J1588" t="s">
        <v>66</v>
      </c>
      <c r="K1588" t="str">
        <f t="shared" si="72"/>
        <v>RYAN CALTAGIRONE</v>
      </c>
      <c r="L1588" s="1">
        <v>45839</v>
      </c>
      <c r="M1588" s="1">
        <v>46023</v>
      </c>
      <c r="N1588">
        <f t="shared" si="73"/>
        <v>6</v>
      </c>
      <c r="O1588" t="s">
        <v>135</v>
      </c>
      <c r="P1588" t="s">
        <v>2613</v>
      </c>
      <c r="Q1588" s="2">
        <v>27.64</v>
      </c>
      <c r="R1588" s="3">
        <v>0.6</v>
      </c>
      <c r="S1588" t="s">
        <v>60</v>
      </c>
      <c r="T1588" t="s">
        <v>136</v>
      </c>
      <c r="U1588" s="2">
        <v>16.579999999999998</v>
      </c>
      <c r="V1588" t="s">
        <v>54</v>
      </c>
    </row>
    <row r="1589" spans="1:22" x14ac:dyDescent="0.25">
      <c r="A1589">
        <v>2029511337</v>
      </c>
      <c r="B1589" t="s">
        <v>1045</v>
      </c>
      <c r="C1589" t="s">
        <v>808</v>
      </c>
      <c r="D1589" t="str">
        <f t="shared" si="74"/>
        <v>TERESA MODOFF</v>
      </c>
      <c r="E1589" t="s">
        <v>256</v>
      </c>
      <c r="F1589" t="s">
        <v>132</v>
      </c>
      <c r="G1589" t="s">
        <v>257</v>
      </c>
      <c r="H1589">
        <v>8977234</v>
      </c>
      <c r="I1589" t="s">
        <v>65</v>
      </c>
      <c r="J1589" t="s">
        <v>66</v>
      </c>
      <c r="K1589" t="str">
        <f t="shared" si="72"/>
        <v>RYAN CALTAGIRONE</v>
      </c>
      <c r="L1589" s="1">
        <v>45839</v>
      </c>
      <c r="M1589" s="1">
        <v>46023</v>
      </c>
      <c r="N1589">
        <f t="shared" si="73"/>
        <v>6</v>
      </c>
      <c r="O1589" t="s">
        <v>135</v>
      </c>
      <c r="P1589" t="s">
        <v>2613</v>
      </c>
      <c r="Q1589" s="2">
        <v>371.07</v>
      </c>
      <c r="R1589" s="3">
        <v>0.38</v>
      </c>
      <c r="S1589" t="s">
        <v>60</v>
      </c>
      <c r="T1589" t="s">
        <v>136</v>
      </c>
      <c r="U1589" s="2">
        <v>141</v>
      </c>
      <c r="V1589" t="s">
        <v>257</v>
      </c>
    </row>
    <row r="1590" spans="1:22" x14ac:dyDescent="0.25">
      <c r="A1590">
        <v>2029511338</v>
      </c>
      <c r="B1590" t="s">
        <v>1045</v>
      </c>
      <c r="C1590" t="s">
        <v>808</v>
      </c>
      <c r="D1590" t="str">
        <f t="shared" si="74"/>
        <v>TERESA MODOFF</v>
      </c>
      <c r="E1590" t="s">
        <v>256</v>
      </c>
      <c r="F1590" t="s">
        <v>132</v>
      </c>
      <c r="G1590" t="s">
        <v>344</v>
      </c>
      <c r="H1590">
        <v>8977234</v>
      </c>
      <c r="I1590" t="s">
        <v>65</v>
      </c>
      <c r="J1590" t="s">
        <v>66</v>
      </c>
      <c r="K1590" t="str">
        <f t="shared" si="72"/>
        <v>RYAN CALTAGIRONE</v>
      </c>
      <c r="L1590" s="1">
        <v>45839</v>
      </c>
      <c r="M1590" s="1">
        <v>46023</v>
      </c>
      <c r="N1590">
        <f t="shared" si="73"/>
        <v>6</v>
      </c>
      <c r="O1590" t="s">
        <v>135</v>
      </c>
      <c r="P1590" t="s">
        <v>2613</v>
      </c>
      <c r="Q1590" s="2">
        <v>7.09</v>
      </c>
      <c r="R1590" s="3">
        <v>0.38</v>
      </c>
      <c r="S1590" t="s">
        <v>60</v>
      </c>
      <c r="T1590" t="s">
        <v>136</v>
      </c>
      <c r="U1590" s="2">
        <v>2.69</v>
      </c>
      <c r="V1590" t="s">
        <v>257</v>
      </c>
    </row>
    <row r="1591" spans="1:22" x14ac:dyDescent="0.25">
      <c r="A1591">
        <v>2029511341</v>
      </c>
      <c r="B1591" t="s">
        <v>1045</v>
      </c>
      <c r="C1591" t="s">
        <v>808</v>
      </c>
      <c r="D1591" t="str">
        <f t="shared" si="74"/>
        <v>TERESA MODOFF</v>
      </c>
      <c r="E1591" t="s">
        <v>256</v>
      </c>
      <c r="F1591" t="s">
        <v>803</v>
      </c>
      <c r="G1591" t="s">
        <v>817</v>
      </c>
      <c r="H1591">
        <v>8977234</v>
      </c>
      <c r="I1591" t="s">
        <v>65</v>
      </c>
      <c r="J1591" t="s">
        <v>66</v>
      </c>
      <c r="K1591" t="str">
        <f t="shared" si="72"/>
        <v>RYAN CALTAGIRONE</v>
      </c>
      <c r="L1591" s="1">
        <v>45839</v>
      </c>
      <c r="M1591" s="1">
        <v>46023</v>
      </c>
      <c r="N1591">
        <f t="shared" si="73"/>
        <v>6</v>
      </c>
      <c r="O1591" t="s">
        <v>135</v>
      </c>
      <c r="P1591" t="s">
        <v>2613</v>
      </c>
      <c r="Q1591" s="2">
        <v>15</v>
      </c>
      <c r="R1591" s="3">
        <v>0.38</v>
      </c>
      <c r="S1591" t="s">
        <v>60</v>
      </c>
      <c r="T1591" t="s">
        <v>136</v>
      </c>
      <c r="U1591" s="2">
        <v>5.7</v>
      </c>
      <c r="V1591" t="s">
        <v>817</v>
      </c>
    </row>
    <row r="1592" spans="1:22" x14ac:dyDescent="0.25">
      <c r="A1592">
        <v>2029310163</v>
      </c>
      <c r="B1592" t="s">
        <v>73</v>
      </c>
      <c r="C1592" t="s">
        <v>496</v>
      </c>
      <c r="D1592" t="str">
        <f t="shared" si="74"/>
        <v>RUTHERFORD MELISSA</v>
      </c>
      <c r="E1592" t="s">
        <v>265</v>
      </c>
      <c r="F1592" t="s">
        <v>479</v>
      </c>
      <c r="G1592" t="s">
        <v>480</v>
      </c>
      <c r="H1592">
        <v>8977234</v>
      </c>
      <c r="I1592" t="s">
        <v>65</v>
      </c>
      <c r="J1592" t="s">
        <v>66</v>
      </c>
      <c r="K1592" t="str">
        <f t="shared" si="72"/>
        <v>RYAN CALTAGIRONE</v>
      </c>
      <c r="L1592" s="1">
        <v>45839</v>
      </c>
      <c r="M1592" s="1">
        <v>46023</v>
      </c>
      <c r="N1592">
        <f t="shared" si="73"/>
        <v>6</v>
      </c>
      <c r="O1592" t="s">
        <v>135</v>
      </c>
      <c r="P1592" t="s">
        <v>2613</v>
      </c>
      <c r="Q1592" s="2">
        <v>86.96</v>
      </c>
      <c r="R1592" s="4">
        <v>0.375</v>
      </c>
      <c r="S1592" t="s">
        <v>60</v>
      </c>
      <c r="T1592" t="s">
        <v>136</v>
      </c>
      <c r="U1592" s="2">
        <v>32.61</v>
      </c>
      <c r="V1592" t="s">
        <v>480</v>
      </c>
    </row>
    <row r="1593" spans="1:22" x14ac:dyDescent="0.25">
      <c r="A1593">
        <v>2029285748</v>
      </c>
      <c r="B1593" t="s">
        <v>488</v>
      </c>
      <c r="C1593" t="s">
        <v>97</v>
      </c>
      <c r="D1593" t="str">
        <f t="shared" si="74"/>
        <v>CHARLES CARSPECKEN</v>
      </c>
      <c r="E1593" t="s">
        <v>110</v>
      </c>
      <c r="F1593" t="s">
        <v>479</v>
      </c>
      <c r="G1593" t="s">
        <v>480</v>
      </c>
      <c r="H1593">
        <v>8977234</v>
      </c>
      <c r="I1593" t="s">
        <v>65</v>
      </c>
      <c r="J1593" t="s">
        <v>66</v>
      </c>
      <c r="K1593" t="str">
        <f t="shared" si="72"/>
        <v>RYAN CALTAGIRONE</v>
      </c>
      <c r="L1593" s="1">
        <v>45839</v>
      </c>
      <c r="M1593" s="1">
        <v>46023</v>
      </c>
      <c r="N1593">
        <f t="shared" si="73"/>
        <v>6</v>
      </c>
      <c r="O1593" t="s">
        <v>135</v>
      </c>
      <c r="P1593" t="s">
        <v>2613</v>
      </c>
      <c r="Q1593" s="2">
        <v>16.03</v>
      </c>
      <c r="R1593" s="4">
        <v>0.375</v>
      </c>
      <c r="S1593" t="s">
        <v>60</v>
      </c>
      <c r="T1593" t="s">
        <v>136</v>
      </c>
      <c r="U1593" s="2">
        <v>6.01</v>
      </c>
      <c r="V1593" t="s">
        <v>480</v>
      </c>
    </row>
    <row r="1594" spans="1:22" x14ac:dyDescent="0.25">
      <c r="A1594">
        <v>2029622552</v>
      </c>
      <c r="B1594" t="s">
        <v>537</v>
      </c>
      <c r="C1594" t="s">
        <v>451</v>
      </c>
      <c r="D1594" t="str">
        <f t="shared" si="74"/>
        <v>MILBURN DILLON</v>
      </c>
      <c r="E1594" t="s">
        <v>52</v>
      </c>
      <c r="F1594" t="s">
        <v>373</v>
      </c>
      <c r="G1594" t="s">
        <v>433</v>
      </c>
      <c r="H1594">
        <v>15950276</v>
      </c>
      <c r="I1594" t="s">
        <v>434</v>
      </c>
      <c r="J1594" t="s">
        <v>435</v>
      </c>
      <c r="K1594" t="str">
        <f t="shared" si="72"/>
        <v>Ryan Stocker</v>
      </c>
      <c r="L1594" s="1">
        <v>45839</v>
      </c>
      <c r="M1594" s="1">
        <v>46023</v>
      </c>
      <c r="N1594">
        <f t="shared" si="73"/>
        <v>6</v>
      </c>
      <c r="O1594" t="s">
        <v>135</v>
      </c>
      <c r="P1594" t="s">
        <v>2613</v>
      </c>
      <c r="Q1594" s="2">
        <v>16.63</v>
      </c>
      <c r="R1594" s="3">
        <v>0.9</v>
      </c>
      <c r="S1594" t="s">
        <v>60</v>
      </c>
      <c r="T1594" t="s">
        <v>136</v>
      </c>
      <c r="U1594" s="2">
        <v>14.96</v>
      </c>
      <c r="V1594" t="s">
        <v>433</v>
      </c>
    </row>
    <row r="1595" spans="1:22" x14ac:dyDescent="0.25">
      <c r="A1595">
        <v>2029622551</v>
      </c>
      <c r="B1595" t="s">
        <v>537</v>
      </c>
      <c r="C1595" t="s">
        <v>451</v>
      </c>
      <c r="D1595" t="str">
        <f t="shared" si="74"/>
        <v>MILBURN DILLON</v>
      </c>
      <c r="E1595" t="s">
        <v>52</v>
      </c>
      <c r="F1595" t="s">
        <v>53</v>
      </c>
      <c r="G1595" t="s">
        <v>918</v>
      </c>
      <c r="H1595">
        <v>15950276</v>
      </c>
      <c r="I1595" t="s">
        <v>434</v>
      </c>
      <c r="J1595" t="s">
        <v>435</v>
      </c>
      <c r="K1595" t="str">
        <f t="shared" si="72"/>
        <v>Ryan Stocker</v>
      </c>
      <c r="L1595" s="1">
        <v>45839</v>
      </c>
      <c r="M1595" s="1">
        <v>46023</v>
      </c>
      <c r="N1595">
        <f t="shared" si="73"/>
        <v>6</v>
      </c>
      <c r="O1595" t="s">
        <v>135</v>
      </c>
      <c r="P1595" t="s">
        <v>2613</v>
      </c>
      <c r="Q1595" s="2">
        <v>46.56</v>
      </c>
      <c r="R1595" s="3">
        <v>0.6</v>
      </c>
      <c r="S1595" t="s">
        <v>60</v>
      </c>
      <c r="T1595" t="s">
        <v>136</v>
      </c>
      <c r="U1595" s="2">
        <v>27.93</v>
      </c>
      <c r="V1595" t="s">
        <v>918</v>
      </c>
    </row>
    <row r="1596" spans="1:22" x14ac:dyDescent="0.25">
      <c r="A1596">
        <v>2029622553</v>
      </c>
      <c r="B1596" t="s">
        <v>537</v>
      </c>
      <c r="C1596" t="s">
        <v>451</v>
      </c>
      <c r="D1596" t="str">
        <f t="shared" si="74"/>
        <v>MILBURN DILLON</v>
      </c>
      <c r="E1596" t="s">
        <v>52</v>
      </c>
      <c r="F1596" t="s">
        <v>132</v>
      </c>
      <c r="G1596" t="s">
        <v>257</v>
      </c>
      <c r="H1596">
        <v>15950276</v>
      </c>
      <c r="I1596" t="s">
        <v>434</v>
      </c>
      <c r="J1596" t="s">
        <v>435</v>
      </c>
      <c r="K1596" t="str">
        <f t="shared" si="72"/>
        <v>Ryan Stocker</v>
      </c>
      <c r="L1596" s="1">
        <v>45839</v>
      </c>
      <c r="M1596" s="1">
        <v>46023</v>
      </c>
      <c r="N1596">
        <f t="shared" si="73"/>
        <v>6</v>
      </c>
      <c r="O1596" t="s">
        <v>135</v>
      </c>
      <c r="P1596" t="s">
        <v>2613</v>
      </c>
      <c r="Q1596" s="2">
        <v>238.1</v>
      </c>
      <c r="R1596" s="3">
        <v>0.38</v>
      </c>
      <c r="S1596" t="s">
        <v>60</v>
      </c>
      <c r="T1596" t="s">
        <v>136</v>
      </c>
      <c r="U1596" s="2">
        <v>90.48</v>
      </c>
      <c r="V1596" t="s">
        <v>257</v>
      </c>
    </row>
    <row r="1597" spans="1:22" x14ac:dyDescent="0.25">
      <c r="A1597">
        <v>2029622550</v>
      </c>
      <c r="B1597" t="s">
        <v>537</v>
      </c>
      <c r="C1597" t="s">
        <v>451</v>
      </c>
      <c r="D1597" t="str">
        <f t="shared" si="74"/>
        <v>MILBURN DILLON</v>
      </c>
      <c r="E1597" t="s">
        <v>52</v>
      </c>
      <c r="F1597" t="s">
        <v>479</v>
      </c>
      <c r="G1597" t="s">
        <v>480</v>
      </c>
      <c r="H1597">
        <v>15950276</v>
      </c>
      <c r="I1597" t="s">
        <v>434</v>
      </c>
      <c r="J1597" t="s">
        <v>435</v>
      </c>
      <c r="K1597" t="str">
        <f t="shared" si="72"/>
        <v>Ryan Stocker</v>
      </c>
      <c r="L1597" s="1">
        <v>45839</v>
      </c>
      <c r="M1597" s="1">
        <v>46023</v>
      </c>
      <c r="N1597">
        <f t="shared" si="73"/>
        <v>6</v>
      </c>
      <c r="O1597" t="s">
        <v>135</v>
      </c>
      <c r="P1597" t="s">
        <v>2613</v>
      </c>
      <c r="Q1597" s="2">
        <v>36.11</v>
      </c>
      <c r="R1597" s="4">
        <v>0.375</v>
      </c>
      <c r="S1597" t="s">
        <v>60</v>
      </c>
      <c r="T1597" t="s">
        <v>136</v>
      </c>
      <c r="U1597" s="2">
        <v>13.54</v>
      </c>
      <c r="V1597" t="s">
        <v>480</v>
      </c>
    </row>
    <row r="1598" spans="1:22" x14ac:dyDescent="0.25">
      <c r="A1598">
        <v>2029714408</v>
      </c>
      <c r="B1598" t="s">
        <v>551</v>
      </c>
      <c r="C1598" t="s">
        <v>552</v>
      </c>
      <c r="D1598" t="str">
        <f t="shared" si="74"/>
        <v>MENDOZA COLETTE</v>
      </c>
      <c r="E1598" t="s">
        <v>83</v>
      </c>
      <c r="F1598" t="s">
        <v>102</v>
      </c>
      <c r="G1598" t="s">
        <v>738</v>
      </c>
      <c r="H1598">
        <v>19396223</v>
      </c>
      <c r="I1598" t="s">
        <v>510</v>
      </c>
      <c r="J1598" t="s">
        <v>511</v>
      </c>
      <c r="K1598" t="str">
        <f t="shared" si="72"/>
        <v>Saadia Abdul</v>
      </c>
      <c r="L1598" s="1">
        <v>45839</v>
      </c>
      <c r="M1598" s="1">
        <v>46023</v>
      </c>
      <c r="N1598">
        <f t="shared" si="73"/>
        <v>6</v>
      </c>
      <c r="O1598" t="s">
        <v>135</v>
      </c>
      <c r="P1598" t="s">
        <v>2613</v>
      </c>
      <c r="Q1598" s="2">
        <v>29.88</v>
      </c>
      <c r="R1598" s="3">
        <v>0.9</v>
      </c>
      <c r="S1598" t="s">
        <v>60</v>
      </c>
      <c r="T1598" t="s">
        <v>136</v>
      </c>
      <c r="U1598" s="2">
        <v>26.89</v>
      </c>
      <c r="V1598" t="s">
        <v>2599</v>
      </c>
    </row>
    <row r="1599" spans="1:22" x14ac:dyDescent="0.25">
      <c r="A1599">
        <v>2029484336</v>
      </c>
      <c r="B1599" t="s">
        <v>92</v>
      </c>
      <c r="C1599" t="s">
        <v>509</v>
      </c>
      <c r="D1599" t="str">
        <f t="shared" si="74"/>
        <v>GARCIA CYNTHIA</v>
      </c>
      <c r="E1599" t="s">
        <v>83</v>
      </c>
      <c r="F1599" t="s">
        <v>102</v>
      </c>
      <c r="G1599" t="s">
        <v>103</v>
      </c>
      <c r="H1599">
        <v>19396223</v>
      </c>
      <c r="I1599" t="s">
        <v>510</v>
      </c>
      <c r="J1599" t="s">
        <v>511</v>
      </c>
      <c r="K1599" t="str">
        <f t="shared" si="72"/>
        <v>Saadia Abdul</v>
      </c>
      <c r="L1599" s="1">
        <v>45839</v>
      </c>
      <c r="M1599" s="1">
        <v>46023</v>
      </c>
      <c r="N1599">
        <f t="shared" si="73"/>
        <v>6</v>
      </c>
      <c r="O1599" t="s">
        <v>135</v>
      </c>
      <c r="P1599" t="s">
        <v>2613</v>
      </c>
      <c r="Q1599" s="2">
        <v>69.3</v>
      </c>
      <c r="R1599" s="3">
        <v>0.75</v>
      </c>
      <c r="S1599" t="s">
        <v>60</v>
      </c>
      <c r="T1599" t="s">
        <v>136</v>
      </c>
      <c r="U1599" s="2">
        <v>51.96</v>
      </c>
      <c r="V1599" t="s">
        <v>2597</v>
      </c>
    </row>
    <row r="1600" spans="1:22" x14ac:dyDescent="0.25">
      <c r="A1600">
        <v>2029704730</v>
      </c>
      <c r="B1600" t="s">
        <v>223</v>
      </c>
      <c r="C1600" t="s">
        <v>548</v>
      </c>
      <c r="D1600" t="str">
        <f t="shared" si="74"/>
        <v>KUBAL WILLIAM</v>
      </c>
      <c r="E1600" t="s">
        <v>83</v>
      </c>
      <c r="F1600" t="s">
        <v>102</v>
      </c>
      <c r="G1600" t="s">
        <v>103</v>
      </c>
      <c r="H1600">
        <v>19396223</v>
      </c>
      <c r="I1600" t="s">
        <v>510</v>
      </c>
      <c r="J1600" t="s">
        <v>511</v>
      </c>
      <c r="K1600" t="str">
        <f t="shared" si="72"/>
        <v>Saadia Abdul</v>
      </c>
      <c r="L1600" s="1">
        <v>45839</v>
      </c>
      <c r="M1600" s="1">
        <v>46023</v>
      </c>
      <c r="N1600">
        <f t="shared" si="73"/>
        <v>6</v>
      </c>
      <c r="O1600" t="s">
        <v>135</v>
      </c>
      <c r="P1600" t="s">
        <v>2613</v>
      </c>
      <c r="Q1600" s="2">
        <v>77.03</v>
      </c>
      <c r="R1600" s="3">
        <v>0.75</v>
      </c>
      <c r="S1600" t="s">
        <v>60</v>
      </c>
      <c r="T1600" t="s">
        <v>136</v>
      </c>
      <c r="U1600" s="2">
        <v>57.77</v>
      </c>
      <c r="V1600" t="s">
        <v>2597</v>
      </c>
    </row>
    <row r="1601" spans="1:22" x14ac:dyDescent="0.25">
      <c r="A1601">
        <v>2029772060</v>
      </c>
      <c r="B1601" t="s">
        <v>866</v>
      </c>
      <c r="C1601" t="s">
        <v>1546</v>
      </c>
      <c r="D1601" t="str">
        <f t="shared" si="74"/>
        <v>KANE LAURA</v>
      </c>
      <c r="E1601" t="s">
        <v>83</v>
      </c>
      <c r="F1601" t="s">
        <v>373</v>
      </c>
      <c r="G1601" t="s">
        <v>374</v>
      </c>
      <c r="H1601">
        <v>19396223</v>
      </c>
      <c r="I1601" t="s">
        <v>510</v>
      </c>
      <c r="J1601" t="s">
        <v>511</v>
      </c>
      <c r="K1601" t="str">
        <f t="shared" ref="K1601:K1664" si="75">CONCATENATE(J1601," ",I1601)</f>
        <v>Saadia Abdul</v>
      </c>
      <c r="L1601" s="1">
        <v>45841</v>
      </c>
      <c r="M1601" s="1">
        <v>46025</v>
      </c>
      <c r="N1601">
        <f t="shared" si="73"/>
        <v>6</v>
      </c>
      <c r="O1601" t="s">
        <v>135</v>
      </c>
      <c r="P1601" t="s">
        <v>2613</v>
      </c>
      <c r="Q1601" s="2">
        <v>61.08</v>
      </c>
      <c r="R1601" s="3">
        <v>0.7</v>
      </c>
      <c r="S1601" t="s">
        <v>60</v>
      </c>
      <c r="T1601" t="s">
        <v>136</v>
      </c>
      <c r="U1601" s="2">
        <v>42.75</v>
      </c>
      <c r="V1601" t="s">
        <v>374</v>
      </c>
    </row>
    <row r="1602" spans="1:22" x14ac:dyDescent="0.25">
      <c r="A1602">
        <v>2029704729</v>
      </c>
      <c r="B1602" t="s">
        <v>223</v>
      </c>
      <c r="C1602" t="s">
        <v>548</v>
      </c>
      <c r="D1602" t="str">
        <f t="shared" si="74"/>
        <v>KUBAL WILLIAM</v>
      </c>
      <c r="E1602" t="s">
        <v>83</v>
      </c>
      <c r="F1602" t="s">
        <v>373</v>
      </c>
      <c r="G1602" t="s">
        <v>374</v>
      </c>
      <c r="H1602">
        <v>19396223</v>
      </c>
      <c r="I1602" t="s">
        <v>510</v>
      </c>
      <c r="J1602" t="s">
        <v>511</v>
      </c>
      <c r="K1602" t="str">
        <f t="shared" si="75"/>
        <v>Saadia Abdul</v>
      </c>
      <c r="L1602" s="1">
        <v>45839</v>
      </c>
      <c r="M1602" s="1">
        <v>46023</v>
      </c>
      <c r="N1602">
        <f t="shared" ref="N1602:N1665" si="76">DATEDIF(L1602,M1602,"M")</f>
        <v>6</v>
      </c>
      <c r="O1602" t="s">
        <v>135</v>
      </c>
      <c r="P1602" t="s">
        <v>2613</v>
      </c>
      <c r="Q1602" s="2">
        <v>27.5</v>
      </c>
      <c r="R1602" s="3">
        <v>0.7</v>
      </c>
      <c r="S1602" t="s">
        <v>60</v>
      </c>
      <c r="T1602" t="s">
        <v>136</v>
      </c>
      <c r="U1602" s="2">
        <v>19.25</v>
      </c>
      <c r="V1602" t="s">
        <v>374</v>
      </c>
    </row>
    <row r="1603" spans="1:22" x14ac:dyDescent="0.25">
      <c r="A1603">
        <v>2029484335</v>
      </c>
      <c r="B1603" t="s">
        <v>92</v>
      </c>
      <c r="C1603" t="s">
        <v>509</v>
      </c>
      <c r="D1603" t="str">
        <f t="shared" ref="D1603:D1666" si="77">CONCATENATE(C1603," ",B1603)</f>
        <v>GARCIA CYNTHIA</v>
      </c>
      <c r="E1603" t="s">
        <v>83</v>
      </c>
      <c r="F1603" t="s">
        <v>373</v>
      </c>
      <c r="G1603" t="s">
        <v>374</v>
      </c>
      <c r="H1603">
        <v>19396223</v>
      </c>
      <c r="I1603" t="s">
        <v>510</v>
      </c>
      <c r="J1603" t="s">
        <v>511</v>
      </c>
      <c r="K1603" t="str">
        <f t="shared" si="75"/>
        <v>Saadia Abdul</v>
      </c>
      <c r="L1603" s="1">
        <v>45839</v>
      </c>
      <c r="M1603" s="1">
        <v>46023</v>
      </c>
      <c r="N1603">
        <f t="shared" si="76"/>
        <v>6</v>
      </c>
      <c r="O1603" t="s">
        <v>135</v>
      </c>
      <c r="P1603" t="s">
        <v>2613</v>
      </c>
      <c r="Q1603" s="2">
        <v>11.5</v>
      </c>
      <c r="R1603" s="3">
        <v>0.7</v>
      </c>
      <c r="S1603" t="s">
        <v>60</v>
      </c>
      <c r="T1603" t="s">
        <v>136</v>
      </c>
      <c r="U1603" s="2">
        <v>8.0500000000000007</v>
      </c>
      <c r="V1603" t="s">
        <v>374</v>
      </c>
    </row>
    <row r="1604" spans="1:22" x14ac:dyDescent="0.25">
      <c r="A1604">
        <v>2029596306</v>
      </c>
      <c r="B1604" t="s">
        <v>524</v>
      </c>
      <c r="C1604" t="s">
        <v>525</v>
      </c>
      <c r="D1604" t="str">
        <f t="shared" si="77"/>
        <v>ANDREWS GINA</v>
      </c>
      <c r="E1604" t="s">
        <v>83</v>
      </c>
      <c r="F1604" t="s">
        <v>373</v>
      </c>
      <c r="G1604" t="s">
        <v>374</v>
      </c>
      <c r="H1604">
        <v>19396223</v>
      </c>
      <c r="I1604" t="s">
        <v>510</v>
      </c>
      <c r="J1604" t="s">
        <v>511</v>
      </c>
      <c r="K1604" t="str">
        <f t="shared" si="75"/>
        <v>Saadia Abdul</v>
      </c>
      <c r="L1604" s="1">
        <v>45839</v>
      </c>
      <c r="M1604" s="1">
        <v>46023</v>
      </c>
      <c r="N1604">
        <f t="shared" si="76"/>
        <v>6</v>
      </c>
      <c r="O1604" t="s">
        <v>135</v>
      </c>
      <c r="P1604" t="s">
        <v>2613</v>
      </c>
      <c r="Q1604" s="2">
        <v>11.5</v>
      </c>
      <c r="R1604" s="3">
        <v>0.7</v>
      </c>
      <c r="S1604" t="s">
        <v>60</v>
      </c>
      <c r="T1604" t="s">
        <v>136</v>
      </c>
      <c r="U1604" s="2">
        <v>8.0500000000000007</v>
      </c>
      <c r="V1604" t="s">
        <v>374</v>
      </c>
    </row>
    <row r="1605" spans="1:22" x14ac:dyDescent="0.25">
      <c r="A1605">
        <v>2029714407</v>
      </c>
      <c r="B1605" t="s">
        <v>551</v>
      </c>
      <c r="C1605" t="s">
        <v>552</v>
      </c>
      <c r="D1605" t="str">
        <f t="shared" si="77"/>
        <v>MENDOZA COLETTE</v>
      </c>
      <c r="E1605" t="s">
        <v>83</v>
      </c>
      <c r="F1605" t="s">
        <v>373</v>
      </c>
      <c r="G1605" t="s">
        <v>374</v>
      </c>
      <c r="H1605">
        <v>19396223</v>
      </c>
      <c r="I1605" t="s">
        <v>510</v>
      </c>
      <c r="J1605" t="s">
        <v>511</v>
      </c>
      <c r="K1605" t="str">
        <f t="shared" si="75"/>
        <v>Saadia Abdul</v>
      </c>
      <c r="L1605" s="1">
        <v>45839</v>
      </c>
      <c r="M1605" s="1">
        <v>46023</v>
      </c>
      <c r="N1605">
        <f t="shared" si="76"/>
        <v>6</v>
      </c>
      <c r="O1605" t="s">
        <v>135</v>
      </c>
      <c r="P1605" t="s">
        <v>2613</v>
      </c>
      <c r="Q1605" s="2">
        <v>11.5</v>
      </c>
      <c r="R1605" s="3">
        <v>0.7</v>
      </c>
      <c r="S1605" t="s">
        <v>60</v>
      </c>
      <c r="T1605" t="s">
        <v>136</v>
      </c>
      <c r="U1605" s="2">
        <v>8.0500000000000007</v>
      </c>
      <c r="V1605" t="s">
        <v>374</v>
      </c>
    </row>
    <row r="1606" spans="1:22" x14ac:dyDescent="0.25">
      <c r="A1606">
        <v>2029714406</v>
      </c>
      <c r="B1606" t="s">
        <v>551</v>
      </c>
      <c r="C1606" t="s">
        <v>552</v>
      </c>
      <c r="D1606" t="str">
        <f t="shared" si="77"/>
        <v>MENDOZA COLETTE</v>
      </c>
      <c r="E1606" t="s">
        <v>83</v>
      </c>
      <c r="F1606" t="s">
        <v>479</v>
      </c>
      <c r="G1606" t="s">
        <v>480</v>
      </c>
      <c r="H1606">
        <v>19396223</v>
      </c>
      <c r="I1606" t="s">
        <v>510</v>
      </c>
      <c r="J1606" t="s">
        <v>511</v>
      </c>
      <c r="K1606" t="str">
        <f t="shared" si="75"/>
        <v>Saadia Abdul</v>
      </c>
      <c r="L1606" s="1">
        <v>45839</v>
      </c>
      <c r="M1606" s="1">
        <v>46023</v>
      </c>
      <c r="N1606">
        <f t="shared" si="76"/>
        <v>6</v>
      </c>
      <c r="O1606" t="s">
        <v>135</v>
      </c>
      <c r="P1606" t="s">
        <v>2613</v>
      </c>
      <c r="Q1606" s="2">
        <v>77.48</v>
      </c>
      <c r="R1606" s="4">
        <v>0.375</v>
      </c>
      <c r="S1606" t="s">
        <v>60</v>
      </c>
      <c r="T1606" t="s">
        <v>136</v>
      </c>
      <c r="U1606" s="2">
        <v>29.04</v>
      </c>
      <c r="V1606" t="s">
        <v>480</v>
      </c>
    </row>
    <row r="1607" spans="1:22" x14ac:dyDescent="0.25">
      <c r="A1607">
        <v>2029772059</v>
      </c>
      <c r="B1607" t="s">
        <v>866</v>
      </c>
      <c r="C1607" t="s">
        <v>1546</v>
      </c>
      <c r="D1607" t="str">
        <f t="shared" si="77"/>
        <v>KANE LAURA</v>
      </c>
      <c r="E1607" t="s">
        <v>83</v>
      </c>
      <c r="F1607" t="s">
        <v>479</v>
      </c>
      <c r="G1607" t="s">
        <v>480</v>
      </c>
      <c r="H1607">
        <v>19396223</v>
      </c>
      <c r="I1607" t="s">
        <v>510</v>
      </c>
      <c r="J1607" t="s">
        <v>511</v>
      </c>
      <c r="K1607" t="str">
        <f t="shared" si="75"/>
        <v>Saadia Abdul</v>
      </c>
      <c r="L1607" s="1">
        <v>45841</v>
      </c>
      <c r="M1607" s="1">
        <v>46025</v>
      </c>
      <c r="N1607">
        <f t="shared" si="76"/>
        <v>6</v>
      </c>
      <c r="O1607" t="s">
        <v>135</v>
      </c>
      <c r="P1607" t="s">
        <v>2613</v>
      </c>
      <c r="Q1607" s="2">
        <v>77.48</v>
      </c>
      <c r="R1607" s="4">
        <v>0.375</v>
      </c>
      <c r="S1607" t="s">
        <v>60</v>
      </c>
      <c r="T1607" t="s">
        <v>136</v>
      </c>
      <c r="U1607" s="2">
        <v>29.04</v>
      </c>
      <c r="V1607" t="s">
        <v>480</v>
      </c>
    </row>
    <row r="1608" spans="1:22" x14ac:dyDescent="0.25">
      <c r="A1608">
        <v>2029704728</v>
      </c>
      <c r="B1608" t="s">
        <v>223</v>
      </c>
      <c r="C1608" t="s">
        <v>548</v>
      </c>
      <c r="D1608" t="str">
        <f t="shared" si="77"/>
        <v>KUBAL WILLIAM</v>
      </c>
      <c r="E1608" t="s">
        <v>83</v>
      </c>
      <c r="F1608" t="s">
        <v>479</v>
      </c>
      <c r="G1608" t="s">
        <v>480</v>
      </c>
      <c r="H1608">
        <v>19396223</v>
      </c>
      <c r="I1608" t="s">
        <v>510</v>
      </c>
      <c r="J1608" t="s">
        <v>511</v>
      </c>
      <c r="K1608" t="str">
        <f t="shared" si="75"/>
        <v>Saadia Abdul</v>
      </c>
      <c r="L1608" s="1">
        <v>45839</v>
      </c>
      <c r="M1608" s="1">
        <v>46023</v>
      </c>
      <c r="N1608">
        <f t="shared" si="76"/>
        <v>6</v>
      </c>
      <c r="O1608" t="s">
        <v>135</v>
      </c>
      <c r="P1608" t="s">
        <v>2613</v>
      </c>
      <c r="Q1608" s="2">
        <v>257.49</v>
      </c>
      <c r="R1608" s="4">
        <v>0.375</v>
      </c>
      <c r="S1608" t="s">
        <v>60</v>
      </c>
      <c r="T1608" t="s">
        <v>136</v>
      </c>
      <c r="U1608" s="2">
        <v>96.55</v>
      </c>
      <c r="V1608" t="s">
        <v>480</v>
      </c>
    </row>
    <row r="1609" spans="1:22" x14ac:dyDescent="0.25">
      <c r="A1609">
        <v>2029596305</v>
      </c>
      <c r="B1609" t="s">
        <v>524</v>
      </c>
      <c r="C1609" t="s">
        <v>525</v>
      </c>
      <c r="D1609" t="str">
        <f t="shared" si="77"/>
        <v>ANDREWS GINA</v>
      </c>
      <c r="E1609" t="s">
        <v>83</v>
      </c>
      <c r="F1609" t="s">
        <v>479</v>
      </c>
      <c r="G1609" t="s">
        <v>480</v>
      </c>
      <c r="H1609">
        <v>19396223</v>
      </c>
      <c r="I1609" t="s">
        <v>510</v>
      </c>
      <c r="J1609" t="s">
        <v>511</v>
      </c>
      <c r="K1609" t="str">
        <f t="shared" si="75"/>
        <v>Saadia Abdul</v>
      </c>
      <c r="L1609" s="1">
        <v>45839</v>
      </c>
      <c r="M1609" s="1">
        <v>46023</v>
      </c>
      <c r="N1609">
        <f t="shared" si="76"/>
        <v>6</v>
      </c>
      <c r="O1609" t="s">
        <v>135</v>
      </c>
      <c r="P1609" t="s">
        <v>2613</v>
      </c>
      <c r="Q1609" s="2">
        <v>68.48</v>
      </c>
      <c r="R1609" s="4">
        <v>0.375</v>
      </c>
      <c r="S1609" t="s">
        <v>60</v>
      </c>
      <c r="T1609" t="s">
        <v>136</v>
      </c>
      <c r="U1609" s="2">
        <v>25.68</v>
      </c>
      <c r="V1609" t="s">
        <v>480</v>
      </c>
    </row>
    <row r="1610" spans="1:22" x14ac:dyDescent="0.25">
      <c r="A1610">
        <v>2029484337</v>
      </c>
      <c r="B1610" t="s">
        <v>92</v>
      </c>
      <c r="C1610" t="s">
        <v>509</v>
      </c>
      <c r="D1610" t="str">
        <f t="shared" si="77"/>
        <v>GARCIA CYNTHIA</v>
      </c>
      <c r="E1610" t="s">
        <v>83</v>
      </c>
      <c r="F1610" t="s">
        <v>479</v>
      </c>
      <c r="G1610" t="s">
        <v>480</v>
      </c>
      <c r="H1610">
        <v>19396223</v>
      </c>
      <c r="I1610" t="s">
        <v>510</v>
      </c>
      <c r="J1610" t="s">
        <v>511</v>
      </c>
      <c r="K1610" t="str">
        <f t="shared" si="75"/>
        <v>Saadia Abdul</v>
      </c>
      <c r="L1610" s="1">
        <v>45839</v>
      </c>
      <c r="M1610" s="1">
        <v>46023</v>
      </c>
      <c r="N1610">
        <f t="shared" si="76"/>
        <v>6</v>
      </c>
      <c r="O1610" t="s">
        <v>135</v>
      </c>
      <c r="P1610" t="s">
        <v>2613</v>
      </c>
      <c r="Q1610" s="2">
        <v>58.48</v>
      </c>
      <c r="R1610" s="4">
        <v>0.375</v>
      </c>
      <c r="S1610" t="s">
        <v>60</v>
      </c>
      <c r="T1610" t="s">
        <v>136</v>
      </c>
      <c r="U1610" s="2">
        <v>21.93</v>
      </c>
      <c r="V1610" t="s">
        <v>480</v>
      </c>
    </row>
    <row r="1611" spans="1:22" x14ac:dyDescent="0.25">
      <c r="A1611">
        <v>2029089291</v>
      </c>
      <c r="B1611" t="s">
        <v>2555</v>
      </c>
      <c r="C1611" t="s">
        <v>127</v>
      </c>
      <c r="D1611" t="str">
        <f t="shared" si="77"/>
        <v>BRIAN SCHREINER</v>
      </c>
      <c r="E1611" t="s">
        <v>52</v>
      </c>
      <c r="F1611" t="s">
        <v>373</v>
      </c>
      <c r="G1611" t="s">
        <v>566</v>
      </c>
      <c r="H1611">
        <v>19278370</v>
      </c>
      <c r="I1611" t="s">
        <v>172</v>
      </c>
      <c r="J1611" t="s">
        <v>173</v>
      </c>
      <c r="K1611" t="str">
        <f t="shared" si="75"/>
        <v>ANNE MARIE KOZACHECK</v>
      </c>
      <c r="L1611" s="1">
        <v>45809</v>
      </c>
      <c r="M1611" s="1">
        <v>46023</v>
      </c>
      <c r="N1611">
        <f t="shared" si="76"/>
        <v>7</v>
      </c>
      <c r="O1611" t="s">
        <v>135</v>
      </c>
      <c r="P1611" t="s">
        <v>2613</v>
      </c>
      <c r="Q1611" s="2">
        <v>85.53</v>
      </c>
      <c r="R1611" s="3">
        <v>0.7</v>
      </c>
      <c r="S1611" t="s">
        <v>60</v>
      </c>
      <c r="T1611" t="s">
        <v>136</v>
      </c>
      <c r="U1611" s="2">
        <v>59.86</v>
      </c>
      <c r="V1611" t="s">
        <v>400</v>
      </c>
    </row>
    <row r="1612" spans="1:22" x14ac:dyDescent="0.25">
      <c r="A1612">
        <v>2029130570</v>
      </c>
      <c r="B1612" t="s">
        <v>2547</v>
      </c>
      <c r="C1612" t="s">
        <v>227</v>
      </c>
      <c r="D1612" t="str">
        <f t="shared" si="77"/>
        <v>JENNIFER LEON</v>
      </c>
      <c r="E1612" t="s">
        <v>52</v>
      </c>
      <c r="F1612" t="s">
        <v>373</v>
      </c>
      <c r="G1612" t="s">
        <v>566</v>
      </c>
      <c r="H1612">
        <v>19278370</v>
      </c>
      <c r="I1612" t="s">
        <v>172</v>
      </c>
      <c r="J1612" t="s">
        <v>173</v>
      </c>
      <c r="K1612" t="str">
        <f t="shared" si="75"/>
        <v>ANNE MARIE KOZACHECK</v>
      </c>
      <c r="L1612" s="1">
        <v>45809</v>
      </c>
      <c r="M1612" s="1">
        <v>46023</v>
      </c>
      <c r="N1612">
        <f t="shared" si="76"/>
        <v>7</v>
      </c>
      <c r="O1612" t="s">
        <v>135</v>
      </c>
      <c r="P1612" t="s">
        <v>2613</v>
      </c>
      <c r="Q1612" s="2">
        <v>25.73</v>
      </c>
      <c r="R1612" s="3">
        <v>0.7</v>
      </c>
      <c r="S1612" t="s">
        <v>60</v>
      </c>
      <c r="T1612" t="s">
        <v>136</v>
      </c>
      <c r="U1612" s="2">
        <v>18</v>
      </c>
      <c r="V1612" t="s">
        <v>400</v>
      </c>
    </row>
    <row r="1613" spans="1:22" x14ac:dyDescent="0.25">
      <c r="A1613">
        <v>2029202228</v>
      </c>
      <c r="B1613" t="s">
        <v>251</v>
      </c>
      <c r="C1613" t="s">
        <v>940</v>
      </c>
      <c r="D1613" t="str">
        <f t="shared" si="77"/>
        <v>DOMINICK BROOKS</v>
      </c>
      <c r="E1613" t="s">
        <v>52</v>
      </c>
      <c r="F1613" t="s">
        <v>53</v>
      </c>
      <c r="G1613" t="s">
        <v>54</v>
      </c>
      <c r="H1613">
        <v>19278370</v>
      </c>
      <c r="I1613" t="s">
        <v>172</v>
      </c>
      <c r="J1613" t="s">
        <v>173</v>
      </c>
      <c r="K1613" t="str">
        <f t="shared" si="75"/>
        <v>ANNE MARIE KOZACHECK</v>
      </c>
      <c r="L1613" s="1">
        <v>45809</v>
      </c>
      <c r="M1613" s="1">
        <v>46023</v>
      </c>
      <c r="N1613">
        <f t="shared" si="76"/>
        <v>7</v>
      </c>
      <c r="O1613" t="s">
        <v>135</v>
      </c>
      <c r="P1613" t="s">
        <v>2613</v>
      </c>
      <c r="Q1613" s="2">
        <v>52.69</v>
      </c>
      <c r="R1613" s="3">
        <v>0.6</v>
      </c>
      <c r="S1613" t="s">
        <v>60</v>
      </c>
      <c r="T1613" t="s">
        <v>136</v>
      </c>
      <c r="U1613" s="2">
        <v>31.61</v>
      </c>
      <c r="V1613" t="s">
        <v>54</v>
      </c>
    </row>
    <row r="1614" spans="1:22" x14ac:dyDescent="0.25">
      <c r="A1614">
        <v>2029202227</v>
      </c>
      <c r="B1614" t="s">
        <v>251</v>
      </c>
      <c r="C1614" t="s">
        <v>940</v>
      </c>
      <c r="D1614" t="str">
        <f t="shared" si="77"/>
        <v>DOMINICK BROOKS</v>
      </c>
      <c r="E1614" t="s">
        <v>52</v>
      </c>
      <c r="F1614" t="s">
        <v>479</v>
      </c>
      <c r="G1614" t="s">
        <v>480</v>
      </c>
      <c r="H1614">
        <v>19278370</v>
      </c>
      <c r="I1614" t="s">
        <v>172</v>
      </c>
      <c r="J1614" t="s">
        <v>173</v>
      </c>
      <c r="K1614" t="str">
        <f t="shared" si="75"/>
        <v>ANNE MARIE KOZACHECK</v>
      </c>
      <c r="L1614" s="1">
        <v>45809</v>
      </c>
      <c r="M1614" s="1">
        <v>46023</v>
      </c>
      <c r="N1614">
        <f t="shared" si="76"/>
        <v>7</v>
      </c>
      <c r="O1614" t="s">
        <v>135</v>
      </c>
      <c r="P1614" t="s">
        <v>2613</v>
      </c>
      <c r="Q1614" s="2">
        <v>35.979999999999997</v>
      </c>
      <c r="R1614" s="4">
        <v>0.375</v>
      </c>
      <c r="S1614" t="s">
        <v>60</v>
      </c>
      <c r="T1614" t="s">
        <v>136</v>
      </c>
      <c r="U1614" s="2">
        <v>13.48</v>
      </c>
      <c r="V1614" t="s">
        <v>480</v>
      </c>
    </row>
    <row r="1615" spans="1:22" x14ac:dyDescent="0.25">
      <c r="A1615">
        <v>2029183288</v>
      </c>
      <c r="B1615" t="s">
        <v>1802</v>
      </c>
      <c r="C1615" t="s">
        <v>856</v>
      </c>
      <c r="D1615" t="str">
        <f t="shared" si="77"/>
        <v>BARRY AUSTIN</v>
      </c>
      <c r="E1615" t="s">
        <v>256</v>
      </c>
      <c r="F1615" t="s">
        <v>373</v>
      </c>
      <c r="G1615" t="s">
        <v>374</v>
      </c>
      <c r="H1615">
        <v>21348299</v>
      </c>
      <c r="I1615" t="s">
        <v>855</v>
      </c>
      <c r="J1615" t="s">
        <v>856</v>
      </c>
      <c r="K1615" t="str">
        <f t="shared" si="75"/>
        <v>BARRY BRENNER</v>
      </c>
      <c r="L1615" s="1">
        <v>45807</v>
      </c>
      <c r="M1615" s="1">
        <v>46021</v>
      </c>
      <c r="N1615">
        <f t="shared" si="76"/>
        <v>7</v>
      </c>
      <c r="O1615" t="s">
        <v>135</v>
      </c>
      <c r="P1615" t="s">
        <v>2613</v>
      </c>
      <c r="Q1615" s="2">
        <v>13</v>
      </c>
      <c r="R1615" s="3">
        <v>0.7</v>
      </c>
      <c r="S1615" t="s">
        <v>60</v>
      </c>
      <c r="T1615" t="s">
        <v>136</v>
      </c>
      <c r="U1615" s="2">
        <v>9.1</v>
      </c>
      <c r="V1615" t="s">
        <v>374</v>
      </c>
    </row>
    <row r="1616" spans="1:22" x14ac:dyDescent="0.25">
      <c r="A1616">
        <v>2029037321</v>
      </c>
      <c r="B1616" t="s">
        <v>2494</v>
      </c>
      <c r="C1616" t="s">
        <v>2495</v>
      </c>
      <c r="D1616" t="str">
        <f t="shared" si="77"/>
        <v>JANINE KREIFELS</v>
      </c>
      <c r="E1616" t="s">
        <v>83</v>
      </c>
      <c r="F1616" t="s">
        <v>373</v>
      </c>
      <c r="G1616" t="s">
        <v>374</v>
      </c>
      <c r="H1616">
        <v>21348299</v>
      </c>
      <c r="I1616" t="s">
        <v>855</v>
      </c>
      <c r="J1616" t="s">
        <v>856</v>
      </c>
      <c r="K1616" t="str">
        <f t="shared" si="75"/>
        <v>BARRY BRENNER</v>
      </c>
      <c r="L1616" s="1">
        <v>45809</v>
      </c>
      <c r="M1616" s="1">
        <v>46023</v>
      </c>
      <c r="N1616">
        <f t="shared" si="76"/>
        <v>7</v>
      </c>
      <c r="O1616" t="s">
        <v>135</v>
      </c>
      <c r="P1616" t="s">
        <v>2613</v>
      </c>
      <c r="Q1616" s="2">
        <v>11.5</v>
      </c>
      <c r="R1616" s="3">
        <v>0.7</v>
      </c>
      <c r="S1616" t="s">
        <v>60</v>
      </c>
      <c r="T1616" t="s">
        <v>136</v>
      </c>
      <c r="U1616" s="2">
        <v>8.0500000000000007</v>
      </c>
      <c r="V1616" t="s">
        <v>374</v>
      </c>
    </row>
    <row r="1617" spans="1:22" x14ac:dyDescent="0.25">
      <c r="A1617">
        <v>2029037322</v>
      </c>
      <c r="B1617" t="s">
        <v>2494</v>
      </c>
      <c r="C1617" t="s">
        <v>2495</v>
      </c>
      <c r="D1617" t="str">
        <f t="shared" si="77"/>
        <v>JANINE KREIFELS</v>
      </c>
      <c r="E1617" t="s">
        <v>83</v>
      </c>
      <c r="F1617" t="s">
        <v>479</v>
      </c>
      <c r="G1617" t="s">
        <v>480</v>
      </c>
      <c r="H1617">
        <v>21348299</v>
      </c>
      <c r="I1617" t="s">
        <v>855</v>
      </c>
      <c r="J1617" t="s">
        <v>856</v>
      </c>
      <c r="K1617" t="str">
        <f t="shared" si="75"/>
        <v>BARRY BRENNER</v>
      </c>
      <c r="L1617" s="1">
        <v>45809</v>
      </c>
      <c r="M1617" s="1">
        <v>46023</v>
      </c>
      <c r="N1617">
        <f t="shared" si="76"/>
        <v>7</v>
      </c>
      <c r="O1617" t="s">
        <v>135</v>
      </c>
      <c r="P1617" t="s">
        <v>2613</v>
      </c>
      <c r="Q1617" s="2">
        <v>67.19</v>
      </c>
      <c r="R1617" s="4">
        <v>0.375</v>
      </c>
      <c r="S1617" t="s">
        <v>60</v>
      </c>
      <c r="T1617" t="s">
        <v>136</v>
      </c>
      <c r="U1617" s="2">
        <v>25.2</v>
      </c>
      <c r="V1617" t="s">
        <v>480</v>
      </c>
    </row>
    <row r="1618" spans="1:22" x14ac:dyDescent="0.25">
      <c r="A1618">
        <v>2029183289</v>
      </c>
      <c r="B1618" t="s">
        <v>1802</v>
      </c>
      <c r="C1618" t="s">
        <v>856</v>
      </c>
      <c r="D1618" t="str">
        <f t="shared" si="77"/>
        <v>BARRY AUSTIN</v>
      </c>
      <c r="E1618" t="s">
        <v>256</v>
      </c>
      <c r="F1618" t="s">
        <v>479</v>
      </c>
      <c r="G1618" t="s">
        <v>480</v>
      </c>
      <c r="H1618">
        <v>21348299</v>
      </c>
      <c r="I1618" t="s">
        <v>855</v>
      </c>
      <c r="J1618" t="s">
        <v>856</v>
      </c>
      <c r="K1618" t="str">
        <f t="shared" si="75"/>
        <v>BARRY BRENNER</v>
      </c>
      <c r="L1618" s="1">
        <v>45807</v>
      </c>
      <c r="M1618" s="1">
        <v>46021</v>
      </c>
      <c r="N1618">
        <f t="shared" si="76"/>
        <v>7</v>
      </c>
      <c r="O1618" t="s">
        <v>135</v>
      </c>
      <c r="P1618" t="s">
        <v>2613</v>
      </c>
      <c r="Q1618" s="2">
        <v>49.19</v>
      </c>
      <c r="R1618" s="4">
        <v>0.375</v>
      </c>
      <c r="S1618" t="s">
        <v>60</v>
      </c>
      <c r="T1618" t="s">
        <v>136</v>
      </c>
      <c r="U1618" s="2">
        <v>18.45</v>
      </c>
      <c r="V1618" t="s">
        <v>480</v>
      </c>
    </row>
    <row r="1619" spans="1:22" x14ac:dyDescent="0.25">
      <c r="A1619">
        <v>2029118693</v>
      </c>
      <c r="B1619" t="s">
        <v>938</v>
      </c>
      <c r="C1619" t="s">
        <v>939</v>
      </c>
      <c r="D1619" t="str">
        <f t="shared" si="77"/>
        <v>CAROLYN MACMURTRIE</v>
      </c>
      <c r="E1619" t="s">
        <v>52</v>
      </c>
      <c r="F1619" t="s">
        <v>53</v>
      </c>
      <c r="G1619" t="s">
        <v>54</v>
      </c>
      <c r="H1619">
        <v>17425766</v>
      </c>
      <c r="I1619" t="s">
        <v>55</v>
      </c>
      <c r="J1619" t="s">
        <v>56</v>
      </c>
      <c r="K1619" t="str">
        <f t="shared" si="75"/>
        <v>CAROL FOLEY</v>
      </c>
      <c r="L1619" s="1">
        <v>45809</v>
      </c>
      <c r="M1619" s="1">
        <v>46023</v>
      </c>
      <c r="N1619">
        <f t="shared" si="76"/>
        <v>7</v>
      </c>
      <c r="O1619" t="s">
        <v>135</v>
      </c>
      <c r="P1619" t="s">
        <v>2613</v>
      </c>
      <c r="Q1619" s="2">
        <v>59.41</v>
      </c>
      <c r="R1619" s="3">
        <v>0.6</v>
      </c>
      <c r="S1619" t="s">
        <v>60</v>
      </c>
      <c r="T1619" t="s">
        <v>136</v>
      </c>
      <c r="U1619" s="2">
        <v>35.65</v>
      </c>
      <c r="V1619" t="s">
        <v>54</v>
      </c>
    </row>
    <row r="1620" spans="1:22" x14ac:dyDescent="0.25">
      <c r="A1620">
        <v>2029138758</v>
      </c>
      <c r="B1620" t="s">
        <v>1036</v>
      </c>
      <c r="C1620" t="s">
        <v>1037</v>
      </c>
      <c r="D1620" t="str">
        <f t="shared" si="77"/>
        <v>EDWARD STOVER</v>
      </c>
      <c r="E1620" t="s">
        <v>166</v>
      </c>
      <c r="F1620" t="s">
        <v>803</v>
      </c>
      <c r="G1620" t="s">
        <v>806</v>
      </c>
      <c r="H1620">
        <v>17425766</v>
      </c>
      <c r="I1620" t="s">
        <v>55</v>
      </c>
      <c r="J1620" t="s">
        <v>56</v>
      </c>
      <c r="K1620" t="str">
        <f t="shared" si="75"/>
        <v>CAROL FOLEY</v>
      </c>
      <c r="L1620" s="1">
        <v>45809</v>
      </c>
      <c r="M1620" s="1">
        <v>46023</v>
      </c>
      <c r="N1620">
        <f t="shared" si="76"/>
        <v>7</v>
      </c>
      <c r="O1620" t="s">
        <v>135</v>
      </c>
      <c r="P1620" t="s">
        <v>2613</v>
      </c>
      <c r="Q1620" s="2">
        <v>15</v>
      </c>
      <c r="R1620" s="3">
        <v>0.38</v>
      </c>
      <c r="S1620" t="s">
        <v>60</v>
      </c>
      <c r="T1620" t="s">
        <v>136</v>
      </c>
      <c r="U1620" s="2">
        <v>5.7</v>
      </c>
      <c r="V1620" t="s">
        <v>806</v>
      </c>
    </row>
    <row r="1621" spans="1:22" x14ac:dyDescent="0.25">
      <c r="A1621">
        <v>2029138757</v>
      </c>
      <c r="B1621" t="s">
        <v>1036</v>
      </c>
      <c r="C1621" t="s">
        <v>1037</v>
      </c>
      <c r="D1621" t="str">
        <f t="shared" si="77"/>
        <v>EDWARD STOVER</v>
      </c>
      <c r="E1621" t="s">
        <v>166</v>
      </c>
      <c r="F1621" t="s">
        <v>132</v>
      </c>
      <c r="G1621" t="s">
        <v>133</v>
      </c>
      <c r="H1621">
        <v>17425766</v>
      </c>
      <c r="I1621" t="s">
        <v>55</v>
      </c>
      <c r="J1621" t="s">
        <v>56</v>
      </c>
      <c r="K1621" t="str">
        <f t="shared" si="75"/>
        <v>CAROL FOLEY</v>
      </c>
      <c r="L1621" s="1">
        <v>45809</v>
      </c>
      <c r="M1621" s="1">
        <v>46023</v>
      </c>
      <c r="N1621">
        <f t="shared" si="76"/>
        <v>7</v>
      </c>
      <c r="O1621" t="s">
        <v>135</v>
      </c>
      <c r="P1621" t="s">
        <v>2613</v>
      </c>
      <c r="Q1621" s="2">
        <v>88.87</v>
      </c>
      <c r="R1621" s="3">
        <v>0.38</v>
      </c>
      <c r="S1621" t="s">
        <v>60</v>
      </c>
      <c r="T1621" t="s">
        <v>136</v>
      </c>
      <c r="U1621" s="2">
        <v>33.770000000000003</v>
      </c>
      <c r="V1621" t="s">
        <v>133</v>
      </c>
    </row>
    <row r="1622" spans="1:22" x14ac:dyDescent="0.25">
      <c r="A1622">
        <v>2029118692</v>
      </c>
      <c r="B1622" t="s">
        <v>938</v>
      </c>
      <c r="C1622" t="s">
        <v>939</v>
      </c>
      <c r="D1622" t="str">
        <f t="shared" si="77"/>
        <v>CAROLYN MACMURTRIE</v>
      </c>
      <c r="E1622" t="s">
        <v>52</v>
      </c>
      <c r="F1622" t="s">
        <v>132</v>
      </c>
      <c r="G1622" t="s">
        <v>133</v>
      </c>
      <c r="H1622">
        <v>17425766</v>
      </c>
      <c r="I1622" t="s">
        <v>55</v>
      </c>
      <c r="J1622" t="s">
        <v>56</v>
      </c>
      <c r="K1622" t="str">
        <f t="shared" si="75"/>
        <v>CAROL FOLEY</v>
      </c>
      <c r="L1622" s="1">
        <v>45809</v>
      </c>
      <c r="M1622" s="1">
        <v>46023</v>
      </c>
      <c r="N1622">
        <f t="shared" si="76"/>
        <v>7</v>
      </c>
      <c r="O1622" t="s">
        <v>135</v>
      </c>
      <c r="P1622" t="s">
        <v>2613</v>
      </c>
      <c r="Q1622" s="2">
        <v>68.040000000000006</v>
      </c>
      <c r="R1622" s="3">
        <v>0.38</v>
      </c>
      <c r="S1622" t="s">
        <v>60</v>
      </c>
      <c r="T1622" t="s">
        <v>136</v>
      </c>
      <c r="U1622" s="2">
        <v>25.86</v>
      </c>
      <c r="V1622" t="s">
        <v>133</v>
      </c>
    </row>
    <row r="1623" spans="1:22" x14ac:dyDescent="0.25">
      <c r="A1623">
        <v>2028960907</v>
      </c>
      <c r="B1623" t="s">
        <v>729</v>
      </c>
      <c r="C1623" t="s">
        <v>730</v>
      </c>
      <c r="D1623" t="str">
        <f t="shared" si="77"/>
        <v>LINDSEY SCHOENDIENST</v>
      </c>
      <c r="E1623" t="s">
        <v>83</v>
      </c>
      <c r="F1623" t="s">
        <v>373</v>
      </c>
      <c r="G1623" t="s">
        <v>433</v>
      </c>
      <c r="H1623" t="s">
        <v>2605</v>
      </c>
      <c r="I1623" t="s">
        <v>116</v>
      </c>
      <c r="J1623" t="s">
        <v>117</v>
      </c>
      <c r="K1623" t="str">
        <f t="shared" si="75"/>
        <v>Chad Yale</v>
      </c>
      <c r="L1623" s="1">
        <v>45809</v>
      </c>
      <c r="M1623" s="1">
        <v>46023</v>
      </c>
      <c r="N1623">
        <f t="shared" si="76"/>
        <v>7</v>
      </c>
      <c r="O1623" t="s">
        <v>135</v>
      </c>
      <c r="P1623" t="s">
        <v>2613</v>
      </c>
      <c r="Q1623" s="2">
        <v>12.92</v>
      </c>
      <c r="R1623" s="3">
        <v>0.9</v>
      </c>
      <c r="S1623" t="s">
        <v>60</v>
      </c>
      <c r="T1623" t="s">
        <v>136</v>
      </c>
      <c r="U1623" s="2">
        <v>11.63</v>
      </c>
      <c r="V1623" t="s">
        <v>433</v>
      </c>
    </row>
    <row r="1624" spans="1:22" x14ac:dyDescent="0.25">
      <c r="A1624">
        <v>2028897605</v>
      </c>
      <c r="B1624" t="s">
        <v>703</v>
      </c>
      <c r="C1624" t="s">
        <v>704</v>
      </c>
      <c r="D1624" t="str">
        <f t="shared" si="77"/>
        <v>JORGE ACEVEDO</v>
      </c>
      <c r="E1624" t="s">
        <v>256</v>
      </c>
      <c r="F1624" t="s">
        <v>102</v>
      </c>
      <c r="G1624" t="s">
        <v>103</v>
      </c>
      <c r="H1624" t="s">
        <v>2605</v>
      </c>
      <c r="I1624" t="s">
        <v>116</v>
      </c>
      <c r="J1624" t="s">
        <v>117</v>
      </c>
      <c r="K1624" t="str">
        <f t="shared" si="75"/>
        <v>Chad Yale</v>
      </c>
      <c r="L1624" s="1">
        <v>45809</v>
      </c>
      <c r="M1624" s="1">
        <v>46023</v>
      </c>
      <c r="N1624">
        <f t="shared" si="76"/>
        <v>7</v>
      </c>
      <c r="O1624" t="s">
        <v>135</v>
      </c>
      <c r="P1624" t="s">
        <v>2613</v>
      </c>
      <c r="Q1624" s="2">
        <v>16.7</v>
      </c>
      <c r="R1624" s="3">
        <v>0.75</v>
      </c>
      <c r="S1624" t="s">
        <v>60</v>
      </c>
      <c r="T1624" t="s">
        <v>136</v>
      </c>
      <c r="U1624" s="2">
        <v>12.52</v>
      </c>
      <c r="V1624" t="s">
        <v>2597</v>
      </c>
    </row>
    <row r="1625" spans="1:22" x14ac:dyDescent="0.25">
      <c r="A1625">
        <v>2028960906</v>
      </c>
      <c r="B1625" t="s">
        <v>729</v>
      </c>
      <c r="C1625" t="s">
        <v>730</v>
      </c>
      <c r="D1625" t="str">
        <f t="shared" si="77"/>
        <v>LINDSEY SCHOENDIENST</v>
      </c>
      <c r="E1625" t="s">
        <v>83</v>
      </c>
      <c r="F1625" t="s">
        <v>102</v>
      </c>
      <c r="G1625" t="s">
        <v>103</v>
      </c>
      <c r="H1625" t="s">
        <v>2605</v>
      </c>
      <c r="I1625" t="s">
        <v>116</v>
      </c>
      <c r="J1625" t="s">
        <v>117</v>
      </c>
      <c r="K1625" t="str">
        <f t="shared" si="75"/>
        <v>Chad Yale</v>
      </c>
      <c r="L1625" s="1">
        <v>45809</v>
      </c>
      <c r="M1625" s="1">
        <v>46023</v>
      </c>
      <c r="N1625">
        <f t="shared" si="76"/>
        <v>7</v>
      </c>
      <c r="O1625" t="s">
        <v>135</v>
      </c>
      <c r="P1625" t="s">
        <v>2613</v>
      </c>
      <c r="Q1625" s="2">
        <v>13.57</v>
      </c>
      <c r="R1625" s="3">
        <v>0.75</v>
      </c>
      <c r="S1625" t="s">
        <v>60</v>
      </c>
      <c r="T1625" t="s">
        <v>136</v>
      </c>
      <c r="U1625" s="2">
        <v>10.18</v>
      </c>
      <c r="V1625" t="s">
        <v>2597</v>
      </c>
    </row>
    <row r="1626" spans="1:22" x14ac:dyDescent="0.25">
      <c r="A1626">
        <v>2028960905</v>
      </c>
      <c r="B1626" t="s">
        <v>729</v>
      </c>
      <c r="C1626" t="s">
        <v>730</v>
      </c>
      <c r="D1626" t="str">
        <f t="shared" si="77"/>
        <v>LINDSEY SCHOENDIENST</v>
      </c>
      <c r="E1626" t="s">
        <v>83</v>
      </c>
      <c r="F1626" t="s">
        <v>373</v>
      </c>
      <c r="G1626" t="s">
        <v>374</v>
      </c>
      <c r="H1626" t="s">
        <v>2605</v>
      </c>
      <c r="I1626" t="s">
        <v>116</v>
      </c>
      <c r="J1626" t="s">
        <v>117</v>
      </c>
      <c r="K1626" t="str">
        <f t="shared" si="75"/>
        <v>Chad Yale</v>
      </c>
      <c r="L1626" s="1">
        <v>45809</v>
      </c>
      <c r="M1626" s="1">
        <v>46023</v>
      </c>
      <c r="N1626">
        <f t="shared" si="76"/>
        <v>7</v>
      </c>
      <c r="O1626" t="s">
        <v>135</v>
      </c>
      <c r="P1626" t="s">
        <v>2613</v>
      </c>
      <c r="Q1626" s="2">
        <v>46.46</v>
      </c>
      <c r="R1626" s="3">
        <v>0.7</v>
      </c>
      <c r="S1626" t="s">
        <v>60</v>
      </c>
      <c r="T1626" t="s">
        <v>136</v>
      </c>
      <c r="U1626" s="2">
        <v>32.520000000000003</v>
      </c>
      <c r="V1626" t="s">
        <v>374</v>
      </c>
    </row>
    <row r="1627" spans="1:22" x14ac:dyDescent="0.25">
      <c r="A1627">
        <v>2028897604</v>
      </c>
      <c r="B1627" t="s">
        <v>703</v>
      </c>
      <c r="C1627" t="s">
        <v>704</v>
      </c>
      <c r="D1627" t="str">
        <f t="shared" si="77"/>
        <v>JORGE ACEVEDO</v>
      </c>
      <c r="E1627" t="s">
        <v>256</v>
      </c>
      <c r="F1627" t="s">
        <v>373</v>
      </c>
      <c r="G1627" t="s">
        <v>374</v>
      </c>
      <c r="H1627" t="s">
        <v>2605</v>
      </c>
      <c r="I1627" t="s">
        <v>116</v>
      </c>
      <c r="J1627" t="s">
        <v>117</v>
      </c>
      <c r="K1627" t="str">
        <f t="shared" si="75"/>
        <v>Chad Yale</v>
      </c>
      <c r="L1627" s="1">
        <v>45809</v>
      </c>
      <c r="M1627" s="1">
        <v>46023</v>
      </c>
      <c r="N1627">
        <f t="shared" si="76"/>
        <v>7</v>
      </c>
      <c r="O1627" t="s">
        <v>135</v>
      </c>
      <c r="P1627" t="s">
        <v>2613</v>
      </c>
      <c r="Q1627" s="2">
        <v>28.38</v>
      </c>
      <c r="R1627" s="3">
        <v>0.7</v>
      </c>
      <c r="S1627" t="s">
        <v>60</v>
      </c>
      <c r="T1627" t="s">
        <v>136</v>
      </c>
      <c r="U1627" s="2">
        <v>19.87</v>
      </c>
      <c r="V1627" t="s">
        <v>374</v>
      </c>
    </row>
    <row r="1628" spans="1:22" x14ac:dyDescent="0.25">
      <c r="A1628">
        <v>2029207170</v>
      </c>
      <c r="B1628" t="s">
        <v>414</v>
      </c>
      <c r="C1628" t="s">
        <v>127</v>
      </c>
      <c r="D1628" t="str">
        <f t="shared" si="77"/>
        <v>BRIAN THOMAS</v>
      </c>
      <c r="E1628" t="s">
        <v>256</v>
      </c>
      <c r="F1628" t="s">
        <v>373</v>
      </c>
      <c r="G1628" t="s">
        <v>374</v>
      </c>
      <c r="H1628" t="s">
        <v>2605</v>
      </c>
      <c r="I1628" t="s">
        <v>116</v>
      </c>
      <c r="J1628" t="s">
        <v>117</v>
      </c>
      <c r="K1628" t="str">
        <f t="shared" si="75"/>
        <v>Chad Yale</v>
      </c>
      <c r="L1628" s="1">
        <v>45809</v>
      </c>
      <c r="M1628" s="1">
        <v>46023</v>
      </c>
      <c r="N1628">
        <f t="shared" si="76"/>
        <v>7</v>
      </c>
      <c r="O1628" t="s">
        <v>135</v>
      </c>
      <c r="P1628" t="s">
        <v>2613</v>
      </c>
      <c r="Q1628" s="2">
        <v>13</v>
      </c>
      <c r="R1628" s="3">
        <v>0.7</v>
      </c>
      <c r="S1628" t="s">
        <v>60</v>
      </c>
      <c r="T1628" t="s">
        <v>136</v>
      </c>
      <c r="U1628" s="2">
        <v>9.1</v>
      </c>
      <c r="V1628" t="s">
        <v>374</v>
      </c>
    </row>
    <row r="1629" spans="1:22" x14ac:dyDescent="0.25">
      <c r="A1629">
        <v>2029207169</v>
      </c>
      <c r="B1629" t="s">
        <v>414</v>
      </c>
      <c r="C1629" t="s">
        <v>127</v>
      </c>
      <c r="D1629" t="str">
        <f t="shared" si="77"/>
        <v>BRIAN THOMAS</v>
      </c>
      <c r="E1629" t="s">
        <v>256</v>
      </c>
      <c r="F1629" t="s">
        <v>479</v>
      </c>
      <c r="G1629" t="s">
        <v>480</v>
      </c>
      <c r="H1629" t="s">
        <v>2605</v>
      </c>
      <c r="I1629" t="s">
        <v>116</v>
      </c>
      <c r="J1629" t="s">
        <v>117</v>
      </c>
      <c r="K1629" t="str">
        <f t="shared" si="75"/>
        <v>Chad Yale</v>
      </c>
      <c r="L1629" s="1">
        <v>45809</v>
      </c>
      <c r="M1629" s="1">
        <v>46023</v>
      </c>
      <c r="N1629">
        <f t="shared" si="76"/>
        <v>7</v>
      </c>
      <c r="O1629" t="s">
        <v>135</v>
      </c>
      <c r="P1629" t="s">
        <v>2613</v>
      </c>
      <c r="Q1629" s="2">
        <v>49.19</v>
      </c>
      <c r="R1629" s="4">
        <v>0.375</v>
      </c>
      <c r="S1629" t="s">
        <v>60</v>
      </c>
      <c r="T1629" t="s">
        <v>136</v>
      </c>
      <c r="U1629" s="2">
        <v>18.45</v>
      </c>
      <c r="V1629" t="s">
        <v>480</v>
      </c>
    </row>
    <row r="1630" spans="1:22" x14ac:dyDescent="0.25">
      <c r="A1630">
        <v>2028960908</v>
      </c>
      <c r="B1630" t="s">
        <v>729</v>
      </c>
      <c r="C1630" t="s">
        <v>730</v>
      </c>
      <c r="D1630" t="str">
        <f t="shared" si="77"/>
        <v>LINDSEY SCHOENDIENST</v>
      </c>
      <c r="E1630" t="s">
        <v>83</v>
      </c>
      <c r="F1630" t="s">
        <v>479</v>
      </c>
      <c r="G1630" t="s">
        <v>480</v>
      </c>
      <c r="H1630" t="s">
        <v>2605</v>
      </c>
      <c r="I1630" t="s">
        <v>116</v>
      </c>
      <c r="J1630" t="s">
        <v>117</v>
      </c>
      <c r="K1630" t="str">
        <f t="shared" si="75"/>
        <v>Chad Yale</v>
      </c>
      <c r="L1630" s="1">
        <v>45809</v>
      </c>
      <c r="M1630" s="1">
        <v>46023</v>
      </c>
      <c r="N1630">
        <f t="shared" si="76"/>
        <v>7</v>
      </c>
      <c r="O1630" t="s">
        <v>135</v>
      </c>
      <c r="P1630" t="s">
        <v>2613</v>
      </c>
      <c r="Q1630" s="2">
        <v>41.17</v>
      </c>
      <c r="R1630" s="4">
        <v>0.375</v>
      </c>
      <c r="S1630" t="s">
        <v>60</v>
      </c>
      <c r="T1630" t="s">
        <v>136</v>
      </c>
      <c r="U1630" s="2">
        <v>15.44</v>
      </c>
      <c r="V1630" t="s">
        <v>480</v>
      </c>
    </row>
    <row r="1631" spans="1:22" x14ac:dyDescent="0.25">
      <c r="A1631">
        <v>2029224029</v>
      </c>
      <c r="B1631" t="s">
        <v>1815</v>
      </c>
      <c r="C1631" t="s">
        <v>119</v>
      </c>
      <c r="D1631" t="str">
        <f t="shared" si="77"/>
        <v>SAMUEL BANKOLE</v>
      </c>
      <c r="E1631" t="s">
        <v>256</v>
      </c>
      <c r="F1631" t="s">
        <v>373</v>
      </c>
      <c r="G1631" t="s">
        <v>374</v>
      </c>
      <c r="H1631">
        <v>21435997</v>
      </c>
      <c r="I1631" t="s">
        <v>1487</v>
      </c>
      <c r="J1631" t="s">
        <v>1488</v>
      </c>
      <c r="K1631" t="str">
        <f t="shared" si="75"/>
        <v>Christopher Brousseau</v>
      </c>
      <c r="L1631" s="1">
        <v>45810</v>
      </c>
      <c r="M1631" s="1">
        <v>46024</v>
      </c>
      <c r="N1631">
        <f t="shared" si="76"/>
        <v>7</v>
      </c>
      <c r="O1631" t="s">
        <v>135</v>
      </c>
      <c r="P1631" t="s">
        <v>2613</v>
      </c>
      <c r="Q1631" s="2">
        <v>89.52</v>
      </c>
      <c r="R1631" s="3">
        <v>0.7</v>
      </c>
      <c r="S1631" t="s">
        <v>60</v>
      </c>
      <c r="T1631" t="s">
        <v>136</v>
      </c>
      <c r="U1631" s="2">
        <v>62.66</v>
      </c>
      <c r="V1631" t="s">
        <v>374</v>
      </c>
    </row>
    <row r="1632" spans="1:22" x14ac:dyDescent="0.25">
      <c r="A1632">
        <v>2028910082</v>
      </c>
      <c r="B1632" t="s">
        <v>2485</v>
      </c>
      <c r="C1632" t="s">
        <v>2486</v>
      </c>
      <c r="D1632" t="str">
        <f t="shared" si="77"/>
        <v>PETAR PETROV</v>
      </c>
      <c r="E1632" t="s">
        <v>83</v>
      </c>
      <c r="F1632" t="s">
        <v>479</v>
      </c>
      <c r="G1632" t="s">
        <v>480</v>
      </c>
      <c r="H1632">
        <v>21435997</v>
      </c>
      <c r="I1632" t="s">
        <v>1487</v>
      </c>
      <c r="J1632" t="s">
        <v>1488</v>
      </c>
      <c r="K1632" t="str">
        <f t="shared" si="75"/>
        <v>Christopher Brousseau</v>
      </c>
      <c r="L1632" s="1">
        <v>45809</v>
      </c>
      <c r="M1632" s="1">
        <v>46023</v>
      </c>
      <c r="N1632">
        <f t="shared" si="76"/>
        <v>7</v>
      </c>
      <c r="O1632" t="s">
        <v>135</v>
      </c>
      <c r="P1632" t="s">
        <v>2613</v>
      </c>
      <c r="Q1632" s="2">
        <v>77.7</v>
      </c>
      <c r="R1632" s="4">
        <v>0.375</v>
      </c>
      <c r="S1632" t="s">
        <v>60</v>
      </c>
      <c r="T1632" t="s">
        <v>136</v>
      </c>
      <c r="U1632" s="2">
        <v>29.14</v>
      </c>
      <c r="V1632" t="s">
        <v>480</v>
      </c>
    </row>
    <row r="1633" spans="1:22" x14ac:dyDescent="0.25">
      <c r="A1633">
        <v>2029158439</v>
      </c>
      <c r="B1633" t="s">
        <v>2500</v>
      </c>
      <c r="C1633" t="s">
        <v>773</v>
      </c>
      <c r="D1633" t="str">
        <f t="shared" si="77"/>
        <v>LESLIE KEE</v>
      </c>
      <c r="E1633" t="s">
        <v>256</v>
      </c>
      <c r="F1633" t="s">
        <v>479</v>
      </c>
      <c r="G1633" t="s">
        <v>480</v>
      </c>
      <c r="H1633">
        <v>21435997</v>
      </c>
      <c r="I1633" t="s">
        <v>1487</v>
      </c>
      <c r="J1633" t="s">
        <v>1488</v>
      </c>
      <c r="K1633" t="str">
        <f t="shared" si="75"/>
        <v>Christopher Brousseau</v>
      </c>
      <c r="L1633" s="1">
        <v>45809</v>
      </c>
      <c r="M1633" s="1">
        <v>46023</v>
      </c>
      <c r="N1633">
        <f t="shared" si="76"/>
        <v>7</v>
      </c>
      <c r="O1633" t="s">
        <v>135</v>
      </c>
      <c r="P1633" t="s">
        <v>2613</v>
      </c>
      <c r="Q1633" s="2">
        <v>22.88</v>
      </c>
      <c r="R1633" s="4">
        <v>0.375</v>
      </c>
      <c r="S1633" t="s">
        <v>60</v>
      </c>
      <c r="T1633" t="s">
        <v>136</v>
      </c>
      <c r="U1633" s="2">
        <v>8.58</v>
      </c>
      <c r="V1633" t="s">
        <v>480</v>
      </c>
    </row>
    <row r="1634" spans="1:22" x14ac:dyDescent="0.25">
      <c r="A1634">
        <v>2028803828</v>
      </c>
      <c r="B1634" t="s">
        <v>690</v>
      </c>
      <c r="C1634" t="s">
        <v>177</v>
      </c>
      <c r="D1634" t="str">
        <f t="shared" si="77"/>
        <v>ISAIAH JONES</v>
      </c>
      <c r="E1634" t="s">
        <v>83</v>
      </c>
      <c r="F1634" t="s">
        <v>373</v>
      </c>
      <c r="G1634" t="s">
        <v>374</v>
      </c>
      <c r="H1634">
        <v>17437820</v>
      </c>
      <c r="I1634" t="s">
        <v>691</v>
      </c>
      <c r="J1634" t="s">
        <v>692</v>
      </c>
      <c r="K1634" t="str">
        <f t="shared" si="75"/>
        <v>COLLEEN FINNIGAN</v>
      </c>
      <c r="L1634" s="1">
        <v>45809</v>
      </c>
      <c r="M1634" s="1">
        <v>46023</v>
      </c>
      <c r="N1634">
        <f t="shared" si="76"/>
        <v>7</v>
      </c>
      <c r="O1634" t="s">
        <v>135</v>
      </c>
      <c r="P1634" t="s">
        <v>2613</v>
      </c>
      <c r="Q1634" s="2">
        <v>66.510000000000005</v>
      </c>
      <c r="R1634" s="3">
        <v>0.7</v>
      </c>
      <c r="S1634" t="s">
        <v>60</v>
      </c>
      <c r="T1634" t="s">
        <v>136</v>
      </c>
      <c r="U1634" s="2">
        <v>46.56</v>
      </c>
      <c r="V1634" t="s">
        <v>374</v>
      </c>
    </row>
    <row r="1635" spans="1:22" x14ac:dyDescent="0.25">
      <c r="A1635">
        <v>2028803827</v>
      </c>
      <c r="B1635" t="s">
        <v>690</v>
      </c>
      <c r="C1635" t="s">
        <v>177</v>
      </c>
      <c r="D1635" t="str">
        <f t="shared" si="77"/>
        <v>ISAIAH JONES</v>
      </c>
      <c r="E1635" t="s">
        <v>83</v>
      </c>
      <c r="F1635" t="s">
        <v>479</v>
      </c>
      <c r="G1635" t="s">
        <v>480</v>
      </c>
      <c r="H1635">
        <v>17437820</v>
      </c>
      <c r="I1635" t="s">
        <v>691</v>
      </c>
      <c r="J1635" t="s">
        <v>692</v>
      </c>
      <c r="K1635" t="str">
        <f t="shared" si="75"/>
        <v>COLLEEN FINNIGAN</v>
      </c>
      <c r="L1635" s="1">
        <v>45809</v>
      </c>
      <c r="M1635" s="1">
        <v>46023</v>
      </c>
      <c r="N1635">
        <f t="shared" si="76"/>
        <v>7</v>
      </c>
      <c r="O1635" t="s">
        <v>135</v>
      </c>
      <c r="P1635" t="s">
        <v>2613</v>
      </c>
      <c r="Q1635" s="2">
        <v>51.86</v>
      </c>
      <c r="R1635" s="4">
        <v>0.375</v>
      </c>
      <c r="S1635" t="s">
        <v>60</v>
      </c>
      <c r="T1635" t="s">
        <v>136</v>
      </c>
      <c r="U1635" s="2">
        <v>19.45</v>
      </c>
      <c r="V1635" t="s">
        <v>480</v>
      </c>
    </row>
    <row r="1636" spans="1:22" x14ac:dyDescent="0.25">
      <c r="A1636">
        <v>2028952684</v>
      </c>
      <c r="B1636" t="s">
        <v>725</v>
      </c>
      <c r="C1636" t="s">
        <v>726</v>
      </c>
      <c r="D1636" t="str">
        <f t="shared" si="77"/>
        <v>KASSONDRA BAAS</v>
      </c>
      <c r="E1636" t="s">
        <v>339</v>
      </c>
      <c r="F1636" t="s">
        <v>373</v>
      </c>
      <c r="G1636" t="s">
        <v>374</v>
      </c>
      <c r="H1636">
        <v>9213293</v>
      </c>
      <c r="I1636" t="s">
        <v>469</v>
      </c>
      <c r="J1636" t="s">
        <v>470</v>
      </c>
      <c r="K1636" t="str">
        <f t="shared" si="75"/>
        <v>GARY PORTUGAL</v>
      </c>
      <c r="L1636" s="1">
        <v>45809</v>
      </c>
      <c r="M1636" s="1">
        <v>46023</v>
      </c>
      <c r="N1636">
        <f t="shared" si="76"/>
        <v>7</v>
      </c>
      <c r="O1636" t="s">
        <v>135</v>
      </c>
      <c r="P1636" t="s">
        <v>2613</v>
      </c>
      <c r="Q1636" s="2">
        <v>70.25</v>
      </c>
      <c r="R1636" s="3">
        <v>0.7</v>
      </c>
      <c r="S1636" t="s">
        <v>60</v>
      </c>
      <c r="T1636" t="s">
        <v>136</v>
      </c>
      <c r="U1636" s="2">
        <v>49.18</v>
      </c>
      <c r="V1636" t="s">
        <v>374</v>
      </c>
    </row>
    <row r="1637" spans="1:22" x14ac:dyDescent="0.25">
      <c r="A1637">
        <v>2029068609</v>
      </c>
      <c r="B1637" t="s">
        <v>2497</v>
      </c>
      <c r="C1637" t="s">
        <v>2498</v>
      </c>
      <c r="D1637" t="str">
        <f t="shared" si="77"/>
        <v>BRIT CONLEY</v>
      </c>
      <c r="E1637" t="s">
        <v>83</v>
      </c>
      <c r="F1637" t="s">
        <v>373</v>
      </c>
      <c r="G1637" t="s">
        <v>374</v>
      </c>
      <c r="H1637">
        <v>9213293</v>
      </c>
      <c r="I1637" t="s">
        <v>469</v>
      </c>
      <c r="J1637" t="s">
        <v>470</v>
      </c>
      <c r="K1637" t="str">
        <f t="shared" si="75"/>
        <v>GARY PORTUGAL</v>
      </c>
      <c r="L1637" s="1">
        <v>45809</v>
      </c>
      <c r="M1637" s="1">
        <v>46023</v>
      </c>
      <c r="N1637">
        <f t="shared" si="76"/>
        <v>7</v>
      </c>
      <c r="O1637" t="s">
        <v>135</v>
      </c>
      <c r="P1637" t="s">
        <v>2613</v>
      </c>
      <c r="Q1637" s="2">
        <v>52</v>
      </c>
      <c r="R1637" s="3">
        <v>0.7</v>
      </c>
      <c r="S1637" t="s">
        <v>60</v>
      </c>
      <c r="T1637" t="s">
        <v>136</v>
      </c>
      <c r="U1637" s="2">
        <v>36.4</v>
      </c>
      <c r="V1637" t="s">
        <v>374</v>
      </c>
    </row>
    <row r="1638" spans="1:22" x14ac:dyDescent="0.25">
      <c r="A1638">
        <v>2029068610</v>
      </c>
      <c r="B1638" t="s">
        <v>2497</v>
      </c>
      <c r="C1638" t="s">
        <v>2498</v>
      </c>
      <c r="D1638" t="str">
        <f t="shared" si="77"/>
        <v>BRIT CONLEY</v>
      </c>
      <c r="E1638" t="s">
        <v>83</v>
      </c>
      <c r="F1638" t="s">
        <v>479</v>
      </c>
      <c r="G1638" t="s">
        <v>480</v>
      </c>
      <c r="H1638">
        <v>9213293</v>
      </c>
      <c r="I1638" t="s">
        <v>469</v>
      </c>
      <c r="J1638" t="s">
        <v>470</v>
      </c>
      <c r="K1638" t="str">
        <f t="shared" si="75"/>
        <v>GARY PORTUGAL</v>
      </c>
      <c r="L1638" s="1">
        <v>45809</v>
      </c>
      <c r="M1638" s="1">
        <v>46023</v>
      </c>
      <c r="N1638">
        <f t="shared" si="76"/>
        <v>7</v>
      </c>
      <c r="O1638" t="s">
        <v>135</v>
      </c>
      <c r="P1638" t="s">
        <v>2613</v>
      </c>
      <c r="Q1638" s="2">
        <v>57.19</v>
      </c>
      <c r="R1638" s="4">
        <v>0.375</v>
      </c>
      <c r="S1638" t="s">
        <v>60</v>
      </c>
      <c r="T1638" t="s">
        <v>136</v>
      </c>
      <c r="U1638" s="2">
        <v>21.45</v>
      </c>
      <c r="V1638" t="s">
        <v>480</v>
      </c>
    </row>
    <row r="1639" spans="1:22" x14ac:dyDescent="0.25">
      <c r="A1639">
        <v>2028837568</v>
      </c>
      <c r="B1639" t="s">
        <v>364</v>
      </c>
      <c r="C1639" t="s">
        <v>171</v>
      </c>
      <c r="D1639" t="str">
        <f t="shared" si="77"/>
        <v>MARGARET DOUGLAS</v>
      </c>
      <c r="E1639" t="s">
        <v>161</v>
      </c>
      <c r="F1639" t="s">
        <v>53</v>
      </c>
      <c r="G1639" t="s">
        <v>54</v>
      </c>
      <c r="H1639">
        <v>18781057</v>
      </c>
      <c r="I1639" t="s">
        <v>162</v>
      </c>
      <c r="J1639" t="s">
        <v>163</v>
      </c>
      <c r="K1639" t="str">
        <f t="shared" si="75"/>
        <v>JOHN ROKEN</v>
      </c>
      <c r="L1639" s="1">
        <v>45809</v>
      </c>
      <c r="M1639" s="1">
        <v>46023</v>
      </c>
      <c r="N1639">
        <f t="shared" si="76"/>
        <v>7</v>
      </c>
      <c r="O1639" t="s">
        <v>135</v>
      </c>
      <c r="P1639" t="s">
        <v>2613</v>
      </c>
      <c r="Q1639" s="2">
        <v>40.159999999999997</v>
      </c>
      <c r="R1639" s="3">
        <v>0.6</v>
      </c>
      <c r="S1639" t="s">
        <v>60</v>
      </c>
      <c r="T1639" t="s">
        <v>136</v>
      </c>
      <c r="U1639" s="2">
        <v>24.1</v>
      </c>
      <c r="V1639" t="s">
        <v>54</v>
      </c>
    </row>
    <row r="1640" spans="1:22" x14ac:dyDescent="0.25">
      <c r="A1640">
        <v>2028901562</v>
      </c>
      <c r="B1640" t="s">
        <v>1028</v>
      </c>
      <c r="C1640" t="s">
        <v>1029</v>
      </c>
      <c r="D1640" t="str">
        <f t="shared" si="77"/>
        <v>ISAAC MATHIEU</v>
      </c>
      <c r="E1640" t="s">
        <v>52</v>
      </c>
      <c r="F1640" t="s">
        <v>132</v>
      </c>
      <c r="G1640" t="s">
        <v>133</v>
      </c>
      <c r="H1640">
        <v>18781057</v>
      </c>
      <c r="I1640" t="s">
        <v>162</v>
      </c>
      <c r="J1640" t="s">
        <v>163</v>
      </c>
      <c r="K1640" t="str">
        <f t="shared" si="75"/>
        <v>JOHN ROKEN</v>
      </c>
      <c r="L1640" s="1">
        <v>45809</v>
      </c>
      <c r="M1640" s="1">
        <v>46023</v>
      </c>
      <c r="N1640">
        <f t="shared" si="76"/>
        <v>7</v>
      </c>
      <c r="O1640" t="s">
        <v>135</v>
      </c>
      <c r="P1640" t="s">
        <v>2613</v>
      </c>
      <c r="Q1640" s="2">
        <v>55.16</v>
      </c>
      <c r="R1640" s="3">
        <v>0.38</v>
      </c>
      <c r="S1640" t="s">
        <v>60</v>
      </c>
      <c r="T1640" t="s">
        <v>136</v>
      </c>
      <c r="U1640" s="2">
        <v>20.96</v>
      </c>
      <c r="V1640" t="s">
        <v>133</v>
      </c>
    </row>
    <row r="1641" spans="1:22" x14ac:dyDescent="0.25">
      <c r="A1641">
        <v>2028837567</v>
      </c>
      <c r="B1641" t="s">
        <v>364</v>
      </c>
      <c r="C1641" t="s">
        <v>171</v>
      </c>
      <c r="D1641" t="str">
        <f t="shared" si="77"/>
        <v>MARGARET DOUGLAS</v>
      </c>
      <c r="E1641" t="s">
        <v>161</v>
      </c>
      <c r="F1641" t="s">
        <v>132</v>
      </c>
      <c r="G1641" t="s">
        <v>133</v>
      </c>
      <c r="H1641">
        <v>18781057</v>
      </c>
      <c r="I1641" t="s">
        <v>162</v>
      </c>
      <c r="J1641" t="s">
        <v>163</v>
      </c>
      <c r="K1641" t="str">
        <f t="shared" si="75"/>
        <v>JOHN ROKEN</v>
      </c>
      <c r="L1641" s="1">
        <v>45809</v>
      </c>
      <c r="M1641" s="1">
        <v>46023</v>
      </c>
      <c r="N1641">
        <f t="shared" si="76"/>
        <v>7</v>
      </c>
      <c r="O1641" t="s">
        <v>135</v>
      </c>
      <c r="P1641" t="s">
        <v>2613</v>
      </c>
      <c r="Q1641" s="2">
        <v>36.450000000000003</v>
      </c>
      <c r="R1641" s="3">
        <v>0.38</v>
      </c>
      <c r="S1641" t="s">
        <v>60</v>
      </c>
      <c r="T1641" t="s">
        <v>136</v>
      </c>
      <c r="U1641" s="2">
        <v>13.85</v>
      </c>
      <c r="V1641" t="s">
        <v>133</v>
      </c>
    </row>
    <row r="1642" spans="1:22" x14ac:dyDescent="0.25">
      <c r="A1642">
        <v>2028901561</v>
      </c>
      <c r="B1642" t="s">
        <v>1028</v>
      </c>
      <c r="C1642" t="s">
        <v>1029</v>
      </c>
      <c r="D1642" t="str">
        <f t="shared" si="77"/>
        <v>ISAAC MATHIEU</v>
      </c>
      <c r="E1642" t="s">
        <v>52</v>
      </c>
      <c r="F1642" t="s">
        <v>479</v>
      </c>
      <c r="G1642" t="s">
        <v>480</v>
      </c>
      <c r="H1642">
        <v>18781057</v>
      </c>
      <c r="I1642" t="s">
        <v>162</v>
      </c>
      <c r="J1642" t="s">
        <v>163</v>
      </c>
      <c r="K1642" t="str">
        <f t="shared" si="75"/>
        <v>JOHN ROKEN</v>
      </c>
      <c r="L1642" s="1">
        <v>45809</v>
      </c>
      <c r="M1642" s="1">
        <v>46023</v>
      </c>
      <c r="N1642">
        <f t="shared" si="76"/>
        <v>7</v>
      </c>
      <c r="O1642" t="s">
        <v>135</v>
      </c>
      <c r="P1642" t="s">
        <v>2613</v>
      </c>
      <c r="Q1642" s="2">
        <v>24.88</v>
      </c>
      <c r="R1642" s="4">
        <v>0.375</v>
      </c>
      <c r="S1642" t="s">
        <v>60</v>
      </c>
      <c r="T1642" t="s">
        <v>136</v>
      </c>
      <c r="U1642" s="2">
        <v>9.33</v>
      </c>
      <c r="V1642" t="s">
        <v>480</v>
      </c>
    </row>
    <row r="1643" spans="1:22" x14ac:dyDescent="0.25">
      <c r="A1643">
        <v>2028905067</v>
      </c>
      <c r="B1643" t="s">
        <v>560</v>
      </c>
      <c r="C1643" t="s">
        <v>709</v>
      </c>
      <c r="D1643" t="str">
        <f t="shared" si="77"/>
        <v>ALDO MARTINEZ</v>
      </c>
      <c r="E1643" t="s">
        <v>256</v>
      </c>
      <c r="F1643" t="s">
        <v>102</v>
      </c>
      <c r="G1643" t="s">
        <v>738</v>
      </c>
      <c r="H1643">
        <v>1706194</v>
      </c>
      <c r="I1643" t="s">
        <v>258</v>
      </c>
      <c r="J1643" t="s">
        <v>131</v>
      </c>
      <c r="K1643" t="str">
        <f t="shared" si="75"/>
        <v>MATTHEW DAUGHERTY</v>
      </c>
      <c r="L1643" s="1">
        <v>45809</v>
      </c>
      <c r="M1643" s="1">
        <v>46023</v>
      </c>
      <c r="N1643">
        <f t="shared" si="76"/>
        <v>7</v>
      </c>
      <c r="O1643" t="s">
        <v>135</v>
      </c>
      <c r="P1643" t="s">
        <v>2613</v>
      </c>
      <c r="Q1643" s="2">
        <v>140.58000000000001</v>
      </c>
      <c r="R1643" s="3">
        <v>0.9</v>
      </c>
      <c r="S1643" t="s">
        <v>60</v>
      </c>
      <c r="T1643" t="s">
        <v>136</v>
      </c>
      <c r="U1643" s="2">
        <v>126.52</v>
      </c>
      <c r="V1643" t="s">
        <v>2599</v>
      </c>
    </row>
    <row r="1644" spans="1:22" x14ac:dyDescent="0.25">
      <c r="A1644">
        <v>2029169957</v>
      </c>
      <c r="B1644" t="s">
        <v>2085</v>
      </c>
      <c r="C1644" t="s">
        <v>142</v>
      </c>
      <c r="D1644" t="str">
        <f t="shared" si="77"/>
        <v>LISA GOODWILLIE</v>
      </c>
      <c r="E1644" t="s">
        <v>372</v>
      </c>
      <c r="F1644" t="s">
        <v>102</v>
      </c>
      <c r="G1644" t="s">
        <v>738</v>
      </c>
      <c r="H1644">
        <v>1706194</v>
      </c>
      <c r="I1644" t="s">
        <v>258</v>
      </c>
      <c r="J1644" t="s">
        <v>131</v>
      </c>
      <c r="K1644" t="str">
        <f t="shared" si="75"/>
        <v>MATTHEW DAUGHERTY</v>
      </c>
      <c r="L1644" s="1">
        <v>45809</v>
      </c>
      <c r="M1644" s="1">
        <v>46023</v>
      </c>
      <c r="N1644">
        <f t="shared" si="76"/>
        <v>7</v>
      </c>
      <c r="O1644" t="s">
        <v>135</v>
      </c>
      <c r="P1644" t="s">
        <v>2613</v>
      </c>
      <c r="Q1644" s="2">
        <v>128.61000000000001</v>
      </c>
      <c r="R1644" s="3">
        <v>0.9</v>
      </c>
      <c r="S1644" t="s">
        <v>60</v>
      </c>
      <c r="T1644" t="s">
        <v>136</v>
      </c>
      <c r="U1644" s="2">
        <v>115.75</v>
      </c>
      <c r="V1644" t="s">
        <v>2599</v>
      </c>
    </row>
    <row r="1645" spans="1:22" x14ac:dyDescent="0.25">
      <c r="A1645">
        <v>2028905613</v>
      </c>
      <c r="B1645" t="s">
        <v>623</v>
      </c>
      <c r="C1645" t="s">
        <v>478</v>
      </c>
      <c r="D1645" t="str">
        <f t="shared" si="77"/>
        <v>JAMES OWENS</v>
      </c>
      <c r="E1645" t="s">
        <v>256</v>
      </c>
      <c r="F1645" t="s">
        <v>102</v>
      </c>
      <c r="G1645" t="s">
        <v>738</v>
      </c>
      <c r="H1645">
        <v>1706194</v>
      </c>
      <c r="I1645" t="s">
        <v>258</v>
      </c>
      <c r="J1645" t="s">
        <v>131</v>
      </c>
      <c r="K1645" t="str">
        <f t="shared" si="75"/>
        <v>MATTHEW DAUGHERTY</v>
      </c>
      <c r="L1645" s="1">
        <v>45809</v>
      </c>
      <c r="M1645" s="1">
        <v>46023</v>
      </c>
      <c r="N1645">
        <f t="shared" si="76"/>
        <v>7</v>
      </c>
      <c r="O1645" t="s">
        <v>135</v>
      </c>
      <c r="P1645" t="s">
        <v>2613</v>
      </c>
      <c r="Q1645" s="2">
        <v>108.16</v>
      </c>
      <c r="R1645" s="3">
        <v>0.9</v>
      </c>
      <c r="S1645" t="s">
        <v>60</v>
      </c>
      <c r="T1645" t="s">
        <v>136</v>
      </c>
      <c r="U1645" s="2">
        <v>97.34</v>
      </c>
      <c r="V1645" t="s">
        <v>2599</v>
      </c>
    </row>
    <row r="1646" spans="1:22" x14ac:dyDescent="0.25">
      <c r="A1646">
        <v>2028753346</v>
      </c>
      <c r="B1646" t="s">
        <v>671</v>
      </c>
      <c r="C1646" t="s">
        <v>672</v>
      </c>
      <c r="D1646" t="str">
        <f t="shared" si="77"/>
        <v>LEYANA ZALETEL</v>
      </c>
      <c r="E1646" t="s">
        <v>372</v>
      </c>
      <c r="F1646" t="s">
        <v>102</v>
      </c>
      <c r="G1646" t="s">
        <v>738</v>
      </c>
      <c r="H1646">
        <v>1706194</v>
      </c>
      <c r="I1646" t="s">
        <v>258</v>
      </c>
      <c r="J1646" t="s">
        <v>131</v>
      </c>
      <c r="K1646" t="str">
        <f t="shared" si="75"/>
        <v>MATTHEW DAUGHERTY</v>
      </c>
      <c r="L1646" s="1">
        <v>45809</v>
      </c>
      <c r="M1646" s="1">
        <v>46023</v>
      </c>
      <c r="N1646">
        <f t="shared" si="76"/>
        <v>7</v>
      </c>
      <c r="O1646" t="s">
        <v>135</v>
      </c>
      <c r="P1646" t="s">
        <v>2613</v>
      </c>
      <c r="Q1646" s="2">
        <v>68.08</v>
      </c>
      <c r="R1646" s="3">
        <v>0.9</v>
      </c>
      <c r="S1646" t="s">
        <v>60</v>
      </c>
      <c r="T1646" t="s">
        <v>136</v>
      </c>
      <c r="U1646" s="2">
        <v>61.27</v>
      </c>
      <c r="V1646" t="s">
        <v>2599</v>
      </c>
    </row>
    <row r="1647" spans="1:22" x14ac:dyDescent="0.25">
      <c r="A1647">
        <v>2028863859</v>
      </c>
      <c r="B1647" t="s">
        <v>2079</v>
      </c>
      <c r="C1647" t="s">
        <v>242</v>
      </c>
      <c r="D1647" t="str">
        <f t="shared" si="77"/>
        <v>BARBARA SUCHARSKI</v>
      </c>
      <c r="E1647" t="s">
        <v>372</v>
      </c>
      <c r="F1647" t="s">
        <v>102</v>
      </c>
      <c r="G1647" t="s">
        <v>764</v>
      </c>
      <c r="H1647">
        <v>1706194</v>
      </c>
      <c r="I1647" t="s">
        <v>258</v>
      </c>
      <c r="J1647" t="s">
        <v>131</v>
      </c>
      <c r="K1647" t="str">
        <f t="shared" si="75"/>
        <v>MATTHEW DAUGHERTY</v>
      </c>
      <c r="L1647" s="1">
        <v>45809</v>
      </c>
      <c r="M1647" s="1">
        <v>46023</v>
      </c>
      <c r="N1647">
        <f t="shared" si="76"/>
        <v>7</v>
      </c>
      <c r="O1647" t="s">
        <v>135</v>
      </c>
      <c r="P1647" t="s">
        <v>2613</v>
      </c>
      <c r="Q1647" s="2">
        <v>126.15</v>
      </c>
      <c r="R1647" s="3">
        <v>0.75</v>
      </c>
      <c r="S1647" t="s">
        <v>60</v>
      </c>
      <c r="T1647" t="s">
        <v>136</v>
      </c>
      <c r="U1647" s="2">
        <v>94.6</v>
      </c>
      <c r="V1647" t="s">
        <v>2597</v>
      </c>
    </row>
    <row r="1648" spans="1:22" x14ac:dyDescent="0.25">
      <c r="A1648">
        <v>2028905068</v>
      </c>
      <c r="B1648" t="s">
        <v>560</v>
      </c>
      <c r="C1648" t="s">
        <v>709</v>
      </c>
      <c r="D1648" t="str">
        <f t="shared" si="77"/>
        <v>ALDO MARTINEZ</v>
      </c>
      <c r="E1648" t="s">
        <v>256</v>
      </c>
      <c r="F1648" t="s">
        <v>373</v>
      </c>
      <c r="G1648" t="s">
        <v>374</v>
      </c>
      <c r="H1648">
        <v>1706194</v>
      </c>
      <c r="I1648" t="s">
        <v>258</v>
      </c>
      <c r="J1648" t="s">
        <v>131</v>
      </c>
      <c r="K1648" t="str">
        <f t="shared" si="75"/>
        <v>MATTHEW DAUGHERTY</v>
      </c>
      <c r="L1648" s="1">
        <v>45809</v>
      </c>
      <c r="M1648" s="1">
        <v>46023</v>
      </c>
      <c r="N1648">
        <f t="shared" si="76"/>
        <v>7</v>
      </c>
      <c r="O1648" t="s">
        <v>135</v>
      </c>
      <c r="P1648" t="s">
        <v>2613</v>
      </c>
      <c r="Q1648" s="2">
        <v>49.12</v>
      </c>
      <c r="R1648" s="3">
        <v>0.7</v>
      </c>
      <c r="S1648" t="s">
        <v>60</v>
      </c>
      <c r="T1648" t="s">
        <v>136</v>
      </c>
      <c r="U1648" s="2">
        <v>34.380000000000003</v>
      </c>
      <c r="V1648" t="s">
        <v>374</v>
      </c>
    </row>
    <row r="1649" spans="1:22" x14ac:dyDescent="0.25">
      <c r="A1649">
        <v>2028905614</v>
      </c>
      <c r="B1649" t="s">
        <v>623</v>
      </c>
      <c r="C1649" t="s">
        <v>478</v>
      </c>
      <c r="D1649" t="str">
        <f t="shared" si="77"/>
        <v>JAMES OWENS</v>
      </c>
      <c r="E1649" t="s">
        <v>256</v>
      </c>
      <c r="F1649" t="s">
        <v>373</v>
      </c>
      <c r="G1649" t="s">
        <v>374</v>
      </c>
      <c r="H1649">
        <v>1706194</v>
      </c>
      <c r="I1649" t="s">
        <v>258</v>
      </c>
      <c r="J1649" t="s">
        <v>131</v>
      </c>
      <c r="K1649" t="str">
        <f t="shared" si="75"/>
        <v>MATTHEW DAUGHERTY</v>
      </c>
      <c r="L1649" s="1">
        <v>45809</v>
      </c>
      <c r="M1649" s="1">
        <v>46023</v>
      </c>
      <c r="N1649">
        <f t="shared" si="76"/>
        <v>7</v>
      </c>
      <c r="O1649" t="s">
        <v>135</v>
      </c>
      <c r="P1649" t="s">
        <v>2613</v>
      </c>
      <c r="Q1649" s="2">
        <v>28.38</v>
      </c>
      <c r="R1649" s="3">
        <v>0.7</v>
      </c>
      <c r="S1649" t="s">
        <v>60</v>
      </c>
      <c r="T1649" t="s">
        <v>136</v>
      </c>
      <c r="U1649" s="2">
        <v>19.87</v>
      </c>
      <c r="V1649" t="s">
        <v>374</v>
      </c>
    </row>
    <row r="1650" spans="1:22" x14ac:dyDescent="0.25">
      <c r="A1650">
        <v>2028939789</v>
      </c>
      <c r="B1650" t="s">
        <v>720</v>
      </c>
      <c r="C1650" t="s">
        <v>721</v>
      </c>
      <c r="D1650" t="str">
        <f t="shared" si="77"/>
        <v>ALLISON RAYMUND</v>
      </c>
      <c r="E1650" t="s">
        <v>80</v>
      </c>
      <c r="F1650" t="s">
        <v>373</v>
      </c>
      <c r="G1650" t="s">
        <v>374</v>
      </c>
      <c r="H1650">
        <v>1706194</v>
      </c>
      <c r="I1650" t="s">
        <v>258</v>
      </c>
      <c r="J1650" t="s">
        <v>131</v>
      </c>
      <c r="K1650" t="str">
        <f t="shared" si="75"/>
        <v>MATTHEW DAUGHERTY</v>
      </c>
      <c r="L1650" s="1">
        <v>45809</v>
      </c>
      <c r="M1650" s="1">
        <v>46023</v>
      </c>
      <c r="N1650">
        <f t="shared" si="76"/>
        <v>7</v>
      </c>
      <c r="O1650" t="s">
        <v>135</v>
      </c>
      <c r="P1650" t="s">
        <v>2613</v>
      </c>
      <c r="Q1650" s="2">
        <v>22.19</v>
      </c>
      <c r="R1650" s="3">
        <v>0.7</v>
      </c>
      <c r="S1650" t="s">
        <v>60</v>
      </c>
      <c r="T1650" t="s">
        <v>136</v>
      </c>
      <c r="U1650" s="2">
        <v>15.52</v>
      </c>
      <c r="V1650" t="s">
        <v>374</v>
      </c>
    </row>
    <row r="1651" spans="1:22" x14ac:dyDescent="0.25">
      <c r="A1651">
        <v>2028753345</v>
      </c>
      <c r="B1651" t="s">
        <v>671</v>
      </c>
      <c r="C1651" t="s">
        <v>672</v>
      </c>
      <c r="D1651" t="str">
        <f t="shared" si="77"/>
        <v>LEYANA ZALETEL</v>
      </c>
      <c r="E1651" t="s">
        <v>372</v>
      </c>
      <c r="F1651" t="s">
        <v>373</v>
      </c>
      <c r="G1651" t="s">
        <v>374</v>
      </c>
      <c r="H1651">
        <v>1706194</v>
      </c>
      <c r="I1651" t="s">
        <v>258</v>
      </c>
      <c r="J1651" t="s">
        <v>131</v>
      </c>
      <c r="K1651" t="str">
        <f t="shared" si="75"/>
        <v>MATTHEW DAUGHERTY</v>
      </c>
      <c r="L1651" s="1">
        <v>45809</v>
      </c>
      <c r="M1651" s="1">
        <v>46023</v>
      </c>
      <c r="N1651">
        <f t="shared" si="76"/>
        <v>7</v>
      </c>
      <c r="O1651" t="s">
        <v>135</v>
      </c>
      <c r="P1651" t="s">
        <v>2613</v>
      </c>
      <c r="Q1651" s="2">
        <v>19.190000000000001</v>
      </c>
      <c r="R1651" s="3">
        <v>0.7</v>
      </c>
      <c r="S1651" t="s">
        <v>60</v>
      </c>
      <c r="T1651" t="s">
        <v>136</v>
      </c>
      <c r="U1651" s="2">
        <v>13.42</v>
      </c>
      <c r="V1651" t="s">
        <v>374</v>
      </c>
    </row>
    <row r="1652" spans="1:22" x14ac:dyDescent="0.25">
      <c r="A1652">
        <v>2028939790</v>
      </c>
      <c r="B1652" t="s">
        <v>720</v>
      </c>
      <c r="C1652" t="s">
        <v>721</v>
      </c>
      <c r="D1652" t="str">
        <f t="shared" si="77"/>
        <v>ALLISON RAYMUND</v>
      </c>
      <c r="E1652" t="s">
        <v>80</v>
      </c>
      <c r="F1652" t="s">
        <v>102</v>
      </c>
      <c r="G1652" t="s">
        <v>121</v>
      </c>
      <c r="H1652">
        <v>1706194</v>
      </c>
      <c r="I1652" t="s">
        <v>258</v>
      </c>
      <c r="J1652" t="s">
        <v>131</v>
      </c>
      <c r="K1652" t="str">
        <f t="shared" si="75"/>
        <v>MATTHEW DAUGHERTY</v>
      </c>
      <c r="L1652" s="1">
        <v>45809</v>
      </c>
      <c r="M1652" s="1">
        <v>46023</v>
      </c>
      <c r="N1652">
        <f t="shared" si="76"/>
        <v>7</v>
      </c>
      <c r="O1652" t="s">
        <v>135</v>
      </c>
      <c r="P1652" t="s">
        <v>2613</v>
      </c>
      <c r="Q1652" s="2">
        <v>74.489999999999995</v>
      </c>
      <c r="R1652" s="3">
        <v>0.65</v>
      </c>
      <c r="S1652" t="s">
        <v>60</v>
      </c>
      <c r="T1652" t="s">
        <v>136</v>
      </c>
      <c r="U1652" s="2">
        <v>48.42</v>
      </c>
      <c r="V1652" t="s">
        <v>2598</v>
      </c>
    </row>
    <row r="1653" spans="1:22" x14ac:dyDescent="0.25">
      <c r="A1653">
        <v>2028753347</v>
      </c>
      <c r="B1653" t="s">
        <v>671</v>
      </c>
      <c r="C1653" t="s">
        <v>672</v>
      </c>
      <c r="D1653" t="str">
        <f t="shared" si="77"/>
        <v>LEYANA ZALETEL</v>
      </c>
      <c r="E1653" t="s">
        <v>372</v>
      </c>
      <c r="F1653" t="s">
        <v>479</v>
      </c>
      <c r="G1653" t="s">
        <v>480</v>
      </c>
      <c r="H1653">
        <v>1706194</v>
      </c>
      <c r="I1653" t="s">
        <v>258</v>
      </c>
      <c r="J1653" t="s">
        <v>131</v>
      </c>
      <c r="K1653" t="str">
        <f t="shared" si="75"/>
        <v>MATTHEW DAUGHERTY</v>
      </c>
      <c r="L1653" s="1">
        <v>45809</v>
      </c>
      <c r="M1653" s="1">
        <v>46023</v>
      </c>
      <c r="N1653">
        <f t="shared" si="76"/>
        <v>7</v>
      </c>
      <c r="O1653" t="s">
        <v>135</v>
      </c>
      <c r="P1653" t="s">
        <v>2613</v>
      </c>
      <c r="Q1653" s="2">
        <v>18.62</v>
      </c>
      <c r="R1653" s="4">
        <v>0.375</v>
      </c>
      <c r="S1653" t="s">
        <v>60</v>
      </c>
      <c r="T1653" t="s">
        <v>136</v>
      </c>
      <c r="U1653" s="2">
        <v>6.97</v>
      </c>
      <c r="V1653" t="s">
        <v>480</v>
      </c>
    </row>
    <row r="1654" spans="1:22" x14ac:dyDescent="0.25">
      <c r="A1654">
        <v>2028769444</v>
      </c>
      <c r="B1654" t="s">
        <v>675</v>
      </c>
      <c r="C1654" t="s">
        <v>676</v>
      </c>
      <c r="D1654" t="str">
        <f t="shared" si="77"/>
        <v>JOANNA SALES</v>
      </c>
      <c r="E1654" t="s">
        <v>399</v>
      </c>
      <c r="F1654" t="s">
        <v>102</v>
      </c>
      <c r="G1654" t="s">
        <v>738</v>
      </c>
      <c r="H1654">
        <v>5442438</v>
      </c>
      <c r="I1654" t="s">
        <v>401</v>
      </c>
      <c r="J1654" t="s">
        <v>402</v>
      </c>
      <c r="K1654" t="str">
        <f t="shared" si="75"/>
        <v>Ronald Max</v>
      </c>
      <c r="L1654" s="1">
        <v>45809</v>
      </c>
      <c r="M1654" s="1">
        <v>46023</v>
      </c>
      <c r="N1654">
        <f t="shared" si="76"/>
        <v>7</v>
      </c>
      <c r="O1654" t="s">
        <v>135</v>
      </c>
      <c r="P1654" t="s">
        <v>2613</v>
      </c>
      <c r="Q1654" s="2">
        <v>65.58</v>
      </c>
      <c r="R1654" s="3">
        <v>0.9</v>
      </c>
      <c r="S1654" t="s">
        <v>60</v>
      </c>
      <c r="T1654" t="s">
        <v>136</v>
      </c>
      <c r="U1654" s="2">
        <v>59.02</v>
      </c>
      <c r="V1654" t="s">
        <v>2599</v>
      </c>
    </row>
    <row r="1655" spans="1:22" x14ac:dyDescent="0.25">
      <c r="A1655">
        <v>2028937643</v>
      </c>
      <c r="B1655" t="s">
        <v>718</v>
      </c>
      <c r="C1655" t="s">
        <v>719</v>
      </c>
      <c r="D1655" t="str">
        <f t="shared" si="77"/>
        <v>NATHANIAL SODEMAN</v>
      </c>
      <c r="E1655" t="s">
        <v>399</v>
      </c>
      <c r="F1655" t="s">
        <v>102</v>
      </c>
      <c r="G1655" t="s">
        <v>738</v>
      </c>
      <c r="H1655">
        <v>5442438</v>
      </c>
      <c r="I1655" t="s">
        <v>401</v>
      </c>
      <c r="J1655" t="s">
        <v>402</v>
      </c>
      <c r="K1655" t="str">
        <f t="shared" si="75"/>
        <v>Ronald Max</v>
      </c>
      <c r="L1655" s="1">
        <v>45809</v>
      </c>
      <c r="M1655" s="1">
        <v>46023</v>
      </c>
      <c r="N1655">
        <f t="shared" si="76"/>
        <v>7</v>
      </c>
      <c r="O1655" t="s">
        <v>135</v>
      </c>
      <c r="P1655" t="s">
        <v>2613</v>
      </c>
      <c r="Q1655" s="2">
        <v>59.42</v>
      </c>
      <c r="R1655" s="3">
        <v>0.9</v>
      </c>
      <c r="S1655" t="s">
        <v>60</v>
      </c>
      <c r="T1655" t="s">
        <v>136</v>
      </c>
      <c r="U1655" s="2">
        <v>53.48</v>
      </c>
      <c r="V1655" t="s">
        <v>2599</v>
      </c>
    </row>
    <row r="1656" spans="1:22" x14ac:dyDescent="0.25">
      <c r="A1656">
        <v>2028836441</v>
      </c>
      <c r="B1656" t="s">
        <v>55</v>
      </c>
      <c r="C1656" t="s">
        <v>695</v>
      </c>
      <c r="D1656" t="str">
        <f t="shared" si="77"/>
        <v>NEIL FOLEY</v>
      </c>
      <c r="E1656" t="s">
        <v>399</v>
      </c>
      <c r="F1656" t="s">
        <v>373</v>
      </c>
      <c r="G1656" t="s">
        <v>433</v>
      </c>
      <c r="H1656">
        <v>5442438</v>
      </c>
      <c r="I1656" t="s">
        <v>401</v>
      </c>
      <c r="J1656" t="s">
        <v>402</v>
      </c>
      <c r="K1656" t="str">
        <f t="shared" si="75"/>
        <v>Ronald Max</v>
      </c>
      <c r="L1656" s="1">
        <v>45809</v>
      </c>
      <c r="M1656" s="1">
        <v>46023</v>
      </c>
      <c r="N1656">
        <f t="shared" si="76"/>
        <v>7</v>
      </c>
      <c r="O1656" t="s">
        <v>135</v>
      </c>
      <c r="P1656" t="s">
        <v>2613</v>
      </c>
      <c r="Q1656" s="2">
        <v>135.08000000000001</v>
      </c>
      <c r="R1656" s="3">
        <v>0.9</v>
      </c>
      <c r="S1656" t="s">
        <v>60</v>
      </c>
      <c r="T1656" t="s">
        <v>136</v>
      </c>
      <c r="U1656" s="2">
        <v>121.57</v>
      </c>
      <c r="V1656" t="s">
        <v>433</v>
      </c>
    </row>
    <row r="1657" spans="1:22" x14ac:dyDescent="0.25">
      <c r="A1657">
        <v>2028840686</v>
      </c>
      <c r="B1657" t="s">
        <v>586</v>
      </c>
      <c r="C1657" t="s">
        <v>144</v>
      </c>
      <c r="D1657" t="str">
        <f t="shared" si="77"/>
        <v>RICHARD FRAZIER</v>
      </c>
      <c r="E1657" t="s">
        <v>399</v>
      </c>
      <c r="F1657" t="s">
        <v>373</v>
      </c>
      <c r="G1657" t="s">
        <v>433</v>
      </c>
      <c r="H1657">
        <v>5442438</v>
      </c>
      <c r="I1657" t="s">
        <v>401</v>
      </c>
      <c r="J1657" t="s">
        <v>402</v>
      </c>
      <c r="K1657" t="str">
        <f t="shared" si="75"/>
        <v>Ronald Max</v>
      </c>
      <c r="L1657" s="1">
        <v>45809</v>
      </c>
      <c r="M1657" s="1">
        <v>46023</v>
      </c>
      <c r="N1657">
        <f t="shared" si="76"/>
        <v>7</v>
      </c>
      <c r="O1657" t="s">
        <v>135</v>
      </c>
      <c r="P1657" t="s">
        <v>2613</v>
      </c>
      <c r="Q1657" s="2">
        <v>43.81</v>
      </c>
      <c r="R1657" s="3">
        <v>0.9</v>
      </c>
      <c r="S1657" t="s">
        <v>60</v>
      </c>
      <c r="T1657" t="s">
        <v>136</v>
      </c>
      <c r="U1657" s="2">
        <v>39.43</v>
      </c>
      <c r="V1657" t="s">
        <v>433</v>
      </c>
    </row>
    <row r="1658" spans="1:22" x14ac:dyDescent="0.25">
      <c r="A1658">
        <v>2028769445</v>
      </c>
      <c r="B1658" t="s">
        <v>675</v>
      </c>
      <c r="C1658" t="s">
        <v>676</v>
      </c>
      <c r="D1658" t="str">
        <f t="shared" si="77"/>
        <v>JOANNA SALES</v>
      </c>
      <c r="E1658" t="s">
        <v>399</v>
      </c>
      <c r="F1658" t="s">
        <v>373</v>
      </c>
      <c r="G1658" t="s">
        <v>400</v>
      </c>
      <c r="H1658">
        <v>5442438</v>
      </c>
      <c r="I1658" t="s">
        <v>401</v>
      </c>
      <c r="J1658" t="s">
        <v>402</v>
      </c>
      <c r="K1658" t="str">
        <f t="shared" si="75"/>
        <v>Ronald Max</v>
      </c>
      <c r="L1658" s="1">
        <v>45809</v>
      </c>
      <c r="M1658" s="1">
        <v>46023</v>
      </c>
      <c r="N1658">
        <f t="shared" si="76"/>
        <v>7</v>
      </c>
      <c r="O1658" t="s">
        <v>135</v>
      </c>
      <c r="P1658" t="s">
        <v>2613</v>
      </c>
      <c r="Q1658" s="2">
        <v>24.61</v>
      </c>
      <c r="R1658" s="3">
        <v>0.7</v>
      </c>
      <c r="S1658" t="s">
        <v>60</v>
      </c>
      <c r="T1658" t="s">
        <v>136</v>
      </c>
      <c r="U1658" s="2">
        <v>17.23</v>
      </c>
      <c r="V1658" t="s">
        <v>400</v>
      </c>
    </row>
    <row r="1659" spans="1:22" x14ac:dyDescent="0.25">
      <c r="A1659">
        <v>2028840687</v>
      </c>
      <c r="B1659" t="s">
        <v>586</v>
      </c>
      <c r="C1659" t="s">
        <v>144</v>
      </c>
      <c r="D1659" t="str">
        <f t="shared" si="77"/>
        <v>RICHARD FRAZIER</v>
      </c>
      <c r="E1659" t="s">
        <v>399</v>
      </c>
      <c r="F1659" t="s">
        <v>373</v>
      </c>
      <c r="G1659" t="s">
        <v>400</v>
      </c>
      <c r="H1659">
        <v>5442438</v>
      </c>
      <c r="I1659" t="s">
        <v>401</v>
      </c>
      <c r="J1659" t="s">
        <v>402</v>
      </c>
      <c r="K1659" t="str">
        <f t="shared" si="75"/>
        <v>Ronald Max</v>
      </c>
      <c r="L1659" s="1">
        <v>45809</v>
      </c>
      <c r="M1659" s="1">
        <v>46023</v>
      </c>
      <c r="N1659">
        <f t="shared" si="76"/>
        <v>7</v>
      </c>
      <c r="O1659" t="s">
        <v>135</v>
      </c>
      <c r="P1659" t="s">
        <v>2613</v>
      </c>
      <c r="Q1659" s="2">
        <v>24.61</v>
      </c>
      <c r="R1659" s="3">
        <v>0.7</v>
      </c>
      <c r="S1659" t="s">
        <v>60</v>
      </c>
      <c r="T1659" t="s">
        <v>136</v>
      </c>
      <c r="U1659" s="2">
        <v>17.23</v>
      </c>
      <c r="V1659" t="s">
        <v>400</v>
      </c>
    </row>
    <row r="1660" spans="1:22" x14ac:dyDescent="0.25">
      <c r="A1660">
        <v>2028937642</v>
      </c>
      <c r="B1660" t="s">
        <v>718</v>
      </c>
      <c r="C1660" t="s">
        <v>719</v>
      </c>
      <c r="D1660" t="str">
        <f t="shared" si="77"/>
        <v>NATHANIAL SODEMAN</v>
      </c>
      <c r="E1660" t="s">
        <v>399</v>
      </c>
      <c r="F1660" t="s">
        <v>373</v>
      </c>
      <c r="G1660" t="s">
        <v>400</v>
      </c>
      <c r="H1660">
        <v>5442438</v>
      </c>
      <c r="I1660" t="s">
        <v>401</v>
      </c>
      <c r="J1660" t="s">
        <v>402</v>
      </c>
      <c r="K1660" t="str">
        <f t="shared" si="75"/>
        <v>Ronald Max</v>
      </c>
      <c r="L1660" s="1">
        <v>45809</v>
      </c>
      <c r="M1660" s="1">
        <v>46023</v>
      </c>
      <c r="N1660">
        <f t="shared" si="76"/>
        <v>7</v>
      </c>
      <c r="O1660" t="s">
        <v>135</v>
      </c>
      <c r="P1660" t="s">
        <v>2613</v>
      </c>
      <c r="Q1660" s="2">
        <v>24.61</v>
      </c>
      <c r="R1660" s="3">
        <v>0.7</v>
      </c>
      <c r="S1660" t="s">
        <v>60</v>
      </c>
      <c r="T1660" t="s">
        <v>136</v>
      </c>
      <c r="U1660" s="2">
        <v>17.23</v>
      </c>
      <c r="V1660" t="s">
        <v>400</v>
      </c>
    </row>
    <row r="1661" spans="1:22" x14ac:dyDescent="0.25">
      <c r="A1661">
        <v>2028836440</v>
      </c>
      <c r="B1661" t="s">
        <v>55</v>
      </c>
      <c r="C1661" t="s">
        <v>695</v>
      </c>
      <c r="D1661" t="str">
        <f t="shared" si="77"/>
        <v>NEIL FOLEY</v>
      </c>
      <c r="E1661" t="s">
        <v>399</v>
      </c>
      <c r="F1661" t="s">
        <v>373</v>
      </c>
      <c r="G1661" t="s">
        <v>566</v>
      </c>
      <c r="H1661">
        <v>5442438</v>
      </c>
      <c r="I1661" t="s">
        <v>401</v>
      </c>
      <c r="J1661" t="s">
        <v>402</v>
      </c>
      <c r="K1661" t="str">
        <f t="shared" si="75"/>
        <v>Ronald Max</v>
      </c>
      <c r="L1661" s="1">
        <v>45809</v>
      </c>
      <c r="M1661" s="1">
        <v>46023</v>
      </c>
      <c r="N1661">
        <f t="shared" si="76"/>
        <v>7</v>
      </c>
      <c r="O1661" t="s">
        <v>135</v>
      </c>
      <c r="P1661" t="s">
        <v>2613</v>
      </c>
      <c r="Q1661" s="2">
        <v>48</v>
      </c>
      <c r="R1661" s="3">
        <v>0.7</v>
      </c>
      <c r="S1661" t="s">
        <v>60</v>
      </c>
      <c r="T1661" t="s">
        <v>136</v>
      </c>
      <c r="U1661" s="2">
        <v>33.6</v>
      </c>
      <c r="V1661" t="s">
        <v>400</v>
      </c>
    </row>
    <row r="1662" spans="1:22" x14ac:dyDescent="0.25">
      <c r="A1662">
        <v>2028937641</v>
      </c>
      <c r="B1662" t="s">
        <v>718</v>
      </c>
      <c r="C1662" t="s">
        <v>719</v>
      </c>
      <c r="D1662" t="str">
        <f t="shared" si="77"/>
        <v>NATHANIAL SODEMAN</v>
      </c>
      <c r="E1662" t="s">
        <v>399</v>
      </c>
      <c r="F1662" t="s">
        <v>373</v>
      </c>
      <c r="G1662" t="s">
        <v>408</v>
      </c>
      <c r="H1662">
        <v>5442438</v>
      </c>
      <c r="I1662" t="s">
        <v>401</v>
      </c>
      <c r="J1662" t="s">
        <v>402</v>
      </c>
      <c r="K1662" t="str">
        <f t="shared" si="75"/>
        <v>Ronald Max</v>
      </c>
      <c r="L1662" s="1">
        <v>45809</v>
      </c>
      <c r="M1662" s="1">
        <v>46023</v>
      </c>
      <c r="N1662">
        <f t="shared" si="76"/>
        <v>7</v>
      </c>
      <c r="O1662" t="s">
        <v>135</v>
      </c>
      <c r="P1662" t="s">
        <v>2613</v>
      </c>
      <c r="Q1662" s="2">
        <v>18.53</v>
      </c>
      <c r="R1662" s="3">
        <v>0.42</v>
      </c>
      <c r="S1662" t="s">
        <v>60</v>
      </c>
      <c r="T1662" t="s">
        <v>136</v>
      </c>
      <c r="U1662" s="2">
        <v>7.77</v>
      </c>
      <c r="V1662" t="s">
        <v>408</v>
      </c>
    </row>
    <row r="1663" spans="1:22" x14ac:dyDescent="0.25">
      <c r="A1663">
        <v>2028776888</v>
      </c>
      <c r="B1663" t="s">
        <v>683</v>
      </c>
      <c r="C1663" t="s">
        <v>478</v>
      </c>
      <c r="D1663" t="str">
        <f t="shared" si="77"/>
        <v>JAMES RIDING</v>
      </c>
      <c r="E1663" t="s">
        <v>110</v>
      </c>
      <c r="F1663" t="s">
        <v>102</v>
      </c>
      <c r="G1663" t="s">
        <v>738</v>
      </c>
      <c r="H1663">
        <v>8977234</v>
      </c>
      <c r="I1663" t="s">
        <v>65</v>
      </c>
      <c r="J1663" t="s">
        <v>66</v>
      </c>
      <c r="K1663" t="str">
        <f t="shared" si="75"/>
        <v>RYAN CALTAGIRONE</v>
      </c>
      <c r="L1663" s="1">
        <v>45809</v>
      </c>
      <c r="M1663" s="1">
        <v>46023</v>
      </c>
      <c r="N1663">
        <f t="shared" si="76"/>
        <v>7</v>
      </c>
      <c r="O1663" t="s">
        <v>135</v>
      </c>
      <c r="P1663" t="s">
        <v>2613</v>
      </c>
      <c r="Q1663" s="2">
        <v>226.66</v>
      </c>
      <c r="R1663" s="3">
        <v>0.9</v>
      </c>
      <c r="S1663" t="s">
        <v>60</v>
      </c>
      <c r="T1663" t="s">
        <v>136</v>
      </c>
      <c r="U1663" s="2">
        <v>203.99</v>
      </c>
      <c r="V1663" t="s">
        <v>2599</v>
      </c>
    </row>
    <row r="1664" spans="1:22" x14ac:dyDescent="0.25">
      <c r="A1664">
        <v>2029295310</v>
      </c>
      <c r="B1664" t="s">
        <v>489</v>
      </c>
      <c r="C1664" t="s">
        <v>490</v>
      </c>
      <c r="D1664" t="str">
        <f t="shared" si="77"/>
        <v>JUANITA SIMMONS</v>
      </c>
      <c r="E1664" t="s">
        <v>125</v>
      </c>
      <c r="F1664" t="s">
        <v>102</v>
      </c>
      <c r="G1664" t="s">
        <v>738</v>
      </c>
      <c r="H1664">
        <v>8977234</v>
      </c>
      <c r="I1664" t="s">
        <v>65</v>
      </c>
      <c r="J1664" t="s">
        <v>66</v>
      </c>
      <c r="K1664" t="str">
        <f t="shared" si="75"/>
        <v>RYAN CALTAGIRONE</v>
      </c>
      <c r="L1664" s="1">
        <v>45813</v>
      </c>
      <c r="M1664" s="1">
        <v>46027</v>
      </c>
      <c r="N1664">
        <f t="shared" si="76"/>
        <v>7</v>
      </c>
      <c r="O1664" t="s">
        <v>135</v>
      </c>
      <c r="P1664" t="s">
        <v>2613</v>
      </c>
      <c r="Q1664" s="2">
        <v>64.42</v>
      </c>
      <c r="R1664" s="3">
        <v>0.9</v>
      </c>
      <c r="S1664" t="s">
        <v>60</v>
      </c>
      <c r="T1664" t="s">
        <v>136</v>
      </c>
      <c r="U1664" s="2">
        <v>57.98</v>
      </c>
      <c r="V1664" t="s">
        <v>2599</v>
      </c>
    </row>
    <row r="1665" spans="1:22" x14ac:dyDescent="0.25">
      <c r="A1665">
        <v>2028773698</v>
      </c>
      <c r="B1665" t="s">
        <v>677</v>
      </c>
      <c r="C1665" t="s">
        <v>678</v>
      </c>
      <c r="D1665" t="str">
        <f t="shared" si="77"/>
        <v>SETH KISSEL</v>
      </c>
      <c r="E1665" t="s">
        <v>265</v>
      </c>
      <c r="F1665" t="s">
        <v>102</v>
      </c>
      <c r="G1665" t="s">
        <v>738</v>
      </c>
      <c r="H1665">
        <v>8977234</v>
      </c>
      <c r="I1665" t="s">
        <v>65</v>
      </c>
      <c r="J1665" t="s">
        <v>66</v>
      </c>
      <c r="K1665" t="str">
        <f t="shared" ref="K1665:K1728" si="78">CONCATENATE(J1665," ",I1665)</f>
        <v>RYAN CALTAGIRONE</v>
      </c>
      <c r="L1665" s="1">
        <v>45809</v>
      </c>
      <c r="M1665" s="1">
        <v>46023</v>
      </c>
      <c r="N1665">
        <f t="shared" si="76"/>
        <v>7</v>
      </c>
      <c r="O1665" t="s">
        <v>135</v>
      </c>
      <c r="P1665" t="s">
        <v>2613</v>
      </c>
      <c r="Q1665" s="2">
        <v>55.75</v>
      </c>
      <c r="R1665" s="3">
        <v>0.9</v>
      </c>
      <c r="S1665" t="s">
        <v>60</v>
      </c>
      <c r="T1665" t="s">
        <v>136</v>
      </c>
      <c r="U1665" s="2">
        <v>50.18</v>
      </c>
      <c r="V1665" t="s">
        <v>2599</v>
      </c>
    </row>
    <row r="1666" spans="1:22" x14ac:dyDescent="0.25">
      <c r="A1666">
        <v>2029034661</v>
      </c>
      <c r="B1666" t="s">
        <v>1699</v>
      </c>
      <c r="C1666" t="s">
        <v>431</v>
      </c>
      <c r="D1666" t="str">
        <f t="shared" si="77"/>
        <v>DANIEL LARSON</v>
      </c>
      <c r="E1666" t="s">
        <v>83</v>
      </c>
      <c r="F1666" t="s">
        <v>102</v>
      </c>
      <c r="G1666" t="s">
        <v>738</v>
      </c>
      <c r="H1666">
        <v>8977234</v>
      </c>
      <c r="I1666" t="s">
        <v>65</v>
      </c>
      <c r="J1666" t="s">
        <v>66</v>
      </c>
      <c r="K1666" t="str">
        <f t="shared" si="78"/>
        <v>RYAN CALTAGIRONE</v>
      </c>
      <c r="L1666" s="1">
        <v>45809</v>
      </c>
      <c r="M1666" s="1">
        <v>46023</v>
      </c>
      <c r="N1666">
        <f t="shared" ref="N1666:N1729" si="79">DATEDIF(L1666,M1666,"M")</f>
        <v>7</v>
      </c>
      <c r="O1666" t="s">
        <v>135</v>
      </c>
      <c r="P1666" t="s">
        <v>2613</v>
      </c>
      <c r="Q1666" s="2">
        <v>18.79</v>
      </c>
      <c r="R1666" s="3">
        <v>0.9</v>
      </c>
      <c r="S1666" t="s">
        <v>60</v>
      </c>
      <c r="T1666" t="s">
        <v>136</v>
      </c>
      <c r="U1666" s="2">
        <v>16.899999999999999</v>
      </c>
      <c r="V1666" t="s">
        <v>2599</v>
      </c>
    </row>
    <row r="1667" spans="1:22" x14ac:dyDescent="0.25">
      <c r="A1667">
        <v>2028776890</v>
      </c>
      <c r="B1667" t="s">
        <v>683</v>
      </c>
      <c r="C1667" t="s">
        <v>478</v>
      </c>
      <c r="D1667" t="str">
        <f t="shared" ref="D1667:D1730" si="80">CONCATENATE(C1667," ",B1667)</f>
        <v>JAMES RIDING</v>
      </c>
      <c r="E1667" t="s">
        <v>110</v>
      </c>
      <c r="F1667" t="s">
        <v>373</v>
      </c>
      <c r="G1667" t="s">
        <v>433</v>
      </c>
      <c r="H1667">
        <v>8977234</v>
      </c>
      <c r="I1667" t="s">
        <v>65</v>
      </c>
      <c r="J1667" t="s">
        <v>66</v>
      </c>
      <c r="K1667" t="str">
        <f t="shared" si="78"/>
        <v>RYAN CALTAGIRONE</v>
      </c>
      <c r="L1667" s="1">
        <v>45809</v>
      </c>
      <c r="M1667" s="1">
        <v>46023</v>
      </c>
      <c r="N1667">
        <f t="shared" si="79"/>
        <v>7</v>
      </c>
      <c r="O1667" t="s">
        <v>135</v>
      </c>
      <c r="P1667" t="s">
        <v>2613</v>
      </c>
      <c r="Q1667" s="2">
        <v>49.85</v>
      </c>
      <c r="R1667" s="3">
        <v>0.9</v>
      </c>
      <c r="S1667" t="s">
        <v>60</v>
      </c>
      <c r="T1667" t="s">
        <v>136</v>
      </c>
      <c r="U1667" s="2">
        <v>44.86</v>
      </c>
      <c r="V1667" t="s">
        <v>433</v>
      </c>
    </row>
    <row r="1668" spans="1:22" x14ac:dyDescent="0.25">
      <c r="A1668">
        <v>2028448241</v>
      </c>
      <c r="B1668" t="s">
        <v>591</v>
      </c>
      <c r="C1668" t="s">
        <v>592</v>
      </c>
      <c r="D1668" t="str">
        <f t="shared" si="80"/>
        <v>SUSAN HUNT</v>
      </c>
      <c r="E1668" t="s">
        <v>265</v>
      </c>
      <c r="F1668" t="s">
        <v>102</v>
      </c>
      <c r="G1668" t="s">
        <v>764</v>
      </c>
      <c r="H1668">
        <v>8977234</v>
      </c>
      <c r="I1668" t="s">
        <v>65</v>
      </c>
      <c r="J1668" t="s">
        <v>66</v>
      </c>
      <c r="K1668" t="str">
        <f t="shared" si="78"/>
        <v>RYAN CALTAGIRONE</v>
      </c>
      <c r="L1668" s="1">
        <v>45809</v>
      </c>
      <c r="M1668" s="1">
        <v>46023</v>
      </c>
      <c r="N1668">
        <f t="shared" si="79"/>
        <v>7</v>
      </c>
      <c r="O1668" t="s">
        <v>135</v>
      </c>
      <c r="P1668" t="s">
        <v>2613</v>
      </c>
      <c r="Q1668" s="2">
        <v>75.73</v>
      </c>
      <c r="R1668" s="3">
        <v>0.75</v>
      </c>
      <c r="S1668" t="s">
        <v>60</v>
      </c>
      <c r="T1668" t="s">
        <v>136</v>
      </c>
      <c r="U1668" s="2">
        <v>56.8</v>
      </c>
      <c r="V1668" t="s">
        <v>2597</v>
      </c>
    </row>
    <row r="1669" spans="1:22" x14ac:dyDescent="0.25">
      <c r="A1669">
        <v>2029137106</v>
      </c>
      <c r="B1669" t="s">
        <v>2083</v>
      </c>
      <c r="C1669" t="s">
        <v>721</v>
      </c>
      <c r="D1669" t="str">
        <f t="shared" si="80"/>
        <v>ALLISON SOLOMON</v>
      </c>
      <c r="E1669" t="s">
        <v>372</v>
      </c>
      <c r="F1669" t="s">
        <v>102</v>
      </c>
      <c r="G1669" t="s">
        <v>764</v>
      </c>
      <c r="H1669">
        <v>8977234</v>
      </c>
      <c r="I1669" t="s">
        <v>65</v>
      </c>
      <c r="J1669" t="s">
        <v>66</v>
      </c>
      <c r="K1669" t="str">
        <f t="shared" si="78"/>
        <v>RYAN CALTAGIRONE</v>
      </c>
      <c r="L1669" s="1">
        <v>45809</v>
      </c>
      <c r="M1669" s="1">
        <v>46023</v>
      </c>
      <c r="N1669">
        <f t="shared" si="79"/>
        <v>7</v>
      </c>
      <c r="O1669" t="s">
        <v>135</v>
      </c>
      <c r="P1669" t="s">
        <v>2613</v>
      </c>
      <c r="Q1669" s="2">
        <v>70.83</v>
      </c>
      <c r="R1669" s="3">
        <v>0.75</v>
      </c>
      <c r="S1669" t="s">
        <v>60</v>
      </c>
      <c r="T1669" t="s">
        <v>136</v>
      </c>
      <c r="U1669" s="2">
        <v>53.11</v>
      </c>
      <c r="V1669" t="s">
        <v>2597</v>
      </c>
    </row>
    <row r="1670" spans="1:22" x14ac:dyDescent="0.25">
      <c r="A1670">
        <v>2028898163</v>
      </c>
      <c r="B1670" t="s">
        <v>705</v>
      </c>
      <c r="C1670" t="s">
        <v>225</v>
      </c>
      <c r="D1670" t="str">
        <f t="shared" si="80"/>
        <v>KRISTINA BOSWORTH</v>
      </c>
      <c r="E1670" t="s">
        <v>265</v>
      </c>
      <c r="F1670" t="s">
        <v>102</v>
      </c>
      <c r="G1670" t="s">
        <v>764</v>
      </c>
      <c r="H1670">
        <v>8977234</v>
      </c>
      <c r="I1670" t="s">
        <v>65</v>
      </c>
      <c r="J1670" t="s">
        <v>66</v>
      </c>
      <c r="K1670" t="str">
        <f t="shared" si="78"/>
        <v>RYAN CALTAGIRONE</v>
      </c>
      <c r="L1670" s="1">
        <v>45809</v>
      </c>
      <c r="M1670" s="1">
        <v>46023</v>
      </c>
      <c r="N1670">
        <f t="shared" si="79"/>
        <v>7</v>
      </c>
      <c r="O1670" t="s">
        <v>135</v>
      </c>
      <c r="P1670" t="s">
        <v>2613</v>
      </c>
      <c r="Q1670" s="2">
        <v>55.78</v>
      </c>
      <c r="R1670" s="3">
        <v>0.75</v>
      </c>
      <c r="S1670" t="s">
        <v>60</v>
      </c>
      <c r="T1670" t="s">
        <v>136</v>
      </c>
      <c r="U1670" s="2">
        <v>41.84</v>
      </c>
      <c r="V1670" t="s">
        <v>2597</v>
      </c>
    </row>
    <row r="1671" spans="1:22" x14ac:dyDescent="0.25">
      <c r="A1671">
        <v>2028774423</v>
      </c>
      <c r="B1671" t="s">
        <v>677</v>
      </c>
      <c r="C1671" t="s">
        <v>679</v>
      </c>
      <c r="D1671" t="str">
        <f t="shared" si="80"/>
        <v>AMY KISSEL</v>
      </c>
      <c r="E1671" t="s">
        <v>265</v>
      </c>
      <c r="F1671" t="s">
        <v>102</v>
      </c>
      <c r="G1671" t="s">
        <v>764</v>
      </c>
      <c r="H1671">
        <v>8977234</v>
      </c>
      <c r="I1671" t="s">
        <v>65</v>
      </c>
      <c r="J1671" t="s">
        <v>66</v>
      </c>
      <c r="K1671" t="str">
        <f t="shared" si="78"/>
        <v>RYAN CALTAGIRONE</v>
      </c>
      <c r="L1671" s="1">
        <v>45809</v>
      </c>
      <c r="M1671" s="1">
        <v>46023</v>
      </c>
      <c r="N1671">
        <f t="shared" si="79"/>
        <v>7</v>
      </c>
      <c r="O1671" t="s">
        <v>135</v>
      </c>
      <c r="P1671" t="s">
        <v>2613</v>
      </c>
      <c r="Q1671" s="2">
        <v>37.75</v>
      </c>
      <c r="R1671" s="3">
        <v>0.75</v>
      </c>
      <c r="S1671" t="s">
        <v>60</v>
      </c>
      <c r="T1671" t="s">
        <v>136</v>
      </c>
      <c r="U1671" s="2">
        <v>28.31</v>
      </c>
      <c r="V1671" t="s">
        <v>2597</v>
      </c>
    </row>
    <row r="1672" spans="1:22" x14ac:dyDescent="0.25">
      <c r="A1672">
        <v>2029014823</v>
      </c>
      <c r="B1672" t="s">
        <v>2080</v>
      </c>
      <c r="C1672" t="s">
        <v>641</v>
      </c>
      <c r="D1672" t="str">
        <f t="shared" si="80"/>
        <v>JOSEPH WRING</v>
      </c>
      <c r="E1672" t="s">
        <v>83</v>
      </c>
      <c r="F1672" t="s">
        <v>102</v>
      </c>
      <c r="G1672" t="s">
        <v>764</v>
      </c>
      <c r="H1672">
        <v>8977234</v>
      </c>
      <c r="I1672" t="s">
        <v>65</v>
      </c>
      <c r="J1672" t="s">
        <v>66</v>
      </c>
      <c r="K1672" t="str">
        <f t="shared" si="78"/>
        <v>RYAN CALTAGIRONE</v>
      </c>
      <c r="L1672" s="1">
        <v>45809</v>
      </c>
      <c r="M1672" s="1">
        <v>46023</v>
      </c>
      <c r="N1672">
        <f t="shared" si="79"/>
        <v>7</v>
      </c>
      <c r="O1672" t="s">
        <v>135</v>
      </c>
      <c r="P1672" t="s">
        <v>2613</v>
      </c>
      <c r="Q1672" s="2">
        <v>31.6</v>
      </c>
      <c r="R1672" s="3">
        <v>0.75</v>
      </c>
      <c r="S1672" t="s">
        <v>60</v>
      </c>
      <c r="T1672" t="s">
        <v>136</v>
      </c>
      <c r="U1672" s="2">
        <v>23.7</v>
      </c>
      <c r="V1672" t="s">
        <v>2597</v>
      </c>
    </row>
    <row r="1673" spans="1:22" x14ac:dyDescent="0.25">
      <c r="A1673">
        <v>2029011565</v>
      </c>
      <c r="B1673" t="s">
        <v>1699</v>
      </c>
      <c r="C1673" t="s">
        <v>765</v>
      </c>
      <c r="D1673" t="str">
        <f t="shared" si="80"/>
        <v>RANDALL LARSON</v>
      </c>
      <c r="E1673" t="s">
        <v>83</v>
      </c>
      <c r="F1673" t="s">
        <v>102</v>
      </c>
      <c r="G1673" t="s">
        <v>103</v>
      </c>
      <c r="H1673">
        <v>8977234</v>
      </c>
      <c r="I1673" t="s">
        <v>65</v>
      </c>
      <c r="J1673" t="s">
        <v>66</v>
      </c>
      <c r="K1673" t="str">
        <f t="shared" si="78"/>
        <v>RYAN CALTAGIRONE</v>
      </c>
      <c r="L1673" s="1">
        <v>45809</v>
      </c>
      <c r="M1673" s="1">
        <v>46023</v>
      </c>
      <c r="N1673">
        <f t="shared" si="79"/>
        <v>7</v>
      </c>
      <c r="O1673" t="s">
        <v>135</v>
      </c>
      <c r="P1673" t="s">
        <v>2613</v>
      </c>
      <c r="Q1673" s="2">
        <v>90.49</v>
      </c>
      <c r="R1673" s="3">
        <v>0.75</v>
      </c>
      <c r="S1673" t="s">
        <v>60</v>
      </c>
      <c r="T1673" t="s">
        <v>136</v>
      </c>
      <c r="U1673" s="2">
        <v>67.87</v>
      </c>
      <c r="V1673" t="s">
        <v>2597</v>
      </c>
    </row>
    <row r="1674" spans="1:22" x14ac:dyDescent="0.25">
      <c r="A1674">
        <v>2028913356</v>
      </c>
      <c r="B1674" t="s">
        <v>710</v>
      </c>
      <c r="C1674" t="s">
        <v>711</v>
      </c>
      <c r="D1674" t="str">
        <f t="shared" si="80"/>
        <v>MAUREEN HYNES</v>
      </c>
      <c r="E1674" t="s">
        <v>256</v>
      </c>
      <c r="F1674" t="s">
        <v>102</v>
      </c>
      <c r="G1674" t="s">
        <v>103</v>
      </c>
      <c r="H1674">
        <v>8977234</v>
      </c>
      <c r="I1674" t="s">
        <v>65</v>
      </c>
      <c r="J1674" t="s">
        <v>66</v>
      </c>
      <c r="K1674" t="str">
        <f t="shared" si="78"/>
        <v>RYAN CALTAGIRONE</v>
      </c>
      <c r="L1674" s="1">
        <v>45809</v>
      </c>
      <c r="M1674" s="1">
        <v>46023</v>
      </c>
      <c r="N1674">
        <f t="shared" si="79"/>
        <v>7</v>
      </c>
      <c r="O1674" t="s">
        <v>135</v>
      </c>
      <c r="P1674" t="s">
        <v>2613</v>
      </c>
      <c r="Q1674" s="2">
        <v>81.099999999999994</v>
      </c>
      <c r="R1674" s="3">
        <v>0.75</v>
      </c>
      <c r="S1674" t="s">
        <v>60</v>
      </c>
      <c r="T1674" t="s">
        <v>136</v>
      </c>
      <c r="U1674" s="2">
        <v>60.82</v>
      </c>
      <c r="V1674" t="s">
        <v>2597</v>
      </c>
    </row>
    <row r="1675" spans="1:22" x14ac:dyDescent="0.25">
      <c r="A1675">
        <v>2028774421</v>
      </c>
      <c r="B1675" t="s">
        <v>677</v>
      </c>
      <c r="C1675" t="s">
        <v>679</v>
      </c>
      <c r="D1675" t="str">
        <f t="shared" si="80"/>
        <v>AMY KISSEL</v>
      </c>
      <c r="E1675" t="s">
        <v>265</v>
      </c>
      <c r="F1675" t="s">
        <v>373</v>
      </c>
      <c r="G1675" t="s">
        <v>400</v>
      </c>
      <c r="H1675">
        <v>8977234</v>
      </c>
      <c r="I1675" t="s">
        <v>65</v>
      </c>
      <c r="J1675" t="s">
        <v>66</v>
      </c>
      <c r="K1675" t="str">
        <f t="shared" si="78"/>
        <v>RYAN CALTAGIRONE</v>
      </c>
      <c r="L1675" s="1">
        <v>45809</v>
      </c>
      <c r="M1675" s="1">
        <v>46023</v>
      </c>
      <c r="N1675">
        <f t="shared" si="79"/>
        <v>7</v>
      </c>
      <c r="O1675" t="s">
        <v>135</v>
      </c>
      <c r="P1675" t="s">
        <v>2613</v>
      </c>
      <c r="Q1675" s="2">
        <v>16.73</v>
      </c>
      <c r="R1675" s="3">
        <v>0.7</v>
      </c>
      <c r="S1675" t="s">
        <v>60</v>
      </c>
      <c r="T1675" t="s">
        <v>136</v>
      </c>
      <c r="U1675" s="2">
        <v>11.71</v>
      </c>
      <c r="V1675" t="s">
        <v>400</v>
      </c>
    </row>
    <row r="1676" spans="1:22" x14ac:dyDescent="0.25">
      <c r="A1676">
        <v>2028448243</v>
      </c>
      <c r="B1676" t="s">
        <v>591</v>
      </c>
      <c r="C1676" t="s">
        <v>592</v>
      </c>
      <c r="D1676" t="str">
        <f t="shared" si="80"/>
        <v>SUSAN HUNT</v>
      </c>
      <c r="E1676" t="s">
        <v>265</v>
      </c>
      <c r="F1676" t="s">
        <v>373</v>
      </c>
      <c r="G1676" t="s">
        <v>400</v>
      </c>
      <c r="H1676">
        <v>8977234</v>
      </c>
      <c r="I1676" t="s">
        <v>65</v>
      </c>
      <c r="J1676" t="s">
        <v>66</v>
      </c>
      <c r="K1676" t="str">
        <f t="shared" si="78"/>
        <v>RYAN CALTAGIRONE</v>
      </c>
      <c r="L1676" s="1">
        <v>45809</v>
      </c>
      <c r="M1676" s="1">
        <v>46023</v>
      </c>
      <c r="N1676">
        <f t="shared" si="79"/>
        <v>7</v>
      </c>
      <c r="O1676" t="s">
        <v>135</v>
      </c>
      <c r="P1676" t="s">
        <v>2613</v>
      </c>
      <c r="Q1676" s="2">
        <v>8.3699999999999992</v>
      </c>
      <c r="R1676" s="3">
        <v>0.7</v>
      </c>
      <c r="S1676" t="s">
        <v>60</v>
      </c>
      <c r="T1676" t="s">
        <v>136</v>
      </c>
      <c r="U1676" s="2">
        <v>5.86</v>
      </c>
      <c r="V1676" t="s">
        <v>400</v>
      </c>
    </row>
    <row r="1677" spans="1:22" x14ac:dyDescent="0.25">
      <c r="A1677">
        <v>2028773697</v>
      </c>
      <c r="B1677" t="s">
        <v>677</v>
      </c>
      <c r="C1677" t="s">
        <v>678</v>
      </c>
      <c r="D1677" t="str">
        <f t="shared" si="80"/>
        <v>SETH KISSEL</v>
      </c>
      <c r="E1677" t="s">
        <v>265</v>
      </c>
      <c r="F1677" t="s">
        <v>373</v>
      </c>
      <c r="G1677" t="s">
        <v>400</v>
      </c>
      <c r="H1677">
        <v>8977234</v>
      </c>
      <c r="I1677" t="s">
        <v>65</v>
      </c>
      <c r="J1677" t="s">
        <v>66</v>
      </c>
      <c r="K1677" t="str">
        <f t="shared" si="78"/>
        <v>RYAN CALTAGIRONE</v>
      </c>
      <c r="L1677" s="1">
        <v>45809</v>
      </c>
      <c r="M1677" s="1">
        <v>46023</v>
      </c>
      <c r="N1677">
        <f t="shared" si="79"/>
        <v>7</v>
      </c>
      <c r="O1677" t="s">
        <v>135</v>
      </c>
      <c r="P1677" t="s">
        <v>2613</v>
      </c>
      <c r="Q1677" s="2">
        <v>8.3699999999999992</v>
      </c>
      <c r="R1677" s="3">
        <v>0.7</v>
      </c>
      <c r="S1677" t="s">
        <v>60</v>
      </c>
      <c r="T1677" t="s">
        <v>136</v>
      </c>
      <c r="U1677" s="2">
        <v>5.86</v>
      </c>
      <c r="V1677" t="s">
        <v>400</v>
      </c>
    </row>
    <row r="1678" spans="1:22" x14ac:dyDescent="0.25">
      <c r="A1678">
        <v>2028898165</v>
      </c>
      <c r="B1678" t="s">
        <v>705</v>
      </c>
      <c r="C1678" t="s">
        <v>225</v>
      </c>
      <c r="D1678" t="str">
        <f t="shared" si="80"/>
        <v>KRISTINA BOSWORTH</v>
      </c>
      <c r="E1678" t="s">
        <v>265</v>
      </c>
      <c r="F1678" t="s">
        <v>373</v>
      </c>
      <c r="G1678" t="s">
        <v>400</v>
      </c>
      <c r="H1678">
        <v>8977234</v>
      </c>
      <c r="I1678" t="s">
        <v>65</v>
      </c>
      <c r="J1678" t="s">
        <v>66</v>
      </c>
      <c r="K1678" t="str">
        <f t="shared" si="78"/>
        <v>RYAN CALTAGIRONE</v>
      </c>
      <c r="L1678" s="1">
        <v>45809</v>
      </c>
      <c r="M1678" s="1">
        <v>46023</v>
      </c>
      <c r="N1678">
        <f t="shared" si="79"/>
        <v>7</v>
      </c>
      <c r="O1678" t="s">
        <v>135</v>
      </c>
      <c r="P1678" t="s">
        <v>2613</v>
      </c>
      <c r="Q1678" s="2">
        <v>8.3699999999999992</v>
      </c>
      <c r="R1678" s="3">
        <v>0.7</v>
      </c>
      <c r="S1678" t="s">
        <v>60</v>
      </c>
      <c r="T1678" t="s">
        <v>136</v>
      </c>
      <c r="U1678" s="2">
        <v>5.86</v>
      </c>
      <c r="V1678" t="s">
        <v>400</v>
      </c>
    </row>
    <row r="1679" spans="1:22" x14ac:dyDescent="0.25">
      <c r="A1679">
        <v>2028776889</v>
      </c>
      <c r="B1679" t="s">
        <v>683</v>
      </c>
      <c r="C1679" t="s">
        <v>478</v>
      </c>
      <c r="D1679" t="str">
        <f t="shared" si="80"/>
        <v>JAMES RIDING</v>
      </c>
      <c r="E1679" t="s">
        <v>110</v>
      </c>
      <c r="F1679" t="s">
        <v>373</v>
      </c>
      <c r="G1679" t="s">
        <v>374</v>
      </c>
      <c r="H1679">
        <v>8977234</v>
      </c>
      <c r="I1679" t="s">
        <v>65</v>
      </c>
      <c r="J1679" t="s">
        <v>66</v>
      </c>
      <c r="K1679" t="str">
        <f t="shared" si="78"/>
        <v>RYAN CALTAGIRONE</v>
      </c>
      <c r="L1679" s="1">
        <v>45809</v>
      </c>
      <c r="M1679" s="1">
        <v>46023</v>
      </c>
      <c r="N1679">
        <f t="shared" si="79"/>
        <v>7</v>
      </c>
      <c r="O1679" t="s">
        <v>135</v>
      </c>
      <c r="P1679" t="s">
        <v>2613</v>
      </c>
      <c r="Q1679" s="2">
        <v>292.8</v>
      </c>
      <c r="R1679" s="3">
        <v>0.7</v>
      </c>
      <c r="S1679" t="s">
        <v>60</v>
      </c>
      <c r="T1679" t="s">
        <v>136</v>
      </c>
      <c r="U1679" s="2">
        <v>204.96</v>
      </c>
      <c r="V1679" t="s">
        <v>374</v>
      </c>
    </row>
    <row r="1680" spans="1:22" x14ac:dyDescent="0.25">
      <c r="A1680">
        <v>2028913357</v>
      </c>
      <c r="B1680" t="s">
        <v>710</v>
      </c>
      <c r="C1680" t="s">
        <v>711</v>
      </c>
      <c r="D1680" t="str">
        <f t="shared" si="80"/>
        <v>MAUREEN HYNES</v>
      </c>
      <c r="E1680" t="s">
        <v>256</v>
      </c>
      <c r="F1680" t="s">
        <v>373</v>
      </c>
      <c r="G1680" t="s">
        <v>374</v>
      </c>
      <c r="H1680">
        <v>8977234</v>
      </c>
      <c r="I1680" t="s">
        <v>65</v>
      </c>
      <c r="J1680" t="s">
        <v>66</v>
      </c>
      <c r="K1680" t="str">
        <f t="shared" si="78"/>
        <v>RYAN CALTAGIRONE</v>
      </c>
      <c r="L1680" s="1">
        <v>45809</v>
      </c>
      <c r="M1680" s="1">
        <v>46023</v>
      </c>
      <c r="N1680">
        <f t="shared" si="79"/>
        <v>7</v>
      </c>
      <c r="O1680" t="s">
        <v>135</v>
      </c>
      <c r="P1680" t="s">
        <v>2613</v>
      </c>
      <c r="Q1680" s="2">
        <v>220.14</v>
      </c>
      <c r="R1680" s="3">
        <v>0.7</v>
      </c>
      <c r="S1680" t="s">
        <v>60</v>
      </c>
      <c r="T1680" t="s">
        <v>136</v>
      </c>
      <c r="U1680" s="2">
        <v>154.1</v>
      </c>
      <c r="V1680" t="s">
        <v>374</v>
      </c>
    </row>
    <row r="1681" spans="1:22" x14ac:dyDescent="0.25">
      <c r="A1681">
        <v>2028774420</v>
      </c>
      <c r="B1681" t="s">
        <v>677</v>
      </c>
      <c r="C1681" t="s">
        <v>679</v>
      </c>
      <c r="D1681" t="str">
        <f t="shared" si="80"/>
        <v>AMY KISSEL</v>
      </c>
      <c r="E1681" t="s">
        <v>265</v>
      </c>
      <c r="F1681" t="s">
        <v>373</v>
      </c>
      <c r="G1681" t="s">
        <v>374</v>
      </c>
      <c r="H1681">
        <v>8977234</v>
      </c>
      <c r="I1681" t="s">
        <v>65</v>
      </c>
      <c r="J1681" t="s">
        <v>66</v>
      </c>
      <c r="K1681" t="str">
        <f t="shared" si="78"/>
        <v>RYAN CALTAGIRONE</v>
      </c>
      <c r="L1681" s="1">
        <v>45809</v>
      </c>
      <c r="M1681" s="1">
        <v>46023</v>
      </c>
      <c r="N1681">
        <f t="shared" si="79"/>
        <v>7</v>
      </c>
      <c r="O1681" t="s">
        <v>135</v>
      </c>
      <c r="P1681" t="s">
        <v>2613</v>
      </c>
      <c r="Q1681" s="2">
        <v>143.66</v>
      </c>
      <c r="R1681" s="3">
        <v>0.7</v>
      </c>
      <c r="S1681" t="s">
        <v>60</v>
      </c>
      <c r="T1681" t="s">
        <v>136</v>
      </c>
      <c r="U1681" s="2">
        <v>100.56</v>
      </c>
      <c r="V1681" t="s">
        <v>374</v>
      </c>
    </row>
    <row r="1682" spans="1:22" x14ac:dyDescent="0.25">
      <c r="A1682">
        <v>2029011564</v>
      </c>
      <c r="B1682" t="s">
        <v>1699</v>
      </c>
      <c r="C1682" t="s">
        <v>765</v>
      </c>
      <c r="D1682" t="str">
        <f t="shared" si="80"/>
        <v>RANDALL LARSON</v>
      </c>
      <c r="E1682" t="s">
        <v>83</v>
      </c>
      <c r="F1682" t="s">
        <v>373</v>
      </c>
      <c r="G1682" t="s">
        <v>374</v>
      </c>
      <c r="H1682">
        <v>8977234</v>
      </c>
      <c r="I1682" t="s">
        <v>65</v>
      </c>
      <c r="J1682" t="s">
        <v>66</v>
      </c>
      <c r="K1682" t="str">
        <f t="shared" si="78"/>
        <v>RYAN CALTAGIRONE</v>
      </c>
      <c r="L1682" s="1">
        <v>45809</v>
      </c>
      <c r="M1682" s="1">
        <v>46023</v>
      </c>
      <c r="N1682">
        <f t="shared" si="79"/>
        <v>7</v>
      </c>
      <c r="O1682" t="s">
        <v>135</v>
      </c>
      <c r="P1682" t="s">
        <v>2613</v>
      </c>
      <c r="Q1682" s="2">
        <v>96</v>
      </c>
      <c r="R1682" s="3">
        <v>0.7</v>
      </c>
      <c r="S1682" t="s">
        <v>60</v>
      </c>
      <c r="T1682" t="s">
        <v>136</v>
      </c>
      <c r="U1682" s="2">
        <v>67.2</v>
      </c>
      <c r="V1682" t="s">
        <v>374</v>
      </c>
    </row>
    <row r="1683" spans="1:22" x14ac:dyDescent="0.25">
      <c r="A1683">
        <v>2029137105</v>
      </c>
      <c r="B1683" t="s">
        <v>2083</v>
      </c>
      <c r="C1683" t="s">
        <v>721</v>
      </c>
      <c r="D1683" t="str">
        <f t="shared" si="80"/>
        <v>ALLISON SOLOMON</v>
      </c>
      <c r="E1683" t="s">
        <v>372</v>
      </c>
      <c r="F1683" t="s">
        <v>373</v>
      </c>
      <c r="G1683" t="s">
        <v>374</v>
      </c>
      <c r="H1683">
        <v>8977234</v>
      </c>
      <c r="I1683" t="s">
        <v>65</v>
      </c>
      <c r="J1683" t="s">
        <v>66</v>
      </c>
      <c r="K1683" t="str">
        <f t="shared" si="78"/>
        <v>RYAN CALTAGIRONE</v>
      </c>
      <c r="L1683" s="1">
        <v>45809</v>
      </c>
      <c r="M1683" s="1">
        <v>46023</v>
      </c>
      <c r="N1683">
        <f t="shared" si="79"/>
        <v>7</v>
      </c>
      <c r="O1683" t="s">
        <v>135</v>
      </c>
      <c r="P1683" t="s">
        <v>2613</v>
      </c>
      <c r="Q1683" s="2">
        <v>66.86</v>
      </c>
      <c r="R1683" s="3">
        <v>0.7</v>
      </c>
      <c r="S1683" t="s">
        <v>60</v>
      </c>
      <c r="T1683" t="s">
        <v>136</v>
      </c>
      <c r="U1683" s="2">
        <v>46.8</v>
      </c>
      <c r="V1683" t="s">
        <v>374</v>
      </c>
    </row>
    <row r="1684" spans="1:22" x14ac:dyDescent="0.25">
      <c r="A1684">
        <v>2028934221</v>
      </c>
      <c r="B1684" t="s">
        <v>715</v>
      </c>
      <c r="C1684" t="s">
        <v>716</v>
      </c>
      <c r="D1684" t="str">
        <f t="shared" si="80"/>
        <v>JACK SHIPPEE</v>
      </c>
      <c r="E1684" t="s">
        <v>64</v>
      </c>
      <c r="F1684" t="s">
        <v>373</v>
      </c>
      <c r="G1684" t="s">
        <v>374</v>
      </c>
      <c r="H1684">
        <v>8977234</v>
      </c>
      <c r="I1684" t="s">
        <v>65</v>
      </c>
      <c r="J1684" t="s">
        <v>66</v>
      </c>
      <c r="K1684" t="str">
        <f t="shared" si="78"/>
        <v>RYAN CALTAGIRONE</v>
      </c>
      <c r="L1684" s="1">
        <v>45809</v>
      </c>
      <c r="M1684" s="1">
        <v>46023</v>
      </c>
      <c r="N1684">
        <f t="shared" si="79"/>
        <v>7</v>
      </c>
      <c r="O1684" t="s">
        <v>135</v>
      </c>
      <c r="P1684" t="s">
        <v>2613</v>
      </c>
      <c r="Q1684" s="2">
        <v>52.31</v>
      </c>
      <c r="R1684" s="3">
        <v>0.7</v>
      </c>
      <c r="S1684" t="s">
        <v>60</v>
      </c>
      <c r="T1684" t="s">
        <v>136</v>
      </c>
      <c r="U1684" s="2">
        <v>36.619999999999997</v>
      </c>
      <c r="V1684" t="s">
        <v>374</v>
      </c>
    </row>
    <row r="1685" spans="1:22" x14ac:dyDescent="0.25">
      <c r="A1685">
        <v>2028898164</v>
      </c>
      <c r="B1685" t="s">
        <v>705</v>
      </c>
      <c r="C1685" t="s">
        <v>225</v>
      </c>
      <c r="D1685" t="str">
        <f t="shared" si="80"/>
        <v>KRISTINA BOSWORTH</v>
      </c>
      <c r="E1685" t="s">
        <v>265</v>
      </c>
      <c r="F1685" t="s">
        <v>373</v>
      </c>
      <c r="G1685" t="s">
        <v>374</v>
      </c>
      <c r="H1685">
        <v>8977234</v>
      </c>
      <c r="I1685" t="s">
        <v>65</v>
      </c>
      <c r="J1685" t="s">
        <v>66</v>
      </c>
      <c r="K1685" t="str">
        <f t="shared" si="78"/>
        <v>RYAN CALTAGIRONE</v>
      </c>
      <c r="L1685" s="1">
        <v>45809</v>
      </c>
      <c r="M1685" s="1">
        <v>46023</v>
      </c>
      <c r="N1685">
        <f t="shared" si="79"/>
        <v>7</v>
      </c>
      <c r="O1685" t="s">
        <v>135</v>
      </c>
      <c r="P1685" t="s">
        <v>2613</v>
      </c>
      <c r="Q1685" s="2">
        <v>47.72</v>
      </c>
      <c r="R1685" s="3">
        <v>0.7</v>
      </c>
      <c r="S1685" t="s">
        <v>60</v>
      </c>
      <c r="T1685" t="s">
        <v>136</v>
      </c>
      <c r="U1685" s="2">
        <v>33.4</v>
      </c>
      <c r="V1685" t="s">
        <v>374</v>
      </c>
    </row>
    <row r="1686" spans="1:22" x14ac:dyDescent="0.25">
      <c r="A1686">
        <v>2028448242</v>
      </c>
      <c r="B1686" t="s">
        <v>591</v>
      </c>
      <c r="C1686" t="s">
        <v>592</v>
      </c>
      <c r="D1686" t="str">
        <f t="shared" si="80"/>
        <v>SUSAN HUNT</v>
      </c>
      <c r="E1686" t="s">
        <v>265</v>
      </c>
      <c r="F1686" t="s">
        <v>373</v>
      </c>
      <c r="G1686" t="s">
        <v>374</v>
      </c>
      <c r="H1686">
        <v>8977234</v>
      </c>
      <c r="I1686" t="s">
        <v>65</v>
      </c>
      <c r="J1686" t="s">
        <v>66</v>
      </c>
      <c r="K1686" t="str">
        <f t="shared" si="78"/>
        <v>RYAN CALTAGIRONE</v>
      </c>
      <c r="L1686" s="1">
        <v>45809</v>
      </c>
      <c r="M1686" s="1">
        <v>46023</v>
      </c>
      <c r="N1686">
        <f t="shared" si="79"/>
        <v>7</v>
      </c>
      <c r="O1686" t="s">
        <v>135</v>
      </c>
      <c r="P1686" t="s">
        <v>2613</v>
      </c>
      <c r="Q1686" s="2">
        <v>45.3</v>
      </c>
      <c r="R1686" s="3">
        <v>0.7</v>
      </c>
      <c r="S1686" t="s">
        <v>60</v>
      </c>
      <c r="T1686" t="s">
        <v>136</v>
      </c>
      <c r="U1686" s="2">
        <v>31.71</v>
      </c>
      <c r="V1686" t="s">
        <v>374</v>
      </c>
    </row>
    <row r="1687" spans="1:22" x14ac:dyDescent="0.25">
      <c r="A1687">
        <v>2029295311</v>
      </c>
      <c r="B1687" t="s">
        <v>489</v>
      </c>
      <c r="C1687" t="s">
        <v>490</v>
      </c>
      <c r="D1687" t="str">
        <f t="shared" si="80"/>
        <v>JUANITA SIMMONS</v>
      </c>
      <c r="E1687" t="s">
        <v>125</v>
      </c>
      <c r="F1687" t="s">
        <v>373</v>
      </c>
      <c r="G1687" t="s">
        <v>374</v>
      </c>
      <c r="H1687">
        <v>8977234</v>
      </c>
      <c r="I1687" t="s">
        <v>65</v>
      </c>
      <c r="J1687" t="s">
        <v>66</v>
      </c>
      <c r="K1687" t="str">
        <f t="shared" si="78"/>
        <v>RYAN CALTAGIRONE</v>
      </c>
      <c r="L1687" s="1">
        <v>45813</v>
      </c>
      <c r="M1687" s="1">
        <v>46027</v>
      </c>
      <c r="N1687">
        <f t="shared" si="79"/>
        <v>7</v>
      </c>
      <c r="O1687" t="s">
        <v>135</v>
      </c>
      <c r="P1687" t="s">
        <v>2613</v>
      </c>
      <c r="Q1687" s="2">
        <v>45.04</v>
      </c>
      <c r="R1687" s="3">
        <v>0.7</v>
      </c>
      <c r="S1687" t="s">
        <v>60</v>
      </c>
      <c r="T1687" t="s">
        <v>136</v>
      </c>
      <c r="U1687" s="2">
        <v>31.53</v>
      </c>
      <c r="V1687" t="s">
        <v>374</v>
      </c>
    </row>
    <row r="1688" spans="1:22" x14ac:dyDescent="0.25">
      <c r="A1688">
        <v>2029014822</v>
      </c>
      <c r="B1688" t="s">
        <v>2080</v>
      </c>
      <c r="C1688" t="s">
        <v>641</v>
      </c>
      <c r="D1688" t="str">
        <f t="shared" si="80"/>
        <v>JOSEPH WRING</v>
      </c>
      <c r="E1688" t="s">
        <v>83</v>
      </c>
      <c r="F1688" t="s">
        <v>373</v>
      </c>
      <c r="G1688" t="s">
        <v>374</v>
      </c>
      <c r="H1688">
        <v>8977234</v>
      </c>
      <c r="I1688" t="s">
        <v>65</v>
      </c>
      <c r="J1688" t="s">
        <v>66</v>
      </c>
      <c r="K1688" t="str">
        <f t="shared" si="78"/>
        <v>RYAN CALTAGIRONE</v>
      </c>
      <c r="L1688" s="1">
        <v>45809</v>
      </c>
      <c r="M1688" s="1">
        <v>46023</v>
      </c>
      <c r="N1688">
        <f t="shared" si="79"/>
        <v>7</v>
      </c>
      <c r="O1688" t="s">
        <v>135</v>
      </c>
      <c r="P1688" t="s">
        <v>2613</v>
      </c>
      <c r="Q1688" s="2">
        <v>41.95</v>
      </c>
      <c r="R1688" s="3">
        <v>0.7</v>
      </c>
      <c r="S1688" t="s">
        <v>60</v>
      </c>
      <c r="T1688" t="s">
        <v>136</v>
      </c>
      <c r="U1688" s="2">
        <v>29.35</v>
      </c>
      <c r="V1688" t="s">
        <v>374</v>
      </c>
    </row>
    <row r="1689" spans="1:22" x14ac:dyDescent="0.25">
      <c r="A1689">
        <v>2029034660</v>
      </c>
      <c r="B1689" t="s">
        <v>1699</v>
      </c>
      <c r="C1689" t="s">
        <v>431</v>
      </c>
      <c r="D1689" t="str">
        <f t="shared" si="80"/>
        <v>DANIEL LARSON</v>
      </c>
      <c r="E1689" t="s">
        <v>83</v>
      </c>
      <c r="F1689" t="s">
        <v>373</v>
      </c>
      <c r="G1689" t="s">
        <v>374</v>
      </c>
      <c r="H1689">
        <v>8977234</v>
      </c>
      <c r="I1689" t="s">
        <v>65</v>
      </c>
      <c r="J1689" t="s">
        <v>66</v>
      </c>
      <c r="K1689" t="str">
        <f t="shared" si="78"/>
        <v>RYAN CALTAGIRONE</v>
      </c>
      <c r="L1689" s="1">
        <v>45809</v>
      </c>
      <c r="M1689" s="1">
        <v>46023</v>
      </c>
      <c r="N1689">
        <f t="shared" si="79"/>
        <v>7</v>
      </c>
      <c r="O1689" t="s">
        <v>135</v>
      </c>
      <c r="P1689" t="s">
        <v>2613</v>
      </c>
      <c r="Q1689" s="2">
        <v>33.119999999999997</v>
      </c>
      <c r="R1689" s="3">
        <v>0.7</v>
      </c>
      <c r="S1689" t="s">
        <v>60</v>
      </c>
      <c r="T1689" t="s">
        <v>136</v>
      </c>
      <c r="U1689" s="2">
        <v>23.18</v>
      </c>
      <c r="V1689" t="s">
        <v>374</v>
      </c>
    </row>
    <row r="1690" spans="1:22" x14ac:dyDescent="0.25">
      <c r="A1690">
        <v>2028773696</v>
      </c>
      <c r="B1690" t="s">
        <v>677</v>
      </c>
      <c r="C1690" t="s">
        <v>678</v>
      </c>
      <c r="D1690" t="str">
        <f t="shared" si="80"/>
        <v>SETH KISSEL</v>
      </c>
      <c r="E1690" t="s">
        <v>265</v>
      </c>
      <c r="F1690" t="s">
        <v>373</v>
      </c>
      <c r="G1690" t="s">
        <v>374</v>
      </c>
      <c r="H1690">
        <v>8977234</v>
      </c>
      <c r="I1690" t="s">
        <v>65</v>
      </c>
      <c r="J1690" t="s">
        <v>66</v>
      </c>
      <c r="K1690" t="str">
        <f t="shared" si="78"/>
        <v>RYAN CALTAGIRONE</v>
      </c>
      <c r="L1690" s="1">
        <v>45809</v>
      </c>
      <c r="M1690" s="1">
        <v>46023</v>
      </c>
      <c r="N1690">
        <f t="shared" si="79"/>
        <v>7</v>
      </c>
      <c r="O1690" t="s">
        <v>135</v>
      </c>
      <c r="P1690" t="s">
        <v>2613</v>
      </c>
      <c r="Q1690" s="2">
        <v>28.4</v>
      </c>
      <c r="R1690" s="3">
        <v>0.7</v>
      </c>
      <c r="S1690" t="s">
        <v>60</v>
      </c>
      <c r="T1690" t="s">
        <v>136</v>
      </c>
      <c r="U1690" s="2">
        <v>19.88</v>
      </c>
      <c r="V1690" t="s">
        <v>374</v>
      </c>
    </row>
    <row r="1691" spans="1:22" x14ac:dyDescent="0.25">
      <c r="A1691">
        <v>2028663282</v>
      </c>
      <c r="B1691" t="s">
        <v>647</v>
      </c>
      <c r="C1691" t="s">
        <v>127</v>
      </c>
      <c r="D1691" t="str">
        <f t="shared" si="80"/>
        <v>BRIAN LUNDBERG</v>
      </c>
      <c r="E1691" t="s">
        <v>83</v>
      </c>
      <c r="F1691" t="s">
        <v>373</v>
      </c>
      <c r="G1691" t="s">
        <v>374</v>
      </c>
      <c r="H1691">
        <v>8977234</v>
      </c>
      <c r="I1691" t="s">
        <v>65</v>
      </c>
      <c r="J1691" t="s">
        <v>66</v>
      </c>
      <c r="K1691" t="str">
        <f t="shared" si="78"/>
        <v>RYAN CALTAGIRONE</v>
      </c>
      <c r="L1691" s="1">
        <v>45809</v>
      </c>
      <c r="M1691" s="1">
        <v>46023</v>
      </c>
      <c r="N1691">
        <f t="shared" si="79"/>
        <v>7</v>
      </c>
      <c r="O1691" t="s">
        <v>135</v>
      </c>
      <c r="P1691" t="s">
        <v>2613</v>
      </c>
      <c r="Q1691" s="2">
        <v>27.5</v>
      </c>
      <c r="R1691" s="3">
        <v>0.7</v>
      </c>
      <c r="S1691" t="s">
        <v>60</v>
      </c>
      <c r="T1691" t="s">
        <v>136</v>
      </c>
      <c r="U1691" s="2">
        <v>19.25</v>
      </c>
      <c r="V1691" t="s">
        <v>374</v>
      </c>
    </row>
    <row r="1692" spans="1:22" x14ac:dyDescent="0.25">
      <c r="A1692">
        <v>2028565271</v>
      </c>
      <c r="B1692" t="s">
        <v>618</v>
      </c>
      <c r="C1692" t="s">
        <v>619</v>
      </c>
      <c r="D1692" t="str">
        <f t="shared" si="80"/>
        <v>DERRICK LANCASTER</v>
      </c>
      <c r="E1692" t="s">
        <v>64</v>
      </c>
      <c r="F1692" t="s">
        <v>373</v>
      </c>
      <c r="G1692" t="s">
        <v>374</v>
      </c>
      <c r="H1692">
        <v>8977234</v>
      </c>
      <c r="I1692" t="s">
        <v>65</v>
      </c>
      <c r="J1692" t="s">
        <v>66</v>
      </c>
      <c r="K1692" t="str">
        <f t="shared" si="78"/>
        <v>RYAN CALTAGIRONE</v>
      </c>
      <c r="L1692" s="1">
        <v>45809</v>
      </c>
      <c r="M1692" s="1">
        <v>46023</v>
      </c>
      <c r="N1692">
        <f t="shared" si="79"/>
        <v>7</v>
      </c>
      <c r="O1692" t="s">
        <v>135</v>
      </c>
      <c r="P1692" t="s">
        <v>2613</v>
      </c>
      <c r="Q1692" s="2">
        <v>24.78</v>
      </c>
      <c r="R1692" s="3">
        <v>0.7</v>
      </c>
      <c r="S1692" t="s">
        <v>60</v>
      </c>
      <c r="T1692" t="s">
        <v>136</v>
      </c>
      <c r="U1692" s="2">
        <v>17.350000000000001</v>
      </c>
      <c r="V1692" t="s">
        <v>374</v>
      </c>
    </row>
    <row r="1693" spans="1:22" x14ac:dyDescent="0.25">
      <c r="A1693">
        <v>2028916882</v>
      </c>
      <c r="B1693" t="s">
        <v>712</v>
      </c>
      <c r="C1693" t="s">
        <v>713</v>
      </c>
      <c r="D1693" t="str">
        <f t="shared" si="80"/>
        <v>FRIDA COATES</v>
      </c>
      <c r="E1693" t="s">
        <v>64</v>
      </c>
      <c r="F1693" t="s">
        <v>373</v>
      </c>
      <c r="G1693" t="s">
        <v>374</v>
      </c>
      <c r="H1693">
        <v>8977234</v>
      </c>
      <c r="I1693" t="s">
        <v>65</v>
      </c>
      <c r="J1693" t="s">
        <v>66</v>
      </c>
      <c r="K1693" t="str">
        <f t="shared" si="78"/>
        <v>RYAN CALTAGIRONE</v>
      </c>
      <c r="L1693" s="1">
        <v>45809</v>
      </c>
      <c r="M1693" s="1">
        <v>46023</v>
      </c>
      <c r="N1693">
        <f t="shared" si="79"/>
        <v>7</v>
      </c>
      <c r="O1693" t="s">
        <v>135</v>
      </c>
      <c r="P1693" t="s">
        <v>2613</v>
      </c>
      <c r="Q1693" s="2">
        <v>16.850000000000001</v>
      </c>
      <c r="R1693" s="3">
        <v>0.7</v>
      </c>
      <c r="S1693" t="s">
        <v>60</v>
      </c>
      <c r="T1693" t="s">
        <v>136</v>
      </c>
      <c r="U1693" s="2">
        <v>11.8</v>
      </c>
      <c r="V1693" t="s">
        <v>374</v>
      </c>
    </row>
    <row r="1694" spans="1:22" x14ac:dyDescent="0.25">
      <c r="A1694">
        <v>2028893261</v>
      </c>
      <c r="B1694" t="s">
        <v>701</v>
      </c>
      <c r="C1694" t="s">
        <v>702</v>
      </c>
      <c r="D1694" t="str">
        <f t="shared" si="80"/>
        <v>KENT BROCKSMITH</v>
      </c>
      <c r="E1694" t="s">
        <v>265</v>
      </c>
      <c r="F1694" t="s">
        <v>373</v>
      </c>
      <c r="G1694" t="s">
        <v>374</v>
      </c>
      <c r="H1694">
        <v>8977234</v>
      </c>
      <c r="I1694" t="s">
        <v>65</v>
      </c>
      <c r="J1694" t="s">
        <v>66</v>
      </c>
      <c r="K1694" t="str">
        <f t="shared" si="78"/>
        <v>RYAN CALTAGIRONE</v>
      </c>
      <c r="L1694" s="1">
        <v>45809</v>
      </c>
      <c r="M1694" s="1">
        <v>46023</v>
      </c>
      <c r="N1694">
        <f t="shared" si="79"/>
        <v>7</v>
      </c>
      <c r="O1694" t="s">
        <v>135</v>
      </c>
      <c r="P1694" t="s">
        <v>2613</v>
      </c>
      <c r="Q1694" s="2">
        <v>10.18</v>
      </c>
      <c r="R1694" s="3">
        <v>0.7</v>
      </c>
      <c r="S1694" t="s">
        <v>60</v>
      </c>
      <c r="T1694" t="s">
        <v>136</v>
      </c>
      <c r="U1694" s="2">
        <v>7.13</v>
      </c>
      <c r="V1694" t="s">
        <v>374</v>
      </c>
    </row>
    <row r="1695" spans="1:22" x14ac:dyDescent="0.25">
      <c r="A1695">
        <v>2028916881</v>
      </c>
      <c r="B1695" t="s">
        <v>712</v>
      </c>
      <c r="C1695" t="s">
        <v>713</v>
      </c>
      <c r="D1695" t="str">
        <f t="shared" si="80"/>
        <v>FRIDA COATES</v>
      </c>
      <c r="E1695" t="s">
        <v>64</v>
      </c>
      <c r="F1695" t="s">
        <v>53</v>
      </c>
      <c r="G1695" t="s">
        <v>918</v>
      </c>
      <c r="H1695">
        <v>8977234</v>
      </c>
      <c r="I1695" t="s">
        <v>65</v>
      </c>
      <c r="J1695" t="s">
        <v>66</v>
      </c>
      <c r="K1695" t="str">
        <f t="shared" si="78"/>
        <v>RYAN CALTAGIRONE</v>
      </c>
      <c r="L1695" s="1">
        <v>45809</v>
      </c>
      <c r="M1695" s="1">
        <v>46023</v>
      </c>
      <c r="N1695">
        <f t="shared" si="79"/>
        <v>7</v>
      </c>
      <c r="O1695" t="s">
        <v>135</v>
      </c>
      <c r="P1695" t="s">
        <v>2613</v>
      </c>
      <c r="Q1695" s="2">
        <v>65.81</v>
      </c>
      <c r="R1695" s="3">
        <v>0.6</v>
      </c>
      <c r="S1695" t="s">
        <v>60</v>
      </c>
      <c r="T1695" t="s">
        <v>136</v>
      </c>
      <c r="U1695" s="2">
        <v>39.49</v>
      </c>
      <c r="V1695" t="s">
        <v>918</v>
      </c>
    </row>
    <row r="1696" spans="1:22" x14ac:dyDescent="0.25">
      <c r="A1696">
        <v>2028448244</v>
      </c>
      <c r="B1696" t="s">
        <v>591</v>
      </c>
      <c r="C1696" t="s">
        <v>592</v>
      </c>
      <c r="D1696" t="str">
        <f t="shared" si="80"/>
        <v>SUSAN HUNT</v>
      </c>
      <c r="E1696" t="s">
        <v>265</v>
      </c>
      <c r="F1696" t="s">
        <v>53</v>
      </c>
      <c r="G1696" t="s">
        <v>918</v>
      </c>
      <c r="H1696">
        <v>8977234</v>
      </c>
      <c r="I1696" t="s">
        <v>65</v>
      </c>
      <c r="J1696" t="s">
        <v>66</v>
      </c>
      <c r="K1696" t="str">
        <f t="shared" si="78"/>
        <v>RYAN CALTAGIRONE</v>
      </c>
      <c r="L1696" s="1">
        <v>45809</v>
      </c>
      <c r="M1696" s="1">
        <v>46023</v>
      </c>
      <c r="N1696">
        <f t="shared" si="79"/>
        <v>7</v>
      </c>
      <c r="O1696" t="s">
        <v>135</v>
      </c>
      <c r="P1696" t="s">
        <v>2613</v>
      </c>
      <c r="Q1696" s="2">
        <v>41.73</v>
      </c>
      <c r="R1696" s="3">
        <v>0.6</v>
      </c>
      <c r="S1696" t="s">
        <v>60</v>
      </c>
      <c r="T1696" t="s">
        <v>136</v>
      </c>
      <c r="U1696" s="2">
        <v>25.04</v>
      </c>
      <c r="V1696" t="s">
        <v>918</v>
      </c>
    </row>
    <row r="1697" spans="1:22" x14ac:dyDescent="0.25">
      <c r="A1697">
        <v>2028934222</v>
      </c>
      <c r="B1697" t="s">
        <v>715</v>
      </c>
      <c r="C1697" t="s">
        <v>716</v>
      </c>
      <c r="D1697" t="str">
        <f t="shared" si="80"/>
        <v>JACK SHIPPEE</v>
      </c>
      <c r="E1697" t="s">
        <v>64</v>
      </c>
      <c r="F1697" t="s">
        <v>53</v>
      </c>
      <c r="G1697" t="s">
        <v>928</v>
      </c>
      <c r="H1697">
        <v>8977234</v>
      </c>
      <c r="I1697" t="s">
        <v>65</v>
      </c>
      <c r="J1697" t="s">
        <v>66</v>
      </c>
      <c r="K1697" t="str">
        <f t="shared" si="78"/>
        <v>RYAN CALTAGIRONE</v>
      </c>
      <c r="L1697" s="1">
        <v>45809</v>
      </c>
      <c r="M1697" s="1">
        <v>46023</v>
      </c>
      <c r="N1697">
        <f t="shared" si="79"/>
        <v>7</v>
      </c>
      <c r="O1697" t="s">
        <v>135</v>
      </c>
      <c r="P1697" t="s">
        <v>2613</v>
      </c>
      <c r="Q1697" s="2">
        <v>152.6</v>
      </c>
      <c r="R1697" s="3">
        <v>0.6</v>
      </c>
      <c r="S1697" t="s">
        <v>60</v>
      </c>
      <c r="T1697" t="s">
        <v>136</v>
      </c>
      <c r="U1697" s="2">
        <v>91.56</v>
      </c>
      <c r="V1697" t="s">
        <v>928</v>
      </c>
    </row>
    <row r="1698" spans="1:22" x14ac:dyDescent="0.25">
      <c r="A1698">
        <v>2028565272</v>
      </c>
      <c r="B1698" t="s">
        <v>618</v>
      </c>
      <c r="C1698" t="s">
        <v>619</v>
      </c>
      <c r="D1698" t="str">
        <f t="shared" si="80"/>
        <v>DERRICK LANCASTER</v>
      </c>
      <c r="E1698" t="s">
        <v>64</v>
      </c>
      <c r="F1698" t="s">
        <v>53</v>
      </c>
      <c r="G1698" t="s">
        <v>54</v>
      </c>
      <c r="H1698">
        <v>8977234</v>
      </c>
      <c r="I1698" t="s">
        <v>65</v>
      </c>
      <c r="J1698" t="s">
        <v>66</v>
      </c>
      <c r="K1698" t="str">
        <f t="shared" si="78"/>
        <v>RYAN CALTAGIRONE</v>
      </c>
      <c r="L1698" s="1">
        <v>45809</v>
      </c>
      <c r="M1698" s="1">
        <v>46023</v>
      </c>
      <c r="N1698">
        <f t="shared" si="79"/>
        <v>7</v>
      </c>
      <c r="O1698" t="s">
        <v>135</v>
      </c>
      <c r="P1698" t="s">
        <v>2613</v>
      </c>
      <c r="Q1698" s="2">
        <v>52.69</v>
      </c>
      <c r="R1698" s="3">
        <v>0.6</v>
      </c>
      <c r="S1698" t="s">
        <v>60</v>
      </c>
      <c r="T1698" t="s">
        <v>136</v>
      </c>
      <c r="U1698" s="2">
        <v>31.61</v>
      </c>
      <c r="V1698" t="s">
        <v>54</v>
      </c>
    </row>
    <row r="1699" spans="1:22" x14ac:dyDescent="0.25">
      <c r="A1699">
        <v>2028774422</v>
      </c>
      <c r="B1699" t="s">
        <v>677</v>
      </c>
      <c r="C1699" t="s">
        <v>679</v>
      </c>
      <c r="D1699" t="str">
        <f t="shared" si="80"/>
        <v>AMY KISSEL</v>
      </c>
      <c r="E1699" t="s">
        <v>265</v>
      </c>
      <c r="F1699" t="s">
        <v>53</v>
      </c>
      <c r="G1699" t="s">
        <v>54</v>
      </c>
      <c r="H1699">
        <v>8977234</v>
      </c>
      <c r="I1699" t="s">
        <v>65</v>
      </c>
      <c r="J1699" t="s">
        <v>66</v>
      </c>
      <c r="K1699" t="str">
        <f t="shared" si="78"/>
        <v>RYAN CALTAGIRONE</v>
      </c>
      <c r="L1699" s="1">
        <v>45809</v>
      </c>
      <c r="M1699" s="1">
        <v>46023</v>
      </c>
      <c r="N1699">
        <f t="shared" si="79"/>
        <v>7</v>
      </c>
      <c r="O1699" t="s">
        <v>135</v>
      </c>
      <c r="P1699" t="s">
        <v>2613</v>
      </c>
      <c r="Q1699" s="2">
        <v>42.18</v>
      </c>
      <c r="R1699" s="3">
        <v>0.6</v>
      </c>
      <c r="S1699" t="s">
        <v>60</v>
      </c>
      <c r="T1699" t="s">
        <v>136</v>
      </c>
      <c r="U1699" s="2">
        <v>25.31</v>
      </c>
      <c r="V1699" t="s">
        <v>54</v>
      </c>
    </row>
    <row r="1700" spans="1:22" x14ac:dyDescent="0.25">
      <c r="A1700">
        <v>2028898166</v>
      </c>
      <c r="B1700" t="s">
        <v>705</v>
      </c>
      <c r="C1700" t="s">
        <v>225</v>
      </c>
      <c r="D1700" t="str">
        <f t="shared" si="80"/>
        <v>KRISTINA BOSWORTH</v>
      </c>
      <c r="E1700" t="s">
        <v>265</v>
      </c>
      <c r="F1700" t="s">
        <v>53</v>
      </c>
      <c r="G1700" t="s">
        <v>54</v>
      </c>
      <c r="H1700">
        <v>8977234</v>
      </c>
      <c r="I1700" t="s">
        <v>65</v>
      </c>
      <c r="J1700" t="s">
        <v>66</v>
      </c>
      <c r="K1700" t="str">
        <f t="shared" si="78"/>
        <v>RYAN CALTAGIRONE</v>
      </c>
      <c r="L1700" s="1">
        <v>45809</v>
      </c>
      <c r="M1700" s="1">
        <v>46023</v>
      </c>
      <c r="N1700">
        <f t="shared" si="79"/>
        <v>7</v>
      </c>
      <c r="O1700" t="s">
        <v>135</v>
      </c>
      <c r="P1700" t="s">
        <v>2613</v>
      </c>
      <c r="Q1700" s="2">
        <v>34.01</v>
      </c>
      <c r="R1700" s="3">
        <v>0.6</v>
      </c>
      <c r="S1700" t="s">
        <v>60</v>
      </c>
      <c r="T1700" t="s">
        <v>136</v>
      </c>
      <c r="U1700" s="2">
        <v>20.41</v>
      </c>
      <c r="V1700" t="s">
        <v>54</v>
      </c>
    </row>
    <row r="1701" spans="1:22" x14ac:dyDescent="0.25">
      <c r="A1701">
        <v>2028916880</v>
      </c>
      <c r="B1701" t="s">
        <v>712</v>
      </c>
      <c r="C1701" t="s">
        <v>713</v>
      </c>
      <c r="D1701" t="str">
        <f t="shared" si="80"/>
        <v>FRIDA COATES</v>
      </c>
      <c r="E1701" t="s">
        <v>64</v>
      </c>
      <c r="F1701" t="s">
        <v>132</v>
      </c>
      <c r="G1701" t="s">
        <v>133</v>
      </c>
      <c r="H1701">
        <v>8977234</v>
      </c>
      <c r="I1701" t="s">
        <v>65</v>
      </c>
      <c r="J1701" t="s">
        <v>66</v>
      </c>
      <c r="K1701" t="str">
        <f t="shared" si="78"/>
        <v>RYAN CALTAGIRONE</v>
      </c>
      <c r="L1701" s="1">
        <v>45809</v>
      </c>
      <c r="M1701" s="1">
        <v>46023</v>
      </c>
      <c r="N1701">
        <f t="shared" si="79"/>
        <v>7</v>
      </c>
      <c r="O1701" t="s">
        <v>135</v>
      </c>
      <c r="P1701" t="s">
        <v>2613</v>
      </c>
      <c r="Q1701" s="2">
        <v>19.48</v>
      </c>
      <c r="R1701" s="3">
        <v>0.38</v>
      </c>
      <c r="S1701" t="s">
        <v>60</v>
      </c>
      <c r="T1701" t="s">
        <v>136</v>
      </c>
      <c r="U1701" s="2">
        <v>7.4</v>
      </c>
      <c r="V1701" t="s">
        <v>133</v>
      </c>
    </row>
    <row r="1702" spans="1:22" x14ac:dyDescent="0.25">
      <c r="A1702">
        <v>2029011566</v>
      </c>
      <c r="B1702" t="s">
        <v>1699</v>
      </c>
      <c r="C1702" t="s">
        <v>765</v>
      </c>
      <c r="D1702" t="str">
        <f t="shared" si="80"/>
        <v>RANDALL LARSON</v>
      </c>
      <c r="E1702" t="s">
        <v>83</v>
      </c>
      <c r="F1702" t="s">
        <v>479</v>
      </c>
      <c r="G1702" t="s">
        <v>480</v>
      </c>
      <c r="H1702">
        <v>8977234</v>
      </c>
      <c r="I1702" t="s">
        <v>65</v>
      </c>
      <c r="J1702" t="s">
        <v>66</v>
      </c>
      <c r="K1702" t="str">
        <f t="shared" si="78"/>
        <v>RYAN CALTAGIRONE</v>
      </c>
      <c r="L1702" s="1">
        <v>45809</v>
      </c>
      <c r="M1702" s="1">
        <v>46023</v>
      </c>
      <c r="N1702">
        <f t="shared" si="79"/>
        <v>7</v>
      </c>
      <c r="O1702" t="s">
        <v>135</v>
      </c>
      <c r="P1702" t="s">
        <v>2613</v>
      </c>
      <c r="Q1702" s="2">
        <v>67.19</v>
      </c>
      <c r="R1702" s="4">
        <v>0.375</v>
      </c>
      <c r="S1702" t="s">
        <v>60</v>
      </c>
      <c r="T1702" t="s">
        <v>136</v>
      </c>
      <c r="U1702" s="2">
        <v>25.2</v>
      </c>
      <c r="V1702" t="s">
        <v>480</v>
      </c>
    </row>
    <row r="1703" spans="1:22" x14ac:dyDescent="0.25">
      <c r="A1703">
        <v>2028565273</v>
      </c>
      <c r="B1703" t="s">
        <v>618</v>
      </c>
      <c r="C1703" t="s">
        <v>619</v>
      </c>
      <c r="D1703" t="str">
        <f t="shared" si="80"/>
        <v>DERRICK LANCASTER</v>
      </c>
      <c r="E1703" t="s">
        <v>64</v>
      </c>
      <c r="F1703" t="s">
        <v>479</v>
      </c>
      <c r="G1703" t="s">
        <v>480</v>
      </c>
      <c r="H1703">
        <v>8977234</v>
      </c>
      <c r="I1703" t="s">
        <v>65</v>
      </c>
      <c r="J1703" t="s">
        <v>66</v>
      </c>
      <c r="K1703" t="str">
        <f t="shared" si="78"/>
        <v>RYAN CALTAGIRONE</v>
      </c>
      <c r="L1703" s="1">
        <v>45809</v>
      </c>
      <c r="M1703" s="1">
        <v>46023</v>
      </c>
      <c r="N1703">
        <f t="shared" si="79"/>
        <v>7</v>
      </c>
      <c r="O1703" t="s">
        <v>135</v>
      </c>
      <c r="P1703" t="s">
        <v>2613</v>
      </c>
      <c r="Q1703" s="2">
        <v>57.5</v>
      </c>
      <c r="R1703" s="4">
        <v>0.375</v>
      </c>
      <c r="S1703" t="s">
        <v>60</v>
      </c>
      <c r="T1703" t="s">
        <v>136</v>
      </c>
      <c r="U1703" s="2">
        <v>21.55</v>
      </c>
      <c r="V1703" t="s">
        <v>480</v>
      </c>
    </row>
    <row r="1704" spans="1:22" x14ac:dyDescent="0.25">
      <c r="A1704">
        <v>2029176836</v>
      </c>
      <c r="B1704" t="s">
        <v>2003</v>
      </c>
      <c r="C1704" t="s">
        <v>315</v>
      </c>
      <c r="D1704" t="str">
        <f t="shared" si="80"/>
        <v>REBECCA BINEKEY</v>
      </c>
      <c r="E1704" t="s">
        <v>93</v>
      </c>
      <c r="F1704" t="s">
        <v>479</v>
      </c>
      <c r="G1704" t="s">
        <v>480</v>
      </c>
      <c r="H1704">
        <v>8977234</v>
      </c>
      <c r="I1704" t="s">
        <v>65</v>
      </c>
      <c r="J1704" t="s">
        <v>66</v>
      </c>
      <c r="K1704" t="str">
        <f t="shared" si="78"/>
        <v>RYAN CALTAGIRONE</v>
      </c>
      <c r="L1704" s="1">
        <v>45807</v>
      </c>
      <c r="M1704" s="1">
        <v>46021</v>
      </c>
      <c r="N1704">
        <f t="shared" si="79"/>
        <v>7</v>
      </c>
      <c r="O1704" t="s">
        <v>135</v>
      </c>
      <c r="P1704" t="s">
        <v>2613</v>
      </c>
      <c r="Q1704" s="2">
        <v>48.4</v>
      </c>
      <c r="R1704" s="4">
        <v>0.375</v>
      </c>
      <c r="S1704" t="s">
        <v>60</v>
      </c>
      <c r="T1704" t="s">
        <v>136</v>
      </c>
      <c r="U1704" s="2">
        <v>18.149999999999999</v>
      </c>
      <c r="V1704" t="s">
        <v>480</v>
      </c>
    </row>
    <row r="1705" spans="1:22" x14ac:dyDescent="0.25">
      <c r="A1705">
        <v>2028776891</v>
      </c>
      <c r="B1705" t="s">
        <v>683</v>
      </c>
      <c r="C1705" t="s">
        <v>478</v>
      </c>
      <c r="D1705" t="str">
        <f t="shared" si="80"/>
        <v>JAMES RIDING</v>
      </c>
      <c r="E1705" t="s">
        <v>110</v>
      </c>
      <c r="F1705" t="s">
        <v>479</v>
      </c>
      <c r="G1705" t="s">
        <v>480</v>
      </c>
      <c r="H1705">
        <v>8977234</v>
      </c>
      <c r="I1705" t="s">
        <v>65</v>
      </c>
      <c r="J1705" t="s">
        <v>66</v>
      </c>
      <c r="K1705" t="str">
        <f t="shared" si="78"/>
        <v>RYAN CALTAGIRONE</v>
      </c>
      <c r="L1705" s="1">
        <v>45809</v>
      </c>
      <c r="M1705" s="1">
        <v>46023</v>
      </c>
      <c r="N1705">
        <f t="shared" si="79"/>
        <v>7</v>
      </c>
      <c r="O1705" t="s">
        <v>135</v>
      </c>
      <c r="P1705" t="s">
        <v>2613</v>
      </c>
      <c r="Q1705" s="2">
        <v>34.1</v>
      </c>
      <c r="R1705" s="4">
        <v>0.375</v>
      </c>
      <c r="S1705" t="s">
        <v>60</v>
      </c>
      <c r="T1705" t="s">
        <v>136</v>
      </c>
      <c r="U1705" s="2">
        <v>12.79</v>
      </c>
      <c r="V1705" t="s">
        <v>480</v>
      </c>
    </row>
    <row r="1706" spans="1:22" x14ac:dyDescent="0.25">
      <c r="A1706">
        <v>2029295312</v>
      </c>
      <c r="B1706" t="s">
        <v>489</v>
      </c>
      <c r="C1706" t="s">
        <v>490</v>
      </c>
      <c r="D1706" t="str">
        <f t="shared" si="80"/>
        <v>JUANITA SIMMONS</v>
      </c>
      <c r="E1706" t="s">
        <v>125</v>
      </c>
      <c r="F1706" t="s">
        <v>479</v>
      </c>
      <c r="G1706" t="s">
        <v>480</v>
      </c>
      <c r="H1706">
        <v>8977234</v>
      </c>
      <c r="I1706" t="s">
        <v>65</v>
      </c>
      <c r="J1706" t="s">
        <v>66</v>
      </c>
      <c r="K1706" t="str">
        <f t="shared" si="78"/>
        <v>RYAN CALTAGIRONE</v>
      </c>
      <c r="L1706" s="1">
        <v>45813</v>
      </c>
      <c r="M1706" s="1">
        <v>46027</v>
      </c>
      <c r="N1706">
        <f t="shared" si="79"/>
        <v>7</v>
      </c>
      <c r="O1706" t="s">
        <v>135</v>
      </c>
      <c r="P1706" t="s">
        <v>2613</v>
      </c>
      <c r="Q1706" s="2">
        <v>33.81</v>
      </c>
      <c r="R1706" s="4">
        <v>0.375</v>
      </c>
      <c r="S1706" t="s">
        <v>60</v>
      </c>
      <c r="T1706" t="s">
        <v>136</v>
      </c>
      <c r="U1706" s="2">
        <v>12.68</v>
      </c>
      <c r="V1706" t="s">
        <v>480</v>
      </c>
    </row>
    <row r="1707" spans="1:22" x14ac:dyDescent="0.25">
      <c r="A1707">
        <v>2029034662</v>
      </c>
      <c r="B1707" t="s">
        <v>1699</v>
      </c>
      <c r="C1707" t="s">
        <v>431</v>
      </c>
      <c r="D1707" t="str">
        <f t="shared" si="80"/>
        <v>DANIEL LARSON</v>
      </c>
      <c r="E1707" t="s">
        <v>83</v>
      </c>
      <c r="F1707" t="s">
        <v>479</v>
      </c>
      <c r="G1707" t="s">
        <v>480</v>
      </c>
      <c r="H1707">
        <v>8977234</v>
      </c>
      <c r="I1707" t="s">
        <v>65</v>
      </c>
      <c r="J1707" t="s">
        <v>66</v>
      </c>
      <c r="K1707" t="str">
        <f t="shared" si="78"/>
        <v>RYAN CALTAGIRONE</v>
      </c>
      <c r="L1707" s="1">
        <v>45809</v>
      </c>
      <c r="M1707" s="1">
        <v>46023</v>
      </c>
      <c r="N1707">
        <f t="shared" si="79"/>
        <v>7</v>
      </c>
      <c r="O1707" t="s">
        <v>135</v>
      </c>
      <c r="P1707" t="s">
        <v>2613</v>
      </c>
      <c r="Q1707" s="2">
        <v>27.64</v>
      </c>
      <c r="R1707" s="4">
        <v>0.375</v>
      </c>
      <c r="S1707" t="s">
        <v>60</v>
      </c>
      <c r="T1707" t="s">
        <v>136</v>
      </c>
      <c r="U1707" s="2">
        <v>10.35</v>
      </c>
      <c r="V1707" t="s">
        <v>480</v>
      </c>
    </row>
    <row r="1708" spans="1:22" x14ac:dyDescent="0.25">
      <c r="A1708">
        <v>2028551685</v>
      </c>
      <c r="B1708" t="s">
        <v>212</v>
      </c>
      <c r="C1708" t="s">
        <v>609</v>
      </c>
      <c r="D1708" t="str">
        <f t="shared" si="80"/>
        <v>ANDREW WILLIAMS</v>
      </c>
      <c r="E1708" t="s">
        <v>610</v>
      </c>
      <c r="F1708" t="s">
        <v>373</v>
      </c>
      <c r="G1708" t="s">
        <v>374</v>
      </c>
      <c r="H1708">
        <v>19396223</v>
      </c>
      <c r="I1708" t="s">
        <v>510</v>
      </c>
      <c r="J1708" t="s">
        <v>511</v>
      </c>
      <c r="K1708" t="str">
        <f t="shared" si="78"/>
        <v>Saadia Abdul</v>
      </c>
      <c r="L1708" s="1">
        <v>45809</v>
      </c>
      <c r="M1708" s="1">
        <v>46023</v>
      </c>
      <c r="N1708">
        <f t="shared" si="79"/>
        <v>7</v>
      </c>
      <c r="O1708" t="s">
        <v>135</v>
      </c>
      <c r="P1708" t="s">
        <v>2613</v>
      </c>
      <c r="Q1708" s="2">
        <v>27.19</v>
      </c>
      <c r="R1708" s="3">
        <v>0.7</v>
      </c>
      <c r="S1708" t="s">
        <v>60</v>
      </c>
      <c r="T1708" t="s">
        <v>136</v>
      </c>
      <c r="U1708" s="2">
        <v>19.02</v>
      </c>
      <c r="V1708" t="s">
        <v>374</v>
      </c>
    </row>
    <row r="1709" spans="1:22" x14ac:dyDescent="0.25">
      <c r="A1709">
        <v>2028923136</v>
      </c>
      <c r="B1709" t="s">
        <v>714</v>
      </c>
      <c r="C1709" t="s">
        <v>79</v>
      </c>
      <c r="D1709" t="str">
        <f t="shared" si="80"/>
        <v>PATRICIA SNARSKI</v>
      </c>
      <c r="E1709" t="s">
        <v>83</v>
      </c>
      <c r="F1709" t="s">
        <v>373</v>
      </c>
      <c r="G1709" t="s">
        <v>374</v>
      </c>
      <c r="H1709">
        <v>19396223</v>
      </c>
      <c r="I1709" t="s">
        <v>510</v>
      </c>
      <c r="J1709" t="s">
        <v>511</v>
      </c>
      <c r="K1709" t="str">
        <f t="shared" si="78"/>
        <v>Saadia Abdul</v>
      </c>
      <c r="L1709" s="1">
        <v>45809</v>
      </c>
      <c r="M1709" s="1">
        <v>46023</v>
      </c>
      <c r="N1709">
        <f t="shared" si="79"/>
        <v>7</v>
      </c>
      <c r="O1709" t="s">
        <v>135</v>
      </c>
      <c r="P1709" t="s">
        <v>2613</v>
      </c>
      <c r="Q1709" s="2">
        <v>15.75</v>
      </c>
      <c r="R1709" s="3">
        <v>0.7</v>
      </c>
      <c r="S1709" t="s">
        <v>60</v>
      </c>
      <c r="T1709" t="s">
        <v>136</v>
      </c>
      <c r="U1709" s="2">
        <v>11.01</v>
      </c>
      <c r="V1709" t="s">
        <v>374</v>
      </c>
    </row>
    <row r="1710" spans="1:22" x14ac:dyDescent="0.25">
      <c r="A1710">
        <v>2028551684</v>
      </c>
      <c r="B1710" t="s">
        <v>212</v>
      </c>
      <c r="C1710" t="s">
        <v>609</v>
      </c>
      <c r="D1710" t="str">
        <f t="shared" si="80"/>
        <v>ANDREW WILLIAMS</v>
      </c>
      <c r="E1710" t="s">
        <v>610</v>
      </c>
      <c r="F1710" t="s">
        <v>479</v>
      </c>
      <c r="G1710" t="s">
        <v>480</v>
      </c>
      <c r="H1710">
        <v>19396223</v>
      </c>
      <c r="I1710" t="s">
        <v>510</v>
      </c>
      <c r="J1710" t="s">
        <v>511</v>
      </c>
      <c r="K1710" t="str">
        <f t="shared" si="78"/>
        <v>Saadia Abdul</v>
      </c>
      <c r="L1710" s="1">
        <v>45809</v>
      </c>
      <c r="M1710" s="1">
        <v>46023</v>
      </c>
      <c r="N1710">
        <f t="shared" si="79"/>
        <v>7</v>
      </c>
      <c r="O1710" t="s">
        <v>135</v>
      </c>
      <c r="P1710" t="s">
        <v>2613</v>
      </c>
      <c r="Q1710" s="2">
        <v>233.63</v>
      </c>
      <c r="R1710" s="4">
        <v>0.375</v>
      </c>
      <c r="S1710" t="s">
        <v>60</v>
      </c>
      <c r="T1710" t="s">
        <v>136</v>
      </c>
      <c r="U1710" s="2">
        <v>87.61</v>
      </c>
      <c r="V1710" t="s">
        <v>480</v>
      </c>
    </row>
    <row r="1711" spans="1:22" x14ac:dyDescent="0.25">
      <c r="A1711">
        <v>2028923135</v>
      </c>
      <c r="B1711" t="s">
        <v>714</v>
      </c>
      <c r="C1711" t="s">
        <v>79</v>
      </c>
      <c r="D1711" t="str">
        <f t="shared" si="80"/>
        <v>PATRICIA SNARSKI</v>
      </c>
      <c r="E1711" t="s">
        <v>83</v>
      </c>
      <c r="F1711" t="s">
        <v>479</v>
      </c>
      <c r="G1711" t="s">
        <v>480</v>
      </c>
      <c r="H1711">
        <v>19396223</v>
      </c>
      <c r="I1711" t="s">
        <v>510</v>
      </c>
      <c r="J1711" t="s">
        <v>511</v>
      </c>
      <c r="K1711" t="str">
        <f t="shared" si="78"/>
        <v>Saadia Abdul</v>
      </c>
      <c r="L1711" s="1">
        <v>45809</v>
      </c>
      <c r="M1711" s="1">
        <v>46023</v>
      </c>
      <c r="N1711">
        <f t="shared" si="79"/>
        <v>7</v>
      </c>
      <c r="O1711" t="s">
        <v>135</v>
      </c>
      <c r="P1711" t="s">
        <v>2613</v>
      </c>
      <c r="Q1711" s="2">
        <v>156.16</v>
      </c>
      <c r="R1711" s="4">
        <v>0.375</v>
      </c>
      <c r="S1711" t="s">
        <v>60</v>
      </c>
      <c r="T1711" t="s">
        <v>136</v>
      </c>
      <c r="U1711" s="2">
        <v>58.56</v>
      </c>
      <c r="V1711" t="s">
        <v>480</v>
      </c>
    </row>
    <row r="1712" spans="1:22" x14ac:dyDescent="0.25">
      <c r="A1712">
        <v>2028774076</v>
      </c>
      <c r="B1712" t="s">
        <v>1874</v>
      </c>
      <c r="C1712" t="s">
        <v>1875</v>
      </c>
      <c r="D1712" t="str">
        <f t="shared" si="80"/>
        <v>JANIS CALLOZZO</v>
      </c>
      <c r="E1712" t="s">
        <v>339</v>
      </c>
      <c r="F1712" t="s">
        <v>102</v>
      </c>
      <c r="G1712" t="s">
        <v>764</v>
      </c>
      <c r="H1712">
        <v>18581063</v>
      </c>
      <c r="I1712" t="s">
        <v>604</v>
      </c>
      <c r="J1712" t="s">
        <v>605</v>
      </c>
      <c r="K1712" t="str">
        <f t="shared" si="78"/>
        <v>Timothy Hodgman</v>
      </c>
      <c r="L1712" s="1">
        <v>45809</v>
      </c>
      <c r="M1712" s="1">
        <v>46023</v>
      </c>
      <c r="N1712">
        <f t="shared" si="79"/>
        <v>7</v>
      </c>
      <c r="O1712" t="s">
        <v>135</v>
      </c>
      <c r="P1712" t="s">
        <v>2613</v>
      </c>
      <c r="Q1712" s="2">
        <v>73.42</v>
      </c>
      <c r="R1712" s="3">
        <v>0.75</v>
      </c>
      <c r="S1712" t="s">
        <v>60</v>
      </c>
      <c r="T1712" t="s">
        <v>136</v>
      </c>
      <c r="U1712" s="2">
        <v>55.05</v>
      </c>
      <c r="V1712" t="s">
        <v>2597</v>
      </c>
    </row>
    <row r="1713" spans="1:22" x14ac:dyDescent="0.25">
      <c r="A1713">
        <v>2028584436</v>
      </c>
      <c r="B1713" t="s">
        <v>936</v>
      </c>
      <c r="C1713" t="s">
        <v>937</v>
      </c>
      <c r="D1713" t="str">
        <f t="shared" si="80"/>
        <v>KHALIL EDWARDS</v>
      </c>
      <c r="E1713" t="s">
        <v>52</v>
      </c>
      <c r="F1713" t="s">
        <v>53</v>
      </c>
      <c r="G1713" t="s">
        <v>54</v>
      </c>
      <c r="H1713">
        <v>19278370</v>
      </c>
      <c r="I1713" t="s">
        <v>172</v>
      </c>
      <c r="J1713" t="s">
        <v>173</v>
      </c>
      <c r="K1713" t="str">
        <f t="shared" si="78"/>
        <v>ANNE MARIE KOZACHECK</v>
      </c>
      <c r="L1713" s="1">
        <v>45778</v>
      </c>
      <c r="M1713" s="1">
        <v>46023</v>
      </c>
      <c r="N1713">
        <f t="shared" si="79"/>
        <v>8</v>
      </c>
      <c r="O1713" t="s">
        <v>135</v>
      </c>
      <c r="P1713" t="s">
        <v>2613</v>
      </c>
      <c r="Q1713" s="2">
        <v>52.69</v>
      </c>
      <c r="R1713" s="3">
        <v>0.6</v>
      </c>
      <c r="S1713" t="s">
        <v>60</v>
      </c>
      <c r="T1713" t="s">
        <v>136</v>
      </c>
      <c r="U1713" s="2">
        <v>31.61</v>
      </c>
      <c r="V1713" t="s">
        <v>54</v>
      </c>
    </row>
    <row r="1714" spans="1:22" x14ac:dyDescent="0.25">
      <c r="A1714">
        <v>2028584435</v>
      </c>
      <c r="B1714" t="s">
        <v>936</v>
      </c>
      <c r="C1714" t="s">
        <v>937</v>
      </c>
      <c r="D1714" t="str">
        <f t="shared" si="80"/>
        <v>KHALIL EDWARDS</v>
      </c>
      <c r="E1714" t="s">
        <v>52</v>
      </c>
      <c r="F1714" t="s">
        <v>479</v>
      </c>
      <c r="G1714" t="s">
        <v>480</v>
      </c>
      <c r="H1714">
        <v>19278370</v>
      </c>
      <c r="I1714" t="s">
        <v>172</v>
      </c>
      <c r="J1714" t="s">
        <v>173</v>
      </c>
      <c r="K1714" t="str">
        <f t="shared" si="78"/>
        <v>ANNE MARIE KOZACHECK</v>
      </c>
      <c r="L1714" s="1">
        <v>45778</v>
      </c>
      <c r="M1714" s="1">
        <v>46023</v>
      </c>
      <c r="N1714">
        <f t="shared" si="79"/>
        <v>8</v>
      </c>
      <c r="O1714" t="s">
        <v>135</v>
      </c>
      <c r="P1714" t="s">
        <v>2613</v>
      </c>
      <c r="Q1714" s="2">
        <v>35.979999999999997</v>
      </c>
      <c r="R1714" s="4">
        <v>0.375</v>
      </c>
      <c r="S1714" t="s">
        <v>60</v>
      </c>
      <c r="T1714" t="s">
        <v>136</v>
      </c>
      <c r="U1714" s="2">
        <v>13.49</v>
      </c>
      <c r="V1714" t="s">
        <v>480</v>
      </c>
    </row>
    <row r="1715" spans="1:22" x14ac:dyDescent="0.25">
      <c r="A1715">
        <v>2028361881</v>
      </c>
      <c r="B1715" t="s">
        <v>573</v>
      </c>
      <c r="C1715" t="s">
        <v>574</v>
      </c>
      <c r="D1715" t="str">
        <f t="shared" si="80"/>
        <v>NASIR COMBS</v>
      </c>
      <c r="E1715" t="s">
        <v>52</v>
      </c>
      <c r="F1715" t="s">
        <v>373</v>
      </c>
      <c r="G1715" t="s">
        <v>566</v>
      </c>
      <c r="H1715">
        <v>17425766</v>
      </c>
      <c r="I1715" t="s">
        <v>55</v>
      </c>
      <c r="J1715" t="s">
        <v>56</v>
      </c>
      <c r="K1715" t="str">
        <f t="shared" si="78"/>
        <v>CAROL FOLEY</v>
      </c>
      <c r="L1715" s="1">
        <v>45778</v>
      </c>
      <c r="M1715" s="1">
        <v>46023</v>
      </c>
      <c r="N1715">
        <f t="shared" si="79"/>
        <v>8</v>
      </c>
      <c r="O1715" t="s">
        <v>135</v>
      </c>
      <c r="P1715" t="s">
        <v>2613</v>
      </c>
      <c r="Q1715" s="2">
        <v>25.73</v>
      </c>
      <c r="R1715" s="3">
        <v>0.7</v>
      </c>
      <c r="S1715" t="s">
        <v>60</v>
      </c>
      <c r="T1715" t="s">
        <v>136</v>
      </c>
      <c r="U1715" s="2">
        <v>18.010000000000002</v>
      </c>
      <c r="V1715" t="s">
        <v>400</v>
      </c>
    </row>
    <row r="1716" spans="1:22" x14ac:dyDescent="0.25">
      <c r="A1716">
        <v>2028361882</v>
      </c>
      <c r="B1716" t="s">
        <v>573</v>
      </c>
      <c r="C1716" t="s">
        <v>574</v>
      </c>
      <c r="D1716" t="str">
        <f t="shared" si="80"/>
        <v>NASIR COMBS</v>
      </c>
      <c r="E1716" t="s">
        <v>52</v>
      </c>
      <c r="F1716" t="s">
        <v>479</v>
      </c>
      <c r="G1716" t="s">
        <v>480</v>
      </c>
      <c r="H1716">
        <v>17425766</v>
      </c>
      <c r="I1716" t="s">
        <v>55</v>
      </c>
      <c r="J1716" t="s">
        <v>56</v>
      </c>
      <c r="K1716" t="str">
        <f t="shared" si="78"/>
        <v>CAROL FOLEY</v>
      </c>
      <c r="L1716" s="1">
        <v>45778</v>
      </c>
      <c r="M1716" s="1">
        <v>46023</v>
      </c>
      <c r="N1716">
        <f t="shared" si="79"/>
        <v>8</v>
      </c>
      <c r="O1716" t="s">
        <v>135</v>
      </c>
      <c r="P1716" t="s">
        <v>2613</v>
      </c>
      <c r="Q1716" s="2">
        <v>15.88</v>
      </c>
      <c r="R1716" s="4">
        <v>0.375</v>
      </c>
      <c r="S1716" t="s">
        <v>60</v>
      </c>
      <c r="T1716" t="s">
        <v>136</v>
      </c>
      <c r="U1716" s="2">
        <v>5.96</v>
      </c>
      <c r="V1716" t="s">
        <v>480</v>
      </c>
    </row>
    <row r="1717" spans="1:22" x14ac:dyDescent="0.25">
      <c r="A1717">
        <v>2028322560</v>
      </c>
      <c r="B1717" t="s">
        <v>586</v>
      </c>
      <c r="C1717" t="s">
        <v>2475</v>
      </c>
      <c r="D1717" t="str">
        <f t="shared" si="80"/>
        <v>ANDRIENNE FRAZIER</v>
      </c>
      <c r="E1717" t="s">
        <v>52</v>
      </c>
      <c r="F1717" t="s">
        <v>479</v>
      </c>
      <c r="G1717" t="s">
        <v>480</v>
      </c>
      <c r="H1717" t="s">
        <v>2606</v>
      </c>
      <c r="I1717" t="s">
        <v>1682</v>
      </c>
      <c r="J1717" t="s">
        <v>213</v>
      </c>
      <c r="K1717" t="str">
        <f t="shared" si="78"/>
        <v>DEBORAH INSKIPT</v>
      </c>
      <c r="L1717" s="1">
        <v>45778</v>
      </c>
      <c r="M1717" s="1">
        <v>46023</v>
      </c>
      <c r="N1717">
        <f t="shared" si="79"/>
        <v>8</v>
      </c>
      <c r="O1717" t="s">
        <v>135</v>
      </c>
      <c r="P1717" t="s">
        <v>2613</v>
      </c>
      <c r="Q1717" s="2">
        <v>81.58</v>
      </c>
      <c r="R1717" s="4">
        <v>0.375</v>
      </c>
      <c r="S1717" t="s">
        <v>60</v>
      </c>
      <c r="T1717" t="s">
        <v>136</v>
      </c>
      <c r="U1717" s="2">
        <v>30.59</v>
      </c>
      <c r="V1717" t="s">
        <v>480</v>
      </c>
    </row>
    <row r="1718" spans="1:22" x14ac:dyDescent="0.25">
      <c r="A1718">
        <v>2028710687</v>
      </c>
      <c r="B1718" t="s">
        <v>2482</v>
      </c>
      <c r="C1718" t="s">
        <v>2483</v>
      </c>
      <c r="D1718" t="str">
        <f t="shared" si="80"/>
        <v>CARALIN FOHL</v>
      </c>
      <c r="E1718" t="s">
        <v>52</v>
      </c>
      <c r="F1718" t="s">
        <v>479</v>
      </c>
      <c r="G1718" t="s">
        <v>480</v>
      </c>
      <c r="H1718" t="s">
        <v>2606</v>
      </c>
      <c r="I1718" t="s">
        <v>1682</v>
      </c>
      <c r="J1718" t="s">
        <v>213</v>
      </c>
      <c r="K1718" t="str">
        <f t="shared" si="78"/>
        <v>DEBORAH INSKIPT</v>
      </c>
      <c r="L1718" s="1">
        <v>45779</v>
      </c>
      <c r="M1718" s="1">
        <v>46024</v>
      </c>
      <c r="N1718">
        <f t="shared" si="79"/>
        <v>8</v>
      </c>
      <c r="O1718" t="s">
        <v>135</v>
      </c>
      <c r="P1718" t="s">
        <v>2613</v>
      </c>
      <c r="Q1718" s="2">
        <v>49.98</v>
      </c>
      <c r="R1718" s="4">
        <v>0.375</v>
      </c>
      <c r="S1718" t="s">
        <v>60</v>
      </c>
      <c r="T1718" t="s">
        <v>136</v>
      </c>
      <c r="U1718" s="2">
        <v>18.739999999999998</v>
      </c>
      <c r="V1718" t="s">
        <v>480</v>
      </c>
    </row>
    <row r="1719" spans="1:22" x14ac:dyDescent="0.25">
      <c r="A1719">
        <v>2028567647</v>
      </c>
      <c r="B1719" t="s">
        <v>884</v>
      </c>
      <c r="C1719" t="s">
        <v>1645</v>
      </c>
      <c r="D1719" t="str">
        <f t="shared" si="80"/>
        <v>KYLE WICKS</v>
      </c>
      <c r="E1719" t="s">
        <v>93</v>
      </c>
      <c r="F1719" t="s">
        <v>479</v>
      </c>
      <c r="G1719" t="s">
        <v>480</v>
      </c>
      <c r="H1719">
        <v>8307933</v>
      </c>
      <c r="I1719" t="s">
        <v>113</v>
      </c>
      <c r="J1719" t="s">
        <v>114</v>
      </c>
      <c r="K1719" t="str">
        <f t="shared" si="78"/>
        <v>GREGORY TEIPEL</v>
      </c>
      <c r="L1719" s="1">
        <v>45778</v>
      </c>
      <c r="M1719" s="1">
        <v>46023</v>
      </c>
      <c r="N1719">
        <f t="shared" si="79"/>
        <v>8</v>
      </c>
      <c r="O1719" t="s">
        <v>135</v>
      </c>
      <c r="P1719" t="s">
        <v>2613</v>
      </c>
      <c r="Q1719" s="2">
        <v>64.34</v>
      </c>
      <c r="R1719" s="4">
        <v>0.375</v>
      </c>
      <c r="S1719" t="s">
        <v>60</v>
      </c>
      <c r="T1719" t="s">
        <v>136</v>
      </c>
      <c r="U1719" s="2">
        <v>24.13</v>
      </c>
      <c r="V1719" t="s">
        <v>480</v>
      </c>
    </row>
    <row r="1720" spans="1:22" x14ac:dyDescent="0.25">
      <c r="A1720">
        <v>2028567758</v>
      </c>
      <c r="B1720" t="s">
        <v>884</v>
      </c>
      <c r="C1720" t="s">
        <v>885</v>
      </c>
      <c r="D1720" t="str">
        <f t="shared" si="80"/>
        <v>BRANDON WICKS</v>
      </c>
      <c r="E1720" t="s">
        <v>93</v>
      </c>
      <c r="F1720" t="s">
        <v>479</v>
      </c>
      <c r="G1720" t="s">
        <v>480</v>
      </c>
      <c r="H1720">
        <v>8307933</v>
      </c>
      <c r="I1720" t="s">
        <v>113</v>
      </c>
      <c r="J1720" t="s">
        <v>114</v>
      </c>
      <c r="K1720" t="str">
        <f t="shared" si="78"/>
        <v>GREGORY TEIPEL</v>
      </c>
      <c r="L1720" s="1">
        <v>45778</v>
      </c>
      <c r="M1720" s="1">
        <v>46023</v>
      </c>
      <c r="N1720">
        <f t="shared" si="79"/>
        <v>8</v>
      </c>
      <c r="O1720" t="s">
        <v>135</v>
      </c>
      <c r="P1720" t="s">
        <v>2613</v>
      </c>
      <c r="Q1720" s="2">
        <v>64.34</v>
      </c>
      <c r="R1720" s="4">
        <v>0.375</v>
      </c>
      <c r="S1720" t="s">
        <v>60</v>
      </c>
      <c r="T1720" t="s">
        <v>136</v>
      </c>
      <c r="U1720" s="2">
        <v>24.13</v>
      </c>
      <c r="V1720" t="s">
        <v>480</v>
      </c>
    </row>
    <row r="1721" spans="1:22" x14ac:dyDescent="0.25">
      <c r="A1721">
        <v>2028207400</v>
      </c>
      <c r="B1721" t="s">
        <v>1536</v>
      </c>
      <c r="C1721" t="s">
        <v>90</v>
      </c>
      <c r="D1721" t="str">
        <f t="shared" si="80"/>
        <v>MARK KUNZ</v>
      </c>
      <c r="E1721" t="s">
        <v>83</v>
      </c>
      <c r="F1721" t="s">
        <v>373</v>
      </c>
      <c r="G1721" t="s">
        <v>374</v>
      </c>
      <c r="H1721">
        <v>18754354</v>
      </c>
      <c r="I1721" t="s">
        <v>128</v>
      </c>
      <c r="J1721" t="s">
        <v>129</v>
      </c>
      <c r="K1721" t="str">
        <f t="shared" si="78"/>
        <v>JACOB YALE</v>
      </c>
      <c r="L1721" s="1">
        <v>45778</v>
      </c>
      <c r="M1721" s="1">
        <v>46023</v>
      </c>
      <c r="N1721">
        <f t="shared" si="79"/>
        <v>8</v>
      </c>
      <c r="O1721" t="s">
        <v>135</v>
      </c>
      <c r="P1721" t="s">
        <v>2613</v>
      </c>
      <c r="Q1721" s="2">
        <v>79.34</v>
      </c>
      <c r="R1721" s="3">
        <v>0.7</v>
      </c>
      <c r="S1721" t="s">
        <v>60</v>
      </c>
      <c r="T1721" t="s">
        <v>136</v>
      </c>
      <c r="U1721" s="2">
        <v>55.54</v>
      </c>
      <c r="V1721" t="s">
        <v>374</v>
      </c>
    </row>
    <row r="1722" spans="1:22" x14ac:dyDescent="0.25">
      <c r="A1722">
        <v>2028278041</v>
      </c>
      <c r="B1722" t="s">
        <v>1539</v>
      </c>
      <c r="C1722" t="s">
        <v>1079</v>
      </c>
      <c r="D1722" t="str">
        <f t="shared" si="80"/>
        <v>JESSICA BURRIS</v>
      </c>
      <c r="E1722" t="s">
        <v>83</v>
      </c>
      <c r="F1722" t="s">
        <v>373</v>
      </c>
      <c r="G1722" t="s">
        <v>374</v>
      </c>
      <c r="H1722">
        <v>18754354</v>
      </c>
      <c r="I1722" t="s">
        <v>128</v>
      </c>
      <c r="J1722" t="s">
        <v>129</v>
      </c>
      <c r="K1722" t="str">
        <f t="shared" si="78"/>
        <v>JACOB YALE</v>
      </c>
      <c r="L1722" s="1">
        <v>45778</v>
      </c>
      <c r="M1722" s="1">
        <v>46023</v>
      </c>
      <c r="N1722">
        <f t="shared" si="79"/>
        <v>8</v>
      </c>
      <c r="O1722" t="s">
        <v>135</v>
      </c>
      <c r="P1722" t="s">
        <v>2613</v>
      </c>
      <c r="Q1722" s="2">
        <v>57.35</v>
      </c>
      <c r="R1722" s="3">
        <v>0.7</v>
      </c>
      <c r="S1722" t="s">
        <v>60</v>
      </c>
      <c r="T1722" t="s">
        <v>136</v>
      </c>
      <c r="U1722" s="2">
        <v>40.14</v>
      </c>
      <c r="V1722" t="s">
        <v>374</v>
      </c>
    </row>
    <row r="1723" spans="1:22" x14ac:dyDescent="0.25">
      <c r="A1723">
        <v>2027932280</v>
      </c>
      <c r="B1723" t="s">
        <v>2467</v>
      </c>
      <c r="C1723" t="s">
        <v>2468</v>
      </c>
      <c r="D1723" t="str">
        <f t="shared" si="80"/>
        <v>REGINA HOWE</v>
      </c>
      <c r="E1723" t="s">
        <v>83</v>
      </c>
      <c r="F1723" t="s">
        <v>479</v>
      </c>
      <c r="G1723" t="s">
        <v>480</v>
      </c>
      <c r="H1723">
        <v>18754354</v>
      </c>
      <c r="I1723" t="s">
        <v>128</v>
      </c>
      <c r="J1723" t="s">
        <v>129</v>
      </c>
      <c r="K1723" t="str">
        <f t="shared" si="78"/>
        <v>JACOB YALE</v>
      </c>
      <c r="L1723" s="1">
        <v>45778</v>
      </c>
      <c r="M1723" s="1">
        <v>46023</v>
      </c>
      <c r="N1723">
        <f t="shared" si="79"/>
        <v>8</v>
      </c>
      <c r="O1723" t="s">
        <v>135</v>
      </c>
      <c r="P1723" t="s">
        <v>2613</v>
      </c>
      <c r="Q1723" s="2">
        <v>70.010000000000005</v>
      </c>
      <c r="R1723" s="4">
        <v>0.375</v>
      </c>
      <c r="S1723" t="s">
        <v>60</v>
      </c>
      <c r="T1723" t="s">
        <v>136</v>
      </c>
      <c r="U1723" s="2">
        <v>26.25</v>
      </c>
      <c r="V1723" t="s">
        <v>480</v>
      </c>
    </row>
    <row r="1724" spans="1:22" x14ac:dyDescent="0.25">
      <c r="A1724">
        <v>2028488145</v>
      </c>
      <c r="B1724" t="s">
        <v>345</v>
      </c>
      <c r="C1724" t="s">
        <v>346</v>
      </c>
      <c r="D1724" t="str">
        <f t="shared" si="80"/>
        <v>CHELSEA REITENBACH</v>
      </c>
      <c r="E1724" t="s">
        <v>52</v>
      </c>
      <c r="F1724" t="s">
        <v>373</v>
      </c>
      <c r="G1724" t="s">
        <v>566</v>
      </c>
      <c r="H1724">
        <v>18781057</v>
      </c>
      <c r="I1724" t="s">
        <v>162</v>
      </c>
      <c r="J1724" t="s">
        <v>163</v>
      </c>
      <c r="K1724" t="str">
        <f t="shared" si="78"/>
        <v>JOHN ROKEN</v>
      </c>
      <c r="L1724" s="1">
        <v>45766</v>
      </c>
      <c r="M1724" s="1">
        <v>46010</v>
      </c>
      <c r="N1724">
        <f t="shared" si="79"/>
        <v>8</v>
      </c>
      <c r="O1724" t="s">
        <v>135</v>
      </c>
      <c r="P1724" t="s">
        <v>2613</v>
      </c>
      <c r="Q1724" s="2">
        <v>51.46</v>
      </c>
      <c r="R1724" s="3">
        <v>0.7</v>
      </c>
      <c r="S1724" t="s">
        <v>60</v>
      </c>
      <c r="T1724" t="s">
        <v>136</v>
      </c>
      <c r="U1724" s="2">
        <v>36.020000000000003</v>
      </c>
      <c r="V1724" t="s">
        <v>400</v>
      </c>
    </row>
    <row r="1725" spans="1:22" x14ac:dyDescent="0.25">
      <c r="A1725">
        <v>2028322739</v>
      </c>
      <c r="B1725" t="s">
        <v>557</v>
      </c>
      <c r="C1725" t="s">
        <v>558</v>
      </c>
      <c r="D1725" t="str">
        <f t="shared" si="80"/>
        <v>MARTINA HORNER</v>
      </c>
      <c r="E1725" t="s">
        <v>559</v>
      </c>
      <c r="F1725" t="s">
        <v>373</v>
      </c>
      <c r="G1725" t="s">
        <v>374</v>
      </c>
      <c r="H1725">
        <v>18781057</v>
      </c>
      <c r="I1725" t="s">
        <v>162</v>
      </c>
      <c r="J1725" t="s">
        <v>163</v>
      </c>
      <c r="K1725" t="str">
        <f t="shared" si="78"/>
        <v>JOHN ROKEN</v>
      </c>
      <c r="L1725" s="1">
        <v>45778</v>
      </c>
      <c r="M1725" s="1">
        <v>46023</v>
      </c>
      <c r="N1725">
        <f t="shared" si="79"/>
        <v>8</v>
      </c>
      <c r="O1725" t="s">
        <v>135</v>
      </c>
      <c r="P1725" t="s">
        <v>2613</v>
      </c>
      <c r="Q1725" s="2">
        <v>78.73</v>
      </c>
      <c r="R1725" s="3">
        <v>0.7</v>
      </c>
      <c r="S1725" t="s">
        <v>60</v>
      </c>
      <c r="T1725" t="s">
        <v>136</v>
      </c>
      <c r="U1725" s="2">
        <v>55.11</v>
      </c>
      <c r="V1725" t="s">
        <v>374</v>
      </c>
    </row>
    <row r="1726" spans="1:22" x14ac:dyDescent="0.25">
      <c r="A1726">
        <v>2028488144</v>
      </c>
      <c r="B1726" t="s">
        <v>345</v>
      </c>
      <c r="C1726" t="s">
        <v>346</v>
      </c>
      <c r="D1726" t="str">
        <f t="shared" si="80"/>
        <v>CHELSEA REITENBACH</v>
      </c>
      <c r="E1726" t="s">
        <v>52</v>
      </c>
      <c r="F1726" t="s">
        <v>53</v>
      </c>
      <c r="G1726" t="s">
        <v>54</v>
      </c>
      <c r="H1726">
        <v>18781057</v>
      </c>
      <c r="I1726" t="s">
        <v>162</v>
      </c>
      <c r="J1726" t="s">
        <v>163</v>
      </c>
      <c r="K1726" t="str">
        <f t="shared" si="78"/>
        <v>JOHN ROKEN</v>
      </c>
      <c r="L1726" s="1">
        <v>45766</v>
      </c>
      <c r="M1726" s="1">
        <v>46010</v>
      </c>
      <c r="N1726">
        <f t="shared" si="79"/>
        <v>8</v>
      </c>
      <c r="O1726" t="s">
        <v>135</v>
      </c>
      <c r="P1726" t="s">
        <v>2613</v>
      </c>
      <c r="Q1726" s="2">
        <v>62.54</v>
      </c>
      <c r="R1726" s="3">
        <v>0.6</v>
      </c>
      <c r="S1726" t="s">
        <v>60</v>
      </c>
      <c r="T1726" t="s">
        <v>136</v>
      </c>
      <c r="U1726" s="2">
        <v>37.520000000000003</v>
      </c>
      <c r="V1726" t="s">
        <v>54</v>
      </c>
    </row>
    <row r="1727" spans="1:22" x14ac:dyDescent="0.25">
      <c r="A1727">
        <v>2028539036</v>
      </c>
      <c r="B1727" t="s">
        <v>347</v>
      </c>
      <c r="C1727" t="s">
        <v>348</v>
      </c>
      <c r="D1727" t="str">
        <f t="shared" si="80"/>
        <v>KENNETH HARRIS</v>
      </c>
      <c r="E1727" t="s">
        <v>169</v>
      </c>
      <c r="F1727" t="s">
        <v>53</v>
      </c>
      <c r="G1727" t="s">
        <v>54</v>
      </c>
      <c r="H1727">
        <v>18781057</v>
      </c>
      <c r="I1727" t="s">
        <v>162</v>
      </c>
      <c r="J1727" t="s">
        <v>163</v>
      </c>
      <c r="K1727" t="str">
        <f t="shared" si="78"/>
        <v>JOHN ROKEN</v>
      </c>
      <c r="L1727" s="1">
        <v>45778</v>
      </c>
      <c r="M1727" s="1">
        <v>46023</v>
      </c>
      <c r="N1727">
        <f t="shared" si="79"/>
        <v>8</v>
      </c>
      <c r="O1727" t="s">
        <v>135</v>
      </c>
      <c r="P1727" t="s">
        <v>2613</v>
      </c>
      <c r="Q1727" s="2">
        <v>40.159999999999997</v>
      </c>
      <c r="R1727" s="3">
        <v>0.6</v>
      </c>
      <c r="S1727" t="s">
        <v>60</v>
      </c>
      <c r="T1727" t="s">
        <v>136</v>
      </c>
      <c r="U1727" s="2">
        <v>24.1</v>
      </c>
      <c r="V1727" t="s">
        <v>54</v>
      </c>
    </row>
    <row r="1728" spans="1:22" x14ac:dyDescent="0.25">
      <c r="A1728">
        <v>2028583271</v>
      </c>
      <c r="B1728" t="s">
        <v>282</v>
      </c>
      <c r="C1728" t="s">
        <v>2071</v>
      </c>
      <c r="D1728" t="str">
        <f t="shared" si="80"/>
        <v>THEODORE PAPPAS</v>
      </c>
      <c r="E1728" t="s">
        <v>52</v>
      </c>
      <c r="F1728" t="s">
        <v>2058</v>
      </c>
      <c r="G1728" t="s">
        <v>2069</v>
      </c>
      <c r="H1728">
        <v>18781057</v>
      </c>
      <c r="I1728" t="s">
        <v>162</v>
      </c>
      <c r="J1728" t="s">
        <v>163</v>
      </c>
      <c r="K1728" t="str">
        <f t="shared" si="78"/>
        <v>JOHN ROKEN</v>
      </c>
      <c r="L1728" s="1">
        <v>45772</v>
      </c>
      <c r="M1728" s="1">
        <v>46016</v>
      </c>
      <c r="N1728">
        <f t="shared" si="79"/>
        <v>8</v>
      </c>
      <c r="O1728" t="s">
        <v>135</v>
      </c>
      <c r="P1728" t="s">
        <v>2613</v>
      </c>
      <c r="Q1728" s="2">
        <v>207.73</v>
      </c>
      <c r="R1728" s="3">
        <v>0.51</v>
      </c>
      <c r="S1728" t="s">
        <v>60</v>
      </c>
      <c r="T1728" t="s">
        <v>136</v>
      </c>
      <c r="U1728" s="2">
        <v>105.94</v>
      </c>
      <c r="V1728" t="s">
        <v>2069</v>
      </c>
    </row>
    <row r="1729" spans="1:22" x14ac:dyDescent="0.25">
      <c r="A1729">
        <v>2028692040</v>
      </c>
      <c r="B1729" t="s">
        <v>361</v>
      </c>
      <c r="C1729" t="s">
        <v>229</v>
      </c>
      <c r="D1729" t="str">
        <f t="shared" si="80"/>
        <v>CINDY BERLACHER</v>
      </c>
      <c r="E1729" t="s">
        <v>52</v>
      </c>
      <c r="F1729" t="s">
        <v>132</v>
      </c>
      <c r="G1729" t="s">
        <v>344</v>
      </c>
      <c r="H1729">
        <v>18781057</v>
      </c>
      <c r="I1729" t="s">
        <v>162</v>
      </c>
      <c r="J1729" t="s">
        <v>163</v>
      </c>
      <c r="K1729" t="str">
        <f t="shared" ref="K1729:K1792" si="81">CONCATENATE(J1729," ",I1729)</f>
        <v>JOHN ROKEN</v>
      </c>
      <c r="L1729" s="1">
        <v>45778</v>
      </c>
      <c r="M1729" s="1">
        <v>46023</v>
      </c>
      <c r="N1729">
        <f t="shared" si="79"/>
        <v>8</v>
      </c>
      <c r="O1729" t="s">
        <v>135</v>
      </c>
      <c r="P1729" t="s">
        <v>2613</v>
      </c>
      <c r="Q1729" s="2">
        <v>7.09</v>
      </c>
      <c r="R1729" s="3">
        <v>0.38</v>
      </c>
      <c r="S1729" t="s">
        <v>60</v>
      </c>
      <c r="T1729" t="s">
        <v>136</v>
      </c>
      <c r="U1729" s="2">
        <v>2.69</v>
      </c>
      <c r="V1729" t="s">
        <v>257</v>
      </c>
    </row>
    <row r="1730" spans="1:22" x14ac:dyDescent="0.25">
      <c r="A1730">
        <v>2028488143</v>
      </c>
      <c r="B1730" t="s">
        <v>345</v>
      </c>
      <c r="C1730" t="s">
        <v>346</v>
      </c>
      <c r="D1730" t="str">
        <f t="shared" si="80"/>
        <v>CHELSEA REITENBACH</v>
      </c>
      <c r="E1730" t="s">
        <v>52</v>
      </c>
      <c r="F1730" t="s">
        <v>132</v>
      </c>
      <c r="G1730" t="s">
        <v>133</v>
      </c>
      <c r="H1730">
        <v>18781057</v>
      </c>
      <c r="I1730" t="s">
        <v>162</v>
      </c>
      <c r="J1730" t="s">
        <v>163</v>
      </c>
      <c r="K1730" t="str">
        <f t="shared" si="81"/>
        <v>JOHN ROKEN</v>
      </c>
      <c r="L1730" s="1">
        <v>45766</v>
      </c>
      <c r="M1730" s="1">
        <v>46010</v>
      </c>
      <c r="N1730">
        <f t="shared" ref="N1730:N1793" si="82">DATEDIF(L1730,M1730,"M")</f>
        <v>8</v>
      </c>
      <c r="O1730" t="s">
        <v>135</v>
      </c>
      <c r="P1730" t="s">
        <v>2613</v>
      </c>
      <c r="Q1730" s="2">
        <v>89.62</v>
      </c>
      <c r="R1730" s="3">
        <v>0.38</v>
      </c>
      <c r="S1730" t="s">
        <v>60</v>
      </c>
      <c r="T1730" t="s">
        <v>136</v>
      </c>
      <c r="U1730" s="2">
        <v>34.06</v>
      </c>
      <c r="V1730" t="s">
        <v>133</v>
      </c>
    </row>
    <row r="1731" spans="1:22" x14ac:dyDescent="0.25">
      <c r="A1731">
        <v>2028539035</v>
      </c>
      <c r="B1731" t="s">
        <v>347</v>
      </c>
      <c r="C1731" t="s">
        <v>348</v>
      </c>
      <c r="D1731" t="str">
        <f t="shared" ref="D1731:D1794" si="83">CONCATENATE(C1731," ",B1731)</f>
        <v>KENNETH HARRIS</v>
      </c>
      <c r="E1731" t="s">
        <v>169</v>
      </c>
      <c r="F1731" t="s">
        <v>132</v>
      </c>
      <c r="G1731" t="s">
        <v>133</v>
      </c>
      <c r="H1731">
        <v>18781057</v>
      </c>
      <c r="I1731" t="s">
        <v>162</v>
      </c>
      <c r="J1731" t="s">
        <v>163</v>
      </c>
      <c r="K1731" t="str">
        <f t="shared" si="81"/>
        <v>JOHN ROKEN</v>
      </c>
      <c r="L1731" s="1">
        <v>45778</v>
      </c>
      <c r="M1731" s="1">
        <v>46023</v>
      </c>
      <c r="N1731">
        <f t="shared" si="82"/>
        <v>8</v>
      </c>
      <c r="O1731" t="s">
        <v>135</v>
      </c>
      <c r="P1731" t="s">
        <v>2613</v>
      </c>
      <c r="Q1731" s="2">
        <v>52.54</v>
      </c>
      <c r="R1731" s="3">
        <v>0.38</v>
      </c>
      <c r="S1731" t="s">
        <v>60</v>
      </c>
      <c r="T1731" t="s">
        <v>136</v>
      </c>
      <c r="U1731" s="2">
        <v>19.97</v>
      </c>
      <c r="V1731" t="s">
        <v>133</v>
      </c>
    </row>
    <row r="1732" spans="1:22" x14ac:dyDescent="0.25">
      <c r="A1732">
        <v>2028692039</v>
      </c>
      <c r="B1732" t="s">
        <v>361</v>
      </c>
      <c r="C1732" t="s">
        <v>229</v>
      </c>
      <c r="D1732" t="str">
        <f t="shared" si="83"/>
        <v>CINDY BERLACHER</v>
      </c>
      <c r="E1732" t="s">
        <v>52</v>
      </c>
      <c r="F1732" t="s">
        <v>132</v>
      </c>
      <c r="G1732" t="s">
        <v>362</v>
      </c>
      <c r="H1732">
        <v>18781057</v>
      </c>
      <c r="I1732" t="s">
        <v>162</v>
      </c>
      <c r="J1732" t="s">
        <v>163</v>
      </c>
      <c r="K1732" t="str">
        <f t="shared" si="81"/>
        <v>JOHN ROKEN</v>
      </c>
      <c r="L1732" s="1">
        <v>45778</v>
      </c>
      <c r="M1732" s="1">
        <v>46023</v>
      </c>
      <c r="N1732">
        <f t="shared" si="82"/>
        <v>8</v>
      </c>
      <c r="O1732" t="s">
        <v>135</v>
      </c>
      <c r="P1732" t="s">
        <v>2613</v>
      </c>
      <c r="Q1732" s="2">
        <v>230.06</v>
      </c>
      <c r="R1732" s="3">
        <v>0.19</v>
      </c>
      <c r="S1732" t="s">
        <v>60</v>
      </c>
      <c r="T1732" t="s">
        <v>136</v>
      </c>
      <c r="U1732" s="2">
        <v>43.71</v>
      </c>
      <c r="V1732" t="s">
        <v>2614</v>
      </c>
    </row>
    <row r="1733" spans="1:22" x14ac:dyDescent="0.25">
      <c r="A1733">
        <v>2028417914</v>
      </c>
      <c r="B1733" t="s">
        <v>1872</v>
      </c>
      <c r="C1733" t="s">
        <v>1873</v>
      </c>
      <c r="D1733" t="str">
        <f t="shared" si="83"/>
        <v>HARRY PFISTER</v>
      </c>
      <c r="E1733" t="s">
        <v>256</v>
      </c>
      <c r="F1733" t="s">
        <v>102</v>
      </c>
      <c r="G1733" t="s">
        <v>738</v>
      </c>
      <c r="H1733">
        <v>1706194</v>
      </c>
      <c r="I1733" t="s">
        <v>258</v>
      </c>
      <c r="J1733" t="s">
        <v>131</v>
      </c>
      <c r="K1733" t="str">
        <f t="shared" si="81"/>
        <v>MATTHEW DAUGHERTY</v>
      </c>
      <c r="L1733" s="1">
        <v>45778</v>
      </c>
      <c r="M1733" s="1">
        <v>46023</v>
      </c>
      <c r="N1733">
        <f t="shared" si="82"/>
        <v>8</v>
      </c>
      <c r="O1733" t="s">
        <v>135</v>
      </c>
      <c r="P1733" t="s">
        <v>2613</v>
      </c>
      <c r="Q1733" s="2">
        <v>397.92</v>
      </c>
      <c r="R1733" s="3">
        <v>0.9</v>
      </c>
      <c r="S1733" t="s">
        <v>60</v>
      </c>
      <c r="T1733" t="s">
        <v>136</v>
      </c>
      <c r="U1733" s="2">
        <v>358.13</v>
      </c>
      <c r="V1733" t="s">
        <v>2599</v>
      </c>
    </row>
    <row r="1734" spans="1:22" x14ac:dyDescent="0.25">
      <c r="A1734">
        <v>2028677368</v>
      </c>
      <c r="B1734" t="s">
        <v>658</v>
      </c>
      <c r="C1734" t="s">
        <v>244</v>
      </c>
      <c r="D1734" t="str">
        <f t="shared" si="83"/>
        <v>ROSE GAYNOR</v>
      </c>
      <c r="E1734" t="s">
        <v>265</v>
      </c>
      <c r="F1734" t="s">
        <v>102</v>
      </c>
      <c r="G1734" t="s">
        <v>738</v>
      </c>
      <c r="H1734">
        <v>1706194</v>
      </c>
      <c r="I1734" t="s">
        <v>258</v>
      </c>
      <c r="J1734" t="s">
        <v>131</v>
      </c>
      <c r="K1734" t="str">
        <f t="shared" si="81"/>
        <v>MATTHEW DAUGHERTY</v>
      </c>
      <c r="L1734" s="1">
        <v>45778</v>
      </c>
      <c r="M1734" s="1">
        <v>46023</v>
      </c>
      <c r="N1734">
        <f t="shared" si="82"/>
        <v>8</v>
      </c>
      <c r="O1734" t="s">
        <v>135</v>
      </c>
      <c r="P1734" t="s">
        <v>2613</v>
      </c>
      <c r="Q1734" s="2">
        <v>234.17</v>
      </c>
      <c r="R1734" s="3">
        <v>0.9</v>
      </c>
      <c r="S1734" t="s">
        <v>60</v>
      </c>
      <c r="T1734" t="s">
        <v>136</v>
      </c>
      <c r="U1734" s="2">
        <v>210.75</v>
      </c>
      <c r="V1734" t="s">
        <v>2599</v>
      </c>
    </row>
    <row r="1735" spans="1:22" x14ac:dyDescent="0.25">
      <c r="A1735">
        <v>2028616793</v>
      </c>
      <c r="B1735" t="s">
        <v>632</v>
      </c>
      <c r="C1735" t="s">
        <v>633</v>
      </c>
      <c r="D1735" t="str">
        <f t="shared" si="83"/>
        <v>PENNY SAUNDERS</v>
      </c>
      <c r="E1735" t="s">
        <v>256</v>
      </c>
      <c r="F1735" t="s">
        <v>102</v>
      </c>
      <c r="G1735" t="s">
        <v>738</v>
      </c>
      <c r="H1735">
        <v>1706194</v>
      </c>
      <c r="I1735" t="s">
        <v>258</v>
      </c>
      <c r="J1735" t="s">
        <v>131</v>
      </c>
      <c r="K1735" t="str">
        <f t="shared" si="81"/>
        <v>MATTHEW DAUGHERTY</v>
      </c>
      <c r="L1735" s="1">
        <v>45778</v>
      </c>
      <c r="M1735" s="1">
        <v>46023</v>
      </c>
      <c r="N1735">
        <f t="shared" si="82"/>
        <v>8</v>
      </c>
      <c r="O1735" t="s">
        <v>135</v>
      </c>
      <c r="P1735" t="s">
        <v>2613</v>
      </c>
      <c r="Q1735" s="2">
        <v>226.81</v>
      </c>
      <c r="R1735" s="3">
        <v>0.9</v>
      </c>
      <c r="S1735" t="s">
        <v>60</v>
      </c>
      <c r="T1735" t="s">
        <v>136</v>
      </c>
      <c r="U1735" s="2">
        <v>204.13</v>
      </c>
      <c r="V1735" t="s">
        <v>2599</v>
      </c>
    </row>
    <row r="1736" spans="1:22" x14ac:dyDescent="0.25">
      <c r="A1736">
        <v>2028570613</v>
      </c>
      <c r="B1736" t="s">
        <v>620</v>
      </c>
      <c r="C1736" t="s">
        <v>223</v>
      </c>
      <c r="D1736" t="str">
        <f t="shared" si="83"/>
        <v>WILLIAM WEATHERFORD</v>
      </c>
      <c r="E1736" t="s">
        <v>256</v>
      </c>
      <c r="F1736" t="s">
        <v>102</v>
      </c>
      <c r="G1736" t="s">
        <v>738</v>
      </c>
      <c r="H1736">
        <v>1706194</v>
      </c>
      <c r="I1736" t="s">
        <v>258</v>
      </c>
      <c r="J1736" t="s">
        <v>131</v>
      </c>
      <c r="K1736" t="str">
        <f t="shared" si="81"/>
        <v>MATTHEW DAUGHERTY</v>
      </c>
      <c r="L1736" s="1">
        <v>45778</v>
      </c>
      <c r="M1736" s="1">
        <v>46023</v>
      </c>
      <c r="N1736">
        <f t="shared" si="82"/>
        <v>8</v>
      </c>
      <c r="O1736" t="s">
        <v>135</v>
      </c>
      <c r="P1736" t="s">
        <v>2613</v>
      </c>
      <c r="Q1736" s="2">
        <v>117.42</v>
      </c>
      <c r="R1736" s="3">
        <v>0.9</v>
      </c>
      <c r="S1736" t="s">
        <v>60</v>
      </c>
      <c r="T1736" t="s">
        <v>136</v>
      </c>
      <c r="U1736" s="2">
        <v>105.68</v>
      </c>
      <c r="V1736" t="s">
        <v>2599</v>
      </c>
    </row>
    <row r="1737" spans="1:22" x14ac:dyDescent="0.25">
      <c r="A1737">
        <v>2028427595</v>
      </c>
      <c r="B1737" t="s">
        <v>586</v>
      </c>
      <c r="C1737" t="s">
        <v>587</v>
      </c>
      <c r="D1737" t="str">
        <f t="shared" si="83"/>
        <v>LINDA FRAZIER</v>
      </c>
      <c r="E1737" t="s">
        <v>265</v>
      </c>
      <c r="F1737" t="s">
        <v>102</v>
      </c>
      <c r="G1737" t="s">
        <v>738</v>
      </c>
      <c r="H1737">
        <v>1706194</v>
      </c>
      <c r="I1737" t="s">
        <v>258</v>
      </c>
      <c r="J1737" t="s">
        <v>131</v>
      </c>
      <c r="K1737" t="str">
        <f t="shared" si="81"/>
        <v>MATTHEW DAUGHERTY</v>
      </c>
      <c r="L1737" s="1">
        <v>45778</v>
      </c>
      <c r="M1737" s="1">
        <v>46023</v>
      </c>
      <c r="N1737">
        <f t="shared" si="82"/>
        <v>8</v>
      </c>
      <c r="O1737" t="s">
        <v>135</v>
      </c>
      <c r="P1737" t="s">
        <v>2613</v>
      </c>
      <c r="Q1737" s="2">
        <v>60.66</v>
      </c>
      <c r="R1737" s="3">
        <v>0.9</v>
      </c>
      <c r="S1737" t="s">
        <v>60</v>
      </c>
      <c r="T1737" t="s">
        <v>136</v>
      </c>
      <c r="U1737" s="2">
        <v>54.59</v>
      </c>
      <c r="V1737" t="s">
        <v>2599</v>
      </c>
    </row>
    <row r="1738" spans="1:22" x14ac:dyDescent="0.25">
      <c r="A1738">
        <v>2028571773</v>
      </c>
      <c r="B1738" t="s">
        <v>621</v>
      </c>
      <c r="C1738" t="s">
        <v>622</v>
      </c>
      <c r="D1738" t="str">
        <f t="shared" si="83"/>
        <v>EMMY DAY</v>
      </c>
      <c r="E1738" t="s">
        <v>256</v>
      </c>
      <c r="F1738" t="s">
        <v>102</v>
      </c>
      <c r="G1738" t="s">
        <v>764</v>
      </c>
      <c r="H1738">
        <v>1706194</v>
      </c>
      <c r="I1738" t="s">
        <v>258</v>
      </c>
      <c r="J1738" t="s">
        <v>131</v>
      </c>
      <c r="K1738" t="str">
        <f t="shared" si="81"/>
        <v>MATTHEW DAUGHERTY</v>
      </c>
      <c r="L1738" s="1">
        <v>45778</v>
      </c>
      <c r="M1738" s="1">
        <v>46023</v>
      </c>
      <c r="N1738">
        <f t="shared" si="82"/>
        <v>8</v>
      </c>
      <c r="O1738" t="s">
        <v>135</v>
      </c>
      <c r="P1738" t="s">
        <v>2613</v>
      </c>
      <c r="Q1738" s="2">
        <v>126</v>
      </c>
      <c r="R1738" s="3">
        <v>0.75</v>
      </c>
      <c r="S1738" t="s">
        <v>60</v>
      </c>
      <c r="T1738" t="s">
        <v>136</v>
      </c>
      <c r="U1738" s="2">
        <v>94.5</v>
      </c>
      <c r="V1738" t="s">
        <v>2597</v>
      </c>
    </row>
    <row r="1739" spans="1:22" x14ac:dyDescent="0.25">
      <c r="A1739">
        <v>2028570612</v>
      </c>
      <c r="B1739" t="s">
        <v>620</v>
      </c>
      <c r="C1739" t="s">
        <v>223</v>
      </c>
      <c r="D1739" t="str">
        <f t="shared" si="83"/>
        <v>WILLIAM WEATHERFORD</v>
      </c>
      <c r="E1739" t="s">
        <v>256</v>
      </c>
      <c r="F1739" t="s">
        <v>373</v>
      </c>
      <c r="G1739" t="s">
        <v>374</v>
      </c>
      <c r="H1739">
        <v>1706194</v>
      </c>
      <c r="I1739" t="s">
        <v>258</v>
      </c>
      <c r="J1739" t="s">
        <v>131</v>
      </c>
      <c r="K1739" t="str">
        <f t="shared" si="81"/>
        <v>MATTHEW DAUGHERTY</v>
      </c>
      <c r="L1739" s="1">
        <v>45778</v>
      </c>
      <c r="M1739" s="1">
        <v>46023</v>
      </c>
      <c r="N1739">
        <f t="shared" si="82"/>
        <v>8</v>
      </c>
      <c r="O1739" t="s">
        <v>135</v>
      </c>
      <c r="P1739" t="s">
        <v>2613</v>
      </c>
      <c r="Q1739" s="2">
        <v>202.28</v>
      </c>
      <c r="R1739" s="3">
        <v>0.7</v>
      </c>
      <c r="S1739" t="s">
        <v>60</v>
      </c>
      <c r="T1739" t="s">
        <v>136</v>
      </c>
      <c r="U1739" s="2">
        <v>141.6</v>
      </c>
      <c r="V1739" t="s">
        <v>374</v>
      </c>
    </row>
    <row r="1740" spans="1:22" x14ac:dyDescent="0.25">
      <c r="A1740">
        <v>2028405065</v>
      </c>
      <c r="B1740" t="s">
        <v>583</v>
      </c>
      <c r="C1740" t="s">
        <v>584</v>
      </c>
      <c r="D1740" t="str">
        <f t="shared" si="83"/>
        <v>LYNDA GRAHAM</v>
      </c>
      <c r="E1740" t="s">
        <v>585</v>
      </c>
      <c r="F1740" t="s">
        <v>373</v>
      </c>
      <c r="G1740" t="s">
        <v>374</v>
      </c>
      <c r="H1740">
        <v>1706194</v>
      </c>
      <c r="I1740" t="s">
        <v>258</v>
      </c>
      <c r="J1740" t="s">
        <v>131</v>
      </c>
      <c r="K1740" t="str">
        <f t="shared" si="81"/>
        <v>MATTHEW DAUGHERTY</v>
      </c>
      <c r="L1740" s="1">
        <v>45778</v>
      </c>
      <c r="M1740" s="1">
        <v>46023</v>
      </c>
      <c r="N1740">
        <f t="shared" si="82"/>
        <v>8</v>
      </c>
      <c r="O1740" t="s">
        <v>135</v>
      </c>
      <c r="P1740" t="s">
        <v>2613</v>
      </c>
      <c r="Q1740" s="2">
        <v>135.84</v>
      </c>
      <c r="R1740" s="3">
        <v>0.7</v>
      </c>
      <c r="S1740" t="s">
        <v>60</v>
      </c>
      <c r="T1740" t="s">
        <v>136</v>
      </c>
      <c r="U1740" s="2">
        <v>95.09</v>
      </c>
      <c r="V1740" t="s">
        <v>374</v>
      </c>
    </row>
    <row r="1741" spans="1:22" x14ac:dyDescent="0.25">
      <c r="A1741">
        <v>2028571772</v>
      </c>
      <c r="B1741" t="s">
        <v>621</v>
      </c>
      <c r="C1741" t="s">
        <v>622</v>
      </c>
      <c r="D1741" t="str">
        <f t="shared" si="83"/>
        <v>EMMY DAY</v>
      </c>
      <c r="E1741" t="s">
        <v>256</v>
      </c>
      <c r="F1741" t="s">
        <v>373</v>
      </c>
      <c r="G1741" t="s">
        <v>374</v>
      </c>
      <c r="H1741">
        <v>1706194</v>
      </c>
      <c r="I1741" t="s">
        <v>258</v>
      </c>
      <c r="J1741" t="s">
        <v>131</v>
      </c>
      <c r="K1741" t="str">
        <f t="shared" si="81"/>
        <v>MATTHEW DAUGHERTY</v>
      </c>
      <c r="L1741" s="1">
        <v>45778</v>
      </c>
      <c r="M1741" s="1">
        <v>46023</v>
      </c>
      <c r="N1741">
        <f t="shared" si="82"/>
        <v>8</v>
      </c>
      <c r="O1741" t="s">
        <v>135</v>
      </c>
      <c r="P1741" t="s">
        <v>2613</v>
      </c>
      <c r="Q1741" s="2">
        <v>119.52</v>
      </c>
      <c r="R1741" s="3">
        <v>0.7</v>
      </c>
      <c r="S1741" t="s">
        <v>60</v>
      </c>
      <c r="T1741" t="s">
        <v>136</v>
      </c>
      <c r="U1741" s="2">
        <v>83.66</v>
      </c>
      <c r="V1741" t="s">
        <v>374</v>
      </c>
    </row>
    <row r="1742" spans="1:22" x14ac:dyDescent="0.25">
      <c r="A1742">
        <v>2028669116</v>
      </c>
      <c r="B1742" t="s">
        <v>176</v>
      </c>
      <c r="C1742" t="s">
        <v>649</v>
      </c>
      <c r="D1742" t="str">
        <f t="shared" si="83"/>
        <v>CHADWICK KELLY</v>
      </c>
      <c r="E1742" t="s">
        <v>256</v>
      </c>
      <c r="F1742" t="s">
        <v>373</v>
      </c>
      <c r="G1742" t="s">
        <v>374</v>
      </c>
      <c r="H1742">
        <v>1706194</v>
      </c>
      <c r="I1742" t="s">
        <v>258</v>
      </c>
      <c r="J1742" t="s">
        <v>131</v>
      </c>
      <c r="K1742" t="str">
        <f t="shared" si="81"/>
        <v>MATTHEW DAUGHERTY</v>
      </c>
      <c r="L1742" s="1">
        <v>45778</v>
      </c>
      <c r="M1742" s="1">
        <v>46023</v>
      </c>
      <c r="N1742">
        <f t="shared" si="82"/>
        <v>8</v>
      </c>
      <c r="O1742" t="s">
        <v>135</v>
      </c>
      <c r="P1742" t="s">
        <v>2613</v>
      </c>
      <c r="Q1742" s="2">
        <v>114.88</v>
      </c>
      <c r="R1742" s="3">
        <v>0.7</v>
      </c>
      <c r="S1742" t="s">
        <v>60</v>
      </c>
      <c r="T1742" t="s">
        <v>136</v>
      </c>
      <c r="U1742" s="2">
        <v>80.42</v>
      </c>
      <c r="V1742" t="s">
        <v>374</v>
      </c>
    </row>
    <row r="1743" spans="1:22" x14ac:dyDescent="0.25">
      <c r="A1743">
        <v>2028148708</v>
      </c>
      <c r="B1743" t="s">
        <v>845</v>
      </c>
      <c r="C1743" t="s">
        <v>1527</v>
      </c>
      <c r="D1743" t="str">
        <f t="shared" si="83"/>
        <v>AURELIO HERNANDEZ</v>
      </c>
      <c r="E1743" t="s">
        <v>256</v>
      </c>
      <c r="F1743" t="s">
        <v>373</v>
      </c>
      <c r="G1743" t="s">
        <v>374</v>
      </c>
      <c r="H1743">
        <v>1706194</v>
      </c>
      <c r="I1743" t="s">
        <v>258</v>
      </c>
      <c r="J1743" t="s">
        <v>131</v>
      </c>
      <c r="K1743" t="str">
        <f t="shared" si="81"/>
        <v>MATTHEW DAUGHERTY</v>
      </c>
      <c r="L1743" s="1">
        <v>45778</v>
      </c>
      <c r="M1743" s="1">
        <v>46023</v>
      </c>
      <c r="N1743">
        <f t="shared" si="82"/>
        <v>8</v>
      </c>
      <c r="O1743" t="s">
        <v>135</v>
      </c>
      <c r="P1743" t="s">
        <v>2613</v>
      </c>
      <c r="Q1743" s="2">
        <v>109.36</v>
      </c>
      <c r="R1743" s="3">
        <v>0.7</v>
      </c>
      <c r="S1743" t="s">
        <v>60</v>
      </c>
      <c r="T1743" t="s">
        <v>136</v>
      </c>
      <c r="U1743" s="2">
        <v>76.55</v>
      </c>
      <c r="V1743" t="s">
        <v>374</v>
      </c>
    </row>
    <row r="1744" spans="1:22" x14ac:dyDescent="0.25">
      <c r="A1744">
        <v>2028677369</v>
      </c>
      <c r="B1744" t="s">
        <v>658</v>
      </c>
      <c r="C1744" t="s">
        <v>244</v>
      </c>
      <c r="D1744" t="str">
        <f t="shared" si="83"/>
        <v>ROSE GAYNOR</v>
      </c>
      <c r="E1744" t="s">
        <v>265</v>
      </c>
      <c r="F1744" t="s">
        <v>373</v>
      </c>
      <c r="G1744" t="s">
        <v>374</v>
      </c>
      <c r="H1744">
        <v>1706194</v>
      </c>
      <c r="I1744" t="s">
        <v>258</v>
      </c>
      <c r="J1744" t="s">
        <v>131</v>
      </c>
      <c r="K1744" t="str">
        <f t="shared" si="81"/>
        <v>MATTHEW DAUGHERTY</v>
      </c>
      <c r="L1744" s="1">
        <v>45778</v>
      </c>
      <c r="M1744" s="1">
        <v>46023</v>
      </c>
      <c r="N1744">
        <f t="shared" si="82"/>
        <v>8</v>
      </c>
      <c r="O1744" t="s">
        <v>135</v>
      </c>
      <c r="P1744" t="s">
        <v>2613</v>
      </c>
      <c r="Q1744" s="2">
        <v>73.94</v>
      </c>
      <c r="R1744" s="3">
        <v>0.7</v>
      </c>
      <c r="S1744" t="s">
        <v>60</v>
      </c>
      <c r="T1744" t="s">
        <v>136</v>
      </c>
      <c r="U1744" s="2">
        <v>51.76</v>
      </c>
      <c r="V1744" t="s">
        <v>374</v>
      </c>
    </row>
    <row r="1745" spans="1:22" x14ac:dyDescent="0.25">
      <c r="A1745">
        <v>2028616792</v>
      </c>
      <c r="B1745" t="s">
        <v>632</v>
      </c>
      <c r="C1745" t="s">
        <v>633</v>
      </c>
      <c r="D1745" t="str">
        <f t="shared" si="83"/>
        <v>PENNY SAUNDERS</v>
      </c>
      <c r="E1745" t="s">
        <v>256</v>
      </c>
      <c r="F1745" t="s">
        <v>373</v>
      </c>
      <c r="G1745" t="s">
        <v>374</v>
      </c>
      <c r="H1745">
        <v>1706194</v>
      </c>
      <c r="I1745" t="s">
        <v>258</v>
      </c>
      <c r="J1745" t="s">
        <v>131</v>
      </c>
      <c r="K1745" t="str">
        <f t="shared" si="81"/>
        <v>MATTHEW DAUGHERTY</v>
      </c>
      <c r="L1745" s="1">
        <v>45778</v>
      </c>
      <c r="M1745" s="1">
        <v>46023</v>
      </c>
      <c r="N1745">
        <f t="shared" si="82"/>
        <v>8</v>
      </c>
      <c r="O1745" t="s">
        <v>135</v>
      </c>
      <c r="P1745" t="s">
        <v>2613</v>
      </c>
      <c r="Q1745" s="2">
        <v>72.400000000000006</v>
      </c>
      <c r="R1745" s="3">
        <v>0.7</v>
      </c>
      <c r="S1745" t="s">
        <v>60</v>
      </c>
      <c r="T1745" t="s">
        <v>136</v>
      </c>
      <c r="U1745" s="2">
        <v>50.68</v>
      </c>
      <c r="V1745" t="s">
        <v>374</v>
      </c>
    </row>
    <row r="1746" spans="1:22" x14ac:dyDescent="0.25">
      <c r="A1746">
        <v>2028572869</v>
      </c>
      <c r="B1746" t="s">
        <v>623</v>
      </c>
      <c r="C1746" t="s">
        <v>624</v>
      </c>
      <c r="D1746" t="str">
        <f t="shared" si="83"/>
        <v>AARON OWENS</v>
      </c>
      <c r="E1746" t="s">
        <v>98</v>
      </c>
      <c r="F1746" t="s">
        <v>373</v>
      </c>
      <c r="G1746" t="s">
        <v>374</v>
      </c>
      <c r="H1746">
        <v>1706194</v>
      </c>
      <c r="I1746" t="s">
        <v>258</v>
      </c>
      <c r="J1746" t="s">
        <v>131</v>
      </c>
      <c r="K1746" t="str">
        <f t="shared" si="81"/>
        <v>MATTHEW DAUGHERTY</v>
      </c>
      <c r="L1746" s="1">
        <v>45778</v>
      </c>
      <c r="M1746" s="1">
        <v>46023</v>
      </c>
      <c r="N1746">
        <f t="shared" si="82"/>
        <v>8</v>
      </c>
      <c r="O1746" t="s">
        <v>135</v>
      </c>
      <c r="P1746" t="s">
        <v>2613</v>
      </c>
      <c r="Q1746" s="2">
        <v>46.17</v>
      </c>
      <c r="R1746" s="3">
        <v>0.7</v>
      </c>
      <c r="S1746" t="s">
        <v>60</v>
      </c>
      <c r="T1746" t="s">
        <v>136</v>
      </c>
      <c r="U1746" s="2">
        <v>32.32</v>
      </c>
      <c r="V1746" t="s">
        <v>374</v>
      </c>
    </row>
    <row r="1747" spans="1:22" x14ac:dyDescent="0.25">
      <c r="A1747">
        <v>2028427596</v>
      </c>
      <c r="B1747" t="s">
        <v>586</v>
      </c>
      <c r="C1747" t="s">
        <v>587</v>
      </c>
      <c r="D1747" t="str">
        <f t="shared" si="83"/>
        <v>LINDA FRAZIER</v>
      </c>
      <c r="E1747" t="s">
        <v>265</v>
      </c>
      <c r="F1747" t="s">
        <v>373</v>
      </c>
      <c r="G1747" t="s">
        <v>374</v>
      </c>
      <c r="H1747">
        <v>1706194</v>
      </c>
      <c r="I1747" t="s">
        <v>258</v>
      </c>
      <c r="J1747" t="s">
        <v>131</v>
      </c>
      <c r="K1747" t="str">
        <f t="shared" si="81"/>
        <v>MATTHEW DAUGHERTY</v>
      </c>
      <c r="L1747" s="1">
        <v>45778</v>
      </c>
      <c r="M1747" s="1">
        <v>46023</v>
      </c>
      <c r="N1747">
        <f t="shared" si="82"/>
        <v>8</v>
      </c>
      <c r="O1747" t="s">
        <v>135</v>
      </c>
      <c r="P1747" t="s">
        <v>2613</v>
      </c>
      <c r="Q1747" s="2">
        <v>23.22</v>
      </c>
      <c r="R1747" s="3">
        <v>0.7</v>
      </c>
      <c r="S1747" t="s">
        <v>60</v>
      </c>
      <c r="T1747" t="s">
        <v>136</v>
      </c>
      <c r="U1747" s="2">
        <v>16.25</v>
      </c>
      <c r="V1747" t="s">
        <v>374</v>
      </c>
    </row>
    <row r="1748" spans="1:22" x14ac:dyDescent="0.25">
      <c r="A1748">
        <v>2028570614</v>
      </c>
      <c r="B1748" t="s">
        <v>620</v>
      </c>
      <c r="C1748" t="s">
        <v>223</v>
      </c>
      <c r="D1748" t="str">
        <f t="shared" si="83"/>
        <v>WILLIAM WEATHERFORD</v>
      </c>
      <c r="E1748" t="s">
        <v>256</v>
      </c>
      <c r="F1748" t="s">
        <v>479</v>
      </c>
      <c r="G1748" t="s">
        <v>480</v>
      </c>
      <c r="H1748">
        <v>1706194</v>
      </c>
      <c r="I1748" t="s">
        <v>258</v>
      </c>
      <c r="J1748" t="s">
        <v>131</v>
      </c>
      <c r="K1748" t="str">
        <f t="shared" si="81"/>
        <v>MATTHEW DAUGHERTY</v>
      </c>
      <c r="L1748" s="1">
        <v>45778</v>
      </c>
      <c r="M1748" s="1">
        <v>46023</v>
      </c>
      <c r="N1748">
        <f t="shared" si="82"/>
        <v>8</v>
      </c>
      <c r="O1748" t="s">
        <v>135</v>
      </c>
      <c r="P1748" t="s">
        <v>2613</v>
      </c>
      <c r="Q1748" s="2">
        <v>92.66</v>
      </c>
      <c r="R1748" s="4">
        <v>0.375</v>
      </c>
      <c r="S1748" t="s">
        <v>60</v>
      </c>
      <c r="T1748" t="s">
        <v>136</v>
      </c>
      <c r="U1748" s="2">
        <v>34.75</v>
      </c>
      <c r="V1748" t="s">
        <v>480</v>
      </c>
    </row>
    <row r="1749" spans="1:22" x14ac:dyDescent="0.25">
      <c r="A1749">
        <v>2028669117</v>
      </c>
      <c r="B1749" t="s">
        <v>176</v>
      </c>
      <c r="C1749" t="s">
        <v>649</v>
      </c>
      <c r="D1749" t="str">
        <f t="shared" si="83"/>
        <v>CHADWICK KELLY</v>
      </c>
      <c r="E1749" t="s">
        <v>256</v>
      </c>
      <c r="F1749" t="s">
        <v>479</v>
      </c>
      <c r="G1749" t="s">
        <v>480</v>
      </c>
      <c r="H1749">
        <v>1706194</v>
      </c>
      <c r="I1749" t="s">
        <v>258</v>
      </c>
      <c r="J1749" t="s">
        <v>131</v>
      </c>
      <c r="K1749" t="str">
        <f t="shared" si="81"/>
        <v>MATTHEW DAUGHERTY</v>
      </c>
      <c r="L1749" s="1">
        <v>45778</v>
      </c>
      <c r="M1749" s="1">
        <v>46023</v>
      </c>
      <c r="N1749">
        <f t="shared" si="82"/>
        <v>8</v>
      </c>
      <c r="O1749" t="s">
        <v>135</v>
      </c>
      <c r="P1749" t="s">
        <v>2613</v>
      </c>
      <c r="Q1749" s="2">
        <v>35.6</v>
      </c>
      <c r="R1749" s="4">
        <v>0.375</v>
      </c>
      <c r="S1749" t="s">
        <v>60</v>
      </c>
      <c r="T1749" t="s">
        <v>136</v>
      </c>
      <c r="U1749" s="2">
        <v>13.35</v>
      </c>
      <c r="V1749" t="s">
        <v>480</v>
      </c>
    </row>
    <row r="1750" spans="1:22" x14ac:dyDescent="0.25">
      <c r="A1750">
        <v>2028653457</v>
      </c>
      <c r="B1750" t="s">
        <v>302</v>
      </c>
      <c r="C1750" t="s">
        <v>641</v>
      </c>
      <c r="D1750" t="str">
        <f t="shared" si="83"/>
        <v>JOSEPH MITCHELL</v>
      </c>
      <c r="E1750" t="s">
        <v>399</v>
      </c>
      <c r="F1750" t="s">
        <v>102</v>
      </c>
      <c r="G1750" t="s">
        <v>738</v>
      </c>
      <c r="H1750">
        <v>5442438</v>
      </c>
      <c r="I1750" t="s">
        <v>401</v>
      </c>
      <c r="J1750" t="s">
        <v>402</v>
      </c>
      <c r="K1750" t="str">
        <f t="shared" si="81"/>
        <v>Ronald Max</v>
      </c>
      <c r="L1750" s="1">
        <v>45778</v>
      </c>
      <c r="M1750" s="1">
        <v>46023</v>
      </c>
      <c r="N1750">
        <f t="shared" si="82"/>
        <v>8</v>
      </c>
      <c r="O1750" t="s">
        <v>135</v>
      </c>
      <c r="P1750" t="s">
        <v>2613</v>
      </c>
      <c r="Q1750" s="2">
        <v>122.79</v>
      </c>
      <c r="R1750" s="3">
        <v>0.9</v>
      </c>
      <c r="S1750" t="s">
        <v>60</v>
      </c>
      <c r="T1750" t="s">
        <v>136</v>
      </c>
      <c r="U1750" s="2">
        <v>110.51</v>
      </c>
      <c r="V1750" t="s">
        <v>2599</v>
      </c>
    </row>
    <row r="1751" spans="1:22" x14ac:dyDescent="0.25">
      <c r="A1751">
        <v>2028605534</v>
      </c>
      <c r="B1751" t="s">
        <v>629</v>
      </c>
      <c r="C1751" t="s">
        <v>131</v>
      </c>
      <c r="D1751" t="str">
        <f t="shared" si="83"/>
        <v>MATTHEW LOPEZ</v>
      </c>
      <c r="E1751" t="s">
        <v>399</v>
      </c>
      <c r="F1751" t="s">
        <v>102</v>
      </c>
      <c r="G1751" t="s">
        <v>738</v>
      </c>
      <c r="H1751">
        <v>5442438</v>
      </c>
      <c r="I1751" t="s">
        <v>401</v>
      </c>
      <c r="J1751" t="s">
        <v>402</v>
      </c>
      <c r="K1751" t="str">
        <f t="shared" si="81"/>
        <v>Ronald Max</v>
      </c>
      <c r="L1751" s="1">
        <v>45778</v>
      </c>
      <c r="M1751" s="1">
        <v>46023</v>
      </c>
      <c r="N1751">
        <f t="shared" si="82"/>
        <v>8</v>
      </c>
      <c r="O1751" t="s">
        <v>135</v>
      </c>
      <c r="P1751" t="s">
        <v>2613</v>
      </c>
      <c r="Q1751" s="2">
        <v>109.06</v>
      </c>
      <c r="R1751" s="3">
        <v>0.9</v>
      </c>
      <c r="S1751" t="s">
        <v>60</v>
      </c>
      <c r="T1751" t="s">
        <v>136</v>
      </c>
      <c r="U1751" s="2">
        <v>98.15</v>
      </c>
      <c r="V1751" t="s">
        <v>2599</v>
      </c>
    </row>
    <row r="1752" spans="1:22" x14ac:dyDescent="0.25">
      <c r="A1752">
        <v>2028554601</v>
      </c>
      <c r="B1752" t="s">
        <v>612</v>
      </c>
      <c r="C1752" t="s">
        <v>613</v>
      </c>
      <c r="D1752" t="str">
        <f t="shared" si="83"/>
        <v>KATHY LOWE</v>
      </c>
      <c r="E1752" t="s">
        <v>399</v>
      </c>
      <c r="F1752" t="s">
        <v>102</v>
      </c>
      <c r="G1752" t="s">
        <v>738</v>
      </c>
      <c r="H1752">
        <v>5442438</v>
      </c>
      <c r="I1752" t="s">
        <v>401</v>
      </c>
      <c r="J1752" t="s">
        <v>402</v>
      </c>
      <c r="K1752" t="str">
        <f t="shared" si="81"/>
        <v>Ronald Max</v>
      </c>
      <c r="L1752" s="1">
        <v>45778</v>
      </c>
      <c r="M1752" s="1">
        <v>46023</v>
      </c>
      <c r="N1752">
        <f t="shared" si="82"/>
        <v>8</v>
      </c>
      <c r="O1752" t="s">
        <v>135</v>
      </c>
      <c r="P1752" t="s">
        <v>2613</v>
      </c>
      <c r="Q1752" s="2">
        <v>100.98</v>
      </c>
      <c r="R1752" s="3">
        <v>0.9</v>
      </c>
      <c r="S1752" t="s">
        <v>60</v>
      </c>
      <c r="T1752" t="s">
        <v>136</v>
      </c>
      <c r="U1752" s="2">
        <v>90.88</v>
      </c>
      <c r="V1752" t="s">
        <v>2599</v>
      </c>
    </row>
    <row r="1753" spans="1:22" x14ac:dyDescent="0.25">
      <c r="A1753">
        <v>2028638729</v>
      </c>
      <c r="B1753" t="s">
        <v>634</v>
      </c>
      <c r="C1753" t="s">
        <v>635</v>
      </c>
      <c r="D1753" t="str">
        <f t="shared" si="83"/>
        <v>ERIC KATCHMAR</v>
      </c>
      <c r="E1753" t="s">
        <v>399</v>
      </c>
      <c r="F1753" t="s">
        <v>373</v>
      </c>
      <c r="G1753" t="s">
        <v>433</v>
      </c>
      <c r="H1753">
        <v>5442438</v>
      </c>
      <c r="I1753" t="s">
        <v>401</v>
      </c>
      <c r="J1753" t="s">
        <v>402</v>
      </c>
      <c r="K1753" t="str">
        <f t="shared" si="81"/>
        <v>Ronald Max</v>
      </c>
      <c r="L1753" s="1">
        <v>45778</v>
      </c>
      <c r="M1753" s="1">
        <v>46023</v>
      </c>
      <c r="N1753">
        <f t="shared" si="82"/>
        <v>8</v>
      </c>
      <c r="O1753" t="s">
        <v>135</v>
      </c>
      <c r="P1753" t="s">
        <v>2613</v>
      </c>
      <c r="Q1753" s="2">
        <v>163.25</v>
      </c>
      <c r="R1753" s="3">
        <v>0.9</v>
      </c>
      <c r="S1753" t="s">
        <v>60</v>
      </c>
      <c r="T1753" t="s">
        <v>136</v>
      </c>
      <c r="U1753" s="2">
        <v>146.91999999999999</v>
      </c>
      <c r="V1753" t="s">
        <v>433</v>
      </c>
    </row>
    <row r="1754" spans="1:22" x14ac:dyDescent="0.25">
      <c r="A1754">
        <v>2028554481</v>
      </c>
      <c r="B1754" t="s">
        <v>611</v>
      </c>
      <c r="C1754" t="s">
        <v>296</v>
      </c>
      <c r="D1754" t="str">
        <f t="shared" si="83"/>
        <v>KIMBERLY SIEGEL</v>
      </c>
      <c r="E1754" t="s">
        <v>399</v>
      </c>
      <c r="F1754" t="s">
        <v>373</v>
      </c>
      <c r="G1754" t="s">
        <v>433</v>
      </c>
      <c r="H1754">
        <v>5442438</v>
      </c>
      <c r="I1754" t="s">
        <v>401</v>
      </c>
      <c r="J1754" t="s">
        <v>402</v>
      </c>
      <c r="K1754" t="str">
        <f t="shared" si="81"/>
        <v>Ronald Max</v>
      </c>
      <c r="L1754" s="1">
        <v>45778</v>
      </c>
      <c r="M1754" s="1">
        <v>46023</v>
      </c>
      <c r="N1754">
        <f t="shared" si="82"/>
        <v>8</v>
      </c>
      <c r="O1754" t="s">
        <v>135</v>
      </c>
      <c r="P1754" t="s">
        <v>2613</v>
      </c>
      <c r="Q1754" s="2">
        <v>125.83</v>
      </c>
      <c r="R1754" s="3">
        <v>0.9</v>
      </c>
      <c r="S1754" t="s">
        <v>60</v>
      </c>
      <c r="T1754" t="s">
        <v>136</v>
      </c>
      <c r="U1754" s="2">
        <v>113.25</v>
      </c>
      <c r="V1754" t="s">
        <v>433</v>
      </c>
    </row>
    <row r="1755" spans="1:22" x14ac:dyDescent="0.25">
      <c r="A1755">
        <v>2028554482</v>
      </c>
      <c r="B1755" t="s">
        <v>611</v>
      </c>
      <c r="C1755" t="s">
        <v>296</v>
      </c>
      <c r="D1755" t="str">
        <f t="shared" si="83"/>
        <v>KIMBERLY SIEGEL</v>
      </c>
      <c r="E1755" t="s">
        <v>399</v>
      </c>
      <c r="F1755" t="s">
        <v>373</v>
      </c>
      <c r="G1755" t="s">
        <v>400</v>
      </c>
      <c r="H1755">
        <v>5442438</v>
      </c>
      <c r="I1755" t="s">
        <v>401</v>
      </c>
      <c r="J1755" t="s">
        <v>402</v>
      </c>
      <c r="K1755" t="str">
        <f t="shared" si="81"/>
        <v>Ronald Max</v>
      </c>
      <c r="L1755" s="1">
        <v>45778</v>
      </c>
      <c r="M1755" s="1">
        <v>46023</v>
      </c>
      <c r="N1755">
        <f t="shared" si="82"/>
        <v>8</v>
      </c>
      <c r="O1755" t="s">
        <v>135</v>
      </c>
      <c r="P1755" t="s">
        <v>2613</v>
      </c>
      <c r="Q1755" s="2">
        <v>24.61</v>
      </c>
      <c r="R1755" s="3">
        <v>0.7</v>
      </c>
      <c r="S1755" t="s">
        <v>60</v>
      </c>
      <c r="T1755" t="s">
        <v>136</v>
      </c>
      <c r="U1755" s="2">
        <v>17.23</v>
      </c>
      <c r="V1755" t="s">
        <v>400</v>
      </c>
    </row>
    <row r="1756" spans="1:22" x14ac:dyDescent="0.25">
      <c r="A1756">
        <v>2028554600</v>
      </c>
      <c r="B1756" t="s">
        <v>612</v>
      </c>
      <c r="C1756" t="s">
        <v>613</v>
      </c>
      <c r="D1756" t="str">
        <f t="shared" si="83"/>
        <v>KATHY LOWE</v>
      </c>
      <c r="E1756" t="s">
        <v>399</v>
      </c>
      <c r="F1756" t="s">
        <v>373</v>
      </c>
      <c r="G1756" t="s">
        <v>400</v>
      </c>
      <c r="H1756">
        <v>5442438</v>
      </c>
      <c r="I1756" t="s">
        <v>401</v>
      </c>
      <c r="J1756" t="s">
        <v>402</v>
      </c>
      <c r="K1756" t="str">
        <f t="shared" si="81"/>
        <v>Ronald Max</v>
      </c>
      <c r="L1756" s="1">
        <v>45778</v>
      </c>
      <c r="M1756" s="1">
        <v>46023</v>
      </c>
      <c r="N1756">
        <f t="shared" si="82"/>
        <v>8</v>
      </c>
      <c r="O1756" t="s">
        <v>135</v>
      </c>
      <c r="P1756" t="s">
        <v>2613</v>
      </c>
      <c r="Q1756" s="2">
        <v>24.61</v>
      </c>
      <c r="R1756" s="3">
        <v>0.7</v>
      </c>
      <c r="S1756" t="s">
        <v>60</v>
      </c>
      <c r="T1756" t="s">
        <v>136</v>
      </c>
      <c r="U1756" s="2">
        <v>17.23</v>
      </c>
      <c r="V1756" t="s">
        <v>400</v>
      </c>
    </row>
    <row r="1757" spans="1:22" x14ac:dyDescent="0.25">
      <c r="A1757">
        <v>2028605533</v>
      </c>
      <c r="B1757" t="s">
        <v>629</v>
      </c>
      <c r="C1757" t="s">
        <v>131</v>
      </c>
      <c r="D1757" t="str">
        <f t="shared" si="83"/>
        <v>MATTHEW LOPEZ</v>
      </c>
      <c r="E1757" t="s">
        <v>399</v>
      </c>
      <c r="F1757" t="s">
        <v>373</v>
      </c>
      <c r="G1757" t="s">
        <v>400</v>
      </c>
      <c r="H1757">
        <v>5442438</v>
      </c>
      <c r="I1757" t="s">
        <v>401</v>
      </c>
      <c r="J1757" t="s">
        <v>402</v>
      </c>
      <c r="K1757" t="str">
        <f t="shared" si="81"/>
        <v>Ronald Max</v>
      </c>
      <c r="L1757" s="1">
        <v>45778</v>
      </c>
      <c r="M1757" s="1">
        <v>46023</v>
      </c>
      <c r="N1757">
        <f t="shared" si="82"/>
        <v>8</v>
      </c>
      <c r="O1757" t="s">
        <v>135</v>
      </c>
      <c r="P1757" t="s">
        <v>2613</v>
      </c>
      <c r="Q1757" s="2">
        <v>24.61</v>
      </c>
      <c r="R1757" s="3">
        <v>0.7</v>
      </c>
      <c r="S1757" t="s">
        <v>60</v>
      </c>
      <c r="T1757" t="s">
        <v>136</v>
      </c>
      <c r="U1757" s="2">
        <v>17.23</v>
      </c>
      <c r="V1757" t="s">
        <v>400</v>
      </c>
    </row>
    <row r="1758" spans="1:22" x14ac:dyDescent="0.25">
      <c r="A1758">
        <v>2028653456</v>
      </c>
      <c r="B1758" t="s">
        <v>302</v>
      </c>
      <c r="C1758" t="s">
        <v>641</v>
      </c>
      <c r="D1758" t="str">
        <f t="shared" si="83"/>
        <v>JOSEPH MITCHELL</v>
      </c>
      <c r="E1758" t="s">
        <v>399</v>
      </c>
      <c r="F1758" t="s">
        <v>373</v>
      </c>
      <c r="G1758" t="s">
        <v>400</v>
      </c>
      <c r="H1758">
        <v>5442438</v>
      </c>
      <c r="I1758" t="s">
        <v>401</v>
      </c>
      <c r="J1758" t="s">
        <v>402</v>
      </c>
      <c r="K1758" t="str">
        <f t="shared" si="81"/>
        <v>Ronald Max</v>
      </c>
      <c r="L1758" s="1">
        <v>45778</v>
      </c>
      <c r="M1758" s="1">
        <v>46023</v>
      </c>
      <c r="N1758">
        <f t="shared" si="82"/>
        <v>8</v>
      </c>
      <c r="O1758" t="s">
        <v>135</v>
      </c>
      <c r="P1758" t="s">
        <v>2613</v>
      </c>
      <c r="Q1758" s="2">
        <v>24.61</v>
      </c>
      <c r="R1758" s="3">
        <v>0.7</v>
      </c>
      <c r="S1758" t="s">
        <v>60</v>
      </c>
      <c r="T1758" t="s">
        <v>136</v>
      </c>
      <c r="U1758" s="2">
        <v>17.23</v>
      </c>
      <c r="V1758" t="s">
        <v>400</v>
      </c>
    </row>
    <row r="1759" spans="1:22" x14ac:dyDescent="0.25">
      <c r="A1759">
        <v>2028605535</v>
      </c>
      <c r="B1759" t="s">
        <v>629</v>
      </c>
      <c r="C1759" t="s">
        <v>131</v>
      </c>
      <c r="D1759" t="str">
        <f t="shared" si="83"/>
        <v>MATTHEW LOPEZ</v>
      </c>
      <c r="E1759" t="s">
        <v>399</v>
      </c>
      <c r="F1759" t="s">
        <v>803</v>
      </c>
      <c r="G1759" t="s">
        <v>2424</v>
      </c>
      <c r="H1759">
        <v>5442438</v>
      </c>
      <c r="I1759" t="s">
        <v>401</v>
      </c>
      <c r="J1759" t="s">
        <v>402</v>
      </c>
      <c r="K1759" t="str">
        <f t="shared" si="81"/>
        <v>Ronald Max</v>
      </c>
      <c r="L1759" s="1">
        <v>45778</v>
      </c>
      <c r="M1759" s="1">
        <v>46023</v>
      </c>
      <c r="N1759">
        <f t="shared" si="82"/>
        <v>8</v>
      </c>
      <c r="O1759" t="s">
        <v>135</v>
      </c>
      <c r="P1759" t="s">
        <v>2613</v>
      </c>
      <c r="Q1759" s="2">
        <v>19.5</v>
      </c>
      <c r="R1759" s="3">
        <v>0.39</v>
      </c>
      <c r="S1759" t="s">
        <v>60</v>
      </c>
      <c r="T1759" t="s">
        <v>136</v>
      </c>
      <c r="U1759" s="2">
        <v>7.6</v>
      </c>
      <c r="V1759" t="s">
        <v>2615</v>
      </c>
    </row>
    <row r="1760" spans="1:22" x14ac:dyDescent="0.25">
      <c r="A1760">
        <v>2028315761</v>
      </c>
      <c r="B1760" t="s">
        <v>1540</v>
      </c>
      <c r="C1760" t="s">
        <v>231</v>
      </c>
      <c r="D1760" t="str">
        <f t="shared" si="83"/>
        <v>MARY STURGEON</v>
      </c>
      <c r="E1760" t="s">
        <v>265</v>
      </c>
      <c r="F1760" t="s">
        <v>102</v>
      </c>
      <c r="G1760" t="s">
        <v>738</v>
      </c>
      <c r="H1760">
        <v>8977234</v>
      </c>
      <c r="I1760" t="s">
        <v>65</v>
      </c>
      <c r="J1760" t="s">
        <v>66</v>
      </c>
      <c r="K1760" t="str">
        <f t="shared" si="81"/>
        <v>RYAN CALTAGIRONE</v>
      </c>
      <c r="L1760" s="1">
        <v>45778</v>
      </c>
      <c r="M1760" s="1">
        <v>46023</v>
      </c>
      <c r="N1760">
        <f t="shared" si="82"/>
        <v>8</v>
      </c>
      <c r="O1760" t="s">
        <v>135</v>
      </c>
      <c r="P1760" t="s">
        <v>2613</v>
      </c>
      <c r="Q1760" s="2">
        <v>152.54</v>
      </c>
      <c r="R1760" s="3">
        <v>0.9</v>
      </c>
      <c r="S1760" t="s">
        <v>60</v>
      </c>
      <c r="T1760" t="s">
        <v>136</v>
      </c>
      <c r="U1760" s="2">
        <v>137.29</v>
      </c>
      <c r="V1760" t="s">
        <v>2599</v>
      </c>
    </row>
    <row r="1761" spans="1:22" x14ac:dyDescent="0.25">
      <c r="A1761">
        <v>2028435711</v>
      </c>
      <c r="B1761" t="s">
        <v>588</v>
      </c>
      <c r="C1761" t="s">
        <v>418</v>
      </c>
      <c r="D1761" t="str">
        <f t="shared" si="83"/>
        <v>STEVEN HINDERS</v>
      </c>
      <c r="E1761" t="s">
        <v>354</v>
      </c>
      <c r="F1761" t="s">
        <v>102</v>
      </c>
      <c r="G1761" t="s">
        <v>738</v>
      </c>
      <c r="H1761">
        <v>8977234</v>
      </c>
      <c r="I1761" t="s">
        <v>65</v>
      </c>
      <c r="J1761" t="s">
        <v>66</v>
      </c>
      <c r="K1761" t="str">
        <f t="shared" si="81"/>
        <v>RYAN CALTAGIRONE</v>
      </c>
      <c r="L1761" s="1">
        <v>45778</v>
      </c>
      <c r="M1761" s="1">
        <v>46023</v>
      </c>
      <c r="N1761">
        <f t="shared" si="82"/>
        <v>8</v>
      </c>
      <c r="O1761" t="s">
        <v>135</v>
      </c>
      <c r="P1761" t="s">
        <v>2613</v>
      </c>
      <c r="Q1761" s="2">
        <v>74.91</v>
      </c>
      <c r="R1761" s="3">
        <v>0.9</v>
      </c>
      <c r="S1761" t="s">
        <v>60</v>
      </c>
      <c r="T1761" t="s">
        <v>136</v>
      </c>
      <c r="U1761" s="2">
        <v>67.42</v>
      </c>
      <c r="V1761" t="s">
        <v>2599</v>
      </c>
    </row>
    <row r="1762" spans="1:22" x14ac:dyDescent="0.25">
      <c r="A1762">
        <v>2028349433</v>
      </c>
      <c r="B1762" t="s">
        <v>567</v>
      </c>
      <c r="C1762" t="s">
        <v>568</v>
      </c>
      <c r="D1762" t="str">
        <f t="shared" si="83"/>
        <v>IBRAHIM AWES</v>
      </c>
      <c r="E1762" t="s">
        <v>372</v>
      </c>
      <c r="F1762" t="s">
        <v>102</v>
      </c>
      <c r="G1762" t="s">
        <v>738</v>
      </c>
      <c r="H1762">
        <v>8977234</v>
      </c>
      <c r="I1762" t="s">
        <v>65</v>
      </c>
      <c r="J1762" t="s">
        <v>66</v>
      </c>
      <c r="K1762" t="str">
        <f t="shared" si="81"/>
        <v>RYAN CALTAGIRONE</v>
      </c>
      <c r="L1762" s="1">
        <v>45778</v>
      </c>
      <c r="M1762" s="1">
        <v>46023</v>
      </c>
      <c r="N1762">
        <f t="shared" si="82"/>
        <v>8</v>
      </c>
      <c r="O1762" t="s">
        <v>135</v>
      </c>
      <c r="P1762" t="s">
        <v>2613</v>
      </c>
      <c r="Q1762" s="2">
        <v>54.63</v>
      </c>
      <c r="R1762" s="3">
        <v>0.9</v>
      </c>
      <c r="S1762" t="s">
        <v>60</v>
      </c>
      <c r="T1762" t="s">
        <v>136</v>
      </c>
      <c r="U1762" s="2">
        <v>49.17</v>
      </c>
      <c r="V1762" t="s">
        <v>2599</v>
      </c>
    </row>
    <row r="1763" spans="1:22" x14ac:dyDescent="0.25">
      <c r="A1763">
        <v>2028577745</v>
      </c>
      <c r="B1763" t="s">
        <v>625</v>
      </c>
      <c r="C1763" t="s">
        <v>626</v>
      </c>
      <c r="D1763" t="str">
        <f t="shared" si="83"/>
        <v>ALICIA PANTANO</v>
      </c>
      <c r="E1763" t="s">
        <v>83</v>
      </c>
      <c r="F1763" t="s">
        <v>102</v>
      </c>
      <c r="G1763" t="s">
        <v>764</v>
      </c>
      <c r="H1763">
        <v>8977234</v>
      </c>
      <c r="I1763" t="s">
        <v>65</v>
      </c>
      <c r="J1763" t="s">
        <v>66</v>
      </c>
      <c r="K1763" t="str">
        <f t="shared" si="81"/>
        <v>RYAN CALTAGIRONE</v>
      </c>
      <c r="L1763" s="1">
        <v>45778</v>
      </c>
      <c r="M1763" s="1">
        <v>46023</v>
      </c>
      <c r="N1763">
        <f t="shared" si="82"/>
        <v>8</v>
      </c>
      <c r="O1763" t="s">
        <v>135</v>
      </c>
      <c r="P1763" t="s">
        <v>2613</v>
      </c>
      <c r="Q1763" s="2">
        <v>111.65</v>
      </c>
      <c r="R1763" s="3">
        <v>0.75</v>
      </c>
      <c r="S1763" t="s">
        <v>60</v>
      </c>
      <c r="T1763" t="s">
        <v>136</v>
      </c>
      <c r="U1763" s="2">
        <v>83.74</v>
      </c>
      <c r="V1763" t="s">
        <v>2597</v>
      </c>
    </row>
    <row r="1764" spans="1:22" x14ac:dyDescent="0.25">
      <c r="A1764">
        <v>2028647678</v>
      </c>
      <c r="B1764" t="s">
        <v>347</v>
      </c>
      <c r="C1764" t="s">
        <v>639</v>
      </c>
      <c r="D1764" t="str">
        <f t="shared" si="83"/>
        <v>LANCE HARRIS</v>
      </c>
      <c r="E1764" t="s">
        <v>110</v>
      </c>
      <c r="F1764" t="s">
        <v>102</v>
      </c>
      <c r="G1764" t="s">
        <v>764</v>
      </c>
      <c r="H1764">
        <v>8977234</v>
      </c>
      <c r="I1764" t="s">
        <v>65</v>
      </c>
      <c r="J1764" t="s">
        <v>66</v>
      </c>
      <c r="K1764" t="str">
        <f t="shared" si="81"/>
        <v>RYAN CALTAGIRONE</v>
      </c>
      <c r="L1764" s="1">
        <v>45778</v>
      </c>
      <c r="M1764" s="1">
        <v>46023</v>
      </c>
      <c r="N1764">
        <f t="shared" si="82"/>
        <v>8</v>
      </c>
      <c r="O1764" t="s">
        <v>135</v>
      </c>
      <c r="P1764" t="s">
        <v>2613</v>
      </c>
      <c r="Q1764" s="2">
        <v>100.23</v>
      </c>
      <c r="R1764" s="3">
        <v>0.75</v>
      </c>
      <c r="S1764" t="s">
        <v>60</v>
      </c>
      <c r="T1764" t="s">
        <v>136</v>
      </c>
      <c r="U1764" s="2">
        <v>75.17</v>
      </c>
      <c r="V1764" t="s">
        <v>2597</v>
      </c>
    </row>
    <row r="1765" spans="1:22" x14ac:dyDescent="0.25">
      <c r="A1765">
        <v>2028669329</v>
      </c>
      <c r="B1765" t="s">
        <v>654</v>
      </c>
      <c r="C1765" t="s">
        <v>655</v>
      </c>
      <c r="D1765" t="str">
        <f t="shared" si="83"/>
        <v>JAIME POSITANO</v>
      </c>
      <c r="E1765" t="s">
        <v>83</v>
      </c>
      <c r="F1765" t="s">
        <v>102</v>
      </c>
      <c r="G1765" t="s">
        <v>764</v>
      </c>
      <c r="H1765">
        <v>8977234</v>
      </c>
      <c r="I1765" t="s">
        <v>65</v>
      </c>
      <c r="J1765" t="s">
        <v>66</v>
      </c>
      <c r="K1765" t="str">
        <f t="shared" si="81"/>
        <v>RYAN CALTAGIRONE</v>
      </c>
      <c r="L1765" s="1">
        <v>45778</v>
      </c>
      <c r="M1765" s="1">
        <v>46023</v>
      </c>
      <c r="N1765">
        <f t="shared" si="82"/>
        <v>8</v>
      </c>
      <c r="O1765" t="s">
        <v>135</v>
      </c>
      <c r="P1765" t="s">
        <v>2613</v>
      </c>
      <c r="Q1765" s="2">
        <v>90.04</v>
      </c>
      <c r="R1765" s="3">
        <v>0.75</v>
      </c>
      <c r="S1765" t="s">
        <v>60</v>
      </c>
      <c r="T1765" t="s">
        <v>136</v>
      </c>
      <c r="U1765" s="2">
        <v>67.53</v>
      </c>
      <c r="V1765" t="s">
        <v>2597</v>
      </c>
    </row>
    <row r="1766" spans="1:22" x14ac:dyDescent="0.25">
      <c r="A1766">
        <v>2028324181</v>
      </c>
      <c r="B1766" t="s">
        <v>560</v>
      </c>
      <c r="C1766" t="s">
        <v>561</v>
      </c>
      <c r="D1766" t="str">
        <f t="shared" si="83"/>
        <v>SERGIO MARTINEZ</v>
      </c>
      <c r="E1766" t="s">
        <v>372</v>
      </c>
      <c r="F1766" t="s">
        <v>102</v>
      </c>
      <c r="G1766" t="s">
        <v>764</v>
      </c>
      <c r="H1766">
        <v>8977234</v>
      </c>
      <c r="I1766" t="s">
        <v>65</v>
      </c>
      <c r="J1766" t="s">
        <v>66</v>
      </c>
      <c r="K1766" t="str">
        <f t="shared" si="81"/>
        <v>RYAN CALTAGIRONE</v>
      </c>
      <c r="L1766" s="1">
        <v>45778</v>
      </c>
      <c r="M1766" s="1">
        <v>46023</v>
      </c>
      <c r="N1766">
        <f t="shared" si="82"/>
        <v>8</v>
      </c>
      <c r="O1766" t="s">
        <v>135</v>
      </c>
      <c r="P1766" t="s">
        <v>2613</v>
      </c>
      <c r="Q1766" s="2">
        <v>69.31</v>
      </c>
      <c r="R1766" s="3">
        <v>0.75</v>
      </c>
      <c r="S1766" t="s">
        <v>60</v>
      </c>
      <c r="T1766" t="s">
        <v>136</v>
      </c>
      <c r="U1766" s="2">
        <v>51.98</v>
      </c>
      <c r="V1766" t="s">
        <v>2597</v>
      </c>
    </row>
    <row r="1767" spans="1:22" x14ac:dyDescent="0.25">
      <c r="A1767">
        <v>2028315764</v>
      </c>
      <c r="B1767" t="s">
        <v>1540</v>
      </c>
      <c r="C1767" t="s">
        <v>231</v>
      </c>
      <c r="D1767" t="str">
        <f t="shared" si="83"/>
        <v>MARY STURGEON</v>
      </c>
      <c r="E1767" t="s">
        <v>265</v>
      </c>
      <c r="F1767" t="s">
        <v>102</v>
      </c>
      <c r="G1767" t="s">
        <v>764</v>
      </c>
      <c r="H1767">
        <v>8977234</v>
      </c>
      <c r="I1767" t="s">
        <v>65</v>
      </c>
      <c r="J1767" t="s">
        <v>66</v>
      </c>
      <c r="K1767" t="str">
        <f t="shared" si="81"/>
        <v>RYAN CALTAGIRONE</v>
      </c>
      <c r="L1767" s="1">
        <v>45778</v>
      </c>
      <c r="M1767" s="1">
        <v>46023</v>
      </c>
      <c r="N1767">
        <f t="shared" si="82"/>
        <v>8</v>
      </c>
      <c r="O1767" t="s">
        <v>135</v>
      </c>
      <c r="P1767" t="s">
        <v>2613</v>
      </c>
      <c r="Q1767" s="2">
        <v>43.9</v>
      </c>
      <c r="R1767" s="3">
        <v>0.75</v>
      </c>
      <c r="S1767" t="s">
        <v>60</v>
      </c>
      <c r="T1767" t="s">
        <v>136</v>
      </c>
      <c r="U1767" s="2">
        <v>32.92</v>
      </c>
      <c r="V1767" t="s">
        <v>2597</v>
      </c>
    </row>
    <row r="1768" spans="1:22" x14ac:dyDescent="0.25">
      <c r="A1768">
        <v>2028063547</v>
      </c>
      <c r="B1768" t="s">
        <v>677</v>
      </c>
      <c r="C1768" t="s">
        <v>933</v>
      </c>
      <c r="D1768" t="str">
        <f t="shared" si="83"/>
        <v>GAVIN KISSEL</v>
      </c>
      <c r="E1768" t="s">
        <v>265</v>
      </c>
      <c r="F1768" t="s">
        <v>102</v>
      </c>
      <c r="G1768" t="s">
        <v>764</v>
      </c>
      <c r="H1768">
        <v>8977234</v>
      </c>
      <c r="I1768" t="s">
        <v>65</v>
      </c>
      <c r="J1768" t="s">
        <v>66</v>
      </c>
      <c r="K1768" t="str">
        <f t="shared" si="81"/>
        <v>RYAN CALTAGIRONE</v>
      </c>
      <c r="L1768" s="1">
        <v>45778</v>
      </c>
      <c r="M1768" s="1">
        <v>46023</v>
      </c>
      <c r="N1768">
        <f t="shared" si="82"/>
        <v>8</v>
      </c>
      <c r="O1768" t="s">
        <v>135</v>
      </c>
      <c r="P1768" t="s">
        <v>2613</v>
      </c>
      <c r="Q1768" s="2">
        <v>22.41</v>
      </c>
      <c r="R1768" s="3">
        <v>0.75</v>
      </c>
      <c r="S1768" t="s">
        <v>60</v>
      </c>
      <c r="T1768" t="s">
        <v>136</v>
      </c>
      <c r="U1768" s="2">
        <v>16.809999999999999</v>
      </c>
      <c r="V1768" t="s">
        <v>2597</v>
      </c>
    </row>
    <row r="1769" spans="1:22" x14ac:dyDescent="0.25">
      <c r="A1769">
        <v>2028539827</v>
      </c>
      <c r="B1769" t="s">
        <v>349</v>
      </c>
      <c r="C1769" t="s">
        <v>350</v>
      </c>
      <c r="D1769" t="str">
        <f t="shared" si="83"/>
        <v>MICHELE OBRIEN</v>
      </c>
      <c r="E1769" t="s">
        <v>351</v>
      </c>
      <c r="F1769" t="s">
        <v>373</v>
      </c>
      <c r="G1769" t="s">
        <v>400</v>
      </c>
      <c r="H1769">
        <v>8977234</v>
      </c>
      <c r="I1769" t="s">
        <v>65</v>
      </c>
      <c r="J1769" t="s">
        <v>66</v>
      </c>
      <c r="K1769" t="str">
        <f t="shared" si="81"/>
        <v>RYAN CALTAGIRONE</v>
      </c>
      <c r="L1769" s="1">
        <v>45778</v>
      </c>
      <c r="M1769" s="1">
        <v>46023</v>
      </c>
      <c r="N1769">
        <f t="shared" si="82"/>
        <v>8</v>
      </c>
      <c r="O1769" t="s">
        <v>135</v>
      </c>
      <c r="P1769" t="s">
        <v>2613</v>
      </c>
      <c r="Q1769" s="2">
        <v>49.83</v>
      </c>
      <c r="R1769" s="3">
        <v>0.7</v>
      </c>
      <c r="S1769" t="s">
        <v>60</v>
      </c>
      <c r="T1769" t="s">
        <v>136</v>
      </c>
      <c r="U1769" s="2">
        <v>34.880000000000003</v>
      </c>
      <c r="V1769" t="s">
        <v>400</v>
      </c>
    </row>
    <row r="1770" spans="1:22" x14ac:dyDescent="0.25">
      <c r="A1770">
        <v>2028063549</v>
      </c>
      <c r="B1770" t="s">
        <v>677</v>
      </c>
      <c r="C1770" t="s">
        <v>933</v>
      </c>
      <c r="D1770" t="str">
        <f t="shared" si="83"/>
        <v>GAVIN KISSEL</v>
      </c>
      <c r="E1770" t="s">
        <v>265</v>
      </c>
      <c r="F1770" t="s">
        <v>373</v>
      </c>
      <c r="G1770" t="s">
        <v>400</v>
      </c>
      <c r="H1770">
        <v>8977234</v>
      </c>
      <c r="I1770" t="s">
        <v>65</v>
      </c>
      <c r="J1770" t="s">
        <v>66</v>
      </c>
      <c r="K1770" t="str">
        <f t="shared" si="81"/>
        <v>RYAN CALTAGIRONE</v>
      </c>
      <c r="L1770" s="1">
        <v>45778</v>
      </c>
      <c r="M1770" s="1">
        <v>46023</v>
      </c>
      <c r="N1770">
        <f t="shared" si="82"/>
        <v>8</v>
      </c>
      <c r="O1770" t="s">
        <v>135</v>
      </c>
      <c r="P1770" t="s">
        <v>2613</v>
      </c>
      <c r="Q1770" s="2">
        <v>27.81</v>
      </c>
      <c r="R1770" s="3">
        <v>0.7</v>
      </c>
      <c r="S1770" t="s">
        <v>60</v>
      </c>
      <c r="T1770" t="s">
        <v>136</v>
      </c>
      <c r="U1770" s="2">
        <v>19.47</v>
      </c>
      <c r="V1770" t="s">
        <v>400</v>
      </c>
    </row>
    <row r="1771" spans="1:22" x14ac:dyDescent="0.25">
      <c r="A1771">
        <v>2028435713</v>
      </c>
      <c r="B1771" t="s">
        <v>588</v>
      </c>
      <c r="C1771" t="s">
        <v>418</v>
      </c>
      <c r="D1771" t="str">
        <f t="shared" si="83"/>
        <v>STEVEN HINDERS</v>
      </c>
      <c r="E1771" t="s">
        <v>354</v>
      </c>
      <c r="F1771" t="s">
        <v>373</v>
      </c>
      <c r="G1771" t="s">
        <v>400</v>
      </c>
      <c r="H1771">
        <v>8977234</v>
      </c>
      <c r="I1771" t="s">
        <v>65</v>
      </c>
      <c r="J1771" t="s">
        <v>66</v>
      </c>
      <c r="K1771" t="str">
        <f t="shared" si="81"/>
        <v>RYAN CALTAGIRONE</v>
      </c>
      <c r="L1771" s="1">
        <v>45778</v>
      </c>
      <c r="M1771" s="1">
        <v>46023</v>
      </c>
      <c r="N1771">
        <f t="shared" si="82"/>
        <v>8</v>
      </c>
      <c r="O1771" t="s">
        <v>135</v>
      </c>
      <c r="P1771" t="s">
        <v>2613</v>
      </c>
      <c r="Q1771" s="2">
        <v>25.73</v>
      </c>
      <c r="R1771" s="3">
        <v>0.7</v>
      </c>
      <c r="S1771" t="s">
        <v>60</v>
      </c>
      <c r="T1771" t="s">
        <v>136</v>
      </c>
      <c r="U1771" s="2">
        <v>18.010000000000002</v>
      </c>
      <c r="V1771" t="s">
        <v>400</v>
      </c>
    </row>
    <row r="1772" spans="1:22" x14ac:dyDescent="0.25">
      <c r="A1772">
        <v>2028650355</v>
      </c>
      <c r="B1772" t="s">
        <v>640</v>
      </c>
      <c r="C1772" t="s">
        <v>92</v>
      </c>
      <c r="D1772" t="str">
        <f t="shared" si="83"/>
        <v>CYNTHIA JOHNSON</v>
      </c>
      <c r="E1772" t="s">
        <v>372</v>
      </c>
      <c r="F1772" t="s">
        <v>373</v>
      </c>
      <c r="G1772" t="s">
        <v>400</v>
      </c>
      <c r="H1772">
        <v>8977234</v>
      </c>
      <c r="I1772" t="s">
        <v>65</v>
      </c>
      <c r="J1772" t="s">
        <v>66</v>
      </c>
      <c r="K1772" t="str">
        <f t="shared" si="81"/>
        <v>RYAN CALTAGIRONE</v>
      </c>
      <c r="L1772" s="1">
        <v>45778</v>
      </c>
      <c r="M1772" s="1">
        <v>46023</v>
      </c>
      <c r="N1772">
        <f t="shared" si="82"/>
        <v>8</v>
      </c>
      <c r="O1772" t="s">
        <v>135</v>
      </c>
      <c r="P1772" t="s">
        <v>2613</v>
      </c>
      <c r="Q1772" s="2">
        <v>25.73</v>
      </c>
      <c r="R1772" s="3">
        <v>0.7</v>
      </c>
      <c r="S1772" t="s">
        <v>60</v>
      </c>
      <c r="T1772" t="s">
        <v>136</v>
      </c>
      <c r="U1772" s="2">
        <v>18.010000000000002</v>
      </c>
      <c r="V1772" t="s">
        <v>400</v>
      </c>
    </row>
    <row r="1773" spans="1:22" x14ac:dyDescent="0.25">
      <c r="A1773">
        <v>2028338806</v>
      </c>
      <c r="B1773" t="s">
        <v>565</v>
      </c>
      <c r="C1773" t="s">
        <v>405</v>
      </c>
      <c r="D1773" t="str">
        <f t="shared" si="83"/>
        <v>DAVID BITTERMAN</v>
      </c>
      <c r="E1773" t="s">
        <v>354</v>
      </c>
      <c r="F1773" t="s">
        <v>373</v>
      </c>
      <c r="G1773" t="s">
        <v>566</v>
      </c>
      <c r="H1773">
        <v>8977234</v>
      </c>
      <c r="I1773" t="s">
        <v>65</v>
      </c>
      <c r="J1773" t="s">
        <v>66</v>
      </c>
      <c r="K1773" t="str">
        <f t="shared" si="81"/>
        <v>RYAN CALTAGIRONE</v>
      </c>
      <c r="L1773" s="1">
        <v>45778</v>
      </c>
      <c r="M1773" s="1">
        <v>46023</v>
      </c>
      <c r="N1773">
        <f t="shared" si="82"/>
        <v>8</v>
      </c>
      <c r="O1773" t="s">
        <v>135</v>
      </c>
      <c r="P1773" t="s">
        <v>2613</v>
      </c>
      <c r="Q1773" s="2">
        <v>25.73</v>
      </c>
      <c r="R1773" s="3">
        <v>0.7</v>
      </c>
      <c r="S1773" t="s">
        <v>60</v>
      </c>
      <c r="T1773" t="s">
        <v>136</v>
      </c>
      <c r="U1773" s="2">
        <v>18.010000000000002</v>
      </c>
      <c r="V1773" t="s">
        <v>400</v>
      </c>
    </row>
    <row r="1774" spans="1:22" x14ac:dyDescent="0.25">
      <c r="A1774">
        <v>2028315762</v>
      </c>
      <c r="B1774" t="s">
        <v>1540</v>
      </c>
      <c r="C1774" t="s">
        <v>231</v>
      </c>
      <c r="D1774" t="str">
        <f t="shared" si="83"/>
        <v>MARY STURGEON</v>
      </c>
      <c r="E1774" t="s">
        <v>265</v>
      </c>
      <c r="F1774" t="s">
        <v>373</v>
      </c>
      <c r="G1774" t="s">
        <v>566</v>
      </c>
      <c r="H1774">
        <v>8977234</v>
      </c>
      <c r="I1774" t="s">
        <v>65</v>
      </c>
      <c r="J1774" t="s">
        <v>66</v>
      </c>
      <c r="K1774" t="str">
        <f t="shared" si="81"/>
        <v>RYAN CALTAGIRONE</v>
      </c>
      <c r="L1774" s="1">
        <v>45778</v>
      </c>
      <c r="M1774" s="1">
        <v>46023</v>
      </c>
      <c r="N1774">
        <f t="shared" si="82"/>
        <v>8</v>
      </c>
      <c r="O1774" t="s">
        <v>135</v>
      </c>
      <c r="P1774" t="s">
        <v>2613</v>
      </c>
      <c r="Q1774" s="2">
        <v>8.3699999999999992</v>
      </c>
      <c r="R1774" s="3">
        <v>0.7</v>
      </c>
      <c r="S1774" t="s">
        <v>60</v>
      </c>
      <c r="T1774" t="s">
        <v>136</v>
      </c>
      <c r="U1774" s="2">
        <v>5.86</v>
      </c>
      <c r="V1774" t="s">
        <v>400</v>
      </c>
    </row>
    <row r="1775" spans="1:22" x14ac:dyDescent="0.25">
      <c r="A1775">
        <v>2028577744</v>
      </c>
      <c r="B1775" t="s">
        <v>625</v>
      </c>
      <c r="C1775" t="s">
        <v>626</v>
      </c>
      <c r="D1775" t="str">
        <f t="shared" si="83"/>
        <v>ALICIA PANTANO</v>
      </c>
      <c r="E1775" t="s">
        <v>83</v>
      </c>
      <c r="F1775" t="s">
        <v>373</v>
      </c>
      <c r="G1775" t="s">
        <v>374</v>
      </c>
      <c r="H1775">
        <v>8977234</v>
      </c>
      <c r="I1775" t="s">
        <v>65</v>
      </c>
      <c r="J1775" t="s">
        <v>66</v>
      </c>
      <c r="K1775" t="str">
        <f t="shared" si="81"/>
        <v>RYAN CALTAGIRONE</v>
      </c>
      <c r="L1775" s="1">
        <v>45778</v>
      </c>
      <c r="M1775" s="1">
        <v>46023</v>
      </c>
      <c r="N1775">
        <f t="shared" si="82"/>
        <v>8</v>
      </c>
      <c r="O1775" t="s">
        <v>135</v>
      </c>
      <c r="P1775" t="s">
        <v>2613</v>
      </c>
      <c r="Q1775" s="2">
        <v>177.79</v>
      </c>
      <c r="R1775" s="3">
        <v>0.7</v>
      </c>
      <c r="S1775" t="s">
        <v>60</v>
      </c>
      <c r="T1775" t="s">
        <v>136</v>
      </c>
      <c r="U1775" s="2">
        <v>124.45</v>
      </c>
      <c r="V1775" t="s">
        <v>374</v>
      </c>
    </row>
    <row r="1776" spans="1:22" x14ac:dyDescent="0.25">
      <c r="A1776">
        <v>2028650356</v>
      </c>
      <c r="B1776" t="s">
        <v>640</v>
      </c>
      <c r="C1776" t="s">
        <v>92</v>
      </c>
      <c r="D1776" t="str">
        <f t="shared" si="83"/>
        <v>CYNTHIA JOHNSON</v>
      </c>
      <c r="E1776" t="s">
        <v>372</v>
      </c>
      <c r="F1776" t="s">
        <v>373</v>
      </c>
      <c r="G1776" t="s">
        <v>374</v>
      </c>
      <c r="H1776">
        <v>8977234</v>
      </c>
      <c r="I1776" t="s">
        <v>65</v>
      </c>
      <c r="J1776" t="s">
        <v>66</v>
      </c>
      <c r="K1776" t="str">
        <f t="shared" si="81"/>
        <v>RYAN CALTAGIRONE</v>
      </c>
      <c r="L1776" s="1">
        <v>45778</v>
      </c>
      <c r="M1776" s="1">
        <v>46023</v>
      </c>
      <c r="N1776">
        <f t="shared" si="82"/>
        <v>8</v>
      </c>
      <c r="O1776" t="s">
        <v>135</v>
      </c>
      <c r="P1776" t="s">
        <v>2613</v>
      </c>
      <c r="Q1776" s="2">
        <v>161.63</v>
      </c>
      <c r="R1776" s="3">
        <v>0.7</v>
      </c>
      <c r="S1776" t="s">
        <v>60</v>
      </c>
      <c r="T1776" t="s">
        <v>136</v>
      </c>
      <c r="U1776" s="2">
        <v>113.14</v>
      </c>
      <c r="V1776" t="s">
        <v>374</v>
      </c>
    </row>
    <row r="1777" spans="1:22" x14ac:dyDescent="0.25">
      <c r="A1777">
        <v>2028669330</v>
      </c>
      <c r="B1777" t="s">
        <v>654</v>
      </c>
      <c r="C1777" t="s">
        <v>655</v>
      </c>
      <c r="D1777" t="str">
        <f t="shared" si="83"/>
        <v>JAIME POSITANO</v>
      </c>
      <c r="E1777" t="s">
        <v>83</v>
      </c>
      <c r="F1777" t="s">
        <v>373</v>
      </c>
      <c r="G1777" t="s">
        <v>374</v>
      </c>
      <c r="H1777">
        <v>8977234</v>
      </c>
      <c r="I1777" t="s">
        <v>65</v>
      </c>
      <c r="J1777" t="s">
        <v>66</v>
      </c>
      <c r="K1777" t="str">
        <f t="shared" si="81"/>
        <v>RYAN CALTAGIRONE</v>
      </c>
      <c r="L1777" s="1">
        <v>45778</v>
      </c>
      <c r="M1777" s="1">
        <v>46023</v>
      </c>
      <c r="N1777">
        <f t="shared" si="82"/>
        <v>8</v>
      </c>
      <c r="O1777" t="s">
        <v>135</v>
      </c>
      <c r="P1777" t="s">
        <v>2613</v>
      </c>
      <c r="Q1777" s="2">
        <v>145.41999999999999</v>
      </c>
      <c r="R1777" s="3">
        <v>0.7</v>
      </c>
      <c r="S1777" t="s">
        <v>60</v>
      </c>
      <c r="T1777" t="s">
        <v>136</v>
      </c>
      <c r="U1777" s="2">
        <v>101.79</v>
      </c>
      <c r="V1777" t="s">
        <v>374</v>
      </c>
    </row>
    <row r="1778" spans="1:22" x14ac:dyDescent="0.25">
      <c r="A1778">
        <v>2028435712</v>
      </c>
      <c r="B1778" t="s">
        <v>588</v>
      </c>
      <c r="C1778" t="s">
        <v>418</v>
      </c>
      <c r="D1778" t="str">
        <f t="shared" si="83"/>
        <v>STEVEN HINDERS</v>
      </c>
      <c r="E1778" t="s">
        <v>354</v>
      </c>
      <c r="F1778" t="s">
        <v>373</v>
      </c>
      <c r="G1778" t="s">
        <v>374</v>
      </c>
      <c r="H1778">
        <v>8977234</v>
      </c>
      <c r="I1778" t="s">
        <v>65</v>
      </c>
      <c r="J1778" t="s">
        <v>66</v>
      </c>
      <c r="K1778" t="str">
        <f t="shared" si="81"/>
        <v>RYAN CALTAGIRONE</v>
      </c>
      <c r="L1778" s="1">
        <v>45778</v>
      </c>
      <c r="M1778" s="1">
        <v>46023</v>
      </c>
      <c r="N1778">
        <f t="shared" si="82"/>
        <v>8</v>
      </c>
      <c r="O1778" t="s">
        <v>135</v>
      </c>
      <c r="P1778" t="s">
        <v>2613</v>
      </c>
      <c r="Q1778" s="2">
        <v>135.4</v>
      </c>
      <c r="R1778" s="3">
        <v>0.7</v>
      </c>
      <c r="S1778" t="s">
        <v>60</v>
      </c>
      <c r="T1778" t="s">
        <v>136</v>
      </c>
      <c r="U1778" s="2">
        <v>94.78</v>
      </c>
      <c r="V1778" t="s">
        <v>374</v>
      </c>
    </row>
    <row r="1779" spans="1:22" x14ac:dyDescent="0.25">
      <c r="A1779">
        <v>2028647679</v>
      </c>
      <c r="B1779" t="s">
        <v>347</v>
      </c>
      <c r="C1779" t="s">
        <v>639</v>
      </c>
      <c r="D1779" t="str">
        <f t="shared" si="83"/>
        <v>LANCE HARRIS</v>
      </c>
      <c r="E1779" t="s">
        <v>110</v>
      </c>
      <c r="F1779" t="s">
        <v>373</v>
      </c>
      <c r="G1779" t="s">
        <v>374</v>
      </c>
      <c r="H1779">
        <v>8977234</v>
      </c>
      <c r="I1779" t="s">
        <v>65</v>
      </c>
      <c r="J1779" t="s">
        <v>66</v>
      </c>
      <c r="K1779" t="str">
        <f t="shared" si="81"/>
        <v>RYAN CALTAGIRONE</v>
      </c>
      <c r="L1779" s="1">
        <v>45778</v>
      </c>
      <c r="M1779" s="1">
        <v>46023</v>
      </c>
      <c r="N1779">
        <f t="shared" si="82"/>
        <v>8</v>
      </c>
      <c r="O1779" t="s">
        <v>135</v>
      </c>
      <c r="P1779" t="s">
        <v>2613</v>
      </c>
      <c r="Q1779" s="2">
        <v>107.9</v>
      </c>
      <c r="R1779" s="3">
        <v>0.7</v>
      </c>
      <c r="S1779" t="s">
        <v>60</v>
      </c>
      <c r="T1779" t="s">
        <v>136</v>
      </c>
      <c r="U1779" s="2">
        <v>75.53</v>
      </c>
      <c r="V1779" t="s">
        <v>374</v>
      </c>
    </row>
    <row r="1780" spans="1:22" x14ac:dyDescent="0.25">
      <c r="A1780">
        <v>2028338805</v>
      </c>
      <c r="B1780" t="s">
        <v>565</v>
      </c>
      <c r="C1780" t="s">
        <v>405</v>
      </c>
      <c r="D1780" t="str">
        <f t="shared" si="83"/>
        <v>DAVID BITTERMAN</v>
      </c>
      <c r="E1780" t="s">
        <v>354</v>
      </c>
      <c r="F1780" t="s">
        <v>373</v>
      </c>
      <c r="G1780" t="s">
        <v>374</v>
      </c>
      <c r="H1780">
        <v>8977234</v>
      </c>
      <c r="I1780" t="s">
        <v>65</v>
      </c>
      <c r="J1780" t="s">
        <v>66</v>
      </c>
      <c r="K1780" t="str">
        <f t="shared" si="81"/>
        <v>RYAN CALTAGIRONE</v>
      </c>
      <c r="L1780" s="1">
        <v>45778</v>
      </c>
      <c r="M1780" s="1">
        <v>46023</v>
      </c>
      <c r="N1780">
        <f t="shared" si="82"/>
        <v>8</v>
      </c>
      <c r="O1780" t="s">
        <v>135</v>
      </c>
      <c r="P1780" t="s">
        <v>2613</v>
      </c>
      <c r="Q1780" s="2">
        <v>99</v>
      </c>
      <c r="R1780" s="3">
        <v>0.7</v>
      </c>
      <c r="S1780" t="s">
        <v>60</v>
      </c>
      <c r="T1780" t="s">
        <v>136</v>
      </c>
      <c r="U1780" s="2">
        <v>69.3</v>
      </c>
      <c r="V1780" t="s">
        <v>374</v>
      </c>
    </row>
    <row r="1781" spans="1:22" x14ac:dyDescent="0.25">
      <c r="A1781">
        <v>2028402718</v>
      </c>
      <c r="B1781" t="s">
        <v>581</v>
      </c>
      <c r="C1781" t="s">
        <v>582</v>
      </c>
      <c r="D1781" t="str">
        <f t="shared" si="83"/>
        <v>ROBYN STOKES</v>
      </c>
      <c r="E1781" t="s">
        <v>110</v>
      </c>
      <c r="F1781" t="s">
        <v>373</v>
      </c>
      <c r="G1781" t="s">
        <v>374</v>
      </c>
      <c r="H1781">
        <v>8977234</v>
      </c>
      <c r="I1781" t="s">
        <v>65</v>
      </c>
      <c r="J1781" t="s">
        <v>66</v>
      </c>
      <c r="K1781" t="str">
        <f t="shared" si="81"/>
        <v>RYAN CALTAGIRONE</v>
      </c>
      <c r="L1781" s="1">
        <v>45778</v>
      </c>
      <c r="M1781" s="1">
        <v>46023</v>
      </c>
      <c r="N1781">
        <f t="shared" si="82"/>
        <v>8</v>
      </c>
      <c r="O1781" t="s">
        <v>135</v>
      </c>
      <c r="P1781" t="s">
        <v>2613</v>
      </c>
      <c r="Q1781" s="2">
        <v>88.46</v>
      </c>
      <c r="R1781" s="3">
        <v>0.7</v>
      </c>
      <c r="S1781" t="s">
        <v>60</v>
      </c>
      <c r="T1781" t="s">
        <v>136</v>
      </c>
      <c r="U1781" s="2">
        <v>61.92</v>
      </c>
      <c r="V1781" t="s">
        <v>374</v>
      </c>
    </row>
    <row r="1782" spans="1:22" x14ac:dyDescent="0.25">
      <c r="A1782">
        <v>2028457362</v>
      </c>
      <c r="B1782" t="s">
        <v>65</v>
      </c>
      <c r="C1782" t="s">
        <v>90</v>
      </c>
      <c r="D1782" t="str">
        <f t="shared" si="83"/>
        <v>MARK CALTAGIRONE</v>
      </c>
      <c r="E1782" t="s">
        <v>83</v>
      </c>
      <c r="F1782" t="s">
        <v>373</v>
      </c>
      <c r="G1782" t="s">
        <v>374</v>
      </c>
      <c r="H1782">
        <v>8977234</v>
      </c>
      <c r="I1782" t="s">
        <v>65</v>
      </c>
      <c r="J1782" t="s">
        <v>66</v>
      </c>
      <c r="K1782" t="str">
        <f t="shared" si="81"/>
        <v>RYAN CALTAGIRONE</v>
      </c>
      <c r="L1782" s="1">
        <v>45778</v>
      </c>
      <c r="M1782" s="1">
        <v>46023</v>
      </c>
      <c r="N1782">
        <f t="shared" si="82"/>
        <v>8</v>
      </c>
      <c r="O1782" t="s">
        <v>135</v>
      </c>
      <c r="P1782" t="s">
        <v>2613</v>
      </c>
      <c r="Q1782" s="2">
        <v>62.75</v>
      </c>
      <c r="R1782" s="3">
        <v>0.7</v>
      </c>
      <c r="S1782" t="s">
        <v>60</v>
      </c>
      <c r="T1782" t="s">
        <v>136</v>
      </c>
      <c r="U1782" s="2">
        <v>43.92</v>
      </c>
      <c r="V1782" t="s">
        <v>374</v>
      </c>
    </row>
    <row r="1783" spans="1:22" x14ac:dyDescent="0.25">
      <c r="A1783">
        <v>2028065446</v>
      </c>
      <c r="B1783" t="s">
        <v>1228</v>
      </c>
      <c r="C1783" t="s">
        <v>1229</v>
      </c>
      <c r="D1783" t="str">
        <f t="shared" si="83"/>
        <v>VIOLETA LUTHER</v>
      </c>
      <c r="E1783" t="s">
        <v>372</v>
      </c>
      <c r="F1783" t="s">
        <v>373</v>
      </c>
      <c r="G1783" t="s">
        <v>374</v>
      </c>
      <c r="H1783">
        <v>8977234</v>
      </c>
      <c r="I1783" t="s">
        <v>65</v>
      </c>
      <c r="J1783" t="s">
        <v>66</v>
      </c>
      <c r="K1783" t="str">
        <f t="shared" si="81"/>
        <v>RYAN CALTAGIRONE</v>
      </c>
      <c r="L1783" s="1">
        <v>45778</v>
      </c>
      <c r="M1783" s="1">
        <v>46023</v>
      </c>
      <c r="N1783">
        <f t="shared" si="82"/>
        <v>8</v>
      </c>
      <c r="O1783" t="s">
        <v>135</v>
      </c>
      <c r="P1783" t="s">
        <v>2613</v>
      </c>
      <c r="Q1783" s="2">
        <v>54.42</v>
      </c>
      <c r="R1783" s="3">
        <v>0.7</v>
      </c>
      <c r="S1783" t="s">
        <v>60</v>
      </c>
      <c r="T1783" t="s">
        <v>136</v>
      </c>
      <c r="U1783" s="2">
        <v>38.090000000000003</v>
      </c>
      <c r="V1783" t="s">
        <v>374</v>
      </c>
    </row>
    <row r="1784" spans="1:22" x14ac:dyDescent="0.25">
      <c r="A1784">
        <v>2028063548</v>
      </c>
      <c r="B1784" t="s">
        <v>677</v>
      </c>
      <c r="C1784" t="s">
        <v>933</v>
      </c>
      <c r="D1784" t="str">
        <f t="shared" si="83"/>
        <v>GAVIN KISSEL</v>
      </c>
      <c r="E1784" t="s">
        <v>265</v>
      </c>
      <c r="F1784" t="s">
        <v>373</v>
      </c>
      <c r="G1784" t="s">
        <v>374</v>
      </c>
      <c r="H1784">
        <v>8977234</v>
      </c>
      <c r="I1784" t="s">
        <v>65</v>
      </c>
      <c r="J1784" t="s">
        <v>66</v>
      </c>
      <c r="K1784" t="str">
        <f t="shared" si="81"/>
        <v>RYAN CALTAGIRONE</v>
      </c>
      <c r="L1784" s="1">
        <v>45778</v>
      </c>
      <c r="M1784" s="1">
        <v>46023</v>
      </c>
      <c r="N1784">
        <f t="shared" si="82"/>
        <v>8</v>
      </c>
      <c r="O1784" t="s">
        <v>135</v>
      </c>
      <c r="P1784" t="s">
        <v>2613</v>
      </c>
      <c r="Q1784" s="2">
        <v>52.41</v>
      </c>
      <c r="R1784" s="3">
        <v>0.7</v>
      </c>
      <c r="S1784" t="s">
        <v>60</v>
      </c>
      <c r="T1784" t="s">
        <v>136</v>
      </c>
      <c r="U1784" s="2">
        <v>36.69</v>
      </c>
      <c r="V1784" t="s">
        <v>374</v>
      </c>
    </row>
    <row r="1785" spans="1:22" x14ac:dyDescent="0.25">
      <c r="A1785">
        <v>2028315763</v>
      </c>
      <c r="B1785" t="s">
        <v>1540</v>
      </c>
      <c r="C1785" t="s">
        <v>231</v>
      </c>
      <c r="D1785" t="str">
        <f t="shared" si="83"/>
        <v>MARY STURGEON</v>
      </c>
      <c r="E1785" t="s">
        <v>265</v>
      </c>
      <c r="F1785" t="s">
        <v>373</v>
      </c>
      <c r="G1785" t="s">
        <v>374</v>
      </c>
      <c r="H1785">
        <v>8977234</v>
      </c>
      <c r="I1785" t="s">
        <v>65</v>
      </c>
      <c r="J1785" t="s">
        <v>66</v>
      </c>
      <c r="K1785" t="str">
        <f t="shared" si="81"/>
        <v>RYAN CALTAGIRONE</v>
      </c>
      <c r="L1785" s="1">
        <v>45778</v>
      </c>
      <c r="M1785" s="1">
        <v>46023</v>
      </c>
      <c r="N1785">
        <f t="shared" si="82"/>
        <v>8</v>
      </c>
      <c r="O1785" t="s">
        <v>135</v>
      </c>
      <c r="P1785" t="s">
        <v>2613</v>
      </c>
      <c r="Q1785" s="2">
        <v>47.72</v>
      </c>
      <c r="R1785" s="3">
        <v>0.7</v>
      </c>
      <c r="S1785" t="s">
        <v>60</v>
      </c>
      <c r="T1785" t="s">
        <v>136</v>
      </c>
      <c r="U1785" s="2">
        <v>33.4</v>
      </c>
      <c r="V1785" t="s">
        <v>374</v>
      </c>
    </row>
    <row r="1786" spans="1:22" x14ac:dyDescent="0.25">
      <c r="A1786">
        <v>2028349434</v>
      </c>
      <c r="B1786" t="s">
        <v>567</v>
      </c>
      <c r="C1786" t="s">
        <v>568</v>
      </c>
      <c r="D1786" t="str">
        <f t="shared" si="83"/>
        <v>IBRAHIM AWES</v>
      </c>
      <c r="E1786" t="s">
        <v>372</v>
      </c>
      <c r="F1786" t="s">
        <v>373</v>
      </c>
      <c r="G1786" t="s">
        <v>374</v>
      </c>
      <c r="H1786">
        <v>8977234</v>
      </c>
      <c r="I1786" t="s">
        <v>65</v>
      </c>
      <c r="J1786" t="s">
        <v>66</v>
      </c>
      <c r="K1786" t="str">
        <f t="shared" si="81"/>
        <v>RYAN CALTAGIRONE</v>
      </c>
      <c r="L1786" s="1">
        <v>45778</v>
      </c>
      <c r="M1786" s="1">
        <v>46023</v>
      </c>
      <c r="N1786">
        <f t="shared" si="82"/>
        <v>8</v>
      </c>
      <c r="O1786" t="s">
        <v>135</v>
      </c>
      <c r="P1786" t="s">
        <v>2613</v>
      </c>
      <c r="Q1786" s="2">
        <v>43.8</v>
      </c>
      <c r="R1786" s="3">
        <v>0.7</v>
      </c>
      <c r="S1786" t="s">
        <v>60</v>
      </c>
      <c r="T1786" t="s">
        <v>136</v>
      </c>
      <c r="U1786" s="2">
        <v>30.66</v>
      </c>
      <c r="V1786" t="s">
        <v>374</v>
      </c>
    </row>
    <row r="1787" spans="1:22" x14ac:dyDescent="0.25">
      <c r="A1787">
        <v>2028518224</v>
      </c>
      <c r="B1787" t="s">
        <v>606</v>
      </c>
      <c r="C1787" t="s">
        <v>414</v>
      </c>
      <c r="D1787" t="str">
        <f t="shared" si="83"/>
        <v>THOMAS HAPNER</v>
      </c>
      <c r="E1787" t="s">
        <v>206</v>
      </c>
      <c r="F1787" t="s">
        <v>373</v>
      </c>
      <c r="G1787" t="s">
        <v>374</v>
      </c>
      <c r="H1787">
        <v>8977234</v>
      </c>
      <c r="I1787" t="s">
        <v>65</v>
      </c>
      <c r="J1787" t="s">
        <v>66</v>
      </c>
      <c r="K1787" t="str">
        <f t="shared" si="81"/>
        <v>RYAN CALTAGIRONE</v>
      </c>
      <c r="L1787" s="1">
        <v>45778</v>
      </c>
      <c r="M1787" s="1">
        <v>46023</v>
      </c>
      <c r="N1787">
        <f t="shared" si="82"/>
        <v>8</v>
      </c>
      <c r="O1787" t="s">
        <v>135</v>
      </c>
      <c r="P1787" t="s">
        <v>2613</v>
      </c>
      <c r="Q1787" s="2">
        <v>34.909999999999997</v>
      </c>
      <c r="R1787" s="3">
        <v>0.7</v>
      </c>
      <c r="S1787" t="s">
        <v>60</v>
      </c>
      <c r="T1787" t="s">
        <v>136</v>
      </c>
      <c r="U1787" s="2">
        <v>24.44</v>
      </c>
      <c r="V1787" t="s">
        <v>374</v>
      </c>
    </row>
    <row r="1788" spans="1:22" x14ac:dyDescent="0.25">
      <c r="A1788">
        <v>2028324182</v>
      </c>
      <c r="B1788" t="s">
        <v>560</v>
      </c>
      <c r="C1788" t="s">
        <v>561</v>
      </c>
      <c r="D1788" t="str">
        <f t="shared" si="83"/>
        <v>SERGIO MARTINEZ</v>
      </c>
      <c r="E1788" t="s">
        <v>372</v>
      </c>
      <c r="F1788" t="s">
        <v>373</v>
      </c>
      <c r="G1788" t="s">
        <v>374</v>
      </c>
      <c r="H1788">
        <v>8977234</v>
      </c>
      <c r="I1788" t="s">
        <v>65</v>
      </c>
      <c r="J1788" t="s">
        <v>66</v>
      </c>
      <c r="K1788" t="str">
        <f t="shared" si="81"/>
        <v>RYAN CALTAGIRONE</v>
      </c>
      <c r="L1788" s="1">
        <v>45778</v>
      </c>
      <c r="M1788" s="1">
        <v>46023</v>
      </c>
      <c r="N1788">
        <f t="shared" si="82"/>
        <v>8</v>
      </c>
      <c r="O1788" t="s">
        <v>135</v>
      </c>
      <c r="P1788" t="s">
        <v>2613</v>
      </c>
      <c r="Q1788" s="2">
        <v>29.63</v>
      </c>
      <c r="R1788" s="3">
        <v>0.7</v>
      </c>
      <c r="S1788" t="s">
        <v>60</v>
      </c>
      <c r="T1788" t="s">
        <v>136</v>
      </c>
      <c r="U1788" s="2">
        <v>20.74</v>
      </c>
      <c r="V1788" t="s">
        <v>374</v>
      </c>
    </row>
    <row r="1789" spans="1:22" x14ac:dyDescent="0.25">
      <c r="A1789">
        <v>2028556244</v>
      </c>
      <c r="B1789" t="s">
        <v>614</v>
      </c>
      <c r="C1789" t="s">
        <v>615</v>
      </c>
      <c r="D1789" t="str">
        <f t="shared" si="83"/>
        <v>REAHNELL CASH</v>
      </c>
      <c r="E1789" t="s">
        <v>64</v>
      </c>
      <c r="F1789" t="s">
        <v>373</v>
      </c>
      <c r="G1789" t="s">
        <v>374</v>
      </c>
      <c r="H1789">
        <v>8977234</v>
      </c>
      <c r="I1789" t="s">
        <v>65</v>
      </c>
      <c r="J1789" t="s">
        <v>66</v>
      </c>
      <c r="K1789" t="str">
        <f t="shared" si="81"/>
        <v>RYAN CALTAGIRONE</v>
      </c>
      <c r="L1789" s="1">
        <v>45778</v>
      </c>
      <c r="M1789" s="1">
        <v>46023</v>
      </c>
      <c r="N1789">
        <f t="shared" si="82"/>
        <v>8</v>
      </c>
      <c r="O1789" t="s">
        <v>135</v>
      </c>
      <c r="P1789" t="s">
        <v>2613</v>
      </c>
      <c r="Q1789" s="2">
        <v>23.25</v>
      </c>
      <c r="R1789" s="3">
        <v>0.7</v>
      </c>
      <c r="S1789" t="s">
        <v>60</v>
      </c>
      <c r="T1789" t="s">
        <v>136</v>
      </c>
      <c r="U1789" s="2">
        <v>16.28</v>
      </c>
      <c r="V1789" t="s">
        <v>374</v>
      </c>
    </row>
    <row r="1790" spans="1:22" x14ac:dyDescent="0.25">
      <c r="A1790">
        <v>2028395841</v>
      </c>
      <c r="B1790" t="s">
        <v>579</v>
      </c>
      <c r="C1790" t="s">
        <v>580</v>
      </c>
      <c r="D1790" t="str">
        <f t="shared" si="83"/>
        <v>CONNIE JAROS</v>
      </c>
      <c r="E1790" t="s">
        <v>64</v>
      </c>
      <c r="F1790" t="s">
        <v>373</v>
      </c>
      <c r="G1790" t="s">
        <v>374</v>
      </c>
      <c r="H1790">
        <v>8977234</v>
      </c>
      <c r="I1790" t="s">
        <v>65</v>
      </c>
      <c r="J1790" t="s">
        <v>66</v>
      </c>
      <c r="K1790" t="str">
        <f t="shared" si="81"/>
        <v>RYAN CALTAGIRONE</v>
      </c>
      <c r="L1790" s="1">
        <v>45778</v>
      </c>
      <c r="M1790" s="1">
        <v>46023</v>
      </c>
      <c r="N1790">
        <f t="shared" si="82"/>
        <v>8</v>
      </c>
      <c r="O1790" t="s">
        <v>135</v>
      </c>
      <c r="P1790" t="s">
        <v>2613</v>
      </c>
      <c r="Q1790" s="2">
        <v>21.71</v>
      </c>
      <c r="R1790" s="3">
        <v>0.7</v>
      </c>
      <c r="S1790" t="s">
        <v>60</v>
      </c>
      <c r="T1790" t="s">
        <v>136</v>
      </c>
      <c r="U1790" s="2">
        <v>15.2</v>
      </c>
      <c r="V1790" t="s">
        <v>374</v>
      </c>
    </row>
    <row r="1791" spans="1:22" x14ac:dyDescent="0.25">
      <c r="A1791">
        <v>2028395842</v>
      </c>
      <c r="B1791" t="s">
        <v>579</v>
      </c>
      <c r="C1791" t="s">
        <v>580</v>
      </c>
      <c r="D1791" t="str">
        <f t="shared" si="83"/>
        <v>CONNIE JAROS</v>
      </c>
      <c r="E1791" t="s">
        <v>64</v>
      </c>
      <c r="F1791" t="s">
        <v>53</v>
      </c>
      <c r="G1791" t="s">
        <v>54</v>
      </c>
      <c r="H1791">
        <v>8977234</v>
      </c>
      <c r="I1791" t="s">
        <v>65</v>
      </c>
      <c r="J1791" t="s">
        <v>66</v>
      </c>
      <c r="K1791" t="str">
        <f t="shared" si="81"/>
        <v>RYAN CALTAGIRONE</v>
      </c>
      <c r="L1791" s="1">
        <v>45778</v>
      </c>
      <c r="M1791" s="1">
        <v>46023</v>
      </c>
      <c r="N1791">
        <f t="shared" si="82"/>
        <v>8</v>
      </c>
      <c r="O1791" t="s">
        <v>135</v>
      </c>
      <c r="P1791" t="s">
        <v>2613</v>
      </c>
      <c r="Q1791" s="2">
        <v>52.69</v>
      </c>
      <c r="R1791" s="3">
        <v>0.6</v>
      </c>
      <c r="S1791" t="s">
        <v>60</v>
      </c>
      <c r="T1791" t="s">
        <v>136</v>
      </c>
      <c r="U1791" s="2">
        <v>31.61</v>
      </c>
      <c r="V1791" t="s">
        <v>54</v>
      </c>
    </row>
    <row r="1792" spans="1:22" x14ac:dyDescent="0.25">
      <c r="A1792">
        <v>2028556245</v>
      </c>
      <c r="B1792" t="s">
        <v>614</v>
      </c>
      <c r="C1792" t="s">
        <v>615</v>
      </c>
      <c r="D1792" t="str">
        <f t="shared" si="83"/>
        <v>REAHNELL CASH</v>
      </c>
      <c r="E1792" t="s">
        <v>64</v>
      </c>
      <c r="F1792" t="s">
        <v>53</v>
      </c>
      <c r="G1792" t="s">
        <v>54</v>
      </c>
      <c r="H1792">
        <v>8977234</v>
      </c>
      <c r="I1792" t="s">
        <v>65</v>
      </c>
      <c r="J1792" t="s">
        <v>66</v>
      </c>
      <c r="K1792" t="str">
        <f t="shared" si="81"/>
        <v>RYAN CALTAGIRONE</v>
      </c>
      <c r="L1792" s="1">
        <v>45778</v>
      </c>
      <c r="M1792" s="1">
        <v>46023</v>
      </c>
      <c r="N1792">
        <f t="shared" si="82"/>
        <v>8</v>
      </c>
      <c r="O1792" t="s">
        <v>135</v>
      </c>
      <c r="P1792" t="s">
        <v>2613</v>
      </c>
      <c r="Q1792" s="2">
        <v>52.69</v>
      </c>
      <c r="R1792" s="3">
        <v>0.6</v>
      </c>
      <c r="S1792" t="s">
        <v>60</v>
      </c>
      <c r="T1792" t="s">
        <v>136</v>
      </c>
      <c r="U1792" s="2">
        <v>31.61</v>
      </c>
      <c r="V1792" t="s">
        <v>54</v>
      </c>
    </row>
    <row r="1793" spans="1:22" x14ac:dyDescent="0.25">
      <c r="A1793">
        <v>2028063550</v>
      </c>
      <c r="B1793" t="s">
        <v>677</v>
      </c>
      <c r="C1793" t="s">
        <v>933</v>
      </c>
      <c r="D1793" t="str">
        <f t="shared" si="83"/>
        <v>GAVIN KISSEL</v>
      </c>
      <c r="E1793" t="s">
        <v>265</v>
      </c>
      <c r="F1793" t="s">
        <v>53</v>
      </c>
      <c r="G1793" t="s">
        <v>54</v>
      </c>
      <c r="H1793">
        <v>8977234</v>
      </c>
      <c r="I1793" t="s">
        <v>65</v>
      </c>
      <c r="J1793" t="s">
        <v>66</v>
      </c>
      <c r="K1793" t="str">
        <f t="shared" ref="K1793:K1856" si="84">CONCATENATE(J1793," ",I1793)</f>
        <v>RYAN CALTAGIRONE</v>
      </c>
      <c r="L1793" s="1">
        <v>45778</v>
      </c>
      <c r="M1793" s="1">
        <v>46023</v>
      </c>
      <c r="N1793">
        <f t="shared" si="82"/>
        <v>8</v>
      </c>
      <c r="O1793" t="s">
        <v>135</v>
      </c>
      <c r="P1793" t="s">
        <v>2613</v>
      </c>
      <c r="Q1793" s="2">
        <v>47.66</v>
      </c>
      <c r="R1793" s="3">
        <v>0.6</v>
      </c>
      <c r="S1793" t="s">
        <v>60</v>
      </c>
      <c r="T1793" t="s">
        <v>136</v>
      </c>
      <c r="U1793" s="2">
        <v>28.6</v>
      </c>
      <c r="V1793" t="s">
        <v>54</v>
      </c>
    </row>
    <row r="1794" spans="1:22" x14ac:dyDescent="0.25">
      <c r="A1794">
        <v>2028539828</v>
      </c>
      <c r="B1794" t="s">
        <v>349</v>
      </c>
      <c r="C1794" t="s">
        <v>350</v>
      </c>
      <c r="D1794" t="str">
        <f t="shared" si="83"/>
        <v>MICHELE OBRIEN</v>
      </c>
      <c r="E1794" t="s">
        <v>351</v>
      </c>
      <c r="F1794" t="s">
        <v>132</v>
      </c>
      <c r="G1794" t="s">
        <v>133</v>
      </c>
      <c r="H1794">
        <v>8977234</v>
      </c>
      <c r="I1794" t="s">
        <v>65</v>
      </c>
      <c r="J1794" t="s">
        <v>66</v>
      </c>
      <c r="K1794" t="str">
        <f t="shared" si="84"/>
        <v>RYAN CALTAGIRONE</v>
      </c>
      <c r="L1794" s="1">
        <v>45778</v>
      </c>
      <c r="M1794" s="1">
        <v>46023</v>
      </c>
      <c r="N1794">
        <f t="shared" ref="N1794:N1857" si="85">DATEDIF(L1794,M1794,"M")</f>
        <v>8</v>
      </c>
      <c r="O1794" t="s">
        <v>135</v>
      </c>
      <c r="P1794" t="s">
        <v>2613</v>
      </c>
      <c r="Q1794" s="2">
        <v>28.58</v>
      </c>
      <c r="R1794" s="3">
        <v>0.38</v>
      </c>
      <c r="S1794" t="s">
        <v>60</v>
      </c>
      <c r="T1794" t="s">
        <v>136</v>
      </c>
      <c r="U1794" s="2">
        <v>10.86</v>
      </c>
      <c r="V1794" t="s">
        <v>133</v>
      </c>
    </row>
    <row r="1795" spans="1:22" x14ac:dyDescent="0.25">
      <c r="A1795">
        <v>2028338807</v>
      </c>
      <c r="B1795" t="s">
        <v>565</v>
      </c>
      <c r="C1795" t="s">
        <v>405</v>
      </c>
      <c r="D1795" t="str">
        <f t="shared" ref="D1795:D1858" si="86">CONCATENATE(C1795," ",B1795)</f>
        <v>DAVID BITTERMAN</v>
      </c>
      <c r="E1795" t="s">
        <v>354</v>
      </c>
      <c r="F1795" t="s">
        <v>479</v>
      </c>
      <c r="G1795" t="s">
        <v>480</v>
      </c>
      <c r="H1795">
        <v>8977234</v>
      </c>
      <c r="I1795" t="s">
        <v>65</v>
      </c>
      <c r="J1795" t="s">
        <v>66</v>
      </c>
      <c r="K1795" t="str">
        <f t="shared" si="84"/>
        <v>RYAN CALTAGIRONE</v>
      </c>
      <c r="L1795" s="1">
        <v>45778</v>
      </c>
      <c r="M1795" s="1">
        <v>46023</v>
      </c>
      <c r="N1795">
        <f t="shared" si="85"/>
        <v>8</v>
      </c>
      <c r="O1795" t="s">
        <v>135</v>
      </c>
      <c r="P1795" t="s">
        <v>2613</v>
      </c>
      <c r="Q1795" s="2">
        <v>60.67</v>
      </c>
      <c r="R1795" s="4">
        <v>0.375</v>
      </c>
      <c r="S1795" t="s">
        <v>60</v>
      </c>
      <c r="T1795" t="s">
        <v>136</v>
      </c>
      <c r="U1795" s="2">
        <v>22.75</v>
      </c>
      <c r="V1795" t="s">
        <v>480</v>
      </c>
    </row>
    <row r="1796" spans="1:22" x14ac:dyDescent="0.25">
      <c r="A1796">
        <v>2028395843</v>
      </c>
      <c r="B1796" t="s">
        <v>579</v>
      </c>
      <c r="C1796" t="s">
        <v>580</v>
      </c>
      <c r="D1796" t="str">
        <f t="shared" si="86"/>
        <v>CONNIE JAROS</v>
      </c>
      <c r="E1796" t="s">
        <v>64</v>
      </c>
      <c r="F1796" t="s">
        <v>479</v>
      </c>
      <c r="G1796" t="s">
        <v>480</v>
      </c>
      <c r="H1796">
        <v>8977234</v>
      </c>
      <c r="I1796" t="s">
        <v>65</v>
      </c>
      <c r="J1796" t="s">
        <v>66</v>
      </c>
      <c r="K1796" t="str">
        <f t="shared" si="84"/>
        <v>RYAN CALTAGIRONE</v>
      </c>
      <c r="L1796" s="1">
        <v>45778</v>
      </c>
      <c r="M1796" s="1">
        <v>46023</v>
      </c>
      <c r="N1796">
        <f t="shared" si="85"/>
        <v>8</v>
      </c>
      <c r="O1796" t="s">
        <v>135</v>
      </c>
      <c r="P1796" t="s">
        <v>2613</v>
      </c>
      <c r="Q1796" s="2">
        <v>57.5</v>
      </c>
      <c r="R1796" s="4">
        <v>0.375</v>
      </c>
      <c r="S1796" t="s">
        <v>60</v>
      </c>
      <c r="T1796" t="s">
        <v>136</v>
      </c>
      <c r="U1796" s="2">
        <v>21.56</v>
      </c>
      <c r="V1796" t="s">
        <v>480</v>
      </c>
    </row>
    <row r="1797" spans="1:22" x14ac:dyDescent="0.25">
      <c r="A1797">
        <v>2028518225</v>
      </c>
      <c r="B1797" t="s">
        <v>606</v>
      </c>
      <c r="C1797" t="s">
        <v>414</v>
      </c>
      <c r="D1797" t="str">
        <f t="shared" si="86"/>
        <v>THOMAS HAPNER</v>
      </c>
      <c r="E1797" t="s">
        <v>206</v>
      </c>
      <c r="F1797" t="s">
        <v>479</v>
      </c>
      <c r="G1797" t="s">
        <v>480</v>
      </c>
      <c r="H1797">
        <v>8977234</v>
      </c>
      <c r="I1797" t="s">
        <v>65</v>
      </c>
      <c r="J1797" t="s">
        <v>66</v>
      </c>
      <c r="K1797" t="str">
        <f t="shared" si="84"/>
        <v>RYAN CALTAGIRONE</v>
      </c>
      <c r="L1797" s="1">
        <v>45778</v>
      </c>
      <c r="M1797" s="1">
        <v>46023</v>
      </c>
      <c r="N1797">
        <f t="shared" si="85"/>
        <v>8</v>
      </c>
      <c r="O1797" t="s">
        <v>135</v>
      </c>
      <c r="P1797" t="s">
        <v>2613</v>
      </c>
      <c r="Q1797" s="2">
        <v>50.07</v>
      </c>
      <c r="R1797" s="4">
        <v>0.375</v>
      </c>
      <c r="S1797" t="s">
        <v>60</v>
      </c>
      <c r="T1797" t="s">
        <v>136</v>
      </c>
      <c r="U1797" s="2">
        <v>18.78</v>
      </c>
      <c r="V1797" t="s">
        <v>480</v>
      </c>
    </row>
    <row r="1798" spans="1:22" x14ac:dyDescent="0.25">
      <c r="A1798">
        <v>2028349435</v>
      </c>
      <c r="B1798" t="s">
        <v>567</v>
      </c>
      <c r="C1798" t="s">
        <v>568</v>
      </c>
      <c r="D1798" t="str">
        <f t="shared" si="86"/>
        <v>IBRAHIM AWES</v>
      </c>
      <c r="E1798" t="s">
        <v>372</v>
      </c>
      <c r="F1798" t="s">
        <v>479</v>
      </c>
      <c r="G1798" t="s">
        <v>480</v>
      </c>
      <c r="H1798">
        <v>8977234</v>
      </c>
      <c r="I1798" t="s">
        <v>65</v>
      </c>
      <c r="J1798" t="s">
        <v>66</v>
      </c>
      <c r="K1798" t="str">
        <f t="shared" si="84"/>
        <v>RYAN CALTAGIRONE</v>
      </c>
      <c r="L1798" s="1">
        <v>45778</v>
      </c>
      <c r="M1798" s="1">
        <v>46023</v>
      </c>
      <c r="N1798">
        <f t="shared" si="85"/>
        <v>8</v>
      </c>
      <c r="O1798" t="s">
        <v>135</v>
      </c>
      <c r="P1798" t="s">
        <v>2613</v>
      </c>
      <c r="Q1798" s="2">
        <v>18.62</v>
      </c>
      <c r="R1798" s="4">
        <v>0.375</v>
      </c>
      <c r="S1798" t="s">
        <v>60</v>
      </c>
      <c r="T1798" t="s">
        <v>136</v>
      </c>
      <c r="U1798" s="2">
        <v>6.98</v>
      </c>
      <c r="V1798" t="s">
        <v>480</v>
      </c>
    </row>
    <row r="1799" spans="1:22" x14ac:dyDescent="0.25">
      <c r="A1799">
        <v>2028402719</v>
      </c>
      <c r="B1799" t="s">
        <v>581</v>
      </c>
      <c r="C1799" t="s">
        <v>582</v>
      </c>
      <c r="D1799" t="str">
        <f t="shared" si="86"/>
        <v>ROBYN STOKES</v>
      </c>
      <c r="E1799" t="s">
        <v>110</v>
      </c>
      <c r="F1799" t="s">
        <v>479</v>
      </c>
      <c r="G1799" t="s">
        <v>480</v>
      </c>
      <c r="H1799">
        <v>8977234</v>
      </c>
      <c r="I1799" t="s">
        <v>65</v>
      </c>
      <c r="J1799" t="s">
        <v>66</v>
      </c>
      <c r="K1799" t="str">
        <f t="shared" si="84"/>
        <v>RYAN CALTAGIRONE</v>
      </c>
      <c r="L1799" s="1">
        <v>45778</v>
      </c>
      <c r="M1799" s="1">
        <v>46023</v>
      </c>
      <c r="N1799">
        <f t="shared" si="85"/>
        <v>8</v>
      </c>
      <c r="O1799" t="s">
        <v>135</v>
      </c>
      <c r="P1799" t="s">
        <v>2613</v>
      </c>
      <c r="Q1799" s="2">
        <v>16.03</v>
      </c>
      <c r="R1799" s="4">
        <v>0.375</v>
      </c>
      <c r="S1799" t="s">
        <v>60</v>
      </c>
      <c r="T1799" t="s">
        <v>136</v>
      </c>
      <c r="U1799" s="2">
        <v>6.01</v>
      </c>
      <c r="V1799" t="s">
        <v>480</v>
      </c>
    </row>
    <row r="1800" spans="1:22" x14ac:dyDescent="0.25">
      <c r="A1800">
        <v>2028642080</v>
      </c>
      <c r="B1800" t="s">
        <v>636</v>
      </c>
      <c r="C1800" t="s">
        <v>637</v>
      </c>
      <c r="D1800" t="str">
        <f t="shared" si="86"/>
        <v>JAVIER PANDO</v>
      </c>
      <c r="E1800" t="s">
        <v>83</v>
      </c>
      <c r="F1800" t="s">
        <v>373</v>
      </c>
      <c r="G1800" t="s">
        <v>433</v>
      </c>
      <c r="H1800">
        <v>19396223</v>
      </c>
      <c r="I1800" t="s">
        <v>510</v>
      </c>
      <c r="J1800" t="s">
        <v>511</v>
      </c>
      <c r="K1800" t="str">
        <f t="shared" si="84"/>
        <v>Saadia Abdul</v>
      </c>
      <c r="L1800" s="1">
        <v>45778</v>
      </c>
      <c r="M1800" s="1">
        <v>46023</v>
      </c>
      <c r="N1800">
        <f t="shared" si="85"/>
        <v>8</v>
      </c>
      <c r="O1800" t="s">
        <v>135</v>
      </c>
      <c r="P1800" t="s">
        <v>2613</v>
      </c>
      <c r="Q1800" s="2">
        <v>29.25</v>
      </c>
      <c r="R1800" s="3">
        <v>0.9</v>
      </c>
      <c r="S1800" t="s">
        <v>60</v>
      </c>
      <c r="T1800" t="s">
        <v>136</v>
      </c>
      <c r="U1800" s="2">
        <v>26.32</v>
      </c>
      <c r="V1800" t="s">
        <v>433</v>
      </c>
    </row>
    <row r="1801" spans="1:22" x14ac:dyDescent="0.25">
      <c r="A1801">
        <v>2028642079</v>
      </c>
      <c r="B1801" t="s">
        <v>636</v>
      </c>
      <c r="C1801" t="s">
        <v>637</v>
      </c>
      <c r="D1801" t="str">
        <f t="shared" si="86"/>
        <v>JAVIER PANDO</v>
      </c>
      <c r="E1801" t="s">
        <v>83</v>
      </c>
      <c r="F1801" t="s">
        <v>373</v>
      </c>
      <c r="G1801" t="s">
        <v>374</v>
      </c>
      <c r="H1801">
        <v>19396223</v>
      </c>
      <c r="I1801" t="s">
        <v>510</v>
      </c>
      <c r="J1801" t="s">
        <v>511</v>
      </c>
      <c r="K1801" t="str">
        <f t="shared" si="84"/>
        <v>Saadia Abdul</v>
      </c>
      <c r="L1801" s="1">
        <v>45778</v>
      </c>
      <c r="M1801" s="1">
        <v>46023</v>
      </c>
      <c r="N1801">
        <f t="shared" si="85"/>
        <v>8</v>
      </c>
      <c r="O1801" t="s">
        <v>135</v>
      </c>
      <c r="P1801" t="s">
        <v>2613</v>
      </c>
      <c r="Q1801" s="2">
        <v>35.700000000000003</v>
      </c>
      <c r="R1801" s="3">
        <v>0.7</v>
      </c>
      <c r="S1801" t="s">
        <v>60</v>
      </c>
      <c r="T1801" t="s">
        <v>136</v>
      </c>
      <c r="U1801" s="2">
        <v>24.99</v>
      </c>
      <c r="V1801" t="s">
        <v>374</v>
      </c>
    </row>
    <row r="1802" spans="1:22" x14ac:dyDescent="0.25">
      <c r="A1802">
        <v>2028642078</v>
      </c>
      <c r="B1802" t="s">
        <v>636</v>
      </c>
      <c r="C1802" t="s">
        <v>637</v>
      </c>
      <c r="D1802" t="str">
        <f t="shared" si="86"/>
        <v>JAVIER PANDO</v>
      </c>
      <c r="E1802" t="s">
        <v>83</v>
      </c>
      <c r="F1802" t="s">
        <v>479</v>
      </c>
      <c r="G1802" t="s">
        <v>480</v>
      </c>
      <c r="H1802">
        <v>19396223</v>
      </c>
      <c r="I1802" t="s">
        <v>510</v>
      </c>
      <c r="J1802" t="s">
        <v>511</v>
      </c>
      <c r="K1802" t="str">
        <f t="shared" si="84"/>
        <v>Saadia Abdul</v>
      </c>
      <c r="L1802" s="1">
        <v>45778</v>
      </c>
      <c r="M1802" s="1">
        <v>46023</v>
      </c>
      <c r="N1802">
        <f t="shared" si="85"/>
        <v>8</v>
      </c>
      <c r="O1802" t="s">
        <v>135</v>
      </c>
      <c r="P1802" t="s">
        <v>2613</v>
      </c>
      <c r="Q1802" s="2">
        <v>76.19</v>
      </c>
      <c r="R1802" s="4">
        <v>0.375</v>
      </c>
      <c r="S1802" t="s">
        <v>60</v>
      </c>
      <c r="T1802" t="s">
        <v>136</v>
      </c>
      <c r="U1802" s="2">
        <v>28.57</v>
      </c>
      <c r="V1802" t="s">
        <v>480</v>
      </c>
    </row>
    <row r="1803" spans="1:22" x14ac:dyDescent="0.25">
      <c r="A1803">
        <v>2028468609</v>
      </c>
      <c r="B1803" t="s">
        <v>602</v>
      </c>
      <c r="C1803" t="s">
        <v>603</v>
      </c>
      <c r="D1803" t="str">
        <f t="shared" si="86"/>
        <v>LAURIE HODGMAN</v>
      </c>
      <c r="E1803" t="s">
        <v>83</v>
      </c>
      <c r="F1803" t="s">
        <v>373</v>
      </c>
      <c r="G1803" t="s">
        <v>374</v>
      </c>
      <c r="H1803">
        <v>18581063</v>
      </c>
      <c r="I1803" t="s">
        <v>604</v>
      </c>
      <c r="J1803" t="s">
        <v>605</v>
      </c>
      <c r="K1803" t="str">
        <f t="shared" si="84"/>
        <v>Timothy Hodgman</v>
      </c>
      <c r="L1803" s="1">
        <v>45778</v>
      </c>
      <c r="M1803" s="1">
        <v>46023</v>
      </c>
      <c r="N1803">
        <f t="shared" si="85"/>
        <v>8</v>
      </c>
      <c r="O1803" t="s">
        <v>135</v>
      </c>
      <c r="P1803" t="s">
        <v>2613</v>
      </c>
      <c r="Q1803" s="2">
        <v>39.25</v>
      </c>
      <c r="R1803" s="3">
        <v>0.7</v>
      </c>
      <c r="S1803" t="s">
        <v>60</v>
      </c>
      <c r="T1803" t="s">
        <v>136</v>
      </c>
      <c r="U1803" s="2">
        <v>27.48</v>
      </c>
      <c r="V1803" t="s">
        <v>374</v>
      </c>
    </row>
    <row r="1804" spans="1:22" x14ac:dyDescent="0.25">
      <c r="A1804">
        <v>2028468608</v>
      </c>
      <c r="B1804" t="s">
        <v>602</v>
      </c>
      <c r="C1804" t="s">
        <v>603</v>
      </c>
      <c r="D1804" t="str">
        <f t="shared" si="86"/>
        <v>LAURIE HODGMAN</v>
      </c>
      <c r="E1804" t="s">
        <v>83</v>
      </c>
      <c r="F1804" t="s">
        <v>479</v>
      </c>
      <c r="G1804" t="s">
        <v>480</v>
      </c>
      <c r="H1804">
        <v>18581063</v>
      </c>
      <c r="I1804" t="s">
        <v>604</v>
      </c>
      <c r="J1804" t="s">
        <v>605</v>
      </c>
      <c r="K1804" t="str">
        <f t="shared" si="84"/>
        <v>Timothy Hodgman</v>
      </c>
      <c r="L1804" s="1">
        <v>45778</v>
      </c>
      <c r="M1804" s="1">
        <v>46023</v>
      </c>
      <c r="N1804">
        <f t="shared" si="85"/>
        <v>8</v>
      </c>
      <c r="O1804" t="s">
        <v>135</v>
      </c>
      <c r="P1804" t="s">
        <v>2613</v>
      </c>
      <c r="Q1804" s="2">
        <v>147.41</v>
      </c>
      <c r="R1804" s="4">
        <v>0.375</v>
      </c>
      <c r="S1804" t="s">
        <v>60</v>
      </c>
      <c r="T1804" t="s">
        <v>136</v>
      </c>
      <c r="U1804" s="2">
        <v>55.28</v>
      </c>
      <c r="V1804" t="s">
        <v>480</v>
      </c>
    </row>
    <row r="1805" spans="1:22" x14ac:dyDescent="0.25">
      <c r="A1805">
        <v>2027740289</v>
      </c>
      <c r="B1805" t="s">
        <v>925</v>
      </c>
      <c r="C1805" t="s">
        <v>142</v>
      </c>
      <c r="D1805" t="str">
        <f t="shared" si="86"/>
        <v>LISA KRALLIS</v>
      </c>
      <c r="E1805" t="s">
        <v>52</v>
      </c>
      <c r="F1805" t="s">
        <v>53</v>
      </c>
      <c r="G1805" t="s">
        <v>918</v>
      </c>
      <c r="H1805">
        <v>19278370</v>
      </c>
      <c r="I1805" t="s">
        <v>172</v>
      </c>
      <c r="J1805" t="s">
        <v>173</v>
      </c>
      <c r="K1805" t="str">
        <f t="shared" si="84"/>
        <v>ANNE MARIE KOZACHECK</v>
      </c>
      <c r="L1805" s="1">
        <v>45748</v>
      </c>
      <c r="M1805" s="1">
        <v>46023</v>
      </c>
      <c r="N1805">
        <f t="shared" si="85"/>
        <v>9</v>
      </c>
      <c r="O1805" t="s">
        <v>135</v>
      </c>
      <c r="P1805" t="s">
        <v>2613</v>
      </c>
      <c r="Q1805" s="2">
        <v>69.260000000000005</v>
      </c>
      <c r="R1805" s="3">
        <v>0.6</v>
      </c>
      <c r="S1805" t="s">
        <v>60</v>
      </c>
      <c r="T1805" t="s">
        <v>136</v>
      </c>
      <c r="U1805" s="2">
        <v>41.56</v>
      </c>
      <c r="V1805" t="s">
        <v>918</v>
      </c>
    </row>
    <row r="1806" spans="1:22" x14ac:dyDescent="0.25">
      <c r="A1806">
        <v>2028044364</v>
      </c>
      <c r="B1806" t="s">
        <v>859</v>
      </c>
      <c r="C1806" t="s">
        <v>860</v>
      </c>
      <c r="D1806" t="str">
        <f t="shared" si="86"/>
        <v>TRACEY MARTIN</v>
      </c>
      <c r="E1806" t="s">
        <v>83</v>
      </c>
      <c r="F1806" t="s">
        <v>373</v>
      </c>
      <c r="G1806" t="s">
        <v>433</v>
      </c>
      <c r="H1806">
        <v>21348299</v>
      </c>
      <c r="I1806" t="s">
        <v>855</v>
      </c>
      <c r="J1806" t="s">
        <v>856</v>
      </c>
      <c r="K1806" t="str">
        <f t="shared" si="84"/>
        <v>BARRY BRENNER</v>
      </c>
      <c r="L1806" s="1">
        <v>45748</v>
      </c>
      <c r="M1806" s="1">
        <v>46023</v>
      </c>
      <c r="N1806">
        <f t="shared" si="85"/>
        <v>9</v>
      </c>
      <c r="O1806" t="s">
        <v>135</v>
      </c>
      <c r="P1806" t="s">
        <v>2613</v>
      </c>
      <c r="Q1806" s="2">
        <v>96.33</v>
      </c>
      <c r="R1806" s="3">
        <v>0.9</v>
      </c>
      <c r="S1806" t="s">
        <v>60</v>
      </c>
      <c r="T1806" t="s">
        <v>136</v>
      </c>
      <c r="U1806" s="2">
        <v>86.7</v>
      </c>
      <c r="V1806" t="s">
        <v>433</v>
      </c>
    </row>
    <row r="1807" spans="1:22" x14ac:dyDescent="0.25">
      <c r="A1807">
        <v>2027785591</v>
      </c>
      <c r="B1807" t="s">
        <v>1192</v>
      </c>
      <c r="C1807" t="s">
        <v>92</v>
      </c>
      <c r="D1807" t="str">
        <f t="shared" si="86"/>
        <v>CYNTHIA ROBINSON-MARTIN</v>
      </c>
      <c r="E1807" t="s">
        <v>256</v>
      </c>
      <c r="F1807" t="s">
        <v>373</v>
      </c>
      <c r="G1807" t="s">
        <v>433</v>
      </c>
      <c r="H1807">
        <v>21348299</v>
      </c>
      <c r="I1807" t="s">
        <v>855</v>
      </c>
      <c r="J1807" t="s">
        <v>856</v>
      </c>
      <c r="K1807" t="str">
        <f t="shared" si="84"/>
        <v>BARRY BRENNER</v>
      </c>
      <c r="L1807" s="1">
        <v>45748</v>
      </c>
      <c r="M1807" s="1">
        <v>46023</v>
      </c>
      <c r="N1807">
        <f t="shared" si="85"/>
        <v>9</v>
      </c>
      <c r="O1807" t="s">
        <v>135</v>
      </c>
      <c r="P1807" t="s">
        <v>2613</v>
      </c>
      <c r="Q1807" s="2">
        <v>21.6</v>
      </c>
      <c r="R1807" s="3">
        <v>0.9</v>
      </c>
      <c r="S1807" t="s">
        <v>60</v>
      </c>
      <c r="T1807" t="s">
        <v>136</v>
      </c>
      <c r="U1807" s="2">
        <v>19.440000000000001</v>
      </c>
      <c r="V1807" t="s">
        <v>433</v>
      </c>
    </row>
    <row r="1808" spans="1:22" x14ac:dyDescent="0.25">
      <c r="A1808">
        <v>2028228028</v>
      </c>
      <c r="B1808" t="s">
        <v>1537</v>
      </c>
      <c r="C1808" t="s">
        <v>1538</v>
      </c>
      <c r="D1808" t="str">
        <f t="shared" si="86"/>
        <v>VALERIE CROSS</v>
      </c>
      <c r="E1808" t="s">
        <v>256</v>
      </c>
      <c r="F1808" t="s">
        <v>373</v>
      </c>
      <c r="G1808" t="s">
        <v>374</v>
      </c>
      <c r="H1808">
        <v>21348299</v>
      </c>
      <c r="I1808" t="s">
        <v>855</v>
      </c>
      <c r="J1808" t="s">
        <v>856</v>
      </c>
      <c r="K1808" t="str">
        <f t="shared" si="84"/>
        <v>BARRY BRENNER</v>
      </c>
      <c r="L1808" s="1">
        <v>45752</v>
      </c>
      <c r="M1808" s="1">
        <v>46027</v>
      </c>
      <c r="N1808">
        <f t="shared" si="85"/>
        <v>9</v>
      </c>
      <c r="O1808" t="s">
        <v>135</v>
      </c>
      <c r="P1808" t="s">
        <v>2613</v>
      </c>
      <c r="Q1808" s="2">
        <v>38.31</v>
      </c>
      <c r="R1808" s="3">
        <v>0.7</v>
      </c>
      <c r="S1808" t="s">
        <v>60</v>
      </c>
      <c r="T1808" t="s">
        <v>136</v>
      </c>
      <c r="U1808" s="2">
        <v>26.82</v>
      </c>
      <c r="V1808" t="s">
        <v>374</v>
      </c>
    </row>
    <row r="1809" spans="1:22" x14ac:dyDescent="0.25">
      <c r="A1809">
        <v>2027785590</v>
      </c>
      <c r="B1809" t="s">
        <v>1192</v>
      </c>
      <c r="C1809" t="s">
        <v>92</v>
      </c>
      <c r="D1809" t="str">
        <f t="shared" si="86"/>
        <v>CYNTHIA ROBINSON-MARTIN</v>
      </c>
      <c r="E1809" t="s">
        <v>256</v>
      </c>
      <c r="F1809" t="s">
        <v>373</v>
      </c>
      <c r="G1809" t="s">
        <v>374</v>
      </c>
      <c r="H1809">
        <v>21348299</v>
      </c>
      <c r="I1809" t="s">
        <v>855</v>
      </c>
      <c r="J1809" t="s">
        <v>856</v>
      </c>
      <c r="K1809" t="str">
        <f t="shared" si="84"/>
        <v>BARRY BRENNER</v>
      </c>
      <c r="L1809" s="1">
        <v>45748</v>
      </c>
      <c r="M1809" s="1">
        <v>46023</v>
      </c>
      <c r="N1809">
        <f t="shared" si="85"/>
        <v>9</v>
      </c>
      <c r="O1809" t="s">
        <v>135</v>
      </c>
      <c r="P1809" t="s">
        <v>2613</v>
      </c>
      <c r="Q1809" s="2">
        <v>28.38</v>
      </c>
      <c r="R1809" s="3">
        <v>0.7</v>
      </c>
      <c r="S1809" t="s">
        <v>60</v>
      </c>
      <c r="T1809" t="s">
        <v>136</v>
      </c>
      <c r="U1809" s="2">
        <v>19.87</v>
      </c>
      <c r="V1809" t="s">
        <v>374</v>
      </c>
    </row>
    <row r="1810" spans="1:22" x14ac:dyDescent="0.25">
      <c r="A1810">
        <v>2027864780</v>
      </c>
      <c r="B1810" t="s">
        <v>1198</v>
      </c>
      <c r="C1810" t="s">
        <v>1126</v>
      </c>
      <c r="D1810" t="str">
        <f t="shared" si="86"/>
        <v>AUDREY FAUST</v>
      </c>
      <c r="E1810" t="s">
        <v>256</v>
      </c>
      <c r="F1810" t="s">
        <v>373</v>
      </c>
      <c r="G1810" t="s">
        <v>374</v>
      </c>
      <c r="H1810">
        <v>21348299</v>
      </c>
      <c r="I1810" t="s">
        <v>855</v>
      </c>
      <c r="J1810" t="s">
        <v>856</v>
      </c>
      <c r="K1810" t="str">
        <f t="shared" si="84"/>
        <v>BARRY BRENNER</v>
      </c>
      <c r="L1810" s="1">
        <v>45748</v>
      </c>
      <c r="M1810" s="1">
        <v>46023</v>
      </c>
      <c r="N1810">
        <f t="shared" si="85"/>
        <v>9</v>
      </c>
      <c r="O1810" t="s">
        <v>135</v>
      </c>
      <c r="P1810" t="s">
        <v>2613</v>
      </c>
      <c r="Q1810" s="2">
        <v>18.100000000000001</v>
      </c>
      <c r="R1810" s="3">
        <v>0.7</v>
      </c>
      <c r="S1810" t="s">
        <v>60</v>
      </c>
      <c r="T1810" t="s">
        <v>136</v>
      </c>
      <c r="U1810" s="2">
        <v>12.67</v>
      </c>
      <c r="V1810" t="s">
        <v>374</v>
      </c>
    </row>
    <row r="1811" spans="1:22" x14ac:dyDescent="0.25">
      <c r="A1811">
        <v>2027864779</v>
      </c>
      <c r="B1811" t="s">
        <v>1198</v>
      </c>
      <c r="C1811" t="s">
        <v>1126</v>
      </c>
      <c r="D1811" t="str">
        <f t="shared" si="86"/>
        <v>AUDREY FAUST</v>
      </c>
      <c r="E1811" t="s">
        <v>256</v>
      </c>
      <c r="F1811" t="s">
        <v>479</v>
      </c>
      <c r="G1811" t="s">
        <v>480</v>
      </c>
      <c r="H1811">
        <v>21348299</v>
      </c>
      <c r="I1811" t="s">
        <v>855</v>
      </c>
      <c r="J1811" t="s">
        <v>856</v>
      </c>
      <c r="K1811" t="str">
        <f t="shared" si="84"/>
        <v>BARRY BRENNER</v>
      </c>
      <c r="L1811" s="1">
        <v>45748</v>
      </c>
      <c r="M1811" s="1">
        <v>46023</v>
      </c>
      <c r="N1811">
        <f t="shared" si="85"/>
        <v>9</v>
      </c>
      <c r="O1811" t="s">
        <v>135</v>
      </c>
      <c r="P1811" t="s">
        <v>2613</v>
      </c>
      <c r="Q1811" s="2">
        <v>57.96</v>
      </c>
      <c r="R1811" s="4">
        <v>0.375</v>
      </c>
      <c r="S1811" t="s">
        <v>60</v>
      </c>
      <c r="T1811" t="s">
        <v>136</v>
      </c>
      <c r="U1811" s="2">
        <v>21.74</v>
      </c>
      <c r="V1811" t="s">
        <v>480</v>
      </c>
    </row>
    <row r="1812" spans="1:22" x14ac:dyDescent="0.25">
      <c r="A1812">
        <v>2028228029</v>
      </c>
      <c r="B1812" t="s">
        <v>1537</v>
      </c>
      <c r="C1812" t="s">
        <v>1538</v>
      </c>
      <c r="D1812" t="str">
        <f t="shared" si="86"/>
        <v>VALERIE CROSS</v>
      </c>
      <c r="E1812" t="s">
        <v>256</v>
      </c>
      <c r="F1812" t="s">
        <v>479</v>
      </c>
      <c r="G1812" t="s">
        <v>480</v>
      </c>
      <c r="H1812">
        <v>21348299</v>
      </c>
      <c r="I1812" t="s">
        <v>855</v>
      </c>
      <c r="J1812" t="s">
        <v>856</v>
      </c>
      <c r="K1812" t="str">
        <f t="shared" si="84"/>
        <v>BARRY BRENNER</v>
      </c>
      <c r="L1812" s="1">
        <v>45752</v>
      </c>
      <c r="M1812" s="1">
        <v>46027</v>
      </c>
      <c r="N1812">
        <f t="shared" si="85"/>
        <v>9</v>
      </c>
      <c r="O1812" t="s">
        <v>135</v>
      </c>
      <c r="P1812" t="s">
        <v>2613</v>
      </c>
      <c r="Q1812" s="2">
        <v>35.6</v>
      </c>
      <c r="R1812" s="4">
        <v>0.375</v>
      </c>
      <c r="S1812" t="s">
        <v>60</v>
      </c>
      <c r="T1812" t="s">
        <v>136</v>
      </c>
      <c r="U1812" s="2">
        <v>13.35</v>
      </c>
      <c r="V1812" t="s">
        <v>480</v>
      </c>
    </row>
    <row r="1813" spans="1:22" x14ac:dyDescent="0.25">
      <c r="A1813">
        <v>2027763444</v>
      </c>
      <c r="B1813" t="s">
        <v>327</v>
      </c>
      <c r="C1813" t="s">
        <v>238</v>
      </c>
      <c r="D1813" t="str">
        <f t="shared" si="86"/>
        <v>AMANDA TEMPLE</v>
      </c>
      <c r="E1813" t="s">
        <v>52</v>
      </c>
      <c r="F1813" t="s">
        <v>132</v>
      </c>
      <c r="G1813" t="s">
        <v>133</v>
      </c>
      <c r="H1813">
        <v>17425766</v>
      </c>
      <c r="I1813" t="s">
        <v>55</v>
      </c>
      <c r="J1813" t="s">
        <v>56</v>
      </c>
      <c r="K1813" t="str">
        <f t="shared" si="84"/>
        <v>CAROL FOLEY</v>
      </c>
      <c r="L1813" s="1">
        <v>45748</v>
      </c>
      <c r="M1813" s="1">
        <v>46023</v>
      </c>
      <c r="N1813">
        <f t="shared" si="85"/>
        <v>9</v>
      </c>
      <c r="O1813" t="s">
        <v>135</v>
      </c>
      <c r="P1813" t="s">
        <v>2613</v>
      </c>
      <c r="Q1813" s="2">
        <v>51.55</v>
      </c>
      <c r="R1813" s="3">
        <v>0.38</v>
      </c>
      <c r="S1813" t="s">
        <v>60</v>
      </c>
      <c r="T1813" t="s">
        <v>136</v>
      </c>
      <c r="U1813" s="2">
        <v>19.59</v>
      </c>
      <c r="V1813" t="s">
        <v>133</v>
      </c>
    </row>
    <row r="1814" spans="1:22" x14ac:dyDescent="0.25">
      <c r="A1814">
        <v>2028098327</v>
      </c>
      <c r="B1814" t="s">
        <v>333</v>
      </c>
      <c r="C1814" t="s">
        <v>334</v>
      </c>
      <c r="D1814" t="str">
        <f t="shared" si="86"/>
        <v>SO JANG</v>
      </c>
      <c r="E1814" t="s">
        <v>52</v>
      </c>
      <c r="F1814" t="s">
        <v>132</v>
      </c>
      <c r="G1814" t="s">
        <v>133</v>
      </c>
      <c r="H1814">
        <v>17425766</v>
      </c>
      <c r="I1814" t="s">
        <v>55</v>
      </c>
      <c r="J1814" t="s">
        <v>56</v>
      </c>
      <c r="K1814" t="str">
        <f t="shared" si="84"/>
        <v>CAROL FOLEY</v>
      </c>
      <c r="L1814" s="1">
        <v>45748</v>
      </c>
      <c r="M1814" s="1">
        <v>46023</v>
      </c>
      <c r="N1814">
        <f t="shared" si="85"/>
        <v>9</v>
      </c>
      <c r="O1814" t="s">
        <v>135</v>
      </c>
      <c r="P1814" t="s">
        <v>2613</v>
      </c>
      <c r="Q1814" s="2">
        <v>47.17</v>
      </c>
      <c r="R1814" s="3">
        <v>0.38</v>
      </c>
      <c r="S1814" t="s">
        <v>60</v>
      </c>
      <c r="T1814" t="s">
        <v>136</v>
      </c>
      <c r="U1814" s="2">
        <v>17.920000000000002</v>
      </c>
      <c r="V1814" t="s">
        <v>133</v>
      </c>
    </row>
    <row r="1815" spans="1:22" x14ac:dyDescent="0.25">
      <c r="A1815">
        <v>2027667427</v>
      </c>
      <c r="B1815" t="s">
        <v>321</v>
      </c>
      <c r="C1815" t="s">
        <v>322</v>
      </c>
      <c r="D1815" t="str">
        <f t="shared" si="86"/>
        <v>OLIVE ADDISON</v>
      </c>
      <c r="E1815" t="s">
        <v>52</v>
      </c>
      <c r="F1815" t="s">
        <v>132</v>
      </c>
      <c r="G1815" t="s">
        <v>133</v>
      </c>
      <c r="H1815">
        <v>17425766</v>
      </c>
      <c r="I1815" t="s">
        <v>55</v>
      </c>
      <c r="J1815" t="s">
        <v>56</v>
      </c>
      <c r="K1815" t="str">
        <f t="shared" si="84"/>
        <v>CAROL FOLEY</v>
      </c>
      <c r="L1815" s="1">
        <v>45748</v>
      </c>
      <c r="M1815" s="1">
        <v>46023</v>
      </c>
      <c r="N1815">
        <f t="shared" si="85"/>
        <v>9</v>
      </c>
      <c r="O1815" t="s">
        <v>135</v>
      </c>
      <c r="P1815" t="s">
        <v>2613</v>
      </c>
      <c r="Q1815" s="2">
        <v>46.13</v>
      </c>
      <c r="R1815" s="3">
        <v>0.38</v>
      </c>
      <c r="S1815" t="s">
        <v>60</v>
      </c>
      <c r="T1815" t="s">
        <v>136</v>
      </c>
      <c r="U1815" s="2">
        <v>17.53</v>
      </c>
      <c r="V1815" t="s">
        <v>133</v>
      </c>
    </row>
    <row r="1816" spans="1:22" x14ac:dyDescent="0.25">
      <c r="A1816">
        <v>2027763445</v>
      </c>
      <c r="B1816" t="s">
        <v>327</v>
      </c>
      <c r="C1816" t="s">
        <v>238</v>
      </c>
      <c r="D1816" t="str">
        <f t="shared" si="86"/>
        <v>AMANDA TEMPLE</v>
      </c>
      <c r="E1816" t="s">
        <v>52</v>
      </c>
      <c r="F1816" t="s">
        <v>479</v>
      </c>
      <c r="G1816" t="s">
        <v>480</v>
      </c>
      <c r="H1816">
        <v>17425766</v>
      </c>
      <c r="I1816" t="s">
        <v>55</v>
      </c>
      <c r="J1816" t="s">
        <v>56</v>
      </c>
      <c r="K1816" t="str">
        <f t="shared" si="84"/>
        <v>CAROL FOLEY</v>
      </c>
      <c r="L1816" s="1">
        <v>45748</v>
      </c>
      <c r="M1816" s="1">
        <v>46023</v>
      </c>
      <c r="N1816">
        <f t="shared" si="85"/>
        <v>9</v>
      </c>
      <c r="O1816" t="s">
        <v>135</v>
      </c>
      <c r="P1816" t="s">
        <v>2613</v>
      </c>
      <c r="Q1816" s="2">
        <v>57.79</v>
      </c>
      <c r="R1816" s="4">
        <v>0.375</v>
      </c>
      <c r="S1816" t="s">
        <v>60</v>
      </c>
      <c r="T1816" t="s">
        <v>136</v>
      </c>
      <c r="U1816" s="2">
        <v>21.67</v>
      </c>
      <c r="V1816" t="s">
        <v>480</v>
      </c>
    </row>
    <row r="1817" spans="1:22" x14ac:dyDescent="0.25">
      <c r="A1817">
        <v>2027938138</v>
      </c>
      <c r="B1817" t="s">
        <v>2469</v>
      </c>
      <c r="C1817" t="s">
        <v>864</v>
      </c>
      <c r="D1817" t="str">
        <f t="shared" si="86"/>
        <v>DANIELLE SPACHT</v>
      </c>
      <c r="E1817" t="s">
        <v>52</v>
      </c>
      <c r="F1817" t="s">
        <v>479</v>
      </c>
      <c r="G1817" t="s">
        <v>480</v>
      </c>
      <c r="H1817" t="s">
        <v>2606</v>
      </c>
      <c r="I1817" t="s">
        <v>1682</v>
      </c>
      <c r="J1817" t="s">
        <v>213</v>
      </c>
      <c r="K1817" t="str">
        <f t="shared" si="84"/>
        <v>DEBORAH INSKIPT</v>
      </c>
      <c r="L1817" s="1">
        <v>45748</v>
      </c>
      <c r="M1817" s="1">
        <v>46023</v>
      </c>
      <c r="N1817">
        <f t="shared" si="85"/>
        <v>9</v>
      </c>
      <c r="O1817" t="s">
        <v>135</v>
      </c>
      <c r="P1817" t="s">
        <v>2613</v>
      </c>
      <c r="Q1817" s="2">
        <v>39.979999999999997</v>
      </c>
      <c r="R1817" s="4">
        <v>0.375</v>
      </c>
      <c r="S1817" t="s">
        <v>60</v>
      </c>
      <c r="T1817" t="s">
        <v>136</v>
      </c>
      <c r="U1817" s="2">
        <v>14.99</v>
      </c>
      <c r="V1817" t="s">
        <v>480</v>
      </c>
    </row>
    <row r="1818" spans="1:22" x14ac:dyDescent="0.25">
      <c r="A1818">
        <v>2028020256</v>
      </c>
      <c r="B1818" t="s">
        <v>2471</v>
      </c>
      <c r="C1818" t="s">
        <v>213</v>
      </c>
      <c r="D1818" t="str">
        <f t="shared" si="86"/>
        <v>DEBORAH OAKMAN</v>
      </c>
      <c r="E1818" t="s">
        <v>52</v>
      </c>
      <c r="F1818" t="s">
        <v>479</v>
      </c>
      <c r="G1818" t="s">
        <v>480</v>
      </c>
      <c r="H1818" t="s">
        <v>2606</v>
      </c>
      <c r="I1818" t="s">
        <v>1682</v>
      </c>
      <c r="J1818" t="s">
        <v>213</v>
      </c>
      <c r="K1818" t="str">
        <f t="shared" si="84"/>
        <v>DEBORAH INSKIPT</v>
      </c>
      <c r="L1818" s="1">
        <v>45748</v>
      </c>
      <c r="M1818" s="1">
        <v>46023</v>
      </c>
      <c r="N1818">
        <f t="shared" si="85"/>
        <v>9</v>
      </c>
      <c r="O1818" t="s">
        <v>135</v>
      </c>
      <c r="P1818" t="s">
        <v>2613</v>
      </c>
      <c r="Q1818" s="2">
        <v>39.979999999999997</v>
      </c>
      <c r="R1818" s="4">
        <v>0.375</v>
      </c>
      <c r="S1818" t="s">
        <v>60</v>
      </c>
      <c r="T1818" t="s">
        <v>136</v>
      </c>
      <c r="U1818" s="2">
        <v>14.99</v>
      </c>
      <c r="V1818" t="s">
        <v>480</v>
      </c>
    </row>
    <row r="1819" spans="1:22" x14ac:dyDescent="0.25">
      <c r="A1819">
        <v>2028022905</v>
      </c>
      <c r="B1819" t="s">
        <v>790</v>
      </c>
      <c r="C1819" t="s">
        <v>1221</v>
      </c>
      <c r="D1819" t="str">
        <f t="shared" si="86"/>
        <v>RAFAEL RODRIGUEZ</v>
      </c>
      <c r="E1819" t="s">
        <v>83</v>
      </c>
      <c r="F1819" t="s">
        <v>373</v>
      </c>
      <c r="G1819" t="s">
        <v>374</v>
      </c>
      <c r="H1819">
        <v>9213293</v>
      </c>
      <c r="I1819" t="s">
        <v>469</v>
      </c>
      <c r="J1819" t="s">
        <v>470</v>
      </c>
      <c r="K1819" t="str">
        <f t="shared" si="84"/>
        <v>GARY PORTUGAL</v>
      </c>
      <c r="L1819" s="1">
        <v>45748</v>
      </c>
      <c r="M1819" s="1">
        <v>46023</v>
      </c>
      <c r="N1819">
        <f t="shared" si="85"/>
        <v>9</v>
      </c>
      <c r="O1819" t="s">
        <v>135</v>
      </c>
      <c r="P1819" t="s">
        <v>2613</v>
      </c>
      <c r="Q1819" s="2">
        <v>100.21</v>
      </c>
      <c r="R1819" s="3">
        <v>0.7</v>
      </c>
      <c r="S1819" t="s">
        <v>60</v>
      </c>
      <c r="T1819" t="s">
        <v>136</v>
      </c>
      <c r="U1819" s="2">
        <v>70.150000000000006</v>
      </c>
      <c r="V1819" t="s">
        <v>374</v>
      </c>
    </row>
    <row r="1820" spans="1:22" x14ac:dyDescent="0.25">
      <c r="A1820">
        <v>2027694241</v>
      </c>
      <c r="B1820" t="s">
        <v>1183</v>
      </c>
      <c r="C1820" t="s">
        <v>1184</v>
      </c>
      <c r="D1820" t="str">
        <f t="shared" si="86"/>
        <v>JOHANNA MONTOYA</v>
      </c>
      <c r="E1820" t="s">
        <v>83</v>
      </c>
      <c r="F1820" t="s">
        <v>373</v>
      </c>
      <c r="G1820" t="s">
        <v>374</v>
      </c>
      <c r="H1820">
        <v>9213293</v>
      </c>
      <c r="I1820" t="s">
        <v>469</v>
      </c>
      <c r="J1820" t="s">
        <v>470</v>
      </c>
      <c r="K1820" t="str">
        <f t="shared" si="84"/>
        <v>GARY PORTUGAL</v>
      </c>
      <c r="L1820" s="1">
        <v>45748</v>
      </c>
      <c r="M1820" s="1">
        <v>46023</v>
      </c>
      <c r="N1820">
        <f t="shared" si="85"/>
        <v>9</v>
      </c>
      <c r="O1820" t="s">
        <v>135</v>
      </c>
      <c r="P1820" t="s">
        <v>2613</v>
      </c>
      <c r="Q1820" s="2">
        <v>80.95</v>
      </c>
      <c r="R1820" s="3">
        <v>0.7</v>
      </c>
      <c r="S1820" t="s">
        <v>60</v>
      </c>
      <c r="T1820" t="s">
        <v>136</v>
      </c>
      <c r="U1820" s="2">
        <v>56.66</v>
      </c>
      <c r="V1820" t="s">
        <v>374</v>
      </c>
    </row>
    <row r="1821" spans="1:22" x14ac:dyDescent="0.25">
      <c r="A1821">
        <v>2027984512</v>
      </c>
      <c r="B1821" t="s">
        <v>1214</v>
      </c>
      <c r="C1821" t="s">
        <v>1068</v>
      </c>
      <c r="D1821" t="str">
        <f t="shared" si="86"/>
        <v>JONAH SCHWARTZ</v>
      </c>
      <c r="E1821" t="s">
        <v>83</v>
      </c>
      <c r="F1821" t="s">
        <v>373</v>
      </c>
      <c r="G1821" t="s">
        <v>374</v>
      </c>
      <c r="H1821">
        <v>20776610</v>
      </c>
      <c r="I1821" t="s">
        <v>1215</v>
      </c>
      <c r="J1821" t="s">
        <v>1216</v>
      </c>
      <c r="K1821" t="str">
        <f t="shared" si="84"/>
        <v>Gregg Arenson</v>
      </c>
      <c r="L1821" s="1">
        <v>45748</v>
      </c>
      <c r="M1821" s="1">
        <v>46023</v>
      </c>
      <c r="N1821">
        <f t="shared" si="85"/>
        <v>9</v>
      </c>
      <c r="O1821" t="s">
        <v>135</v>
      </c>
      <c r="P1821" t="s">
        <v>2613</v>
      </c>
      <c r="Q1821" s="2">
        <v>26.5</v>
      </c>
      <c r="R1821" s="3">
        <v>0.7</v>
      </c>
      <c r="S1821" t="s">
        <v>60</v>
      </c>
      <c r="T1821" t="s">
        <v>136</v>
      </c>
      <c r="U1821" s="2">
        <v>18.55</v>
      </c>
      <c r="V1821" t="s">
        <v>374</v>
      </c>
    </row>
    <row r="1822" spans="1:22" x14ac:dyDescent="0.25">
      <c r="A1822">
        <v>2028041473</v>
      </c>
      <c r="B1822" t="s">
        <v>1064</v>
      </c>
      <c r="C1822" t="s">
        <v>292</v>
      </c>
      <c r="D1822" t="str">
        <f t="shared" si="86"/>
        <v>VIRGINIA HART</v>
      </c>
      <c r="E1822" t="s">
        <v>52</v>
      </c>
      <c r="F1822" t="s">
        <v>373</v>
      </c>
      <c r="G1822" t="s">
        <v>433</v>
      </c>
      <c r="H1822">
        <v>8307933</v>
      </c>
      <c r="I1822" t="s">
        <v>113</v>
      </c>
      <c r="J1822" t="s">
        <v>114</v>
      </c>
      <c r="K1822" t="str">
        <f t="shared" si="84"/>
        <v>GREGORY TEIPEL</v>
      </c>
      <c r="L1822" s="1">
        <v>45748</v>
      </c>
      <c r="M1822" s="1">
        <v>46023</v>
      </c>
      <c r="N1822">
        <f t="shared" si="85"/>
        <v>9</v>
      </c>
      <c r="O1822" t="s">
        <v>135</v>
      </c>
      <c r="P1822" t="s">
        <v>2613</v>
      </c>
      <c r="Q1822" s="2">
        <v>99.25</v>
      </c>
      <c r="R1822" s="3">
        <v>0.9</v>
      </c>
      <c r="S1822" t="s">
        <v>60</v>
      </c>
      <c r="T1822" t="s">
        <v>136</v>
      </c>
      <c r="U1822" s="2">
        <v>89.32</v>
      </c>
      <c r="V1822" t="s">
        <v>433</v>
      </c>
    </row>
    <row r="1823" spans="1:22" x14ac:dyDescent="0.25">
      <c r="A1823">
        <v>2027956292</v>
      </c>
      <c r="B1823" t="s">
        <v>1211</v>
      </c>
      <c r="C1823" t="s">
        <v>1093</v>
      </c>
      <c r="D1823" t="str">
        <f t="shared" si="86"/>
        <v>KAYLA KRUM</v>
      </c>
      <c r="E1823" t="s">
        <v>354</v>
      </c>
      <c r="F1823" t="s">
        <v>373</v>
      </c>
      <c r="G1823" t="s">
        <v>374</v>
      </c>
      <c r="H1823">
        <v>18754354</v>
      </c>
      <c r="I1823" t="s">
        <v>128</v>
      </c>
      <c r="J1823" t="s">
        <v>129</v>
      </c>
      <c r="K1823" t="str">
        <f t="shared" si="84"/>
        <v>JACOB YALE</v>
      </c>
      <c r="L1823" s="1">
        <v>45748</v>
      </c>
      <c r="M1823" s="1">
        <v>46023</v>
      </c>
      <c r="N1823">
        <f t="shared" si="85"/>
        <v>9</v>
      </c>
      <c r="O1823" t="s">
        <v>135</v>
      </c>
      <c r="P1823" t="s">
        <v>2613</v>
      </c>
      <c r="Q1823" s="2">
        <v>65.510000000000005</v>
      </c>
      <c r="R1823" s="3">
        <v>0.7</v>
      </c>
      <c r="S1823" t="s">
        <v>60</v>
      </c>
      <c r="T1823" t="s">
        <v>136</v>
      </c>
      <c r="U1823" s="2">
        <v>45.86</v>
      </c>
      <c r="V1823" t="s">
        <v>374</v>
      </c>
    </row>
    <row r="1824" spans="1:22" x14ac:dyDescent="0.25">
      <c r="A1824">
        <v>2027336918</v>
      </c>
      <c r="B1824" t="s">
        <v>1157</v>
      </c>
      <c r="C1824" t="s">
        <v>933</v>
      </c>
      <c r="D1824" t="str">
        <f t="shared" si="86"/>
        <v>GAVIN ZAWACKI</v>
      </c>
      <c r="E1824" t="s">
        <v>83</v>
      </c>
      <c r="F1824" t="s">
        <v>373</v>
      </c>
      <c r="G1824" t="s">
        <v>374</v>
      </c>
      <c r="H1824">
        <v>18754354</v>
      </c>
      <c r="I1824" t="s">
        <v>128</v>
      </c>
      <c r="J1824" t="s">
        <v>129</v>
      </c>
      <c r="K1824" t="str">
        <f t="shared" si="84"/>
        <v>JACOB YALE</v>
      </c>
      <c r="L1824" s="1">
        <v>45748</v>
      </c>
      <c r="M1824" s="1">
        <v>46023</v>
      </c>
      <c r="N1824">
        <f t="shared" si="85"/>
        <v>9</v>
      </c>
      <c r="O1824" t="s">
        <v>135</v>
      </c>
      <c r="P1824" t="s">
        <v>2613</v>
      </c>
      <c r="Q1824" s="2">
        <v>46.46</v>
      </c>
      <c r="R1824" s="3">
        <v>0.7</v>
      </c>
      <c r="S1824" t="s">
        <v>60</v>
      </c>
      <c r="T1824" t="s">
        <v>136</v>
      </c>
      <c r="U1824" s="2">
        <v>32.520000000000003</v>
      </c>
      <c r="V1824" t="s">
        <v>374</v>
      </c>
    </row>
    <row r="1825" spans="1:22" x14ac:dyDescent="0.25">
      <c r="A1825">
        <v>2027868982</v>
      </c>
      <c r="B1825" t="s">
        <v>1199</v>
      </c>
      <c r="C1825" t="s">
        <v>1200</v>
      </c>
      <c r="D1825" t="str">
        <f t="shared" si="86"/>
        <v>BOGAC EDIZER</v>
      </c>
      <c r="E1825" t="s">
        <v>83</v>
      </c>
      <c r="F1825" t="s">
        <v>373</v>
      </c>
      <c r="G1825" t="s">
        <v>374</v>
      </c>
      <c r="H1825">
        <v>18754354</v>
      </c>
      <c r="I1825" t="s">
        <v>128</v>
      </c>
      <c r="J1825" t="s">
        <v>129</v>
      </c>
      <c r="K1825" t="str">
        <f t="shared" si="84"/>
        <v>JACOB YALE</v>
      </c>
      <c r="L1825" s="1">
        <v>45748</v>
      </c>
      <c r="M1825" s="1">
        <v>46023</v>
      </c>
      <c r="N1825">
        <f t="shared" si="85"/>
        <v>9</v>
      </c>
      <c r="O1825" t="s">
        <v>135</v>
      </c>
      <c r="P1825" t="s">
        <v>2613</v>
      </c>
      <c r="Q1825" s="2">
        <v>15.75</v>
      </c>
      <c r="R1825" s="3">
        <v>0.7</v>
      </c>
      <c r="S1825" t="s">
        <v>60</v>
      </c>
      <c r="T1825" t="s">
        <v>136</v>
      </c>
      <c r="U1825" s="2">
        <v>11.02</v>
      </c>
      <c r="V1825" t="s">
        <v>374</v>
      </c>
    </row>
    <row r="1826" spans="1:22" x14ac:dyDescent="0.25">
      <c r="A1826">
        <v>2027868981</v>
      </c>
      <c r="B1826" t="s">
        <v>1199</v>
      </c>
      <c r="C1826" t="s">
        <v>1200</v>
      </c>
      <c r="D1826" t="str">
        <f t="shared" si="86"/>
        <v>BOGAC EDIZER</v>
      </c>
      <c r="E1826" t="s">
        <v>83</v>
      </c>
      <c r="F1826" t="s">
        <v>479</v>
      </c>
      <c r="G1826" t="s">
        <v>480</v>
      </c>
      <c r="H1826">
        <v>18754354</v>
      </c>
      <c r="I1826" t="s">
        <v>128</v>
      </c>
      <c r="J1826" t="s">
        <v>129</v>
      </c>
      <c r="K1826" t="str">
        <f t="shared" si="84"/>
        <v>JACOB YALE</v>
      </c>
      <c r="L1826" s="1">
        <v>45748</v>
      </c>
      <c r="M1826" s="1">
        <v>46023</v>
      </c>
      <c r="N1826">
        <f t="shared" si="85"/>
        <v>9</v>
      </c>
      <c r="O1826" t="s">
        <v>135</v>
      </c>
      <c r="P1826" t="s">
        <v>2613</v>
      </c>
      <c r="Q1826" s="2">
        <v>150.44999999999999</v>
      </c>
      <c r="R1826" s="4">
        <v>0.375</v>
      </c>
      <c r="S1826" t="s">
        <v>60</v>
      </c>
      <c r="T1826" t="s">
        <v>136</v>
      </c>
      <c r="U1826" s="2">
        <v>56.42</v>
      </c>
      <c r="V1826" t="s">
        <v>480</v>
      </c>
    </row>
    <row r="1827" spans="1:22" x14ac:dyDescent="0.25">
      <c r="A1827">
        <v>2027943424</v>
      </c>
      <c r="B1827" t="s">
        <v>2470</v>
      </c>
      <c r="C1827" t="s">
        <v>2361</v>
      </c>
      <c r="D1827" t="str">
        <f t="shared" si="86"/>
        <v>ZACHARY BATIO</v>
      </c>
      <c r="E1827" t="s">
        <v>83</v>
      </c>
      <c r="F1827" t="s">
        <v>479</v>
      </c>
      <c r="G1827" t="s">
        <v>480</v>
      </c>
      <c r="H1827">
        <v>18754354</v>
      </c>
      <c r="I1827" t="s">
        <v>128</v>
      </c>
      <c r="J1827" t="s">
        <v>129</v>
      </c>
      <c r="K1827" t="str">
        <f t="shared" si="84"/>
        <v>JACOB YALE</v>
      </c>
      <c r="L1827" s="1">
        <v>45748</v>
      </c>
      <c r="M1827" s="1">
        <v>46023</v>
      </c>
      <c r="N1827">
        <f t="shared" si="85"/>
        <v>9</v>
      </c>
      <c r="O1827" t="s">
        <v>135</v>
      </c>
      <c r="P1827" t="s">
        <v>2613</v>
      </c>
      <c r="Q1827" s="2">
        <v>22.52</v>
      </c>
      <c r="R1827" s="4">
        <v>0.375</v>
      </c>
      <c r="S1827" t="s">
        <v>60</v>
      </c>
      <c r="T1827" t="s">
        <v>136</v>
      </c>
      <c r="U1827" s="2">
        <v>8.44</v>
      </c>
      <c r="V1827" t="s">
        <v>480</v>
      </c>
    </row>
    <row r="1828" spans="1:22" x14ac:dyDescent="0.25">
      <c r="A1828">
        <v>2028087322</v>
      </c>
      <c r="B1828" t="s">
        <v>2472</v>
      </c>
      <c r="C1828" t="s">
        <v>491</v>
      </c>
      <c r="D1828" t="str">
        <f t="shared" si="86"/>
        <v>BROOKE SHIPBAUGH</v>
      </c>
      <c r="E1828" t="s">
        <v>83</v>
      </c>
      <c r="F1828" t="s">
        <v>479</v>
      </c>
      <c r="G1828" t="s">
        <v>480</v>
      </c>
      <c r="H1828">
        <v>18754354</v>
      </c>
      <c r="I1828" t="s">
        <v>128</v>
      </c>
      <c r="J1828" t="s">
        <v>129</v>
      </c>
      <c r="K1828" t="str">
        <f t="shared" si="84"/>
        <v>JACOB YALE</v>
      </c>
      <c r="L1828" s="1">
        <v>45745</v>
      </c>
      <c r="M1828" s="1">
        <v>46020</v>
      </c>
      <c r="N1828">
        <f t="shared" si="85"/>
        <v>9</v>
      </c>
      <c r="O1828" t="s">
        <v>135</v>
      </c>
      <c r="P1828" t="s">
        <v>2613</v>
      </c>
      <c r="Q1828" s="2">
        <v>22.52</v>
      </c>
      <c r="R1828" s="4">
        <v>0.375</v>
      </c>
      <c r="S1828" t="s">
        <v>60</v>
      </c>
      <c r="T1828" t="s">
        <v>136</v>
      </c>
      <c r="U1828" s="2">
        <v>8.44</v>
      </c>
      <c r="V1828" t="s">
        <v>480</v>
      </c>
    </row>
    <row r="1829" spans="1:22" x14ac:dyDescent="0.25">
      <c r="A1829">
        <v>2028015540</v>
      </c>
      <c r="B1829" t="s">
        <v>930</v>
      </c>
      <c r="C1829" t="s">
        <v>99</v>
      </c>
      <c r="D1829" t="str">
        <f t="shared" si="86"/>
        <v>ADAM WILKINS</v>
      </c>
      <c r="E1829" t="s">
        <v>52</v>
      </c>
      <c r="F1829" t="s">
        <v>53</v>
      </c>
      <c r="G1829" t="s">
        <v>54</v>
      </c>
      <c r="H1829">
        <v>15278437</v>
      </c>
      <c r="I1829" t="s">
        <v>76</v>
      </c>
      <c r="J1829" t="s">
        <v>77</v>
      </c>
      <c r="K1829" t="str">
        <f t="shared" si="84"/>
        <v>JASON HOFFMANN</v>
      </c>
      <c r="L1829" s="1">
        <v>45748</v>
      </c>
      <c r="M1829" s="1">
        <v>46023</v>
      </c>
      <c r="N1829">
        <f t="shared" si="85"/>
        <v>9</v>
      </c>
      <c r="O1829" t="s">
        <v>135</v>
      </c>
      <c r="P1829" t="s">
        <v>2613</v>
      </c>
      <c r="Q1829" s="2">
        <v>92.55</v>
      </c>
      <c r="R1829" s="3">
        <v>0.6</v>
      </c>
      <c r="S1829" t="s">
        <v>60</v>
      </c>
      <c r="T1829" t="s">
        <v>136</v>
      </c>
      <c r="U1829" s="2">
        <v>55.53</v>
      </c>
      <c r="V1829" t="s">
        <v>54</v>
      </c>
    </row>
    <row r="1830" spans="1:22" x14ac:dyDescent="0.25">
      <c r="A1830">
        <v>2027765153</v>
      </c>
      <c r="B1830" t="s">
        <v>328</v>
      </c>
      <c r="C1830" t="s">
        <v>329</v>
      </c>
      <c r="D1830" t="str">
        <f t="shared" si="86"/>
        <v>FELICHA WAKELEY</v>
      </c>
      <c r="E1830" t="s">
        <v>52</v>
      </c>
      <c r="F1830" t="s">
        <v>373</v>
      </c>
      <c r="G1830" t="s">
        <v>400</v>
      </c>
      <c r="H1830">
        <v>18781057</v>
      </c>
      <c r="I1830" t="s">
        <v>162</v>
      </c>
      <c r="J1830" t="s">
        <v>163</v>
      </c>
      <c r="K1830" t="str">
        <f t="shared" si="84"/>
        <v>JOHN ROKEN</v>
      </c>
      <c r="L1830" s="1">
        <v>45748</v>
      </c>
      <c r="M1830" s="1">
        <v>46023</v>
      </c>
      <c r="N1830">
        <f t="shared" si="85"/>
        <v>9</v>
      </c>
      <c r="O1830" t="s">
        <v>135</v>
      </c>
      <c r="P1830" t="s">
        <v>2613</v>
      </c>
      <c r="Q1830" s="2">
        <v>25.73</v>
      </c>
      <c r="R1830" s="3">
        <v>0.7</v>
      </c>
      <c r="S1830" t="s">
        <v>60</v>
      </c>
      <c r="T1830" t="s">
        <v>136</v>
      </c>
      <c r="U1830" s="2">
        <v>18.010000000000002</v>
      </c>
      <c r="V1830" t="s">
        <v>400</v>
      </c>
    </row>
    <row r="1831" spans="1:22" x14ac:dyDescent="0.25">
      <c r="A1831">
        <v>2027762075</v>
      </c>
      <c r="B1831" t="s">
        <v>325</v>
      </c>
      <c r="C1831" t="s">
        <v>326</v>
      </c>
      <c r="D1831" t="str">
        <f t="shared" si="86"/>
        <v>DEANNE HERMAN</v>
      </c>
      <c r="E1831" t="s">
        <v>52</v>
      </c>
      <c r="F1831" t="s">
        <v>53</v>
      </c>
      <c r="G1831" t="s">
        <v>54</v>
      </c>
      <c r="H1831">
        <v>18781057</v>
      </c>
      <c r="I1831" t="s">
        <v>162</v>
      </c>
      <c r="J1831" t="s">
        <v>163</v>
      </c>
      <c r="K1831" t="str">
        <f t="shared" si="84"/>
        <v>JOHN ROKEN</v>
      </c>
      <c r="L1831" s="1">
        <v>45748</v>
      </c>
      <c r="M1831" s="1">
        <v>46023</v>
      </c>
      <c r="N1831">
        <f t="shared" si="85"/>
        <v>9</v>
      </c>
      <c r="O1831" t="s">
        <v>135</v>
      </c>
      <c r="P1831" t="s">
        <v>2613</v>
      </c>
      <c r="Q1831" s="2">
        <v>62.54</v>
      </c>
      <c r="R1831" s="3">
        <v>0.6</v>
      </c>
      <c r="S1831" t="s">
        <v>60</v>
      </c>
      <c r="T1831" t="s">
        <v>136</v>
      </c>
      <c r="U1831" s="2">
        <v>37.520000000000003</v>
      </c>
      <c r="V1831" t="s">
        <v>54</v>
      </c>
    </row>
    <row r="1832" spans="1:22" x14ac:dyDescent="0.25">
      <c r="A1832">
        <v>2027665174</v>
      </c>
      <c r="B1832" t="s">
        <v>319</v>
      </c>
      <c r="C1832" t="s">
        <v>320</v>
      </c>
      <c r="D1832" t="str">
        <f t="shared" si="86"/>
        <v>SHAWN WILSON</v>
      </c>
      <c r="E1832" t="s">
        <v>80</v>
      </c>
      <c r="F1832" t="s">
        <v>53</v>
      </c>
      <c r="G1832" t="s">
        <v>54</v>
      </c>
      <c r="H1832">
        <v>18781057</v>
      </c>
      <c r="I1832" t="s">
        <v>162</v>
      </c>
      <c r="J1832" t="s">
        <v>163</v>
      </c>
      <c r="K1832" t="str">
        <f t="shared" si="84"/>
        <v>JOHN ROKEN</v>
      </c>
      <c r="L1832" s="1">
        <v>45748</v>
      </c>
      <c r="M1832" s="1">
        <v>46023</v>
      </c>
      <c r="N1832">
        <f t="shared" si="85"/>
        <v>9</v>
      </c>
      <c r="O1832" t="s">
        <v>135</v>
      </c>
      <c r="P1832" t="s">
        <v>2613</v>
      </c>
      <c r="Q1832" s="2">
        <v>46.45</v>
      </c>
      <c r="R1832" s="3">
        <v>0.6</v>
      </c>
      <c r="S1832" t="s">
        <v>60</v>
      </c>
      <c r="T1832" t="s">
        <v>136</v>
      </c>
      <c r="U1832" s="2">
        <v>27.87</v>
      </c>
      <c r="V1832" t="s">
        <v>54</v>
      </c>
    </row>
    <row r="1833" spans="1:22" x14ac:dyDescent="0.25">
      <c r="A1833">
        <v>2028048849</v>
      </c>
      <c r="B1833" t="s">
        <v>332</v>
      </c>
      <c r="C1833" t="s">
        <v>223</v>
      </c>
      <c r="D1833" t="str">
        <f t="shared" si="86"/>
        <v>WILLIAM ROSS</v>
      </c>
      <c r="E1833" t="s">
        <v>125</v>
      </c>
      <c r="F1833" t="s">
        <v>53</v>
      </c>
      <c r="G1833" t="s">
        <v>54</v>
      </c>
      <c r="H1833">
        <v>18781057</v>
      </c>
      <c r="I1833" t="s">
        <v>162</v>
      </c>
      <c r="J1833" t="s">
        <v>163</v>
      </c>
      <c r="K1833" t="str">
        <f t="shared" si="84"/>
        <v>JOHN ROKEN</v>
      </c>
      <c r="L1833" s="1">
        <v>45748</v>
      </c>
      <c r="M1833" s="1">
        <v>46023</v>
      </c>
      <c r="N1833">
        <f t="shared" si="85"/>
        <v>9</v>
      </c>
      <c r="O1833" t="s">
        <v>135</v>
      </c>
      <c r="P1833" t="s">
        <v>2613</v>
      </c>
      <c r="Q1833" s="2">
        <v>46.45</v>
      </c>
      <c r="R1833" s="3">
        <v>0.6</v>
      </c>
      <c r="S1833" t="s">
        <v>60</v>
      </c>
      <c r="T1833" t="s">
        <v>136</v>
      </c>
      <c r="U1833" s="2">
        <v>27.87</v>
      </c>
      <c r="V1833" t="s">
        <v>54</v>
      </c>
    </row>
    <row r="1834" spans="1:22" x14ac:dyDescent="0.25">
      <c r="A1834">
        <v>2027762074</v>
      </c>
      <c r="B1834" t="s">
        <v>325</v>
      </c>
      <c r="C1834" t="s">
        <v>326</v>
      </c>
      <c r="D1834" t="str">
        <f t="shared" si="86"/>
        <v>DEANNE HERMAN</v>
      </c>
      <c r="E1834" t="s">
        <v>52</v>
      </c>
      <c r="F1834" t="s">
        <v>132</v>
      </c>
      <c r="G1834" t="s">
        <v>133</v>
      </c>
      <c r="H1834">
        <v>18781057</v>
      </c>
      <c r="I1834" t="s">
        <v>162</v>
      </c>
      <c r="J1834" t="s">
        <v>163</v>
      </c>
      <c r="K1834" t="str">
        <f t="shared" si="84"/>
        <v>JOHN ROKEN</v>
      </c>
      <c r="L1834" s="1">
        <v>45748</v>
      </c>
      <c r="M1834" s="1">
        <v>46023</v>
      </c>
      <c r="N1834">
        <f t="shared" si="85"/>
        <v>9</v>
      </c>
      <c r="O1834" t="s">
        <v>135</v>
      </c>
      <c r="P1834" t="s">
        <v>2613</v>
      </c>
      <c r="Q1834" s="2">
        <v>63.67</v>
      </c>
      <c r="R1834" s="3">
        <v>0.38</v>
      </c>
      <c r="S1834" t="s">
        <v>60</v>
      </c>
      <c r="T1834" t="s">
        <v>136</v>
      </c>
      <c r="U1834" s="2">
        <v>24.19</v>
      </c>
      <c r="V1834" t="s">
        <v>133</v>
      </c>
    </row>
    <row r="1835" spans="1:22" x14ac:dyDescent="0.25">
      <c r="A1835">
        <v>2028142310</v>
      </c>
      <c r="B1835" t="s">
        <v>335</v>
      </c>
      <c r="C1835" t="s">
        <v>336</v>
      </c>
      <c r="D1835" t="str">
        <f t="shared" si="86"/>
        <v>JOHNATHAN MEDINA</v>
      </c>
      <c r="E1835" t="s">
        <v>52</v>
      </c>
      <c r="F1835" t="s">
        <v>132</v>
      </c>
      <c r="G1835" t="s">
        <v>133</v>
      </c>
      <c r="H1835">
        <v>18781057</v>
      </c>
      <c r="I1835" t="s">
        <v>162</v>
      </c>
      <c r="J1835" t="s">
        <v>163</v>
      </c>
      <c r="K1835" t="str">
        <f t="shared" si="84"/>
        <v>JOHN ROKEN</v>
      </c>
      <c r="L1835" s="1">
        <v>45748</v>
      </c>
      <c r="M1835" s="1">
        <v>46023</v>
      </c>
      <c r="N1835">
        <f t="shared" si="85"/>
        <v>9</v>
      </c>
      <c r="O1835" t="s">
        <v>135</v>
      </c>
      <c r="P1835" t="s">
        <v>2613</v>
      </c>
      <c r="Q1835" s="2">
        <v>43.5</v>
      </c>
      <c r="R1835" s="3">
        <v>0.38</v>
      </c>
      <c r="S1835" t="s">
        <v>60</v>
      </c>
      <c r="T1835" t="s">
        <v>136</v>
      </c>
      <c r="U1835" s="2">
        <v>16.53</v>
      </c>
      <c r="V1835" t="s">
        <v>133</v>
      </c>
    </row>
    <row r="1836" spans="1:22" x14ac:dyDescent="0.25">
      <c r="A1836">
        <v>2028048850</v>
      </c>
      <c r="B1836" t="s">
        <v>332</v>
      </c>
      <c r="C1836" t="s">
        <v>223</v>
      </c>
      <c r="D1836" t="str">
        <f t="shared" si="86"/>
        <v>WILLIAM ROSS</v>
      </c>
      <c r="E1836" t="s">
        <v>125</v>
      </c>
      <c r="F1836" t="s">
        <v>132</v>
      </c>
      <c r="G1836" t="s">
        <v>133</v>
      </c>
      <c r="H1836">
        <v>18781057</v>
      </c>
      <c r="I1836" t="s">
        <v>162</v>
      </c>
      <c r="J1836" t="s">
        <v>163</v>
      </c>
      <c r="K1836" t="str">
        <f t="shared" si="84"/>
        <v>JOHN ROKEN</v>
      </c>
      <c r="L1836" s="1">
        <v>45748</v>
      </c>
      <c r="M1836" s="1">
        <v>46023</v>
      </c>
      <c r="N1836">
        <f t="shared" si="85"/>
        <v>9</v>
      </c>
      <c r="O1836" t="s">
        <v>135</v>
      </c>
      <c r="P1836" t="s">
        <v>2613</v>
      </c>
      <c r="Q1836" s="2">
        <v>37.83</v>
      </c>
      <c r="R1836" s="3">
        <v>0.38</v>
      </c>
      <c r="S1836" t="s">
        <v>60</v>
      </c>
      <c r="T1836" t="s">
        <v>136</v>
      </c>
      <c r="U1836" s="2">
        <v>14.38</v>
      </c>
      <c r="V1836" t="s">
        <v>133</v>
      </c>
    </row>
    <row r="1837" spans="1:22" x14ac:dyDescent="0.25">
      <c r="A1837">
        <v>2027765154</v>
      </c>
      <c r="B1837" t="s">
        <v>328</v>
      </c>
      <c r="C1837" t="s">
        <v>329</v>
      </c>
      <c r="D1837" t="str">
        <f t="shared" si="86"/>
        <v>FELICHA WAKELEY</v>
      </c>
      <c r="E1837" t="s">
        <v>52</v>
      </c>
      <c r="F1837" t="s">
        <v>132</v>
      </c>
      <c r="G1837" t="s">
        <v>133</v>
      </c>
      <c r="H1837">
        <v>18781057</v>
      </c>
      <c r="I1837" t="s">
        <v>162</v>
      </c>
      <c r="J1837" t="s">
        <v>163</v>
      </c>
      <c r="K1837" t="str">
        <f t="shared" si="84"/>
        <v>JOHN ROKEN</v>
      </c>
      <c r="L1837" s="1">
        <v>45748</v>
      </c>
      <c r="M1837" s="1">
        <v>46023</v>
      </c>
      <c r="N1837">
        <f t="shared" si="85"/>
        <v>9</v>
      </c>
      <c r="O1837" t="s">
        <v>135</v>
      </c>
      <c r="P1837" t="s">
        <v>2613</v>
      </c>
      <c r="Q1837" s="2">
        <v>30.27</v>
      </c>
      <c r="R1837" s="3">
        <v>0.38</v>
      </c>
      <c r="S1837" t="s">
        <v>60</v>
      </c>
      <c r="T1837" t="s">
        <v>136</v>
      </c>
      <c r="U1837" s="2">
        <v>11.5</v>
      </c>
      <c r="V1837" t="s">
        <v>133</v>
      </c>
    </row>
    <row r="1838" spans="1:22" x14ac:dyDescent="0.25">
      <c r="A1838">
        <v>2027665173</v>
      </c>
      <c r="B1838" t="s">
        <v>319</v>
      </c>
      <c r="C1838" t="s">
        <v>320</v>
      </c>
      <c r="D1838" t="str">
        <f t="shared" si="86"/>
        <v>SHAWN WILSON</v>
      </c>
      <c r="E1838" t="s">
        <v>80</v>
      </c>
      <c r="F1838" t="s">
        <v>132</v>
      </c>
      <c r="G1838" t="s">
        <v>133</v>
      </c>
      <c r="H1838">
        <v>18781057</v>
      </c>
      <c r="I1838" t="s">
        <v>162</v>
      </c>
      <c r="J1838" t="s">
        <v>163</v>
      </c>
      <c r="K1838" t="str">
        <f t="shared" si="84"/>
        <v>JOHN ROKEN</v>
      </c>
      <c r="L1838" s="1">
        <v>45748</v>
      </c>
      <c r="M1838" s="1">
        <v>46023</v>
      </c>
      <c r="N1838">
        <f t="shared" si="85"/>
        <v>9</v>
      </c>
      <c r="O1838" t="s">
        <v>135</v>
      </c>
      <c r="P1838" t="s">
        <v>2613</v>
      </c>
      <c r="Q1838" s="2">
        <v>13.24</v>
      </c>
      <c r="R1838" s="3">
        <v>0.38</v>
      </c>
      <c r="S1838" t="s">
        <v>60</v>
      </c>
      <c r="T1838" t="s">
        <v>136</v>
      </c>
      <c r="U1838" s="2">
        <v>5.03</v>
      </c>
      <c r="V1838" t="s">
        <v>133</v>
      </c>
    </row>
    <row r="1839" spans="1:22" x14ac:dyDescent="0.25">
      <c r="A1839">
        <v>2028052819</v>
      </c>
      <c r="B1839" t="s">
        <v>1223</v>
      </c>
      <c r="C1839" t="s">
        <v>1224</v>
      </c>
      <c r="D1839" t="str">
        <f t="shared" si="86"/>
        <v>LANDON LIVELY</v>
      </c>
      <c r="E1839" t="s">
        <v>256</v>
      </c>
      <c r="F1839" t="s">
        <v>102</v>
      </c>
      <c r="G1839" t="s">
        <v>738</v>
      </c>
      <c r="H1839">
        <v>1706194</v>
      </c>
      <c r="I1839" t="s">
        <v>258</v>
      </c>
      <c r="J1839" t="s">
        <v>131</v>
      </c>
      <c r="K1839" t="str">
        <f t="shared" si="84"/>
        <v>MATTHEW DAUGHERTY</v>
      </c>
      <c r="L1839" s="1">
        <v>45748</v>
      </c>
      <c r="M1839" s="1">
        <v>46023</v>
      </c>
      <c r="N1839">
        <f t="shared" si="85"/>
        <v>9</v>
      </c>
      <c r="O1839" t="s">
        <v>135</v>
      </c>
      <c r="P1839" t="s">
        <v>2613</v>
      </c>
      <c r="Q1839" s="2">
        <v>164.84</v>
      </c>
      <c r="R1839" s="3">
        <v>0.9</v>
      </c>
      <c r="S1839" t="s">
        <v>60</v>
      </c>
      <c r="T1839" t="s">
        <v>136</v>
      </c>
      <c r="U1839" s="2">
        <v>148.36000000000001</v>
      </c>
      <c r="V1839" t="s">
        <v>2599</v>
      </c>
    </row>
    <row r="1840" spans="1:22" x14ac:dyDescent="0.25">
      <c r="A1840">
        <v>2027867633</v>
      </c>
      <c r="B1840" t="s">
        <v>1070</v>
      </c>
      <c r="C1840" t="s">
        <v>1353</v>
      </c>
      <c r="D1840" t="str">
        <f t="shared" si="86"/>
        <v>TRACY PHILLIPS</v>
      </c>
      <c r="E1840" t="s">
        <v>256</v>
      </c>
      <c r="F1840" t="s">
        <v>102</v>
      </c>
      <c r="G1840" t="s">
        <v>764</v>
      </c>
      <c r="H1840">
        <v>1706194</v>
      </c>
      <c r="I1840" t="s">
        <v>258</v>
      </c>
      <c r="J1840" t="s">
        <v>131</v>
      </c>
      <c r="K1840" t="str">
        <f t="shared" si="84"/>
        <v>MATTHEW DAUGHERTY</v>
      </c>
      <c r="L1840" s="1">
        <v>45748</v>
      </c>
      <c r="M1840" s="1">
        <v>46023</v>
      </c>
      <c r="N1840">
        <f t="shared" si="85"/>
        <v>9</v>
      </c>
      <c r="O1840" t="s">
        <v>135</v>
      </c>
      <c r="P1840" t="s">
        <v>2613</v>
      </c>
      <c r="Q1840" s="2">
        <v>88.75</v>
      </c>
      <c r="R1840" s="3">
        <v>0.75</v>
      </c>
      <c r="S1840" t="s">
        <v>60</v>
      </c>
      <c r="T1840" t="s">
        <v>136</v>
      </c>
      <c r="U1840" s="2">
        <v>66.56</v>
      </c>
      <c r="V1840" t="s">
        <v>2597</v>
      </c>
    </row>
    <row r="1841" spans="1:22" x14ac:dyDescent="0.25">
      <c r="A1841">
        <v>2028052818</v>
      </c>
      <c r="B1841" t="s">
        <v>1223</v>
      </c>
      <c r="C1841" t="s">
        <v>1224</v>
      </c>
      <c r="D1841" t="str">
        <f t="shared" si="86"/>
        <v>LANDON LIVELY</v>
      </c>
      <c r="E1841" t="s">
        <v>256</v>
      </c>
      <c r="F1841" t="s">
        <v>373</v>
      </c>
      <c r="G1841" t="s">
        <v>374</v>
      </c>
      <c r="H1841">
        <v>1706194</v>
      </c>
      <c r="I1841" t="s">
        <v>258</v>
      </c>
      <c r="J1841" t="s">
        <v>131</v>
      </c>
      <c r="K1841" t="str">
        <f t="shared" si="84"/>
        <v>MATTHEW DAUGHERTY</v>
      </c>
      <c r="L1841" s="1">
        <v>45748</v>
      </c>
      <c r="M1841" s="1">
        <v>46023</v>
      </c>
      <c r="N1841">
        <f t="shared" si="85"/>
        <v>9</v>
      </c>
      <c r="O1841" t="s">
        <v>135</v>
      </c>
      <c r="P1841" t="s">
        <v>2613</v>
      </c>
      <c r="Q1841" s="2">
        <v>163.43</v>
      </c>
      <c r="R1841" s="3">
        <v>0.7</v>
      </c>
      <c r="S1841" t="s">
        <v>60</v>
      </c>
      <c r="T1841" t="s">
        <v>136</v>
      </c>
      <c r="U1841" s="2">
        <v>114.4</v>
      </c>
      <c r="V1841" t="s">
        <v>374</v>
      </c>
    </row>
    <row r="1842" spans="1:22" x14ac:dyDescent="0.25">
      <c r="A1842">
        <v>2027962667</v>
      </c>
      <c r="B1842" t="s">
        <v>1212</v>
      </c>
      <c r="C1842" t="s">
        <v>1213</v>
      </c>
      <c r="D1842" t="str">
        <f t="shared" si="86"/>
        <v>JACQUELINE KINDRED</v>
      </c>
      <c r="E1842" t="s">
        <v>256</v>
      </c>
      <c r="F1842" t="s">
        <v>373</v>
      </c>
      <c r="G1842" t="s">
        <v>374</v>
      </c>
      <c r="H1842">
        <v>1706194</v>
      </c>
      <c r="I1842" t="s">
        <v>258</v>
      </c>
      <c r="J1842" t="s">
        <v>131</v>
      </c>
      <c r="K1842" t="str">
        <f t="shared" si="84"/>
        <v>MATTHEW DAUGHERTY</v>
      </c>
      <c r="L1842" s="1">
        <v>45748</v>
      </c>
      <c r="M1842" s="1">
        <v>46023</v>
      </c>
      <c r="N1842">
        <f t="shared" si="85"/>
        <v>9</v>
      </c>
      <c r="O1842" t="s">
        <v>135</v>
      </c>
      <c r="P1842" t="s">
        <v>2613</v>
      </c>
      <c r="Q1842" s="2">
        <v>119.52</v>
      </c>
      <c r="R1842" s="3">
        <v>0.7</v>
      </c>
      <c r="S1842" t="s">
        <v>60</v>
      </c>
      <c r="T1842" t="s">
        <v>136</v>
      </c>
      <c r="U1842" s="2">
        <v>83.66</v>
      </c>
      <c r="V1842" t="s">
        <v>374</v>
      </c>
    </row>
    <row r="1843" spans="1:22" x14ac:dyDescent="0.25">
      <c r="A1843">
        <v>2028052820</v>
      </c>
      <c r="B1843" t="s">
        <v>1223</v>
      </c>
      <c r="C1843" t="s">
        <v>1224</v>
      </c>
      <c r="D1843" t="str">
        <f t="shared" si="86"/>
        <v>LANDON LIVELY</v>
      </c>
      <c r="E1843" t="s">
        <v>256</v>
      </c>
      <c r="F1843" t="s">
        <v>479</v>
      </c>
      <c r="G1843" t="s">
        <v>480</v>
      </c>
      <c r="H1843">
        <v>1706194</v>
      </c>
      <c r="I1843" t="s">
        <v>258</v>
      </c>
      <c r="J1843" t="s">
        <v>131</v>
      </c>
      <c r="K1843" t="str">
        <f t="shared" si="84"/>
        <v>MATTHEW DAUGHERTY</v>
      </c>
      <c r="L1843" s="1">
        <v>45748</v>
      </c>
      <c r="M1843" s="1">
        <v>46023</v>
      </c>
      <c r="N1843">
        <f t="shared" si="85"/>
        <v>9</v>
      </c>
      <c r="O1843" t="s">
        <v>135</v>
      </c>
      <c r="P1843" t="s">
        <v>2613</v>
      </c>
      <c r="Q1843" s="2">
        <v>132.93</v>
      </c>
      <c r="R1843" s="4">
        <v>0.375</v>
      </c>
      <c r="S1843" t="s">
        <v>60</v>
      </c>
      <c r="T1843" t="s">
        <v>136</v>
      </c>
      <c r="U1843" s="2">
        <v>49.85</v>
      </c>
      <c r="V1843" t="s">
        <v>480</v>
      </c>
    </row>
    <row r="1844" spans="1:22" x14ac:dyDescent="0.25">
      <c r="A1844">
        <v>2028068437</v>
      </c>
      <c r="B1844" t="s">
        <v>1230</v>
      </c>
      <c r="C1844" t="s">
        <v>1231</v>
      </c>
      <c r="D1844" t="str">
        <f t="shared" si="86"/>
        <v>TANIEAL HOLLINGSWORTH</v>
      </c>
      <c r="E1844" t="s">
        <v>399</v>
      </c>
      <c r="F1844" t="s">
        <v>102</v>
      </c>
      <c r="G1844" t="s">
        <v>738</v>
      </c>
      <c r="H1844">
        <v>5442438</v>
      </c>
      <c r="I1844" t="s">
        <v>401</v>
      </c>
      <c r="J1844" t="s">
        <v>402</v>
      </c>
      <c r="K1844" t="str">
        <f t="shared" si="84"/>
        <v>Ronald Max</v>
      </c>
      <c r="L1844" s="1">
        <v>45748</v>
      </c>
      <c r="M1844" s="1">
        <v>46023</v>
      </c>
      <c r="N1844">
        <f t="shared" si="85"/>
        <v>9</v>
      </c>
      <c r="O1844" t="s">
        <v>135</v>
      </c>
      <c r="P1844" t="s">
        <v>2613</v>
      </c>
      <c r="Q1844" s="2">
        <v>129.75</v>
      </c>
      <c r="R1844" s="3">
        <v>0.9</v>
      </c>
      <c r="S1844" t="s">
        <v>60</v>
      </c>
      <c r="T1844" t="s">
        <v>136</v>
      </c>
      <c r="U1844" s="2">
        <v>116.78</v>
      </c>
      <c r="V1844" t="s">
        <v>2599</v>
      </c>
    </row>
    <row r="1845" spans="1:22" x14ac:dyDescent="0.25">
      <c r="A1845">
        <v>2028015657</v>
      </c>
      <c r="B1845" t="s">
        <v>1219</v>
      </c>
      <c r="C1845" t="s">
        <v>1220</v>
      </c>
      <c r="D1845" t="str">
        <f t="shared" si="86"/>
        <v>NICHOLAS CHIRGOTT</v>
      </c>
      <c r="E1845" t="s">
        <v>399</v>
      </c>
      <c r="F1845" t="s">
        <v>102</v>
      </c>
      <c r="G1845" t="s">
        <v>738</v>
      </c>
      <c r="H1845">
        <v>5442438</v>
      </c>
      <c r="I1845" t="s">
        <v>401</v>
      </c>
      <c r="J1845" t="s">
        <v>402</v>
      </c>
      <c r="K1845" t="str">
        <f t="shared" si="84"/>
        <v>Ronald Max</v>
      </c>
      <c r="L1845" s="1">
        <v>45748</v>
      </c>
      <c r="M1845" s="1">
        <v>46023</v>
      </c>
      <c r="N1845">
        <f t="shared" si="85"/>
        <v>9</v>
      </c>
      <c r="O1845" t="s">
        <v>135</v>
      </c>
      <c r="P1845" t="s">
        <v>2613</v>
      </c>
      <c r="Q1845" s="2">
        <v>105.56</v>
      </c>
      <c r="R1845" s="3">
        <v>0.9</v>
      </c>
      <c r="S1845" t="s">
        <v>60</v>
      </c>
      <c r="T1845" t="s">
        <v>136</v>
      </c>
      <c r="U1845" s="2">
        <v>95</v>
      </c>
      <c r="V1845" t="s">
        <v>2599</v>
      </c>
    </row>
    <row r="1846" spans="1:22" x14ac:dyDescent="0.25">
      <c r="A1846">
        <v>2028028177</v>
      </c>
      <c r="B1846" t="s">
        <v>931</v>
      </c>
      <c r="C1846" t="s">
        <v>932</v>
      </c>
      <c r="D1846" t="str">
        <f t="shared" si="86"/>
        <v>DION GAMBAL</v>
      </c>
      <c r="E1846" t="s">
        <v>52</v>
      </c>
      <c r="F1846" t="s">
        <v>373</v>
      </c>
      <c r="G1846" t="s">
        <v>400</v>
      </c>
      <c r="H1846">
        <v>5442438</v>
      </c>
      <c r="I1846" t="s">
        <v>401</v>
      </c>
      <c r="J1846" t="s">
        <v>402</v>
      </c>
      <c r="K1846" t="str">
        <f t="shared" si="84"/>
        <v>Ronald Max</v>
      </c>
      <c r="L1846" s="1">
        <v>45748</v>
      </c>
      <c r="M1846" s="1">
        <v>46023</v>
      </c>
      <c r="N1846">
        <f t="shared" si="85"/>
        <v>9</v>
      </c>
      <c r="O1846" t="s">
        <v>135</v>
      </c>
      <c r="P1846" t="s">
        <v>2613</v>
      </c>
      <c r="Q1846" s="2">
        <v>25.73</v>
      </c>
      <c r="R1846" s="3">
        <v>0.7</v>
      </c>
      <c r="S1846" t="s">
        <v>60</v>
      </c>
      <c r="T1846" t="s">
        <v>136</v>
      </c>
      <c r="U1846" s="2">
        <v>18.010000000000002</v>
      </c>
      <c r="V1846" t="s">
        <v>400</v>
      </c>
    </row>
    <row r="1847" spans="1:22" x14ac:dyDescent="0.25">
      <c r="A1847">
        <v>2028015656</v>
      </c>
      <c r="B1847" t="s">
        <v>1219</v>
      </c>
      <c r="C1847" t="s">
        <v>1220</v>
      </c>
      <c r="D1847" t="str">
        <f t="shared" si="86"/>
        <v>NICHOLAS CHIRGOTT</v>
      </c>
      <c r="E1847" t="s">
        <v>399</v>
      </c>
      <c r="F1847" t="s">
        <v>373</v>
      </c>
      <c r="G1847" t="s">
        <v>400</v>
      </c>
      <c r="H1847">
        <v>5442438</v>
      </c>
      <c r="I1847" t="s">
        <v>401</v>
      </c>
      <c r="J1847" t="s">
        <v>402</v>
      </c>
      <c r="K1847" t="str">
        <f t="shared" si="84"/>
        <v>Ronald Max</v>
      </c>
      <c r="L1847" s="1">
        <v>45748</v>
      </c>
      <c r="M1847" s="1">
        <v>46023</v>
      </c>
      <c r="N1847">
        <f t="shared" si="85"/>
        <v>9</v>
      </c>
      <c r="O1847" t="s">
        <v>135</v>
      </c>
      <c r="P1847" t="s">
        <v>2613</v>
      </c>
      <c r="Q1847" s="2">
        <v>24.61</v>
      </c>
      <c r="R1847" s="3">
        <v>0.7</v>
      </c>
      <c r="S1847" t="s">
        <v>60</v>
      </c>
      <c r="T1847" t="s">
        <v>136</v>
      </c>
      <c r="U1847" s="2">
        <v>17.23</v>
      </c>
      <c r="V1847" t="s">
        <v>400</v>
      </c>
    </row>
    <row r="1848" spans="1:22" x14ac:dyDescent="0.25">
      <c r="A1848">
        <v>2028068436</v>
      </c>
      <c r="B1848" t="s">
        <v>1230</v>
      </c>
      <c r="C1848" t="s">
        <v>1231</v>
      </c>
      <c r="D1848" t="str">
        <f t="shared" si="86"/>
        <v>TANIEAL HOLLINGSWORTH</v>
      </c>
      <c r="E1848" t="s">
        <v>399</v>
      </c>
      <c r="F1848" t="s">
        <v>373</v>
      </c>
      <c r="G1848" t="s">
        <v>400</v>
      </c>
      <c r="H1848">
        <v>5442438</v>
      </c>
      <c r="I1848" t="s">
        <v>401</v>
      </c>
      <c r="J1848" t="s">
        <v>402</v>
      </c>
      <c r="K1848" t="str">
        <f t="shared" si="84"/>
        <v>Ronald Max</v>
      </c>
      <c r="L1848" s="1">
        <v>45748</v>
      </c>
      <c r="M1848" s="1">
        <v>46023</v>
      </c>
      <c r="N1848">
        <f t="shared" si="85"/>
        <v>9</v>
      </c>
      <c r="O1848" t="s">
        <v>135</v>
      </c>
      <c r="P1848" t="s">
        <v>2613</v>
      </c>
      <c r="Q1848" s="2">
        <v>24.61</v>
      </c>
      <c r="R1848" s="3">
        <v>0.7</v>
      </c>
      <c r="S1848" t="s">
        <v>60</v>
      </c>
      <c r="T1848" t="s">
        <v>136</v>
      </c>
      <c r="U1848" s="2">
        <v>17.23</v>
      </c>
      <c r="V1848" t="s">
        <v>400</v>
      </c>
    </row>
    <row r="1849" spans="1:22" x14ac:dyDescent="0.25">
      <c r="A1849">
        <v>2028028178</v>
      </c>
      <c r="B1849" t="s">
        <v>931</v>
      </c>
      <c r="C1849" t="s">
        <v>932</v>
      </c>
      <c r="D1849" t="str">
        <f t="shared" si="86"/>
        <v>DION GAMBAL</v>
      </c>
      <c r="E1849" t="s">
        <v>52</v>
      </c>
      <c r="F1849" t="s">
        <v>53</v>
      </c>
      <c r="G1849" t="s">
        <v>54</v>
      </c>
      <c r="H1849">
        <v>5442438</v>
      </c>
      <c r="I1849" t="s">
        <v>401</v>
      </c>
      <c r="J1849" t="s">
        <v>402</v>
      </c>
      <c r="K1849" t="str">
        <f t="shared" si="84"/>
        <v>Ronald Max</v>
      </c>
      <c r="L1849" s="1">
        <v>45748</v>
      </c>
      <c r="M1849" s="1">
        <v>46023</v>
      </c>
      <c r="N1849">
        <f t="shared" si="85"/>
        <v>9</v>
      </c>
      <c r="O1849" t="s">
        <v>135</v>
      </c>
      <c r="P1849" t="s">
        <v>2613</v>
      </c>
      <c r="Q1849" s="2">
        <v>36.159999999999997</v>
      </c>
      <c r="R1849" s="3">
        <v>0.6</v>
      </c>
      <c r="S1849" t="s">
        <v>60</v>
      </c>
      <c r="T1849" t="s">
        <v>136</v>
      </c>
      <c r="U1849" s="2">
        <v>21.7</v>
      </c>
      <c r="V1849" t="s">
        <v>54</v>
      </c>
    </row>
    <row r="1850" spans="1:22" x14ac:dyDescent="0.25">
      <c r="A1850">
        <v>2028028176</v>
      </c>
      <c r="B1850" t="s">
        <v>931</v>
      </c>
      <c r="C1850" t="s">
        <v>932</v>
      </c>
      <c r="D1850" t="str">
        <f t="shared" si="86"/>
        <v>DION GAMBAL</v>
      </c>
      <c r="E1850" t="s">
        <v>52</v>
      </c>
      <c r="F1850" t="s">
        <v>479</v>
      </c>
      <c r="G1850" t="s">
        <v>480</v>
      </c>
      <c r="H1850">
        <v>5442438</v>
      </c>
      <c r="I1850" t="s">
        <v>401</v>
      </c>
      <c r="J1850" t="s">
        <v>402</v>
      </c>
      <c r="K1850" t="str">
        <f t="shared" si="84"/>
        <v>Ronald Max</v>
      </c>
      <c r="L1850" s="1">
        <v>45748</v>
      </c>
      <c r="M1850" s="1">
        <v>46023</v>
      </c>
      <c r="N1850">
        <f t="shared" si="85"/>
        <v>9</v>
      </c>
      <c r="O1850" t="s">
        <v>135</v>
      </c>
      <c r="P1850" t="s">
        <v>2613</v>
      </c>
      <c r="Q1850" s="2">
        <v>27.11</v>
      </c>
      <c r="R1850" s="4">
        <v>0.375</v>
      </c>
      <c r="S1850" t="s">
        <v>60</v>
      </c>
      <c r="T1850" t="s">
        <v>136</v>
      </c>
      <c r="U1850" s="2">
        <v>10.17</v>
      </c>
      <c r="V1850" t="s">
        <v>480</v>
      </c>
    </row>
    <row r="1851" spans="1:22" x14ac:dyDescent="0.25">
      <c r="A1851">
        <v>2027743282</v>
      </c>
      <c r="B1851" t="s">
        <v>1191</v>
      </c>
      <c r="C1851" t="s">
        <v>262</v>
      </c>
      <c r="D1851" t="str">
        <f t="shared" si="86"/>
        <v>KATHLEEN SZYMANSKI</v>
      </c>
      <c r="E1851" t="s">
        <v>93</v>
      </c>
      <c r="F1851" t="s">
        <v>373</v>
      </c>
      <c r="G1851" t="s">
        <v>400</v>
      </c>
      <c r="H1851">
        <v>8977234</v>
      </c>
      <c r="I1851" t="s">
        <v>65</v>
      </c>
      <c r="J1851" t="s">
        <v>66</v>
      </c>
      <c r="K1851" t="str">
        <f t="shared" si="84"/>
        <v>RYAN CALTAGIRONE</v>
      </c>
      <c r="L1851" s="1">
        <v>45748</v>
      </c>
      <c r="M1851" s="1">
        <v>46023</v>
      </c>
      <c r="N1851">
        <f t="shared" si="85"/>
        <v>9</v>
      </c>
      <c r="O1851" t="s">
        <v>135</v>
      </c>
      <c r="P1851" t="s">
        <v>2613</v>
      </c>
      <c r="Q1851" s="2">
        <v>51.46</v>
      </c>
      <c r="R1851" s="3">
        <v>0.7</v>
      </c>
      <c r="S1851" t="s">
        <v>60</v>
      </c>
      <c r="T1851" t="s">
        <v>136</v>
      </c>
      <c r="U1851" s="2">
        <v>36.020000000000003</v>
      </c>
      <c r="V1851" t="s">
        <v>400</v>
      </c>
    </row>
    <row r="1852" spans="1:22" x14ac:dyDescent="0.25">
      <c r="A1852">
        <v>2027745347</v>
      </c>
      <c r="B1852" t="s">
        <v>926</v>
      </c>
      <c r="C1852" t="s">
        <v>927</v>
      </c>
      <c r="D1852" t="str">
        <f t="shared" si="86"/>
        <v>FORRY ENGLE</v>
      </c>
      <c r="E1852" t="s">
        <v>351</v>
      </c>
      <c r="F1852" t="s">
        <v>373</v>
      </c>
      <c r="G1852" t="s">
        <v>400</v>
      </c>
      <c r="H1852">
        <v>8977234</v>
      </c>
      <c r="I1852" t="s">
        <v>65</v>
      </c>
      <c r="J1852" t="s">
        <v>66</v>
      </c>
      <c r="K1852" t="str">
        <f t="shared" si="84"/>
        <v>RYAN CALTAGIRONE</v>
      </c>
      <c r="L1852" s="1">
        <v>45748</v>
      </c>
      <c r="M1852" s="1">
        <v>46023</v>
      </c>
      <c r="N1852">
        <f t="shared" si="85"/>
        <v>9</v>
      </c>
      <c r="O1852" t="s">
        <v>135</v>
      </c>
      <c r="P1852" t="s">
        <v>2613</v>
      </c>
      <c r="Q1852" s="2">
        <v>21.44</v>
      </c>
      <c r="R1852" s="3">
        <v>0.7</v>
      </c>
      <c r="S1852" t="s">
        <v>60</v>
      </c>
      <c r="T1852" t="s">
        <v>136</v>
      </c>
      <c r="U1852" s="2">
        <v>15.01</v>
      </c>
      <c r="V1852" t="s">
        <v>400</v>
      </c>
    </row>
    <row r="1853" spans="1:22" x14ac:dyDescent="0.25">
      <c r="A1853">
        <v>2027054029</v>
      </c>
      <c r="B1853" t="s">
        <v>1150</v>
      </c>
      <c r="C1853" t="s">
        <v>163</v>
      </c>
      <c r="D1853" t="str">
        <f t="shared" si="86"/>
        <v>JOHN BLEVINS</v>
      </c>
      <c r="E1853" t="s">
        <v>110</v>
      </c>
      <c r="F1853" t="s">
        <v>373</v>
      </c>
      <c r="G1853" t="s">
        <v>374</v>
      </c>
      <c r="H1853">
        <v>8977234</v>
      </c>
      <c r="I1853" t="s">
        <v>65</v>
      </c>
      <c r="J1853" t="s">
        <v>66</v>
      </c>
      <c r="K1853" t="str">
        <f t="shared" si="84"/>
        <v>RYAN CALTAGIRONE</v>
      </c>
      <c r="L1853" s="1">
        <v>45748</v>
      </c>
      <c r="M1853" s="1">
        <v>46023</v>
      </c>
      <c r="N1853">
        <f t="shared" si="85"/>
        <v>9</v>
      </c>
      <c r="O1853" t="s">
        <v>135</v>
      </c>
      <c r="P1853" t="s">
        <v>2613</v>
      </c>
      <c r="Q1853" s="2">
        <v>196.82</v>
      </c>
      <c r="R1853" s="3">
        <v>0.7</v>
      </c>
      <c r="S1853" t="s">
        <v>60</v>
      </c>
      <c r="T1853" t="s">
        <v>136</v>
      </c>
      <c r="U1853" s="2">
        <v>137.77000000000001</v>
      </c>
      <c r="V1853" t="s">
        <v>374</v>
      </c>
    </row>
    <row r="1854" spans="1:22" x14ac:dyDescent="0.25">
      <c r="A1854">
        <v>2027937824</v>
      </c>
      <c r="B1854" t="s">
        <v>1209</v>
      </c>
      <c r="C1854" t="s">
        <v>1210</v>
      </c>
      <c r="D1854" t="str">
        <f t="shared" si="86"/>
        <v>RYOSUKE USHIJIMA</v>
      </c>
      <c r="E1854" t="s">
        <v>110</v>
      </c>
      <c r="F1854" t="s">
        <v>373</v>
      </c>
      <c r="G1854" t="s">
        <v>374</v>
      </c>
      <c r="H1854">
        <v>8977234</v>
      </c>
      <c r="I1854" t="s">
        <v>65</v>
      </c>
      <c r="J1854" t="s">
        <v>66</v>
      </c>
      <c r="K1854" t="str">
        <f t="shared" si="84"/>
        <v>RYAN CALTAGIRONE</v>
      </c>
      <c r="L1854" s="1">
        <v>45748</v>
      </c>
      <c r="M1854" s="1">
        <v>46023</v>
      </c>
      <c r="N1854">
        <f t="shared" si="85"/>
        <v>9</v>
      </c>
      <c r="O1854" t="s">
        <v>135</v>
      </c>
      <c r="P1854" t="s">
        <v>2613</v>
      </c>
      <c r="Q1854" s="2">
        <v>142.59</v>
      </c>
      <c r="R1854" s="3">
        <v>0.7</v>
      </c>
      <c r="S1854" t="s">
        <v>60</v>
      </c>
      <c r="T1854" t="s">
        <v>136</v>
      </c>
      <c r="U1854" s="2">
        <v>99.81</v>
      </c>
      <c r="V1854" t="s">
        <v>374</v>
      </c>
    </row>
    <row r="1855" spans="1:22" x14ac:dyDescent="0.25">
      <c r="A1855">
        <v>2027743281</v>
      </c>
      <c r="B1855" t="s">
        <v>1191</v>
      </c>
      <c r="C1855" t="s">
        <v>262</v>
      </c>
      <c r="D1855" t="str">
        <f t="shared" si="86"/>
        <v>KATHLEEN SZYMANSKI</v>
      </c>
      <c r="E1855" t="s">
        <v>93</v>
      </c>
      <c r="F1855" t="s">
        <v>373</v>
      </c>
      <c r="G1855" t="s">
        <v>374</v>
      </c>
      <c r="H1855">
        <v>8977234</v>
      </c>
      <c r="I1855" t="s">
        <v>65</v>
      </c>
      <c r="J1855" t="s">
        <v>66</v>
      </c>
      <c r="K1855" t="str">
        <f t="shared" si="84"/>
        <v>RYAN CALTAGIRONE</v>
      </c>
      <c r="L1855" s="1">
        <v>45748</v>
      </c>
      <c r="M1855" s="1">
        <v>46023</v>
      </c>
      <c r="N1855">
        <f t="shared" si="85"/>
        <v>9</v>
      </c>
      <c r="O1855" t="s">
        <v>135</v>
      </c>
      <c r="P1855" t="s">
        <v>2613</v>
      </c>
      <c r="Q1855" s="2">
        <v>70.069999999999993</v>
      </c>
      <c r="R1855" s="3">
        <v>0.7</v>
      </c>
      <c r="S1855" t="s">
        <v>60</v>
      </c>
      <c r="T1855" t="s">
        <v>136</v>
      </c>
      <c r="U1855" s="2">
        <v>49.05</v>
      </c>
      <c r="V1855" t="s">
        <v>374</v>
      </c>
    </row>
    <row r="1856" spans="1:22" x14ac:dyDescent="0.25">
      <c r="A1856">
        <v>2028005610</v>
      </c>
      <c r="B1856" t="s">
        <v>1218</v>
      </c>
      <c r="C1856" t="s">
        <v>529</v>
      </c>
      <c r="D1856" t="str">
        <f t="shared" si="86"/>
        <v>LORI WUTHRICH</v>
      </c>
      <c r="E1856" t="s">
        <v>265</v>
      </c>
      <c r="F1856" t="s">
        <v>373</v>
      </c>
      <c r="G1856" t="s">
        <v>374</v>
      </c>
      <c r="H1856">
        <v>8977234</v>
      </c>
      <c r="I1856" t="s">
        <v>65</v>
      </c>
      <c r="J1856" t="s">
        <v>66</v>
      </c>
      <c r="K1856" t="str">
        <f t="shared" si="84"/>
        <v>RYAN CALTAGIRONE</v>
      </c>
      <c r="L1856" s="1">
        <v>45748</v>
      </c>
      <c r="M1856" s="1">
        <v>46023</v>
      </c>
      <c r="N1856">
        <f t="shared" si="85"/>
        <v>9</v>
      </c>
      <c r="O1856" t="s">
        <v>135</v>
      </c>
      <c r="P1856" t="s">
        <v>2613</v>
      </c>
      <c r="Q1856" s="2">
        <v>67.87</v>
      </c>
      <c r="R1856" s="3">
        <v>0.7</v>
      </c>
      <c r="S1856" t="s">
        <v>60</v>
      </c>
      <c r="T1856" t="s">
        <v>136</v>
      </c>
      <c r="U1856" s="2">
        <v>47.51</v>
      </c>
      <c r="V1856" t="s">
        <v>374</v>
      </c>
    </row>
    <row r="1857" spans="1:22" x14ac:dyDescent="0.25">
      <c r="A1857">
        <v>2027398849</v>
      </c>
      <c r="B1857" t="s">
        <v>1100</v>
      </c>
      <c r="C1857" t="s">
        <v>524</v>
      </c>
      <c r="D1857" t="str">
        <f t="shared" si="86"/>
        <v>GINA CHRISTALDI</v>
      </c>
      <c r="E1857" t="s">
        <v>80</v>
      </c>
      <c r="F1857" t="s">
        <v>373</v>
      </c>
      <c r="G1857" t="s">
        <v>374</v>
      </c>
      <c r="H1857">
        <v>8977234</v>
      </c>
      <c r="I1857" t="s">
        <v>65</v>
      </c>
      <c r="J1857" t="s">
        <v>66</v>
      </c>
      <c r="K1857" t="str">
        <f t="shared" ref="K1857:K1920" si="87">CONCATENATE(J1857," ",I1857)</f>
        <v>RYAN CALTAGIRONE</v>
      </c>
      <c r="L1857" s="1">
        <v>45748</v>
      </c>
      <c r="M1857" s="1">
        <v>46023</v>
      </c>
      <c r="N1857">
        <f t="shared" si="85"/>
        <v>9</v>
      </c>
      <c r="O1857" t="s">
        <v>135</v>
      </c>
      <c r="P1857" t="s">
        <v>2613</v>
      </c>
      <c r="Q1857" s="2">
        <v>22.19</v>
      </c>
      <c r="R1857" s="3">
        <v>0.7</v>
      </c>
      <c r="S1857" t="s">
        <v>60</v>
      </c>
      <c r="T1857" t="s">
        <v>136</v>
      </c>
      <c r="U1857" s="2">
        <v>15.53</v>
      </c>
      <c r="V1857" t="s">
        <v>374</v>
      </c>
    </row>
    <row r="1858" spans="1:22" x14ac:dyDescent="0.25">
      <c r="A1858">
        <v>2027546576</v>
      </c>
      <c r="B1858" t="s">
        <v>1180</v>
      </c>
      <c r="C1858" t="s">
        <v>142</v>
      </c>
      <c r="D1858" t="str">
        <f t="shared" si="86"/>
        <v>LISA RAWDING</v>
      </c>
      <c r="E1858" t="s">
        <v>80</v>
      </c>
      <c r="F1858" t="s">
        <v>373</v>
      </c>
      <c r="G1858" t="s">
        <v>374</v>
      </c>
      <c r="H1858">
        <v>8977234</v>
      </c>
      <c r="I1858" t="s">
        <v>65</v>
      </c>
      <c r="J1858" t="s">
        <v>66</v>
      </c>
      <c r="K1858" t="str">
        <f t="shared" si="87"/>
        <v>RYAN CALTAGIRONE</v>
      </c>
      <c r="L1858" s="1">
        <v>45748</v>
      </c>
      <c r="M1858" s="1">
        <v>46023</v>
      </c>
      <c r="N1858">
        <f t="shared" ref="N1858:N1921" si="88">DATEDIF(L1858,M1858,"M")</f>
        <v>9</v>
      </c>
      <c r="O1858" t="s">
        <v>135</v>
      </c>
      <c r="P1858" t="s">
        <v>2613</v>
      </c>
      <c r="Q1858" s="2">
        <v>10.75</v>
      </c>
      <c r="R1858" s="3">
        <v>0.7</v>
      </c>
      <c r="S1858" t="s">
        <v>60</v>
      </c>
      <c r="T1858" t="s">
        <v>136</v>
      </c>
      <c r="U1858" s="2">
        <v>7.52</v>
      </c>
      <c r="V1858" t="s">
        <v>374</v>
      </c>
    </row>
    <row r="1859" spans="1:22" x14ac:dyDescent="0.25">
      <c r="A1859">
        <v>2027743283</v>
      </c>
      <c r="B1859" t="s">
        <v>1191</v>
      </c>
      <c r="C1859" t="s">
        <v>262</v>
      </c>
      <c r="D1859" t="str">
        <f t="shared" ref="D1859:D1922" si="89">CONCATENATE(C1859," ",B1859)</f>
        <v>KATHLEEN SZYMANSKI</v>
      </c>
      <c r="E1859" t="s">
        <v>93</v>
      </c>
      <c r="F1859" t="s">
        <v>102</v>
      </c>
      <c r="G1859" t="s">
        <v>121</v>
      </c>
      <c r="H1859">
        <v>8977234</v>
      </c>
      <c r="I1859" t="s">
        <v>65</v>
      </c>
      <c r="J1859" t="s">
        <v>66</v>
      </c>
      <c r="K1859" t="str">
        <f t="shared" si="87"/>
        <v>RYAN CALTAGIRONE</v>
      </c>
      <c r="L1859" s="1">
        <v>45748</v>
      </c>
      <c r="M1859" s="1">
        <v>46023</v>
      </c>
      <c r="N1859">
        <f t="shared" si="88"/>
        <v>9</v>
      </c>
      <c r="O1859" t="s">
        <v>135</v>
      </c>
      <c r="P1859" t="s">
        <v>2613</v>
      </c>
      <c r="Q1859" s="2">
        <v>191.47</v>
      </c>
      <c r="R1859" s="3">
        <v>0.65</v>
      </c>
      <c r="S1859" t="s">
        <v>60</v>
      </c>
      <c r="T1859" t="s">
        <v>136</v>
      </c>
      <c r="U1859" s="2">
        <v>124.46</v>
      </c>
      <c r="V1859" t="s">
        <v>2598</v>
      </c>
    </row>
    <row r="1860" spans="1:22" x14ac:dyDescent="0.25">
      <c r="A1860">
        <v>2027398847</v>
      </c>
      <c r="B1860" t="s">
        <v>1100</v>
      </c>
      <c r="C1860" t="s">
        <v>524</v>
      </c>
      <c r="D1860" t="str">
        <f t="shared" si="89"/>
        <v>GINA CHRISTALDI</v>
      </c>
      <c r="E1860" t="s">
        <v>80</v>
      </c>
      <c r="F1860" t="s">
        <v>102</v>
      </c>
      <c r="G1860" t="s">
        <v>121</v>
      </c>
      <c r="H1860">
        <v>8977234</v>
      </c>
      <c r="I1860" t="s">
        <v>65</v>
      </c>
      <c r="J1860" t="s">
        <v>66</v>
      </c>
      <c r="K1860" t="str">
        <f t="shared" si="87"/>
        <v>RYAN CALTAGIRONE</v>
      </c>
      <c r="L1860" s="1">
        <v>45748</v>
      </c>
      <c r="M1860" s="1">
        <v>46023</v>
      </c>
      <c r="N1860">
        <f t="shared" si="88"/>
        <v>9</v>
      </c>
      <c r="O1860" t="s">
        <v>135</v>
      </c>
      <c r="P1860" t="s">
        <v>2613</v>
      </c>
      <c r="Q1860" s="2">
        <v>75.010000000000005</v>
      </c>
      <c r="R1860" s="3">
        <v>0.65</v>
      </c>
      <c r="S1860" t="s">
        <v>60</v>
      </c>
      <c r="T1860" t="s">
        <v>136</v>
      </c>
      <c r="U1860" s="2">
        <v>48.76</v>
      </c>
      <c r="V1860" t="s">
        <v>2598</v>
      </c>
    </row>
    <row r="1861" spans="1:22" x14ac:dyDescent="0.25">
      <c r="A1861">
        <v>2027745346</v>
      </c>
      <c r="B1861" t="s">
        <v>926</v>
      </c>
      <c r="C1861" t="s">
        <v>927</v>
      </c>
      <c r="D1861" t="str">
        <f t="shared" si="89"/>
        <v>FORRY ENGLE</v>
      </c>
      <c r="E1861" t="s">
        <v>351</v>
      </c>
      <c r="F1861" t="s">
        <v>53</v>
      </c>
      <c r="G1861" t="s">
        <v>928</v>
      </c>
      <c r="H1861">
        <v>8977234</v>
      </c>
      <c r="I1861" t="s">
        <v>65</v>
      </c>
      <c r="J1861" t="s">
        <v>66</v>
      </c>
      <c r="K1861" t="str">
        <f t="shared" si="87"/>
        <v>RYAN CALTAGIRONE</v>
      </c>
      <c r="L1861" s="1">
        <v>45748</v>
      </c>
      <c r="M1861" s="1">
        <v>46023</v>
      </c>
      <c r="N1861">
        <f t="shared" si="88"/>
        <v>9</v>
      </c>
      <c r="O1861" t="s">
        <v>135</v>
      </c>
      <c r="P1861" t="s">
        <v>2613</v>
      </c>
      <c r="Q1861" s="2">
        <v>90.95</v>
      </c>
      <c r="R1861" s="3">
        <v>0.6</v>
      </c>
      <c r="S1861" t="s">
        <v>60</v>
      </c>
      <c r="T1861" t="s">
        <v>136</v>
      </c>
      <c r="U1861" s="2">
        <v>54.57</v>
      </c>
      <c r="V1861" t="s">
        <v>928</v>
      </c>
    </row>
    <row r="1862" spans="1:22" x14ac:dyDescent="0.25">
      <c r="A1862">
        <v>2027743284</v>
      </c>
      <c r="B1862" t="s">
        <v>1191</v>
      </c>
      <c r="C1862" t="s">
        <v>262</v>
      </c>
      <c r="D1862" t="str">
        <f t="shared" si="89"/>
        <v>KATHLEEN SZYMANSKI</v>
      </c>
      <c r="E1862" t="s">
        <v>93</v>
      </c>
      <c r="F1862" t="s">
        <v>479</v>
      </c>
      <c r="G1862" t="s">
        <v>480</v>
      </c>
      <c r="H1862">
        <v>8977234</v>
      </c>
      <c r="I1862" t="s">
        <v>65</v>
      </c>
      <c r="J1862" t="s">
        <v>66</v>
      </c>
      <c r="K1862" t="str">
        <f t="shared" si="87"/>
        <v>RYAN CALTAGIRONE</v>
      </c>
      <c r="L1862" s="1">
        <v>45748</v>
      </c>
      <c r="M1862" s="1">
        <v>46023</v>
      </c>
      <c r="N1862">
        <f t="shared" si="88"/>
        <v>9</v>
      </c>
      <c r="O1862" t="s">
        <v>135</v>
      </c>
      <c r="P1862" t="s">
        <v>2613</v>
      </c>
      <c r="Q1862" s="2">
        <v>103.95</v>
      </c>
      <c r="R1862" s="4">
        <v>0.375</v>
      </c>
      <c r="S1862" t="s">
        <v>60</v>
      </c>
      <c r="T1862" t="s">
        <v>136</v>
      </c>
      <c r="U1862" s="2">
        <v>38.979999999999997</v>
      </c>
      <c r="V1862" t="s">
        <v>480</v>
      </c>
    </row>
    <row r="1863" spans="1:22" x14ac:dyDescent="0.25">
      <c r="A1863">
        <v>2027398848</v>
      </c>
      <c r="B1863" t="s">
        <v>1100</v>
      </c>
      <c r="C1863" t="s">
        <v>524</v>
      </c>
      <c r="D1863" t="str">
        <f t="shared" si="89"/>
        <v>GINA CHRISTALDI</v>
      </c>
      <c r="E1863" t="s">
        <v>80</v>
      </c>
      <c r="F1863" t="s">
        <v>479</v>
      </c>
      <c r="G1863" t="s">
        <v>480</v>
      </c>
      <c r="H1863">
        <v>8977234</v>
      </c>
      <c r="I1863" t="s">
        <v>65</v>
      </c>
      <c r="J1863" t="s">
        <v>66</v>
      </c>
      <c r="K1863" t="str">
        <f t="shared" si="87"/>
        <v>RYAN CALTAGIRONE</v>
      </c>
      <c r="L1863" s="1">
        <v>45748</v>
      </c>
      <c r="M1863" s="1">
        <v>46023</v>
      </c>
      <c r="N1863">
        <f t="shared" si="88"/>
        <v>9</v>
      </c>
      <c r="O1863" t="s">
        <v>135</v>
      </c>
      <c r="P1863" t="s">
        <v>2613</v>
      </c>
      <c r="Q1863" s="2">
        <v>92.08</v>
      </c>
      <c r="R1863" s="4">
        <v>0.375</v>
      </c>
      <c r="S1863" t="s">
        <v>60</v>
      </c>
      <c r="T1863" t="s">
        <v>136</v>
      </c>
      <c r="U1863" s="2">
        <v>34.53</v>
      </c>
      <c r="V1863" t="s">
        <v>480</v>
      </c>
    </row>
    <row r="1864" spans="1:22" x14ac:dyDescent="0.25">
      <c r="A1864">
        <v>2027745348</v>
      </c>
      <c r="B1864" t="s">
        <v>926</v>
      </c>
      <c r="C1864" t="s">
        <v>927</v>
      </c>
      <c r="D1864" t="str">
        <f t="shared" si="89"/>
        <v>FORRY ENGLE</v>
      </c>
      <c r="E1864" t="s">
        <v>351</v>
      </c>
      <c r="F1864" t="s">
        <v>479</v>
      </c>
      <c r="G1864" t="s">
        <v>480</v>
      </c>
      <c r="H1864">
        <v>8977234</v>
      </c>
      <c r="I1864" t="s">
        <v>65</v>
      </c>
      <c r="J1864" t="s">
        <v>66</v>
      </c>
      <c r="K1864" t="str">
        <f t="shared" si="87"/>
        <v>RYAN CALTAGIRONE</v>
      </c>
      <c r="L1864" s="1">
        <v>45748</v>
      </c>
      <c r="M1864" s="1">
        <v>46023</v>
      </c>
      <c r="N1864">
        <f t="shared" si="88"/>
        <v>9</v>
      </c>
      <c r="O1864" t="s">
        <v>135</v>
      </c>
      <c r="P1864" t="s">
        <v>2613</v>
      </c>
      <c r="Q1864" s="2">
        <v>45.77</v>
      </c>
      <c r="R1864" s="4">
        <v>0.375</v>
      </c>
      <c r="S1864" t="s">
        <v>60</v>
      </c>
      <c r="T1864" t="s">
        <v>136</v>
      </c>
      <c r="U1864" s="2">
        <v>17.16</v>
      </c>
      <c r="V1864" t="s">
        <v>480</v>
      </c>
    </row>
    <row r="1865" spans="1:22" x14ac:dyDescent="0.25">
      <c r="A1865">
        <v>2027937825</v>
      </c>
      <c r="B1865" t="s">
        <v>1209</v>
      </c>
      <c r="C1865" t="s">
        <v>1210</v>
      </c>
      <c r="D1865" t="str">
        <f t="shared" si="89"/>
        <v>RYOSUKE USHIJIMA</v>
      </c>
      <c r="E1865" t="s">
        <v>110</v>
      </c>
      <c r="F1865" t="s">
        <v>479</v>
      </c>
      <c r="G1865" t="s">
        <v>480</v>
      </c>
      <c r="H1865">
        <v>8977234</v>
      </c>
      <c r="I1865" t="s">
        <v>65</v>
      </c>
      <c r="J1865" t="s">
        <v>66</v>
      </c>
      <c r="K1865" t="str">
        <f t="shared" si="87"/>
        <v>RYAN CALTAGIRONE</v>
      </c>
      <c r="L1865" s="1">
        <v>45748</v>
      </c>
      <c r="M1865" s="1">
        <v>46023</v>
      </c>
      <c r="N1865">
        <f t="shared" si="88"/>
        <v>9</v>
      </c>
      <c r="O1865" t="s">
        <v>135</v>
      </c>
      <c r="P1865" t="s">
        <v>2613</v>
      </c>
      <c r="Q1865" s="2">
        <v>43.03</v>
      </c>
      <c r="R1865" s="4">
        <v>0.375</v>
      </c>
      <c r="S1865" t="s">
        <v>60</v>
      </c>
      <c r="T1865" t="s">
        <v>136</v>
      </c>
      <c r="U1865" s="2">
        <v>16.14</v>
      </c>
      <c r="V1865" t="s">
        <v>480</v>
      </c>
    </row>
    <row r="1866" spans="1:22" x14ac:dyDescent="0.25">
      <c r="A1866">
        <v>2027857789</v>
      </c>
      <c r="B1866" t="s">
        <v>1193</v>
      </c>
      <c r="C1866" t="s">
        <v>1194</v>
      </c>
      <c r="D1866" t="str">
        <f t="shared" si="89"/>
        <v>NADINE JOLI-COEUR</v>
      </c>
      <c r="E1866" t="s">
        <v>256</v>
      </c>
      <c r="F1866" t="s">
        <v>373</v>
      </c>
      <c r="G1866" t="s">
        <v>374</v>
      </c>
      <c r="H1866">
        <v>18581063</v>
      </c>
      <c r="I1866" t="s">
        <v>604</v>
      </c>
      <c r="J1866" t="s">
        <v>605</v>
      </c>
      <c r="K1866" t="str">
        <f t="shared" si="87"/>
        <v>Timothy Hodgman</v>
      </c>
      <c r="L1866" s="1">
        <v>45748</v>
      </c>
      <c r="M1866" s="1">
        <v>46023</v>
      </c>
      <c r="N1866">
        <f t="shared" si="88"/>
        <v>9</v>
      </c>
      <c r="O1866" t="s">
        <v>135</v>
      </c>
      <c r="P1866" t="s">
        <v>2613</v>
      </c>
      <c r="Q1866" s="2">
        <v>140.6</v>
      </c>
      <c r="R1866" s="3">
        <v>0.7</v>
      </c>
      <c r="S1866" t="s">
        <v>60</v>
      </c>
      <c r="T1866" t="s">
        <v>136</v>
      </c>
      <c r="U1866" s="2">
        <v>98.42</v>
      </c>
      <c r="V1866" t="s">
        <v>374</v>
      </c>
    </row>
    <row r="1867" spans="1:22" x14ac:dyDescent="0.25">
      <c r="A1867">
        <v>2027857788</v>
      </c>
      <c r="B1867" t="s">
        <v>1193</v>
      </c>
      <c r="C1867" t="s">
        <v>1194</v>
      </c>
      <c r="D1867" t="str">
        <f t="shared" si="89"/>
        <v>NADINE JOLI-COEUR</v>
      </c>
      <c r="E1867" t="s">
        <v>256</v>
      </c>
      <c r="F1867" t="s">
        <v>479</v>
      </c>
      <c r="G1867" t="s">
        <v>480</v>
      </c>
      <c r="H1867">
        <v>18581063</v>
      </c>
      <c r="I1867" t="s">
        <v>604</v>
      </c>
      <c r="J1867" t="s">
        <v>605</v>
      </c>
      <c r="K1867" t="str">
        <f t="shared" si="87"/>
        <v>Timothy Hodgman</v>
      </c>
      <c r="L1867" s="1">
        <v>45748</v>
      </c>
      <c r="M1867" s="1">
        <v>46023</v>
      </c>
      <c r="N1867">
        <f t="shared" si="88"/>
        <v>9</v>
      </c>
      <c r="O1867" t="s">
        <v>135</v>
      </c>
      <c r="P1867" t="s">
        <v>2613</v>
      </c>
      <c r="Q1867" s="2">
        <v>37.869999999999997</v>
      </c>
      <c r="R1867" s="4">
        <v>0.375</v>
      </c>
      <c r="S1867" t="s">
        <v>60</v>
      </c>
      <c r="T1867" t="s">
        <v>136</v>
      </c>
      <c r="U1867" s="2">
        <v>14.2</v>
      </c>
      <c r="V1867" t="s">
        <v>480</v>
      </c>
    </row>
    <row r="1868" spans="1:22" x14ac:dyDescent="0.25">
      <c r="A1868">
        <v>2027231024</v>
      </c>
      <c r="B1868" t="s">
        <v>1094</v>
      </c>
      <c r="C1868" t="s">
        <v>885</v>
      </c>
      <c r="D1868" t="str">
        <f t="shared" si="89"/>
        <v>BRANDON LYONS</v>
      </c>
      <c r="E1868" t="s">
        <v>256</v>
      </c>
      <c r="F1868" t="s">
        <v>373</v>
      </c>
      <c r="G1868" t="s">
        <v>374</v>
      </c>
      <c r="H1868">
        <v>21348299</v>
      </c>
      <c r="I1868" t="s">
        <v>855</v>
      </c>
      <c r="J1868" t="s">
        <v>856</v>
      </c>
      <c r="K1868" t="str">
        <f t="shared" si="87"/>
        <v>BARRY BRENNER</v>
      </c>
      <c r="L1868" s="1">
        <v>45717</v>
      </c>
      <c r="M1868" s="1">
        <v>46023</v>
      </c>
      <c r="N1868">
        <f t="shared" si="88"/>
        <v>10</v>
      </c>
      <c r="O1868" t="s">
        <v>135</v>
      </c>
      <c r="P1868" t="s">
        <v>2613</v>
      </c>
      <c r="Q1868" s="2">
        <v>143.15</v>
      </c>
      <c r="R1868" s="3">
        <v>0.7</v>
      </c>
      <c r="S1868" t="s">
        <v>60</v>
      </c>
      <c r="T1868" t="s">
        <v>136</v>
      </c>
      <c r="U1868" s="2">
        <v>100.2</v>
      </c>
      <c r="V1868" t="s">
        <v>374</v>
      </c>
    </row>
    <row r="1869" spans="1:22" x14ac:dyDescent="0.25">
      <c r="A1869">
        <v>2027231025</v>
      </c>
      <c r="B1869" t="s">
        <v>1094</v>
      </c>
      <c r="C1869" t="s">
        <v>885</v>
      </c>
      <c r="D1869" t="str">
        <f t="shared" si="89"/>
        <v>BRANDON LYONS</v>
      </c>
      <c r="E1869" t="s">
        <v>256</v>
      </c>
      <c r="F1869" t="s">
        <v>479</v>
      </c>
      <c r="G1869" t="s">
        <v>480</v>
      </c>
      <c r="H1869">
        <v>21348299</v>
      </c>
      <c r="I1869" t="s">
        <v>855</v>
      </c>
      <c r="J1869" t="s">
        <v>856</v>
      </c>
      <c r="K1869" t="str">
        <f t="shared" si="87"/>
        <v>BARRY BRENNER</v>
      </c>
      <c r="L1869" s="1">
        <v>45717</v>
      </c>
      <c r="M1869" s="1">
        <v>46023</v>
      </c>
      <c r="N1869">
        <f t="shared" si="88"/>
        <v>10</v>
      </c>
      <c r="O1869" t="s">
        <v>135</v>
      </c>
      <c r="P1869" t="s">
        <v>2613</v>
      </c>
      <c r="Q1869" s="2">
        <v>112.28</v>
      </c>
      <c r="R1869" s="4">
        <v>0.375</v>
      </c>
      <c r="S1869" t="s">
        <v>60</v>
      </c>
      <c r="T1869" t="s">
        <v>136</v>
      </c>
      <c r="U1869" s="2">
        <v>42.1</v>
      </c>
      <c r="V1869" t="s">
        <v>480</v>
      </c>
    </row>
    <row r="1870" spans="1:22" x14ac:dyDescent="0.25">
      <c r="A1870">
        <v>2027319204</v>
      </c>
      <c r="B1870" t="s">
        <v>316</v>
      </c>
      <c r="C1870" t="s">
        <v>317</v>
      </c>
      <c r="D1870" t="str">
        <f t="shared" si="89"/>
        <v>ALEX SENATORE</v>
      </c>
      <c r="E1870" t="s">
        <v>80</v>
      </c>
      <c r="F1870" t="s">
        <v>373</v>
      </c>
      <c r="G1870" t="s">
        <v>374</v>
      </c>
      <c r="H1870">
        <v>17425766</v>
      </c>
      <c r="I1870" t="s">
        <v>55</v>
      </c>
      <c r="J1870" t="s">
        <v>56</v>
      </c>
      <c r="K1870" t="str">
        <f t="shared" si="87"/>
        <v>CAROL FOLEY</v>
      </c>
      <c r="L1870" s="1">
        <v>45717</v>
      </c>
      <c r="M1870" s="1">
        <v>46023</v>
      </c>
      <c r="N1870">
        <f t="shared" si="88"/>
        <v>10</v>
      </c>
      <c r="O1870" t="s">
        <v>135</v>
      </c>
      <c r="P1870" t="s">
        <v>2613</v>
      </c>
      <c r="Q1870" s="2">
        <v>70.7</v>
      </c>
      <c r="R1870" s="3">
        <v>0.7</v>
      </c>
      <c r="S1870" t="s">
        <v>60</v>
      </c>
      <c r="T1870" t="s">
        <v>136</v>
      </c>
      <c r="U1870" s="2">
        <v>49.49</v>
      </c>
      <c r="V1870" t="s">
        <v>374</v>
      </c>
    </row>
    <row r="1871" spans="1:22" x14ac:dyDescent="0.25">
      <c r="A1871">
        <v>2027319203</v>
      </c>
      <c r="B1871" t="s">
        <v>316</v>
      </c>
      <c r="C1871" t="s">
        <v>317</v>
      </c>
      <c r="D1871" t="str">
        <f t="shared" si="89"/>
        <v>ALEX SENATORE</v>
      </c>
      <c r="E1871" t="s">
        <v>80</v>
      </c>
      <c r="F1871" t="s">
        <v>102</v>
      </c>
      <c r="G1871" t="s">
        <v>121</v>
      </c>
      <c r="H1871">
        <v>17425766</v>
      </c>
      <c r="I1871" t="s">
        <v>55</v>
      </c>
      <c r="J1871" t="s">
        <v>56</v>
      </c>
      <c r="K1871" t="str">
        <f t="shared" si="87"/>
        <v>CAROL FOLEY</v>
      </c>
      <c r="L1871" s="1">
        <v>45717</v>
      </c>
      <c r="M1871" s="1">
        <v>46023</v>
      </c>
      <c r="N1871">
        <f t="shared" si="88"/>
        <v>10</v>
      </c>
      <c r="O1871" t="s">
        <v>135</v>
      </c>
      <c r="P1871" t="s">
        <v>2613</v>
      </c>
      <c r="Q1871" s="2">
        <v>81.010000000000005</v>
      </c>
      <c r="R1871" s="3">
        <v>0.65</v>
      </c>
      <c r="S1871" t="s">
        <v>60</v>
      </c>
      <c r="T1871" t="s">
        <v>136</v>
      </c>
      <c r="U1871" s="2">
        <v>52.66</v>
      </c>
      <c r="V1871" t="s">
        <v>2598</v>
      </c>
    </row>
    <row r="1872" spans="1:22" x14ac:dyDescent="0.25">
      <c r="A1872">
        <v>2027519123</v>
      </c>
      <c r="B1872" t="s">
        <v>318</v>
      </c>
      <c r="C1872" t="s">
        <v>231</v>
      </c>
      <c r="D1872" t="str">
        <f t="shared" si="89"/>
        <v>MARY CARSON</v>
      </c>
      <c r="E1872" t="s">
        <v>52</v>
      </c>
      <c r="F1872" t="s">
        <v>803</v>
      </c>
      <c r="G1872" t="s">
        <v>806</v>
      </c>
      <c r="H1872">
        <v>17425766</v>
      </c>
      <c r="I1872" t="s">
        <v>55</v>
      </c>
      <c r="J1872" t="s">
        <v>56</v>
      </c>
      <c r="K1872" t="str">
        <f t="shared" si="87"/>
        <v>CAROL FOLEY</v>
      </c>
      <c r="L1872" s="1">
        <v>45719</v>
      </c>
      <c r="M1872" s="1">
        <v>46025</v>
      </c>
      <c r="N1872">
        <f t="shared" si="88"/>
        <v>10</v>
      </c>
      <c r="O1872" t="s">
        <v>135</v>
      </c>
      <c r="P1872" t="s">
        <v>2613</v>
      </c>
      <c r="Q1872" s="2">
        <v>15</v>
      </c>
      <c r="R1872" s="3">
        <v>0.38</v>
      </c>
      <c r="S1872" t="s">
        <v>60</v>
      </c>
      <c r="T1872" t="s">
        <v>136</v>
      </c>
      <c r="U1872" s="2">
        <v>5.7</v>
      </c>
      <c r="V1872" t="s">
        <v>806</v>
      </c>
    </row>
    <row r="1873" spans="1:22" x14ac:dyDescent="0.25">
      <c r="A1873">
        <v>2027319205</v>
      </c>
      <c r="B1873" t="s">
        <v>316</v>
      </c>
      <c r="C1873" t="s">
        <v>317</v>
      </c>
      <c r="D1873" t="str">
        <f t="shared" si="89"/>
        <v>ALEX SENATORE</v>
      </c>
      <c r="E1873" t="s">
        <v>80</v>
      </c>
      <c r="F1873" t="s">
        <v>803</v>
      </c>
      <c r="G1873" t="s">
        <v>806</v>
      </c>
      <c r="H1873">
        <v>17425766</v>
      </c>
      <c r="I1873" t="s">
        <v>55</v>
      </c>
      <c r="J1873" t="s">
        <v>56</v>
      </c>
      <c r="K1873" t="str">
        <f t="shared" si="87"/>
        <v>CAROL FOLEY</v>
      </c>
      <c r="L1873" s="1">
        <v>45717</v>
      </c>
      <c r="M1873" s="1">
        <v>46023</v>
      </c>
      <c r="N1873">
        <f t="shared" si="88"/>
        <v>10</v>
      </c>
      <c r="O1873" t="s">
        <v>135</v>
      </c>
      <c r="P1873" t="s">
        <v>2613</v>
      </c>
      <c r="Q1873" s="2">
        <v>15</v>
      </c>
      <c r="R1873" s="3">
        <v>0.38</v>
      </c>
      <c r="S1873" t="s">
        <v>60</v>
      </c>
      <c r="T1873" t="s">
        <v>136</v>
      </c>
      <c r="U1873" s="2">
        <v>5.7</v>
      </c>
      <c r="V1873" t="s">
        <v>806</v>
      </c>
    </row>
    <row r="1874" spans="1:22" x14ac:dyDescent="0.25">
      <c r="A1874">
        <v>2027519122</v>
      </c>
      <c r="B1874" t="s">
        <v>318</v>
      </c>
      <c r="C1874" t="s">
        <v>231</v>
      </c>
      <c r="D1874" t="str">
        <f t="shared" si="89"/>
        <v>MARY CARSON</v>
      </c>
      <c r="E1874" t="s">
        <v>52</v>
      </c>
      <c r="F1874" t="s">
        <v>132</v>
      </c>
      <c r="G1874" t="s">
        <v>133</v>
      </c>
      <c r="H1874">
        <v>17425766</v>
      </c>
      <c r="I1874" t="s">
        <v>55</v>
      </c>
      <c r="J1874" t="s">
        <v>56</v>
      </c>
      <c r="K1874" t="str">
        <f t="shared" si="87"/>
        <v>CAROL FOLEY</v>
      </c>
      <c r="L1874" s="1">
        <v>45719</v>
      </c>
      <c r="M1874" s="1">
        <v>46025</v>
      </c>
      <c r="N1874">
        <f t="shared" si="88"/>
        <v>10</v>
      </c>
      <c r="O1874" t="s">
        <v>135</v>
      </c>
      <c r="P1874" t="s">
        <v>2613</v>
      </c>
      <c r="Q1874" s="2">
        <v>21.97</v>
      </c>
      <c r="R1874" s="3">
        <v>0.38</v>
      </c>
      <c r="S1874" t="s">
        <v>60</v>
      </c>
      <c r="T1874" t="s">
        <v>136</v>
      </c>
      <c r="U1874" s="2">
        <v>8.35</v>
      </c>
      <c r="V1874" t="s">
        <v>133</v>
      </c>
    </row>
    <row r="1875" spans="1:22" x14ac:dyDescent="0.25">
      <c r="A1875">
        <v>2027110611</v>
      </c>
      <c r="B1875" t="s">
        <v>312</v>
      </c>
      <c r="C1875" t="s">
        <v>313</v>
      </c>
      <c r="D1875" t="str">
        <f t="shared" si="89"/>
        <v>KERRY REILLY</v>
      </c>
      <c r="E1875" t="s">
        <v>52</v>
      </c>
      <c r="F1875" t="s">
        <v>132</v>
      </c>
      <c r="G1875" t="s">
        <v>133</v>
      </c>
      <c r="H1875">
        <v>17425766</v>
      </c>
      <c r="I1875" t="s">
        <v>55</v>
      </c>
      <c r="J1875" t="s">
        <v>56</v>
      </c>
      <c r="K1875" t="str">
        <f t="shared" si="87"/>
        <v>CAROL FOLEY</v>
      </c>
      <c r="L1875" s="1">
        <v>45717</v>
      </c>
      <c r="M1875" s="1">
        <v>46023</v>
      </c>
      <c r="N1875">
        <f t="shared" si="88"/>
        <v>10</v>
      </c>
      <c r="O1875" t="s">
        <v>135</v>
      </c>
      <c r="P1875" t="s">
        <v>2613</v>
      </c>
      <c r="Q1875" s="2">
        <v>61.39</v>
      </c>
      <c r="R1875" s="3">
        <v>0.38</v>
      </c>
      <c r="S1875" t="s">
        <v>60</v>
      </c>
      <c r="T1875" t="s">
        <v>136</v>
      </c>
      <c r="U1875" s="2">
        <v>23.33</v>
      </c>
      <c r="V1875" t="s">
        <v>133</v>
      </c>
    </row>
    <row r="1876" spans="1:22" x14ac:dyDescent="0.25">
      <c r="A1876">
        <v>2027319202</v>
      </c>
      <c r="B1876" t="s">
        <v>316</v>
      </c>
      <c r="C1876" t="s">
        <v>317</v>
      </c>
      <c r="D1876" t="str">
        <f t="shared" si="89"/>
        <v>ALEX SENATORE</v>
      </c>
      <c r="E1876" t="s">
        <v>80</v>
      </c>
      <c r="F1876" t="s">
        <v>132</v>
      </c>
      <c r="G1876" t="s">
        <v>133</v>
      </c>
      <c r="H1876">
        <v>17425766</v>
      </c>
      <c r="I1876" t="s">
        <v>55</v>
      </c>
      <c r="J1876" t="s">
        <v>56</v>
      </c>
      <c r="K1876" t="str">
        <f t="shared" si="87"/>
        <v>CAROL FOLEY</v>
      </c>
      <c r="L1876" s="1">
        <v>45717</v>
      </c>
      <c r="M1876" s="1">
        <v>46023</v>
      </c>
      <c r="N1876">
        <f t="shared" si="88"/>
        <v>10</v>
      </c>
      <c r="O1876" t="s">
        <v>135</v>
      </c>
      <c r="P1876" t="s">
        <v>2613</v>
      </c>
      <c r="Q1876" s="2">
        <v>38.81</v>
      </c>
      <c r="R1876" s="3">
        <v>0.38</v>
      </c>
      <c r="S1876" t="s">
        <v>60</v>
      </c>
      <c r="T1876" t="s">
        <v>136</v>
      </c>
      <c r="U1876" s="2">
        <v>14.75</v>
      </c>
      <c r="V1876" t="s">
        <v>133</v>
      </c>
    </row>
    <row r="1877" spans="1:22" x14ac:dyDescent="0.25">
      <c r="A1877">
        <v>2027110612</v>
      </c>
      <c r="B1877" t="s">
        <v>312</v>
      </c>
      <c r="C1877" t="s">
        <v>313</v>
      </c>
      <c r="D1877" t="str">
        <f t="shared" si="89"/>
        <v>KERRY REILLY</v>
      </c>
      <c r="E1877" t="s">
        <v>52</v>
      </c>
      <c r="F1877" t="s">
        <v>479</v>
      </c>
      <c r="G1877" t="s">
        <v>480</v>
      </c>
      <c r="H1877">
        <v>17425766</v>
      </c>
      <c r="I1877" t="s">
        <v>55</v>
      </c>
      <c r="J1877" t="s">
        <v>56</v>
      </c>
      <c r="K1877" t="str">
        <f t="shared" si="87"/>
        <v>CAROL FOLEY</v>
      </c>
      <c r="L1877" s="1">
        <v>45717</v>
      </c>
      <c r="M1877" s="1">
        <v>46023</v>
      </c>
      <c r="N1877">
        <f t="shared" si="88"/>
        <v>10</v>
      </c>
      <c r="O1877" t="s">
        <v>135</v>
      </c>
      <c r="P1877" t="s">
        <v>2613</v>
      </c>
      <c r="Q1877" s="2">
        <v>35.979999999999997</v>
      </c>
      <c r="R1877" s="4">
        <v>0.375</v>
      </c>
      <c r="S1877" t="s">
        <v>60</v>
      </c>
      <c r="T1877" t="s">
        <v>136</v>
      </c>
      <c r="U1877" s="2">
        <v>13.49</v>
      </c>
      <c r="V1877" t="s">
        <v>480</v>
      </c>
    </row>
    <row r="1878" spans="1:22" x14ac:dyDescent="0.25">
      <c r="A1878">
        <v>2027109082</v>
      </c>
      <c r="B1878" t="s">
        <v>1092</v>
      </c>
      <c r="C1878" t="s">
        <v>1093</v>
      </c>
      <c r="D1878" t="str">
        <f t="shared" si="89"/>
        <v>KAYLA GIACALONE</v>
      </c>
      <c r="E1878" t="s">
        <v>52</v>
      </c>
      <c r="F1878" t="s">
        <v>479</v>
      </c>
      <c r="G1878" t="s">
        <v>480</v>
      </c>
      <c r="H1878">
        <v>17425766</v>
      </c>
      <c r="I1878" t="s">
        <v>55</v>
      </c>
      <c r="J1878" t="s">
        <v>56</v>
      </c>
      <c r="K1878" t="str">
        <f t="shared" si="87"/>
        <v>CAROL FOLEY</v>
      </c>
      <c r="L1878" s="1">
        <v>45717</v>
      </c>
      <c r="M1878" s="1">
        <v>46023</v>
      </c>
      <c r="N1878">
        <f t="shared" si="88"/>
        <v>10</v>
      </c>
      <c r="O1878" t="s">
        <v>135</v>
      </c>
      <c r="P1878" t="s">
        <v>2613</v>
      </c>
      <c r="Q1878" s="2">
        <v>27.11</v>
      </c>
      <c r="R1878" s="4">
        <v>0.375</v>
      </c>
      <c r="S1878" t="s">
        <v>60</v>
      </c>
      <c r="T1878" t="s">
        <v>136</v>
      </c>
      <c r="U1878" s="2">
        <v>10.17</v>
      </c>
      <c r="V1878" t="s">
        <v>480</v>
      </c>
    </row>
    <row r="1879" spans="1:22" x14ac:dyDescent="0.25">
      <c r="A1879">
        <v>2027328686</v>
      </c>
      <c r="B1879" t="s">
        <v>1098</v>
      </c>
      <c r="C1879" t="s">
        <v>1099</v>
      </c>
      <c r="D1879" t="str">
        <f t="shared" si="89"/>
        <v>LESLY PILLADO</v>
      </c>
      <c r="E1879" t="s">
        <v>83</v>
      </c>
      <c r="F1879" t="s">
        <v>479</v>
      </c>
      <c r="G1879" t="s">
        <v>480</v>
      </c>
      <c r="H1879">
        <v>17437820</v>
      </c>
      <c r="I1879" t="s">
        <v>691</v>
      </c>
      <c r="J1879" t="s">
        <v>692</v>
      </c>
      <c r="K1879" t="str">
        <f t="shared" si="87"/>
        <v>COLLEEN FINNIGAN</v>
      </c>
      <c r="L1879" s="1">
        <v>45717</v>
      </c>
      <c r="M1879" s="1">
        <v>46023</v>
      </c>
      <c r="N1879">
        <f t="shared" si="88"/>
        <v>10</v>
      </c>
      <c r="O1879" t="s">
        <v>135</v>
      </c>
      <c r="P1879" t="s">
        <v>2613</v>
      </c>
      <c r="Q1879" s="2">
        <v>61.01</v>
      </c>
      <c r="R1879" s="4">
        <v>0.375</v>
      </c>
      <c r="S1879" t="s">
        <v>60</v>
      </c>
      <c r="T1879" t="s">
        <v>136</v>
      </c>
      <c r="U1879" s="2">
        <v>22.88</v>
      </c>
      <c r="V1879" t="s">
        <v>480</v>
      </c>
    </row>
    <row r="1880" spans="1:22" x14ac:dyDescent="0.25">
      <c r="A1880">
        <v>2027400573</v>
      </c>
      <c r="B1880" t="s">
        <v>1164</v>
      </c>
      <c r="C1880" t="s">
        <v>1165</v>
      </c>
      <c r="D1880" t="str">
        <f t="shared" si="89"/>
        <v>MARLON PESINA</v>
      </c>
      <c r="E1880" t="s">
        <v>83</v>
      </c>
      <c r="F1880" t="s">
        <v>373</v>
      </c>
      <c r="G1880" t="s">
        <v>374</v>
      </c>
      <c r="H1880">
        <v>9213293</v>
      </c>
      <c r="I1880" t="s">
        <v>469</v>
      </c>
      <c r="J1880" t="s">
        <v>470</v>
      </c>
      <c r="K1880" t="str">
        <f t="shared" si="87"/>
        <v>GARY PORTUGAL</v>
      </c>
      <c r="L1880" s="1">
        <v>45717</v>
      </c>
      <c r="M1880" s="1">
        <v>46023</v>
      </c>
      <c r="N1880">
        <f t="shared" si="88"/>
        <v>10</v>
      </c>
      <c r="O1880" t="s">
        <v>135</v>
      </c>
      <c r="P1880" t="s">
        <v>2613</v>
      </c>
      <c r="Q1880" s="2">
        <v>101.22</v>
      </c>
      <c r="R1880" s="3">
        <v>0.7</v>
      </c>
      <c r="S1880" t="s">
        <v>60</v>
      </c>
      <c r="T1880" t="s">
        <v>136</v>
      </c>
      <c r="U1880" s="2">
        <v>70.849999999999994</v>
      </c>
      <c r="V1880" t="s">
        <v>374</v>
      </c>
    </row>
    <row r="1881" spans="1:22" x14ac:dyDescent="0.25">
      <c r="A1881">
        <v>2027374982</v>
      </c>
      <c r="B1881" t="s">
        <v>1159</v>
      </c>
      <c r="C1881" t="s">
        <v>1160</v>
      </c>
      <c r="D1881" t="str">
        <f t="shared" si="89"/>
        <v>ALFRED NEWSOME</v>
      </c>
      <c r="E1881" t="s">
        <v>83</v>
      </c>
      <c r="F1881" t="s">
        <v>373</v>
      </c>
      <c r="G1881" t="s">
        <v>374</v>
      </c>
      <c r="H1881">
        <v>9213293</v>
      </c>
      <c r="I1881" t="s">
        <v>469</v>
      </c>
      <c r="J1881" t="s">
        <v>470</v>
      </c>
      <c r="K1881" t="str">
        <f t="shared" si="87"/>
        <v>GARY PORTUGAL</v>
      </c>
      <c r="L1881" s="1">
        <v>45717</v>
      </c>
      <c r="M1881" s="1">
        <v>46023</v>
      </c>
      <c r="N1881">
        <f t="shared" si="88"/>
        <v>10</v>
      </c>
      <c r="O1881" t="s">
        <v>135</v>
      </c>
      <c r="P1881" t="s">
        <v>2613</v>
      </c>
      <c r="Q1881" s="2">
        <v>55.59</v>
      </c>
      <c r="R1881" s="3">
        <v>0.7</v>
      </c>
      <c r="S1881" t="s">
        <v>60</v>
      </c>
      <c r="T1881" t="s">
        <v>136</v>
      </c>
      <c r="U1881" s="2">
        <v>38.909999999999997</v>
      </c>
      <c r="V1881" t="s">
        <v>374</v>
      </c>
    </row>
    <row r="1882" spans="1:22" x14ac:dyDescent="0.25">
      <c r="A1882">
        <v>2027236553</v>
      </c>
      <c r="B1882" t="s">
        <v>1095</v>
      </c>
      <c r="C1882" t="s">
        <v>163</v>
      </c>
      <c r="D1882" t="str">
        <f t="shared" si="89"/>
        <v>JOHN HEAVRIN</v>
      </c>
      <c r="E1882" t="s">
        <v>83</v>
      </c>
      <c r="F1882" t="s">
        <v>373</v>
      </c>
      <c r="G1882" t="s">
        <v>374</v>
      </c>
      <c r="H1882">
        <v>18754354</v>
      </c>
      <c r="I1882" t="s">
        <v>128</v>
      </c>
      <c r="J1882" t="s">
        <v>129</v>
      </c>
      <c r="K1882" t="str">
        <f t="shared" si="87"/>
        <v>JACOB YALE</v>
      </c>
      <c r="L1882" s="1">
        <v>45717</v>
      </c>
      <c r="M1882" s="1">
        <v>46023</v>
      </c>
      <c r="N1882">
        <f t="shared" si="88"/>
        <v>10</v>
      </c>
      <c r="O1882" t="s">
        <v>135</v>
      </c>
      <c r="P1882" t="s">
        <v>2613</v>
      </c>
      <c r="Q1882" s="2">
        <v>52</v>
      </c>
      <c r="R1882" s="3">
        <v>0.7</v>
      </c>
      <c r="S1882" t="s">
        <v>60</v>
      </c>
      <c r="T1882" t="s">
        <v>136</v>
      </c>
      <c r="U1882" s="2">
        <v>36.4</v>
      </c>
      <c r="V1882" t="s">
        <v>374</v>
      </c>
    </row>
    <row r="1883" spans="1:22" x14ac:dyDescent="0.25">
      <c r="A1883">
        <v>2027236552</v>
      </c>
      <c r="B1883" t="s">
        <v>1095</v>
      </c>
      <c r="C1883" t="s">
        <v>163</v>
      </c>
      <c r="D1883" t="str">
        <f t="shared" si="89"/>
        <v>JOHN HEAVRIN</v>
      </c>
      <c r="E1883" t="s">
        <v>83</v>
      </c>
      <c r="F1883" t="s">
        <v>479</v>
      </c>
      <c r="G1883" t="s">
        <v>480</v>
      </c>
      <c r="H1883">
        <v>18754354</v>
      </c>
      <c r="I1883" t="s">
        <v>128</v>
      </c>
      <c r="J1883" t="s">
        <v>129</v>
      </c>
      <c r="K1883" t="str">
        <f t="shared" si="87"/>
        <v>JACOB YALE</v>
      </c>
      <c r="L1883" s="1">
        <v>45717</v>
      </c>
      <c r="M1883" s="1">
        <v>46023</v>
      </c>
      <c r="N1883">
        <f t="shared" si="88"/>
        <v>10</v>
      </c>
      <c r="O1883" t="s">
        <v>135</v>
      </c>
      <c r="P1883" t="s">
        <v>2613</v>
      </c>
      <c r="Q1883" s="2">
        <v>51.86</v>
      </c>
      <c r="R1883" s="4">
        <v>0.375</v>
      </c>
      <c r="S1883" t="s">
        <v>60</v>
      </c>
      <c r="T1883" t="s">
        <v>136</v>
      </c>
      <c r="U1883" s="2">
        <v>19.45</v>
      </c>
      <c r="V1883" t="s">
        <v>480</v>
      </c>
    </row>
    <row r="1884" spans="1:22" x14ac:dyDescent="0.25">
      <c r="A1884">
        <v>2027417500</v>
      </c>
      <c r="B1884" t="s">
        <v>922</v>
      </c>
      <c r="C1884" t="s">
        <v>923</v>
      </c>
      <c r="D1884" t="str">
        <f t="shared" si="89"/>
        <v>EVONNE SNYDER</v>
      </c>
      <c r="E1884" t="s">
        <v>52</v>
      </c>
      <c r="F1884" t="s">
        <v>53</v>
      </c>
      <c r="G1884" t="s">
        <v>54</v>
      </c>
      <c r="H1884">
        <v>15278437</v>
      </c>
      <c r="I1884" t="s">
        <v>76</v>
      </c>
      <c r="J1884" t="s">
        <v>77</v>
      </c>
      <c r="K1884" t="str">
        <f t="shared" si="87"/>
        <v>JASON HOFFMANN</v>
      </c>
      <c r="L1884" s="1">
        <v>45717</v>
      </c>
      <c r="M1884" s="1">
        <v>46023</v>
      </c>
      <c r="N1884">
        <f t="shared" si="88"/>
        <v>10</v>
      </c>
      <c r="O1884" t="s">
        <v>135</v>
      </c>
      <c r="P1884" t="s">
        <v>2613</v>
      </c>
      <c r="Q1884" s="2">
        <v>75.75</v>
      </c>
      <c r="R1884" s="3">
        <v>0.6</v>
      </c>
      <c r="S1884" t="s">
        <v>60</v>
      </c>
      <c r="T1884" t="s">
        <v>136</v>
      </c>
      <c r="U1884" s="2">
        <v>45.45</v>
      </c>
      <c r="V1884" t="s">
        <v>54</v>
      </c>
    </row>
    <row r="1885" spans="1:22" x14ac:dyDescent="0.25">
      <c r="A1885">
        <v>2027434296</v>
      </c>
      <c r="B1885" t="s">
        <v>640</v>
      </c>
      <c r="C1885" t="s">
        <v>924</v>
      </c>
      <c r="D1885" t="str">
        <f t="shared" si="89"/>
        <v>ALEXANDRA JOHNSON</v>
      </c>
      <c r="E1885" t="s">
        <v>52</v>
      </c>
      <c r="F1885" t="s">
        <v>53</v>
      </c>
      <c r="G1885" t="s">
        <v>54</v>
      </c>
      <c r="H1885">
        <v>15278437</v>
      </c>
      <c r="I1885" t="s">
        <v>76</v>
      </c>
      <c r="J1885" t="s">
        <v>77</v>
      </c>
      <c r="K1885" t="str">
        <f t="shared" si="87"/>
        <v>JASON HOFFMANN</v>
      </c>
      <c r="L1885" s="1">
        <v>45717</v>
      </c>
      <c r="M1885" s="1">
        <v>46023</v>
      </c>
      <c r="N1885">
        <f t="shared" si="88"/>
        <v>10</v>
      </c>
      <c r="O1885" t="s">
        <v>135</v>
      </c>
      <c r="P1885" t="s">
        <v>2613</v>
      </c>
      <c r="Q1885" s="2">
        <v>52.69</v>
      </c>
      <c r="R1885" s="3">
        <v>0.6</v>
      </c>
      <c r="S1885" t="s">
        <v>60</v>
      </c>
      <c r="T1885" t="s">
        <v>136</v>
      </c>
      <c r="U1885" s="2">
        <v>31.61</v>
      </c>
      <c r="V1885" t="s">
        <v>54</v>
      </c>
    </row>
    <row r="1886" spans="1:22" x14ac:dyDescent="0.25">
      <c r="A1886">
        <v>2026857299</v>
      </c>
      <c r="B1886" t="s">
        <v>1958</v>
      </c>
      <c r="C1886" t="s">
        <v>292</v>
      </c>
      <c r="D1886" t="str">
        <f t="shared" si="89"/>
        <v>VIRGINIA REGALADO</v>
      </c>
      <c r="E1886" t="s">
        <v>52</v>
      </c>
      <c r="F1886" t="s">
        <v>2058</v>
      </c>
      <c r="G1886" t="s">
        <v>2059</v>
      </c>
      <c r="H1886">
        <v>18781057</v>
      </c>
      <c r="I1886" t="s">
        <v>162</v>
      </c>
      <c r="J1886" t="s">
        <v>163</v>
      </c>
      <c r="K1886" t="str">
        <f t="shared" si="87"/>
        <v>JOHN ROKEN</v>
      </c>
      <c r="L1886" s="1">
        <v>45688</v>
      </c>
      <c r="M1886" s="1">
        <v>46021</v>
      </c>
      <c r="N1886">
        <f t="shared" si="88"/>
        <v>10</v>
      </c>
      <c r="O1886" t="s">
        <v>135</v>
      </c>
      <c r="P1886" t="s">
        <v>2613</v>
      </c>
      <c r="Q1886" s="2">
        <v>28.07</v>
      </c>
      <c r="R1886" s="3">
        <v>0.47</v>
      </c>
      <c r="S1886" t="s">
        <v>60</v>
      </c>
      <c r="T1886" t="s">
        <v>136</v>
      </c>
      <c r="U1886" s="2">
        <v>13.19</v>
      </c>
      <c r="V1886" t="s">
        <v>2059</v>
      </c>
    </row>
    <row r="1887" spans="1:22" x14ac:dyDescent="0.25">
      <c r="A1887">
        <v>2027063707</v>
      </c>
      <c r="B1887" t="s">
        <v>1151</v>
      </c>
      <c r="C1887" t="s">
        <v>939</v>
      </c>
      <c r="D1887" t="str">
        <f t="shared" si="89"/>
        <v>CAROLYN ANGLIN</v>
      </c>
      <c r="E1887" t="s">
        <v>256</v>
      </c>
      <c r="F1887" t="s">
        <v>373</v>
      </c>
      <c r="G1887" t="s">
        <v>374</v>
      </c>
      <c r="H1887">
        <v>1706194</v>
      </c>
      <c r="I1887" t="s">
        <v>258</v>
      </c>
      <c r="J1887" t="s">
        <v>131</v>
      </c>
      <c r="K1887" t="str">
        <f t="shared" si="87"/>
        <v>MATTHEW DAUGHERTY</v>
      </c>
      <c r="L1887" s="1">
        <v>45717</v>
      </c>
      <c r="M1887" s="1">
        <v>46023</v>
      </c>
      <c r="N1887">
        <f t="shared" si="88"/>
        <v>10</v>
      </c>
      <c r="O1887" t="s">
        <v>135</v>
      </c>
      <c r="P1887" t="s">
        <v>2613</v>
      </c>
      <c r="Q1887" s="2">
        <v>131.18</v>
      </c>
      <c r="R1887" s="3">
        <v>0.7</v>
      </c>
      <c r="S1887" t="s">
        <v>60</v>
      </c>
      <c r="T1887" t="s">
        <v>136</v>
      </c>
      <c r="U1887" s="2">
        <v>91.83</v>
      </c>
      <c r="V1887" t="s">
        <v>374</v>
      </c>
    </row>
    <row r="1888" spans="1:22" x14ac:dyDescent="0.25">
      <c r="A1888">
        <v>2026503933</v>
      </c>
      <c r="B1888" t="s">
        <v>1377</v>
      </c>
      <c r="C1888" t="s">
        <v>1353</v>
      </c>
      <c r="D1888" t="str">
        <f t="shared" si="89"/>
        <v>TRACY KELLEY</v>
      </c>
      <c r="E1888" t="s">
        <v>125</v>
      </c>
      <c r="F1888" t="s">
        <v>102</v>
      </c>
      <c r="G1888" t="s">
        <v>738</v>
      </c>
      <c r="H1888">
        <v>8977234</v>
      </c>
      <c r="I1888" t="s">
        <v>65</v>
      </c>
      <c r="J1888" t="s">
        <v>66</v>
      </c>
      <c r="K1888" t="str">
        <f t="shared" si="87"/>
        <v>RYAN CALTAGIRONE</v>
      </c>
      <c r="L1888" s="1">
        <v>45717</v>
      </c>
      <c r="M1888" s="1">
        <v>46023</v>
      </c>
      <c r="N1888">
        <f t="shared" si="88"/>
        <v>10</v>
      </c>
      <c r="O1888" t="s">
        <v>135</v>
      </c>
      <c r="P1888" t="s">
        <v>2613</v>
      </c>
      <c r="Q1888" s="2">
        <v>139.82</v>
      </c>
      <c r="R1888" s="3">
        <v>0.9</v>
      </c>
      <c r="S1888" t="s">
        <v>60</v>
      </c>
      <c r="T1888" t="s">
        <v>136</v>
      </c>
      <c r="U1888" s="2">
        <v>125.84</v>
      </c>
      <c r="V1888" t="s">
        <v>2599</v>
      </c>
    </row>
    <row r="1889" spans="1:22" x14ac:dyDescent="0.25">
      <c r="A1889">
        <v>2027043121</v>
      </c>
      <c r="B1889" t="s">
        <v>1149</v>
      </c>
      <c r="C1889" t="s">
        <v>609</v>
      </c>
      <c r="D1889" t="str">
        <f t="shared" si="89"/>
        <v>ANDREW SUNU</v>
      </c>
      <c r="E1889" t="s">
        <v>256</v>
      </c>
      <c r="F1889" t="s">
        <v>102</v>
      </c>
      <c r="G1889" t="s">
        <v>738</v>
      </c>
      <c r="H1889">
        <v>8977234</v>
      </c>
      <c r="I1889" t="s">
        <v>65</v>
      </c>
      <c r="J1889" t="s">
        <v>66</v>
      </c>
      <c r="K1889" t="str">
        <f t="shared" si="87"/>
        <v>RYAN CALTAGIRONE</v>
      </c>
      <c r="L1889" s="1">
        <v>45717</v>
      </c>
      <c r="M1889" s="1">
        <v>46023</v>
      </c>
      <c r="N1889">
        <f t="shared" si="88"/>
        <v>10</v>
      </c>
      <c r="O1889" t="s">
        <v>135</v>
      </c>
      <c r="P1889" t="s">
        <v>2613</v>
      </c>
      <c r="Q1889" s="2">
        <v>81.2</v>
      </c>
      <c r="R1889" s="3">
        <v>0.9</v>
      </c>
      <c r="S1889" t="s">
        <v>60</v>
      </c>
      <c r="T1889" t="s">
        <v>136</v>
      </c>
      <c r="U1889" s="2">
        <v>73.08</v>
      </c>
      <c r="V1889" t="s">
        <v>2599</v>
      </c>
    </row>
    <row r="1890" spans="1:22" x14ac:dyDescent="0.25">
      <c r="A1890">
        <v>2026543904</v>
      </c>
      <c r="B1890" t="s">
        <v>1862</v>
      </c>
      <c r="C1890" t="s">
        <v>462</v>
      </c>
      <c r="D1890" t="str">
        <f t="shared" si="89"/>
        <v>CRAIG SYCHOWSKI</v>
      </c>
      <c r="E1890" t="s">
        <v>83</v>
      </c>
      <c r="F1890" t="s">
        <v>102</v>
      </c>
      <c r="G1890" t="s">
        <v>764</v>
      </c>
      <c r="H1890">
        <v>8977234</v>
      </c>
      <c r="I1890" t="s">
        <v>65</v>
      </c>
      <c r="J1890" t="s">
        <v>66</v>
      </c>
      <c r="K1890" t="str">
        <f t="shared" si="87"/>
        <v>RYAN CALTAGIRONE</v>
      </c>
      <c r="L1890" s="1">
        <v>45717</v>
      </c>
      <c r="M1890" s="1">
        <v>46023</v>
      </c>
      <c r="N1890">
        <f t="shared" si="88"/>
        <v>10</v>
      </c>
      <c r="O1890" t="s">
        <v>135</v>
      </c>
      <c r="P1890" t="s">
        <v>2613</v>
      </c>
      <c r="Q1890" s="2">
        <v>167.9</v>
      </c>
      <c r="R1890" s="3">
        <v>0.75</v>
      </c>
      <c r="S1890" t="s">
        <v>60</v>
      </c>
      <c r="T1890" t="s">
        <v>136</v>
      </c>
      <c r="U1890" s="2">
        <v>125.92</v>
      </c>
      <c r="V1890" t="s">
        <v>2597</v>
      </c>
    </row>
    <row r="1891" spans="1:22" x14ac:dyDescent="0.25">
      <c r="A1891">
        <v>2027043122</v>
      </c>
      <c r="B1891" t="s">
        <v>1149</v>
      </c>
      <c r="C1891" t="s">
        <v>609</v>
      </c>
      <c r="D1891" t="str">
        <f t="shared" si="89"/>
        <v>ANDREW SUNU</v>
      </c>
      <c r="E1891" t="s">
        <v>256</v>
      </c>
      <c r="F1891" t="s">
        <v>102</v>
      </c>
      <c r="G1891" t="s">
        <v>764</v>
      </c>
      <c r="H1891">
        <v>8977234</v>
      </c>
      <c r="I1891" t="s">
        <v>65</v>
      </c>
      <c r="J1891" t="s">
        <v>66</v>
      </c>
      <c r="K1891" t="str">
        <f t="shared" si="87"/>
        <v>RYAN CALTAGIRONE</v>
      </c>
      <c r="L1891" s="1">
        <v>45717</v>
      </c>
      <c r="M1891" s="1">
        <v>46023</v>
      </c>
      <c r="N1891">
        <f t="shared" si="88"/>
        <v>10</v>
      </c>
      <c r="O1891" t="s">
        <v>135</v>
      </c>
      <c r="P1891" t="s">
        <v>2613</v>
      </c>
      <c r="Q1891" s="2">
        <v>60.25</v>
      </c>
      <c r="R1891" s="3">
        <v>0.75</v>
      </c>
      <c r="S1891" t="s">
        <v>60</v>
      </c>
      <c r="T1891" t="s">
        <v>136</v>
      </c>
      <c r="U1891" s="2">
        <v>45.19</v>
      </c>
      <c r="V1891" t="s">
        <v>2597</v>
      </c>
    </row>
    <row r="1892" spans="1:22" x14ac:dyDescent="0.25">
      <c r="A1892">
        <v>2026848317</v>
      </c>
      <c r="B1892" t="s">
        <v>1137</v>
      </c>
      <c r="C1892" t="s">
        <v>160</v>
      </c>
      <c r="D1892" t="str">
        <f t="shared" si="89"/>
        <v>CHRISTOPHER SHUMAN</v>
      </c>
      <c r="E1892" t="s">
        <v>83</v>
      </c>
      <c r="F1892" t="s">
        <v>373</v>
      </c>
      <c r="G1892" t="s">
        <v>400</v>
      </c>
      <c r="H1892">
        <v>8977234</v>
      </c>
      <c r="I1892" t="s">
        <v>65</v>
      </c>
      <c r="J1892" t="s">
        <v>66</v>
      </c>
      <c r="K1892" t="str">
        <f t="shared" si="87"/>
        <v>RYAN CALTAGIRONE</v>
      </c>
      <c r="L1892" s="1">
        <v>45717</v>
      </c>
      <c r="M1892" s="1">
        <v>46023</v>
      </c>
      <c r="N1892">
        <f t="shared" si="88"/>
        <v>10</v>
      </c>
      <c r="O1892" t="s">
        <v>135</v>
      </c>
      <c r="P1892" t="s">
        <v>2613</v>
      </c>
      <c r="Q1892" s="2">
        <v>51.46</v>
      </c>
      <c r="R1892" s="3">
        <v>0.7</v>
      </c>
      <c r="S1892" t="s">
        <v>60</v>
      </c>
      <c r="T1892" t="s">
        <v>136</v>
      </c>
      <c r="U1892" s="2">
        <v>36.020000000000003</v>
      </c>
      <c r="V1892" t="s">
        <v>400</v>
      </c>
    </row>
    <row r="1893" spans="1:22" x14ac:dyDescent="0.25">
      <c r="A1893">
        <v>2026988841</v>
      </c>
      <c r="B1893" t="s">
        <v>1087</v>
      </c>
      <c r="C1893" t="s">
        <v>1088</v>
      </c>
      <c r="D1893" t="str">
        <f t="shared" si="89"/>
        <v>BETHANY STANCLIFF</v>
      </c>
      <c r="E1893" t="s">
        <v>98</v>
      </c>
      <c r="F1893" t="s">
        <v>373</v>
      </c>
      <c r="G1893" t="s">
        <v>400</v>
      </c>
      <c r="H1893">
        <v>8977234</v>
      </c>
      <c r="I1893" t="s">
        <v>65</v>
      </c>
      <c r="J1893" t="s">
        <v>66</v>
      </c>
      <c r="K1893" t="str">
        <f t="shared" si="87"/>
        <v>RYAN CALTAGIRONE</v>
      </c>
      <c r="L1893" s="1">
        <v>45717</v>
      </c>
      <c r="M1893" s="1">
        <v>46023</v>
      </c>
      <c r="N1893">
        <f t="shared" si="88"/>
        <v>10</v>
      </c>
      <c r="O1893" t="s">
        <v>135</v>
      </c>
      <c r="P1893" t="s">
        <v>2613</v>
      </c>
      <c r="Q1893" s="2">
        <v>25.73</v>
      </c>
      <c r="R1893" s="3">
        <v>0.7</v>
      </c>
      <c r="S1893" t="s">
        <v>60</v>
      </c>
      <c r="T1893" t="s">
        <v>136</v>
      </c>
      <c r="U1893" s="2">
        <v>18.010000000000002</v>
      </c>
      <c r="V1893" t="s">
        <v>400</v>
      </c>
    </row>
    <row r="1894" spans="1:22" x14ac:dyDescent="0.25">
      <c r="A1894">
        <v>2027112380</v>
      </c>
      <c r="B1894" t="s">
        <v>1154</v>
      </c>
      <c r="C1894" t="s">
        <v>826</v>
      </c>
      <c r="D1894" t="str">
        <f t="shared" si="89"/>
        <v>VINCENT SYLVESTER</v>
      </c>
      <c r="E1894" t="s">
        <v>372</v>
      </c>
      <c r="F1894" t="s">
        <v>373</v>
      </c>
      <c r="G1894" t="s">
        <v>400</v>
      </c>
      <c r="H1894">
        <v>8977234</v>
      </c>
      <c r="I1894" t="s">
        <v>65</v>
      </c>
      <c r="J1894" t="s">
        <v>66</v>
      </c>
      <c r="K1894" t="str">
        <f t="shared" si="87"/>
        <v>RYAN CALTAGIRONE</v>
      </c>
      <c r="L1894" s="1">
        <v>45717</v>
      </c>
      <c r="M1894" s="1">
        <v>46023</v>
      </c>
      <c r="N1894">
        <f t="shared" si="88"/>
        <v>10</v>
      </c>
      <c r="O1894" t="s">
        <v>135</v>
      </c>
      <c r="P1894" t="s">
        <v>2613</v>
      </c>
      <c r="Q1894" s="2">
        <v>25.73</v>
      </c>
      <c r="R1894" s="3">
        <v>0.7</v>
      </c>
      <c r="S1894" t="s">
        <v>60</v>
      </c>
      <c r="T1894" t="s">
        <v>136</v>
      </c>
      <c r="U1894" s="2">
        <v>18.010000000000002</v>
      </c>
      <c r="V1894" t="s">
        <v>400</v>
      </c>
    </row>
    <row r="1895" spans="1:22" x14ac:dyDescent="0.25">
      <c r="A1895">
        <v>2027201405</v>
      </c>
      <c r="B1895" t="s">
        <v>1156</v>
      </c>
      <c r="C1895" t="s">
        <v>599</v>
      </c>
      <c r="D1895" t="str">
        <f t="shared" si="89"/>
        <v>STEPHANIE FOOT</v>
      </c>
      <c r="E1895" t="s">
        <v>110</v>
      </c>
      <c r="F1895" t="s">
        <v>373</v>
      </c>
      <c r="G1895" t="s">
        <v>400</v>
      </c>
      <c r="H1895">
        <v>8977234</v>
      </c>
      <c r="I1895" t="s">
        <v>65</v>
      </c>
      <c r="J1895" t="s">
        <v>66</v>
      </c>
      <c r="K1895" t="str">
        <f t="shared" si="87"/>
        <v>RYAN CALTAGIRONE</v>
      </c>
      <c r="L1895" s="1">
        <v>45717</v>
      </c>
      <c r="M1895" s="1">
        <v>46023</v>
      </c>
      <c r="N1895">
        <f t="shared" si="88"/>
        <v>10</v>
      </c>
      <c r="O1895" t="s">
        <v>135</v>
      </c>
      <c r="P1895" t="s">
        <v>2613</v>
      </c>
      <c r="Q1895" s="2">
        <v>25.73</v>
      </c>
      <c r="R1895" s="3">
        <v>0.7</v>
      </c>
      <c r="S1895" t="s">
        <v>60</v>
      </c>
      <c r="T1895" t="s">
        <v>136</v>
      </c>
      <c r="U1895" s="2">
        <v>18.010000000000002</v>
      </c>
      <c r="V1895" t="s">
        <v>400</v>
      </c>
    </row>
    <row r="1896" spans="1:22" x14ac:dyDescent="0.25">
      <c r="A1896">
        <v>2026543906</v>
      </c>
      <c r="B1896" t="s">
        <v>1862</v>
      </c>
      <c r="C1896" t="s">
        <v>462</v>
      </c>
      <c r="D1896" t="str">
        <f t="shared" si="89"/>
        <v>CRAIG SYCHOWSKI</v>
      </c>
      <c r="E1896" t="s">
        <v>83</v>
      </c>
      <c r="F1896" t="s">
        <v>373</v>
      </c>
      <c r="G1896" t="s">
        <v>400</v>
      </c>
      <c r="H1896">
        <v>8977234</v>
      </c>
      <c r="I1896" t="s">
        <v>65</v>
      </c>
      <c r="J1896" t="s">
        <v>66</v>
      </c>
      <c r="K1896" t="str">
        <f t="shared" si="87"/>
        <v>RYAN CALTAGIRONE</v>
      </c>
      <c r="L1896" s="1">
        <v>45717</v>
      </c>
      <c r="M1896" s="1">
        <v>46023</v>
      </c>
      <c r="N1896">
        <f t="shared" si="88"/>
        <v>10</v>
      </c>
      <c r="O1896" t="s">
        <v>135</v>
      </c>
      <c r="P1896" t="s">
        <v>2613</v>
      </c>
      <c r="Q1896" s="2">
        <v>25.73</v>
      </c>
      <c r="R1896" s="3">
        <v>0.7</v>
      </c>
      <c r="S1896" t="s">
        <v>60</v>
      </c>
      <c r="T1896" t="s">
        <v>136</v>
      </c>
      <c r="U1896" s="2">
        <v>18.010000000000002</v>
      </c>
      <c r="V1896" t="s">
        <v>400</v>
      </c>
    </row>
    <row r="1897" spans="1:22" x14ac:dyDescent="0.25">
      <c r="A1897">
        <v>2027177931</v>
      </c>
      <c r="B1897" t="s">
        <v>1155</v>
      </c>
      <c r="C1897" t="s">
        <v>866</v>
      </c>
      <c r="D1897" t="str">
        <f t="shared" si="89"/>
        <v>LAURA SANTULLO</v>
      </c>
      <c r="E1897" t="s">
        <v>206</v>
      </c>
      <c r="F1897" t="s">
        <v>373</v>
      </c>
      <c r="G1897" t="s">
        <v>400</v>
      </c>
      <c r="H1897">
        <v>8977234</v>
      </c>
      <c r="I1897" t="s">
        <v>65</v>
      </c>
      <c r="J1897" t="s">
        <v>66</v>
      </c>
      <c r="K1897" t="str">
        <f t="shared" si="87"/>
        <v>RYAN CALTAGIRONE</v>
      </c>
      <c r="L1897" s="1">
        <v>45717</v>
      </c>
      <c r="M1897" s="1">
        <v>46023</v>
      </c>
      <c r="N1897">
        <f t="shared" si="88"/>
        <v>10</v>
      </c>
      <c r="O1897" t="s">
        <v>135</v>
      </c>
      <c r="P1897" t="s">
        <v>2613</v>
      </c>
      <c r="Q1897" s="2">
        <v>21.44</v>
      </c>
      <c r="R1897" s="3">
        <v>0.7</v>
      </c>
      <c r="S1897" t="s">
        <v>60</v>
      </c>
      <c r="T1897" t="s">
        <v>136</v>
      </c>
      <c r="U1897" s="2">
        <v>15.01</v>
      </c>
      <c r="V1897" t="s">
        <v>400</v>
      </c>
    </row>
    <row r="1898" spans="1:22" x14ac:dyDescent="0.25">
      <c r="A1898">
        <v>2027112379</v>
      </c>
      <c r="B1898" t="s">
        <v>1154</v>
      </c>
      <c r="C1898" t="s">
        <v>826</v>
      </c>
      <c r="D1898" t="str">
        <f t="shared" si="89"/>
        <v>VINCENT SYLVESTER</v>
      </c>
      <c r="E1898" t="s">
        <v>372</v>
      </c>
      <c r="F1898" t="s">
        <v>373</v>
      </c>
      <c r="G1898" t="s">
        <v>374</v>
      </c>
      <c r="H1898">
        <v>8977234</v>
      </c>
      <c r="I1898" t="s">
        <v>65</v>
      </c>
      <c r="J1898" t="s">
        <v>66</v>
      </c>
      <c r="K1898" t="str">
        <f t="shared" si="87"/>
        <v>RYAN CALTAGIRONE</v>
      </c>
      <c r="L1898" s="1">
        <v>45717</v>
      </c>
      <c r="M1898" s="1">
        <v>46023</v>
      </c>
      <c r="N1898">
        <f t="shared" si="88"/>
        <v>10</v>
      </c>
      <c r="O1898" t="s">
        <v>135</v>
      </c>
      <c r="P1898" t="s">
        <v>2613</v>
      </c>
      <c r="Q1898" s="2">
        <v>249.98</v>
      </c>
      <c r="R1898" s="3">
        <v>0.7</v>
      </c>
      <c r="S1898" t="s">
        <v>60</v>
      </c>
      <c r="T1898" t="s">
        <v>136</v>
      </c>
      <c r="U1898" s="2">
        <v>174.99</v>
      </c>
      <c r="V1898" t="s">
        <v>374</v>
      </c>
    </row>
    <row r="1899" spans="1:22" x14ac:dyDescent="0.25">
      <c r="A1899">
        <v>2027043123</v>
      </c>
      <c r="B1899" t="s">
        <v>1149</v>
      </c>
      <c r="C1899" t="s">
        <v>609</v>
      </c>
      <c r="D1899" t="str">
        <f t="shared" si="89"/>
        <v>ANDREW SUNU</v>
      </c>
      <c r="E1899" t="s">
        <v>256</v>
      </c>
      <c r="F1899" t="s">
        <v>373</v>
      </c>
      <c r="G1899" t="s">
        <v>374</v>
      </c>
      <c r="H1899">
        <v>8977234</v>
      </c>
      <c r="I1899" t="s">
        <v>65</v>
      </c>
      <c r="J1899" t="s">
        <v>66</v>
      </c>
      <c r="K1899" t="str">
        <f t="shared" si="87"/>
        <v>RYAN CALTAGIRONE</v>
      </c>
      <c r="L1899" s="1">
        <v>45717</v>
      </c>
      <c r="M1899" s="1">
        <v>46023</v>
      </c>
      <c r="N1899">
        <f t="shared" si="88"/>
        <v>10</v>
      </c>
      <c r="O1899" t="s">
        <v>135</v>
      </c>
      <c r="P1899" t="s">
        <v>2613</v>
      </c>
      <c r="Q1899" s="2">
        <v>163.43</v>
      </c>
      <c r="R1899" s="3">
        <v>0.7</v>
      </c>
      <c r="S1899" t="s">
        <v>60</v>
      </c>
      <c r="T1899" t="s">
        <v>136</v>
      </c>
      <c r="U1899" s="2">
        <v>114.4</v>
      </c>
      <c r="V1899" t="s">
        <v>374</v>
      </c>
    </row>
    <row r="1900" spans="1:22" x14ac:dyDescent="0.25">
      <c r="A1900">
        <v>2026543905</v>
      </c>
      <c r="B1900" t="s">
        <v>1862</v>
      </c>
      <c r="C1900" t="s">
        <v>462</v>
      </c>
      <c r="D1900" t="str">
        <f t="shared" si="89"/>
        <v>CRAIG SYCHOWSKI</v>
      </c>
      <c r="E1900" t="s">
        <v>83</v>
      </c>
      <c r="F1900" t="s">
        <v>373</v>
      </c>
      <c r="G1900" t="s">
        <v>374</v>
      </c>
      <c r="H1900">
        <v>8977234</v>
      </c>
      <c r="I1900" t="s">
        <v>65</v>
      </c>
      <c r="J1900" t="s">
        <v>66</v>
      </c>
      <c r="K1900" t="str">
        <f t="shared" si="87"/>
        <v>RYAN CALTAGIRONE</v>
      </c>
      <c r="L1900" s="1">
        <v>45717</v>
      </c>
      <c r="M1900" s="1">
        <v>46023</v>
      </c>
      <c r="N1900">
        <f t="shared" si="88"/>
        <v>10</v>
      </c>
      <c r="O1900" t="s">
        <v>135</v>
      </c>
      <c r="P1900" t="s">
        <v>2613</v>
      </c>
      <c r="Q1900" s="2">
        <v>162</v>
      </c>
      <c r="R1900" s="3">
        <v>0.7</v>
      </c>
      <c r="S1900" t="s">
        <v>60</v>
      </c>
      <c r="T1900" t="s">
        <v>136</v>
      </c>
      <c r="U1900" s="2">
        <v>113.4</v>
      </c>
      <c r="V1900" t="s">
        <v>374</v>
      </c>
    </row>
    <row r="1901" spans="1:22" x14ac:dyDescent="0.25">
      <c r="A1901">
        <v>2026848316</v>
      </c>
      <c r="B1901" t="s">
        <v>1137</v>
      </c>
      <c r="C1901" t="s">
        <v>160</v>
      </c>
      <c r="D1901" t="str">
        <f t="shared" si="89"/>
        <v>CHRISTOPHER SHUMAN</v>
      </c>
      <c r="E1901" t="s">
        <v>83</v>
      </c>
      <c r="F1901" t="s">
        <v>373</v>
      </c>
      <c r="G1901" t="s">
        <v>374</v>
      </c>
      <c r="H1901">
        <v>8977234</v>
      </c>
      <c r="I1901" t="s">
        <v>65</v>
      </c>
      <c r="J1901" t="s">
        <v>66</v>
      </c>
      <c r="K1901" t="str">
        <f t="shared" si="87"/>
        <v>RYAN CALTAGIRONE</v>
      </c>
      <c r="L1901" s="1">
        <v>45717</v>
      </c>
      <c r="M1901" s="1">
        <v>46023</v>
      </c>
      <c r="N1901">
        <f t="shared" si="88"/>
        <v>10</v>
      </c>
      <c r="O1901" t="s">
        <v>135</v>
      </c>
      <c r="P1901" t="s">
        <v>2613</v>
      </c>
      <c r="Q1901" s="2">
        <v>159.38</v>
      </c>
      <c r="R1901" s="3">
        <v>0.7</v>
      </c>
      <c r="S1901" t="s">
        <v>60</v>
      </c>
      <c r="T1901" t="s">
        <v>136</v>
      </c>
      <c r="U1901" s="2">
        <v>111.57</v>
      </c>
      <c r="V1901" t="s">
        <v>374</v>
      </c>
    </row>
    <row r="1902" spans="1:22" x14ac:dyDescent="0.25">
      <c r="A1902">
        <v>2027201404</v>
      </c>
      <c r="B1902" t="s">
        <v>1156</v>
      </c>
      <c r="C1902" t="s">
        <v>599</v>
      </c>
      <c r="D1902" t="str">
        <f t="shared" si="89"/>
        <v>STEPHANIE FOOT</v>
      </c>
      <c r="E1902" t="s">
        <v>110</v>
      </c>
      <c r="F1902" t="s">
        <v>373</v>
      </c>
      <c r="G1902" t="s">
        <v>374</v>
      </c>
      <c r="H1902">
        <v>8977234</v>
      </c>
      <c r="I1902" t="s">
        <v>65</v>
      </c>
      <c r="J1902" t="s">
        <v>66</v>
      </c>
      <c r="K1902" t="str">
        <f t="shared" si="87"/>
        <v>RYAN CALTAGIRONE</v>
      </c>
      <c r="L1902" s="1">
        <v>45717</v>
      </c>
      <c r="M1902" s="1">
        <v>46023</v>
      </c>
      <c r="N1902">
        <f t="shared" si="88"/>
        <v>10</v>
      </c>
      <c r="O1902" t="s">
        <v>135</v>
      </c>
      <c r="P1902" t="s">
        <v>2613</v>
      </c>
      <c r="Q1902" s="2">
        <v>109.34</v>
      </c>
      <c r="R1902" s="3">
        <v>0.7</v>
      </c>
      <c r="S1902" t="s">
        <v>60</v>
      </c>
      <c r="T1902" t="s">
        <v>136</v>
      </c>
      <c r="U1902" s="2">
        <v>76.540000000000006</v>
      </c>
      <c r="V1902" t="s">
        <v>374</v>
      </c>
    </row>
    <row r="1903" spans="1:22" x14ac:dyDescent="0.25">
      <c r="A1903">
        <v>2026858366</v>
      </c>
      <c r="B1903" t="s">
        <v>1140</v>
      </c>
      <c r="C1903" t="s">
        <v>1141</v>
      </c>
      <c r="D1903" t="str">
        <f t="shared" si="89"/>
        <v>CHRISTINA STAATS</v>
      </c>
      <c r="E1903" t="s">
        <v>206</v>
      </c>
      <c r="F1903" t="s">
        <v>373</v>
      </c>
      <c r="G1903" t="s">
        <v>374</v>
      </c>
      <c r="H1903">
        <v>8977234</v>
      </c>
      <c r="I1903" t="s">
        <v>65</v>
      </c>
      <c r="J1903" t="s">
        <v>66</v>
      </c>
      <c r="K1903" t="str">
        <f t="shared" si="87"/>
        <v>RYAN CALTAGIRONE</v>
      </c>
      <c r="L1903" s="1">
        <v>45717</v>
      </c>
      <c r="M1903" s="1">
        <v>46023</v>
      </c>
      <c r="N1903">
        <f t="shared" si="88"/>
        <v>10</v>
      </c>
      <c r="O1903" t="s">
        <v>135</v>
      </c>
      <c r="P1903" t="s">
        <v>2613</v>
      </c>
      <c r="Q1903" s="2">
        <v>79.58</v>
      </c>
      <c r="R1903" s="3">
        <v>0.7</v>
      </c>
      <c r="S1903" t="s">
        <v>60</v>
      </c>
      <c r="T1903" t="s">
        <v>136</v>
      </c>
      <c r="U1903" s="2">
        <v>55.71</v>
      </c>
      <c r="V1903" t="s">
        <v>374</v>
      </c>
    </row>
    <row r="1904" spans="1:22" x14ac:dyDescent="0.25">
      <c r="A1904">
        <v>2026836867</v>
      </c>
      <c r="B1904" t="s">
        <v>1076</v>
      </c>
      <c r="C1904" t="s">
        <v>515</v>
      </c>
      <c r="D1904" t="str">
        <f t="shared" si="89"/>
        <v>MIRANDA CURTIS</v>
      </c>
      <c r="E1904" t="s">
        <v>169</v>
      </c>
      <c r="F1904" t="s">
        <v>373</v>
      </c>
      <c r="G1904" t="s">
        <v>374</v>
      </c>
      <c r="H1904">
        <v>8977234</v>
      </c>
      <c r="I1904" t="s">
        <v>65</v>
      </c>
      <c r="J1904" t="s">
        <v>66</v>
      </c>
      <c r="K1904" t="str">
        <f t="shared" si="87"/>
        <v>RYAN CALTAGIRONE</v>
      </c>
      <c r="L1904" s="1">
        <v>45717</v>
      </c>
      <c r="M1904" s="1">
        <v>46023</v>
      </c>
      <c r="N1904">
        <f t="shared" si="88"/>
        <v>10</v>
      </c>
      <c r="O1904" t="s">
        <v>135</v>
      </c>
      <c r="P1904" t="s">
        <v>2613</v>
      </c>
      <c r="Q1904" s="2">
        <v>56.63</v>
      </c>
      <c r="R1904" s="3">
        <v>0.7</v>
      </c>
      <c r="S1904" t="s">
        <v>60</v>
      </c>
      <c r="T1904" t="s">
        <v>136</v>
      </c>
      <c r="U1904" s="2">
        <v>39.64</v>
      </c>
      <c r="V1904" t="s">
        <v>374</v>
      </c>
    </row>
    <row r="1905" spans="1:22" x14ac:dyDescent="0.25">
      <c r="A1905">
        <v>2027177932</v>
      </c>
      <c r="B1905" t="s">
        <v>1155</v>
      </c>
      <c r="C1905" t="s">
        <v>866</v>
      </c>
      <c r="D1905" t="str">
        <f t="shared" si="89"/>
        <v>LAURA SANTULLO</v>
      </c>
      <c r="E1905" t="s">
        <v>206</v>
      </c>
      <c r="F1905" t="s">
        <v>373</v>
      </c>
      <c r="G1905" t="s">
        <v>374</v>
      </c>
      <c r="H1905">
        <v>8977234</v>
      </c>
      <c r="I1905" t="s">
        <v>65</v>
      </c>
      <c r="J1905" t="s">
        <v>66</v>
      </c>
      <c r="K1905" t="str">
        <f t="shared" si="87"/>
        <v>RYAN CALTAGIRONE</v>
      </c>
      <c r="L1905" s="1">
        <v>45717</v>
      </c>
      <c r="M1905" s="1">
        <v>46023</v>
      </c>
      <c r="N1905">
        <f t="shared" si="88"/>
        <v>10</v>
      </c>
      <c r="O1905" t="s">
        <v>135</v>
      </c>
      <c r="P1905" t="s">
        <v>2613</v>
      </c>
      <c r="Q1905" s="2">
        <v>53.04</v>
      </c>
      <c r="R1905" s="3">
        <v>0.7</v>
      </c>
      <c r="S1905" t="s">
        <v>60</v>
      </c>
      <c r="T1905" t="s">
        <v>136</v>
      </c>
      <c r="U1905" s="2">
        <v>37.130000000000003</v>
      </c>
      <c r="V1905" t="s">
        <v>374</v>
      </c>
    </row>
    <row r="1906" spans="1:22" x14ac:dyDescent="0.25">
      <c r="A1906">
        <v>2026959126</v>
      </c>
      <c r="B1906" t="s">
        <v>1085</v>
      </c>
      <c r="C1906" t="s">
        <v>225</v>
      </c>
      <c r="D1906" t="str">
        <f t="shared" si="89"/>
        <v>KRISTINA HENSON</v>
      </c>
      <c r="E1906" t="s">
        <v>80</v>
      </c>
      <c r="F1906" t="s">
        <v>373</v>
      </c>
      <c r="G1906" t="s">
        <v>374</v>
      </c>
      <c r="H1906">
        <v>8977234</v>
      </c>
      <c r="I1906" t="s">
        <v>65</v>
      </c>
      <c r="J1906" t="s">
        <v>66</v>
      </c>
      <c r="K1906" t="str">
        <f t="shared" si="87"/>
        <v>RYAN CALTAGIRONE</v>
      </c>
      <c r="L1906" s="1">
        <v>45717</v>
      </c>
      <c r="M1906" s="1">
        <v>46023</v>
      </c>
      <c r="N1906">
        <f t="shared" si="88"/>
        <v>10</v>
      </c>
      <c r="O1906" t="s">
        <v>135</v>
      </c>
      <c r="P1906" t="s">
        <v>2613</v>
      </c>
      <c r="Q1906" s="2">
        <v>41.45</v>
      </c>
      <c r="R1906" s="3">
        <v>0.7</v>
      </c>
      <c r="S1906" t="s">
        <v>60</v>
      </c>
      <c r="T1906" t="s">
        <v>136</v>
      </c>
      <c r="U1906" s="2">
        <v>29.02</v>
      </c>
      <c r="V1906" t="s">
        <v>374</v>
      </c>
    </row>
    <row r="1907" spans="1:22" x14ac:dyDescent="0.25">
      <c r="A1907">
        <v>2027183639</v>
      </c>
      <c r="B1907" t="s">
        <v>388</v>
      </c>
      <c r="C1907" t="s">
        <v>163</v>
      </c>
      <c r="D1907" t="str">
        <f t="shared" si="89"/>
        <v>JOHN JR</v>
      </c>
      <c r="E1907" t="s">
        <v>93</v>
      </c>
      <c r="F1907" t="s">
        <v>373</v>
      </c>
      <c r="G1907" t="s">
        <v>374</v>
      </c>
      <c r="H1907">
        <v>8977234</v>
      </c>
      <c r="I1907" t="s">
        <v>65</v>
      </c>
      <c r="J1907" t="s">
        <v>66</v>
      </c>
      <c r="K1907" t="str">
        <f t="shared" si="87"/>
        <v>RYAN CALTAGIRONE</v>
      </c>
      <c r="L1907" s="1">
        <v>45717</v>
      </c>
      <c r="M1907" s="1">
        <v>46023</v>
      </c>
      <c r="N1907">
        <f t="shared" si="88"/>
        <v>10</v>
      </c>
      <c r="O1907" t="s">
        <v>135</v>
      </c>
      <c r="P1907" t="s">
        <v>2613</v>
      </c>
      <c r="Q1907" s="2">
        <v>35.04</v>
      </c>
      <c r="R1907" s="3">
        <v>0.7</v>
      </c>
      <c r="S1907" t="s">
        <v>60</v>
      </c>
      <c r="T1907" t="s">
        <v>136</v>
      </c>
      <c r="U1907" s="2">
        <v>24.53</v>
      </c>
      <c r="V1907" t="s">
        <v>374</v>
      </c>
    </row>
    <row r="1908" spans="1:22" x14ac:dyDescent="0.25">
      <c r="A1908">
        <v>2026503934</v>
      </c>
      <c r="B1908" t="s">
        <v>1377</v>
      </c>
      <c r="C1908" t="s">
        <v>1353</v>
      </c>
      <c r="D1908" t="str">
        <f t="shared" si="89"/>
        <v>TRACY KELLEY</v>
      </c>
      <c r="E1908" t="s">
        <v>125</v>
      </c>
      <c r="F1908" t="s">
        <v>373</v>
      </c>
      <c r="G1908" t="s">
        <v>374</v>
      </c>
      <c r="H1908">
        <v>8977234</v>
      </c>
      <c r="I1908" t="s">
        <v>65</v>
      </c>
      <c r="J1908" t="s">
        <v>66</v>
      </c>
      <c r="K1908" t="str">
        <f t="shared" si="87"/>
        <v>RYAN CALTAGIRONE</v>
      </c>
      <c r="L1908" s="1">
        <v>45717</v>
      </c>
      <c r="M1908" s="1">
        <v>46023</v>
      </c>
      <c r="N1908">
        <f t="shared" si="88"/>
        <v>10</v>
      </c>
      <c r="O1908" t="s">
        <v>135</v>
      </c>
      <c r="P1908" t="s">
        <v>2613</v>
      </c>
      <c r="Q1908" s="2">
        <v>31.28</v>
      </c>
      <c r="R1908" s="3">
        <v>0.7</v>
      </c>
      <c r="S1908" t="s">
        <v>60</v>
      </c>
      <c r="T1908" t="s">
        <v>136</v>
      </c>
      <c r="U1908" s="2">
        <v>21.9</v>
      </c>
      <c r="V1908" t="s">
        <v>374</v>
      </c>
    </row>
    <row r="1909" spans="1:22" x14ac:dyDescent="0.25">
      <c r="A1909">
        <v>2026988840</v>
      </c>
      <c r="B1909" t="s">
        <v>1087</v>
      </c>
      <c r="C1909" t="s">
        <v>1088</v>
      </c>
      <c r="D1909" t="str">
        <f t="shared" si="89"/>
        <v>BETHANY STANCLIFF</v>
      </c>
      <c r="E1909" t="s">
        <v>98</v>
      </c>
      <c r="F1909" t="s">
        <v>373</v>
      </c>
      <c r="G1909" t="s">
        <v>374</v>
      </c>
      <c r="H1909">
        <v>8977234</v>
      </c>
      <c r="I1909" t="s">
        <v>65</v>
      </c>
      <c r="J1909" t="s">
        <v>66</v>
      </c>
      <c r="K1909" t="str">
        <f t="shared" si="87"/>
        <v>RYAN CALTAGIRONE</v>
      </c>
      <c r="L1909" s="1">
        <v>45717</v>
      </c>
      <c r="M1909" s="1">
        <v>46023</v>
      </c>
      <c r="N1909">
        <f t="shared" si="88"/>
        <v>10</v>
      </c>
      <c r="O1909" t="s">
        <v>135</v>
      </c>
      <c r="P1909" t="s">
        <v>2613</v>
      </c>
      <c r="Q1909" s="2">
        <v>15.29</v>
      </c>
      <c r="R1909" s="3">
        <v>0.7</v>
      </c>
      <c r="S1909" t="s">
        <v>60</v>
      </c>
      <c r="T1909" t="s">
        <v>136</v>
      </c>
      <c r="U1909" s="2">
        <v>10.7</v>
      </c>
      <c r="V1909" t="s">
        <v>374</v>
      </c>
    </row>
    <row r="1910" spans="1:22" x14ac:dyDescent="0.25">
      <c r="A1910">
        <v>2027476841</v>
      </c>
      <c r="B1910" t="s">
        <v>1175</v>
      </c>
      <c r="C1910" t="s">
        <v>414</v>
      </c>
      <c r="D1910" t="str">
        <f t="shared" si="89"/>
        <v>THOMAS FOLADARE</v>
      </c>
      <c r="E1910" t="s">
        <v>372</v>
      </c>
      <c r="F1910" t="s">
        <v>373</v>
      </c>
      <c r="G1910" t="s">
        <v>374</v>
      </c>
      <c r="H1910">
        <v>8977234</v>
      </c>
      <c r="I1910" t="s">
        <v>65</v>
      </c>
      <c r="J1910" t="s">
        <v>66</v>
      </c>
      <c r="K1910" t="str">
        <f t="shared" si="87"/>
        <v>RYAN CALTAGIRONE</v>
      </c>
      <c r="L1910" s="1">
        <v>45717</v>
      </c>
      <c r="M1910" s="1">
        <v>46023</v>
      </c>
      <c r="N1910">
        <f t="shared" si="88"/>
        <v>10</v>
      </c>
      <c r="O1910" t="s">
        <v>135</v>
      </c>
      <c r="P1910" t="s">
        <v>2613</v>
      </c>
      <c r="Q1910" s="2">
        <v>10.82</v>
      </c>
      <c r="R1910" s="3">
        <v>0.7</v>
      </c>
      <c r="S1910" t="s">
        <v>60</v>
      </c>
      <c r="T1910" t="s">
        <v>136</v>
      </c>
      <c r="U1910" s="2">
        <v>7.57</v>
      </c>
      <c r="V1910" t="s">
        <v>374</v>
      </c>
    </row>
    <row r="1911" spans="1:22" x14ac:dyDescent="0.25">
      <c r="A1911">
        <v>2027476842</v>
      </c>
      <c r="B1911" t="s">
        <v>1175</v>
      </c>
      <c r="C1911" t="s">
        <v>414</v>
      </c>
      <c r="D1911" t="str">
        <f t="shared" si="89"/>
        <v>THOMAS FOLADARE</v>
      </c>
      <c r="E1911" t="s">
        <v>372</v>
      </c>
      <c r="F1911" t="s">
        <v>479</v>
      </c>
      <c r="G1911" t="s">
        <v>480</v>
      </c>
      <c r="H1911">
        <v>8977234</v>
      </c>
      <c r="I1911" t="s">
        <v>65</v>
      </c>
      <c r="J1911" t="s">
        <v>66</v>
      </c>
      <c r="K1911" t="str">
        <f t="shared" si="87"/>
        <v>RYAN CALTAGIRONE</v>
      </c>
      <c r="L1911" s="1">
        <v>45717</v>
      </c>
      <c r="M1911" s="1">
        <v>46023</v>
      </c>
      <c r="N1911">
        <f t="shared" si="88"/>
        <v>10</v>
      </c>
      <c r="O1911" t="s">
        <v>135</v>
      </c>
      <c r="P1911" t="s">
        <v>2613</v>
      </c>
      <c r="Q1911" s="2">
        <v>67.23</v>
      </c>
      <c r="R1911" s="4">
        <v>0.375</v>
      </c>
      <c r="S1911" t="s">
        <v>60</v>
      </c>
      <c r="T1911" t="s">
        <v>136</v>
      </c>
      <c r="U1911" s="2">
        <v>25.21</v>
      </c>
      <c r="V1911" t="s">
        <v>480</v>
      </c>
    </row>
    <row r="1912" spans="1:22" x14ac:dyDescent="0.25">
      <c r="A1912">
        <v>2027183640</v>
      </c>
      <c r="B1912" t="s">
        <v>388</v>
      </c>
      <c r="C1912" t="s">
        <v>163</v>
      </c>
      <c r="D1912" t="str">
        <f t="shared" si="89"/>
        <v>JOHN JR</v>
      </c>
      <c r="E1912" t="s">
        <v>93</v>
      </c>
      <c r="F1912" t="s">
        <v>479</v>
      </c>
      <c r="G1912" t="s">
        <v>480</v>
      </c>
      <c r="H1912">
        <v>8977234</v>
      </c>
      <c r="I1912" t="s">
        <v>65</v>
      </c>
      <c r="J1912" t="s">
        <v>66</v>
      </c>
      <c r="K1912" t="str">
        <f t="shared" si="87"/>
        <v>RYAN CALTAGIRONE</v>
      </c>
      <c r="L1912" s="1">
        <v>45717</v>
      </c>
      <c r="M1912" s="1">
        <v>46023</v>
      </c>
      <c r="N1912">
        <f t="shared" si="88"/>
        <v>10</v>
      </c>
      <c r="O1912" t="s">
        <v>135</v>
      </c>
      <c r="P1912" t="s">
        <v>2613</v>
      </c>
      <c r="Q1912" s="2">
        <v>63.34</v>
      </c>
      <c r="R1912" s="4">
        <v>0.375</v>
      </c>
      <c r="S1912" t="s">
        <v>60</v>
      </c>
      <c r="T1912" t="s">
        <v>136</v>
      </c>
      <c r="U1912" s="2">
        <v>23.75</v>
      </c>
      <c r="V1912" t="s">
        <v>480</v>
      </c>
    </row>
    <row r="1913" spans="1:22" x14ac:dyDescent="0.25">
      <c r="A1913">
        <v>2026959127</v>
      </c>
      <c r="B1913" t="s">
        <v>1085</v>
      </c>
      <c r="C1913" t="s">
        <v>225</v>
      </c>
      <c r="D1913" t="str">
        <f t="shared" si="89"/>
        <v>KRISTINA HENSON</v>
      </c>
      <c r="E1913" t="s">
        <v>80</v>
      </c>
      <c r="F1913" t="s">
        <v>479</v>
      </c>
      <c r="G1913" t="s">
        <v>480</v>
      </c>
      <c r="H1913">
        <v>8977234</v>
      </c>
      <c r="I1913" t="s">
        <v>65</v>
      </c>
      <c r="J1913" t="s">
        <v>66</v>
      </c>
      <c r="K1913" t="str">
        <f t="shared" si="87"/>
        <v>RYAN CALTAGIRONE</v>
      </c>
      <c r="L1913" s="1">
        <v>45717</v>
      </c>
      <c r="M1913" s="1">
        <v>46023</v>
      </c>
      <c r="N1913">
        <f t="shared" si="88"/>
        <v>10</v>
      </c>
      <c r="O1913" t="s">
        <v>135</v>
      </c>
      <c r="P1913" t="s">
        <v>2613</v>
      </c>
      <c r="Q1913" s="2">
        <v>62.2</v>
      </c>
      <c r="R1913" s="4">
        <v>0.375</v>
      </c>
      <c r="S1913" t="s">
        <v>60</v>
      </c>
      <c r="T1913" t="s">
        <v>136</v>
      </c>
      <c r="U1913" s="2">
        <v>23.32</v>
      </c>
      <c r="V1913" t="s">
        <v>480</v>
      </c>
    </row>
    <row r="1914" spans="1:22" x14ac:dyDescent="0.25">
      <c r="A1914">
        <v>2026836868</v>
      </c>
      <c r="B1914" t="s">
        <v>1076</v>
      </c>
      <c r="C1914" t="s">
        <v>515</v>
      </c>
      <c r="D1914" t="str">
        <f t="shared" si="89"/>
        <v>MIRANDA CURTIS</v>
      </c>
      <c r="E1914" t="s">
        <v>169</v>
      </c>
      <c r="F1914" t="s">
        <v>479</v>
      </c>
      <c r="G1914" t="s">
        <v>480</v>
      </c>
      <c r="H1914">
        <v>8977234</v>
      </c>
      <c r="I1914" t="s">
        <v>65</v>
      </c>
      <c r="J1914" t="s">
        <v>66</v>
      </c>
      <c r="K1914" t="str">
        <f t="shared" si="87"/>
        <v>RYAN CALTAGIRONE</v>
      </c>
      <c r="L1914" s="1">
        <v>45717</v>
      </c>
      <c r="M1914" s="1">
        <v>46023</v>
      </c>
      <c r="N1914">
        <f t="shared" si="88"/>
        <v>10</v>
      </c>
      <c r="O1914" t="s">
        <v>135</v>
      </c>
      <c r="P1914" t="s">
        <v>2613</v>
      </c>
      <c r="Q1914" s="2">
        <v>59.14</v>
      </c>
      <c r="R1914" s="4">
        <v>0.375</v>
      </c>
      <c r="S1914" t="s">
        <v>60</v>
      </c>
      <c r="T1914" t="s">
        <v>136</v>
      </c>
      <c r="U1914" s="2">
        <v>22.18</v>
      </c>
      <c r="V1914" t="s">
        <v>480</v>
      </c>
    </row>
    <row r="1915" spans="1:22" x14ac:dyDescent="0.25">
      <c r="A1915">
        <v>2026503935</v>
      </c>
      <c r="B1915" t="s">
        <v>1377</v>
      </c>
      <c r="C1915" t="s">
        <v>1353</v>
      </c>
      <c r="D1915" t="str">
        <f t="shared" si="89"/>
        <v>TRACY KELLEY</v>
      </c>
      <c r="E1915" t="s">
        <v>125</v>
      </c>
      <c r="F1915" t="s">
        <v>479</v>
      </c>
      <c r="G1915" t="s">
        <v>480</v>
      </c>
      <c r="H1915">
        <v>8977234</v>
      </c>
      <c r="I1915" t="s">
        <v>65</v>
      </c>
      <c r="J1915" t="s">
        <v>66</v>
      </c>
      <c r="K1915" t="str">
        <f t="shared" si="87"/>
        <v>RYAN CALTAGIRONE</v>
      </c>
      <c r="L1915" s="1">
        <v>45717</v>
      </c>
      <c r="M1915" s="1">
        <v>46023</v>
      </c>
      <c r="N1915">
        <f t="shared" si="88"/>
        <v>10</v>
      </c>
      <c r="O1915" t="s">
        <v>135</v>
      </c>
      <c r="P1915" t="s">
        <v>2613</v>
      </c>
      <c r="Q1915" s="2">
        <v>38.03</v>
      </c>
      <c r="R1915" s="4">
        <v>0.375</v>
      </c>
      <c r="S1915" t="s">
        <v>60</v>
      </c>
      <c r="T1915" t="s">
        <v>136</v>
      </c>
      <c r="U1915" s="2">
        <v>14.26</v>
      </c>
      <c r="V1915" t="s">
        <v>480</v>
      </c>
    </row>
    <row r="1916" spans="1:22" x14ac:dyDescent="0.25">
      <c r="A1916">
        <v>2026988842</v>
      </c>
      <c r="B1916" t="s">
        <v>1087</v>
      </c>
      <c r="C1916" t="s">
        <v>1088</v>
      </c>
      <c r="D1916" t="str">
        <f t="shared" si="89"/>
        <v>BETHANY STANCLIFF</v>
      </c>
      <c r="E1916" t="s">
        <v>98</v>
      </c>
      <c r="F1916" t="s">
        <v>479</v>
      </c>
      <c r="G1916" t="s">
        <v>480</v>
      </c>
      <c r="H1916">
        <v>8977234</v>
      </c>
      <c r="I1916" t="s">
        <v>65</v>
      </c>
      <c r="J1916" t="s">
        <v>66</v>
      </c>
      <c r="K1916" t="str">
        <f t="shared" si="87"/>
        <v>RYAN CALTAGIRONE</v>
      </c>
      <c r="L1916" s="1">
        <v>45717</v>
      </c>
      <c r="M1916" s="1">
        <v>46023</v>
      </c>
      <c r="N1916">
        <f t="shared" si="88"/>
        <v>10</v>
      </c>
      <c r="O1916" t="s">
        <v>135</v>
      </c>
      <c r="P1916" t="s">
        <v>2613</v>
      </c>
      <c r="Q1916" s="2">
        <v>31.14</v>
      </c>
      <c r="R1916" s="4">
        <v>0.375</v>
      </c>
      <c r="S1916" t="s">
        <v>60</v>
      </c>
      <c r="T1916" t="s">
        <v>136</v>
      </c>
      <c r="U1916" s="2">
        <v>11.68</v>
      </c>
      <c r="V1916" t="s">
        <v>480</v>
      </c>
    </row>
    <row r="1917" spans="1:22" x14ac:dyDescent="0.25">
      <c r="A1917">
        <v>2026543907</v>
      </c>
      <c r="B1917" t="s">
        <v>1862</v>
      </c>
      <c r="C1917" t="s">
        <v>462</v>
      </c>
      <c r="D1917" t="str">
        <f t="shared" si="89"/>
        <v>CRAIG SYCHOWSKI</v>
      </c>
      <c r="E1917" t="s">
        <v>83</v>
      </c>
      <c r="F1917" t="s">
        <v>479</v>
      </c>
      <c r="G1917" t="s">
        <v>480</v>
      </c>
      <c r="H1917">
        <v>8977234</v>
      </c>
      <c r="I1917" t="s">
        <v>65</v>
      </c>
      <c r="J1917" t="s">
        <v>66</v>
      </c>
      <c r="K1917" t="str">
        <f t="shared" si="87"/>
        <v>RYAN CALTAGIRONE</v>
      </c>
      <c r="L1917" s="1">
        <v>45717</v>
      </c>
      <c r="M1917" s="1">
        <v>46023</v>
      </c>
      <c r="N1917">
        <f t="shared" si="88"/>
        <v>10</v>
      </c>
      <c r="O1917" t="s">
        <v>135</v>
      </c>
      <c r="P1917" t="s">
        <v>2613</v>
      </c>
      <c r="Q1917" s="2">
        <v>27.64</v>
      </c>
      <c r="R1917" s="4">
        <v>0.375</v>
      </c>
      <c r="S1917" t="s">
        <v>60</v>
      </c>
      <c r="T1917" t="s">
        <v>136</v>
      </c>
      <c r="U1917" s="2">
        <v>10.36</v>
      </c>
      <c r="V1917" t="s">
        <v>480</v>
      </c>
    </row>
    <row r="1918" spans="1:22" x14ac:dyDescent="0.25">
      <c r="A1918">
        <v>2027388855</v>
      </c>
      <c r="B1918" t="s">
        <v>602</v>
      </c>
      <c r="C1918" t="s">
        <v>101</v>
      </c>
      <c r="D1918" t="str">
        <f t="shared" si="89"/>
        <v>TIMOTHY HODGMAN</v>
      </c>
      <c r="E1918" t="s">
        <v>339</v>
      </c>
      <c r="F1918" t="s">
        <v>373</v>
      </c>
      <c r="G1918" t="s">
        <v>374</v>
      </c>
      <c r="H1918">
        <v>18581063</v>
      </c>
      <c r="I1918" t="s">
        <v>604</v>
      </c>
      <c r="J1918" t="s">
        <v>605</v>
      </c>
      <c r="K1918" t="str">
        <f t="shared" si="87"/>
        <v>Timothy Hodgman</v>
      </c>
      <c r="L1918" s="1">
        <v>45717</v>
      </c>
      <c r="M1918" s="1">
        <v>46023</v>
      </c>
      <c r="N1918">
        <f t="shared" si="88"/>
        <v>10</v>
      </c>
      <c r="O1918" t="s">
        <v>135</v>
      </c>
      <c r="P1918" t="s">
        <v>2613</v>
      </c>
      <c r="Q1918" s="2">
        <v>135.06</v>
      </c>
      <c r="R1918" s="3">
        <v>0.7</v>
      </c>
      <c r="S1918" t="s">
        <v>60</v>
      </c>
      <c r="T1918" t="s">
        <v>136</v>
      </c>
      <c r="U1918" s="2">
        <v>94.54</v>
      </c>
      <c r="V1918" t="s">
        <v>374</v>
      </c>
    </row>
    <row r="1919" spans="1:22" x14ac:dyDescent="0.25">
      <c r="A1919">
        <v>2026878482</v>
      </c>
      <c r="B1919" t="s">
        <v>1144</v>
      </c>
      <c r="C1919" t="s">
        <v>1145</v>
      </c>
      <c r="D1919" t="str">
        <f t="shared" si="89"/>
        <v>BRION FLYNN</v>
      </c>
      <c r="E1919" t="s">
        <v>52</v>
      </c>
      <c r="F1919" t="s">
        <v>373</v>
      </c>
      <c r="G1919" t="s">
        <v>400</v>
      </c>
      <c r="H1919">
        <v>19278370</v>
      </c>
      <c r="I1919" t="s">
        <v>172</v>
      </c>
      <c r="J1919" t="s">
        <v>173</v>
      </c>
      <c r="K1919" t="str">
        <f t="shared" si="87"/>
        <v>ANNE MARIE KOZACHECK</v>
      </c>
      <c r="L1919" s="1">
        <v>45689</v>
      </c>
      <c r="M1919" s="1">
        <v>46023</v>
      </c>
      <c r="N1919">
        <f t="shared" si="88"/>
        <v>11</v>
      </c>
      <c r="O1919" t="s">
        <v>135</v>
      </c>
      <c r="P1919" t="s">
        <v>2613</v>
      </c>
      <c r="Q1919" s="2">
        <v>25.73</v>
      </c>
      <c r="R1919" s="3">
        <v>0.7</v>
      </c>
      <c r="S1919" t="s">
        <v>60</v>
      </c>
      <c r="T1919" t="s">
        <v>136</v>
      </c>
      <c r="U1919" s="2">
        <v>18.010000000000002</v>
      </c>
      <c r="V1919" t="s">
        <v>400</v>
      </c>
    </row>
    <row r="1920" spans="1:22" x14ac:dyDescent="0.25">
      <c r="A1920">
        <v>2026748270</v>
      </c>
      <c r="B1920" t="s">
        <v>919</v>
      </c>
      <c r="C1920" t="s">
        <v>920</v>
      </c>
      <c r="D1920" t="str">
        <f t="shared" si="89"/>
        <v>RAJ KAPADIA</v>
      </c>
      <c r="E1920" t="s">
        <v>52</v>
      </c>
      <c r="F1920" t="s">
        <v>53</v>
      </c>
      <c r="G1920" t="s">
        <v>54</v>
      </c>
      <c r="H1920">
        <v>19278370</v>
      </c>
      <c r="I1920" t="s">
        <v>172</v>
      </c>
      <c r="J1920" t="s">
        <v>173</v>
      </c>
      <c r="K1920" t="str">
        <f t="shared" si="87"/>
        <v>ANNE MARIE KOZACHECK</v>
      </c>
      <c r="L1920" s="1">
        <v>45689</v>
      </c>
      <c r="M1920" s="1">
        <v>46023</v>
      </c>
      <c r="N1920">
        <f t="shared" si="88"/>
        <v>11</v>
      </c>
      <c r="O1920" t="s">
        <v>135</v>
      </c>
      <c r="P1920" t="s">
        <v>2613</v>
      </c>
      <c r="Q1920" s="2">
        <v>71.510000000000005</v>
      </c>
      <c r="R1920" s="3">
        <v>0.6</v>
      </c>
      <c r="S1920" t="s">
        <v>60</v>
      </c>
      <c r="T1920" t="s">
        <v>136</v>
      </c>
      <c r="U1920" s="2">
        <v>42.91</v>
      </c>
      <c r="V1920" t="s">
        <v>54</v>
      </c>
    </row>
    <row r="1921" spans="1:22" x14ac:dyDescent="0.25">
      <c r="A1921">
        <v>2026748269</v>
      </c>
      <c r="B1921" t="s">
        <v>919</v>
      </c>
      <c r="C1921" t="s">
        <v>920</v>
      </c>
      <c r="D1921" t="str">
        <f t="shared" si="89"/>
        <v>RAJ KAPADIA</v>
      </c>
      <c r="E1921" t="s">
        <v>52</v>
      </c>
      <c r="F1921" t="s">
        <v>479</v>
      </c>
      <c r="G1921" t="s">
        <v>480</v>
      </c>
      <c r="H1921">
        <v>19278370</v>
      </c>
      <c r="I1921" t="s">
        <v>172</v>
      </c>
      <c r="J1921" t="s">
        <v>173</v>
      </c>
      <c r="K1921" t="str">
        <f t="shared" ref="K1921:K1984" si="90">CONCATENATE(J1921," ",I1921)</f>
        <v>ANNE MARIE KOZACHECK</v>
      </c>
      <c r="L1921" s="1">
        <v>45689</v>
      </c>
      <c r="M1921" s="1">
        <v>46023</v>
      </c>
      <c r="N1921">
        <f t="shared" si="88"/>
        <v>11</v>
      </c>
      <c r="O1921" t="s">
        <v>135</v>
      </c>
      <c r="P1921" t="s">
        <v>2613</v>
      </c>
      <c r="Q1921" s="2">
        <v>111.84</v>
      </c>
      <c r="R1921" s="4">
        <v>0.375</v>
      </c>
      <c r="S1921" t="s">
        <v>60</v>
      </c>
      <c r="T1921" t="s">
        <v>136</v>
      </c>
      <c r="U1921" s="2">
        <v>41.94</v>
      </c>
      <c r="V1921" t="s">
        <v>480</v>
      </c>
    </row>
    <row r="1922" spans="1:22" x14ac:dyDescent="0.25">
      <c r="A1922">
        <v>2026805532</v>
      </c>
      <c r="B1922" t="s">
        <v>302</v>
      </c>
      <c r="C1922" t="s">
        <v>303</v>
      </c>
      <c r="D1922" t="str">
        <f t="shared" si="89"/>
        <v>CLEON MITCHELL</v>
      </c>
      <c r="E1922" t="s">
        <v>256</v>
      </c>
      <c r="F1922" t="s">
        <v>373</v>
      </c>
      <c r="G1922" t="s">
        <v>374</v>
      </c>
      <c r="H1922">
        <v>17425766</v>
      </c>
      <c r="I1922" t="s">
        <v>55</v>
      </c>
      <c r="J1922" t="s">
        <v>56</v>
      </c>
      <c r="K1922" t="str">
        <f t="shared" si="90"/>
        <v>CAROL FOLEY</v>
      </c>
      <c r="L1922" s="1">
        <v>45689</v>
      </c>
      <c r="M1922" s="1">
        <v>46023</v>
      </c>
      <c r="N1922">
        <f t="shared" ref="N1922:N1985" si="91">DATEDIF(L1922,M1922,"M")</f>
        <v>11</v>
      </c>
      <c r="O1922" t="s">
        <v>135</v>
      </c>
      <c r="P1922" t="s">
        <v>2613</v>
      </c>
      <c r="Q1922" s="2">
        <v>22</v>
      </c>
      <c r="R1922" s="3">
        <v>0.7</v>
      </c>
      <c r="S1922" t="s">
        <v>60</v>
      </c>
      <c r="T1922" t="s">
        <v>136</v>
      </c>
      <c r="U1922" s="2">
        <v>15.4</v>
      </c>
      <c r="V1922" t="s">
        <v>374</v>
      </c>
    </row>
    <row r="1923" spans="1:22" x14ac:dyDescent="0.25">
      <c r="A1923">
        <v>2026649887</v>
      </c>
      <c r="B1923" t="s">
        <v>301</v>
      </c>
      <c r="C1923" t="s">
        <v>238</v>
      </c>
      <c r="D1923" t="str">
        <f t="shared" ref="D1923:D1986" si="92">CONCATENATE(C1923," ",B1923)</f>
        <v>AMANDA STRENGTH</v>
      </c>
      <c r="E1923" t="s">
        <v>161</v>
      </c>
      <c r="F1923" t="s">
        <v>53</v>
      </c>
      <c r="G1923" t="s">
        <v>54</v>
      </c>
      <c r="H1923">
        <v>17425766</v>
      </c>
      <c r="I1923" t="s">
        <v>55</v>
      </c>
      <c r="J1923" t="s">
        <v>56</v>
      </c>
      <c r="K1923" t="str">
        <f t="shared" si="90"/>
        <v>CAROL FOLEY</v>
      </c>
      <c r="L1923" s="1">
        <v>45689</v>
      </c>
      <c r="M1923" s="1">
        <v>46023</v>
      </c>
      <c r="N1923">
        <f t="shared" si="91"/>
        <v>11</v>
      </c>
      <c r="O1923" t="s">
        <v>135</v>
      </c>
      <c r="P1923" t="s">
        <v>2613</v>
      </c>
      <c r="Q1923" s="2">
        <v>56.69</v>
      </c>
      <c r="R1923" s="3">
        <v>0.6</v>
      </c>
      <c r="S1923" t="s">
        <v>60</v>
      </c>
      <c r="T1923" t="s">
        <v>136</v>
      </c>
      <c r="U1923" s="2">
        <v>34.01</v>
      </c>
      <c r="V1923" t="s">
        <v>54</v>
      </c>
    </row>
    <row r="1924" spans="1:22" x14ac:dyDescent="0.25">
      <c r="A1924">
        <v>2026805534</v>
      </c>
      <c r="B1924" t="s">
        <v>302</v>
      </c>
      <c r="C1924" t="s">
        <v>303</v>
      </c>
      <c r="D1924" t="str">
        <f t="shared" si="92"/>
        <v>CLEON MITCHELL</v>
      </c>
      <c r="E1924" t="s">
        <v>256</v>
      </c>
      <c r="F1924" t="s">
        <v>803</v>
      </c>
      <c r="G1924" t="s">
        <v>806</v>
      </c>
      <c r="H1924">
        <v>17425766</v>
      </c>
      <c r="I1924" t="s">
        <v>55</v>
      </c>
      <c r="J1924" t="s">
        <v>56</v>
      </c>
      <c r="K1924" t="str">
        <f t="shared" si="90"/>
        <v>CAROL FOLEY</v>
      </c>
      <c r="L1924" s="1">
        <v>45689</v>
      </c>
      <c r="M1924" s="1">
        <v>46023</v>
      </c>
      <c r="N1924">
        <f t="shared" si="91"/>
        <v>11</v>
      </c>
      <c r="O1924" t="s">
        <v>135</v>
      </c>
      <c r="P1924" t="s">
        <v>2613</v>
      </c>
      <c r="Q1924" s="2">
        <v>15</v>
      </c>
      <c r="R1924" s="3">
        <v>0.38</v>
      </c>
      <c r="S1924" t="s">
        <v>60</v>
      </c>
      <c r="T1924" t="s">
        <v>136</v>
      </c>
      <c r="U1924" s="2">
        <v>5.7</v>
      </c>
      <c r="V1924" t="s">
        <v>806</v>
      </c>
    </row>
    <row r="1925" spans="1:22" x14ac:dyDescent="0.25">
      <c r="A1925">
        <v>2026812263</v>
      </c>
      <c r="B1925" t="s">
        <v>304</v>
      </c>
      <c r="C1925" t="s">
        <v>305</v>
      </c>
      <c r="D1925" t="str">
        <f t="shared" si="92"/>
        <v>JODI HEVELONE</v>
      </c>
      <c r="E1925" t="s">
        <v>306</v>
      </c>
      <c r="F1925" t="s">
        <v>803</v>
      </c>
      <c r="G1925" t="s">
        <v>806</v>
      </c>
      <c r="H1925">
        <v>17425766</v>
      </c>
      <c r="I1925" t="s">
        <v>55</v>
      </c>
      <c r="J1925" t="s">
        <v>56</v>
      </c>
      <c r="K1925" t="str">
        <f t="shared" si="90"/>
        <v>CAROL FOLEY</v>
      </c>
      <c r="L1925" s="1">
        <v>45689</v>
      </c>
      <c r="M1925" s="1">
        <v>46023</v>
      </c>
      <c r="N1925">
        <f t="shared" si="91"/>
        <v>11</v>
      </c>
      <c r="O1925" t="s">
        <v>135</v>
      </c>
      <c r="P1925" t="s">
        <v>2613</v>
      </c>
      <c r="Q1925" s="2">
        <v>15</v>
      </c>
      <c r="R1925" s="3">
        <v>0.38</v>
      </c>
      <c r="S1925" t="s">
        <v>60</v>
      </c>
      <c r="T1925" t="s">
        <v>136</v>
      </c>
      <c r="U1925" s="2">
        <v>5.7</v>
      </c>
      <c r="V1925" t="s">
        <v>806</v>
      </c>
    </row>
    <row r="1926" spans="1:22" x14ac:dyDescent="0.25">
      <c r="A1926">
        <v>2026510506</v>
      </c>
      <c r="B1926" t="s">
        <v>293</v>
      </c>
      <c r="C1926" t="s">
        <v>66</v>
      </c>
      <c r="D1926" t="str">
        <f t="shared" si="92"/>
        <v>RYAN HATHAWAY</v>
      </c>
      <c r="E1926" t="s">
        <v>52</v>
      </c>
      <c r="F1926" t="s">
        <v>132</v>
      </c>
      <c r="G1926" t="s">
        <v>133</v>
      </c>
      <c r="H1926">
        <v>17425766</v>
      </c>
      <c r="I1926" t="s">
        <v>55</v>
      </c>
      <c r="J1926" t="s">
        <v>56</v>
      </c>
      <c r="K1926" t="str">
        <f t="shared" si="90"/>
        <v>CAROL FOLEY</v>
      </c>
      <c r="L1926" s="1">
        <v>45689</v>
      </c>
      <c r="M1926" s="1">
        <v>46023</v>
      </c>
      <c r="N1926">
        <f t="shared" si="91"/>
        <v>11</v>
      </c>
      <c r="O1926" t="s">
        <v>135</v>
      </c>
      <c r="P1926" t="s">
        <v>2613</v>
      </c>
      <c r="Q1926" s="2">
        <v>57.53</v>
      </c>
      <c r="R1926" s="3">
        <v>0.38</v>
      </c>
      <c r="S1926" t="s">
        <v>60</v>
      </c>
      <c r="T1926" t="s">
        <v>136</v>
      </c>
      <c r="U1926" s="2">
        <v>21.86</v>
      </c>
      <c r="V1926" t="s">
        <v>133</v>
      </c>
    </row>
    <row r="1927" spans="1:22" x14ac:dyDescent="0.25">
      <c r="A1927">
        <v>2026541089</v>
      </c>
      <c r="B1927" t="s">
        <v>294</v>
      </c>
      <c r="C1927" t="s">
        <v>295</v>
      </c>
      <c r="D1927" t="str">
        <f t="shared" si="92"/>
        <v>SANDRA HERRICK</v>
      </c>
      <c r="E1927" t="s">
        <v>52</v>
      </c>
      <c r="F1927" t="s">
        <v>132</v>
      </c>
      <c r="G1927" t="s">
        <v>133</v>
      </c>
      <c r="H1927">
        <v>17425766</v>
      </c>
      <c r="I1927" t="s">
        <v>55</v>
      </c>
      <c r="J1927" t="s">
        <v>56</v>
      </c>
      <c r="K1927" t="str">
        <f t="shared" si="90"/>
        <v>CAROL FOLEY</v>
      </c>
      <c r="L1927" s="1">
        <v>45689</v>
      </c>
      <c r="M1927" s="1">
        <v>46023</v>
      </c>
      <c r="N1927">
        <f t="shared" si="91"/>
        <v>11</v>
      </c>
      <c r="O1927" t="s">
        <v>135</v>
      </c>
      <c r="P1927" t="s">
        <v>2613</v>
      </c>
      <c r="Q1927" s="2">
        <v>55.16</v>
      </c>
      <c r="R1927" s="3">
        <v>0.38</v>
      </c>
      <c r="S1927" t="s">
        <v>60</v>
      </c>
      <c r="T1927" t="s">
        <v>136</v>
      </c>
      <c r="U1927" s="2">
        <v>20.96</v>
      </c>
      <c r="V1927" t="s">
        <v>133</v>
      </c>
    </row>
    <row r="1928" spans="1:22" x14ac:dyDescent="0.25">
      <c r="A1928">
        <v>2026812262</v>
      </c>
      <c r="B1928" t="s">
        <v>304</v>
      </c>
      <c r="C1928" t="s">
        <v>305</v>
      </c>
      <c r="D1928" t="str">
        <f t="shared" si="92"/>
        <v>JODI HEVELONE</v>
      </c>
      <c r="E1928" t="s">
        <v>306</v>
      </c>
      <c r="F1928" t="s">
        <v>132</v>
      </c>
      <c r="G1928" t="s">
        <v>133</v>
      </c>
      <c r="H1928">
        <v>17425766</v>
      </c>
      <c r="I1928" t="s">
        <v>55</v>
      </c>
      <c r="J1928" t="s">
        <v>56</v>
      </c>
      <c r="K1928" t="str">
        <f t="shared" si="90"/>
        <v>CAROL FOLEY</v>
      </c>
      <c r="L1928" s="1">
        <v>45689</v>
      </c>
      <c r="M1928" s="1">
        <v>46023</v>
      </c>
      <c r="N1928">
        <f t="shared" si="91"/>
        <v>11</v>
      </c>
      <c r="O1928" t="s">
        <v>135</v>
      </c>
      <c r="P1928" t="s">
        <v>2613</v>
      </c>
      <c r="Q1928" s="2">
        <v>35.94</v>
      </c>
      <c r="R1928" s="3">
        <v>0.38</v>
      </c>
      <c r="S1928" t="s">
        <v>60</v>
      </c>
      <c r="T1928" t="s">
        <v>136</v>
      </c>
      <c r="U1928" s="2">
        <v>13.66</v>
      </c>
      <c r="V1928" t="s">
        <v>133</v>
      </c>
    </row>
    <row r="1929" spans="1:22" x14ac:dyDescent="0.25">
      <c r="A1929">
        <v>2026649886</v>
      </c>
      <c r="B1929" t="s">
        <v>301</v>
      </c>
      <c r="C1929" t="s">
        <v>238</v>
      </c>
      <c r="D1929" t="str">
        <f t="shared" si="92"/>
        <v>AMANDA STRENGTH</v>
      </c>
      <c r="E1929" t="s">
        <v>161</v>
      </c>
      <c r="F1929" t="s">
        <v>132</v>
      </c>
      <c r="G1929" t="s">
        <v>133</v>
      </c>
      <c r="H1929">
        <v>17425766</v>
      </c>
      <c r="I1929" t="s">
        <v>55</v>
      </c>
      <c r="J1929" t="s">
        <v>56</v>
      </c>
      <c r="K1929" t="str">
        <f t="shared" si="90"/>
        <v>CAROL FOLEY</v>
      </c>
      <c r="L1929" s="1">
        <v>45689</v>
      </c>
      <c r="M1929" s="1">
        <v>46023</v>
      </c>
      <c r="N1929">
        <f t="shared" si="91"/>
        <v>11</v>
      </c>
      <c r="O1929" t="s">
        <v>135</v>
      </c>
      <c r="P1929" t="s">
        <v>2613</v>
      </c>
      <c r="Q1929" s="2">
        <v>26.12</v>
      </c>
      <c r="R1929" s="3">
        <v>0.38</v>
      </c>
      <c r="S1929" t="s">
        <v>60</v>
      </c>
      <c r="T1929" t="s">
        <v>136</v>
      </c>
      <c r="U1929" s="2">
        <v>9.93</v>
      </c>
      <c r="V1929" t="s">
        <v>133</v>
      </c>
    </row>
    <row r="1930" spans="1:22" x14ac:dyDescent="0.25">
      <c r="A1930">
        <v>2026805533</v>
      </c>
      <c r="B1930" t="s">
        <v>302</v>
      </c>
      <c r="C1930" t="s">
        <v>303</v>
      </c>
      <c r="D1930" t="str">
        <f t="shared" si="92"/>
        <v>CLEON MITCHELL</v>
      </c>
      <c r="E1930" t="s">
        <v>256</v>
      </c>
      <c r="F1930" t="s">
        <v>132</v>
      </c>
      <c r="G1930" t="s">
        <v>133</v>
      </c>
      <c r="H1930">
        <v>17425766</v>
      </c>
      <c r="I1930" t="s">
        <v>55</v>
      </c>
      <c r="J1930" t="s">
        <v>56</v>
      </c>
      <c r="K1930" t="str">
        <f t="shared" si="90"/>
        <v>CAROL FOLEY</v>
      </c>
      <c r="L1930" s="1">
        <v>45689</v>
      </c>
      <c r="M1930" s="1">
        <v>46023</v>
      </c>
      <c r="N1930">
        <f t="shared" si="91"/>
        <v>11</v>
      </c>
      <c r="O1930" t="s">
        <v>135</v>
      </c>
      <c r="P1930" t="s">
        <v>2613</v>
      </c>
      <c r="Q1930" s="2">
        <v>26.12</v>
      </c>
      <c r="R1930" s="3">
        <v>0.38</v>
      </c>
      <c r="S1930" t="s">
        <v>60</v>
      </c>
      <c r="T1930" t="s">
        <v>136</v>
      </c>
      <c r="U1930" s="2">
        <v>9.93</v>
      </c>
      <c r="V1930" t="s">
        <v>133</v>
      </c>
    </row>
    <row r="1931" spans="1:22" x14ac:dyDescent="0.25">
      <c r="A1931">
        <v>2026541090</v>
      </c>
      <c r="B1931" t="s">
        <v>294</v>
      </c>
      <c r="C1931" t="s">
        <v>295</v>
      </c>
      <c r="D1931" t="str">
        <f t="shared" si="92"/>
        <v>SANDRA HERRICK</v>
      </c>
      <c r="E1931" t="s">
        <v>52</v>
      </c>
      <c r="F1931" t="s">
        <v>479</v>
      </c>
      <c r="G1931" t="s">
        <v>480</v>
      </c>
      <c r="H1931">
        <v>17425766</v>
      </c>
      <c r="I1931" t="s">
        <v>55</v>
      </c>
      <c r="J1931" t="s">
        <v>56</v>
      </c>
      <c r="K1931" t="str">
        <f t="shared" si="90"/>
        <v>CAROL FOLEY</v>
      </c>
      <c r="L1931" s="1">
        <v>45689</v>
      </c>
      <c r="M1931" s="1">
        <v>46023</v>
      </c>
      <c r="N1931">
        <f t="shared" si="91"/>
        <v>11</v>
      </c>
      <c r="O1931" t="s">
        <v>135</v>
      </c>
      <c r="P1931" t="s">
        <v>2613</v>
      </c>
      <c r="Q1931" s="2">
        <v>53.08</v>
      </c>
      <c r="R1931" s="4">
        <v>0.375</v>
      </c>
      <c r="S1931" t="s">
        <v>60</v>
      </c>
      <c r="T1931" t="s">
        <v>136</v>
      </c>
      <c r="U1931" s="2">
        <v>19.899999999999999</v>
      </c>
      <c r="V1931" t="s">
        <v>480</v>
      </c>
    </row>
    <row r="1932" spans="1:22" x14ac:dyDescent="0.25">
      <c r="A1932">
        <v>2026949743</v>
      </c>
      <c r="B1932" t="s">
        <v>921</v>
      </c>
      <c r="C1932" t="s">
        <v>105</v>
      </c>
      <c r="D1932" t="str">
        <f t="shared" si="92"/>
        <v>KAREN WATTS</v>
      </c>
      <c r="E1932" t="s">
        <v>504</v>
      </c>
      <c r="F1932" t="s">
        <v>373</v>
      </c>
      <c r="G1932" t="s">
        <v>374</v>
      </c>
      <c r="H1932">
        <v>17437820</v>
      </c>
      <c r="I1932" t="s">
        <v>691</v>
      </c>
      <c r="J1932" t="s">
        <v>692</v>
      </c>
      <c r="K1932" t="str">
        <f t="shared" si="90"/>
        <v>COLLEEN FINNIGAN</v>
      </c>
      <c r="L1932" s="1">
        <v>45693</v>
      </c>
      <c r="M1932" s="1">
        <v>46027</v>
      </c>
      <c r="N1932">
        <f t="shared" si="91"/>
        <v>11</v>
      </c>
      <c r="O1932" t="s">
        <v>135</v>
      </c>
      <c r="P1932" t="s">
        <v>2613</v>
      </c>
      <c r="Q1932" s="2">
        <v>23.09</v>
      </c>
      <c r="R1932" s="3">
        <v>0.7</v>
      </c>
      <c r="S1932" t="s">
        <v>60</v>
      </c>
      <c r="T1932" t="s">
        <v>136</v>
      </c>
      <c r="U1932" s="2">
        <v>16.16</v>
      </c>
      <c r="V1932" t="s">
        <v>374</v>
      </c>
    </row>
    <row r="1933" spans="1:22" x14ac:dyDescent="0.25">
      <c r="A1933">
        <v>2026949744</v>
      </c>
      <c r="B1933" t="s">
        <v>921</v>
      </c>
      <c r="C1933" t="s">
        <v>105</v>
      </c>
      <c r="D1933" t="str">
        <f t="shared" si="92"/>
        <v>KAREN WATTS</v>
      </c>
      <c r="E1933" t="s">
        <v>504</v>
      </c>
      <c r="F1933" t="s">
        <v>53</v>
      </c>
      <c r="G1933" t="s">
        <v>54</v>
      </c>
      <c r="H1933">
        <v>17437820</v>
      </c>
      <c r="I1933" t="s">
        <v>691</v>
      </c>
      <c r="J1933" t="s">
        <v>692</v>
      </c>
      <c r="K1933" t="str">
        <f t="shared" si="90"/>
        <v>COLLEEN FINNIGAN</v>
      </c>
      <c r="L1933" s="1">
        <v>45693</v>
      </c>
      <c r="M1933" s="1">
        <v>46027</v>
      </c>
      <c r="N1933">
        <f t="shared" si="91"/>
        <v>11</v>
      </c>
      <c r="O1933" t="s">
        <v>135</v>
      </c>
      <c r="P1933" t="s">
        <v>2613</v>
      </c>
      <c r="Q1933" s="2">
        <v>52.69</v>
      </c>
      <c r="R1933" s="3">
        <v>0.6</v>
      </c>
      <c r="S1933" t="s">
        <v>60</v>
      </c>
      <c r="T1933" t="s">
        <v>136</v>
      </c>
      <c r="U1933" s="2">
        <v>31.61</v>
      </c>
      <c r="V1933" t="s">
        <v>54</v>
      </c>
    </row>
    <row r="1934" spans="1:22" x14ac:dyDescent="0.25">
      <c r="A1934">
        <v>2026949742</v>
      </c>
      <c r="B1934" t="s">
        <v>921</v>
      </c>
      <c r="C1934" t="s">
        <v>105</v>
      </c>
      <c r="D1934" t="str">
        <f t="shared" si="92"/>
        <v>KAREN WATTS</v>
      </c>
      <c r="E1934" t="s">
        <v>504</v>
      </c>
      <c r="F1934" t="s">
        <v>479</v>
      </c>
      <c r="G1934" t="s">
        <v>480</v>
      </c>
      <c r="H1934">
        <v>17437820</v>
      </c>
      <c r="I1934" t="s">
        <v>691</v>
      </c>
      <c r="J1934" t="s">
        <v>692</v>
      </c>
      <c r="K1934" t="str">
        <f t="shared" si="90"/>
        <v>COLLEEN FINNIGAN</v>
      </c>
      <c r="L1934" s="1">
        <v>45693</v>
      </c>
      <c r="M1934" s="1">
        <v>46027</v>
      </c>
      <c r="N1934">
        <f t="shared" si="91"/>
        <v>11</v>
      </c>
      <c r="O1934" t="s">
        <v>135</v>
      </c>
      <c r="P1934" t="s">
        <v>2613</v>
      </c>
      <c r="Q1934" s="2">
        <v>43.73</v>
      </c>
      <c r="R1934" s="4">
        <v>0.375</v>
      </c>
      <c r="S1934" t="s">
        <v>60</v>
      </c>
      <c r="T1934" t="s">
        <v>136</v>
      </c>
      <c r="U1934" s="2">
        <v>16.399999999999999</v>
      </c>
      <c r="V1934" t="s">
        <v>480</v>
      </c>
    </row>
    <row r="1935" spans="1:22" x14ac:dyDescent="0.25">
      <c r="A1935">
        <v>2026952797</v>
      </c>
      <c r="B1935" t="s">
        <v>1147</v>
      </c>
      <c r="C1935" t="s">
        <v>163</v>
      </c>
      <c r="D1935" t="str">
        <f t="shared" si="92"/>
        <v>JOHN STERGIOU</v>
      </c>
      <c r="E1935" t="s">
        <v>83</v>
      </c>
      <c r="F1935" t="s">
        <v>373</v>
      </c>
      <c r="G1935" t="s">
        <v>374</v>
      </c>
      <c r="H1935">
        <v>9213293</v>
      </c>
      <c r="I1935" t="s">
        <v>469</v>
      </c>
      <c r="J1935" t="s">
        <v>470</v>
      </c>
      <c r="K1935" t="str">
        <f t="shared" si="90"/>
        <v>GARY PORTUGAL</v>
      </c>
      <c r="L1935" s="1">
        <v>45693</v>
      </c>
      <c r="M1935" s="1">
        <v>46027</v>
      </c>
      <c r="N1935">
        <f t="shared" si="91"/>
        <v>11</v>
      </c>
      <c r="O1935" t="s">
        <v>135</v>
      </c>
      <c r="P1935" t="s">
        <v>2613</v>
      </c>
      <c r="Q1935" s="2">
        <v>341.13</v>
      </c>
      <c r="R1935" s="3">
        <v>0.7</v>
      </c>
      <c r="S1935" t="s">
        <v>60</v>
      </c>
      <c r="T1935" t="s">
        <v>136</v>
      </c>
      <c r="U1935" s="2">
        <v>238.79</v>
      </c>
      <c r="V1935" t="s">
        <v>374</v>
      </c>
    </row>
    <row r="1936" spans="1:22" x14ac:dyDescent="0.25">
      <c r="A1936">
        <v>2026548461</v>
      </c>
      <c r="B1936" t="s">
        <v>2209</v>
      </c>
      <c r="C1936" t="s">
        <v>582</v>
      </c>
      <c r="D1936" t="str">
        <f t="shared" si="92"/>
        <v>ROBYN STOETZEL</v>
      </c>
      <c r="E1936" t="s">
        <v>83</v>
      </c>
      <c r="F1936" t="s">
        <v>373</v>
      </c>
      <c r="G1936" t="s">
        <v>374</v>
      </c>
      <c r="H1936">
        <v>18754354</v>
      </c>
      <c r="I1936" t="s">
        <v>128</v>
      </c>
      <c r="J1936" t="s">
        <v>129</v>
      </c>
      <c r="K1936" t="str">
        <f t="shared" si="90"/>
        <v>JACOB YALE</v>
      </c>
      <c r="L1936" s="1">
        <v>45689</v>
      </c>
      <c r="M1936" s="1">
        <v>46023</v>
      </c>
      <c r="N1936">
        <f t="shared" si="91"/>
        <v>11</v>
      </c>
      <c r="O1936" t="s">
        <v>135</v>
      </c>
      <c r="P1936" t="s">
        <v>2613</v>
      </c>
      <c r="Q1936" s="2">
        <v>198.36</v>
      </c>
      <c r="R1936" s="3">
        <v>0.7</v>
      </c>
      <c r="S1936" t="s">
        <v>60</v>
      </c>
      <c r="T1936" t="s">
        <v>136</v>
      </c>
      <c r="U1936" s="2">
        <v>138.85</v>
      </c>
      <c r="V1936" t="s">
        <v>374</v>
      </c>
    </row>
    <row r="1937" spans="1:22" x14ac:dyDescent="0.25">
      <c r="A1937">
        <v>2026836001</v>
      </c>
      <c r="B1937" t="s">
        <v>1074</v>
      </c>
      <c r="C1937" t="s">
        <v>1075</v>
      </c>
      <c r="D1937" t="str">
        <f t="shared" si="92"/>
        <v>SARAI CALDERON</v>
      </c>
      <c r="E1937" t="s">
        <v>83</v>
      </c>
      <c r="F1937" t="s">
        <v>373</v>
      </c>
      <c r="G1937" t="s">
        <v>374</v>
      </c>
      <c r="H1937">
        <v>18754354</v>
      </c>
      <c r="I1937" t="s">
        <v>128</v>
      </c>
      <c r="J1937" t="s">
        <v>129</v>
      </c>
      <c r="K1937" t="str">
        <f t="shared" si="90"/>
        <v>JACOB YALE</v>
      </c>
      <c r="L1937" s="1">
        <v>45689</v>
      </c>
      <c r="M1937" s="1">
        <v>46023</v>
      </c>
      <c r="N1937">
        <f t="shared" si="91"/>
        <v>11</v>
      </c>
      <c r="O1937" t="s">
        <v>135</v>
      </c>
      <c r="P1937" t="s">
        <v>2613</v>
      </c>
      <c r="Q1937" s="2">
        <v>58.24</v>
      </c>
      <c r="R1937" s="3">
        <v>0.7</v>
      </c>
      <c r="S1937" t="s">
        <v>60</v>
      </c>
      <c r="T1937" t="s">
        <v>136</v>
      </c>
      <c r="U1937" s="2">
        <v>40.770000000000003</v>
      </c>
      <c r="V1937" t="s">
        <v>374</v>
      </c>
    </row>
    <row r="1938" spans="1:22" x14ac:dyDescent="0.25">
      <c r="A1938">
        <v>2026549078</v>
      </c>
      <c r="B1938" t="s">
        <v>2209</v>
      </c>
      <c r="C1938" t="s">
        <v>2210</v>
      </c>
      <c r="D1938" t="str">
        <f t="shared" si="92"/>
        <v>TYLLER STOETZEL</v>
      </c>
      <c r="E1938" t="s">
        <v>83</v>
      </c>
      <c r="F1938" t="s">
        <v>373</v>
      </c>
      <c r="G1938" t="s">
        <v>374</v>
      </c>
      <c r="H1938">
        <v>18754354</v>
      </c>
      <c r="I1938" t="s">
        <v>128</v>
      </c>
      <c r="J1938" t="s">
        <v>129</v>
      </c>
      <c r="K1938" t="str">
        <f t="shared" si="90"/>
        <v>JACOB YALE</v>
      </c>
      <c r="L1938" s="1">
        <v>45689</v>
      </c>
      <c r="M1938" s="1">
        <v>46023</v>
      </c>
      <c r="N1938">
        <f t="shared" si="91"/>
        <v>11</v>
      </c>
      <c r="O1938" t="s">
        <v>135</v>
      </c>
      <c r="P1938" t="s">
        <v>2613</v>
      </c>
      <c r="Q1938" s="2">
        <v>28.9</v>
      </c>
      <c r="R1938" s="3">
        <v>0.7</v>
      </c>
      <c r="S1938" t="s">
        <v>60</v>
      </c>
      <c r="T1938" t="s">
        <v>136</v>
      </c>
      <c r="U1938" s="2">
        <v>20.23</v>
      </c>
      <c r="V1938" t="s">
        <v>374</v>
      </c>
    </row>
    <row r="1939" spans="1:22" x14ac:dyDescent="0.25">
      <c r="A1939">
        <v>2026637549</v>
      </c>
      <c r="B1939" t="s">
        <v>1104</v>
      </c>
      <c r="C1939" t="s">
        <v>1105</v>
      </c>
      <c r="D1939" t="str">
        <f t="shared" si="92"/>
        <v>ANITA WENGERSKI</v>
      </c>
      <c r="E1939" t="s">
        <v>83</v>
      </c>
      <c r="F1939" t="s">
        <v>373</v>
      </c>
      <c r="G1939" t="s">
        <v>374</v>
      </c>
      <c r="H1939">
        <v>18754354</v>
      </c>
      <c r="I1939" t="s">
        <v>128</v>
      </c>
      <c r="J1939" t="s">
        <v>129</v>
      </c>
      <c r="K1939" t="str">
        <f t="shared" si="90"/>
        <v>JACOB YALE</v>
      </c>
      <c r="L1939" s="1">
        <v>45689</v>
      </c>
      <c r="M1939" s="1">
        <v>46023</v>
      </c>
      <c r="N1939">
        <f t="shared" si="91"/>
        <v>11</v>
      </c>
      <c r="O1939" t="s">
        <v>135</v>
      </c>
      <c r="P1939" t="s">
        <v>2613</v>
      </c>
      <c r="Q1939" s="2">
        <v>11.5</v>
      </c>
      <c r="R1939" s="3">
        <v>0.7</v>
      </c>
      <c r="S1939" t="s">
        <v>60</v>
      </c>
      <c r="T1939" t="s">
        <v>136</v>
      </c>
      <c r="U1939" s="2">
        <v>8.0500000000000007</v>
      </c>
      <c r="V1939" t="s">
        <v>374</v>
      </c>
    </row>
    <row r="1940" spans="1:22" x14ac:dyDescent="0.25">
      <c r="A1940">
        <v>2026653706</v>
      </c>
      <c r="B1940" t="s">
        <v>1106</v>
      </c>
      <c r="C1940" t="s">
        <v>679</v>
      </c>
      <c r="D1940" t="str">
        <f t="shared" si="92"/>
        <v>AMY LAZZARETTI</v>
      </c>
      <c r="E1940" t="s">
        <v>83</v>
      </c>
      <c r="F1940" t="s">
        <v>373</v>
      </c>
      <c r="G1940" t="s">
        <v>374</v>
      </c>
      <c r="H1940">
        <v>18754354</v>
      </c>
      <c r="I1940" t="s">
        <v>128</v>
      </c>
      <c r="J1940" t="s">
        <v>129</v>
      </c>
      <c r="K1940" t="str">
        <f t="shared" si="90"/>
        <v>JACOB YALE</v>
      </c>
      <c r="L1940" s="1">
        <v>45689</v>
      </c>
      <c r="M1940" s="1">
        <v>46023</v>
      </c>
      <c r="N1940">
        <f t="shared" si="91"/>
        <v>11</v>
      </c>
      <c r="O1940" t="s">
        <v>135</v>
      </c>
      <c r="P1940" t="s">
        <v>2613</v>
      </c>
      <c r="Q1940" s="2">
        <v>11.5</v>
      </c>
      <c r="R1940" s="3">
        <v>0.7</v>
      </c>
      <c r="S1940" t="s">
        <v>60</v>
      </c>
      <c r="T1940" t="s">
        <v>136</v>
      </c>
      <c r="U1940" s="2">
        <v>8.0500000000000007</v>
      </c>
      <c r="V1940" t="s">
        <v>374</v>
      </c>
    </row>
    <row r="1941" spans="1:22" x14ac:dyDescent="0.25">
      <c r="A1941">
        <v>2026593656</v>
      </c>
      <c r="B1941" t="s">
        <v>2213</v>
      </c>
      <c r="C1941" t="s">
        <v>2214</v>
      </c>
      <c r="D1941" t="str">
        <f t="shared" si="92"/>
        <v>LOGAN PEIFER</v>
      </c>
      <c r="E1941" t="s">
        <v>80</v>
      </c>
      <c r="F1941" t="s">
        <v>373</v>
      </c>
      <c r="G1941" t="s">
        <v>374</v>
      </c>
      <c r="H1941">
        <v>18754354</v>
      </c>
      <c r="I1941" t="s">
        <v>128</v>
      </c>
      <c r="J1941" t="s">
        <v>129</v>
      </c>
      <c r="K1941" t="str">
        <f t="shared" si="90"/>
        <v>JACOB YALE</v>
      </c>
      <c r="L1941" s="1">
        <v>45689</v>
      </c>
      <c r="M1941" s="1">
        <v>46023</v>
      </c>
      <c r="N1941">
        <f t="shared" si="91"/>
        <v>11</v>
      </c>
      <c r="O1941" t="s">
        <v>135</v>
      </c>
      <c r="P1941" t="s">
        <v>2613</v>
      </c>
      <c r="Q1941" s="2">
        <v>8.59</v>
      </c>
      <c r="R1941" s="3">
        <v>0.7</v>
      </c>
      <c r="S1941" t="s">
        <v>60</v>
      </c>
      <c r="T1941" t="s">
        <v>136</v>
      </c>
      <c r="U1941" s="2">
        <v>6.01</v>
      </c>
      <c r="V1941" t="s">
        <v>374</v>
      </c>
    </row>
    <row r="1942" spans="1:22" x14ac:dyDescent="0.25">
      <c r="A1942">
        <v>2026699527</v>
      </c>
      <c r="B1942" t="s">
        <v>2594</v>
      </c>
      <c r="C1942" t="s">
        <v>50</v>
      </c>
      <c r="D1942" t="str">
        <f t="shared" si="92"/>
        <v>ELISE ORZECHOWSKI</v>
      </c>
      <c r="E1942" t="s">
        <v>83</v>
      </c>
      <c r="F1942" t="s">
        <v>479</v>
      </c>
      <c r="G1942" t="s">
        <v>480</v>
      </c>
      <c r="H1942">
        <v>18754354</v>
      </c>
      <c r="I1942" t="s">
        <v>128</v>
      </c>
      <c r="J1942" t="s">
        <v>129</v>
      </c>
      <c r="K1942" t="str">
        <f t="shared" si="90"/>
        <v>JACOB YALE</v>
      </c>
      <c r="L1942" s="1">
        <v>45689</v>
      </c>
      <c r="M1942" s="1">
        <v>46023</v>
      </c>
      <c r="N1942">
        <f t="shared" si="91"/>
        <v>11</v>
      </c>
      <c r="O1942" t="s">
        <v>135</v>
      </c>
      <c r="P1942" t="s">
        <v>2613</v>
      </c>
      <c r="Q1942" s="2">
        <v>124.13</v>
      </c>
      <c r="R1942" s="4">
        <v>0.375</v>
      </c>
      <c r="S1942" t="s">
        <v>60</v>
      </c>
      <c r="T1942" t="s">
        <v>136</v>
      </c>
      <c r="U1942" s="2">
        <v>46.55</v>
      </c>
      <c r="V1942" t="s">
        <v>480</v>
      </c>
    </row>
    <row r="1943" spans="1:22" x14ac:dyDescent="0.25">
      <c r="A1943">
        <v>2026836000</v>
      </c>
      <c r="B1943" t="s">
        <v>1074</v>
      </c>
      <c r="C1943" t="s">
        <v>1075</v>
      </c>
      <c r="D1943" t="str">
        <f t="shared" si="92"/>
        <v>SARAI CALDERON</v>
      </c>
      <c r="E1943" t="s">
        <v>83</v>
      </c>
      <c r="F1943" t="s">
        <v>479</v>
      </c>
      <c r="G1943" t="s">
        <v>480</v>
      </c>
      <c r="H1943">
        <v>18754354</v>
      </c>
      <c r="I1943" t="s">
        <v>128</v>
      </c>
      <c r="J1943" t="s">
        <v>129</v>
      </c>
      <c r="K1943" t="str">
        <f t="shared" si="90"/>
        <v>JACOB YALE</v>
      </c>
      <c r="L1943" s="1">
        <v>45689</v>
      </c>
      <c r="M1943" s="1">
        <v>46023</v>
      </c>
      <c r="N1943">
        <f t="shared" si="91"/>
        <v>11</v>
      </c>
      <c r="O1943" t="s">
        <v>135</v>
      </c>
      <c r="P1943" t="s">
        <v>2613</v>
      </c>
      <c r="Q1943" s="2">
        <v>57.11</v>
      </c>
      <c r="R1943" s="4">
        <v>0.375</v>
      </c>
      <c r="S1943" t="s">
        <v>60</v>
      </c>
      <c r="T1943" t="s">
        <v>136</v>
      </c>
      <c r="U1943" s="2">
        <v>21.42</v>
      </c>
      <c r="V1943" t="s">
        <v>480</v>
      </c>
    </row>
    <row r="1944" spans="1:22" x14ac:dyDescent="0.25">
      <c r="A1944">
        <v>2026781461</v>
      </c>
      <c r="B1944" t="s">
        <v>2596</v>
      </c>
      <c r="C1944" t="s">
        <v>1645</v>
      </c>
      <c r="D1944" t="str">
        <f t="shared" si="92"/>
        <v>KYLE RABIN</v>
      </c>
      <c r="E1944" t="s">
        <v>83</v>
      </c>
      <c r="F1944" t="s">
        <v>479</v>
      </c>
      <c r="G1944" t="s">
        <v>480</v>
      </c>
      <c r="H1944">
        <v>18754354</v>
      </c>
      <c r="I1944" t="s">
        <v>128</v>
      </c>
      <c r="J1944" t="s">
        <v>129</v>
      </c>
      <c r="K1944" t="str">
        <f t="shared" si="90"/>
        <v>JACOB YALE</v>
      </c>
      <c r="L1944" s="1">
        <v>45689</v>
      </c>
      <c r="M1944" s="1">
        <v>46023</v>
      </c>
      <c r="N1944">
        <f t="shared" si="91"/>
        <v>11</v>
      </c>
      <c r="O1944" t="s">
        <v>135</v>
      </c>
      <c r="P1944" t="s">
        <v>2613</v>
      </c>
      <c r="Q1944" s="2">
        <v>51.01</v>
      </c>
      <c r="R1944" s="4">
        <v>0.375</v>
      </c>
      <c r="S1944" t="s">
        <v>60</v>
      </c>
      <c r="T1944" t="s">
        <v>136</v>
      </c>
      <c r="U1944" s="2">
        <v>19.13</v>
      </c>
      <c r="V1944" t="s">
        <v>480</v>
      </c>
    </row>
    <row r="1945" spans="1:22" x14ac:dyDescent="0.25">
      <c r="A1945">
        <v>2026637550</v>
      </c>
      <c r="B1945" t="s">
        <v>1104</v>
      </c>
      <c r="C1945" t="s">
        <v>1105</v>
      </c>
      <c r="D1945" t="str">
        <f t="shared" si="92"/>
        <v>ANITA WENGERSKI</v>
      </c>
      <c r="E1945" t="s">
        <v>83</v>
      </c>
      <c r="F1945" t="s">
        <v>479</v>
      </c>
      <c r="G1945" t="s">
        <v>480</v>
      </c>
      <c r="H1945">
        <v>18754354</v>
      </c>
      <c r="I1945" t="s">
        <v>128</v>
      </c>
      <c r="J1945" t="s">
        <v>129</v>
      </c>
      <c r="K1945" t="str">
        <f t="shared" si="90"/>
        <v>JACOB YALE</v>
      </c>
      <c r="L1945" s="1">
        <v>45689</v>
      </c>
      <c r="M1945" s="1">
        <v>46023</v>
      </c>
      <c r="N1945">
        <f t="shared" si="91"/>
        <v>11</v>
      </c>
      <c r="O1945" t="s">
        <v>135</v>
      </c>
      <c r="P1945" t="s">
        <v>2613</v>
      </c>
      <c r="Q1945" s="2">
        <v>48.61</v>
      </c>
      <c r="R1945" s="4">
        <v>0.375</v>
      </c>
      <c r="S1945" t="s">
        <v>60</v>
      </c>
      <c r="T1945" t="s">
        <v>136</v>
      </c>
      <c r="U1945" s="2">
        <v>18.23</v>
      </c>
      <c r="V1945" t="s">
        <v>480</v>
      </c>
    </row>
    <row r="1946" spans="1:22" x14ac:dyDescent="0.25">
      <c r="A1946">
        <v>2026653705</v>
      </c>
      <c r="B1946" t="s">
        <v>1106</v>
      </c>
      <c r="C1946" t="s">
        <v>679</v>
      </c>
      <c r="D1946" t="str">
        <f t="shared" si="92"/>
        <v>AMY LAZZARETTI</v>
      </c>
      <c r="E1946" t="s">
        <v>83</v>
      </c>
      <c r="F1946" t="s">
        <v>479</v>
      </c>
      <c r="G1946" t="s">
        <v>480</v>
      </c>
      <c r="H1946">
        <v>18754354</v>
      </c>
      <c r="I1946" t="s">
        <v>128</v>
      </c>
      <c r="J1946" t="s">
        <v>129</v>
      </c>
      <c r="K1946" t="str">
        <f t="shared" si="90"/>
        <v>JACOB YALE</v>
      </c>
      <c r="L1946" s="1">
        <v>45689</v>
      </c>
      <c r="M1946" s="1">
        <v>46023</v>
      </c>
      <c r="N1946">
        <f t="shared" si="91"/>
        <v>11</v>
      </c>
      <c r="O1946" t="s">
        <v>135</v>
      </c>
      <c r="P1946" t="s">
        <v>2613</v>
      </c>
      <c r="Q1946" s="2">
        <v>48.61</v>
      </c>
      <c r="R1946" s="4">
        <v>0.375</v>
      </c>
      <c r="S1946" t="s">
        <v>60</v>
      </c>
      <c r="T1946" t="s">
        <v>136</v>
      </c>
      <c r="U1946" s="2">
        <v>18.23</v>
      </c>
      <c r="V1946" t="s">
        <v>480</v>
      </c>
    </row>
    <row r="1947" spans="1:22" x14ac:dyDescent="0.25">
      <c r="A1947">
        <v>2026588333</v>
      </c>
      <c r="B1947" t="s">
        <v>212</v>
      </c>
      <c r="C1947" t="s">
        <v>296</v>
      </c>
      <c r="D1947" t="str">
        <f t="shared" si="92"/>
        <v>KIMBERLY WILLIAMS</v>
      </c>
      <c r="E1947" t="s">
        <v>125</v>
      </c>
      <c r="F1947" t="s">
        <v>373</v>
      </c>
      <c r="G1947" t="s">
        <v>374</v>
      </c>
      <c r="H1947" t="s">
        <v>2608</v>
      </c>
      <c r="I1947" t="s">
        <v>195</v>
      </c>
      <c r="J1947" t="s">
        <v>196</v>
      </c>
      <c r="K1947" t="str">
        <f t="shared" si="90"/>
        <v>JARED KINYUA</v>
      </c>
      <c r="L1947" s="1">
        <v>45689</v>
      </c>
      <c r="M1947" s="1">
        <v>46023</v>
      </c>
      <c r="N1947">
        <f t="shared" si="91"/>
        <v>11</v>
      </c>
      <c r="O1947" t="s">
        <v>135</v>
      </c>
      <c r="P1947" t="s">
        <v>2613</v>
      </c>
      <c r="Q1947" s="2">
        <v>89.8</v>
      </c>
      <c r="R1947" s="3">
        <v>0.7</v>
      </c>
      <c r="S1947" t="s">
        <v>60</v>
      </c>
      <c r="T1947" t="s">
        <v>136</v>
      </c>
      <c r="U1947" s="2">
        <v>62.86</v>
      </c>
      <c r="V1947" t="s">
        <v>374</v>
      </c>
    </row>
    <row r="1948" spans="1:22" x14ac:dyDescent="0.25">
      <c r="A1948">
        <v>2026588335</v>
      </c>
      <c r="B1948" t="s">
        <v>212</v>
      </c>
      <c r="C1948" t="s">
        <v>296</v>
      </c>
      <c r="D1948" t="str">
        <f t="shared" si="92"/>
        <v>KIMBERLY WILLIAMS</v>
      </c>
      <c r="E1948" t="s">
        <v>125</v>
      </c>
      <c r="F1948" t="s">
        <v>803</v>
      </c>
      <c r="G1948" t="s">
        <v>806</v>
      </c>
      <c r="H1948" t="s">
        <v>2608</v>
      </c>
      <c r="I1948" t="s">
        <v>195</v>
      </c>
      <c r="J1948" t="s">
        <v>196</v>
      </c>
      <c r="K1948" t="str">
        <f t="shared" si="90"/>
        <v>JARED KINYUA</v>
      </c>
      <c r="L1948" s="1">
        <v>45689</v>
      </c>
      <c r="M1948" s="1">
        <v>46023</v>
      </c>
      <c r="N1948">
        <f t="shared" si="91"/>
        <v>11</v>
      </c>
      <c r="O1948" t="s">
        <v>135</v>
      </c>
      <c r="P1948" t="s">
        <v>2613</v>
      </c>
      <c r="Q1948" s="2">
        <v>15</v>
      </c>
      <c r="R1948" s="3">
        <v>0.38</v>
      </c>
      <c r="S1948" t="s">
        <v>60</v>
      </c>
      <c r="T1948" t="s">
        <v>136</v>
      </c>
      <c r="U1948" s="2">
        <v>5.7</v>
      </c>
      <c r="V1948" t="s">
        <v>806</v>
      </c>
    </row>
    <row r="1949" spans="1:22" x14ac:dyDescent="0.25">
      <c r="A1949">
        <v>2026588334</v>
      </c>
      <c r="B1949" t="s">
        <v>212</v>
      </c>
      <c r="C1949" t="s">
        <v>296</v>
      </c>
      <c r="D1949" t="str">
        <f t="shared" si="92"/>
        <v>KIMBERLY WILLIAMS</v>
      </c>
      <c r="E1949" t="s">
        <v>125</v>
      </c>
      <c r="F1949" t="s">
        <v>132</v>
      </c>
      <c r="G1949" t="s">
        <v>133</v>
      </c>
      <c r="H1949" t="s">
        <v>2608</v>
      </c>
      <c r="I1949" t="s">
        <v>195</v>
      </c>
      <c r="J1949" t="s">
        <v>196</v>
      </c>
      <c r="K1949" t="str">
        <f t="shared" si="90"/>
        <v>JARED KINYUA</v>
      </c>
      <c r="L1949" s="1">
        <v>45689</v>
      </c>
      <c r="M1949" s="1">
        <v>46023</v>
      </c>
      <c r="N1949">
        <f t="shared" si="91"/>
        <v>11</v>
      </c>
      <c r="O1949" t="s">
        <v>135</v>
      </c>
      <c r="P1949" t="s">
        <v>2613</v>
      </c>
      <c r="Q1949" s="2">
        <v>32.4</v>
      </c>
      <c r="R1949" s="3">
        <v>0.38</v>
      </c>
      <c r="S1949" t="s">
        <v>60</v>
      </c>
      <c r="T1949" t="s">
        <v>136</v>
      </c>
      <c r="U1949" s="2">
        <v>12.31</v>
      </c>
      <c r="V1949" t="s">
        <v>133</v>
      </c>
    </row>
    <row r="1950" spans="1:22" x14ac:dyDescent="0.25">
      <c r="A1950">
        <v>2026588332</v>
      </c>
      <c r="B1950" t="s">
        <v>212</v>
      </c>
      <c r="C1950" t="s">
        <v>296</v>
      </c>
      <c r="D1950" t="str">
        <f t="shared" si="92"/>
        <v>KIMBERLY WILLIAMS</v>
      </c>
      <c r="E1950" t="s">
        <v>125</v>
      </c>
      <c r="F1950" t="s">
        <v>479</v>
      </c>
      <c r="G1950" t="s">
        <v>480</v>
      </c>
      <c r="H1950" t="s">
        <v>2608</v>
      </c>
      <c r="I1950" t="s">
        <v>195</v>
      </c>
      <c r="J1950" t="s">
        <v>196</v>
      </c>
      <c r="K1950" t="str">
        <f t="shared" si="90"/>
        <v>JARED KINYUA</v>
      </c>
      <c r="L1950" s="1">
        <v>45689</v>
      </c>
      <c r="M1950" s="1">
        <v>46023</v>
      </c>
      <c r="N1950">
        <f t="shared" si="91"/>
        <v>11</v>
      </c>
      <c r="O1950" t="s">
        <v>135</v>
      </c>
      <c r="P1950" t="s">
        <v>2613</v>
      </c>
      <c r="Q1950" s="2">
        <v>30.99</v>
      </c>
      <c r="R1950" s="4">
        <v>0.375</v>
      </c>
      <c r="S1950" t="s">
        <v>60</v>
      </c>
      <c r="T1950" t="s">
        <v>136</v>
      </c>
      <c r="U1950" s="2">
        <v>11.62</v>
      </c>
      <c r="V1950" t="s">
        <v>480</v>
      </c>
    </row>
    <row r="1951" spans="1:22" x14ac:dyDescent="0.25">
      <c r="A1951">
        <v>2026874970</v>
      </c>
      <c r="B1951" t="s">
        <v>309</v>
      </c>
      <c r="C1951" t="s">
        <v>131</v>
      </c>
      <c r="D1951" t="str">
        <f t="shared" si="92"/>
        <v>MATTHEW FLISHER</v>
      </c>
      <c r="E1951" t="s">
        <v>169</v>
      </c>
      <c r="F1951" t="s">
        <v>53</v>
      </c>
      <c r="G1951" t="s">
        <v>54</v>
      </c>
      <c r="H1951">
        <v>18781057</v>
      </c>
      <c r="I1951" t="s">
        <v>162</v>
      </c>
      <c r="J1951" t="s">
        <v>163</v>
      </c>
      <c r="K1951" t="str">
        <f t="shared" si="90"/>
        <v>JOHN ROKEN</v>
      </c>
      <c r="L1951" s="1">
        <v>45689</v>
      </c>
      <c r="M1951" s="1">
        <v>46023</v>
      </c>
      <c r="N1951">
        <f t="shared" si="91"/>
        <v>11</v>
      </c>
      <c r="O1951" t="s">
        <v>135</v>
      </c>
      <c r="P1951" t="s">
        <v>2613</v>
      </c>
      <c r="Q1951" s="2">
        <v>61.53</v>
      </c>
      <c r="R1951" s="3">
        <v>0.6</v>
      </c>
      <c r="S1951" t="s">
        <v>60</v>
      </c>
      <c r="T1951" t="s">
        <v>136</v>
      </c>
      <c r="U1951" s="2">
        <v>36.92</v>
      </c>
      <c r="V1951" t="s">
        <v>54</v>
      </c>
    </row>
    <row r="1952" spans="1:22" x14ac:dyDescent="0.25">
      <c r="A1952">
        <v>2026610948</v>
      </c>
      <c r="B1952" t="s">
        <v>297</v>
      </c>
      <c r="C1952" t="s">
        <v>298</v>
      </c>
      <c r="D1952" t="str">
        <f t="shared" si="92"/>
        <v>ALBERT WOODS</v>
      </c>
      <c r="E1952" t="s">
        <v>52</v>
      </c>
      <c r="F1952" t="s">
        <v>53</v>
      </c>
      <c r="G1952" t="s">
        <v>54</v>
      </c>
      <c r="H1952">
        <v>18781057</v>
      </c>
      <c r="I1952" t="s">
        <v>162</v>
      </c>
      <c r="J1952" t="s">
        <v>163</v>
      </c>
      <c r="K1952" t="str">
        <f t="shared" si="90"/>
        <v>JOHN ROKEN</v>
      </c>
      <c r="L1952" s="1">
        <v>45689</v>
      </c>
      <c r="M1952" s="1">
        <v>46023</v>
      </c>
      <c r="N1952">
        <f t="shared" si="91"/>
        <v>11</v>
      </c>
      <c r="O1952" t="s">
        <v>135</v>
      </c>
      <c r="P1952" t="s">
        <v>2613</v>
      </c>
      <c r="Q1952" s="2">
        <v>46.45</v>
      </c>
      <c r="R1952" s="3">
        <v>0.6</v>
      </c>
      <c r="S1952" t="s">
        <v>60</v>
      </c>
      <c r="T1952" t="s">
        <v>136</v>
      </c>
      <c r="U1952" s="2">
        <v>27.87</v>
      </c>
      <c r="V1952" t="s">
        <v>54</v>
      </c>
    </row>
    <row r="1953" spans="1:22" x14ac:dyDescent="0.25">
      <c r="A1953">
        <v>2026874969</v>
      </c>
      <c r="B1953" t="s">
        <v>309</v>
      </c>
      <c r="C1953" t="s">
        <v>131</v>
      </c>
      <c r="D1953" t="str">
        <f t="shared" si="92"/>
        <v>MATTHEW FLISHER</v>
      </c>
      <c r="E1953" t="s">
        <v>169</v>
      </c>
      <c r="F1953" t="s">
        <v>132</v>
      </c>
      <c r="G1953" t="s">
        <v>133</v>
      </c>
      <c r="H1953">
        <v>18781057</v>
      </c>
      <c r="I1953" t="s">
        <v>162</v>
      </c>
      <c r="J1953" t="s">
        <v>163</v>
      </c>
      <c r="K1953" t="str">
        <f t="shared" si="90"/>
        <v>JOHN ROKEN</v>
      </c>
      <c r="L1953" s="1">
        <v>45689</v>
      </c>
      <c r="M1953" s="1">
        <v>46023</v>
      </c>
      <c r="N1953">
        <f t="shared" si="91"/>
        <v>11</v>
      </c>
      <c r="O1953" t="s">
        <v>135</v>
      </c>
      <c r="P1953" t="s">
        <v>2613</v>
      </c>
      <c r="Q1953" s="2">
        <v>65.989999999999995</v>
      </c>
      <c r="R1953" s="3">
        <v>0.38</v>
      </c>
      <c r="S1953" t="s">
        <v>60</v>
      </c>
      <c r="T1953" t="s">
        <v>136</v>
      </c>
      <c r="U1953" s="2">
        <v>25.08</v>
      </c>
      <c r="V1953" t="s">
        <v>133</v>
      </c>
    </row>
    <row r="1954" spans="1:22" x14ac:dyDescent="0.25">
      <c r="A1954">
        <v>2026610947</v>
      </c>
      <c r="B1954" t="s">
        <v>297</v>
      </c>
      <c r="C1954" t="s">
        <v>298</v>
      </c>
      <c r="D1954" t="str">
        <f t="shared" si="92"/>
        <v>ALBERT WOODS</v>
      </c>
      <c r="E1954" t="s">
        <v>52</v>
      </c>
      <c r="F1954" t="s">
        <v>132</v>
      </c>
      <c r="G1954" t="s">
        <v>133</v>
      </c>
      <c r="H1954">
        <v>18781057</v>
      </c>
      <c r="I1954" t="s">
        <v>162</v>
      </c>
      <c r="J1954" t="s">
        <v>163</v>
      </c>
      <c r="K1954" t="str">
        <f t="shared" si="90"/>
        <v>JOHN ROKEN</v>
      </c>
      <c r="L1954" s="1">
        <v>45689</v>
      </c>
      <c r="M1954" s="1">
        <v>46023</v>
      </c>
      <c r="N1954">
        <f t="shared" si="91"/>
        <v>11</v>
      </c>
      <c r="O1954" t="s">
        <v>135</v>
      </c>
      <c r="P1954" t="s">
        <v>2613</v>
      </c>
      <c r="Q1954" s="2">
        <v>46.13</v>
      </c>
      <c r="R1954" s="3">
        <v>0.38</v>
      </c>
      <c r="S1954" t="s">
        <v>60</v>
      </c>
      <c r="T1954" t="s">
        <v>136</v>
      </c>
      <c r="U1954" s="2">
        <v>17.53</v>
      </c>
      <c r="V1954" t="s">
        <v>133</v>
      </c>
    </row>
    <row r="1955" spans="1:22" x14ac:dyDescent="0.25">
      <c r="A1955">
        <v>2026874971</v>
      </c>
      <c r="B1955" t="s">
        <v>309</v>
      </c>
      <c r="C1955" t="s">
        <v>131</v>
      </c>
      <c r="D1955" t="str">
        <f t="shared" si="92"/>
        <v>MATTHEW FLISHER</v>
      </c>
      <c r="E1955" t="s">
        <v>169</v>
      </c>
      <c r="F1955" t="s">
        <v>479</v>
      </c>
      <c r="G1955" t="s">
        <v>480</v>
      </c>
      <c r="H1955">
        <v>18781057</v>
      </c>
      <c r="I1955" t="s">
        <v>162</v>
      </c>
      <c r="J1955" t="s">
        <v>163</v>
      </c>
      <c r="K1955" t="str">
        <f t="shared" si="90"/>
        <v>JOHN ROKEN</v>
      </c>
      <c r="L1955" s="1">
        <v>45689</v>
      </c>
      <c r="M1955" s="1">
        <v>46023</v>
      </c>
      <c r="N1955">
        <f t="shared" si="91"/>
        <v>11</v>
      </c>
      <c r="O1955" t="s">
        <v>135</v>
      </c>
      <c r="P1955" t="s">
        <v>2613</v>
      </c>
      <c r="Q1955" s="2">
        <v>140.77000000000001</v>
      </c>
      <c r="R1955" s="4">
        <v>0.375</v>
      </c>
      <c r="S1955" t="s">
        <v>60</v>
      </c>
      <c r="T1955" t="s">
        <v>136</v>
      </c>
      <c r="U1955" s="2">
        <v>52.79</v>
      </c>
      <c r="V1955" t="s">
        <v>480</v>
      </c>
    </row>
    <row r="1956" spans="1:22" x14ac:dyDescent="0.25">
      <c r="A1956">
        <v>2026610949</v>
      </c>
      <c r="B1956" t="s">
        <v>297</v>
      </c>
      <c r="C1956" t="s">
        <v>298</v>
      </c>
      <c r="D1956" t="str">
        <f t="shared" si="92"/>
        <v>ALBERT WOODS</v>
      </c>
      <c r="E1956" t="s">
        <v>52</v>
      </c>
      <c r="F1956" t="s">
        <v>479</v>
      </c>
      <c r="G1956" t="s">
        <v>480</v>
      </c>
      <c r="H1956">
        <v>18781057</v>
      </c>
      <c r="I1956" t="s">
        <v>162</v>
      </c>
      <c r="J1956" t="s">
        <v>163</v>
      </c>
      <c r="K1956" t="str">
        <f t="shared" si="90"/>
        <v>JOHN ROKEN</v>
      </c>
      <c r="L1956" s="1">
        <v>45689</v>
      </c>
      <c r="M1956" s="1">
        <v>46023</v>
      </c>
      <c r="N1956">
        <f t="shared" si="91"/>
        <v>11</v>
      </c>
      <c r="O1956" t="s">
        <v>135</v>
      </c>
      <c r="P1956" t="s">
        <v>2613</v>
      </c>
      <c r="Q1956" s="2">
        <v>44.98</v>
      </c>
      <c r="R1956" s="4">
        <v>0.375</v>
      </c>
      <c r="S1956" t="s">
        <v>60</v>
      </c>
      <c r="T1956" t="s">
        <v>136</v>
      </c>
      <c r="U1956" s="2">
        <v>16.87</v>
      </c>
      <c r="V1956" t="s">
        <v>480</v>
      </c>
    </row>
    <row r="1957" spans="1:22" x14ac:dyDescent="0.25">
      <c r="A1957">
        <v>2026618580</v>
      </c>
      <c r="B1957" t="s">
        <v>1868</v>
      </c>
      <c r="C1957" t="s">
        <v>1869</v>
      </c>
      <c r="D1957" t="str">
        <f t="shared" si="92"/>
        <v>LYNSEY WADDLE</v>
      </c>
      <c r="E1957" t="s">
        <v>169</v>
      </c>
      <c r="F1957" t="s">
        <v>102</v>
      </c>
      <c r="G1957" t="s">
        <v>738</v>
      </c>
      <c r="H1957">
        <v>1706194</v>
      </c>
      <c r="I1957" t="s">
        <v>258</v>
      </c>
      <c r="J1957" t="s">
        <v>131</v>
      </c>
      <c r="K1957" t="str">
        <f t="shared" si="90"/>
        <v>MATTHEW DAUGHERTY</v>
      </c>
      <c r="L1957" s="1">
        <v>45689</v>
      </c>
      <c r="M1957" s="1">
        <v>46023</v>
      </c>
      <c r="N1957">
        <f t="shared" si="91"/>
        <v>11</v>
      </c>
      <c r="O1957" t="s">
        <v>135</v>
      </c>
      <c r="P1957" t="s">
        <v>2613</v>
      </c>
      <c r="Q1957" s="2">
        <v>81.5</v>
      </c>
      <c r="R1957" s="3">
        <v>0.9</v>
      </c>
      <c r="S1957" t="s">
        <v>60</v>
      </c>
      <c r="T1957" t="s">
        <v>136</v>
      </c>
      <c r="U1957" s="2">
        <v>73.349999999999994</v>
      </c>
      <c r="V1957" t="s">
        <v>2599</v>
      </c>
    </row>
    <row r="1958" spans="1:22" x14ac:dyDescent="0.25">
      <c r="A1958">
        <v>2026701619</v>
      </c>
      <c r="B1958" t="s">
        <v>1107</v>
      </c>
      <c r="C1958" t="s">
        <v>1108</v>
      </c>
      <c r="D1958" t="str">
        <f t="shared" si="92"/>
        <v>DEANNA CROSSETT</v>
      </c>
      <c r="E1958" t="s">
        <v>83</v>
      </c>
      <c r="F1958" t="s">
        <v>102</v>
      </c>
      <c r="G1958" t="s">
        <v>764</v>
      </c>
      <c r="H1958">
        <v>1706194</v>
      </c>
      <c r="I1958" t="s">
        <v>258</v>
      </c>
      <c r="J1958" t="s">
        <v>131</v>
      </c>
      <c r="K1958" t="str">
        <f t="shared" si="90"/>
        <v>MATTHEW DAUGHERTY</v>
      </c>
      <c r="L1958" s="1">
        <v>45689</v>
      </c>
      <c r="M1958" s="1">
        <v>46023</v>
      </c>
      <c r="N1958">
        <f t="shared" si="91"/>
        <v>11</v>
      </c>
      <c r="O1958" t="s">
        <v>135</v>
      </c>
      <c r="P1958" t="s">
        <v>2613</v>
      </c>
      <c r="Q1958" s="2">
        <v>141.44999999999999</v>
      </c>
      <c r="R1958" s="3">
        <v>0.75</v>
      </c>
      <c r="S1958" t="s">
        <v>60</v>
      </c>
      <c r="T1958" t="s">
        <v>136</v>
      </c>
      <c r="U1958" s="2">
        <v>106.09</v>
      </c>
      <c r="V1958" t="s">
        <v>2597</v>
      </c>
    </row>
    <row r="1959" spans="1:22" x14ac:dyDescent="0.25">
      <c r="A1959">
        <v>2026617313</v>
      </c>
      <c r="B1959" t="s">
        <v>1866</v>
      </c>
      <c r="C1959" t="s">
        <v>1867</v>
      </c>
      <c r="D1959" t="str">
        <f t="shared" si="92"/>
        <v>RONNIE BORDEAUX</v>
      </c>
      <c r="E1959" t="s">
        <v>169</v>
      </c>
      <c r="F1959" t="s">
        <v>102</v>
      </c>
      <c r="G1959" t="s">
        <v>764</v>
      </c>
      <c r="H1959">
        <v>1706194</v>
      </c>
      <c r="I1959" t="s">
        <v>258</v>
      </c>
      <c r="J1959" t="s">
        <v>131</v>
      </c>
      <c r="K1959" t="str">
        <f t="shared" si="90"/>
        <v>MATTHEW DAUGHERTY</v>
      </c>
      <c r="L1959" s="1">
        <v>45689</v>
      </c>
      <c r="M1959" s="1">
        <v>46023</v>
      </c>
      <c r="N1959">
        <f t="shared" si="91"/>
        <v>11</v>
      </c>
      <c r="O1959" t="s">
        <v>135</v>
      </c>
      <c r="P1959" t="s">
        <v>2613</v>
      </c>
      <c r="Q1959" s="2">
        <v>78.28</v>
      </c>
      <c r="R1959" s="3">
        <v>0.75</v>
      </c>
      <c r="S1959" t="s">
        <v>60</v>
      </c>
      <c r="T1959" t="s">
        <v>136</v>
      </c>
      <c r="U1959" s="2">
        <v>58.71</v>
      </c>
      <c r="V1959" t="s">
        <v>2597</v>
      </c>
    </row>
    <row r="1960" spans="1:22" x14ac:dyDescent="0.25">
      <c r="A1960">
        <v>2026606538</v>
      </c>
      <c r="B1960" t="s">
        <v>1426</v>
      </c>
      <c r="C1960" t="s">
        <v>184</v>
      </c>
      <c r="D1960" t="str">
        <f t="shared" si="92"/>
        <v>DEBRA COLLINS</v>
      </c>
      <c r="E1960" t="s">
        <v>256</v>
      </c>
      <c r="F1960" t="s">
        <v>373</v>
      </c>
      <c r="G1960" t="s">
        <v>374</v>
      </c>
      <c r="H1960">
        <v>1706194</v>
      </c>
      <c r="I1960" t="s">
        <v>258</v>
      </c>
      <c r="J1960" t="s">
        <v>131</v>
      </c>
      <c r="K1960" t="str">
        <f t="shared" si="90"/>
        <v>MATTHEW DAUGHERTY</v>
      </c>
      <c r="L1960" s="1">
        <v>45689</v>
      </c>
      <c r="M1960" s="1">
        <v>46023</v>
      </c>
      <c r="N1960">
        <f t="shared" si="91"/>
        <v>11</v>
      </c>
      <c r="O1960" t="s">
        <v>135</v>
      </c>
      <c r="P1960" t="s">
        <v>2613</v>
      </c>
      <c r="Q1960" s="2">
        <v>237.05</v>
      </c>
      <c r="R1960" s="3">
        <v>0.7</v>
      </c>
      <c r="S1960" t="s">
        <v>60</v>
      </c>
      <c r="T1960" t="s">
        <v>136</v>
      </c>
      <c r="U1960" s="2">
        <v>165.94</v>
      </c>
      <c r="V1960" t="s">
        <v>374</v>
      </c>
    </row>
    <row r="1961" spans="1:22" x14ac:dyDescent="0.25">
      <c r="A1961">
        <v>2026701618</v>
      </c>
      <c r="B1961" t="s">
        <v>1107</v>
      </c>
      <c r="C1961" t="s">
        <v>1108</v>
      </c>
      <c r="D1961" t="str">
        <f t="shared" si="92"/>
        <v>DEANNA CROSSETT</v>
      </c>
      <c r="E1961" t="s">
        <v>83</v>
      </c>
      <c r="F1961" t="s">
        <v>373</v>
      </c>
      <c r="G1961" t="s">
        <v>374</v>
      </c>
      <c r="H1961">
        <v>1706194</v>
      </c>
      <c r="I1961" t="s">
        <v>258</v>
      </c>
      <c r="J1961" t="s">
        <v>131</v>
      </c>
      <c r="K1961" t="str">
        <f t="shared" si="90"/>
        <v>MATTHEW DAUGHERTY</v>
      </c>
      <c r="L1961" s="1">
        <v>45689</v>
      </c>
      <c r="M1961" s="1">
        <v>46023</v>
      </c>
      <c r="N1961">
        <f t="shared" si="91"/>
        <v>11</v>
      </c>
      <c r="O1961" t="s">
        <v>135</v>
      </c>
      <c r="P1961" t="s">
        <v>2613</v>
      </c>
      <c r="Q1961" s="2">
        <v>212.26</v>
      </c>
      <c r="R1961" s="3">
        <v>0.7</v>
      </c>
      <c r="S1961" t="s">
        <v>60</v>
      </c>
      <c r="T1961" t="s">
        <v>136</v>
      </c>
      <c r="U1961" s="2">
        <v>148.58000000000001</v>
      </c>
      <c r="V1961" t="s">
        <v>374</v>
      </c>
    </row>
    <row r="1962" spans="1:22" x14ac:dyDescent="0.25">
      <c r="A1962">
        <v>2026618581</v>
      </c>
      <c r="B1962" t="s">
        <v>1868</v>
      </c>
      <c r="C1962" t="s">
        <v>1869</v>
      </c>
      <c r="D1962" t="str">
        <f t="shared" si="92"/>
        <v>LYNSEY WADDLE</v>
      </c>
      <c r="E1962" t="s">
        <v>169</v>
      </c>
      <c r="F1962" t="s">
        <v>373</v>
      </c>
      <c r="G1962" t="s">
        <v>374</v>
      </c>
      <c r="H1962">
        <v>1706194</v>
      </c>
      <c r="I1962" t="s">
        <v>258</v>
      </c>
      <c r="J1962" t="s">
        <v>131</v>
      </c>
      <c r="K1962" t="str">
        <f t="shared" si="90"/>
        <v>MATTHEW DAUGHERTY</v>
      </c>
      <c r="L1962" s="1">
        <v>45689</v>
      </c>
      <c r="M1962" s="1">
        <v>46023</v>
      </c>
      <c r="N1962">
        <f t="shared" si="91"/>
        <v>11</v>
      </c>
      <c r="O1962" t="s">
        <v>135</v>
      </c>
      <c r="P1962" t="s">
        <v>2613</v>
      </c>
      <c r="Q1962" s="2">
        <v>59.89</v>
      </c>
      <c r="R1962" s="3">
        <v>0.7</v>
      </c>
      <c r="S1962" t="s">
        <v>60</v>
      </c>
      <c r="T1962" t="s">
        <v>136</v>
      </c>
      <c r="U1962" s="2">
        <v>41.92</v>
      </c>
      <c r="V1962" t="s">
        <v>374</v>
      </c>
    </row>
    <row r="1963" spans="1:22" x14ac:dyDescent="0.25">
      <c r="A1963">
        <v>2026807603</v>
      </c>
      <c r="B1963" t="s">
        <v>1125</v>
      </c>
      <c r="C1963" t="s">
        <v>1126</v>
      </c>
      <c r="D1963" t="str">
        <f t="shared" si="92"/>
        <v>AUDREY HEON</v>
      </c>
      <c r="E1963" t="s">
        <v>125</v>
      </c>
      <c r="F1963" t="s">
        <v>102</v>
      </c>
      <c r="G1963" t="s">
        <v>738</v>
      </c>
      <c r="H1963">
        <v>8977234</v>
      </c>
      <c r="I1963" t="s">
        <v>65</v>
      </c>
      <c r="J1963" t="s">
        <v>66</v>
      </c>
      <c r="K1963" t="str">
        <f t="shared" si="90"/>
        <v>RYAN CALTAGIRONE</v>
      </c>
      <c r="L1963" s="1">
        <v>45689</v>
      </c>
      <c r="M1963" s="1">
        <v>46023</v>
      </c>
      <c r="N1963">
        <f t="shared" si="91"/>
        <v>11</v>
      </c>
      <c r="O1963" t="s">
        <v>135</v>
      </c>
      <c r="P1963" t="s">
        <v>2613</v>
      </c>
      <c r="Q1963" s="2">
        <v>92.46</v>
      </c>
      <c r="R1963" s="3">
        <v>0.9</v>
      </c>
      <c r="S1963" t="s">
        <v>60</v>
      </c>
      <c r="T1963" t="s">
        <v>136</v>
      </c>
      <c r="U1963" s="2">
        <v>83.21</v>
      </c>
      <c r="V1963" t="s">
        <v>2599</v>
      </c>
    </row>
    <row r="1964" spans="1:22" x14ac:dyDescent="0.25">
      <c r="A1964">
        <v>2026616495</v>
      </c>
      <c r="B1964" t="s">
        <v>1865</v>
      </c>
      <c r="C1964" t="s">
        <v>478</v>
      </c>
      <c r="D1964" t="str">
        <f t="shared" si="92"/>
        <v>JAMES RAGGETT</v>
      </c>
      <c r="E1964" t="s">
        <v>93</v>
      </c>
      <c r="F1964" t="s">
        <v>102</v>
      </c>
      <c r="G1964" t="s">
        <v>738</v>
      </c>
      <c r="H1964">
        <v>8977234</v>
      </c>
      <c r="I1964" t="s">
        <v>65</v>
      </c>
      <c r="J1964" t="s">
        <v>66</v>
      </c>
      <c r="K1964" t="str">
        <f t="shared" si="90"/>
        <v>RYAN CALTAGIRONE</v>
      </c>
      <c r="L1964" s="1">
        <v>45689</v>
      </c>
      <c r="M1964" s="1">
        <v>46023</v>
      </c>
      <c r="N1964">
        <f t="shared" si="91"/>
        <v>11</v>
      </c>
      <c r="O1964" t="s">
        <v>135</v>
      </c>
      <c r="P1964" t="s">
        <v>2613</v>
      </c>
      <c r="Q1964" s="2">
        <v>60.43</v>
      </c>
      <c r="R1964" s="3">
        <v>0.9</v>
      </c>
      <c r="S1964" t="s">
        <v>60</v>
      </c>
      <c r="T1964" t="s">
        <v>136</v>
      </c>
      <c r="U1964" s="2">
        <v>54.39</v>
      </c>
      <c r="V1964" t="s">
        <v>2599</v>
      </c>
    </row>
    <row r="1965" spans="1:22" x14ac:dyDescent="0.25">
      <c r="A1965">
        <v>2025997429</v>
      </c>
      <c r="B1965" t="s">
        <v>1338</v>
      </c>
      <c r="C1965" t="s">
        <v>87</v>
      </c>
      <c r="D1965" t="str">
        <f t="shared" si="92"/>
        <v>SCOTT JEPPERSON</v>
      </c>
      <c r="E1965" t="s">
        <v>354</v>
      </c>
      <c r="F1965" t="s">
        <v>102</v>
      </c>
      <c r="G1965" t="s">
        <v>764</v>
      </c>
      <c r="H1965">
        <v>8977234</v>
      </c>
      <c r="I1965" t="s">
        <v>65</v>
      </c>
      <c r="J1965" t="s">
        <v>66</v>
      </c>
      <c r="K1965" t="str">
        <f t="shared" si="90"/>
        <v>RYAN CALTAGIRONE</v>
      </c>
      <c r="L1965" s="1">
        <v>45689</v>
      </c>
      <c r="M1965" s="1">
        <v>46023</v>
      </c>
      <c r="N1965">
        <f t="shared" si="91"/>
        <v>11</v>
      </c>
      <c r="O1965" t="s">
        <v>135</v>
      </c>
      <c r="P1965" t="s">
        <v>2613</v>
      </c>
      <c r="Q1965" s="2">
        <v>224.85</v>
      </c>
      <c r="R1965" s="3">
        <v>0.75</v>
      </c>
      <c r="S1965" t="s">
        <v>60</v>
      </c>
      <c r="T1965" t="s">
        <v>136</v>
      </c>
      <c r="U1965" s="2">
        <v>168.64</v>
      </c>
      <c r="V1965" t="s">
        <v>2597</v>
      </c>
    </row>
    <row r="1966" spans="1:22" x14ac:dyDescent="0.25">
      <c r="A1966">
        <v>2026619110</v>
      </c>
      <c r="B1966" t="s">
        <v>1101</v>
      </c>
      <c r="C1966" t="s">
        <v>1102</v>
      </c>
      <c r="D1966" t="str">
        <f t="shared" si="92"/>
        <v>MAX BRUCK</v>
      </c>
      <c r="E1966" t="s">
        <v>256</v>
      </c>
      <c r="F1966" t="s">
        <v>102</v>
      </c>
      <c r="G1966" t="s">
        <v>764</v>
      </c>
      <c r="H1966">
        <v>8977234</v>
      </c>
      <c r="I1966" t="s">
        <v>65</v>
      </c>
      <c r="J1966" t="s">
        <v>66</v>
      </c>
      <c r="K1966" t="str">
        <f t="shared" si="90"/>
        <v>RYAN CALTAGIRONE</v>
      </c>
      <c r="L1966" s="1">
        <v>45689</v>
      </c>
      <c r="M1966" s="1">
        <v>46023</v>
      </c>
      <c r="N1966">
        <f t="shared" si="91"/>
        <v>11</v>
      </c>
      <c r="O1966" t="s">
        <v>135</v>
      </c>
      <c r="P1966" t="s">
        <v>2613</v>
      </c>
      <c r="Q1966" s="2">
        <v>168.15</v>
      </c>
      <c r="R1966" s="3">
        <v>0.75</v>
      </c>
      <c r="S1966" t="s">
        <v>60</v>
      </c>
      <c r="T1966" t="s">
        <v>136</v>
      </c>
      <c r="U1966" s="2">
        <v>126.11</v>
      </c>
      <c r="V1966" t="s">
        <v>2597</v>
      </c>
    </row>
    <row r="1967" spans="1:22" x14ac:dyDescent="0.25">
      <c r="A1967">
        <v>2026619109</v>
      </c>
      <c r="B1967" t="s">
        <v>1101</v>
      </c>
      <c r="C1967" t="s">
        <v>1102</v>
      </c>
      <c r="D1967" t="str">
        <f t="shared" si="92"/>
        <v>MAX BRUCK</v>
      </c>
      <c r="E1967" t="s">
        <v>256</v>
      </c>
      <c r="F1967" t="s">
        <v>373</v>
      </c>
      <c r="G1967" t="s">
        <v>400</v>
      </c>
      <c r="H1967">
        <v>8977234</v>
      </c>
      <c r="I1967" t="s">
        <v>65</v>
      </c>
      <c r="J1967" t="s">
        <v>66</v>
      </c>
      <c r="K1967" t="str">
        <f t="shared" si="90"/>
        <v>RYAN CALTAGIRONE</v>
      </c>
      <c r="L1967" s="1">
        <v>45689</v>
      </c>
      <c r="M1967" s="1">
        <v>46023</v>
      </c>
      <c r="N1967">
        <f t="shared" si="91"/>
        <v>11</v>
      </c>
      <c r="O1967" t="s">
        <v>135</v>
      </c>
      <c r="P1967" t="s">
        <v>2613</v>
      </c>
      <c r="Q1967" s="2">
        <v>85.53</v>
      </c>
      <c r="R1967" s="3">
        <v>0.7</v>
      </c>
      <c r="S1967" t="s">
        <v>60</v>
      </c>
      <c r="T1967" t="s">
        <v>136</v>
      </c>
      <c r="U1967" s="2">
        <v>59.87</v>
      </c>
      <c r="V1967" t="s">
        <v>400</v>
      </c>
    </row>
    <row r="1968" spans="1:22" x14ac:dyDescent="0.25">
      <c r="A1968">
        <v>2026613382</v>
      </c>
      <c r="B1968" t="s">
        <v>1864</v>
      </c>
      <c r="C1968" t="s">
        <v>87</v>
      </c>
      <c r="D1968" t="str">
        <f t="shared" si="92"/>
        <v>SCOTT KELLOGG</v>
      </c>
      <c r="E1968" t="s">
        <v>80</v>
      </c>
      <c r="F1968" t="s">
        <v>373</v>
      </c>
      <c r="G1968" t="s">
        <v>400</v>
      </c>
      <c r="H1968">
        <v>8977234</v>
      </c>
      <c r="I1968" t="s">
        <v>65</v>
      </c>
      <c r="J1968" t="s">
        <v>66</v>
      </c>
      <c r="K1968" t="str">
        <f t="shared" si="90"/>
        <v>RYAN CALTAGIRONE</v>
      </c>
      <c r="L1968" s="1">
        <v>45689</v>
      </c>
      <c r="M1968" s="1">
        <v>46023</v>
      </c>
      <c r="N1968">
        <f t="shared" si="91"/>
        <v>11</v>
      </c>
      <c r="O1968" t="s">
        <v>135</v>
      </c>
      <c r="P1968" t="s">
        <v>2613</v>
      </c>
      <c r="Q1968" s="2">
        <v>51.46</v>
      </c>
      <c r="R1968" s="3">
        <v>0.7</v>
      </c>
      <c r="S1968" t="s">
        <v>60</v>
      </c>
      <c r="T1968" t="s">
        <v>136</v>
      </c>
      <c r="U1968" s="2">
        <v>36.020000000000003</v>
      </c>
      <c r="V1968" t="s">
        <v>400</v>
      </c>
    </row>
    <row r="1969" spans="1:22" x14ac:dyDescent="0.25">
      <c r="A1969">
        <v>2026471871</v>
      </c>
      <c r="B1969" t="s">
        <v>917</v>
      </c>
      <c r="C1969" t="s">
        <v>358</v>
      </c>
      <c r="D1969" t="str">
        <f t="shared" si="92"/>
        <v>NATHAN STEHLIK</v>
      </c>
      <c r="E1969" t="s">
        <v>93</v>
      </c>
      <c r="F1969" t="s">
        <v>373</v>
      </c>
      <c r="G1969" t="s">
        <v>400</v>
      </c>
      <c r="H1969">
        <v>8977234</v>
      </c>
      <c r="I1969" t="s">
        <v>65</v>
      </c>
      <c r="J1969" t="s">
        <v>66</v>
      </c>
      <c r="K1969" t="str">
        <f t="shared" si="90"/>
        <v>RYAN CALTAGIRONE</v>
      </c>
      <c r="L1969" s="1">
        <v>45689</v>
      </c>
      <c r="M1969" s="1">
        <v>46023</v>
      </c>
      <c r="N1969">
        <f t="shared" si="91"/>
        <v>11</v>
      </c>
      <c r="O1969" t="s">
        <v>135</v>
      </c>
      <c r="P1969" t="s">
        <v>2613</v>
      </c>
      <c r="Q1969" s="2">
        <v>25.73</v>
      </c>
      <c r="R1969" s="3">
        <v>0.7</v>
      </c>
      <c r="S1969" t="s">
        <v>60</v>
      </c>
      <c r="T1969" t="s">
        <v>136</v>
      </c>
      <c r="U1969" s="2">
        <v>18.010000000000002</v>
      </c>
      <c r="V1969" t="s">
        <v>400</v>
      </c>
    </row>
    <row r="1970" spans="1:22" x14ac:dyDescent="0.25">
      <c r="A1970">
        <v>2026477625</v>
      </c>
      <c r="B1970" t="s">
        <v>2206</v>
      </c>
      <c r="C1970" t="s">
        <v>2207</v>
      </c>
      <c r="D1970" t="str">
        <f t="shared" si="92"/>
        <v>RAMEEM REPPAL</v>
      </c>
      <c r="E1970" t="s">
        <v>256</v>
      </c>
      <c r="F1970" t="s">
        <v>373</v>
      </c>
      <c r="G1970" t="s">
        <v>400</v>
      </c>
      <c r="H1970">
        <v>8977234</v>
      </c>
      <c r="I1970" t="s">
        <v>65</v>
      </c>
      <c r="J1970" t="s">
        <v>66</v>
      </c>
      <c r="K1970" t="str">
        <f t="shared" si="90"/>
        <v>RYAN CALTAGIRONE</v>
      </c>
      <c r="L1970" s="1">
        <v>45689</v>
      </c>
      <c r="M1970" s="1">
        <v>46023</v>
      </c>
      <c r="N1970">
        <f t="shared" si="91"/>
        <v>11</v>
      </c>
      <c r="O1970" t="s">
        <v>135</v>
      </c>
      <c r="P1970" t="s">
        <v>2613</v>
      </c>
      <c r="Q1970" s="2">
        <v>25.73</v>
      </c>
      <c r="R1970" s="3">
        <v>0.7</v>
      </c>
      <c r="S1970" t="s">
        <v>60</v>
      </c>
      <c r="T1970" t="s">
        <v>136</v>
      </c>
      <c r="U1970" s="2">
        <v>18.010000000000002</v>
      </c>
      <c r="V1970" t="s">
        <v>400</v>
      </c>
    </row>
    <row r="1971" spans="1:22" x14ac:dyDescent="0.25">
      <c r="A1971">
        <v>2026616497</v>
      </c>
      <c r="B1971" t="s">
        <v>1865</v>
      </c>
      <c r="C1971" t="s">
        <v>478</v>
      </c>
      <c r="D1971" t="str">
        <f t="shared" si="92"/>
        <v>JAMES RAGGETT</v>
      </c>
      <c r="E1971" t="s">
        <v>93</v>
      </c>
      <c r="F1971" t="s">
        <v>373</v>
      </c>
      <c r="G1971" t="s">
        <v>400</v>
      </c>
      <c r="H1971">
        <v>8977234</v>
      </c>
      <c r="I1971" t="s">
        <v>65</v>
      </c>
      <c r="J1971" t="s">
        <v>66</v>
      </c>
      <c r="K1971" t="str">
        <f t="shared" si="90"/>
        <v>RYAN CALTAGIRONE</v>
      </c>
      <c r="L1971" s="1">
        <v>45689</v>
      </c>
      <c r="M1971" s="1">
        <v>46023</v>
      </c>
      <c r="N1971">
        <f t="shared" si="91"/>
        <v>11</v>
      </c>
      <c r="O1971" t="s">
        <v>135</v>
      </c>
      <c r="P1971" t="s">
        <v>2613</v>
      </c>
      <c r="Q1971" s="2">
        <v>25.73</v>
      </c>
      <c r="R1971" s="3">
        <v>0.7</v>
      </c>
      <c r="S1971" t="s">
        <v>60</v>
      </c>
      <c r="T1971" t="s">
        <v>136</v>
      </c>
      <c r="U1971" s="2">
        <v>18.010000000000002</v>
      </c>
      <c r="V1971" t="s">
        <v>400</v>
      </c>
    </row>
    <row r="1972" spans="1:22" x14ac:dyDescent="0.25">
      <c r="A1972">
        <v>2026807604</v>
      </c>
      <c r="B1972" t="s">
        <v>1125</v>
      </c>
      <c r="C1972" t="s">
        <v>1126</v>
      </c>
      <c r="D1972" t="str">
        <f t="shared" si="92"/>
        <v>AUDREY HEON</v>
      </c>
      <c r="E1972" t="s">
        <v>125</v>
      </c>
      <c r="F1972" t="s">
        <v>373</v>
      </c>
      <c r="G1972" t="s">
        <v>400</v>
      </c>
      <c r="H1972">
        <v>8977234</v>
      </c>
      <c r="I1972" t="s">
        <v>65</v>
      </c>
      <c r="J1972" t="s">
        <v>66</v>
      </c>
      <c r="K1972" t="str">
        <f t="shared" si="90"/>
        <v>RYAN CALTAGIRONE</v>
      </c>
      <c r="L1972" s="1">
        <v>45689</v>
      </c>
      <c r="M1972" s="1">
        <v>46023</v>
      </c>
      <c r="N1972">
        <f t="shared" si="91"/>
        <v>11</v>
      </c>
      <c r="O1972" t="s">
        <v>135</v>
      </c>
      <c r="P1972" t="s">
        <v>2613</v>
      </c>
      <c r="Q1972" s="2">
        <v>23.39</v>
      </c>
      <c r="R1972" s="3">
        <v>0.7</v>
      </c>
      <c r="S1972" t="s">
        <v>60</v>
      </c>
      <c r="T1972" t="s">
        <v>136</v>
      </c>
      <c r="U1972" s="2">
        <v>16.37</v>
      </c>
      <c r="V1972" t="s">
        <v>400</v>
      </c>
    </row>
    <row r="1973" spans="1:22" x14ac:dyDescent="0.25">
      <c r="A1973">
        <v>2026568843</v>
      </c>
      <c r="B1973" t="s">
        <v>2211</v>
      </c>
      <c r="C1973" t="s">
        <v>2212</v>
      </c>
      <c r="D1973" t="str">
        <f t="shared" si="92"/>
        <v>MAGDALENA SERRANO</v>
      </c>
      <c r="E1973" t="s">
        <v>206</v>
      </c>
      <c r="F1973" t="s">
        <v>373</v>
      </c>
      <c r="G1973" t="s">
        <v>400</v>
      </c>
      <c r="H1973">
        <v>8977234</v>
      </c>
      <c r="I1973" t="s">
        <v>65</v>
      </c>
      <c r="J1973" t="s">
        <v>66</v>
      </c>
      <c r="K1973" t="str">
        <f t="shared" si="90"/>
        <v>RYAN CALTAGIRONE</v>
      </c>
      <c r="L1973" s="1">
        <v>45689</v>
      </c>
      <c r="M1973" s="1">
        <v>46023</v>
      </c>
      <c r="N1973">
        <f t="shared" si="91"/>
        <v>11</v>
      </c>
      <c r="O1973" t="s">
        <v>135</v>
      </c>
      <c r="P1973" t="s">
        <v>2613</v>
      </c>
      <c r="Q1973" s="2">
        <v>21.44</v>
      </c>
      <c r="R1973" s="3">
        <v>0.7</v>
      </c>
      <c r="S1973" t="s">
        <v>60</v>
      </c>
      <c r="T1973" t="s">
        <v>136</v>
      </c>
      <c r="U1973" s="2">
        <v>15.01</v>
      </c>
      <c r="V1973" t="s">
        <v>400</v>
      </c>
    </row>
    <row r="1974" spans="1:22" x14ac:dyDescent="0.25">
      <c r="A1974">
        <v>2026730179</v>
      </c>
      <c r="B1974" t="s">
        <v>1111</v>
      </c>
      <c r="C1974" t="s">
        <v>364</v>
      </c>
      <c r="D1974" t="str">
        <f t="shared" si="92"/>
        <v>DOUGLAS DUKE</v>
      </c>
      <c r="E1974" t="s">
        <v>372</v>
      </c>
      <c r="F1974" t="s">
        <v>373</v>
      </c>
      <c r="G1974" t="s">
        <v>374</v>
      </c>
      <c r="H1974">
        <v>8977234</v>
      </c>
      <c r="I1974" t="s">
        <v>65</v>
      </c>
      <c r="J1974" t="s">
        <v>66</v>
      </c>
      <c r="K1974" t="str">
        <f t="shared" si="90"/>
        <v>RYAN CALTAGIRONE</v>
      </c>
      <c r="L1974" s="1">
        <v>45689</v>
      </c>
      <c r="M1974" s="1">
        <v>46023</v>
      </c>
      <c r="N1974">
        <f t="shared" si="91"/>
        <v>11</v>
      </c>
      <c r="O1974" t="s">
        <v>135</v>
      </c>
      <c r="P1974" t="s">
        <v>2613</v>
      </c>
      <c r="Q1974" s="2">
        <v>158.44999999999999</v>
      </c>
      <c r="R1974" s="3">
        <v>0.7</v>
      </c>
      <c r="S1974" t="s">
        <v>60</v>
      </c>
      <c r="T1974" t="s">
        <v>136</v>
      </c>
      <c r="U1974" s="2">
        <v>110.92</v>
      </c>
      <c r="V1974" t="s">
        <v>374</v>
      </c>
    </row>
    <row r="1975" spans="1:22" x14ac:dyDescent="0.25">
      <c r="A1975">
        <v>2026755178</v>
      </c>
      <c r="B1975" t="s">
        <v>1115</v>
      </c>
      <c r="C1975" t="s">
        <v>1116</v>
      </c>
      <c r="D1975" t="str">
        <f t="shared" si="92"/>
        <v>EUGENE FOGLE</v>
      </c>
      <c r="E1975" t="s">
        <v>125</v>
      </c>
      <c r="F1975" t="s">
        <v>373</v>
      </c>
      <c r="G1975" t="s">
        <v>374</v>
      </c>
      <c r="H1975">
        <v>8977234</v>
      </c>
      <c r="I1975" t="s">
        <v>65</v>
      </c>
      <c r="J1975" t="s">
        <v>66</v>
      </c>
      <c r="K1975" t="str">
        <f t="shared" si="90"/>
        <v>RYAN CALTAGIRONE</v>
      </c>
      <c r="L1975" s="1">
        <v>45689</v>
      </c>
      <c r="M1975" s="1">
        <v>46023</v>
      </c>
      <c r="N1975">
        <f t="shared" si="91"/>
        <v>11</v>
      </c>
      <c r="O1975" t="s">
        <v>135</v>
      </c>
      <c r="P1975" t="s">
        <v>2613</v>
      </c>
      <c r="Q1975" s="2">
        <v>142.85</v>
      </c>
      <c r="R1975" s="3">
        <v>0.7</v>
      </c>
      <c r="S1975" t="s">
        <v>60</v>
      </c>
      <c r="T1975" t="s">
        <v>136</v>
      </c>
      <c r="U1975" s="2">
        <v>100</v>
      </c>
      <c r="V1975" t="s">
        <v>374</v>
      </c>
    </row>
    <row r="1976" spans="1:22" x14ac:dyDescent="0.25">
      <c r="A1976">
        <v>2026477626</v>
      </c>
      <c r="B1976" t="s">
        <v>2206</v>
      </c>
      <c r="C1976" t="s">
        <v>2207</v>
      </c>
      <c r="D1976" t="str">
        <f t="shared" si="92"/>
        <v>RAMEEM REPPAL</v>
      </c>
      <c r="E1976" t="s">
        <v>256</v>
      </c>
      <c r="F1976" t="s">
        <v>373</v>
      </c>
      <c r="G1976" t="s">
        <v>374</v>
      </c>
      <c r="H1976">
        <v>8977234</v>
      </c>
      <c r="I1976" t="s">
        <v>65</v>
      </c>
      <c r="J1976" t="s">
        <v>66</v>
      </c>
      <c r="K1976" t="str">
        <f t="shared" si="90"/>
        <v>RYAN CALTAGIRONE</v>
      </c>
      <c r="L1976" s="1">
        <v>45689</v>
      </c>
      <c r="M1976" s="1">
        <v>46023</v>
      </c>
      <c r="N1976">
        <f t="shared" si="91"/>
        <v>11</v>
      </c>
      <c r="O1976" t="s">
        <v>135</v>
      </c>
      <c r="P1976" t="s">
        <v>2613</v>
      </c>
      <c r="Q1976" s="2">
        <v>132.82</v>
      </c>
      <c r="R1976" s="3">
        <v>0.7</v>
      </c>
      <c r="S1976" t="s">
        <v>60</v>
      </c>
      <c r="T1976" t="s">
        <v>136</v>
      </c>
      <c r="U1976" s="2">
        <v>92.97</v>
      </c>
      <c r="V1976" t="s">
        <v>374</v>
      </c>
    </row>
    <row r="1977" spans="1:22" x14ac:dyDescent="0.25">
      <c r="A1977">
        <v>2025997430</v>
      </c>
      <c r="B1977" t="s">
        <v>1338</v>
      </c>
      <c r="C1977" t="s">
        <v>87</v>
      </c>
      <c r="D1977" t="str">
        <f t="shared" si="92"/>
        <v>SCOTT JEPPERSON</v>
      </c>
      <c r="E1977" t="s">
        <v>354</v>
      </c>
      <c r="F1977" t="s">
        <v>373</v>
      </c>
      <c r="G1977" t="s">
        <v>374</v>
      </c>
      <c r="H1977">
        <v>8977234</v>
      </c>
      <c r="I1977" t="s">
        <v>65</v>
      </c>
      <c r="J1977" t="s">
        <v>66</v>
      </c>
      <c r="K1977" t="str">
        <f t="shared" si="90"/>
        <v>RYAN CALTAGIRONE</v>
      </c>
      <c r="L1977" s="1">
        <v>45689</v>
      </c>
      <c r="M1977" s="1">
        <v>46023</v>
      </c>
      <c r="N1977">
        <f t="shared" si="91"/>
        <v>11</v>
      </c>
      <c r="O1977" t="s">
        <v>135</v>
      </c>
      <c r="P1977" t="s">
        <v>2613</v>
      </c>
      <c r="Q1977" s="2">
        <v>120.5</v>
      </c>
      <c r="R1977" s="3">
        <v>0.7</v>
      </c>
      <c r="S1977" t="s">
        <v>60</v>
      </c>
      <c r="T1977" t="s">
        <v>136</v>
      </c>
      <c r="U1977" s="2">
        <v>84.35</v>
      </c>
      <c r="V1977" t="s">
        <v>374</v>
      </c>
    </row>
    <row r="1978" spans="1:22" x14ac:dyDescent="0.25">
      <c r="A1978">
        <v>2026619108</v>
      </c>
      <c r="B1978" t="s">
        <v>1101</v>
      </c>
      <c r="C1978" t="s">
        <v>1102</v>
      </c>
      <c r="D1978" t="str">
        <f t="shared" si="92"/>
        <v>MAX BRUCK</v>
      </c>
      <c r="E1978" t="s">
        <v>256</v>
      </c>
      <c r="F1978" t="s">
        <v>373</v>
      </c>
      <c r="G1978" t="s">
        <v>374</v>
      </c>
      <c r="H1978">
        <v>8977234</v>
      </c>
      <c r="I1978" t="s">
        <v>65</v>
      </c>
      <c r="J1978" t="s">
        <v>66</v>
      </c>
      <c r="K1978" t="str">
        <f t="shared" si="90"/>
        <v>RYAN CALTAGIRONE</v>
      </c>
      <c r="L1978" s="1">
        <v>45689</v>
      </c>
      <c r="M1978" s="1">
        <v>46023</v>
      </c>
      <c r="N1978">
        <f t="shared" si="91"/>
        <v>11</v>
      </c>
      <c r="O1978" t="s">
        <v>135</v>
      </c>
      <c r="P1978" t="s">
        <v>2613</v>
      </c>
      <c r="Q1978" s="2">
        <v>109.36</v>
      </c>
      <c r="R1978" s="3">
        <v>0.7</v>
      </c>
      <c r="S1978" t="s">
        <v>60</v>
      </c>
      <c r="T1978" t="s">
        <v>136</v>
      </c>
      <c r="U1978" s="2">
        <v>76.55</v>
      </c>
      <c r="V1978" t="s">
        <v>374</v>
      </c>
    </row>
    <row r="1979" spans="1:22" x14ac:dyDescent="0.25">
      <c r="A1979">
        <v>2026613381</v>
      </c>
      <c r="B1979" t="s">
        <v>1864</v>
      </c>
      <c r="C1979" t="s">
        <v>87</v>
      </c>
      <c r="D1979" t="str">
        <f t="shared" si="92"/>
        <v>SCOTT KELLOGG</v>
      </c>
      <c r="E1979" t="s">
        <v>80</v>
      </c>
      <c r="F1979" t="s">
        <v>373</v>
      </c>
      <c r="G1979" t="s">
        <v>374</v>
      </c>
      <c r="H1979">
        <v>8977234</v>
      </c>
      <c r="I1979" t="s">
        <v>65</v>
      </c>
      <c r="J1979" t="s">
        <v>66</v>
      </c>
      <c r="K1979" t="str">
        <f t="shared" si="90"/>
        <v>RYAN CALTAGIRONE</v>
      </c>
      <c r="L1979" s="1">
        <v>45689</v>
      </c>
      <c r="M1979" s="1">
        <v>46023</v>
      </c>
      <c r="N1979">
        <f t="shared" si="91"/>
        <v>11</v>
      </c>
      <c r="O1979" t="s">
        <v>135</v>
      </c>
      <c r="P1979" t="s">
        <v>2613</v>
      </c>
      <c r="Q1979" s="2">
        <v>98.21</v>
      </c>
      <c r="R1979" s="3">
        <v>0.7</v>
      </c>
      <c r="S1979" t="s">
        <v>60</v>
      </c>
      <c r="T1979" t="s">
        <v>136</v>
      </c>
      <c r="U1979" s="2">
        <v>68.75</v>
      </c>
      <c r="V1979" t="s">
        <v>374</v>
      </c>
    </row>
    <row r="1980" spans="1:22" x14ac:dyDescent="0.25">
      <c r="A1980">
        <v>2026807605</v>
      </c>
      <c r="B1980" t="s">
        <v>1125</v>
      </c>
      <c r="C1980" t="s">
        <v>1126</v>
      </c>
      <c r="D1980" t="str">
        <f t="shared" si="92"/>
        <v>AUDREY HEON</v>
      </c>
      <c r="E1980" t="s">
        <v>125</v>
      </c>
      <c r="F1980" t="s">
        <v>373</v>
      </c>
      <c r="G1980" t="s">
        <v>374</v>
      </c>
      <c r="H1980">
        <v>8977234</v>
      </c>
      <c r="I1980" t="s">
        <v>65</v>
      </c>
      <c r="J1980" t="s">
        <v>66</v>
      </c>
      <c r="K1980" t="str">
        <f t="shared" si="90"/>
        <v>RYAN CALTAGIRONE</v>
      </c>
      <c r="L1980" s="1">
        <v>45689</v>
      </c>
      <c r="M1980" s="1">
        <v>46023</v>
      </c>
      <c r="N1980">
        <f t="shared" si="91"/>
        <v>11</v>
      </c>
      <c r="O1980" t="s">
        <v>135</v>
      </c>
      <c r="P1980" t="s">
        <v>2613</v>
      </c>
      <c r="Q1980" s="2">
        <v>77.930000000000007</v>
      </c>
      <c r="R1980" s="3">
        <v>0.7</v>
      </c>
      <c r="S1980" t="s">
        <v>60</v>
      </c>
      <c r="T1980" t="s">
        <v>136</v>
      </c>
      <c r="U1980" s="2">
        <v>54.55</v>
      </c>
      <c r="V1980" t="s">
        <v>374</v>
      </c>
    </row>
    <row r="1981" spans="1:22" x14ac:dyDescent="0.25">
      <c r="A1981">
        <v>2026616496</v>
      </c>
      <c r="B1981" t="s">
        <v>1865</v>
      </c>
      <c r="C1981" t="s">
        <v>478</v>
      </c>
      <c r="D1981" t="str">
        <f t="shared" si="92"/>
        <v>JAMES RAGGETT</v>
      </c>
      <c r="E1981" t="s">
        <v>93</v>
      </c>
      <c r="F1981" t="s">
        <v>373</v>
      </c>
      <c r="G1981" t="s">
        <v>374</v>
      </c>
      <c r="H1981">
        <v>8977234</v>
      </c>
      <c r="I1981" t="s">
        <v>65</v>
      </c>
      <c r="J1981" t="s">
        <v>66</v>
      </c>
      <c r="K1981" t="str">
        <f t="shared" si="90"/>
        <v>RYAN CALTAGIRONE</v>
      </c>
      <c r="L1981" s="1">
        <v>45689</v>
      </c>
      <c r="M1981" s="1">
        <v>46023</v>
      </c>
      <c r="N1981">
        <f t="shared" si="91"/>
        <v>11</v>
      </c>
      <c r="O1981" t="s">
        <v>135</v>
      </c>
      <c r="P1981" t="s">
        <v>2613</v>
      </c>
      <c r="Q1981" s="2">
        <v>35.04</v>
      </c>
      <c r="R1981" s="3">
        <v>0.7</v>
      </c>
      <c r="S1981" t="s">
        <v>60</v>
      </c>
      <c r="T1981" t="s">
        <v>136</v>
      </c>
      <c r="U1981" s="2">
        <v>24.53</v>
      </c>
      <c r="V1981" t="s">
        <v>374</v>
      </c>
    </row>
    <row r="1982" spans="1:22" x14ac:dyDescent="0.25">
      <c r="A1982">
        <v>2026568844</v>
      </c>
      <c r="B1982" t="s">
        <v>2211</v>
      </c>
      <c r="C1982" t="s">
        <v>2212</v>
      </c>
      <c r="D1982" t="str">
        <f t="shared" si="92"/>
        <v>MAGDALENA SERRANO</v>
      </c>
      <c r="E1982" t="s">
        <v>206</v>
      </c>
      <c r="F1982" t="s">
        <v>373</v>
      </c>
      <c r="G1982" t="s">
        <v>374</v>
      </c>
      <c r="H1982">
        <v>8977234</v>
      </c>
      <c r="I1982" t="s">
        <v>65</v>
      </c>
      <c r="J1982" t="s">
        <v>66</v>
      </c>
      <c r="K1982" t="str">
        <f t="shared" si="90"/>
        <v>RYAN CALTAGIRONE</v>
      </c>
      <c r="L1982" s="1">
        <v>45689</v>
      </c>
      <c r="M1982" s="1">
        <v>46023</v>
      </c>
      <c r="N1982">
        <f t="shared" si="91"/>
        <v>11</v>
      </c>
      <c r="O1982" t="s">
        <v>135</v>
      </c>
      <c r="P1982" t="s">
        <v>2613</v>
      </c>
      <c r="Q1982" s="2">
        <v>34</v>
      </c>
      <c r="R1982" s="3">
        <v>0.7</v>
      </c>
      <c r="S1982" t="s">
        <v>60</v>
      </c>
      <c r="T1982" t="s">
        <v>136</v>
      </c>
      <c r="U1982" s="2">
        <v>23.8</v>
      </c>
      <c r="V1982" t="s">
        <v>374</v>
      </c>
    </row>
    <row r="1983" spans="1:22" x14ac:dyDescent="0.25">
      <c r="A1983">
        <v>2026471870</v>
      </c>
      <c r="B1983" t="s">
        <v>917</v>
      </c>
      <c r="C1983" t="s">
        <v>358</v>
      </c>
      <c r="D1983" t="str">
        <f t="shared" si="92"/>
        <v>NATHAN STEHLIK</v>
      </c>
      <c r="E1983" t="s">
        <v>93</v>
      </c>
      <c r="F1983" t="s">
        <v>373</v>
      </c>
      <c r="G1983" t="s">
        <v>374</v>
      </c>
      <c r="H1983">
        <v>8977234</v>
      </c>
      <c r="I1983" t="s">
        <v>65</v>
      </c>
      <c r="J1983" t="s">
        <v>66</v>
      </c>
      <c r="K1983" t="str">
        <f t="shared" si="90"/>
        <v>RYAN CALTAGIRONE</v>
      </c>
      <c r="L1983" s="1">
        <v>45689</v>
      </c>
      <c r="M1983" s="1">
        <v>46023</v>
      </c>
      <c r="N1983">
        <f t="shared" si="91"/>
        <v>11</v>
      </c>
      <c r="O1983" t="s">
        <v>135</v>
      </c>
      <c r="P1983" t="s">
        <v>2613</v>
      </c>
      <c r="Q1983" s="2">
        <v>26.82</v>
      </c>
      <c r="R1983" s="3">
        <v>0.7</v>
      </c>
      <c r="S1983" t="s">
        <v>60</v>
      </c>
      <c r="T1983" t="s">
        <v>136</v>
      </c>
      <c r="U1983" s="2">
        <v>18.77</v>
      </c>
      <c r="V1983" t="s">
        <v>374</v>
      </c>
    </row>
    <row r="1984" spans="1:22" x14ac:dyDescent="0.25">
      <c r="A1984">
        <v>2026613383</v>
      </c>
      <c r="B1984" t="s">
        <v>1864</v>
      </c>
      <c r="C1984" t="s">
        <v>87</v>
      </c>
      <c r="D1984" t="str">
        <f t="shared" si="92"/>
        <v>SCOTT KELLOGG</v>
      </c>
      <c r="E1984" t="s">
        <v>80</v>
      </c>
      <c r="F1984" t="s">
        <v>102</v>
      </c>
      <c r="G1984" t="s">
        <v>121</v>
      </c>
      <c r="H1984">
        <v>8977234</v>
      </c>
      <c r="I1984" t="s">
        <v>65</v>
      </c>
      <c r="J1984" t="s">
        <v>66</v>
      </c>
      <c r="K1984" t="str">
        <f t="shared" si="90"/>
        <v>RYAN CALTAGIRONE</v>
      </c>
      <c r="L1984" s="1">
        <v>45689</v>
      </c>
      <c r="M1984" s="1">
        <v>46023</v>
      </c>
      <c r="N1984">
        <f t="shared" si="91"/>
        <v>11</v>
      </c>
      <c r="O1984" t="s">
        <v>135</v>
      </c>
      <c r="P1984" t="s">
        <v>2613</v>
      </c>
      <c r="Q1984" s="2">
        <v>161.66</v>
      </c>
      <c r="R1984" s="3">
        <v>0.65</v>
      </c>
      <c r="S1984" t="s">
        <v>60</v>
      </c>
      <c r="T1984" t="s">
        <v>136</v>
      </c>
      <c r="U1984" s="2">
        <v>105.08</v>
      </c>
      <c r="V1984" t="s">
        <v>2598</v>
      </c>
    </row>
    <row r="1985" spans="1:22" x14ac:dyDescent="0.25">
      <c r="A1985">
        <v>2026471869</v>
      </c>
      <c r="B1985" t="s">
        <v>917</v>
      </c>
      <c r="C1985" t="s">
        <v>358</v>
      </c>
      <c r="D1985" t="str">
        <f t="shared" si="92"/>
        <v>NATHAN STEHLIK</v>
      </c>
      <c r="E1985" t="s">
        <v>93</v>
      </c>
      <c r="F1985" t="s">
        <v>102</v>
      </c>
      <c r="G1985" t="s">
        <v>121</v>
      </c>
      <c r="H1985">
        <v>8977234</v>
      </c>
      <c r="I1985" t="s">
        <v>65</v>
      </c>
      <c r="J1985" t="s">
        <v>66</v>
      </c>
      <c r="K1985" t="str">
        <f t="shared" ref="K1985:K2048" si="93">CONCATENATE(J1985," ",I1985)</f>
        <v>RYAN CALTAGIRONE</v>
      </c>
      <c r="L1985" s="1">
        <v>45689</v>
      </c>
      <c r="M1985" s="1">
        <v>46023</v>
      </c>
      <c r="N1985">
        <f t="shared" si="91"/>
        <v>11</v>
      </c>
      <c r="O1985" t="s">
        <v>135</v>
      </c>
      <c r="P1985" t="s">
        <v>2613</v>
      </c>
      <c r="Q1985" s="2">
        <v>17.25</v>
      </c>
      <c r="R1985" s="3">
        <v>0.65</v>
      </c>
      <c r="S1985" t="s">
        <v>60</v>
      </c>
      <c r="T1985" t="s">
        <v>136</v>
      </c>
      <c r="U1985" s="2">
        <v>11.21</v>
      </c>
      <c r="V1985" t="s">
        <v>2598</v>
      </c>
    </row>
    <row r="1986" spans="1:22" x14ac:dyDescent="0.25">
      <c r="A1986">
        <v>2026471872</v>
      </c>
      <c r="B1986" t="s">
        <v>917</v>
      </c>
      <c r="C1986" t="s">
        <v>358</v>
      </c>
      <c r="D1986" t="str">
        <f t="shared" si="92"/>
        <v>NATHAN STEHLIK</v>
      </c>
      <c r="E1986" t="s">
        <v>93</v>
      </c>
      <c r="F1986" t="s">
        <v>53</v>
      </c>
      <c r="G1986" t="s">
        <v>918</v>
      </c>
      <c r="H1986">
        <v>8977234</v>
      </c>
      <c r="I1986" t="s">
        <v>65</v>
      </c>
      <c r="J1986" t="s">
        <v>66</v>
      </c>
      <c r="K1986" t="str">
        <f t="shared" si="93"/>
        <v>RYAN CALTAGIRONE</v>
      </c>
      <c r="L1986" s="1">
        <v>45689</v>
      </c>
      <c r="M1986" s="1">
        <v>46023</v>
      </c>
      <c r="N1986">
        <f t="shared" ref="N1986:N2049" si="94">DATEDIF(L1986,M1986,"M")</f>
        <v>11</v>
      </c>
      <c r="O1986" t="s">
        <v>135</v>
      </c>
      <c r="P1986" t="s">
        <v>2613</v>
      </c>
      <c r="Q1986" s="2">
        <v>37.81</v>
      </c>
      <c r="R1986" s="3">
        <v>0.6</v>
      </c>
      <c r="S1986" t="s">
        <v>60</v>
      </c>
      <c r="T1986" t="s">
        <v>136</v>
      </c>
      <c r="U1986" s="2">
        <v>22.69</v>
      </c>
      <c r="V1986" t="s">
        <v>918</v>
      </c>
    </row>
    <row r="1987" spans="1:22" x14ac:dyDescent="0.25">
      <c r="A1987">
        <v>2026619111</v>
      </c>
      <c r="B1987" t="s">
        <v>1101</v>
      </c>
      <c r="C1987" t="s">
        <v>1102</v>
      </c>
      <c r="D1987" t="str">
        <f t="shared" ref="D1987:D2050" si="95">CONCATENATE(C1987," ",B1987)</f>
        <v>MAX BRUCK</v>
      </c>
      <c r="E1987" t="s">
        <v>256</v>
      </c>
      <c r="F1987" t="s">
        <v>479</v>
      </c>
      <c r="G1987" t="s">
        <v>480</v>
      </c>
      <c r="H1987">
        <v>8977234</v>
      </c>
      <c r="I1987" t="s">
        <v>65</v>
      </c>
      <c r="J1987" t="s">
        <v>66</v>
      </c>
      <c r="K1987" t="str">
        <f t="shared" si="93"/>
        <v>RYAN CALTAGIRONE</v>
      </c>
      <c r="L1987" s="1">
        <v>45689</v>
      </c>
      <c r="M1987" s="1">
        <v>46023</v>
      </c>
      <c r="N1987">
        <f t="shared" si="94"/>
        <v>11</v>
      </c>
      <c r="O1987" t="s">
        <v>135</v>
      </c>
      <c r="P1987" t="s">
        <v>2613</v>
      </c>
      <c r="Q1987" s="2">
        <v>129.41</v>
      </c>
      <c r="R1987" s="4">
        <v>0.375</v>
      </c>
      <c r="S1987" t="s">
        <v>60</v>
      </c>
      <c r="T1987" t="s">
        <v>136</v>
      </c>
      <c r="U1987" s="2">
        <v>48.53</v>
      </c>
      <c r="V1987" t="s">
        <v>480</v>
      </c>
    </row>
    <row r="1988" spans="1:22" x14ac:dyDescent="0.25">
      <c r="A1988">
        <v>2026613384</v>
      </c>
      <c r="B1988" t="s">
        <v>1864</v>
      </c>
      <c r="C1988" t="s">
        <v>87</v>
      </c>
      <c r="D1988" t="str">
        <f t="shared" si="95"/>
        <v>SCOTT KELLOGG</v>
      </c>
      <c r="E1988" t="s">
        <v>80</v>
      </c>
      <c r="F1988" t="s">
        <v>479</v>
      </c>
      <c r="G1988" t="s">
        <v>480</v>
      </c>
      <c r="H1988">
        <v>8977234</v>
      </c>
      <c r="I1988" t="s">
        <v>65</v>
      </c>
      <c r="J1988" t="s">
        <v>66</v>
      </c>
      <c r="K1988" t="str">
        <f t="shared" si="93"/>
        <v>RYAN CALTAGIRONE</v>
      </c>
      <c r="L1988" s="1">
        <v>45689</v>
      </c>
      <c r="M1988" s="1">
        <v>46023</v>
      </c>
      <c r="N1988">
        <f t="shared" si="94"/>
        <v>11</v>
      </c>
      <c r="O1988" t="s">
        <v>135</v>
      </c>
      <c r="P1988" t="s">
        <v>2613</v>
      </c>
      <c r="Q1988" s="2">
        <v>120.34</v>
      </c>
      <c r="R1988" s="4">
        <v>0.375</v>
      </c>
      <c r="S1988" t="s">
        <v>60</v>
      </c>
      <c r="T1988" t="s">
        <v>136</v>
      </c>
      <c r="U1988" s="2">
        <v>45.13</v>
      </c>
      <c r="V1988" t="s">
        <v>480</v>
      </c>
    </row>
    <row r="1989" spans="1:22" x14ac:dyDescent="0.25">
      <c r="A1989">
        <v>2026196917</v>
      </c>
      <c r="B1989" t="s">
        <v>1434</v>
      </c>
      <c r="C1989" t="s">
        <v>641</v>
      </c>
      <c r="D1989" t="str">
        <f t="shared" si="95"/>
        <v>JOSEPH HEWING</v>
      </c>
      <c r="E1989" t="s">
        <v>83</v>
      </c>
      <c r="F1989" t="s">
        <v>479</v>
      </c>
      <c r="G1989" t="s">
        <v>480</v>
      </c>
      <c r="H1989">
        <v>8977234</v>
      </c>
      <c r="I1989" t="s">
        <v>65</v>
      </c>
      <c r="J1989" t="s">
        <v>66</v>
      </c>
      <c r="K1989" t="str">
        <f t="shared" si="93"/>
        <v>RYAN CALTAGIRONE</v>
      </c>
      <c r="L1989" s="1">
        <v>45657</v>
      </c>
      <c r="M1989" s="1">
        <v>46021</v>
      </c>
      <c r="N1989">
        <f t="shared" si="94"/>
        <v>11</v>
      </c>
      <c r="O1989" t="s">
        <v>135</v>
      </c>
      <c r="P1989" t="s">
        <v>2613</v>
      </c>
      <c r="Q1989" s="2">
        <v>56.61</v>
      </c>
      <c r="R1989" s="4">
        <v>0.375</v>
      </c>
      <c r="S1989" t="s">
        <v>60</v>
      </c>
      <c r="T1989" t="s">
        <v>136</v>
      </c>
      <c r="U1989" s="2">
        <v>21.23</v>
      </c>
      <c r="V1989" t="s">
        <v>480</v>
      </c>
    </row>
    <row r="1990" spans="1:22" x14ac:dyDescent="0.25">
      <c r="A1990">
        <v>2025997431</v>
      </c>
      <c r="B1990" t="s">
        <v>1338</v>
      </c>
      <c r="C1990" t="s">
        <v>87</v>
      </c>
      <c r="D1990" t="str">
        <f t="shared" si="95"/>
        <v>SCOTT JEPPERSON</v>
      </c>
      <c r="E1990" t="s">
        <v>354</v>
      </c>
      <c r="F1990" t="s">
        <v>479</v>
      </c>
      <c r="G1990" t="s">
        <v>480</v>
      </c>
      <c r="H1990">
        <v>8977234</v>
      </c>
      <c r="I1990" t="s">
        <v>65</v>
      </c>
      <c r="J1990" t="s">
        <v>66</v>
      </c>
      <c r="K1990" t="str">
        <f t="shared" si="93"/>
        <v>RYAN CALTAGIRONE</v>
      </c>
      <c r="L1990" s="1">
        <v>45689</v>
      </c>
      <c r="M1990" s="1">
        <v>46023</v>
      </c>
      <c r="N1990">
        <f t="shared" si="94"/>
        <v>11</v>
      </c>
      <c r="O1990" t="s">
        <v>135</v>
      </c>
      <c r="P1990" t="s">
        <v>2613</v>
      </c>
      <c r="Q1990" s="2">
        <v>51.57</v>
      </c>
      <c r="R1990" s="4">
        <v>0.375</v>
      </c>
      <c r="S1990" t="s">
        <v>60</v>
      </c>
      <c r="T1990" t="s">
        <v>136</v>
      </c>
      <c r="U1990" s="2">
        <v>19.34</v>
      </c>
      <c r="V1990" t="s">
        <v>480</v>
      </c>
    </row>
    <row r="1991" spans="1:22" x14ac:dyDescent="0.25">
      <c r="A1991">
        <v>2026388600</v>
      </c>
      <c r="B1991" t="s">
        <v>2589</v>
      </c>
      <c r="C1991" t="s">
        <v>386</v>
      </c>
      <c r="D1991" t="str">
        <f t="shared" si="95"/>
        <v>MICHAEL CHRISTENSEN</v>
      </c>
      <c r="E1991" t="s">
        <v>372</v>
      </c>
      <c r="F1991" t="s">
        <v>479</v>
      </c>
      <c r="G1991" t="s">
        <v>480</v>
      </c>
      <c r="H1991">
        <v>8977234</v>
      </c>
      <c r="I1991" t="s">
        <v>65</v>
      </c>
      <c r="J1991" t="s">
        <v>66</v>
      </c>
      <c r="K1991" t="str">
        <f t="shared" si="93"/>
        <v>RYAN CALTAGIRONE</v>
      </c>
      <c r="L1991" s="1">
        <v>45689</v>
      </c>
      <c r="M1991" s="1">
        <v>46023</v>
      </c>
      <c r="N1991">
        <f t="shared" si="94"/>
        <v>11</v>
      </c>
      <c r="O1991" t="s">
        <v>135</v>
      </c>
      <c r="P1991" t="s">
        <v>2613</v>
      </c>
      <c r="Q1991" s="2">
        <v>50.67</v>
      </c>
      <c r="R1991" s="4">
        <v>0.375</v>
      </c>
      <c r="S1991" t="s">
        <v>60</v>
      </c>
      <c r="T1991" t="s">
        <v>136</v>
      </c>
      <c r="U1991" s="2">
        <v>19</v>
      </c>
      <c r="V1991" t="s">
        <v>480</v>
      </c>
    </row>
    <row r="1992" spans="1:22" x14ac:dyDescent="0.25">
      <c r="A1992">
        <v>2026755179</v>
      </c>
      <c r="B1992" t="s">
        <v>1115</v>
      </c>
      <c r="C1992" t="s">
        <v>1116</v>
      </c>
      <c r="D1992" t="str">
        <f t="shared" si="95"/>
        <v>EUGENE FOGLE</v>
      </c>
      <c r="E1992" t="s">
        <v>125</v>
      </c>
      <c r="F1992" t="s">
        <v>479</v>
      </c>
      <c r="G1992" t="s">
        <v>480</v>
      </c>
      <c r="H1992">
        <v>8977234</v>
      </c>
      <c r="I1992" t="s">
        <v>65</v>
      </c>
      <c r="J1992" t="s">
        <v>66</v>
      </c>
      <c r="K1992" t="str">
        <f t="shared" si="93"/>
        <v>RYAN CALTAGIRONE</v>
      </c>
      <c r="L1992" s="1">
        <v>45689</v>
      </c>
      <c r="M1992" s="1">
        <v>46023</v>
      </c>
      <c r="N1992">
        <f t="shared" si="94"/>
        <v>11</v>
      </c>
      <c r="O1992" t="s">
        <v>135</v>
      </c>
      <c r="P1992" t="s">
        <v>2613</v>
      </c>
      <c r="Q1992" s="2">
        <v>46.53</v>
      </c>
      <c r="R1992" s="4">
        <v>0.375</v>
      </c>
      <c r="S1992" t="s">
        <v>60</v>
      </c>
      <c r="T1992" t="s">
        <v>136</v>
      </c>
      <c r="U1992" s="2">
        <v>17.45</v>
      </c>
      <c r="V1992" t="s">
        <v>480</v>
      </c>
    </row>
    <row r="1993" spans="1:22" x14ac:dyDescent="0.25">
      <c r="A1993">
        <v>2026807606</v>
      </c>
      <c r="B1993" t="s">
        <v>1125</v>
      </c>
      <c r="C1993" t="s">
        <v>1126</v>
      </c>
      <c r="D1993" t="str">
        <f t="shared" si="95"/>
        <v>AUDREY HEON</v>
      </c>
      <c r="E1993" t="s">
        <v>125</v>
      </c>
      <c r="F1993" t="s">
        <v>479</v>
      </c>
      <c r="G1993" t="s">
        <v>480</v>
      </c>
      <c r="H1993">
        <v>8977234</v>
      </c>
      <c r="I1993" t="s">
        <v>65</v>
      </c>
      <c r="J1993" t="s">
        <v>66</v>
      </c>
      <c r="K1993" t="str">
        <f t="shared" si="93"/>
        <v>RYAN CALTAGIRONE</v>
      </c>
      <c r="L1993" s="1">
        <v>45689</v>
      </c>
      <c r="M1993" s="1">
        <v>46023</v>
      </c>
      <c r="N1993">
        <f t="shared" si="94"/>
        <v>11</v>
      </c>
      <c r="O1993" t="s">
        <v>135</v>
      </c>
      <c r="P1993" t="s">
        <v>2613</v>
      </c>
      <c r="Q1993" s="2">
        <v>46.53</v>
      </c>
      <c r="R1993" s="4">
        <v>0.375</v>
      </c>
      <c r="S1993" t="s">
        <v>60</v>
      </c>
      <c r="T1993" t="s">
        <v>136</v>
      </c>
      <c r="U1993" s="2">
        <v>17.45</v>
      </c>
      <c r="V1993" t="s">
        <v>480</v>
      </c>
    </row>
    <row r="1994" spans="1:22" x14ac:dyDescent="0.25">
      <c r="A1994">
        <v>2023980077</v>
      </c>
      <c r="B1994" t="s">
        <v>1732</v>
      </c>
      <c r="C1994" t="s">
        <v>415</v>
      </c>
      <c r="D1994" t="str">
        <f t="shared" si="95"/>
        <v>DAWN MAURER</v>
      </c>
      <c r="E1994" t="s">
        <v>206</v>
      </c>
      <c r="F1994" t="s">
        <v>479</v>
      </c>
      <c r="G1994" t="s">
        <v>480</v>
      </c>
      <c r="H1994">
        <v>8977234</v>
      </c>
      <c r="I1994" t="s">
        <v>65</v>
      </c>
      <c r="J1994" t="s">
        <v>66</v>
      </c>
      <c r="K1994" t="str">
        <f t="shared" si="93"/>
        <v>RYAN CALTAGIRONE</v>
      </c>
      <c r="L1994" s="1">
        <v>45657</v>
      </c>
      <c r="M1994" s="1">
        <v>46021</v>
      </c>
      <c r="N1994">
        <f t="shared" si="94"/>
        <v>11</v>
      </c>
      <c r="O1994" t="s">
        <v>135</v>
      </c>
      <c r="P1994" t="s">
        <v>2613</v>
      </c>
      <c r="Q1994" s="2">
        <v>32.74</v>
      </c>
      <c r="R1994" s="4">
        <v>0.375</v>
      </c>
      <c r="S1994" t="s">
        <v>60</v>
      </c>
      <c r="T1994" t="s">
        <v>136</v>
      </c>
      <c r="U1994" s="2">
        <v>12.28</v>
      </c>
      <c r="V1994" t="s">
        <v>480</v>
      </c>
    </row>
    <row r="1995" spans="1:22" x14ac:dyDescent="0.25">
      <c r="A1995">
        <v>2026471873</v>
      </c>
      <c r="B1995" t="s">
        <v>917</v>
      </c>
      <c r="C1995" t="s">
        <v>358</v>
      </c>
      <c r="D1995" t="str">
        <f t="shared" si="95"/>
        <v>NATHAN STEHLIK</v>
      </c>
      <c r="E1995" t="s">
        <v>93</v>
      </c>
      <c r="F1995" t="s">
        <v>479</v>
      </c>
      <c r="G1995" t="s">
        <v>480</v>
      </c>
      <c r="H1995">
        <v>8977234</v>
      </c>
      <c r="I1995" t="s">
        <v>65</v>
      </c>
      <c r="J1995" t="s">
        <v>66</v>
      </c>
      <c r="K1995" t="str">
        <f t="shared" si="93"/>
        <v>RYAN CALTAGIRONE</v>
      </c>
      <c r="L1995" s="1">
        <v>45689</v>
      </c>
      <c r="M1995" s="1">
        <v>46023</v>
      </c>
      <c r="N1995">
        <f t="shared" si="94"/>
        <v>11</v>
      </c>
      <c r="O1995" t="s">
        <v>135</v>
      </c>
      <c r="P1995" t="s">
        <v>2613</v>
      </c>
      <c r="Q1995" s="2">
        <v>29.32</v>
      </c>
      <c r="R1995" s="4">
        <v>0.375</v>
      </c>
      <c r="S1995" t="s">
        <v>60</v>
      </c>
      <c r="T1995" t="s">
        <v>136</v>
      </c>
      <c r="U1995" s="2">
        <v>11</v>
      </c>
      <c r="V1995" t="s">
        <v>480</v>
      </c>
    </row>
    <row r="1996" spans="1:22" x14ac:dyDescent="0.25">
      <c r="A1996">
        <v>2026477627</v>
      </c>
      <c r="B1996" t="s">
        <v>2206</v>
      </c>
      <c r="C1996" t="s">
        <v>2207</v>
      </c>
      <c r="D1996" t="str">
        <f t="shared" si="95"/>
        <v>RAMEEM REPPAL</v>
      </c>
      <c r="E1996" t="s">
        <v>256</v>
      </c>
      <c r="F1996" t="s">
        <v>479</v>
      </c>
      <c r="G1996" t="s">
        <v>480</v>
      </c>
      <c r="H1996">
        <v>8977234</v>
      </c>
      <c r="I1996" t="s">
        <v>65</v>
      </c>
      <c r="J1996" t="s">
        <v>66</v>
      </c>
      <c r="K1996" t="str">
        <f t="shared" si="93"/>
        <v>RYAN CALTAGIRONE</v>
      </c>
      <c r="L1996" s="1">
        <v>45689</v>
      </c>
      <c r="M1996" s="1">
        <v>46023</v>
      </c>
      <c r="N1996">
        <f t="shared" si="94"/>
        <v>11</v>
      </c>
      <c r="O1996" t="s">
        <v>135</v>
      </c>
      <c r="P1996" t="s">
        <v>2613</v>
      </c>
      <c r="Q1996" s="2">
        <v>27.95</v>
      </c>
      <c r="R1996" s="4">
        <v>0.375</v>
      </c>
      <c r="S1996" t="s">
        <v>60</v>
      </c>
      <c r="T1996" t="s">
        <v>136</v>
      </c>
      <c r="U1996" s="2">
        <v>10.48</v>
      </c>
      <c r="V1996" t="s">
        <v>480</v>
      </c>
    </row>
    <row r="1997" spans="1:22" x14ac:dyDescent="0.25">
      <c r="A1997">
        <v>2023882013</v>
      </c>
      <c r="B1997" t="s">
        <v>886</v>
      </c>
      <c r="C1997" t="s">
        <v>887</v>
      </c>
      <c r="D1997" t="str">
        <f t="shared" si="95"/>
        <v>JULIE DEBORD</v>
      </c>
      <c r="E1997" t="s">
        <v>206</v>
      </c>
      <c r="F1997" t="s">
        <v>803</v>
      </c>
      <c r="G1997" t="s">
        <v>804</v>
      </c>
      <c r="H1997">
        <v>8977234</v>
      </c>
      <c r="I1997" t="s">
        <v>65</v>
      </c>
      <c r="J1997" t="s">
        <v>66</v>
      </c>
      <c r="K1997" t="str">
        <f t="shared" si="93"/>
        <v>RYAN CALTAGIRONE</v>
      </c>
      <c r="L1997" s="1">
        <v>45657</v>
      </c>
      <c r="M1997" s="1">
        <v>46021</v>
      </c>
      <c r="N1997">
        <f t="shared" si="94"/>
        <v>11</v>
      </c>
      <c r="O1997" t="s">
        <v>135</v>
      </c>
      <c r="P1997" t="s">
        <v>2613</v>
      </c>
      <c r="Q1997" s="2">
        <v>15</v>
      </c>
      <c r="R1997" s="3">
        <v>0.19</v>
      </c>
      <c r="S1997" t="s">
        <v>60</v>
      </c>
      <c r="T1997" t="s">
        <v>136</v>
      </c>
      <c r="U1997" s="2">
        <v>2.85</v>
      </c>
      <c r="V1997" t="s">
        <v>804</v>
      </c>
    </row>
    <row r="1998" spans="1:22" x14ac:dyDescent="0.25">
      <c r="A1998">
        <v>2023980079</v>
      </c>
      <c r="B1998" t="s">
        <v>1732</v>
      </c>
      <c r="C1998" t="s">
        <v>415</v>
      </c>
      <c r="D1998" t="str">
        <f t="shared" si="95"/>
        <v>DAWN MAURER</v>
      </c>
      <c r="E1998" t="s">
        <v>206</v>
      </c>
      <c r="F1998" t="s">
        <v>803</v>
      </c>
      <c r="G1998" t="s">
        <v>804</v>
      </c>
      <c r="H1998">
        <v>8977234</v>
      </c>
      <c r="I1998" t="s">
        <v>65</v>
      </c>
      <c r="J1998" t="s">
        <v>66</v>
      </c>
      <c r="K1998" t="str">
        <f t="shared" si="93"/>
        <v>RYAN CALTAGIRONE</v>
      </c>
      <c r="L1998" s="1">
        <v>45657</v>
      </c>
      <c r="M1998" s="1">
        <v>46021</v>
      </c>
      <c r="N1998">
        <f t="shared" si="94"/>
        <v>11</v>
      </c>
      <c r="O1998" t="s">
        <v>135</v>
      </c>
      <c r="P1998" t="s">
        <v>2613</v>
      </c>
      <c r="Q1998" s="2">
        <v>15</v>
      </c>
      <c r="R1998" s="3">
        <v>0.19</v>
      </c>
      <c r="S1998" t="s">
        <v>60</v>
      </c>
      <c r="T1998" t="s">
        <v>136</v>
      </c>
      <c r="U1998" s="2">
        <v>2.85</v>
      </c>
      <c r="V1998" t="s">
        <v>804</v>
      </c>
    </row>
    <row r="1999" spans="1:22" x14ac:dyDescent="0.25">
      <c r="A1999">
        <v>2024052533</v>
      </c>
      <c r="B1999" t="s">
        <v>1847</v>
      </c>
      <c r="C1999" t="s">
        <v>215</v>
      </c>
      <c r="D1999" t="str">
        <f t="shared" si="95"/>
        <v>DENISE STARKEY</v>
      </c>
      <c r="E1999" t="s">
        <v>206</v>
      </c>
      <c r="F1999" t="s">
        <v>803</v>
      </c>
      <c r="G1999" t="s">
        <v>804</v>
      </c>
      <c r="H1999">
        <v>8977234</v>
      </c>
      <c r="I1999" t="s">
        <v>65</v>
      </c>
      <c r="J1999" t="s">
        <v>66</v>
      </c>
      <c r="K1999" t="str">
        <f t="shared" si="93"/>
        <v>RYAN CALTAGIRONE</v>
      </c>
      <c r="L1999" s="1">
        <v>45657</v>
      </c>
      <c r="M1999" s="1">
        <v>46021</v>
      </c>
      <c r="N1999">
        <f t="shared" si="94"/>
        <v>11</v>
      </c>
      <c r="O1999" t="s">
        <v>135</v>
      </c>
      <c r="P1999" t="s">
        <v>2613</v>
      </c>
      <c r="Q1999" s="2">
        <v>15</v>
      </c>
      <c r="R1999" s="3">
        <v>0.19</v>
      </c>
      <c r="S1999" t="s">
        <v>60</v>
      </c>
      <c r="T1999" t="s">
        <v>136</v>
      </c>
      <c r="U1999" s="2">
        <v>2.85</v>
      </c>
      <c r="V1999" t="s">
        <v>804</v>
      </c>
    </row>
    <row r="2000" spans="1:22" x14ac:dyDescent="0.25">
      <c r="A2000">
        <v>2024052531</v>
      </c>
      <c r="B2000" t="s">
        <v>1847</v>
      </c>
      <c r="C2000" t="s">
        <v>215</v>
      </c>
      <c r="D2000" t="str">
        <f t="shared" si="95"/>
        <v>DENISE STARKEY</v>
      </c>
      <c r="E2000" t="s">
        <v>206</v>
      </c>
      <c r="F2000" t="s">
        <v>1837</v>
      </c>
      <c r="G2000" t="s">
        <v>1844</v>
      </c>
      <c r="H2000">
        <v>8977234</v>
      </c>
      <c r="I2000" t="s">
        <v>65</v>
      </c>
      <c r="J2000" t="s">
        <v>66</v>
      </c>
      <c r="K2000" t="str">
        <f t="shared" si="93"/>
        <v>RYAN CALTAGIRONE</v>
      </c>
      <c r="L2000" s="1">
        <v>45657</v>
      </c>
      <c r="M2000" s="1">
        <v>46021</v>
      </c>
      <c r="N2000">
        <f t="shared" si="94"/>
        <v>11</v>
      </c>
      <c r="O2000" t="s">
        <v>135</v>
      </c>
      <c r="P2000" t="s">
        <v>2613</v>
      </c>
      <c r="Q2000" s="2">
        <v>513.25</v>
      </c>
      <c r="R2000" s="3">
        <v>0.19</v>
      </c>
      <c r="S2000" t="s">
        <v>60</v>
      </c>
      <c r="T2000" t="s">
        <v>136</v>
      </c>
      <c r="U2000" s="2">
        <v>97.52</v>
      </c>
      <c r="V2000" t="s">
        <v>1844</v>
      </c>
    </row>
    <row r="2001" spans="1:22" x14ac:dyDescent="0.25">
      <c r="A2001">
        <v>2023882011</v>
      </c>
      <c r="B2001" t="s">
        <v>886</v>
      </c>
      <c r="C2001" t="s">
        <v>887</v>
      </c>
      <c r="D2001" t="str">
        <f t="shared" si="95"/>
        <v>JULIE DEBORD</v>
      </c>
      <c r="E2001" t="s">
        <v>206</v>
      </c>
      <c r="F2001" t="s">
        <v>1837</v>
      </c>
      <c r="G2001" t="s">
        <v>1844</v>
      </c>
      <c r="H2001">
        <v>8977234</v>
      </c>
      <c r="I2001" t="s">
        <v>65</v>
      </c>
      <c r="J2001" t="s">
        <v>66</v>
      </c>
      <c r="K2001" t="str">
        <f t="shared" si="93"/>
        <v>RYAN CALTAGIRONE</v>
      </c>
      <c r="L2001" s="1">
        <v>45657</v>
      </c>
      <c r="M2001" s="1">
        <v>46021</v>
      </c>
      <c r="N2001">
        <f t="shared" si="94"/>
        <v>11</v>
      </c>
      <c r="O2001" t="s">
        <v>135</v>
      </c>
      <c r="P2001" t="s">
        <v>2613</v>
      </c>
      <c r="Q2001" s="2">
        <v>338.29</v>
      </c>
      <c r="R2001" s="3">
        <v>0.19</v>
      </c>
      <c r="S2001" t="s">
        <v>60</v>
      </c>
      <c r="T2001" t="s">
        <v>136</v>
      </c>
      <c r="U2001" s="2">
        <v>64.28</v>
      </c>
      <c r="V2001" t="s">
        <v>1844</v>
      </c>
    </row>
    <row r="2002" spans="1:22" x14ac:dyDescent="0.25">
      <c r="A2002">
        <v>2023980076</v>
      </c>
      <c r="B2002" t="s">
        <v>1732</v>
      </c>
      <c r="C2002" t="s">
        <v>415</v>
      </c>
      <c r="D2002" t="str">
        <f t="shared" si="95"/>
        <v>DAWN MAURER</v>
      </c>
      <c r="E2002" t="s">
        <v>206</v>
      </c>
      <c r="F2002" t="s">
        <v>1837</v>
      </c>
      <c r="G2002" t="s">
        <v>1844</v>
      </c>
      <c r="H2002">
        <v>8977234</v>
      </c>
      <c r="I2002" t="s">
        <v>65</v>
      </c>
      <c r="J2002" t="s">
        <v>66</v>
      </c>
      <c r="K2002" t="str">
        <f t="shared" si="93"/>
        <v>RYAN CALTAGIRONE</v>
      </c>
      <c r="L2002" s="1">
        <v>45657</v>
      </c>
      <c r="M2002" s="1">
        <v>46021</v>
      </c>
      <c r="N2002">
        <f t="shared" si="94"/>
        <v>11</v>
      </c>
      <c r="O2002" t="s">
        <v>135</v>
      </c>
      <c r="P2002" t="s">
        <v>2613</v>
      </c>
      <c r="Q2002" s="2">
        <v>204.87</v>
      </c>
      <c r="R2002" s="3">
        <v>0.19</v>
      </c>
      <c r="S2002" t="s">
        <v>60</v>
      </c>
      <c r="T2002" t="s">
        <v>136</v>
      </c>
      <c r="U2002" s="2">
        <v>38.93</v>
      </c>
      <c r="V2002" t="s">
        <v>1844</v>
      </c>
    </row>
    <row r="2003" spans="1:22" x14ac:dyDescent="0.25">
      <c r="A2003">
        <v>2026728416</v>
      </c>
      <c r="B2003" t="s">
        <v>1109</v>
      </c>
      <c r="C2003" t="s">
        <v>1110</v>
      </c>
      <c r="D2003" t="str">
        <f t="shared" si="95"/>
        <v>KELSEY STRUCHEN</v>
      </c>
      <c r="E2003" t="s">
        <v>83</v>
      </c>
      <c r="F2003" t="s">
        <v>373</v>
      </c>
      <c r="G2003" t="s">
        <v>374</v>
      </c>
      <c r="H2003">
        <v>18581063</v>
      </c>
      <c r="I2003" t="s">
        <v>604</v>
      </c>
      <c r="J2003" t="s">
        <v>605</v>
      </c>
      <c r="K2003" t="str">
        <f t="shared" si="93"/>
        <v>Timothy Hodgman</v>
      </c>
      <c r="L2003" s="1">
        <v>45689</v>
      </c>
      <c r="M2003" s="1">
        <v>46023</v>
      </c>
      <c r="N2003">
        <f t="shared" si="94"/>
        <v>11</v>
      </c>
      <c r="O2003" t="s">
        <v>135</v>
      </c>
      <c r="P2003" t="s">
        <v>2613</v>
      </c>
      <c r="Q2003" s="2">
        <v>126.92</v>
      </c>
      <c r="R2003" s="3">
        <v>0.7</v>
      </c>
      <c r="S2003" t="s">
        <v>60</v>
      </c>
      <c r="T2003" t="s">
        <v>136</v>
      </c>
      <c r="U2003" s="2">
        <v>88.84</v>
      </c>
      <c r="V2003" t="s">
        <v>374</v>
      </c>
    </row>
    <row r="2004" spans="1:22" x14ac:dyDescent="0.25">
      <c r="A2004">
        <v>2026839646</v>
      </c>
      <c r="B2004" t="s">
        <v>1078</v>
      </c>
      <c r="C2004" t="s">
        <v>1079</v>
      </c>
      <c r="D2004" t="str">
        <f t="shared" si="95"/>
        <v>JESSICA SAUL</v>
      </c>
      <c r="E2004" t="s">
        <v>339</v>
      </c>
      <c r="F2004" t="s">
        <v>373</v>
      </c>
      <c r="G2004" t="s">
        <v>374</v>
      </c>
      <c r="H2004">
        <v>18581063</v>
      </c>
      <c r="I2004" t="s">
        <v>604</v>
      </c>
      <c r="J2004" t="s">
        <v>605</v>
      </c>
      <c r="K2004" t="str">
        <f t="shared" si="93"/>
        <v>Timothy Hodgman</v>
      </c>
      <c r="L2004" s="1">
        <v>45689</v>
      </c>
      <c r="M2004" s="1">
        <v>46023</v>
      </c>
      <c r="N2004">
        <f t="shared" si="94"/>
        <v>11</v>
      </c>
      <c r="O2004" t="s">
        <v>135</v>
      </c>
      <c r="P2004" t="s">
        <v>2613</v>
      </c>
      <c r="Q2004" s="2">
        <v>61.66</v>
      </c>
      <c r="R2004" s="3">
        <v>0.7</v>
      </c>
      <c r="S2004" t="s">
        <v>60</v>
      </c>
      <c r="T2004" t="s">
        <v>136</v>
      </c>
      <c r="U2004" s="2">
        <v>43.16</v>
      </c>
      <c r="V2004" t="s">
        <v>374</v>
      </c>
    </row>
    <row r="2005" spans="1:22" x14ac:dyDescent="0.25">
      <c r="A2005">
        <v>2026728415</v>
      </c>
      <c r="B2005" t="s">
        <v>1109</v>
      </c>
      <c r="C2005" t="s">
        <v>1110</v>
      </c>
      <c r="D2005" t="str">
        <f t="shared" si="95"/>
        <v>KELSEY STRUCHEN</v>
      </c>
      <c r="E2005" t="s">
        <v>83</v>
      </c>
      <c r="F2005" t="s">
        <v>479</v>
      </c>
      <c r="G2005" t="s">
        <v>480</v>
      </c>
      <c r="H2005">
        <v>18581063</v>
      </c>
      <c r="I2005" t="s">
        <v>604</v>
      </c>
      <c r="J2005" t="s">
        <v>605</v>
      </c>
      <c r="K2005" t="str">
        <f t="shared" si="93"/>
        <v>Timothy Hodgman</v>
      </c>
      <c r="L2005" s="1">
        <v>45689</v>
      </c>
      <c r="M2005" s="1">
        <v>46023</v>
      </c>
      <c r="N2005">
        <f t="shared" si="94"/>
        <v>11</v>
      </c>
      <c r="O2005" t="s">
        <v>135</v>
      </c>
      <c r="P2005" t="s">
        <v>2613</v>
      </c>
      <c r="Q2005" s="2">
        <v>136.09</v>
      </c>
      <c r="R2005" s="4">
        <v>0.375</v>
      </c>
      <c r="S2005" t="s">
        <v>60</v>
      </c>
      <c r="T2005" t="s">
        <v>136</v>
      </c>
      <c r="U2005" s="2">
        <v>51.03</v>
      </c>
      <c r="V2005" t="s">
        <v>480</v>
      </c>
    </row>
    <row r="2006" spans="1:22" x14ac:dyDescent="0.25">
      <c r="A2006">
        <v>2026839647</v>
      </c>
      <c r="B2006" t="s">
        <v>1078</v>
      </c>
      <c r="C2006" t="s">
        <v>1079</v>
      </c>
      <c r="D2006" t="str">
        <f t="shared" si="95"/>
        <v>JESSICA SAUL</v>
      </c>
      <c r="E2006" t="s">
        <v>339</v>
      </c>
      <c r="F2006" t="s">
        <v>479</v>
      </c>
      <c r="G2006" t="s">
        <v>480</v>
      </c>
      <c r="H2006">
        <v>18581063</v>
      </c>
      <c r="I2006" t="s">
        <v>604</v>
      </c>
      <c r="J2006" t="s">
        <v>605</v>
      </c>
      <c r="K2006" t="str">
        <f t="shared" si="93"/>
        <v>Timothy Hodgman</v>
      </c>
      <c r="L2006" s="1">
        <v>45689</v>
      </c>
      <c r="M2006" s="1">
        <v>46023</v>
      </c>
      <c r="N2006">
        <f t="shared" si="94"/>
        <v>11</v>
      </c>
      <c r="O2006" t="s">
        <v>135</v>
      </c>
      <c r="P2006" t="s">
        <v>2613</v>
      </c>
      <c r="Q2006" s="2">
        <v>66.650000000000006</v>
      </c>
      <c r="R2006" s="4">
        <v>0.375</v>
      </c>
      <c r="S2006" t="s">
        <v>60</v>
      </c>
      <c r="T2006" t="s">
        <v>136</v>
      </c>
      <c r="U2006" s="2">
        <v>24.99</v>
      </c>
      <c r="V2006" t="s">
        <v>480</v>
      </c>
    </row>
    <row r="2007" spans="1:22" x14ac:dyDescent="0.25">
      <c r="A2007">
        <v>2026753813</v>
      </c>
      <c r="B2007" t="s">
        <v>2595</v>
      </c>
      <c r="C2007" t="s">
        <v>464</v>
      </c>
      <c r="D2007" t="str">
        <f t="shared" si="95"/>
        <v>HEATHER SELLS</v>
      </c>
      <c r="E2007" t="s">
        <v>178</v>
      </c>
      <c r="F2007" t="s">
        <v>479</v>
      </c>
      <c r="G2007" t="s">
        <v>480</v>
      </c>
      <c r="H2007">
        <v>18010408</v>
      </c>
      <c r="I2007" t="s">
        <v>1477</v>
      </c>
      <c r="J2007" t="s">
        <v>223</v>
      </c>
      <c r="K2007" t="str">
        <f t="shared" si="93"/>
        <v>WILLIAM SCHAEFFER</v>
      </c>
      <c r="L2007" s="1">
        <v>45689</v>
      </c>
      <c r="M2007" s="1">
        <v>46023</v>
      </c>
      <c r="N2007">
        <f t="shared" si="94"/>
        <v>11</v>
      </c>
      <c r="O2007" t="s">
        <v>135</v>
      </c>
      <c r="P2007" t="s">
        <v>2613</v>
      </c>
      <c r="Q2007" s="2">
        <v>229.61</v>
      </c>
      <c r="R2007" s="4">
        <v>0.375</v>
      </c>
      <c r="S2007" t="s">
        <v>60</v>
      </c>
      <c r="T2007" t="s">
        <v>136</v>
      </c>
      <c r="U2007" s="2">
        <v>86.1</v>
      </c>
      <c r="V2007" t="s">
        <v>480</v>
      </c>
    </row>
    <row r="2008" spans="1:22" x14ac:dyDescent="0.25">
      <c r="A2008">
        <v>2026073907</v>
      </c>
      <c r="B2008" t="s">
        <v>2157</v>
      </c>
      <c r="C2008" t="s">
        <v>200</v>
      </c>
      <c r="D2008" t="str">
        <f t="shared" si="95"/>
        <v>KELLI NUGENT</v>
      </c>
      <c r="E2008" t="s">
        <v>256</v>
      </c>
      <c r="F2008" t="s">
        <v>373</v>
      </c>
      <c r="G2008" t="s">
        <v>374</v>
      </c>
      <c r="H2008">
        <v>593918</v>
      </c>
      <c r="I2008" t="s">
        <v>2158</v>
      </c>
      <c r="J2008" t="s">
        <v>609</v>
      </c>
      <c r="K2008" t="str">
        <f t="shared" si="93"/>
        <v>ANDREW GOODMAN</v>
      </c>
      <c r="L2008" s="1">
        <v>45658</v>
      </c>
      <c r="M2008" s="1">
        <v>46023</v>
      </c>
      <c r="N2008">
        <f t="shared" si="94"/>
        <v>12</v>
      </c>
      <c r="O2008" t="s">
        <v>135</v>
      </c>
      <c r="P2008" t="s">
        <v>2613</v>
      </c>
      <c r="Q2008" s="2">
        <v>56.91</v>
      </c>
      <c r="R2008" s="3">
        <v>0.7</v>
      </c>
      <c r="S2008" t="s">
        <v>60</v>
      </c>
      <c r="T2008" t="s">
        <v>136</v>
      </c>
      <c r="U2008" s="2">
        <v>39.840000000000003</v>
      </c>
      <c r="V2008" t="s">
        <v>374</v>
      </c>
    </row>
    <row r="2009" spans="1:22" x14ac:dyDescent="0.25">
      <c r="A2009">
        <v>2026189341</v>
      </c>
      <c r="B2009" t="s">
        <v>2180</v>
      </c>
      <c r="C2009" t="s">
        <v>1037</v>
      </c>
      <c r="D2009" t="str">
        <f t="shared" si="95"/>
        <v>EDWARD LONG</v>
      </c>
      <c r="E2009" t="s">
        <v>80</v>
      </c>
      <c r="F2009" t="s">
        <v>373</v>
      </c>
      <c r="G2009" t="s">
        <v>374</v>
      </c>
      <c r="H2009">
        <v>593918</v>
      </c>
      <c r="I2009" t="s">
        <v>2158</v>
      </c>
      <c r="J2009" t="s">
        <v>609</v>
      </c>
      <c r="K2009" t="str">
        <f t="shared" si="93"/>
        <v>ANDREW GOODMAN</v>
      </c>
      <c r="L2009" s="1">
        <v>45658</v>
      </c>
      <c r="M2009" s="1">
        <v>46023</v>
      </c>
      <c r="N2009">
        <f t="shared" si="94"/>
        <v>12</v>
      </c>
      <c r="O2009" t="s">
        <v>135</v>
      </c>
      <c r="P2009" t="s">
        <v>2613</v>
      </c>
      <c r="Q2009" s="2">
        <v>23.66</v>
      </c>
      <c r="R2009" s="3">
        <v>0.7</v>
      </c>
      <c r="S2009" t="s">
        <v>60</v>
      </c>
      <c r="T2009" t="s">
        <v>136</v>
      </c>
      <c r="U2009" s="2">
        <v>16.559999999999999</v>
      </c>
      <c r="V2009" t="s">
        <v>374</v>
      </c>
    </row>
    <row r="2010" spans="1:22" x14ac:dyDescent="0.25">
      <c r="A2010">
        <v>2026189510</v>
      </c>
      <c r="B2010" t="s">
        <v>2181</v>
      </c>
      <c r="C2010" t="s">
        <v>2182</v>
      </c>
      <c r="D2010" t="str">
        <f t="shared" si="95"/>
        <v>LORIANN KACZYNSKI</v>
      </c>
      <c r="E2010" t="s">
        <v>80</v>
      </c>
      <c r="F2010" t="s">
        <v>373</v>
      </c>
      <c r="G2010" t="s">
        <v>374</v>
      </c>
      <c r="H2010">
        <v>593918</v>
      </c>
      <c r="I2010" t="s">
        <v>2158</v>
      </c>
      <c r="J2010" t="s">
        <v>609</v>
      </c>
      <c r="K2010" t="str">
        <f t="shared" si="93"/>
        <v>ANDREW GOODMAN</v>
      </c>
      <c r="L2010" s="1">
        <v>45658</v>
      </c>
      <c r="M2010" s="1">
        <v>46023</v>
      </c>
      <c r="N2010">
        <f t="shared" si="94"/>
        <v>12</v>
      </c>
      <c r="O2010" t="s">
        <v>135</v>
      </c>
      <c r="P2010" t="s">
        <v>2613</v>
      </c>
      <c r="Q2010" s="2">
        <v>23.66</v>
      </c>
      <c r="R2010" s="3">
        <v>0.7</v>
      </c>
      <c r="S2010" t="s">
        <v>60</v>
      </c>
      <c r="T2010" t="s">
        <v>136</v>
      </c>
      <c r="U2010" s="2">
        <v>16.559999999999999</v>
      </c>
      <c r="V2010" t="s">
        <v>374</v>
      </c>
    </row>
    <row r="2011" spans="1:22" x14ac:dyDescent="0.25">
      <c r="A2011">
        <v>2026189683</v>
      </c>
      <c r="B2011" t="s">
        <v>2183</v>
      </c>
      <c r="C2011" t="s">
        <v>418</v>
      </c>
      <c r="D2011" t="str">
        <f t="shared" si="95"/>
        <v>STEVEN ADLER</v>
      </c>
      <c r="E2011" t="s">
        <v>80</v>
      </c>
      <c r="F2011" t="s">
        <v>373</v>
      </c>
      <c r="G2011" t="s">
        <v>374</v>
      </c>
      <c r="H2011">
        <v>593918</v>
      </c>
      <c r="I2011" t="s">
        <v>2158</v>
      </c>
      <c r="J2011" t="s">
        <v>609</v>
      </c>
      <c r="K2011" t="str">
        <f t="shared" si="93"/>
        <v>ANDREW GOODMAN</v>
      </c>
      <c r="L2011" s="1">
        <v>45658</v>
      </c>
      <c r="M2011" s="1">
        <v>46023</v>
      </c>
      <c r="N2011">
        <f t="shared" si="94"/>
        <v>12</v>
      </c>
      <c r="O2011" t="s">
        <v>135</v>
      </c>
      <c r="P2011" t="s">
        <v>2613</v>
      </c>
      <c r="Q2011" s="2">
        <v>17.809999999999999</v>
      </c>
      <c r="R2011" s="3">
        <v>0.7</v>
      </c>
      <c r="S2011" t="s">
        <v>60</v>
      </c>
      <c r="T2011" t="s">
        <v>136</v>
      </c>
      <c r="U2011" s="2">
        <v>12.47</v>
      </c>
      <c r="V2011" t="s">
        <v>374</v>
      </c>
    </row>
    <row r="2012" spans="1:22" x14ac:dyDescent="0.25">
      <c r="A2012">
        <v>2026129337</v>
      </c>
      <c r="B2012" t="s">
        <v>2158</v>
      </c>
      <c r="C2012" t="s">
        <v>1068</v>
      </c>
      <c r="D2012" t="str">
        <f t="shared" si="95"/>
        <v>JONAH GOODMAN</v>
      </c>
      <c r="E2012" t="s">
        <v>80</v>
      </c>
      <c r="F2012" t="s">
        <v>373</v>
      </c>
      <c r="G2012" t="s">
        <v>374</v>
      </c>
      <c r="H2012">
        <v>593918</v>
      </c>
      <c r="I2012" t="s">
        <v>2158</v>
      </c>
      <c r="J2012" t="s">
        <v>609</v>
      </c>
      <c r="K2012" t="str">
        <f t="shared" si="93"/>
        <v>ANDREW GOODMAN</v>
      </c>
      <c r="L2012" s="1">
        <v>45658</v>
      </c>
      <c r="M2012" s="1">
        <v>46023</v>
      </c>
      <c r="N2012">
        <f t="shared" si="94"/>
        <v>12</v>
      </c>
      <c r="O2012" t="s">
        <v>135</v>
      </c>
      <c r="P2012" t="s">
        <v>2613</v>
      </c>
      <c r="Q2012" s="2">
        <v>7.05</v>
      </c>
      <c r="R2012" s="3">
        <v>0.7</v>
      </c>
      <c r="S2012" t="s">
        <v>60</v>
      </c>
      <c r="T2012" t="s">
        <v>136</v>
      </c>
      <c r="U2012" s="2">
        <v>4.9400000000000004</v>
      </c>
      <c r="V2012" t="s">
        <v>374</v>
      </c>
    </row>
    <row r="2013" spans="1:22" x14ac:dyDescent="0.25">
      <c r="A2013">
        <v>2026062443</v>
      </c>
      <c r="B2013" t="s">
        <v>2548</v>
      </c>
      <c r="C2013" t="s">
        <v>2549</v>
      </c>
      <c r="D2013" t="str">
        <f t="shared" si="95"/>
        <v>COREY KUFEL</v>
      </c>
      <c r="E2013" t="s">
        <v>52</v>
      </c>
      <c r="F2013" t="s">
        <v>53</v>
      </c>
      <c r="G2013" t="s">
        <v>54</v>
      </c>
      <c r="H2013">
        <v>19278370</v>
      </c>
      <c r="I2013" t="s">
        <v>172</v>
      </c>
      <c r="J2013" t="s">
        <v>173</v>
      </c>
      <c r="K2013" t="str">
        <f t="shared" si="93"/>
        <v>ANNE MARIE KOZACHECK</v>
      </c>
      <c r="L2013" s="1">
        <v>45658</v>
      </c>
      <c r="M2013" s="1">
        <v>46023</v>
      </c>
      <c r="N2013">
        <f t="shared" si="94"/>
        <v>12</v>
      </c>
      <c r="O2013" t="s">
        <v>135</v>
      </c>
      <c r="P2013" t="s">
        <v>2613</v>
      </c>
      <c r="Q2013" s="2">
        <v>52.69</v>
      </c>
      <c r="R2013" s="3">
        <v>0.6</v>
      </c>
      <c r="S2013" t="s">
        <v>60</v>
      </c>
      <c r="T2013" t="s">
        <v>136</v>
      </c>
      <c r="U2013" s="2">
        <v>31.61</v>
      </c>
      <c r="V2013" t="s">
        <v>54</v>
      </c>
    </row>
    <row r="2014" spans="1:22" x14ac:dyDescent="0.25">
      <c r="A2014">
        <v>2026245239</v>
      </c>
      <c r="B2014" t="s">
        <v>913</v>
      </c>
      <c r="C2014" t="s">
        <v>914</v>
      </c>
      <c r="D2014" t="str">
        <f t="shared" si="95"/>
        <v>ERIN MARKHAM</v>
      </c>
      <c r="E2014" t="s">
        <v>52</v>
      </c>
      <c r="F2014" t="s">
        <v>53</v>
      </c>
      <c r="G2014" t="s">
        <v>54</v>
      </c>
      <c r="H2014">
        <v>19278370</v>
      </c>
      <c r="I2014" t="s">
        <v>172</v>
      </c>
      <c r="J2014" t="s">
        <v>173</v>
      </c>
      <c r="K2014" t="str">
        <f t="shared" si="93"/>
        <v>ANNE MARIE KOZACHECK</v>
      </c>
      <c r="L2014" s="1">
        <v>45658</v>
      </c>
      <c r="M2014" s="1">
        <v>46023</v>
      </c>
      <c r="N2014">
        <f t="shared" si="94"/>
        <v>12</v>
      </c>
      <c r="O2014" t="s">
        <v>135</v>
      </c>
      <c r="P2014" t="s">
        <v>2613</v>
      </c>
      <c r="Q2014" s="2">
        <v>42.45</v>
      </c>
      <c r="R2014" s="3">
        <v>0.6</v>
      </c>
      <c r="S2014" t="s">
        <v>60</v>
      </c>
      <c r="T2014" t="s">
        <v>136</v>
      </c>
      <c r="U2014" s="2">
        <v>25.47</v>
      </c>
      <c r="V2014" t="s">
        <v>54</v>
      </c>
    </row>
    <row r="2015" spans="1:22" x14ac:dyDescent="0.25">
      <c r="A2015">
        <v>2025914686</v>
      </c>
      <c r="B2015" t="s">
        <v>241</v>
      </c>
      <c r="C2015" t="s">
        <v>242</v>
      </c>
      <c r="D2015" t="str">
        <f t="shared" si="95"/>
        <v>BARBARA SHUST</v>
      </c>
      <c r="E2015" t="s">
        <v>52</v>
      </c>
      <c r="F2015" t="s">
        <v>132</v>
      </c>
      <c r="G2015" t="s">
        <v>133</v>
      </c>
      <c r="H2015">
        <v>19278370</v>
      </c>
      <c r="I2015" t="s">
        <v>172</v>
      </c>
      <c r="J2015" t="s">
        <v>173</v>
      </c>
      <c r="K2015" t="str">
        <f t="shared" si="93"/>
        <v>ANNE MARIE KOZACHECK</v>
      </c>
      <c r="L2015" s="1">
        <v>45658</v>
      </c>
      <c r="M2015" s="1">
        <v>46023</v>
      </c>
      <c r="N2015">
        <f t="shared" si="94"/>
        <v>12</v>
      </c>
      <c r="O2015" t="s">
        <v>135</v>
      </c>
      <c r="P2015" t="s">
        <v>2613</v>
      </c>
      <c r="Q2015" s="2">
        <v>53.16</v>
      </c>
      <c r="R2015" s="3">
        <v>0.38</v>
      </c>
      <c r="S2015" t="s">
        <v>60</v>
      </c>
      <c r="T2015" t="s">
        <v>136</v>
      </c>
      <c r="U2015" s="2">
        <v>20.2</v>
      </c>
      <c r="V2015" t="s">
        <v>133</v>
      </c>
    </row>
    <row r="2016" spans="1:22" x14ac:dyDescent="0.25">
      <c r="A2016">
        <v>2025931019</v>
      </c>
      <c r="B2016" t="s">
        <v>440</v>
      </c>
      <c r="C2016" t="s">
        <v>2576</v>
      </c>
      <c r="D2016" t="str">
        <f t="shared" si="95"/>
        <v>DEANE MADSEN</v>
      </c>
      <c r="E2016" t="s">
        <v>52</v>
      </c>
      <c r="F2016" t="s">
        <v>479</v>
      </c>
      <c r="G2016" t="s">
        <v>480</v>
      </c>
      <c r="H2016">
        <v>19278370</v>
      </c>
      <c r="I2016" t="s">
        <v>172</v>
      </c>
      <c r="J2016" t="s">
        <v>173</v>
      </c>
      <c r="K2016" t="str">
        <f t="shared" si="93"/>
        <v>ANNE MARIE KOZACHECK</v>
      </c>
      <c r="L2016" s="1">
        <v>45658</v>
      </c>
      <c r="M2016" s="1">
        <v>46023</v>
      </c>
      <c r="N2016">
        <f t="shared" si="94"/>
        <v>12</v>
      </c>
      <c r="O2016" t="s">
        <v>135</v>
      </c>
      <c r="P2016" t="s">
        <v>2613</v>
      </c>
      <c r="Q2016" s="2">
        <v>149.46</v>
      </c>
      <c r="R2016" s="4">
        <v>0.375</v>
      </c>
      <c r="S2016" t="s">
        <v>60</v>
      </c>
      <c r="T2016" t="s">
        <v>136</v>
      </c>
      <c r="U2016" s="2">
        <v>56.05</v>
      </c>
      <c r="V2016" t="s">
        <v>480</v>
      </c>
    </row>
    <row r="2017" spans="1:22" x14ac:dyDescent="0.25">
      <c r="A2017">
        <v>2026062442</v>
      </c>
      <c r="B2017" t="s">
        <v>2548</v>
      </c>
      <c r="C2017" t="s">
        <v>2549</v>
      </c>
      <c r="D2017" t="str">
        <f t="shared" si="95"/>
        <v>COREY KUFEL</v>
      </c>
      <c r="E2017" t="s">
        <v>52</v>
      </c>
      <c r="F2017" t="s">
        <v>479</v>
      </c>
      <c r="G2017" t="s">
        <v>480</v>
      </c>
      <c r="H2017">
        <v>19278370</v>
      </c>
      <c r="I2017" t="s">
        <v>172</v>
      </c>
      <c r="J2017" t="s">
        <v>173</v>
      </c>
      <c r="K2017" t="str">
        <f t="shared" si="93"/>
        <v>ANNE MARIE KOZACHECK</v>
      </c>
      <c r="L2017" s="1">
        <v>45658</v>
      </c>
      <c r="M2017" s="1">
        <v>46023</v>
      </c>
      <c r="N2017">
        <f t="shared" si="94"/>
        <v>12</v>
      </c>
      <c r="O2017" t="s">
        <v>135</v>
      </c>
      <c r="P2017" t="s">
        <v>2613</v>
      </c>
      <c r="Q2017" s="2">
        <v>35.979999999999997</v>
      </c>
      <c r="R2017" s="4">
        <v>0.375</v>
      </c>
      <c r="S2017" t="s">
        <v>60</v>
      </c>
      <c r="T2017" t="s">
        <v>136</v>
      </c>
      <c r="U2017" s="2">
        <v>13.49</v>
      </c>
      <c r="V2017" t="s">
        <v>480</v>
      </c>
    </row>
    <row r="2018" spans="1:22" x14ac:dyDescent="0.25">
      <c r="A2018">
        <v>2026109114</v>
      </c>
      <c r="B2018" t="s">
        <v>2165</v>
      </c>
      <c r="C2018" t="s">
        <v>866</v>
      </c>
      <c r="D2018" t="str">
        <f t="shared" si="95"/>
        <v>LAURA HARA</v>
      </c>
      <c r="E2018" t="s">
        <v>83</v>
      </c>
      <c r="F2018" t="s">
        <v>373</v>
      </c>
      <c r="G2018" t="s">
        <v>374</v>
      </c>
      <c r="H2018">
        <v>21348299</v>
      </c>
      <c r="I2018" t="s">
        <v>855</v>
      </c>
      <c r="J2018" t="s">
        <v>856</v>
      </c>
      <c r="K2018" t="str">
        <f t="shared" si="93"/>
        <v>BARRY BRENNER</v>
      </c>
      <c r="L2018" s="1">
        <v>45658</v>
      </c>
      <c r="M2018" s="1">
        <v>46023</v>
      </c>
      <c r="N2018">
        <f t="shared" si="94"/>
        <v>12</v>
      </c>
      <c r="O2018" t="s">
        <v>135</v>
      </c>
      <c r="P2018" t="s">
        <v>2613</v>
      </c>
      <c r="Q2018" s="2">
        <v>96</v>
      </c>
      <c r="R2018" s="3">
        <v>0.7</v>
      </c>
      <c r="S2018" t="s">
        <v>60</v>
      </c>
      <c r="T2018" t="s">
        <v>136</v>
      </c>
      <c r="U2018" s="2">
        <v>67.2</v>
      </c>
      <c r="V2018" t="s">
        <v>374</v>
      </c>
    </row>
    <row r="2019" spans="1:22" x14ac:dyDescent="0.25">
      <c r="A2019">
        <v>2026200487</v>
      </c>
      <c r="B2019" t="s">
        <v>2187</v>
      </c>
      <c r="C2019" t="s">
        <v>2188</v>
      </c>
      <c r="D2019" t="str">
        <f t="shared" si="95"/>
        <v>ALYXANDRA GAUTHIER</v>
      </c>
      <c r="E2019" t="s">
        <v>83</v>
      </c>
      <c r="F2019" t="s">
        <v>373</v>
      </c>
      <c r="G2019" t="s">
        <v>374</v>
      </c>
      <c r="H2019">
        <v>21348299</v>
      </c>
      <c r="I2019" t="s">
        <v>855</v>
      </c>
      <c r="J2019" t="s">
        <v>856</v>
      </c>
      <c r="K2019" t="str">
        <f t="shared" si="93"/>
        <v>BARRY BRENNER</v>
      </c>
      <c r="L2019" s="1">
        <v>45658</v>
      </c>
      <c r="M2019" s="1">
        <v>46023</v>
      </c>
      <c r="N2019">
        <f t="shared" si="94"/>
        <v>12</v>
      </c>
      <c r="O2019" t="s">
        <v>135</v>
      </c>
      <c r="P2019" t="s">
        <v>2613</v>
      </c>
      <c r="Q2019" s="2">
        <v>54.22</v>
      </c>
      <c r="R2019" s="3">
        <v>0.7</v>
      </c>
      <c r="S2019" t="s">
        <v>60</v>
      </c>
      <c r="T2019" t="s">
        <v>136</v>
      </c>
      <c r="U2019" s="2">
        <v>37.950000000000003</v>
      </c>
      <c r="V2019" t="s">
        <v>374</v>
      </c>
    </row>
    <row r="2020" spans="1:22" x14ac:dyDescent="0.25">
      <c r="A2020">
        <v>2025980281</v>
      </c>
      <c r="B2020" t="s">
        <v>536</v>
      </c>
      <c r="C2020" t="s">
        <v>66</v>
      </c>
      <c r="D2020" t="str">
        <f t="shared" si="95"/>
        <v>RYAN ANDERSON</v>
      </c>
      <c r="E2020" t="s">
        <v>83</v>
      </c>
      <c r="F2020" t="s">
        <v>373</v>
      </c>
      <c r="G2020" t="s">
        <v>374</v>
      </c>
      <c r="H2020">
        <v>21348299</v>
      </c>
      <c r="I2020" t="s">
        <v>855</v>
      </c>
      <c r="J2020" t="s">
        <v>856</v>
      </c>
      <c r="K2020" t="str">
        <f t="shared" si="93"/>
        <v>BARRY BRENNER</v>
      </c>
      <c r="L2020" s="1">
        <v>45658</v>
      </c>
      <c r="M2020" s="1">
        <v>46023</v>
      </c>
      <c r="N2020">
        <f t="shared" si="94"/>
        <v>12</v>
      </c>
      <c r="O2020" t="s">
        <v>135</v>
      </c>
      <c r="P2020" t="s">
        <v>2613</v>
      </c>
      <c r="Q2020" s="2">
        <v>46.46</v>
      </c>
      <c r="R2020" s="3">
        <v>0.7</v>
      </c>
      <c r="S2020" t="s">
        <v>60</v>
      </c>
      <c r="T2020" t="s">
        <v>136</v>
      </c>
      <c r="U2020" s="2">
        <v>32.520000000000003</v>
      </c>
      <c r="V2020" t="s">
        <v>374</v>
      </c>
    </row>
    <row r="2021" spans="1:22" x14ac:dyDescent="0.25">
      <c r="A2021">
        <v>2026109115</v>
      </c>
      <c r="B2021" t="s">
        <v>2165</v>
      </c>
      <c r="C2021" t="s">
        <v>866</v>
      </c>
      <c r="D2021" t="str">
        <f t="shared" si="95"/>
        <v>LAURA HARA</v>
      </c>
      <c r="E2021" t="s">
        <v>83</v>
      </c>
      <c r="F2021" t="s">
        <v>479</v>
      </c>
      <c r="G2021" t="s">
        <v>480</v>
      </c>
      <c r="H2021">
        <v>21348299</v>
      </c>
      <c r="I2021" t="s">
        <v>855</v>
      </c>
      <c r="J2021" t="s">
        <v>856</v>
      </c>
      <c r="K2021" t="str">
        <f t="shared" si="93"/>
        <v>BARRY BRENNER</v>
      </c>
      <c r="L2021" s="1">
        <v>45658</v>
      </c>
      <c r="M2021" s="1">
        <v>46023</v>
      </c>
      <c r="N2021">
        <f t="shared" si="94"/>
        <v>12</v>
      </c>
      <c r="O2021" t="s">
        <v>135</v>
      </c>
      <c r="P2021" t="s">
        <v>2613</v>
      </c>
      <c r="Q2021" s="2">
        <v>64.760000000000005</v>
      </c>
      <c r="R2021" s="4">
        <v>0.375</v>
      </c>
      <c r="S2021" t="s">
        <v>60</v>
      </c>
      <c r="T2021" t="s">
        <v>136</v>
      </c>
      <c r="U2021" s="2">
        <v>24.28</v>
      </c>
      <c r="V2021" t="s">
        <v>480</v>
      </c>
    </row>
    <row r="2022" spans="1:22" x14ac:dyDescent="0.25">
      <c r="A2022">
        <v>2026226627</v>
      </c>
      <c r="B2022" t="s">
        <v>2380</v>
      </c>
      <c r="C2022" t="s">
        <v>246</v>
      </c>
      <c r="D2022" t="str">
        <f t="shared" si="95"/>
        <v>TERRY TONDELLI</v>
      </c>
      <c r="E2022" t="s">
        <v>83</v>
      </c>
      <c r="F2022" t="s">
        <v>479</v>
      </c>
      <c r="G2022" t="s">
        <v>480</v>
      </c>
      <c r="H2022">
        <v>21348299</v>
      </c>
      <c r="I2022" t="s">
        <v>855</v>
      </c>
      <c r="J2022" t="s">
        <v>856</v>
      </c>
      <c r="K2022" t="str">
        <f t="shared" si="93"/>
        <v>BARRY BRENNER</v>
      </c>
      <c r="L2022" s="1">
        <v>45658</v>
      </c>
      <c r="M2022" s="1">
        <v>46023</v>
      </c>
      <c r="N2022">
        <f t="shared" si="94"/>
        <v>12</v>
      </c>
      <c r="O2022" t="s">
        <v>135</v>
      </c>
      <c r="P2022" t="s">
        <v>2613</v>
      </c>
      <c r="Q2022" s="2">
        <v>64.760000000000005</v>
      </c>
      <c r="R2022" s="4">
        <v>0.375</v>
      </c>
      <c r="S2022" t="s">
        <v>60</v>
      </c>
      <c r="T2022" t="s">
        <v>136</v>
      </c>
      <c r="U2022" s="2">
        <v>24.28</v>
      </c>
      <c r="V2022" t="s">
        <v>480</v>
      </c>
    </row>
    <row r="2023" spans="1:22" x14ac:dyDescent="0.25">
      <c r="A2023">
        <v>2026200488</v>
      </c>
      <c r="B2023" t="s">
        <v>2187</v>
      </c>
      <c r="C2023" t="s">
        <v>2188</v>
      </c>
      <c r="D2023" t="str">
        <f t="shared" si="95"/>
        <v>ALYXANDRA GAUTHIER</v>
      </c>
      <c r="E2023" t="s">
        <v>83</v>
      </c>
      <c r="F2023" t="s">
        <v>479</v>
      </c>
      <c r="G2023" t="s">
        <v>480</v>
      </c>
      <c r="H2023">
        <v>21348299</v>
      </c>
      <c r="I2023" t="s">
        <v>855</v>
      </c>
      <c r="J2023" t="s">
        <v>856</v>
      </c>
      <c r="K2023" t="str">
        <f t="shared" si="93"/>
        <v>BARRY BRENNER</v>
      </c>
      <c r="L2023" s="1">
        <v>45658</v>
      </c>
      <c r="M2023" s="1">
        <v>46023</v>
      </c>
      <c r="N2023">
        <f t="shared" si="94"/>
        <v>12</v>
      </c>
      <c r="O2023" t="s">
        <v>135</v>
      </c>
      <c r="P2023" t="s">
        <v>2613</v>
      </c>
      <c r="Q2023" s="2">
        <v>48.61</v>
      </c>
      <c r="R2023" s="4">
        <v>0.375</v>
      </c>
      <c r="S2023" t="s">
        <v>60</v>
      </c>
      <c r="T2023" t="s">
        <v>136</v>
      </c>
      <c r="U2023" s="2">
        <v>18.23</v>
      </c>
      <c r="V2023" t="s">
        <v>480</v>
      </c>
    </row>
    <row r="2024" spans="1:22" x14ac:dyDescent="0.25">
      <c r="A2024">
        <v>2026106091</v>
      </c>
      <c r="B2024" t="s">
        <v>2578</v>
      </c>
      <c r="C2024" t="s">
        <v>280</v>
      </c>
      <c r="D2024" t="str">
        <f t="shared" si="95"/>
        <v>APRIL GARDNER</v>
      </c>
      <c r="E2024" t="s">
        <v>83</v>
      </c>
      <c r="F2024" t="s">
        <v>479</v>
      </c>
      <c r="G2024" t="s">
        <v>480</v>
      </c>
      <c r="H2024">
        <v>21348299</v>
      </c>
      <c r="I2024" t="s">
        <v>855</v>
      </c>
      <c r="J2024" t="s">
        <v>856</v>
      </c>
      <c r="K2024" t="str">
        <f t="shared" si="93"/>
        <v>BARRY BRENNER</v>
      </c>
      <c r="L2024" s="1">
        <v>45658</v>
      </c>
      <c r="M2024" s="1">
        <v>46023</v>
      </c>
      <c r="N2024">
        <f t="shared" si="94"/>
        <v>12</v>
      </c>
      <c r="O2024" t="s">
        <v>135</v>
      </c>
      <c r="P2024" t="s">
        <v>2613</v>
      </c>
      <c r="Q2024" s="2">
        <v>32.520000000000003</v>
      </c>
      <c r="R2024" s="4">
        <v>0.375</v>
      </c>
      <c r="S2024" t="s">
        <v>60</v>
      </c>
      <c r="T2024" t="s">
        <v>136</v>
      </c>
      <c r="U2024" s="2">
        <v>12.2</v>
      </c>
      <c r="V2024" t="s">
        <v>480</v>
      </c>
    </row>
    <row r="2025" spans="1:22" x14ac:dyDescent="0.25">
      <c r="A2025">
        <v>2026211896</v>
      </c>
      <c r="B2025" t="s">
        <v>2190</v>
      </c>
      <c r="C2025" t="s">
        <v>2191</v>
      </c>
      <c r="D2025" t="str">
        <f t="shared" si="95"/>
        <v>KYLEE BRAZELTON</v>
      </c>
      <c r="E2025" t="s">
        <v>80</v>
      </c>
      <c r="F2025" t="s">
        <v>373</v>
      </c>
      <c r="G2025" t="s">
        <v>400</v>
      </c>
      <c r="H2025">
        <v>17425766</v>
      </c>
      <c r="I2025" t="s">
        <v>55</v>
      </c>
      <c r="J2025" t="s">
        <v>56</v>
      </c>
      <c r="K2025" t="str">
        <f t="shared" si="93"/>
        <v>CAROL FOLEY</v>
      </c>
      <c r="L2025" s="1">
        <v>45658</v>
      </c>
      <c r="M2025" s="1">
        <v>46023</v>
      </c>
      <c r="N2025">
        <f t="shared" si="94"/>
        <v>12</v>
      </c>
      <c r="O2025" t="s">
        <v>135</v>
      </c>
      <c r="P2025" t="s">
        <v>2613</v>
      </c>
      <c r="Q2025" s="2">
        <v>25.73</v>
      </c>
      <c r="R2025" s="3">
        <v>0.7</v>
      </c>
      <c r="S2025" t="s">
        <v>60</v>
      </c>
      <c r="T2025" t="s">
        <v>136</v>
      </c>
      <c r="U2025" s="2">
        <v>18.010000000000002</v>
      </c>
      <c r="V2025" t="s">
        <v>400</v>
      </c>
    </row>
    <row r="2026" spans="1:22" x14ac:dyDescent="0.25">
      <c r="A2026">
        <v>2026211897</v>
      </c>
      <c r="B2026" t="s">
        <v>2190</v>
      </c>
      <c r="C2026" t="s">
        <v>2191</v>
      </c>
      <c r="D2026" t="str">
        <f t="shared" si="95"/>
        <v>KYLEE BRAZELTON</v>
      </c>
      <c r="E2026" t="s">
        <v>80</v>
      </c>
      <c r="F2026" t="s">
        <v>373</v>
      </c>
      <c r="G2026" t="s">
        <v>374</v>
      </c>
      <c r="H2026">
        <v>17425766</v>
      </c>
      <c r="I2026" t="s">
        <v>55</v>
      </c>
      <c r="J2026" t="s">
        <v>56</v>
      </c>
      <c r="K2026" t="str">
        <f t="shared" si="93"/>
        <v>CAROL FOLEY</v>
      </c>
      <c r="L2026" s="1">
        <v>45658</v>
      </c>
      <c r="M2026" s="1">
        <v>46023</v>
      </c>
      <c r="N2026">
        <f t="shared" si="94"/>
        <v>12</v>
      </c>
      <c r="O2026" t="s">
        <v>135</v>
      </c>
      <c r="P2026" t="s">
        <v>2613</v>
      </c>
      <c r="Q2026" s="2">
        <v>13.34</v>
      </c>
      <c r="R2026" s="3">
        <v>0.7</v>
      </c>
      <c r="S2026" t="s">
        <v>60</v>
      </c>
      <c r="T2026" t="s">
        <v>136</v>
      </c>
      <c r="U2026" s="2">
        <v>9.34</v>
      </c>
      <c r="V2026" t="s">
        <v>374</v>
      </c>
    </row>
    <row r="2027" spans="1:22" x14ac:dyDescent="0.25">
      <c r="A2027">
        <v>2025649889</v>
      </c>
      <c r="B2027" t="s">
        <v>218</v>
      </c>
      <c r="C2027" t="s">
        <v>219</v>
      </c>
      <c r="D2027" t="str">
        <f t="shared" si="95"/>
        <v>DONNA BARBIERI-SANTUS</v>
      </c>
      <c r="E2027" t="s">
        <v>52</v>
      </c>
      <c r="F2027" t="s">
        <v>53</v>
      </c>
      <c r="G2027" t="s">
        <v>54</v>
      </c>
      <c r="H2027">
        <v>17425766</v>
      </c>
      <c r="I2027" t="s">
        <v>55</v>
      </c>
      <c r="J2027" t="s">
        <v>56</v>
      </c>
      <c r="K2027" t="str">
        <f t="shared" si="93"/>
        <v>CAROL FOLEY</v>
      </c>
      <c r="L2027" s="1">
        <v>45658</v>
      </c>
      <c r="M2027" s="1">
        <v>46023</v>
      </c>
      <c r="N2027">
        <f t="shared" si="94"/>
        <v>12</v>
      </c>
      <c r="O2027" t="s">
        <v>135</v>
      </c>
      <c r="P2027" t="s">
        <v>2613</v>
      </c>
      <c r="Q2027" s="2">
        <v>46.45</v>
      </c>
      <c r="R2027" s="3">
        <v>0.6</v>
      </c>
      <c r="S2027" t="s">
        <v>60</v>
      </c>
      <c r="T2027" t="s">
        <v>136</v>
      </c>
      <c r="U2027" s="2">
        <v>27.87</v>
      </c>
      <c r="V2027" t="s">
        <v>54</v>
      </c>
    </row>
    <row r="2028" spans="1:22" x14ac:dyDescent="0.25">
      <c r="A2028">
        <v>2025918115</v>
      </c>
      <c r="B2028" t="s">
        <v>243</v>
      </c>
      <c r="C2028" t="s">
        <v>244</v>
      </c>
      <c r="D2028" t="str">
        <f t="shared" si="95"/>
        <v>ROSE DREW</v>
      </c>
      <c r="E2028" t="s">
        <v>52</v>
      </c>
      <c r="F2028" t="s">
        <v>53</v>
      </c>
      <c r="G2028" t="s">
        <v>54</v>
      </c>
      <c r="H2028">
        <v>17425766</v>
      </c>
      <c r="I2028" t="s">
        <v>55</v>
      </c>
      <c r="J2028" t="s">
        <v>56</v>
      </c>
      <c r="K2028" t="str">
        <f t="shared" si="93"/>
        <v>CAROL FOLEY</v>
      </c>
      <c r="L2028" s="1">
        <v>45658</v>
      </c>
      <c r="M2028" s="1">
        <v>46023</v>
      </c>
      <c r="N2028">
        <f t="shared" si="94"/>
        <v>12</v>
      </c>
      <c r="O2028" t="s">
        <v>135</v>
      </c>
      <c r="P2028" t="s">
        <v>2613</v>
      </c>
      <c r="Q2028" s="2">
        <v>46.45</v>
      </c>
      <c r="R2028" s="3">
        <v>0.6</v>
      </c>
      <c r="S2028" t="s">
        <v>60</v>
      </c>
      <c r="T2028" t="s">
        <v>136</v>
      </c>
      <c r="U2028" s="2">
        <v>27.87</v>
      </c>
      <c r="V2028" t="s">
        <v>54</v>
      </c>
    </row>
    <row r="2029" spans="1:22" x14ac:dyDescent="0.25">
      <c r="A2029">
        <v>2026228221</v>
      </c>
      <c r="B2029" t="s">
        <v>279</v>
      </c>
      <c r="C2029" t="s">
        <v>280</v>
      </c>
      <c r="D2029" t="str">
        <f t="shared" si="95"/>
        <v>APRIL HEATH</v>
      </c>
      <c r="E2029" t="s">
        <v>80</v>
      </c>
      <c r="F2029" t="s">
        <v>803</v>
      </c>
      <c r="G2029" t="s">
        <v>806</v>
      </c>
      <c r="H2029">
        <v>17425766</v>
      </c>
      <c r="I2029" t="s">
        <v>55</v>
      </c>
      <c r="J2029" t="s">
        <v>56</v>
      </c>
      <c r="K2029" t="str">
        <f t="shared" si="93"/>
        <v>CAROL FOLEY</v>
      </c>
      <c r="L2029" s="1">
        <v>45658</v>
      </c>
      <c r="M2029" s="1">
        <v>46023</v>
      </c>
      <c r="N2029">
        <f t="shared" si="94"/>
        <v>12</v>
      </c>
      <c r="O2029" t="s">
        <v>135</v>
      </c>
      <c r="P2029" t="s">
        <v>2613</v>
      </c>
      <c r="Q2029" s="2">
        <v>15</v>
      </c>
      <c r="R2029" s="3">
        <v>0.38</v>
      </c>
      <c r="S2029" t="s">
        <v>60</v>
      </c>
      <c r="T2029" t="s">
        <v>136</v>
      </c>
      <c r="U2029" s="2">
        <v>5.7</v>
      </c>
      <c r="V2029" t="s">
        <v>806</v>
      </c>
    </row>
    <row r="2030" spans="1:22" x14ac:dyDescent="0.25">
      <c r="A2030">
        <v>2026234870</v>
      </c>
      <c r="B2030" t="s">
        <v>281</v>
      </c>
      <c r="C2030" t="s">
        <v>225</v>
      </c>
      <c r="D2030" t="str">
        <f t="shared" si="95"/>
        <v>KRISTINA PAIDER</v>
      </c>
      <c r="E2030" t="s">
        <v>169</v>
      </c>
      <c r="F2030" t="s">
        <v>803</v>
      </c>
      <c r="G2030" t="s">
        <v>806</v>
      </c>
      <c r="H2030">
        <v>17425766</v>
      </c>
      <c r="I2030" t="s">
        <v>55</v>
      </c>
      <c r="J2030" t="s">
        <v>56</v>
      </c>
      <c r="K2030" t="str">
        <f t="shared" si="93"/>
        <v>CAROL FOLEY</v>
      </c>
      <c r="L2030" s="1">
        <v>45658</v>
      </c>
      <c r="M2030" s="1">
        <v>46023</v>
      </c>
      <c r="N2030">
        <f t="shared" si="94"/>
        <v>12</v>
      </c>
      <c r="O2030" t="s">
        <v>135</v>
      </c>
      <c r="P2030" t="s">
        <v>2613</v>
      </c>
      <c r="Q2030" s="2">
        <v>15</v>
      </c>
      <c r="R2030" s="3">
        <v>0.38</v>
      </c>
      <c r="S2030" t="s">
        <v>60</v>
      </c>
      <c r="T2030" t="s">
        <v>136</v>
      </c>
      <c r="U2030" s="2">
        <v>5.7</v>
      </c>
      <c r="V2030" t="s">
        <v>806</v>
      </c>
    </row>
    <row r="2031" spans="1:22" x14ac:dyDescent="0.25">
      <c r="A2031">
        <v>2025702074</v>
      </c>
      <c r="B2031" t="s">
        <v>228</v>
      </c>
      <c r="C2031" t="s">
        <v>229</v>
      </c>
      <c r="D2031" t="str">
        <f t="shared" si="95"/>
        <v>CINDY FREY</v>
      </c>
      <c r="E2031" t="s">
        <v>52</v>
      </c>
      <c r="F2031" t="s">
        <v>132</v>
      </c>
      <c r="G2031" t="s">
        <v>133</v>
      </c>
      <c r="H2031">
        <v>17425766</v>
      </c>
      <c r="I2031" t="s">
        <v>55</v>
      </c>
      <c r="J2031" t="s">
        <v>56</v>
      </c>
      <c r="K2031" t="str">
        <f t="shared" si="93"/>
        <v>CAROL FOLEY</v>
      </c>
      <c r="L2031" s="1">
        <v>45658</v>
      </c>
      <c r="M2031" s="1">
        <v>46023</v>
      </c>
      <c r="N2031">
        <f t="shared" si="94"/>
        <v>12</v>
      </c>
      <c r="O2031" t="s">
        <v>135</v>
      </c>
      <c r="P2031" t="s">
        <v>2613</v>
      </c>
      <c r="Q2031" s="2">
        <v>101.01</v>
      </c>
      <c r="R2031" s="3">
        <v>0.38</v>
      </c>
      <c r="S2031" t="s">
        <v>60</v>
      </c>
      <c r="T2031" t="s">
        <v>136</v>
      </c>
      <c r="U2031" s="2">
        <v>38.380000000000003</v>
      </c>
      <c r="V2031" t="s">
        <v>133</v>
      </c>
    </row>
    <row r="2032" spans="1:22" x14ac:dyDescent="0.25">
      <c r="A2032">
        <v>2025999479</v>
      </c>
      <c r="B2032" t="s">
        <v>253</v>
      </c>
      <c r="C2032" t="s">
        <v>254</v>
      </c>
      <c r="D2032" t="str">
        <f t="shared" si="95"/>
        <v>NICKOLE LARUSSA</v>
      </c>
      <c r="E2032" t="s">
        <v>52</v>
      </c>
      <c r="F2032" t="s">
        <v>132</v>
      </c>
      <c r="G2032" t="s">
        <v>133</v>
      </c>
      <c r="H2032">
        <v>17425766</v>
      </c>
      <c r="I2032" t="s">
        <v>55</v>
      </c>
      <c r="J2032" t="s">
        <v>56</v>
      </c>
      <c r="K2032" t="str">
        <f t="shared" si="93"/>
        <v>CAROL FOLEY</v>
      </c>
      <c r="L2032" s="1">
        <v>45658</v>
      </c>
      <c r="M2032" s="1">
        <v>46023</v>
      </c>
      <c r="N2032">
        <f t="shared" si="94"/>
        <v>12</v>
      </c>
      <c r="O2032" t="s">
        <v>135</v>
      </c>
      <c r="P2032" t="s">
        <v>2613</v>
      </c>
      <c r="Q2032" s="2">
        <v>89.62</v>
      </c>
      <c r="R2032" s="3">
        <v>0.38</v>
      </c>
      <c r="S2032" t="s">
        <v>60</v>
      </c>
      <c r="T2032" t="s">
        <v>136</v>
      </c>
      <c r="U2032" s="2">
        <v>34.06</v>
      </c>
      <c r="V2032" t="s">
        <v>133</v>
      </c>
    </row>
    <row r="2033" spans="1:22" x14ac:dyDescent="0.25">
      <c r="A2033">
        <v>2025649890</v>
      </c>
      <c r="B2033" t="s">
        <v>218</v>
      </c>
      <c r="C2033" t="s">
        <v>219</v>
      </c>
      <c r="D2033" t="str">
        <f t="shared" si="95"/>
        <v>DONNA BARBIERI-SANTUS</v>
      </c>
      <c r="E2033" t="s">
        <v>52</v>
      </c>
      <c r="F2033" t="s">
        <v>132</v>
      </c>
      <c r="G2033" t="s">
        <v>133</v>
      </c>
      <c r="H2033">
        <v>17425766</v>
      </c>
      <c r="I2033" t="s">
        <v>55</v>
      </c>
      <c r="J2033" t="s">
        <v>56</v>
      </c>
      <c r="K2033" t="str">
        <f t="shared" si="93"/>
        <v>CAROL FOLEY</v>
      </c>
      <c r="L2033" s="1">
        <v>45658</v>
      </c>
      <c r="M2033" s="1">
        <v>46023</v>
      </c>
      <c r="N2033">
        <f t="shared" si="94"/>
        <v>12</v>
      </c>
      <c r="O2033" t="s">
        <v>135</v>
      </c>
      <c r="P2033" t="s">
        <v>2613</v>
      </c>
      <c r="Q2033" s="2">
        <v>61.39</v>
      </c>
      <c r="R2033" s="3">
        <v>0.38</v>
      </c>
      <c r="S2033" t="s">
        <v>60</v>
      </c>
      <c r="T2033" t="s">
        <v>136</v>
      </c>
      <c r="U2033" s="2">
        <v>23.33</v>
      </c>
      <c r="V2033" t="s">
        <v>133</v>
      </c>
    </row>
    <row r="2034" spans="1:22" x14ac:dyDescent="0.25">
      <c r="A2034">
        <v>2026126730</v>
      </c>
      <c r="B2034" t="s">
        <v>261</v>
      </c>
      <c r="C2034" t="s">
        <v>262</v>
      </c>
      <c r="D2034" t="str">
        <f t="shared" si="95"/>
        <v>KATHLEEN STANLEY</v>
      </c>
      <c r="E2034" t="s">
        <v>52</v>
      </c>
      <c r="F2034" t="s">
        <v>132</v>
      </c>
      <c r="G2034" t="s">
        <v>133</v>
      </c>
      <c r="H2034">
        <v>17425766</v>
      </c>
      <c r="I2034" t="s">
        <v>55</v>
      </c>
      <c r="J2034" t="s">
        <v>56</v>
      </c>
      <c r="K2034" t="str">
        <f t="shared" si="93"/>
        <v>CAROL FOLEY</v>
      </c>
      <c r="L2034" s="1">
        <v>45658</v>
      </c>
      <c r="M2034" s="1">
        <v>46023</v>
      </c>
      <c r="N2034">
        <f t="shared" si="94"/>
        <v>12</v>
      </c>
      <c r="O2034" t="s">
        <v>135</v>
      </c>
      <c r="P2034" t="s">
        <v>2613</v>
      </c>
      <c r="Q2034" s="2">
        <v>55.16</v>
      </c>
      <c r="R2034" s="3">
        <v>0.38</v>
      </c>
      <c r="S2034" t="s">
        <v>60</v>
      </c>
      <c r="T2034" t="s">
        <v>136</v>
      </c>
      <c r="U2034" s="2">
        <v>20.96</v>
      </c>
      <c r="V2034" t="s">
        <v>133</v>
      </c>
    </row>
    <row r="2035" spans="1:22" x14ac:dyDescent="0.25">
      <c r="A2035">
        <v>2025918114</v>
      </c>
      <c r="B2035" t="s">
        <v>243</v>
      </c>
      <c r="C2035" t="s">
        <v>244</v>
      </c>
      <c r="D2035" t="str">
        <f t="shared" si="95"/>
        <v>ROSE DREW</v>
      </c>
      <c r="E2035" t="s">
        <v>52</v>
      </c>
      <c r="F2035" t="s">
        <v>132</v>
      </c>
      <c r="G2035" t="s">
        <v>133</v>
      </c>
      <c r="H2035">
        <v>17425766</v>
      </c>
      <c r="I2035" t="s">
        <v>55</v>
      </c>
      <c r="J2035" t="s">
        <v>56</v>
      </c>
      <c r="K2035" t="str">
        <f t="shared" si="93"/>
        <v>CAROL FOLEY</v>
      </c>
      <c r="L2035" s="1">
        <v>45658</v>
      </c>
      <c r="M2035" s="1">
        <v>46023</v>
      </c>
      <c r="N2035">
        <f t="shared" si="94"/>
        <v>12</v>
      </c>
      <c r="O2035" t="s">
        <v>135</v>
      </c>
      <c r="P2035" t="s">
        <v>2613</v>
      </c>
      <c r="Q2035" s="2">
        <v>46.13</v>
      </c>
      <c r="R2035" s="3">
        <v>0.38</v>
      </c>
      <c r="S2035" t="s">
        <v>60</v>
      </c>
      <c r="T2035" t="s">
        <v>136</v>
      </c>
      <c r="U2035" s="2">
        <v>17.53</v>
      </c>
      <c r="V2035" t="s">
        <v>133</v>
      </c>
    </row>
    <row r="2036" spans="1:22" x14ac:dyDescent="0.25">
      <c r="A2036">
        <v>2026234868</v>
      </c>
      <c r="B2036" t="s">
        <v>281</v>
      </c>
      <c r="C2036" t="s">
        <v>225</v>
      </c>
      <c r="D2036" t="str">
        <f t="shared" si="95"/>
        <v>KRISTINA PAIDER</v>
      </c>
      <c r="E2036" t="s">
        <v>169</v>
      </c>
      <c r="F2036" t="s">
        <v>132</v>
      </c>
      <c r="G2036" t="s">
        <v>133</v>
      </c>
      <c r="H2036">
        <v>17425766</v>
      </c>
      <c r="I2036" t="s">
        <v>55</v>
      </c>
      <c r="J2036" t="s">
        <v>56</v>
      </c>
      <c r="K2036" t="str">
        <f t="shared" si="93"/>
        <v>CAROL FOLEY</v>
      </c>
      <c r="L2036" s="1">
        <v>45658</v>
      </c>
      <c r="M2036" s="1">
        <v>46023</v>
      </c>
      <c r="N2036">
        <f t="shared" si="94"/>
        <v>12</v>
      </c>
      <c r="O2036" t="s">
        <v>135</v>
      </c>
      <c r="P2036" t="s">
        <v>2613</v>
      </c>
      <c r="Q2036" s="2">
        <v>44.93</v>
      </c>
      <c r="R2036" s="3">
        <v>0.38</v>
      </c>
      <c r="S2036" t="s">
        <v>60</v>
      </c>
      <c r="T2036" t="s">
        <v>136</v>
      </c>
      <c r="U2036" s="2">
        <v>17.07</v>
      </c>
      <c r="V2036" t="s">
        <v>133</v>
      </c>
    </row>
    <row r="2037" spans="1:22" x14ac:dyDescent="0.25">
      <c r="A2037">
        <v>2026228219</v>
      </c>
      <c r="B2037" t="s">
        <v>279</v>
      </c>
      <c r="C2037" t="s">
        <v>280</v>
      </c>
      <c r="D2037" t="str">
        <f t="shared" si="95"/>
        <v>APRIL HEATH</v>
      </c>
      <c r="E2037" t="s">
        <v>80</v>
      </c>
      <c r="F2037" t="s">
        <v>132</v>
      </c>
      <c r="G2037" t="s">
        <v>133</v>
      </c>
      <c r="H2037">
        <v>17425766</v>
      </c>
      <c r="I2037" t="s">
        <v>55</v>
      </c>
      <c r="J2037" t="s">
        <v>56</v>
      </c>
      <c r="K2037" t="str">
        <f t="shared" si="93"/>
        <v>CAROL FOLEY</v>
      </c>
      <c r="L2037" s="1">
        <v>45658</v>
      </c>
      <c r="M2037" s="1">
        <v>46023</v>
      </c>
      <c r="N2037">
        <f t="shared" si="94"/>
        <v>12</v>
      </c>
      <c r="O2037" t="s">
        <v>135</v>
      </c>
      <c r="P2037" t="s">
        <v>2613</v>
      </c>
      <c r="Q2037" s="2">
        <v>32.340000000000003</v>
      </c>
      <c r="R2037" s="3">
        <v>0.38</v>
      </c>
      <c r="S2037" t="s">
        <v>60</v>
      </c>
      <c r="T2037" t="s">
        <v>136</v>
      </c>
      <c r="U2037" s="2">
        <v>12.29</v>
      </c>
      <c r="V2037" t="s">
        <v>133</v>
      </c>
    </row>
    <row r="2038" spans="1:22" x14ac:dyDescent="0.25">
      <c r="A2038">
        <v>2026228220</v>
      </c>
      <c r="B2038" t="s">
        <v>279</v>
      </c>
      <c r="C2038" t="s">
        <v>280</v>
      </c>
      <c r="D2038" t="str">
        <f t="shared" si="95"/>
        <v>APRIL HEATH</v>
      </c>
      <c r="E2038" t="s">
        <v>80</v>
      </c>
      <c r="F2038" t="s">
        <v>479</v>
      </c>
      <c r="G2038" t="s">
        <v>480</v>
      </c>
      <c r="H2038">
        <v>17425766</v>
      </c>
      <c r="I2038" t="s">
        <v>55</v>
      </c>
      <c r="J2038" t="s">
        <v>56</v>
      </c>
      <c r="K2038" t="str">
        <f t="shared" si="93"/>
        <v>CAROL FOLEY</v>
      </c>
      <c r="L2038" s="1">
        <v>45658</v>
      </c>
      <c r="M2038" s="1">
        <v>46023</v>
      </c>
      <c r="N2038">
        <f t="shared" si="94"/>
        <v>12</v>
      </c>
      <c r="O2038" t="s">
        <v>135</v>
      </c>
      <c r="P2038" t="s">
        <v>2613</v>
      </c>
      <c r="Q2038" s="2">
        <v>43.46</v>
      </c>
      <c r="R2038" s="4">
        <v>0.375</v>
      </c>
      <c r="S2038" t="s">
        <v>60</v>
      </c>
      <c r="T2038" t="s">
        <v>136</v>
      </c>
      <c r="U2038" s="2">
        <v>16.3</v>
      </c>
      <c r="V2038" t="s">
        <v>480</v>
      </c>
    </row>
    <row r="2039" spans="1:22" x14ac:dyDescent="0.25">
      <c r="A2039">
        <v>2026234869</v>
      </c>
      <c r="B2039" t="s">
        <v>281</v>
      </c>
      <c r="C2039" t="s">
        <v>225</v>
      </c>
      <c r="D2039" t="str">
        <f t="shared" si="95"/>
        <v>KRISTINA PAIDER</v>
      </c>
      <c r="E2039" t="s">
        <v>169</v>
      </c>
      <c r="F2039" t="s">
        <v>479</v>
      </c>
      <c r="G2039" t="s">
        <v>480</v>
      </c>
      <c r="H2039">
        <v>17425766</v>
      </c>
      <c r="I2039" t="s">
        <v>55</v>
      </c>
      <c r="J2039" t="s">
        <v>56</v>
      </c>
      <c r="K2039" t="str">
        <f t="shared" si="93"/>
        <v>CAROL FOLEY</v>
      </c>
      <c r="L2039" s="1">
        <v>45658</v>
      </c>
      <c r="M2039" s="1">
        <v>46023</v>
      </c>
      <c r="N2039">
        <f t="shared" si="94"/>
        <v>12</v>
      </c>
      <c r="O2039" t="s">
        <v>135</v>
      </c>
      <c r="P2039" t="s">
        <v>2613</v>
      </c>
      <c r="Q2039" s="2">
        <v>38.15</v>
      </c>
      <c r="R2039" s="4">
        <v>0.375</v>
      </c>
      <c r="S2039" t="s">
        <v>60</v>
      </c>
      <c r="T2039" t="s">
        <v>136</v>
      </c>
      <c r="U2039" s="2">
        <v>14.31</v>
      </c>
      <c r="V2039" t="s">
        <v>480</v>
      </c>
    </row>
    <row r="2040" spans="1:22" x14ac:dyDescent="0.25">
      <c r="A2040">
        <v>2026126731</v>
      </c>
      <c r="B2040" t="s">
        <v>261</v>
      </c>
      <c r="C2040" t="s">
        <v>262</v>
      </c>
      <c r="D2040" t="str">
        <f t="shared" si="95"/>
        <v>KATHLEEN STANLEY</v>
      </c>
      <c r="E2040" t="s">
        <v>52</v>
      </c>
      <c r="F2040" t="s">
        <v>479</v>
      </c>
      <c r="G2040" t="s">
        <v>480</v>
      </c>
      <c r="H2040">
        <v>17425766</v>
      </c>
      <c r="I2040" t="s">
        <v>55</v>
      </c>
      <c r="J2040" t="s">
        <v>56</v>
      </c>
      <c r="K2040" t="str">
        <f t="shared" si="93"/>
        <v>CAROL FOLEY</v>
      </c>
      <c r="L2040" s="1">
        <v>45658</v>
      </c>
      <c r="M2040" s="1">
        <v>46023</v>
      </c>
      <c r="N2040">
        <f t="shared" si="94"/>
        <v>12</v>
      </c>
      <c r="O2040" t="s">
        <v>135</v>
      </c>
      <c r="P2040" t="s">
        <v>2613</v>
      </c>
      <c r="Q2040" s="2">
        <v>32.979999999999997</v>
      </c>
      <c r="R2040" s="4">
        <v>0.375</v>
      </c>
      <c r="S2040" t="s">
        <v>60</v>
      </c>
      <c r="T2040" t="s">
        <v>136</v>
      </c>
      <c r="U2040" s="2">
        <v>12.37</v>
      </c>
      <c r="V2040" t="s">
        <v>480</v>
      </c>
    </row>
    <row r="2041" spans="1:22" x14ac:dyDescent="0.25">
      <c r="A2041">
        <v>2026211898</v>
      </c>
      <c r="B2041" t="s">
        <v>2190</v>
      </c>
      <c r="C2041" t="s">
        <v>2191</v>
      </c>
      <c r="D2041" t="str">
        <f t="shared" si="95"/>
        <v>KYLEE BRAZELTON</v>
      </c>
      <c r="E2041" t="s">
        <v>80</v>
      </c>
      <c r="F2041" t="s">
        <v>479</v>
      </c>
      <c r="G2041" t="s">
        <v>480</v>
      </c>
      <c r="H2041">
        <v>17425766</v>
      </c>
      <c r="I2041" t="s">
        <v>55</v>
      </c>
      <c r="J2041" t="s">
        <v>56</v>
      </c>
      <c r="K2041" t="str">
        <f t="shared" si="93"/>
        <v>CAROL FOLEY</v>
      </c>
      <c r="L2041" s="1">
        <v>45658</v>
      </c>
      <c r="M2041" s="1">
        <v>46023</v>
      </c>
      <c r="N2041">
        <f t="shared" si="94"/>
        <v>12</v>
      </c>
      <c r="O2041" t="s">
        <v>135</v>
      </c>
      <c r="P2041" t="s">
        <v>2613</v>
      </c>
      <c r="Q2041" s="2">
        <v>27.97</v>
      </c>
      <c r="R2041" s="4">
        <v>0.375</v>
      </c>
      <c r="S2041" t="s">
        <v>60</v>
      </c>
      <c r="T2041" t="s">
        <v>136</v>
      </c>
      <c r="U2041" s="2">
        <v>10.49</v>
      </c>
      <c r="V2041" t="s">
        <v>480</v>
      </c>
    </row>
    <row r="2042" spans="1:22" x14ac:dyDescent="0.25">
      <c r="A2042">
        <v>2026189065</v>
      </c>
      <c r="B2042" t="s">
        <v>2178</v>
      </c>
      <c r="C2042" t="s">
        <v>2179</v>
      </c>
      <c r="D2042" t="str">
        <f t="shared" si="95"/>
        <v>HUGH MCGUIRK</v>
      </c>
      <c r="E2042" t="s">
        <v>83</v>
      </c>
      <c r="F2042" t="s">
        <v>373</v>
      </c>
      <c r="G2042" t="s">
        <v>374</v>
      </c>
      <c r="H2042">
        <v>17437820</v>
      </c>
      <c r="I2042" t="s">
        <v>691</v>
      </c>
      <c r="J2042" t="s">
        <v>692</v>
      </c>
      <c r="K2042" t="str">
        <f t="shared" si="93"/>
        <v>COLLEEN FINNIGAN</v>
      </c>
      <c r="L2042" s="1">
        <v>45658</v>
      </c>
      <c r="M2042" s="1">
        <v>46023</v>
      </c>
      <c r="N2042">
        <f t="shared" si="94"/>
        <v>12</v>
      </c>
      <c r="O2042" t="s">
        <v>135</v>
      </c>
      <c r="P2042" t="s">
        <v>2613</v>
      </c>
      <c r="Q2042" s="2">
        <v>250.56</v>
      </c>
      <c r="R2042" s="3">
        <v>0.7</v>
      </c>
      <c r="S2042" t="s">
        <v>60</v>
      </c>
      <c r="T2042" t="s">
        <v>136</v>
      </c>
      <c r="U2042" s="2">
        <v>175.39</v>
      </c>
      <c r="V2042" t="s">
        <v>374</v>
      </c>
    </row>
    <row r="2043" spans="1:22" x14ac:dyDescent="0.25">
      <c r="A2043">
        <v>2026189739</v>
      </c>
      <c r="B2043" t="s">
        <v>2587</v>
      </c>
      <c r="C2043" t="s">
        <v>198</v>
      </c>
      <c r="D2043" t="str">
        <f t="shared" si="95"/>
        <v>GEORGE FUSHI</v>
      </c>
      <c r="E2043" t="s">
        <v>83</v>
      </c>
      <c r="F2043" t="s">
        <v>479</v>
      </c>
      <c r="G2043" t="s">
        <v>480</v>
      </c>
      <c r="H2043">
        <v>17437820</v>
      </c>
      <c r="I2043" t="s">
        <v>691</v>
      </c>
      <c r="J2043" t="s">
        <v>692</v>
      </c>
      <c r="K2043" t="str">
        <f t="shared" si="93"/>
        <v>COLLEEN FINNIGAN</v>
      </c>
      <c r="L2043" s="1">
        <v>45658</v>
      </c>
      <c r="M2043" s="1">
        <v>46023</v>
      </c>
      <c r="N2043">
        <f t="shared" si="94"/>
        <v>12</v>
      </c>
      <c r="O2043" t="s">
        <v>135</v>
      </c>
      <c r="P2043" t="s">
        <v>2613</v>
      </c>
      <c r="Q2043" s="2">
        <v>160.11000000000001</v>
      </c>
      <c r="R2043" s="4">
        <v>0.375</v>
      </c>
      <c r="S2043" t="s">
        <v>60</v>
      </c>
      <c r="T2043" t="s">
        <v>136</v>
      </c>
      <c r="U2043" s="2">
        <v>60.04</v>
      </c>
      <c r="V2043" t="s">
        <v>480</v>
      </c>
    </row>
    <row r="2044" spans="1:22" x14ac:dyDescent="0.25">
      <c r="A2044">
        <v>2026189066</v>
      </c>
      <c r="B2044" t="s">
        <v>2178</v>
      </c>
      <c r="C2044" t="s">
        <v>2179</v>
      </c>
      <c r="D2044" t="str">
        <f t="shared" si="95"/>
        <v>HUGH MCGUIRK</v>
      </c>
      <c r="E2044" t="s">
        <v>83</v>
      </c>
      <c r="F2044" t="s">
        <v>479</v>
      </c>
      <c r="G2044" t="s">
        <v>480</v>
      </c>
      <c r="H2044">
        <v>17437820</v>
      </c>
      <c r="I2044" t="s">
        <v>691</v>
      </c>
      <c r="J2044" t="s">
        <v>692</v>
      </c>
      <c r="K2044" t="str">
        <f t="shared" si="93"/>
        <v>COLLEEN FINNIGAN</v>
      </c>
      <c r="L2044" s="1">
        <v>45658</v>
      </c>
      <c r="M2044" s="1">
        <v>46023</v>
      </c>
      <c r="N2044">
        <f t="shared" si="94"/>
        <v>12</v>
      </c>
      <c r="O2044" t="s">
        <v>135</v>
      </c>
      <c r="P2044" t="s">
        <v>2613</v>
      </c>
      <c r="Q2044" s="2">
        <v>120.81</v>
      </c>
      <c r="R2044" s="4">
        <v>0.375</v>
      </c>
      <c r="S2044" t="s">
        <v>60</v>
      </c>
      <c r="T2044" t="s">
        <v>136</v>
      </c>
      <c r="U2044" s="2">
        <v>45.3</v>
      </c>
      <c r="V2044" t="s">
        <v>480</v>
      </c>
    </row>
    <row r="2045" spans="1:22" x14ac:dyDescent="0.25">
      <c r="A2045">
        <v>2025608653</v>
      </c>
      <c r="B2045" t="s">
        <v>2566</v>
      </c>
      <c r="C2045" t="s">
        <v>2567</v>
      </c>
      <c r="D2045" t="str">
        <f t="shared" si="95"/>
        <v>DAWNETTE MEERKATZ</v>
      </c>
      <c r="E2045" t="s">
        <v>504</v>
      </c>
      <c r="F2045" t="s">
        <v>479</v>
      </c>
      <c r="G2045" t="s">
        <v>480</v>
      </c>
      <c r="H2045">
        <v>17437820</v>
      </c>
      <c r="I2045" t="s">
        <v>691</v>
      </c>
      <c r="J2045" t="s">
        <v>692</v>
      </c>
      <c r="K2045" t="str">
        <f t="shared" si="93"/>
        <v>COLLEEN FINNIGAN</v>
      </c>
      <c r="L2045" s="1">
        <v>45658</v>
      </c>
      <c r="M2045" s="1">
        <v>46023</v>
      </c>
      <c r="N2045">
        <f t="shared" si="94"/>
        <v>12</v>
      </c>
      <c r="O2045" t="s">
        <v>135</v>
      </c>
      <c r="P2045" t="s">
        <v>2613</v>
      </c>
      <c r="Q2045" s="2">
        <v>38.590000000000003</v>
      </c>
      <c r="R2045" s="4">
        <v>0.375</v>
      </c>
      <c r="S2045" t="s">
        <v>60</v>
      </c>
      <c r="T2045" t="s">
        <v>136</v>
      </c>
      <c r="U2045" s="2">
        <v>14.47</v>
      </c>
      <c r="V2045" t="s">
        <v>480</v>
      </c>
    </row>
    <row r="2046" spans="1:22" x14ac:dyDescent="0.25">
      <c r="A2046">
        <v>2026151501</v>
      </c>
      <c r="B2046" t="s">
        <v>1135</v>
      </c>
      <c r="C2046" t="s">
        <v>370</v>
      </c>
      <c r="D2046" t="str">
        <f t="shared" si="95"/>
        <v>JOY MCDANIEL</v>
      </c>
      <c r="E2046" t="s">
        <v>52</v>
      </c>
      <c r="F2046" t="s">
        <v>479</v>
      </c>
      <c r="G2046" t="s">
        <v>480</v>
      </c>
      <c r="H2046">
        <v>17528908</v>
      </c>
      <c r="I2046" t="s">
        <v>1682</v>
      </c>
      <c r="J2046" t="s">
        <v>213</v>
      </c>
      <c r="K2046" t="str">
        <f t="shared" si="93"/>
        <v>DEBORAH INSKIPT</v>
      </c>
      <c r="L2046" s="1">
        <v>45658</v>
      </c>
      <c r="M2046" s="1">
        <v>46023</v>
      </c>
      <c r="N2046">
        <f t="shared" si="94"/>
        <v>12</v>
      </c>
      <c r="O2046" t="s">
        <v>135</v>
      </c>
      <c r="P2046" t="s">
        <v>2613</v>
      </c>
      <c r="Q2046" s="2">
        <v>39.979999999999997</v>
      </c>
      <c r="R2046" s="4">
        <v>0.375</v>
      </c>
      <c r="S2046" t="s">
        <v>60</v>
      </c>
      <c r="T2046" t="s">
        <v>136</v>
      </c>
      <c r="U2046" s="2">
        <v>14.99</v>
      </c>
      <c r="V2046" t="s">
        <v>480</v>
      </c>
    </row>
    <row r="2047" spans="1:22" x14ac:dyDescent="0.25">
      <c r="A2047">
        <v>2026233136</v>
      </c>
      <c r="B2047" t="s">
        <v>952</v>
      </c>
      <c r="C2047" t="s">
        <v>641</v>
      </c>
      <c r="D2047" t="str">
        <f t="shared" si="95"/>
        <v>JOSEPH BLODGETT</v>
      </c>
      <c r="E2047" t="s">
        <v>52</v>
      </c>
      <c r="F2047" t="s">
        <v>479</v>
      </c>
      <c r="G2047" t="s">
        <v>480</v>
      </c>
      <c r="H2047">
        <v>17528908</v>
      </c>
      <c r="I2047" t="s">
        <v>1682</v>
      </c>
      <c r="J2047" t="s">
        <v>213</v>
      </c>
      <c r="K2047" t="str">
        <f t="shared" si="93"/>
        <v>DEBORAH INSKIPT</v>
      </c>
      <c r="L2047" s="1">
        <v>45658</v>
      </c>
      <c r="M2047" s="1">
        <v>46023</v>
      </c>
      <c r="N2047">
        <f t="shared" si="94"/>
        <v>12</v>
      </c>
      <c r="O2047" t="s">
        <v>135</v>
      </c>
      <c r="P2047" t="s">
        <v>2613</v>
      </c>
      <c r="Q2047" s="2">
        <v>39.979999999999997</v>
      </c>
      <c r="R2047" s="4">
        <v>0.375</v>
      </c>
      <c r="S2047" t="s">
        <v>60</v>
      </c>
      <c r="T2047" t="s">
        <v>136</v>
      </c>
      <c r="U2047" s="2">
        <v>14.99</v>
      </c>
      <c r="V2047" t="s">
        <v>480</v>
      </c>
    </row>
    <row r="2048" spans="1:22" x14ac:dyDescent="0.25">
      <c r="A2048">
        <v>2026042709</v>
      </c>
      <c r="B2048" t="s">
        <v>834</v>
      </c>
      <c r="C2048" t="s">
        <v>2150</v>
      </c>
      <c r="D2048" t="str">
        <f t="shared" si="95"/>
        <v>LIEN NGUYEN</v>
      </c>
      <c r="E2048" t="s">
        <v>83</v>
      </c>
      <c r="F2048" t="s">
        <v>373</v>
      </c>
      <c r="G2048" t="s">
        <v>374</v>
      </c>
      <c r="H2048">
        <v>9213293</v>
      </c>
      <c r="I2048" t="s">
        <v>469</v>
      </c>
      <c r="J2048" t="s">
        <v>470</v>
      </c>
      <c r="K2048" t="str">
        <f t="shared" si="93"/>
        <v>GARY PORTUGAL</v>
      </c>
      <c r="L2048" s="1">
        <v>45658</v>
      </c>
      <c r="M2048" s="1">
        <v>46023</v>
      </c>
      <c r="N2048">
        <f t="shared" si="94"/>
        <v>12</v>
      </c>
      <c r="O2048" t="s">
        <v>135</v>
      </c>
      <c r="P2048" t="s">
        <v>2613</v>
      </c>
      <c r="Q2048" s="2">
        <v>52</v>
      </c>
      <c r="R2048" s="3">
        <v>0.7</v>
      </c>
      <c r="S2048" t="s">
        <v>60</v>
      </c>
      <c r="T2048" t="s">
        <v>136</v>
      </c>
      <c r="U2048" s="2">
        <v>36.4</v>
      </c>
      <c r="V2048" t="s">
        <v>374</v>
      </c>
    </row>
    <row r="2049" spans="1:22" x14ac:dyDescent="0.25">
      <c r="A2049">
        <v>2026443516</v>
      </c>
      <c r="B2049" t="s">
        <v>1860</v>
      </c>
      <c r="C2049" t="s">
        <v>1861</v>
      </c>
      <c r="D2049" t="str">
        <f t="shared" si="95"/>
        <v>CHARLOTTE WASSER</v>
      </c>
      <c r="E2049" t="s">
        <v>169</v>
      </c>
      <c r="F2049" t="s">
        <v>373</v>
      </c>
      <c r="G2049" t="s">
        <v>433</v>
      </c>
      <c r="H2049">
        <v>8307933</v>
      </c>
      <c r="I2049" t="s">
        <v>113</v>
      </c>
      <c r="J2049" t="s">
        <v>114</v>
      </c>
      <c r="K2049" t="str">
        <f t="shared" ref="K2049:K2112" si="96">CONCATENATE(J2049," ",I2049)</f>
        <v>GREGORY TEIPEL</v>
      </c>
      <c r="L2049" s="1">
        <v>45661</v>
      </c>
      <c r="M2049" s="1">
        <v>46026</v>
      </c>
      <c r="N2049">
        <f t="shared" si="94"/>
        <v>12</v>
      </c>
      <c r="O2049" t="s">
        <v>135</v>
      </c>
      <c r="P2049" t="s">
        <v>2613</v>
      </c>
      <c r="Q2049" s="2">
        <v>32.58</v>
      </c>
      <c r="R2049" s="3">
        <v>0.9</v>
      </c>
      <c r="S2049" t="s">
        <v>60</v>
      </c>
      <c r="T2049" t="s">
        <v>136</v>
      </c>
      <c r="U2049" s="2">
        <v>29.32</v>
      </c>
      <c r="V2049" t="s">
        <v>433</v>
      </c>
    </row>
    <row r="2050" spans="1:22" x14ac:dyDescent="0.25">
      <c r="A2050">
        <v>2026443517</v>
      </c>
      <c r="B2050" t="s">
        <v>1860</v>
      </c>
      <c r="C2050" t="s">
        <v>1861</v>
      </c>
      <c r="D2050" t="str">
        <f t="shared" si="95"/>
        <v>CHARLOTTE WASSER</v>
      </c>
      <c r="E2050" t="s">
        <v>169</v>
      </c>
      <c r="F2050" t="s">
        <v>102</v>
      </c>
      <c r="G2050" t="s">
        <v>764</v>
      </c>
      <c r="H2050">
        <v>8307933</v>
      </c>
      <c r="I2050" t="s">
        <v>113</v>
      </c>
      <c r="J2050" t="s">
        <v>114</v>
      </c>
      <c r="K2050" t="str">
        <f t="shared" si="96"/>
        <v>GREGORY TEIPEL</v>
      </c>
      <c r="L2050" s="1">
        <v>45661</v>
      </c>
      <c r="M2050" s="1">
        <v>46026</v>
      </c>
      <c r="N2050">
        <f t="shared" ref="N2050:N2113" si="97">DATEDIF(L2050,M2050,"M")</f>
        <v>12</v>
      </c>
      <c r="O2050" t="s">
        <v>135</v>
      </c>
      <c r="P2050" t="s">
        <v>2613</v>
      </c>
      <c r="Q2050" s="2">
        <v>36.65</v>
      </c>
      <c r="R2050" s="3">
        <v>0.75</v>
      </c>
      <c r="S2050" t="s">
        <v>60</v>
      </c>
      <c r="T2050" t="s">
        <v>136</v>
      </c>
      <c r="U2050" s="2">
        <v>27.49</v>
      </c>
      <c r="V2050" t="s">
        <v>2597</v>
      </c>
    </row>
    <row r="2051" spans="1:22" x14ac:dyDescent="0.25">
      <c r="A2051">
        <v>2026439085</v>
      </c>
      <c r="B2051" t="s">
        <v>2591</v>
      </c>
      <c r="C2051" t="s">
        <v>2592</v>
      </c>
      <c r="D2051" t="str">
        <f t="shared" ref="D2051:D2114" si="98">CONCATENATE(C2051," ",B2051)</f>
        <v>LARRY GILLILAND</v>
      </c>
      <c r="E2051" t="s">
        <v>80</v>
      </c>
      <c r="F2051" t="s">
        <v>479</v>
      </c>
      <c r="G2051" t="s">
        <v>480</v>
      </c>
      <c r="H2051">
        <v>8307933</v>
      </c>
      <c r="I2051" t="s">
        <v>113</v>
      </c>
      <c r="J2051" t="s">
        <v>114</v>
      </c>
      <c r="K2051" t="str">
        <f t="shared" si="96"/>
        <v>GREGORY TEIPEL</v>
      </c>
      <c r="L2051" s="1">
        <v>45661</v>
      </c>
      <c r="M2051" s="1">
        <v>46026</v>
      </c>
      <c r="N2051">
        <f t="shared" si="97"/>
        <v>12</v>
      </c>
      <c r="O2051" t="s">
        <v>135</v>
      </c>
      <c r="P2051" t="s">
        <v>2613</v>
      </c>
      <c r="Q2051" s="2">
        <v>122.21</v>
      </c>
      <c r="R2051" s="4">
        <v>0.375</v>
      </c>
      <c r="S2051" t="s">
        <v>60</v>
      </c>
      <c r="T2051" t="s">
        <v>136</v>
      </c>
      <c r="U2051" s="2">
        <v>45.83</v>
      </c>
      <c r="V2051" t="s">
        <v>480</v>
      </c>
    </row>
    <row r="2052" spans="1:22" x14ac:dyDescent="0.25">
      <c r="A2052">
        <v>2026443518</v>
      </c>
      <c r="B2052" t="s">
        <v>1860</v>
      </c>
      <c r="C2052" t="s">
        <v>1861</v>
      </c>
      <c r="D2052" t="str">
        <f t="shared" si="98"/>
        <v>CHARLOTTE WASSER</v>
      </c>
      <c r="E2052" t="s">
        <v>169</v>
      </c>
      <c r="F2052" t="s">
        <v>479</v>
      </c>
      <c r="G2052" t="s">
        <v>480</v>
      </c>
      <c r="H2052">
        <v>8307933</v>
      </c>
      <c r="I2052" t="s">
        <v>113</v>
      </c>
      <c r="J2052" t="s">
        <v>114</v>
      </c>
      <c r="K2052" t="str">
        <f t="shared" si="96"/>
        <v>GREGORY TEIPEL</v>
      </c>
      <c r="L2052" s="1">
        <v>45661</v>
      </c>
      <c r="M2052" s="1">
        <v>46026</v>
      </c>
      <c r="N2052">
        <f t="shared" si="97"/>
        <v>12</v>
      </c>
      <c r="O2052" t="s">
        <v>135</v>
      </c>
      <c r="P2052" t="s">
        <v>2613</v>
      </c>
      <c r="Q2052" s="2">
        <v>50.64</v>
      </c>
      <c r="R2052" s="4">
        <v>0.375</v>
      </c>
      <c r="S2052" t="s">
        <v>60</v>
      </c>
      <c r="T2052" t="s">
        <v>136</v>
      </c>
      <c r="U2052" s="2">
        <v>18.989999999999998</v>
      </c>
      <c r="V2052" t="s">
        <v>480</v>
      </c>
    </row>
    <row r="2053" spans="1:22" x14ac:dyDescent="0.25">
      <c r="A2053">
        <v>2025845088</v>
      </c>
      <c r="B2053" t="s">
        <v>2321</v>
      </c>
      <c r="C2053" t="s">
        <v>1132</v>
      </c>
      <c r="D2053" t="str">
        <f t="shared" si="98"/>
        <v>KEITH OLSSON</v>
      </c>
      <c r="E2053" t="s">
        <v>52</v>
      </c>
      <c r="F2053" t="s">
        <v>373</v>
      </c>
      <c r="G2053" t="s">
        <v>400</v>
      </c>
      <c r="H2053">
        <v>15278437</v>
      </c>
      <c r="I2053" t="s">
        <v>76</v>
      </c>
      <c r="J2053" t="s">
        <v>77</v>
      </c>
      <c r="K2053" t="str">
        <f t="shared" si="96"/>
        <v>JASON HOFFMANN</v>
      </c>
      <c r="L2053" s="1">
        <v>45658</v>
      </c>
      <c r="M2053" s="1">
        <v>46023</v>
      </c>
      <c r="N2053">
        <f t="shared" si="97"/>
        <v>12</v>
      </c>
      <c r="O2053" t="s">
        <v>135</v>
      </c>
      <c r="P2053" t="s">
        <v>2613</v>
      </c>
      <c r="Q2053" s="2">
        <v>51.46</v>
      </c>
      <c r="R2053" s="3">
        <v>0.7</v>
      </c>
      <c r="S2053" t="s">
        <v>60</v>
      </c>
      <c r="T2053" t="s">
        <v>136</v>
      </c>
      <c r="U2053" s="2">
        <v>36.020000000000003</v>
      </c>
      <c r="V2053" t="s">
        <v>400</v>
      </c>
    </row>
    <row r="2054" spans="1:22" x14ac:dyDescent="0.25">
      <c r="A2054">
        <v>2026198963</v>
      </c>
      <c r="B2054" t="s">
        <v>2186</v>
      </c>
      <c r="C2054" t="s">
        <v>1412</v>
      </c>
      <c r="D2054" t="str">
        <f t="shared" si="98"/>
        <v>MEGAN HAINES</v>
      </c>
      <c r="E2054" t="s">
        <v>256</v>
      </c>
      <c r="F2054" t="s">
        <v>373</v>
      </c>
      <c r="G2054" t="s">
        <v>374</v>
      </c>
      <c r="H2054">
        <v>15278437</v>
      </c>
      <c r="I2054" t="s">
        <v>76</v>
      </c>
      <c r="J2054" t="s">
        <v>77</v>
      </c>
      <c r="K2054" t="str">
        <f t="shared" si="96"/>
        <v>JASON HOFFMANN</v>
      </c>
      <c r="L2054" s="1">
        <v>45658</v>
      </c>
      <c r="M2054" s="1">
        <v>46023</v>
      </c>
      <c r="N2054">
        <f t="shared" si="97"/>
        <v>12</v>
      </c>
      <c r="O2054" t="s">
        <v>135</v>
      </c>
      <c r="P2054" t="s">
        <v>2613</v>
      </c>
      <c r="Q2054" s="2">
        <v>198.42</v>
      </c>
      <c r="R2054" s="3">
        <v>0.7</v>
      </c>
      <c r="S2054" t="s">
        <v>60</v>
      </c>
      <c r="T2054" t="s">
        <v>136</v>
      </c>
      <c r="U2054" s="2">
        <v>138.88999999999999</v>
      </c>
      <c r="V2054" t="s">
        <v>374</v>
      </c>
    </row>
    <row r="2055" spans="1:22" x14ac:dyDescent="0.25">
      <c r="A2055">
        <v>2025845087</v>
      </c>
      <c r="B2055" t="s">
        <v>2321</v>
      </c>
      <c r="C2055" t="s">
        <v>1132</v>
      </c>
      <c r="D2055" t="str">
        <f t="shared" si="98"/>
        <v>KEITH OLSSON</v>
      </c>
      <c r="E2055" t="s">
        <v>52</v>
      </c>
      <c r="F2055" t="s">
        <v>53</v>
      </c>
      <c r="G2055" t="s">
        <v>54</v>
      </c>
      <c r="H2055">
        <v>15278437</v>
      </c>
      <c r="I2055" t="s">
        <v>76</v>
      </c>
      <c r="J2055" t="s">
        <v>77</v>
      </c>
      <c r="K2055" t="str">
        <f t="shared" si="96"/>
        <v>JASON HOFFMANN</v>
      </c>
      <c r="L2055" s="1">
        <v>45658</v>
      </c>
      <c r="M2055" s="1">
        <v>46023</v>
      </c>
      <c r="N2055">
        <f t="shared" si="97"/>
        <v>12</v>
      </c>
      <c r="O2055" t="s">
        <v>135</v>
      </c>
      <c r="P2055" t="s">
        <v>2613</v>
      </c>
      <c r="Q2055" s="2">
        <v>75.75</v>
      </c>
      <c r="R2055" s="3">
        <v>0.6</v>
      </c>
      <c r="S2055" t="s">
        <v>60</v>
      </c>
      <c r="T2055" t="s">
        <v>136</v>
      </c>
      <c r="U2055" s="2">
        <v>45.45</v>
      </c>
      <c r="V2055" t="s">
        <v>54</v>
      </c>
    </row>
    <row r="2056" spans="1:22" x14ac:dyDescent="0.25">
      <c r="A2056">
        <v>2026246537</v>
      </c>
      <c r="B2056" t="s">
        <v>915</v>
      </c>
      <c r="C2056" t="s">
        <v>916</v>
      </c>
      <c r="D2056" t="str">
        <f t="shared" si="98"/>
        <v>SARAH YODER</v>
      </c>
      <c r="E2056" t="s">
        <v>52</v>
      </c>
      <c r="F2056" t="s">
        <v>53</v>
      </c>
      <c r="G2056" t="s">
        <v>54</v>
      </c>
      <c r="H2056">
        <v>15278437</v>
      </c>
      <c r="I2056" t="s">
        <v>76</v>
      </c>
      <c r="J2056" t="s">
        <v>77</v>
      </c>
      <c r="K2056" t="str">
        <f t="shared" si="96"/>
        <v>JASON HOFFMANN</v>
      </c>
      <c r="L2056" s="1">
        <v>45658</v>
      </c>
      <c r="M2056" s="1">
        <v>46023</v>
      </c>
      <c r="N2056">
        <f t="shared" si="97"/>
        <v>12</v>
      </c>
      <c r="O2056" t="s">
        <v>135</v>
      </c>
      <c r="P2056" t="s">
        <v>2613</v>
      </c>
      <c r="Q2056" s="2">
        <v>42.45</v>
      </c>
      <c r="R2056" s="3">
        <v>0.6</v>
      </c>
      <c r="S2056" t="s">
        <v>60</v>
      </c>
      <c r="T2056" t="s">
        <v>136</v>
      </c>
      <c r="U2056" s="2">
        <v>25.47</v>
      </c>
      <c r="V2056" t="s">
        <v>54</v>
      </c>
    </row>
    <row r="2057" spans="1:22" x14ac:dyDescent="0.25">
      <c r="A2057">
        <v>2026166247</v>
      </c>
      <c r="B2057" t="s">
        <v>261</v>
      </c>
      <c r="C2057" t="s">
        <v>97</v>
      </c>
      <c r="D2057" t="str">
        <f t="shared" si="98"/>
        <v>CHARLES STANLEY</v>
      </c>
      <c r="E2057" t="s">
        <v>64</v>
      </c>
      <c r="F2057" t="s">
        <v>53</v>
      </c>
      <c r="G2057" t="s">
        <v>54</v>
      </c>
      <c r="H2057">
        <v>18781057</v>
      </c>
      <c r="I2057" t="s">
        <v>162</v>
      </c>
      <c r="J2057" t="s">
        <v>163</v>
      </c>
      <c r="K2057" t="str">
        <f t="shared" si="96"/>
        <v>JOHN ROKEN</v>
      </c>
      <c r="L2057" s="1">
        <v>45658</v>
      </c>
      <c r="M2057" s="1">
        <v>46023</v>
      </c>
      <c r="N2057">
        <f t="shared" si="97"/>
        <v>12</v>
      </c>
      <c r="O2057" t="s">
        <v>135</v>
      </c>
      <c r="P2057" t="s">
        <v>2613</v>
      </c>
      <c r="Q2057" s="2">
        <v>51.62</v>
      </c>
      <c r="R2057" s="3">
        <v>0.6</v>
      </c>
      <c r="S2057" t="s">
        <v>60</v>
      </c>
      <c r="T2057" t="s">
        <v>136</v>
      </c>
      <c r="U2057" s="2">
        <v>30.97</v>
      </c>
      <c r="V2057" t="s">
        <v>54</v>
      </c>
    </row>
    <row r="2058" spans="1:22" x14ac:dyDescent="0.25">
      <c r="A2058">
        <v>2026170336</v>
      </c>
      <c r="B2058" t="s">
        <v>272</v>
      </c>
      <c r="C2058" t="s">
        <v>273</v>
      </c>
      <c r="D2058" t="str">
        <f t="shared" si="98"/>
        <v>CONSTANCE CENATIEMPO</v>
      </c>
      <c r="E2058" t="s">
        <v>52</v>
      </c>
      <c r="F2058" t="s">
        <v>53</v>
      </c>
      <c r="G2058" t="s">
        <v>54</v>
      </c>
      <c r="H2058">
        <v>18781057</v>
      </c>
      <c r="I2058" t="s">
        <v>162</v>
      </c>
      <c r="J2058" t="s">
        <v>163</v>
      </c>
      <c r="K2058" t="str">
        <f t="shared" si="96"/>
        <v>JOHN ROKEN</v>
      </c>
      <c r="L2058" s="1">
        <v>45658</v>
      </c>
      <c r="M2058" s="1">
        <v>46023</v>
      </c>
      <c r="N2058">
        <f t="shared" si="97"/>
        <v>12</v>
      </c>
      <c r="O2058" t="s">
        <v>135</v>
      </c>
      <c r="P2058" t="s">
        <v>2613</v>
      </c>
      <c r="Q2058" s="2">
        <v>50.06</v>
      </c>
      <c r="R2058" s="3">
        <v>0.6</v>
      </c>
      <c r="S2058" t="s">
        <v>60</v>
      </c>
      <c r="T2058" t="s">
        <v>136</v>
      </c>
      <c r="U2058" s="2">
        <v>30.04</v>
      </c>
      <c r="V2058" t="s">
        <v>54</v>
      </c>
    </row>
    <row r="2059" spans="1:22" x14ac:dyDescent="0.25">
      <c r="A2059">
        <v>2026227664</v>
      </c>
      <c r="B2059" t="s">
        <v>277</v>
      </c>
      <c r="C2059" t="s">
        <v>278</v>
      </c>
      <c r="D2059" t="str">
        <f t="shared" si="98"/>
        <v>KADIATU SYLLAH</v>
      </c>
      <c r="E2059" t="s">
        <v>52</v>
      </c>
      <c r="F2059" t="s">
        <v>53</v>
      </c>
      <c r="G2059" t="s">
        <v>54</v>
      </c>
      <c r="H2059">
        <v>18781057</v>
      </c>
      <c r="I2059" t="s">
        <v>162</v>
      </c>
      <c r="J2059" t="s">
        <v>163</v>
      </c>
      <c r="K2059" t="str">
        <f t="shared" si="96"/>
        <v>JOHN ROKEN</v>
      </c>
      <c r="L2059" s="1">
        <v>45658</v>
      </c>
      <c r="M2059" s="1">
        <v>46023</v>
      </c>
      <c r="N2059">
        <f t="shared" si="97"/>
        <v>12</v>
      </c>
      <c r="O2059" t="s">
        <v>135</v>
      </c>
      <c r="P2059" t="s">
        <v>2613</v>
      </c>
      <c r="Q2059" s="2">
        <v>50.06</v>
      </c>
      <c r="R2059" s="3">
        <v>0.6</v>
      </c>
      <c r="S2059" t="s">
        <v>60</v>
      </c>
      <c r="T2059" t="s">
        <v>136</v>
      </c>
      <c r="U2059" s="2">
        <v>30.04</v>
      </c>
      <c r="V2059" t="s">
        <v>54</v>
      </c>
    </row>
    <row r="2060" spans="1:22" x14ac:dyDescent="0.25">
      <c r="A2060">
        <v>2026096390</v>
      </c>
      <c r="B2060" t="s">
        <v>260</v>
      </c>
      <c r="C2060" t="s">
        <v>131</v>
      </c>
      <c r="D2060" t="str">
        <f t="shared" si="98"/>
        <v>MATTHEW BAILEY</v>
      </c>
      <c r="E2060" t="s">
        <v>52</v>
      </c>
      <c r="F2060" t="s">
        <v>53</v>
      </c>
      <c r="G2060" t="s">
        <v>54</v>
      </c>
      <c r="H2060">
        <v>18781057</v>
      </c>
      <c r="I2060" t="s">
        <v>162</v>
      </c>
      <c r="J2060" t="s">
        <v>163</v>
      </c>
      <c r="K2060" t="str">
        <f t="shared" si="96"/>
        <v>JOHN ROKEN</v>
      </c>
      <c r="L2060" s="1">
        <v>45658</v>
      </c>
      <c r="M2060" s="1">
        <v>46023</v>
      </c>
      <c r="N2060">
        <f t="shared" si="97"/>
        <v>12</v>
      </c>
      <c r="O2060" t="s">
        <v>135</v>
      </c>
      <c r="P2060" t="s">
        <v>2613</v>
      </c>
      <c r="Q2060" s="2">
        <v>46.45</v>
      </c>
      <c r="R2060" s="3">
        <v>0.6</v>
      </c>
      <c r="S2060" t="s">
        <v>60</v>
      </c>
      <c r="T2060" t="s">
        <v>136</v>
      </c>
      <c r="U2060" s="2">
        <v>27.87</v>
      </c>
      <c r="V2060" t="s">
        <v>54</v>
      </c>
    </row>
    <row r="2061" spans="1:22" x14ac:dyDescent="0.25">
      <c r="A2061">
        <v>2026199477</v>
      </c>
      <c r="B2061" t="s">
        <v>87</v>
      </c>
      <c r="C2061" t="s">
        <v>276</v>
      </c>
      <c r="D2061" t="str">
        <f t="shared" si="98"/>
        <v>DALLAS SCOTT</v>
      </c>
      <c r="E2061" t="s">
        <v>52</v>
      </c>
      <c r="F2061" t="s">
        <v>53</v>
      </c>
      <c r="G2061" t="s">
        <v>54</v>
      </c>
      <c r="H2061">
        <v>18781057</v>
      </c>
      <c r="I2061" t="s">
        <v>162</v>
      </c>
      <c r="J2061" t="s">
        <v>163</v>
      </c>
      <c r="K2061" t="str">
        <f t="shared" si="96"/>
        <v>JOHN ROKEN</v>
      </c>
      <c r="L2061" s="1">
        <v>45658</v>
      </c>
      <c r="M2061" s="1">
        <v>46023</v>
      </c>
      <c r="N2061">
        <f t="shared" si="97"/>
        <v>12</v>
      </c>
      <c r="O2061" t="s">
        <v>135</v>
      </c>
      <c r="P2061" t="s">
        <v>2613</v>
      </c>
      <c r="Q2061" s="2">
        <v>40.159999999999997</v>
      </c>
      <c r="R2061" s="3">
        <v>0.6</v>
      </c>
      <c r="S2061" t="s">
        <v>60</v>
      </c>
      <c r="T2061" t="s">
        <v>136</v>
      </c>
      <c r="U2061" s="2">
        <v>24.1</v>
      </c>
      <c r="V2061" t="s">
        <v>54</v>
      </c>
    </row>
    <row r="2062" spans="1:22" x14ac:dyDescent="0.25">
      <c r="A2062">
        <v>2026054771</v>
      </c>
      <c r="B2062" t="s">
        <v>259</v>
      </c>
      <c r="C2062" t="s">
        <v>184</v>
      </c>
      <c r="D2062" t="str">
        <f t="shared" si="98"/>
        <v>DEBRA GUNTER</v>
      </c>
      <c r="E2062" t="s">
        <v>52</v>
      </c>
      <c r="F2062" t="s">
        <v>53</v>
      </c>
      <c r="G2062" t="s">
        <v>54</v>
      </c>
      <c r="H2062">
        <v>18781057</v>
      </c>
      <c r="I2062" t="s">
        <v>162</v>
      </c>
      <c r="J2062" t="s">
        <v>163</v>
      </c>
      <c r="K2062" t="str">
        <f t="shared" si="96"/>
        <v>JOHN ROKEN</v>
      </c>
      <c r="L2062" s="1">
        <v>45658</v>
      </c>
      <c r="M2062" s="1">
        <v>46023</v>
      </c>
      <c r="N2062">
        <f t="shared" si="97"/>
        <v>12</v>
      </c>
      <c r="O2062" t="s">
        <v>135</v>
      </c>
      <c r="P2062" t="s">
        <v>2613</v>
      </c>
      <c r="Q2062" s="2">
        <v>40.159999999999997</v>
      </c>
      <c r="R2062" s="3">
        <v>0.6</v>
      </c>
      <c r="S2062" t="s">
        <v>60</v>
      </c>
      <c r="T2062" t="s">
        <v>136</v>
      </c>
      <c r="U2062" s="2">
        <v>24.1</v>
      </c>
      <c r="V2062" t="s">
        <v>54</v>
      </c>
    </row>
    <row r="2063" spans="1:22" x14ac:dyDescent="0.25">
      <c r="A2063">
        <v>2026250127</v>
      </c>
      <c r="B2063" t="s">
        <v>282</v>
      </c>
      <c r="C2063" t="s">
        <v>188</v>
      </c>
      <c r="D2063" t="str">
        <f t="shared" si="98"/>
        <v>DEBBIE PAPPAS</v>
      </c>
      <c r="E2063" t="s">
        <v>52</v>
      </c>
      <c r="F2063" t="s">
        <v>132</v>
      </c>
      <c r="G2063" t="s">
        <v>133</v>
      </c>
      <c r="H2063">
        <v>18781057</v>
      </c>
      <c r="I2063" t="s">
        <v>162</v>
      </c>
      <c r="J2063" t="s">
        <v>163</v>
      </c>
      <c r="K2063" t="str">
        <f t="shared" si="96"/>
        <v>JOHN ROKEN</v>
      </c>
      <c r="L2063" s="1">
        <v>45658</v>
      </c>
      <c r="M2063" s="1">
        <v>46023</v>
      </c>
      <c r="N2063">
        <f t="shared" si="97"/>
        <v>12</v>
      </c>
      <c r="O2063" t="s">
        <v>135</v>
      </c>
      <c r="P2063" t="s">
        <v>2613</v>
      </c>
      <c r="Q2063" s="2">
        <v>61.39</v>
      </c>
      <c r="R2063" s="3">
        <v>0.38</v>
      </c>
      <c r="S2063" t="s">
        <v>60</v>
      </c>
      <c r="T2063" t="s">
        <v>136</v>
      </c>
      <c r="U2063" s="2">
        <v>23.33</v>
      </c>
      <c r="V2063" t="s">
        <v>133</v>
      </c>
    </row>
    <row r="2064" spans="1:22" x14ac:dyDescent="0.25">
      <c r="A2064">
        <v>2026227663</v>
      </c>
      <c r="B2064" t="s">
        <v>277</v>
      </c>
      <c r="C2064" t="s">
        <v>278</v>
      </c>
      <c r="D2064" t="str">
        <f t="shared" si="98"/>
        <v>KADIATU SYLLAH</v>
      </c>
      <c r="E2064" t="s">
        <v>52</v>
      </c>
      <c r="F2064" t="s">
        <v>132</v>
      </c>
      <c r="G2064" t="s">
        <v>133</v>
      </c>
      <c r="H2064">
        <v>18781057</v>
      </c>
      <c r="I2064" t="s">
        <v>162</v>
      </c>
      <c r="J2064" t="s">
        <v>163</v>
      </c>
      <c r="K2064" t="str">
        <f t="shared" si="96"/>
        <v>JOHN ROKEN</v>
      </c>
      <c r="L2064" s="1">
        <v>45658</v>
      </c>
      <c r="M2064" s="1">
        <v>46023</v>
      </c>
      <c r="N2064">
        <f t="shared" si="97"/>
        <v>12</v>
      </c>
      <c r="O2064" t="s">
        <v>135</v>
      </c>
      <c r="P2064" t="s">
        <v>2613</v>
      </c>
      <c r="Q2064" s="2">
        <v>57.45</v>
      </c>
      <c r="R2064" s="3">
        <v>0.38</v>
      </c>
      <c r="S2064" t="s">
        <v>60</v>
      </c>
      <c r="T2064" t="s">
        <v>136</v>
      </c>
      <c r="U2064" s="2">
        <v>21.83</v>
      </c>
      <c r="V2064" t="s">
        <v>133</v>
      </c>
    </row>
    <row r="2065" spans="1:22" x14ac:dyDescent="0.25">
      <c r="A2065">
        <v>2026054770</v>
      </c>
      <c r="B2065" t="s">
        <v>259</v>
      </c>
      <c r="C2065" t="s">
        <v>184</v>
      </c>
      <c r="D2065" t="str">
        <f t="shared" si="98"/>
        <v>DEBRA GUNTER</v>
      </c>
      <c r="E2065" t="s">
        <v>52</v>
      </c>
      <c r="F2065" t="s">
        <v>132</v>
      </c>
      <c r="G2065" t="s">
        <v>133</v>
      </c>
      <c r="H2065">
        <v>18781057</v>
      </c>
      <c r="I2065" t="s">
        <v>162</v>
      </c>
      <c r="J2065" t="s">
        <v>163</v>
      </c>
      <c r="K2065" t="str">
        <f t="shared" si="96"/>
        <v>JOHN ROKEN</v>
      </c>
      <c r="L2065" s="1">
        <v>45658</v>
      </c>
      <c r="M2065" s="1">
        <v>46023</v>
      </c>
      <c r="N2065">
        <f t="shared" si="97"/>
        <v>12</v>
      </c>
      <c r="O2065" t="s">
        <v>135</v>
      </c>
      <c r="P2065" t="s">
        <v>2613</v>
      </c>
      <c r="Q2065" s="2">
        <v>55.16</v>
      </c>
      <c r="R2065" s="3">
        <v>0.38</v>
      </c>
      <c r="S2065" t="s">
        <v>60</v>
      </c>
      <c r="T2065" t="s">
        <v>136</v>
      </c>
      <c r="U2065" s="2">
        <v>20.96</v>
      </c>
      <c r="V2065" t="s">
        <v>133</v>
      </c>
    </row>
    <row r="2066" spans="1:22" x14ac:dyDescent="0.25">
      <c r="A2066">
        <v>2026199476</v>
      </c>
      <c r="B2066" t="s">
        <v>87</v>
      </c>
      <c r="C2066" t="s">
        <v>276</v>
      </c>
      <c r="D2066" t="str">
        <f t="shared" si="98"/>
        <v>DALLAS SCOTT</v>
      </c>
      <c r="E2066" t="s">
        <v>52</v>
      </c>
      <c r="F2066" t="s">
        <v>132</v>
      </c>
      <c r="G2066" t="s">
        <v>133</v>
      </c>
      <c r="H2066">
        <v>18781057</v>
      </c>
      <c r="I2066" t="s">
        <v>162</v>
      </c>
      <c r="J2066" t="s">
        <v>163</v>
      </c>
      <c r="K2066" t="str">
        <f t="shared" si="96"/>
        <v>JOHN ROKEN</v>
      </c>
      <c r="L2066" s="1">
        <v>45658</v>
      </c>
      <c r="M2066" s="1">
        <v>46023</v>
      </c>
      <c r="N2066">
        <f t="shared" si="97"/>
        <v>12</v>
      </c>
      <c r="O2066" t="s">
        <v>135</v>
      </c>
      <c r="P2066" t="s">
        <v>2613</v>
      </c>
      <c r="Q2066" s="2">
        <v>55.16</v>
      </c>
      <c r="R2066" s="3">
        <v>0.38</v>
      </c>
      <c r="S2066" t="s">
        <v>60</v>
      </c>
      <c r="T2066" t="s">
        <v>136</v>
      </c>
      <c r="U2066" s="2">
        <v>20.96</v>
      </c>
      <c r="V2066" t="s">
        <v>133</v>
      </c>
    </row>
    <row r="2067" spans="1:22" x14ac:dyDescent="0.25">
      <c r="A2067">
        <v>2026170335</v>
      </c>
      <c r="B2067" t="s">
        <v>272</v>
      </c>
      <c r="C2067" t="s">
        <v>273</v>
      </c>
      <c r="D2067" t="str">
        <f t="shared" si="98"/>
        <v>CONSTANCE CENATIEMPO</v>
      </c>
      <c r="E2067" t="s">
        <v>52</v>
      </c>
      <c r="F2067" t="s">
        <v>132</v>
      </c>
      <c r="G2067" t="s">
        <v>133</v>
      </c>
      <c r="H2067">
        <v>18781057</v>
      </c>
      <c r="I2067" t="s">
        <v>162</v>
      </c>
      <c r="J2067" t="s">
        <v>163</v>
      </c>
      <c r="K2067" t="str">
        <f t="shared" si="96"/>
        <v>JOHN ROKEN</v>
      </c>
      <c r="L2067" s="1">
        <v>45658</v>
      </c>
      <c r="M2067" s="1">
        <v>46023</v>
      </c>
      <c r="N2067">
        <f t="shared" si="97"/>
        <v>12</v>
      </c>
      <c r="O2067" t="s">
        <v>135</v>
      </c>
      <c r="P2067" t="s">
        <v>2613</v>
      </c>
      <c r="Q2067" s="2">
        <v>46.13</v>
      </c>
      <c r="R2067" s="3">
        <v>0.38</v>
      </c>
      <c r="S2067" t="s">
        <v>60</v>
      </c>
      <c r="T2067" t="s">
        <v>136</v>
      </c>
      <c r="U2067" s="2">
        <v>17.53</v>
      </c>
      <c r="V2067" t="s">
        <v>133</v>
      </c>
    </row>
    <row r="2068" spans="1:22" x14ac:dyDescent="0.25">
      <c r="A2068">
        <v>2026166248</v>
      </c>
      <c r="B2068" t="s">
        <v>261</v>
      </c>
      <c r="C2068" t="s">
        <v>97</v>
      </c>
      <c r="D2068" t="str">
        <f t="shared" si="98"/>
        <v>CHARLES STANLEY</v>
      </c>
      <c r="E2068" t="s">
        <v>64</v>
      </c>
      <c r="F2068" t="s">
        <v>132</v>
      </c>
      <c r="G2068" t="s">
        <v>133</v>
      </c>
      <c r="H2068">
        <v>18781057</v>
      </c>
      <c r="I2068" t="s">
        <v>162</v>
      </c>
      <c r="J2068" t="s">
        <v>163</v>
      </c>
      <c r="K2068" t="str">
        <f t="shared" si="96"/>
        <v>JOHN ROKEN</v>
      </c>
      <c r="L2068" s="1">
        <v>45658</v>
      </c>
      <c r="M2068" s="1">
        <v>46023</v>
      </c>
      <c r="N2068">
        <f t="shared" si="97"/>
        <v>12</v>
      </c>
      <c r="O2068" t="s">
        <v>135</v>
      </c>
      <c r="P2068" t="s">
        <v>2613</v>
      </c>
      <c r="Q2068" s="2">
        <v>43.66</v>
      </c>
      <c r="R2068" s="3">
        <v>0.38</v>
      </c>
      <c r="S2068" t="s">
        <v>60</v>
      </c>
      <c r="T2068" t="s">
        <v>136</v>
      </c>
      <c r="U2068" s="2">
        <v>16.59</v>
      </c>
      <c r="V2068" t="s">
        <v>133</v>
      </c>
    </row>
    <row r="2069" spans="1:22" x14ac:dyDescent="0.25">
      <c r="A2069">
        <v>2026096389</v>
      </c>
      <c r="B2069" t="s">
        <v>260</v>
      </c>
      <c r="C2069" t="s">
        <v>131</v>
      </c>
      <c r="D2069" t="str">
        <f t="shared" si="98"/>
        <v>MATTHEW BAILEY</v>
      </c>
      <c r="E2069" t="s">
        <v>52</v>
      </c>
      <c r="F2069" t="s">
        <v>132</v>
      </c>
      <c r="G2069" t="s">
        <v>133</v>
      </c>
      <c r="H2069">
        <v>18781057</v>
      </c>
      <c r="I2069" t="s">
        <v>162</v>
      </c>
      <c r="J2069" t="s">
        <v>163</v>
      </c>
      <c r="K2069" t="str">
        <f t="shared" si="96"/>
        <v>JOHN ROKEN</v>
      </c>
      <c r="L2069" s="1">
        <v>45658</v>
      </c>
      <c r="M2069" s="1">
        <v>46023</v>
      </c>
      <c r="N2069">
        <f t="shared" si="97"/>
        <v>12</v>
      </c>
      <c r="O2069" t="s">
        <v>135</v>
      </c>
      <c r="P2069" t="s">
        <v>2613</v>
      </c>
      <c r="Q2069" s="2">
        <v>19.309999999999999</v>
      </c>
      <c r="R2069" s="3">
        <v>0.38</v>
      </c>
      <c r="S2069" t="s">
        <v>60</v>
      </c>
      <c r="T2069" t="s">
        <v>136</v>
      </c>
      <c r="U2069" s="2">
        <v>7.34</v>
      </c>
      <c r="V2069" t="s">
        <v>133</v>
      </c>
    </row>
    <row r="2070" spans="1:22" x14ac:dyDescent="0.25">
      <c r="A2070">
        <v>2026227662</v>
      </c>
      <c r="B2070" t="s">
        <v>277</v>
      </c>
      <c r="C2070" t="s">
        <v>278</v>
      </c>
      <c r="D2070" t="str">
        <f t="shared" si="98"/>
        <v>KADIATU SYLLAH</v>
      </c>
      <c r="E2070" t="s">
        <v>52</v>
      </c>
      <c r="F2070" t="s">
        <v>479</v>
      </c>
      <c r="G2070" t="s">
        <v>480</v>
      </c>
      <c r="H2070">
        <v>18781057</v>
      </c>
      <c r="I2070" t="s">
        <v>162</v>
      </c>
      <c r="J2070" t="s">
        <v>163</v>
      </c>
      <c r="K2070" t="str">
        <f t="shared" si="96"/>
        <v>JOHN ROKEN</v>
      </c>
      <c r="L2070" s="1">
        <v>45658</v>
      </c>
      <c r="M2070" s="1">
        <v>46023</v>
      </c>
      <c r="N2070">
        <f t="shared" si="97"/>
        <v>12</v>
      </c>
      <c r="O2070" t="s">
        <v>135</v>
      </c>
      <c r="P2070" t="s">
        <v>2613</v>
      </c>
      <c r="Q2070" s="2">
        <v>81.180000000000007</v>
      </c>
      <c r="R2070" s="4">
        <v>0.375</v>
      </c>
      <c r="S2070" t="s">
        <v>60</v>
      </c>
      <c r="T2070" t="s">
        <v>136</v>
      </c>
      <c r="U2070" s="2">
        <v>30.44</v>
      </c>
      <c r="V2070" t="s">
        <v>480</v>
      </c>
    </row>
    <row r="2071" spans="1:22" x14ac:dyDescent="0.25">
      <c r="A2071">
        <v>2026170334</v>
      </c>
      <c r="B2071" t="s">
        <v>272</v>
      </c>
      <c r="C2071" t="s">
        <v>273</v>
      </c>
      <c r="D2071" t="str">
        <f t="shared" si="98"/>
        <v>CONSTANCE CENATIEMPO</v>
      </c>
      <c r="E2071" t="s">
        <v>52</v>
      </c>
      <c r="F2071" t="s">
        <v>479</v>
      </c>
      <c r="G2071" t="s">
        <v>480</v>
      </c>
      <c r="H2071">
        <v>18781057</v>
      </c>
      <c r="I2071" t="s">
        <v>162</v>
      </c>
      <c r="J2071" t="s">
        <v>163</v>
      </c>
      <c r="K2071" t="str">
        <f t="shared" si="96"/>
        <v>JOHN ROKEN</v>
      </c>
      <c r="L2071" s="1">
        <v>45658</v>
      </c>
      <c r="M2071" s="1">
        <v>46023</v>
      </c>
      <c r="N2071">
        <f t="shared" si="97"/>
        <v>12</v>
      </c>
      <c r="O2071" t="s">
        <v>135</v>
      </c>
      <c r="P2071" t="s">
        <v>2613</v>
      </c>
      <c r="Q2071" s="2">
        <v>24.88</v>
      </c>
      <c r="R2071" s="4">
        <v>0.375</v>
      </c>
      <c r="S2071" t="s">
        <v>60</v>
      </c>
      <c r="T2071" t="s">
        <v>136</v>
      </c>
      <c r="U2071" s="2">
        <v>9.33</v>
      </c>
      <c r="V2071" t="s">
        <v>480</v>
      </c>
    </row>
    <row r="2072" spans="1:22" x14ac:dyDescent="0.25">
      <c r="A2072">
        <v>2025908264</v>
      </c>
      <c r="B2072" t="s">
        <v>1328</v>
      </c>
      <c r="C2072" t="s">
        <v>1327</v>
      </c>
      <c r="D2072" t="str">
        <f t="shared" si="98"/>
        <v>JESUS SANDOVAL</v>
      </c>
      <c r="E2072" t="s">
        <v>256</v>
      </c>
      <c r="F2072" t="s">
        <v>102</v>
      </c>
      <c r="G2072" t="s">
        <v>738</v>
      </c>
      <c r="H2072">
        <v>1706194</v>
      </c>
      <c r="I2072" t="s">
        <v>258</v>
      </c>
      <c r="J2072" t="s">
        <v>131</v>
      </c>
      <c r="K2072" t="str">
        <f t="shared" si="96"/>
        <v>MATTHEW DAUGHERTY</v>
      </c>
      <c r="L2072" s="1">
        <v>45658</v>
      </c>
      <c r="M2072" s="1">
        <v>46023</v>
      </c>
      <c r="N2072">
        <f t="shared" si="97"/>
        <v>12</v>
      </c>
      <c r="O2072" t="s">
        <v>135</v>
      </c>
      <c r="P2072" t="s">
        <v>2613</v>
      </c>
      <c r="Q2072" s="2">
        <v>536.75</v>
      </c>
      <c r="R2072" s="3">
        <v>0.9</v>
      </c>
      <c r="S2072" t="s">
        <v>60</v>
      </c>
      <c r="T2072" t="s">
        <v>136</v>
      </c>
      <c r="U2072" s="2">
        <v>483.08</v>
      </c>
      <c r="V2072" t="s">
        <v>2599</v>
      </c>
    </row>
    <row r="2073" spans="1:22" x14ac:dyDescent="0.25">
      <c r="A2073">
        <v>2025632652</v>
      </c>
      <c r="B2073" t="s">
        <v>1284</v>
      </c>
      <c r="C2073" t="s">
        <v>1285</v>
      </c>
      <c r="D2073" t="str">
        <f t="shared" si="98"/>
        <v>JIM STRYFFELER</v>
      </c>
      <c r="E2073" t="s">
        <v>452</v>
      </c>
      <c r="F2073" t="s">
        <v>102</v>
      </c>
      <c r="G2073" t="s">
        <v>738</v>
      </c>
      <c r="H2073">
        <v>1706194</v>
      </c>
      <c r="I2073" t="s">
        <v>258</v>
      </c>
      <c r="J2073" t="s">
        <v>131</v>
      </c>
      <c r="K2073" t="str">
        <f t="shared" si="96"/>
        <v>MATTHEW DAUGHERTY</v>
      </c>
      <c r="L2073" s="1">
        <v>45658</v>
      </c>
      <c r="M2073" s="1">
        <v>46023</v>
      </c>
      <c r="N2073">
        <f t="shared" si="97"/>
        <v>12</v>
      </c>
      <c r="O2073" t="s">
        <v>135</v>
      </c>
      <c r="P2073" t="s">
        <v>2613</v>
      </c>
      <c r="Q2073" s="2">
        <v>349.75</v>
      </c>
      <c r="R2073" s="3">
        <v>0.9</v>
      </c>
      <c r="S2073" t="s">
        <v>60</v>
      </c>
      <c r="T2073" t="s">
        <v>136</v>
      </c>
      <c r="U2073" s="2">
        <v>314.77999999999997</v>
      </c>
      <c r="V2073" t="s">
        <v>2599</v>
      </c>
    </row>
    <row r="2074" spans="1:22" x14ac:dyDescent="0.25">
      <c r="A2074">
        <v>2025633057</v>
      </c>
      <c r="B2074" t="s">
        <v>555</v>
      </c>
      <c r="C2074" t="s">
        <v>131</v>
      </c>
      <c r="D2074" t="str">
        <f t="shared" si="98"/>
        <v>MATTHEW HERHUSKY</v>
      </c>
      <c r="E2074" t="s">
        <v>169</v>
      </c>
      <c r="F2074" t="s">
        <v>102</v>
      </c>
      <c r="G2074" t="s">
        <v>738</v>
      </c>
      <c r="H2074">
        <v>1706194</v>
      </c>
      <c r="I2074" t="s">
        <v>258</v>
      </c>
      <c r="J2074" t="s">
        <v>131</v>
      </c>
      <c r="K2074" t="str">
        <f t="shared" si="96"/>
        <v>MATTHEW DAUGHERTY</v>
      </c>
      <c r="L2074" s="1">
        <v>45658</v>
      </c>
      <c r="M2074" s="1">
        <v>46023</v>
      </c>
      <c r="N2074">
        <f t="shared" si="97"/>
        <v>12</v>
      </c>
      <c r="O2074" t="s">
        <v>135</v>
      </c>
      <c r="P2074" t="s">
        <v>2613</v>
      </c>
      <c r="Q2074" s="2">
        <v>290.17</v>
      </c>
      <c r="R2074" s="3">
        <v>0.9</v>
      </c>
      <c r="S2074" t="s">
        <v>60</v>
      </c>
      <c r="T2074" t="s">
        <v>136</v>
      </c>
      <c r="U2074" s="2">
        <v>261.14999999999998</v>
      </c>
      <c r="V2074" t="s">
        <v>2599</v>
      </c>
    </row>
    <row r="2075" spans="1:22" x14ac:dyDescent="0.25">
      <c r="A2075">
        <v>2026090174</v>
      </c>
      <c r="B2075" t="s">
        <v>404</v>
      </c>
      <c r="C2075" t="s">
        <v>211</v>
      </c>
      <c r="D2075" t="str">
        <f t="shared" si="98"/>
        <v>PAMELA BURKE</v>
      </c>
      <c r="E2075" t="s">
        <v>585</v>
      </c>
      <c r="F2075" t="s">
        <v>102</v>
      </c>
      <c r="G2075" t="s">
        <v>738</v>
      </c>
      <c r="H2075">
        <v>1706194</v>
      </c>
      <c r="I2075" t="s">
        <v>258</v>
      </c>
      <c r="J2075" t="s">
        <v>131</v>
      </c>
      <c r="K2075" t="str">
        <f t="shared" si="96"/>
        <v>MATTHEW DAUGHERTY</v>
      </c>
      <c r="L2075" s="1">
        <v>45658</v>
      </c>
      <c r="M2075" s="1">
        <v>46023</v>
      </c>
      <c r="N2075">
        <f t="shared" si="97"/>
        <v>12</v>
      </c>
      <c r="O2075" t="s">
        <v>135</v>
      </c>
      <c r="P2075" t="s">
        <v>2613</v>
      </c>
      <c r="Q2075" s="2">
        <v>282.25</v>
      </c>
      <c r="R2075" s="3">
        <v>0.9</v>
      </c>
      <c r="S2075" t="s">
        <v>60</v>
      </c>
      <c r="T2075" t="s">
        <v>136</v>
      </c>
      <c r="U2075" s="2">
        <v>254.02</v>
      </c>
      <c r="V2075" t="s">
        <v>2599</v>
      </c>
    </row>
    <row r="2076" spans="1:22" x14ac:dyDescent="0.25">
      <c r="A2076">
        <v>2026090465</v>
      </c>
      <c r="B2076" t="s">
        <v>1344</v>
      </c>
      <c r="C2076" t="s">
        <v>405</v>
      </c>
      <c r="D2076" t="str">
        <f t="shared" si="98"/>
        <v>DAVID EYRE</v>
      </c>
      <c r="E2076" t="s">
        <v>110</v>
      </c>
      <c r="F2076" t="s">
        <v>102</v>
      </c>
      <c r="G2076" t="s">
        <v>738</v>
      </c>
      <c r="H2076">
        <v>1706194</v>
      </c>
      <c r="I2076" t="s">
        <v>258</v>
      </c>
      <c r="J2076" t="s">
        <v>131</v>
      </c>
      <c r="K2076" t="str">
        <f t="shared" si="96"/>
        <v>MATTHEW DAUGHERTY</v>
      </c>
      <c r="L2076" s="1">
        <v>45658</v>
      </c>
      <c r="M2076" s="1">
        <v>46023</v>
      </c>
      <c r="N2076">
        <f t="shared" si="97"/>
        <v>12</v>
      </c>
      <c r="O2076" t="s">
        <v>135</v>
      </c>
      <c r="P2076" t="s">
        <v>2613</v>
      </c>
      <c r="Q2076" s="2">
        <v>274.5</v>
      </c>
      <c r="R2076" s="3">
        <v>0.9</v>
      </c>
      <c r="S2076" t="s">
        <v>60</v>
      </c>
      <c r="T2076" t="s">
        <v>136</v>
      </c>
      <c r="U2076" s="2">
        <v>247.05</v>
      </c>
      <c r="V2076" t="s">
        <v>2599</v>
      </c>
    </row>
    <row r="2077" spans="1:22" x14ac:dyDescent="0.25">
      <c r="A2077">
        <v>2025614321</v>
      </c>
      <c r="B2077" t="s">
        <v>1282</v>
      </c>
      <c r="C2077" t="s">
        <v>1283</v>
      </c>
      <c r="D2077" t="str">
        <f t="shared" si="98"/>
        <v>STUART GREGOR</v>
      </c>
      <c r="E2077" t="s">
        <v>256</v>
      </c>
      <c r="F2077" t="s">
        <v>102</v>
      </c>
      <c r="G2077" t="s">
        <v>738</v>
      </c>
      <c r="H2077">
        <v>1706194</v>
      </c>
      <c r="I2077" t="s">
        <v>258</v>
      </c>
      <c r="J2077" t="s">
        <v>131</v>
      </c>
      <c r="K2077" t="str">
        <f t="shared" si="96"/>
        <v>MATTHEW DAUGHERTY</v>
      </c>
      <c r="L2077" s="1">
        <v>45658</v>
      </c>
      <c r="M2077" s="1">
        <v>46023</v>
      </c>
      <c r="N2077">
        <f t="shared" si="97"/>
        <v>12</v>
      </c>
      <c r="O2077" t="s">
        <v>135</v>
      </c>
      <c r="P2077" t="s">
        <v>2613</v>
      </c>
      <c r="Q2077" s="2">
        <v>264.38</v>
      </c>
      <c r="R2077" s="3">
        <v>0.9</v>
      </c>
      <c r="S2077" t="s">
        <v>60</v>
      </c>
      <c r="T2077" t="s">
        <v>136</v>
      </c>
      <c r="U2077" s="2">
        <v>237.94</v>
      </c>
      <c r="V2077" t="s">
        <v>2599</v>
      </c>
    </row>
    <row r="2078" spans="1:22" x14ac:dyDescent="0.25">
      <c r="A2078">
        <v>2026285302</v>
      </c>
      <c r="B2078" t="s">
        <v>145</v>
      </c>
      <c r="C2078" t="s">
        <v>386</v>
      </c>
      <c r="D2078" t="str">
        <f t="shared" si="98"/>
        <v>MICHAEL ROBINSON</v>
      </c>
      <c r="E2078" t="s">
        <v>256</v>
      </c>
      <c r="F2078" t="s">
        <v>102</v>
      </c>
      <c r="G2078" t="s">
        <v>738</v>
      </c>
      <c r="H2078">
        <v>1706194</v>
      </c>
      <c r="I2078" t="s">
        <v>258</v>
      </c>
      <c r="J2078" t="s">
        <v>131</v>
      </c>
      <c r="K2078" t="str">
        <f t="shared" si="96"/>
        <v>MATTHEW DAUGHERTY</v>
      </c>
      <c r="L2078" s="1">
        <v>45658</v>
      </c>
      <c r="M2078" s="1">
        <v>46023</v>
      </c>
      <c r="N2078">
        <f t="shared" si="97"/>
        <v>12</v>
      </c>
      <c r="O2078" t="s">
        <v>135</v>
      </c>
      <c r="P2078" t="s">
        <v>2613</v>
      </c>
      <c r="Q2078" s="2">
        <v>253.92</v>
      </c>
      <c r="R2078" s="3">
        <v>0.9</v>
      </c>
      <c r="S2078" t="s">
        <v>60</v>
      </c>
      <c r="T2078" t="s">
        <v>136</v>
      </c>
      <c r="U2078" s="2">
        <v>228.53</v>
      </c>
      <c r="V2078" t="s">
        <v>2599</v>
      </c>
    </row>
    <row r="2079" spans="1:22" x14ac:dyDescent="0.25">
      <c r="A2079">
        <v>2026355586</v>
      </c>
      <c r="B2079" t="s">
        <v>1858</v>
      </c>
      <c r="C2079" t="s">
        <v>1859</v>
      </c>
      <c r="D2079" t="str">
        <f t="shared" si="98"/>
        <v>MARCO VALLE</v>
      </c>
      <c r="E2079" t="s">
        <v>256</v>
      </c>
      <c r="F2079" t="s">
        <v>102</v>
      </c>
      <c r="G2079" t="s">
        <v>738</v>
      </c>
      <c r="H2079">
        <v>1706194</v>
      </c>
      <c r="I2079" t="s">
        <v>258</v>
      </c>
      <c r="J2079" t="s">
        <v>131</v>
      </c>
      <c r="K2079" t="str">
        <f t="shared" si="96"/>
        <v>MATTHEW DAUGHERTY</v>
      </c>
      <c r="L2079" s="1">
        <v>45658</v>
      </c>
      <c r="M2079" s="1">
        <v>46023</v>
      </c>
      <c r="N2079">
        <f t="shared" si="97"/>
        <v>12</v>
      </c>
      <c r="O2079" t="s">
        <v>135</v>
      </c>
      <c r="P2079" t="s">
        <v>2613</v>
      </c>
      <c r="Q2079" s="2">
        <v>239.84</v>
      </c>
      <c r="R2079" s="3">
        <v>0.9</v>
      </c>
      <c r="S2079" t="s">
        <v>60</v>
      </c>
      <c r="T2079" t="s">
        <v>136</v>
      </c>
      <c r="U2079" s="2">
        <v>215.86</v>
      </c>
      <c r="V2079" t="s">
        <v>2599</v>
      </c>
    </row>
    <row r="2080" spans="1:22" x14ac:dyDescent="0.25">
      <c r="A2080">
        <v>2026276224</v>
      </c>
      <c r="B2080" t="s">
        <v>768</v>
      </c>
      <c r="C2080" t="s">
        <v>227</v>
      </c>
      <c r="D2080" t="str">
        <f t="shared" si="98"/>
        <v>JENNIFER WARREN</v>
      </c>
      <c r="E2080" t="s">
        <v>161</v>
      </c>
      <c r="F2080" t="s">
        <v>102</v>
      </c>
      <c r="G2080" t="s">
        <v>738</v>
      </c>
      <c r="H2080">
        <v>1706194</v>
      </c>
      <c r="I2080" t="s">
        <v>258</v>
      </c>
      <c r="J2080" t="s">
        <v>131</v>
      </c>
      <c r="K2080" t="str">
        <f t="shared" si="96"/>
        <v>MATTHEW DAUGHERTY</v>
      </c>
      <c r="L2080" s="1">
        <v>45658</v>
      </c>
      <c r="M2080" s="1">
        <v>46023</v>
      </c>
      <c r="N2080">
        <f t="shared" si="97"/>
        <v>12</v>
      </c>
      <c r="O2080" t="s">
        <v>135</v>
      </c>
      <c r="P2080" t="s">
        <v>2613</v>
      </c>
      <c r="Q2080" s="2">
        <v>180.92</v>
      </c>
      <c r="R2080" s="3">
        <v>0.9</v>
      </c>
      <c r="S2080" t="s">
        <v>60</v>
      </c>
      <c r="T2080" t="s">
        <v>136</v>
      </c>
      <c r="U2080" s="2">
        <v>162.83000000000001</v>
      </c>
      <c r="V2080" t="s">
        <v>2599</v>
      </c>
    </row>
    <row r="2081" spans="1:22" x14ac:dyDescent="0.25">
      <c r="A2081">
        <v>2025914003</v>
      </c>
      <c r="B2081" t="s">
        <v>347</v>
      </c>
      <c r="C2081" t="s">
        <v>105</v>
      </c>
      <c r="D2081" t="str">
        <f t="shared" si="98"/>
        <v>KAREN HARRIS</v>
      </c>
      <c r="E2081" t="s">
        <v>256</v>
      </c>
      <c r="F2081" t="s">
        <v>102</v>
      </c>
      <c r="G2081" t="s">
        <v>738</v>
      </c>
      <c r="H2081">
        <v>1706194</v>
      </c>
      <c r="I2081" t="s">
        <v>258</v>
      </c>
      <c r="J2081" t="s">
        <v>131</v>
      </c>
      <c r="K2081" t="str">
        <f t="shared" si="96"/>
        <v>MATTHEW DAUGHERTY</v>
      </c>
      <c r="L2081" s="1">
        <v>45658</v>
      </c>
      <c r="M2081" s="1">
        <v>46023</v>
      </c>
      <c r="N2081">
        <f t="shared" si="97"/>
        <v>12</v>
      </c>
      <c r="O2081" t="s">
        <v>135</v>
      </c>
      <c r="P2081" t="s">
        <v>2613</v>
      </c>
      <c r="Q2081" s="2">
        <v>176.63</v>
      </c>
      <c r="R2081" s="3">
        <v>0.9</v>
      </c>
      <c r="S2081" t="s">
        <v>60</v>
      </c>
      <c r="T2081" t="s">
        <v>136</v>
      </c>
      <c r="U2081" s="2">
        <v>158.97</v>
      </c>
      <c r="V2081" t="s">
        <v>2599</v>
      </c>
    </row>
    <row r="2082" spans="1:22" x14ac:dyDescent="0.25">
      <c r="A2082">
        <v>2026169224</v>
      </c>
      <c r="B2082" t="s">
        <v>1350</v>
      </c>
      <c r="C2082" t="s">
        <v>1351</v>
      </c>
      <c r="D2082" t="str">
        <f t="shared" si="98"/>
        <v>VANESSA HAMILTON</v>
      </c>
      <c r="E2082" t="s">
        <v>265</v>
      </c>
      <c r="F2082" t="s">
        <v>102</v>
      </c>
      <c r="G2082" t="s">
        <v>738</v>
      </c>
      <c r="H2082">
        <v>1706194</v>
      </c>
      <c r="I2082" t="s">
        <v>258</v>
      </c>
      <c r="J2082" t="s">
        <v>131</v>
      </c>
      <c r="K2082" t="str">
        <f t="shared" si="96"/>
        <v>MATTHEW DAUGHERTY</v>
      </c>
      <c r="L2082" s="1">
        <v>45658</v>
      </c>
      <c r="M2082" s="1">
        <v>46023</v>
      </c>
      <c r="N2082">
        <f t="shared" si="97"/>
        <v>12</v>
      </c>
      <c r="O2082" t="s">
        <v>135</v>
      </c>
      <c r="P2082" t="s">
        <v>2613</v>
      </c>
      <c r="Q2082" s="2">
        <v>153.58000000000001</v>
      </c>
      <c r="R2082" s="3">
        <v>0.9</v>
      </c>
      <c r="S2082" t="s">
        <v>60</v>
      </c>
      <c r="T2082" t="s">
        <v>136</v>
      </c>
      <c r="U2082" s="2">
        <v>138.22</v>
      </c>
      <c r="V2082" t="s">
        <v>2599</v>
      </c>
    </row>
    <row r="2083" spans="1:22" x14ac:dyDescent="0.25">
      <c r="A2083">
        <v>2026156915</v>
      </c>
      <c r="B2083" t="s">
        <v>1347</v>
      </c>
      <c r="C2083" t="s">
        <v>302</v>
      </c>
      <c r="D2083" t="str">
        <f t="shared" si="98"/>
        <v>MITCHELL CASE</v>
      </c>
      <c r="E2083" t="s">
        <v>112</v>
      </c>
      <c r="F2083" t="s">
        <v>102</v>
      </c>
      <c r="G2083" t="s">
        <v>738</v>
      </c>
      <c r="H2083">
        <v>1706194</v>
      </c>
      <c r="I2083" t="s">
        <v>258</v>
      </c>
      <c r="J2083" t="s">
        <v>131</v>
      </c>
      <c r="K2083" t="str">
        <f t="shared" si="96"/>
        <v>MATTHEW DAUGHERTY</v>
      </c>
      <c r="L2083" s="1">
        <v>45658</v>
      </c>
      <c r="M2083" s="1">
        <v>46023</v>
      </c>
      <c r="N2083">
        <f t="shared" si="97"/>
        <v>12</v>
      </c>
      <c r="O2083" t="s">
        <v>135</v>
      </c>
      <c r="P2083" t="s">
        <v>2613</v>
      </c>
      <c r="Q2083" s="2">
        <v>146.25</v>
      </c>
      <c r="R2083" s="3">
        <v>0.9</v>
      </c>
      <c r="S2083" t="s">
        <v>60</v>
      </c>
      <c r="T2083" t="s">
        <v>136</v>
      </c>
      <c r="U2083" s="2">
        <v>131.62</v>
      </c>
      <c r="V2083" t="s">
        <v>2599</v>
      </c>
    </row>
    <row r="2084" spans="1:22" x14ac:dyDescent="0.25">
      <c r="A2084">
        <v>2026270120</v>
      </c>
      <c r="B2084" t="s">
        <v>1855</v>
      </c>
      <c r="C2084" t="s">
        <v>386</v>
      </c>
      <c r="D2084" t="str">
        <f t="shared" si="98"/>
        <v>MICHAEL PIEDRA</v>
      </c>
      <c r="E2084" t="s">
        <v>256</v>
      </c>
      <c r="F2084" t="s">
        <v>102</v>
      </c>
      <c r="G2084" t="s">
        <v>738</v>
      </c>
      <c r="H2084">
        <v>1706194</v>
      </c>
      <c r="I2084" t="s">
        <v>258</v>
      </c>
      <c r="J2084" t="s">
        <v>131</v>
      </c>
      <c r="K2084" t="str">
        <f t="shared" si="96"/>
        <v>MATTHEW DAUGHERTY</v>
      </c>
      <c r="L2084" s="1">
        <v>45658</v>
      </c>
      <c r="M2084" s="1">
        <v>46023</v>
      </c>
      <c r="N2084">
        <f t="shared" si="97"/>
        <v>12</v>
      </c>
      <c r="O2084" t="s">
        <v>135</v>
      </c>
      <c r="P2084" t="s">
        <v>2613</v>
      </c>
      <c r="Q2084" s="2">
        <v>135.33000000000001</v>
      </c>
      <c r="R2084" s="3">
        <v>0.9</v>
      </c>
      <c r="S2084" t="s">
        <v>60</v>
      </c>
      <c r="T2084" t="s">
        <v>136</v>
      </c>
      <c r="U2084" s="2">
        <v>121.8</v>
      </c>
      <c r="V2084" t="s">
        <v>2599</v>
      </c>
    </row>
    <row r="2085" spans="1:22" x14ac:dyDescent="0.25">
      <c r="A2085">
        <v>2026256409</v>
      </c>
      <c r="B2085" t="s">
        <v>1361</v>
      </c>
      <c r="C2085" t="s">
        <v>176</v>
      </c>
      <c r="D2085" t="str">
        <f t="shared" si="98"/>
        <v>KELLY BARRETT</v>
      </c>
      <c r="E2085" t="s">
        <v>256</v>
      </c>
      <c r="F2085" t="s">
        <v>102</v>
      </c>
      <c r="G2085" t="s">
        <v>738</v>
      </c>
      <c r="H2085">
        <v>1706194</v>
      </c>
      <c r="I2085" t="s">
        <v>258</v>
      </c>
      <c r="J2085" t="s">
        <v>131</v>
      </c>
      <c r="K2085" t="str">
        <f t="shared" si="96"/>
        <v>MATTHEW DAUGHERTY</v>
      </c>
      <c r="L2085" s="1">
        <v>45658</v>
      </c>
      <c r="M2085" s="1">
        <v>46023</v>
      </c>
      <c r="N2085">
        <f t="shared" si="97"/>
        <v>12</v>
      </c>
      <c r="O2085" t="s">
        <v>135</v>
      </c>
      <c r="P2085" t="s">
        <v>2613</v>
      </c>
      <c r="Q2085" s="2">
        <v>121.41</v>
      </c>
      <c r="R2085" s="3">
        <v>0.9</v>
      </c>
      <c r="S2085" t="s">
        <v>60</v>
      </c>
      <c r="T2085" t="s">
        <v>136</v>
      </c>
      <c r="U2085" s="2">
        <v>109.27</v>
      </c>
      <c r="V2085" t="s">
        <v>2599</v>
      </c>
    </row>
    <row r="2086" spans="1:22" x14ac:dyDescent="0.25">
      <c r="A2086">
        <v>2026119415</v>
      </c>
      <c r="B2086" t="s">
        <v>1345</v>
      </c>
      <c r="C2086" t="s">
        <v>716</v>
      </c>
      <c r="D2086" t="str">
        <f t="shared" si="98"/>
        <v>JACK HODGE</v>
      </c>
      <c r="E2086" t="s">
        <v>256</v>
      </c>
      <c r="F2086" t="s">
        <v>102</v>
      </c>
      <c r="G2086" t="s">
        <v>738</v>
      </c>
      <c r="H2086">
        <v>1706194</v>
      </c>
      <c r="I2086" t="s">
        <v>258</v>
      </c>
      <c r="J2086" t="s">
        <v>131</v>
      </c>
      <c r="K2086" t="str">
        <f t="shared" si="96"/>
        <v>MATTHEW DAUGHERTY</v>
      </c>
      <c r="L2086" s="1">
        <v>45658</v>
      </c>
      <c r="M2086" s="1">
        <v>46023</v>
      </c>
      <c r="N2086">
        <f t="shared" si="97"/>
        <v>12</v>
      </c>
      <c r="O2086" t="s">
        <v>135</v>
      </c>
      <c r="P2086" t="s">
        <v>2613</v>
      </c>
      <c r="Q2086" s="2">
        <v>110.58</v>
      </c>
      <c r="R2086" s="3">
        <v>0.9</v>
      </c>
      <c r="S2086" t="s">
        <v>60</v>
      </c>
      <c r="T2086" t="s">
        <v>136</v>
      </c>
      <c r="U2086" s="2">
        <v>99.52</v>
      </c>
      <c r="V2086" t="s">
        <v>2599</v>
      </c>
    </row>
    <row r="2087" spans="1:22" x14ac:dyDescent="0.25">
      <c r="A2087">
        <v>2025985014</v>
      </c>
      <c r="B2087" t="s">
        <v>1335</v>
      </c>
      <c r="C2087" t="s">
        <v>897</v>
      </c>
      <c r="D2087" t="str">
        <f t="shared" si="98"/>
        <v>LUKE POTTER</v>
      </c>
      <c r="E2087" t="s">
        <v>265</v>
      </c>
      <c r="F2087" t="s">
        <v>102</v>
      </c>
      <c r="G2087" t="s">
        <v>738</v>
      </c>
      <c r="H2087">
        <v>1706194</v>
      </c>
      <c r="I2087" t="s">
        <v>258</v>
      </c>
      <c r="J2087" t="s">
        <v>131</v>
      </c>
      <c r="K2087" t="str">
        <f t="shared" si="96"/>
        <v>MATTHEW DAUGHERTY</v>
      </c>
      <c r="L2087" s="1">
        <v>45658</v>
      </c>
      <c r="M2087" s="1">
        <v>46023</v>
      </c>
      <c r="N2087">
        <f t="shared" si="97"/>
        <v>12</v>
      </c>
      <c r="O2087" t="s">
        <v>135</v>
      </c>
      <c r="P2087" t="s">
        <v>2613</v>
      </c>
      <c r="Q2087" s="2">
        <v>107.41</v>
      </c>
      <c r="R2087" s="3">
        <v>0.9</v>
      </c>
      <c r="S2087" t="s">
        <v>60</v>
      </c>
      <c r="T2087" t="s">
        <v>136</v>
      </c>
      <c r="U2087" s="2">
        <v>96.67</v>
      </c>
      <c r="V2087" t="s">
        <v>2599</v>
      </c>
    </row>
    <row r="2088" spans="1:22" x14ac:dyDescent="0.25">
      <c r="A2088">
        <v>2025759189</v>
      </c>
      <c r="B2088" t="s">
        <v>1294</v>
      </c>
      <c r="C2088" t="s">
        <v>631</v>
      </c>
      <c r="D2088" t="str">
        <f t="shared" si="98"/>
        <v>DARLA BRALLEY</v>
      </c>
      <c r="E2088" t="s">
        <v>648</v>
      </c>
      <c r="F2088" t="s">
        <v>102</v>
      </c>
      <c r="G2088" t="s">
        <v>738</v>
      </c>
      <c r="H2088">
        <v>1706194</v>
      </c>
      <c r="I2088" t="s">
        <v>258</v>
      </c>
      <c r="J2088" t="s">
        <v>131</v>
      </c>
      <c r="K2088" t="str">
        <f t="shared" si="96"/>
        <v>MATTHEW DAUGHERTY</v>
      </c>
      <c r="L2088" s="1">
        <v>45658</v>
      </c>
      <c r="M2088" s="1">
        <v>46023</v>
      </c>
      <c r="N2088">
        <f t="shared" si="97"/>
        <v>12</v>
      </c>
      <c r="O2088" t="s">
        <v>135</v>
      </c>
      <c r="P2088" t="s">
        <v>2613</v>
      </c>
      <c r="Q2088" s="2">
        <v>101.93</v>
      </c>
      <c r="R2088" s="3">
        <v>0.9</v>
      </c>
      <c r="S2088" t="s">
        <v>60</v>
      </c>
      <c r="T2088" t="s">
        <v>136</v>
      </c>
      <c r="U2088" s="2">
        <v>91.74</v>
      </c>
      <c r="V2088" t="s">
        <v>2599</v>
      </c>
    </row>
    <row r="2089" spans="1:22" x14ac:dyDescent="0.25">
      <c r="A2089">
        <v>2026254228</v>
      </c>
      <c r="B2089" t="s">
        <v>1360</v>
      </c>
      <c r="C2089" t="s">
        <v>1358</v>
      </c>
      <c r="D2089" t="str">
        <f t="shared" si="98"/>
        <v>TYLER HAYNES</v>
      </c>
      <c r="E2089" t="s">
        <v>209</v>
      </c>
      <c r="F2089" t="s">
        <v>102</v>
      </c>
      <c r="G2089" t="s">
        <v>738</v>
      </c>
      <c r="H2089">
        <v>1706194</v>
      </c>
      <c r="I2089" t="s">
        <v>258</v>
      </c>
      <c r="J2089" t="s">
        <v>131</v>
      </c>
      <c r="K2089" t="str">
        <f t="shared" si="96"/>
        <v>MATTHEW DAUGHERTY</v>
      </c>
      <c r="L2089" s="1">
        <v>45658</v>
      </c>
      <c r="M2089" s="1">
        <v>46023</v>
      </c>
      <c r="N2089">
        <f t="shared" si="97"/>
        <v>12</v>
      </c>
      <c r="O2089" t="s">
        <v>135</v>
      </c>
      <c r="P2089" t="s">
        <v>2613</v>
      </c>
      <c r="Q2089" s="2">
        <v>96.5</v>
      </c>
      <c r="R2089" s="3">
        <v>0.9</v>
      </c>
      <c r="S2089" t="s">
        <v>60</v>
      </c>
      <c r="T2089" t="s">
        <v>136</v>
      </c>
      <c r="U2089" s="2">
        <v>86.85</v>
      </c>
      <c r="V2089" t="s">
        <v>2599</v>
      </c>
    </row>
    <row r="2090" spans="1:22" x14ac:dyDescent="0.25">
      <c r="A2090">
        <v>2025988345</v>
      </c>
      <c r="B2090" t="s">
        <v>1336</v>
      </c>
      <c r="C2090" t="s">
        <v>450</v>
      </c>
      <c r="D2090" t="str">
        <f t="shared" si="98"/>
        <v>JEREMY WARPOOL</v>
      </c>
      <c r="E2090" t="s">
        <v>161</v>
      </c>
      <c r="F2090" t="s">
        <v>102</v>
      </c>
      <c r="G2090" t="s">
        <v>738</v>
      </c>
      <c r="H2090">
        <v>1706194</v>
      </c>
      <c r="I2090" t="s">
        <v>258</v>
      </c>
      <c r="J2090" t="s">
        <v>131</v>
      </c>
      <c r="K2090" t="str">
        <f t="shared" si="96"/>
        <v>MATTHEW DAUGHERTY</v>
      </c>
      <c r="L2090" s="1">
        <v>45658</v>
      </c>
      <c r="M2090" s="1">
        <v>46023</v>
      </c>
      <c r="N2090">
        <f t="shared" si="97"/>
        <v>12</v>
      </c>
      <c r="O2090" t="s">
        <v>135</v>
      </c>
      <c r="P2090" t="s">
        <v>2613</v>
      </c>
      <c r="Q2090" s="2">
        <v>68.25</v>
      </c>
      <c r="R2090" s="3">
        <v>0.9</v>
      </c>
      <c r="S2090" t="s">
        <v>60</v>
      </c>
      <c r="T2090" t="s">
        <v>136</v>
      </c>
      <c r="U2090" s="2">
        <v>61.42</v>
      </c>
      <c r="V2090" t="s">
        <v>2599</v>
      </c>
    </row>
    <row r="2091" spans="1:22" x14ac:dyDescent="0.25">
      <c r="A2091">
        <v>2025958376</v>
      </c>
      <c r="B2091" t="s">
        <v>2145</v>
      </c>
      <c r="C2091" t="s">
        <v>198</v>
      </c>
      <c r="D2091" t="str">
        <f t="shared" si="98"/>
        <v>GEORGE SEWELL</v>
      </c>
      <c r="E2091" t="s">
        <v>265</v>
      </c>
      <c r="F2091" t="s">
        <v>373</v>
      </c>
      <c r="G2091" t="s">
        <v>433</v>
      </c>
      <c r="H2091">
        <v>1706194</v>
      </c>
      <c r="I2091" t="s">
        <v>258</v>
      </c>
      <c r="J2091" t="s">
        <v>131</v>
      </c>
      <c r="K2091" t="str">
        <f t="shared" si="96"/>
        <v>MATTHEW DAUGHERTY</v>
      </c>
      <c r="L2091" s="1">
        <v>45658</v>
      </c>
      <c r="M2091" s="1">
        <v>46023</v>
      </c>
      <c r="N2091">
        <f t="shared" si="97"/>
        <v>12</v>
      </c>
      <c r="O2091" t="s">
        <v>135</v>
      </c>
      <c r="P2091" t="s">
        <v>2613</v>
      </c>
      <c r="Q2091" s="2">
        <v>83.63</v>
      </c>
      <c r="R2091" s="3">
        <v>0.9</v>
      </c>
      <c r="S2091" t="s">
        <v>60</v>
      </c>
      <c r="T2091" t="s">
        <v>136</v>
      </c>
      <c r="U2091" s="2">
        <v>75.27</v>
      </c>
      <c r="V2091" t="s">
        <v>433</v>
      </c>
    </row>
    <row r="2092" spans="1:22" x14ac:dyDescent="0.25">
      <c r="A2092">
        <v>2026347095</v>
      </c>
      <c r="B2092" t="s">
        <v>1857</v>
      </c>
      <c r="C2092" t="s">
        <v>502</v>
      </c>
      <c r="D2092" t="str">
        <f t="shared" si="98"/>
        <v>FRANK ZAVREL</v>
      </c>
      <c r="E2092" t="s">
        <v>80</v>
      </c>
      <c r="F2092" t="s">
        <v>373</v>
      </c>
      <c r="G2092" t="s">
        <v>433</v>
      </c>
      <c r="H2092">
        <v>1706194</v>
      </c>
      <c r="I2092" t="s">
        <v>258</v>
      </c>
      <c r="J2092" t="s">
        <v>131</v>
      </c>
      <c r="K2092" t="str">
        <f t="shared" si="96"/>
        <v>MATTHEW DAUGHERTY</v>
      </c>
      <c r="L2092" s="1">
        <v>45658</v>
      </c>
      <c r="M2092" s="1">
        <v>46023</v>
      </c>
      <c r="N2092">
        <f t="shared" si="97"/>
        <v>12</v>
      </c>
      <c r="O2092" t="s">
        <v>135</v>
      </c>
      <c r="P2092" t="s">
        <v>2613</v>
      </c>
      <c r="Q2092" s="2">
        <v>46.54</v>
      </c>
      <c r="R2092" s="3">
        <v>0.9</v>
      </c>
      <c r="S2092" t="s">
        <v>60</v>
      </c>
      <c r="T2092" t="s">
        <v>136</v>
      </c>
      <c r="U2092" s="2">
        <v>41.89</v>
      </c>
      <c r="V2092" t="s">
        <v>433</v>
      </c>
    </row>
    <row r="2093" spans="1:22" x14ac:dyDescent="0.25">
      <c r="A2093">
        <v>2026239483</v>
      </c>
      <c r="B2093" t="s">
        <v>1359</v>
      </c>
      <c r="C2093" t="s">
        <v>163</v>
      </c>
      <c r="D2093" t="str">
        <f t="shared" si="98"/>
        <v>JOHN FITZPATRICK</v>
      </c>
      <c r="E2093" t="s">
        <v>169</v>
      </c>
      <c r="F2093" t="s">
        <v>373</v>
      </c>
      <c r="G2093" t="s">
        <v>433</v>
      </c>
      <c r="H2093">
        <v>1706194</v>
      </c>
      <c r="I2093" t="s">
        <v>258</v>
      </c>
      <c r="J2093" t="s">
        <v>131</v>
      </c>
      <c r="K2093" t="str">
        <f t="shared" si="96"/>
        <v>MATTHEW DAUGHERTY</v>
      </c>
      <c r="L2093" s="1">
        <v>45658</v>
      </c>
      <c r="M2093" s="1">
        <v>46023</v>
      </c>
      <c r="N2093">
        <f t="shared" si="97"/>
        <v>12</v>
      </c>
      <c r="O2093" t="s">
        <v>135</v>
      </c>
      <c r="P2093" t="s">
        <v>2613</v>
      </c>
      <c r="Q2093" s="2">
        <v>32.42</v>
      </c>
      <c r="R2093" s="3">
        <v>0.9</v>
      </c>
      <c r="S2093" t="s">
        <v>60</v>
      </c>
      <c r="T2093" t="s">
        <v>136</v>
      </c>
      <c r="U2093" s="2">
        <v>29.18</v>
      </c>
      <c r="V2093" t="s">
        <v>433</v>
      </c>
    </row>
    <row r="2094" spans="1:22" x14ac:dyDescent="0.25">
      <c r="A2094">
        <v>2025822311</v>
      </c>
      <c r="B2094" t="s">
        <v>1308</v>
      </c>
      <c r="C2094" t="s">
        <v>1309</v>
      </c>
      <c r="D2094" t="str">
        <f t="shared" si="98"/>
        <v>VALERIA JESSEN</v>
      </c>
      <c r="E2094" t="s">
        <v>80</v>
      </c>
      <c r="F2094" t="s">
        <v>373</v>
      </c>
      <c r="G2094" t="s">
        <v>433</v>
      </c>
      <c r="H2094">
        <v>1706194</v>
      </c>
      <c r="I2094" t="s">
        <v>258</v>
      </c>
      <c r="J2094" t="s">
        <v>131</v>
      </c>
      <c r="K2094" t="str">
        <f t="shared" si="96"/>
        <v>MATTHEW DAUGHERTY</v>
      </c>
      <c r="L2094" s="1">
        <v>45658</v>
      </c>
      <c r="M2094" s="1">
        <v>46023</v>
      </c>
      <c r="N2094">
        <f t="shared" si="97"/>
        <v>12</v>
      </c>
      <c r="O2094" t="s">
        <v>135</v>
      </c>
      <c r="P2094" t="s">
        <v>2613</v>
      </c>
      <c r="Q2094" s="2">
        <v>21.83</v>
      </c>
      <c r="R2094" s="3">
        <v>0.9</v>
      </c>
      <c r="S2094" t="s">
        <v>60</v>
      </c>
      <c r="T2094" t="s">
        <v>136</v>
      </c>
      <c r="U2094" s="2">
        <v>19.649999999999999</v>
      </c>
      <c r="V2094" t="s">
        <v>433</v>
      </c>
    </row>
    <row r="2095" spans="1:22" x14ac:dyDescent="0.25">
      <c r="A2095">
        <v>2025768993</v>
      </c>
      <c r="B2095" t="s">
        <v>1295</v>
      </c>
      <c r="C2095" t="s">
        <v>1296</v>
      </c>
      <c r="D2095" t="str">
        <f t="shared" si="98"/>
        <v>HARVEY PARRIS</v>
      </c>
      <c r="E2095" t="s">
        <v>112</v>
      </c>
      <c r="F2095" t="s">
        <v>102</v>
      </c>
      <c r="G2095" t="s">
        <v>764</v>
      </c>
      <c r="H2095">
        <v>1706194</v>
      </c>
      <c r="I2095" t="s">
        <v>258</v>
      </c>
      <c r="J2095" t="s">
        <v>131</v>
      </c>
      <c r="K2095" t="str">
        <f t="shared" si="96"/>
        <v>MATTHEW DAUGHERTY</v>
      </c>
      <c r="L2095" s="1">
        <v>45658</v>
      </c>
      <c r="M2095" s="1">
        <v>46023</v>
      </c>
      <c r="N2095">
        <f t="shared" si="97"/>
        <v>12</v>
      </c>
      <c r="O2095" t="s">
        <v>135</v>
      </c>
      <c r="P2095" t="s">
        <v>2613</v>
      </c>
      <c r="Q2095" s="2">
        <v>539.66</v>
      </c>
      <c r="R2095" s="3">
        <v>0.75</v>
      </c>
      <c r="S2095" t="s">
        <v>60</v>
      </c>
      <c r="T2095" t="s">
        <v>136</v>
      </c>
      <c r="U2095" s="2">
        <v>404.74</v>
      </c>
      <c r="V2095" t="s">
        <v>2597</v>
      </c>
    </row>
    <row r="2096" spans="1:22" x14ac:dyDescent="0.25">
      <c r="A2096">
        <v>2026075399</v>
      </c>
      <c r="B2096" t="s">
        <v>1342</v>
      </c>
      <c r="C2096" t="s">
        <v>90</v>
      </c>
      <c r="D2096" t="str">
        <f t="shared" si="98"/>
        <v>MARK PYEATT</v>
      </c>
      <c r="E2096" t="s">
        <v>256</v>
      </c>
      <c r="F2096" t="s">
        <v>102</v>
      </c>
      <c r="G2096" t="s">
        <v>764</v>
      </c>
      <c r="H2096">
        <v>1706194</v>
      </c>
      <c r="I2096" t="s">
        <v>258</v>
      </c>
      <c r="J2096" t="s">
        <v>131</v>
      </c>
      <c r="K2096" t="str">
        <f t="shared" si="96"/>
        <v>MATTHEW DAUGHERTY</v>
      </c>
      <c r="L2096" s="1">
        <v>45658</v>
      </c>
      <c r="M2096" s="1">
        <v>46023</v>
      </c>
      <c r="N2096">
        <f t="shared" si="97"/>
        <v>12</v>
      </c>
      <c r="O2096" t="s">
        <v>135</v>
      </c>
      <c r="P2096" t="s">
        <v>2613</v>
      </c>
      <c r="Q2096" s="2">
        <v>312.02999999999997</v>
      </c>
      <c r="R2096" s="3">
        <v>0.75</v>
      </c>
      <c r="S2096" t="s">
        <v>60</v>
      </c>
      <c r="T2096" t="s">
        <v>136</v>
      </c>
      <c r="U2096" s="2">
        <v>234.02</v>
      </c>
      <c r="V2096" t="s">
        <v>2597</v>
      </c>
    </row>
    <row r="2097" spans="1:22" x14ac:dyDescent="0.25">
      <c r="A2097">
        <v>2025830358</v>
      </c>
      <c r="B2097" t="s">
        <v>640</v>
      </c>
      <c r="C2097" t="s">
        <v>223</v>
      </c>
      <c r="D2097" t="str">
        <f t="shared" si="98"/>
        <v>WILLIAM JOHNSON</v>
      </c>
      <c r="E2097" t="s">
        <v>112</v>
      </c>
      <c r="F2097" t="s">
        <v>102</v>
      </c>
      <c r="G2097" t="s">
        <v>764</v>
      </c>
      <c r="H2097">
        <v>1706194</v>
      </c>
      <c r="I2097" t="s">
        <v>258</v>
      </c>
      <c r="J2097" t="s">
        <v>131</v>
      </c>
      <c r="K2097" t="str">
        <f t="shared" si="96"/>
        <v>MATTHEW DAUGHERTY</v>
      </c>
      <c r="L2097" s="1">
        <v>45658</v>
      </c>
      <c r="M2097" s="1">
        <v>46023</v>
      </c>
      <c r="N2097">
        <f t="shared" si="97"/>
        <v>12</v>
      </c>
      <c r="O2097" t="s">
        <v>135</v>
      </c>
      <c r="P2097" t="s">
        <v>2613</v>
      </c>
      <c r="Q2097" s="2">
        <v>286.60000000000002</v>
      </c>
      <c r="R2097" s="3">
        <v>0.75</v>
      </c>
      <c r="S2097" t="s">
        <v>60</v>
      </c>
      <c r="T2097" t="s">
        <v>136</v>
      </c>
      <c r="U2097" s="2">
        <v>214.95</v>
      </c>
      <c r="V2097" t="s">
        <v>2597</v>
      </c>
    </row>
    <row r="2098" spans="1:22" x14ac:dyDescent="0.25">
      <c r="A2098">
        <v>2025724767</v>
      </c>
      <c r="B2098" t="s">
        <v>1256</v>
      </c>
      <c r="C2098" t="s">
        <v>1291</v>
      </c>
      <c r="D2098" t="str">
        <f t="shared" si="98"/>
        <v>PAUL DUNCAN</v>
      </c>
      <c r="E2098" t="s">
        <v>585</v>
      </c>
      <c r="F2098" t="s">
        <v>102</v>
      </c>
      <c r="G2098" t="s">
        <v>764</v>
      </c>
      <c r="H2098">
        <v>1706194</v>
      </c>
      <c r="I2098" t="s">
        <v>258</v>
      </c>
      <c r="J2098" t="s">
        <v>131</v>
      </c>
      <c r="K2098" t="str">
        <f t="shared" si="96"/>
        <v>MATTHEW DAUGHERTY</v>
      </c>
      <c r="L2098" s="1">
        <v>45658</v>
      </c>
      <c r="M2098" s="1">
        <v>46023</v>
      </c>
      <c r="N2098">
        <f t="shared" si="97"/>
        <v>12</v>
      </c>
      <c r="O2098" t="s">
        <v>135</v>
      </c>
      <c r="P2098" t="s">
        <v>2613</v>
      </c>
      <c r="Q2098" s="2">
        <v>281.95</v>
      </c>
      <c r="R2098" s="3">
        <v>0.75</v>
      </c>
      <c r="S2098" t="s">
        <v>60</v>
      </c>
      <c r="T2098" t="s">
        <v>136</v>
      </c>
      <c r="U2098" s="2">
        <v>211.46</v>
      </c>
      <c r="V2098" t="s">
        <v>2597</v>
      </c>
    </row>
    <row r="2099" spans="1:22" x14ac:dyDescent="0.25">
      <c r="A2099">
        <v>2025806239</v>
      </c>
      <c r="B2099" t="s">
        <v>564</v>
      </c>
      <c r="C2099" t="s">
        <v>1301</v>
      </c>
      <c r="D2099" t="str">
        <f t="shared" si="98"/>
        <v>DANA MCGOWAN</v>
      </c>
      <c r="E2099" t="s">
        <v>1250</v>
      </c>
      <c r="F2099" t="s">
        <v>102</v>
      </c>
      <c r="G2099" t="s">
        <v>764</v>
      </c>
      <c r="H2099">
        <v>1706194</v>
      </c>
      <c r="I2099" t="s">
        <v>258</v>
      </c>
      <c r="J2099" t="s">
        <v>131</v>
      </c>
      <c r="K2099" t="str">
        <f t="shared" si="96"/>
        <v>MATTHEW DAUGHERTY</v>
      </c>
      <c r="L2099" s="1">
        <v>45658</v>
      </c>
      <c r="M2099" s="1">
        <v>46023</v>
      </c>
      <c r="N2099">
        <f t="shared" si="97"/>
        <v>12</v>
      </c>
      <c r="O2099" t="s">
        <v>135</v>
      </c>
      <c r="P2099" t="s">
        <v>2613</v>
      </c>
      <c r="Q2099" s="2">
        <v>224.85</v>
      </c>
      <c r="R2099" s="3">
        <v>0.75</v>
      </c>
      <c r="S2099" t="s">
        <v>60</v>
      </c>
      <c r="T2099" t="s">
        <v>136</v>
      </c>
      <c r="U2099" s="2">
        <v>168.64</v>
      </c>
      <c r="V2099" t="s">
        <v>2597</v>
      </c>
    </row>
    <row r="2100" spans="1:22" x14ac:dyDescent="0.25">
      <c r="A2100">
        <v>2026221013</v>
      </c>
      <c r="B2100" t="s">
        <v>496</v>
      </c>
      <c r="C2100" t="s">
        <v>163</v>
      </c>
      <c r="D2100" t="str">
        <f t="shared" si="98"/>
        <v>JOHN RUTHERFORD</v>
      </c>
      <c r="E2100" t="s">
        <v>256</v>
      </c>
      <c r="F2100" t="s">
        <v>102</v>
      </c>
      <c r="G2100" t="s">
        <v>764</v>
      </c>
      <c r="H2100">
        <v>1706194</v>
      </c>
      <c r="I2100" t="s">
        <v>258</v>
      </c>
      <c r="J2100" t="s">
        <v>131</v>
      </c>
      <c r="K2100" t="str">
        <f t="shared" si="96"/>
        <v>MATTHEW DAUGHERTY</v>
      </c>
      <c r="L2100" s="1">
        <v>45658</v>
      </c>
      <c r="M2100" s="1">
        <v>46023</v>
      </c>
      <c r="N2100">
        <f t="shared" si="97"/>
        <v>12</v>
      </c>
      <c r="O2100" t="s">
        <v>135</v>
      </c>
      <c r="P2100" t="s">
        <v>2613</v>
      </c>
      <c r="Q2100" s="2">
        <v>221.45</v>
      </c>
      <c r="R2100" s="3">
        <v>0.75</v>
      </c>
      <c r="S2100" t="s">
        <v>60</v>
      </c>
      <c r="T2100" t="s">
        <v>136</v>
      </c>
      <c r="U2100" s="2">
        <v>166.09</v>
      </c>
      <c r="V2100" t="s">
        <v>2597</v>
      </c>
    </row>
    <row r="2101" spans="1:22" x14ac:dyDescent="0.25">
      <c r="A2101">
        <v>2025757705</v>
      </c>
      <c r="B2101" t="s">
        <v>1293</v>
      </c>
      <c r="C2101" t="s">
        <v>405</v>
      </c>
      <c r="D2101" t="str">
        <f t="shared" si="98"/>
        <v>DAVID PURDON</v>
      </c>
      <c r="E2101" t="s">
        <v>256</v>
      </c>
      <c r="F2101" t="s">
        <v>102</v>
      </c>
      <c r="G2101" t="s">
        <v>764</v>
      </c>
      <c r="H2101">
        <v>1706194</v>
      </c>
      <c r="I2101" t="s">
        <v>258</v>
      </c>
      <c r="J2101" t="s">
        <v>131</v>
      </c>
      <c r="K2101" t="str">
        <f t="shared" si="96"/>
        <v>MATTHEW DAUGHERTY</v>
      </c>
      <c r="L2101" s="1">
        <v>45658</v>
      </c>
      <c r="M2101" s="1">
        <v>46023</v>
      </c>
      <c r="N2101">
        <f t="shared" si="97"/>
        <v>12</v>
      </c>
      <c r="O2101" t="s">
        <v>135</v>
      </c>
      <c r="P2101" t="s">
        <v>2613</v>
      </c>
      <c r="Q2101" s="2">
        <v>208.36</v>
      </c>
      <c r="R2101" s="3">
        <v>0.75</v>
      </c>
      <c r="S2101" t="s">
        <v>60</v>
      </c>
      <c r="T2101" t="s">
        <v>136</v>
      </c>
      <c r="U2101" s="2">
        <v>156.27000000000001</v>
      </c>
      <c r="V2101" t="s">
        <v>2597</v>
      </c>
    </row>
    <row r="2102" spans="1:22" x14ac:dyDescent="0.25">
      <c r="A2102">
        <v>2025810343</v>
      </c>
      <c r="B2102" t="s">
        <v>1302</v>
      </c>
      <c r="C2102" t="s">
        <v>1303</v>
      </c>
      <c r="D2102" t="str">
        <f t="shared" si="98"/>
        <v>MARICELA HECKELMAN</v>
      </c>
      <c r="E2102" t="s">
        <v>256</v>
      </c>
      <c r="F2102" t="s">
        <v>102</v>
      </c>
      <c r="G2102" t="s">
        <v>764</v>
      </c>
      <c r="H2102">
        <v>1706194</v>
      </c>
      <c r="I2102" t="s">
        <v>258</v>
      </c>
      <c r="J2102" t="s">
        <v>131</v>
      </c>
      <c r="K2102" t="str">
        <f t="shared" si="96"/>
        <v>MATTHEW DAUGHERTY</v>
      </c>
      <c r="L2102" s="1">
        <v>45658</v>
      </c>
      <c r="M2102" s="1">
        <v>46023</v>
      </c>
      <c r="N2102">
        <f t="shared" si="97"/>
        <v>12</v>
      </c>
      <c r="O2102" t="s">
        <v>135</v>
      </c>
      <c r="P2102" t="s">
        <v>2613</v>
      </c>
      <c r="Q2102" s="2">
        <v>206.88</v>
      </c>
      <c r="R2102" s="3">
        <v>0.75</v>
      </c>
      <c r="S2102" t="s">
        <v>60</v>
      </c>
      <c r="T2102" t="s">
        <v>136</v>
      </c>
      <c r="U2102" s="2">
        <v>155.16</v>
      </c>
      <c r="V2102" t="s">
        <v>2597</v>
      </c>
    </row>
    <row r="2103" spans="1:22" x14ac:dyDescent="0.25">
      <c r="A2103">
        <v>2026006043</v>
      </c>
      <c r="B2103" t="s">
        <v>1339</v>
      </c>
      <c r="C2103" t="s">
        <v>628</v>
      </c>
      <c r="D2103" t="str">
        <f t="shared" si="98"/>
        <v>PATRICK GARZA</v>
      </c>
      <c r="E2103" t="s">
        <v>256</v>
      </c>
      <c r="F2103" t="s">
        <v>102</v>
      </c>
      <c r="G2103" t="s">
        <v>764</v>
      </c>
      <c r="H2103">
        <v>1706194</v>
      </c>
      <c r="I2103" t="s">
        <v>258</v>
      </c>
      <c r="J2103" t="s">
        <v>131</v>
      </c>
      <c r="K2103" t="str">
        <f t="shared" si="96"/>
        <v>MATTHEW DAUGHERTY</v>
      </c>
      <c r="L2103" s="1">
        <v>45658</v>
      </c>
      <c r="M2103" s="1">
        <v>46023</v>
      </c>
      <c r="N2103">
        <f t="shared" si="97"/>
        <v>12</v>
      </c>
      <c r="O2103" t="s">
        <v>135</v>
      </c>
      <c r="P2103" t="s">
        <v>2613</v>
      </c>
      <c r="Q2103" s="2">
        <v>186.5</v>
      </c>
      <c r="R2103" s="3">
        <v>0.75</v>
      </c>
      <c r="S2103" t="s">
        <v>60</v>
      </c>
      <c r="T2103" t="s">
        <v>136</v>
      </c>
      <c r="U2103" s="2">
        <v>139.88</v>
      </c>
      <c r="V2103" t="s">
        <v>2597</v>
      </c>
    </row>
    <row r="2104" spans="1:22" x14ac:dyDescent="0.25">
      <c r="A2104">
        <v>2026190232</v>
      </c>
      <c r="B2104" t="s">
        <v>1128</v>
      </c>
      <c r="C2104" t="s">
        <v>163</v>
      </c>
      <c r="D2104" t="str">
        <f t="shared" si="98"/>
        <v>JOHN LEWIS</v>
      </c>
      <c r="E2104" t="s">
        <v>169</v>
      </c>
      <c r="F2104" t="s">
        <v>102</v>
      </c>
      <c r="G2104" t="s">
        <v>764</v>
      </c>
      <c r="H2104">
        <v>1706194</v>
      </c>
      <c r="I2104" t="s">
        <v>258</v>
      </c>
      <c r="J2104" t="s">
        <v>131</v>
      </c>
      <c r="K2104" t="str">
        <f t="shared" si="96"/>
        <v>MATTHEW DAUGHERTY</v>
      </c>
      <c r="L2104" s="1">
        <v>45658</v>
      </c>
      <c r="M2104" s="1">
        <v>46023</v>
      </c>
      <c r="N2104">
        <f t="shared" si="97"/>
        <v>12</v>
      </c>
      <c r="O2104" t="s">
        <v>135</v>
      </c>
      <c r="P2104" t="s">
        <v>2613</v>
      </c>
      <c r="Q2104" s="2">
        <v>179.42</v>
      </c>
      <c r="R2104" s="3">
        <v>0.75</v>
      </c>
      <c r="S2104" t="s">
        <v>60</v>
      </c>
      <c r="T2104" t="s">
        <v>136</v>
      </c>
      <c r="U2104" s="2">
        <v>134.56</v>
      </c>
      <c r="V2104" t="s">
        <v>2597</v>
      </c>
    </row>
    <row r="2105" spans="1:22" x14ac:dyDescent="0.25">
      <c r="A2105">
        <v>2025648770</v>
      </c>
      <c r="B2105" t="s">
        <v>1288</v>
      </c>
      <c r="C2105" t="s">
        <v>163</v>
      </c>
      <c r="D2105" t="str">
        <f t="shared" si="98"/>
        <v>JOHN SCHELD</v>
      </c>
      <c r="E2105" t="s">
        <v>169</v>
      </c>
      <c r="F2105" t="s">
        <v>102</v>
      </c>
      <c r="G2105" t="s">
        <v>764</v>
      </c>
      <c r="H2105">
        <v>1706194</v>
      </c>
      <c r="I2105" t="s">
        <v>258</v>
      </c>
      <c r="J2105" t="s">
        <v>131</v>
      </c>
      <c r="K2105" t="str">
        <f t="shared" si="96"/>
        <v>MATTHEW DAUGHERTY</v>
      </c>
      <c r="L2105" s="1">
        <v>45658</v>
      </c>
      <c r="M2105" s="1">
        <v>46023</v>
      </c>
      <c r="N2105">
        <f t="shared" si="97"/>
        <v>12</v>
      </c>
      <c r="O2105" t="s">
        <v>135</v>
      </c>
      <c r="P2105" t="s">
        <v>2613</v>
      </c>
      <c r="Q2105" s="2">
        <v>174.2</v>
      </c>
      <c r="R2105" s="3">
        <v>0.75</v>
      </c>
      <c r="S2105" t="s">
        <v>60</v>
      </c>
      <c r="T2105" t="s">
        <v>136</v>
      </c>
      <c r="U2105" s="2">
        <v>130.65</v>
      </c>
      <c r="V2105" t="s">
        <v>2597</v>
      </c>
    </row>
    <row r="2106" spans="1:22" x14ac:dyDescent="0.25">
      <c r="A2106">
        <v>2025855384</v>
      </c>
      <c r="B2106" t="s">
        <v>1321</v>
      </c>
      <c r="C2106" t="s">
        <v>90</v>
      </c>
      <c r="D2106" t="str">
        <f t="shared" si="98"/>
        <v>MARK MORRIS</v>
      </c>
      <c r="E2106" t="s">
        <v>256</v>
      </c>
      <c r="F2106" t="s">
        <v>102</v>
      </c>
      <c r="G2106" t="s">
        <v>764</v>
      </c>
      <c r="H2106">
        <v>1706194</v>
      </c>
      <c r="I2106" t="s">
        <v>258</v>
      </c>
      <c r="J2106" t="s">
        <v>131</v>
      </c>
      <c r="K2106" t="str">
        <f t="shared" si="96"/>
        <v>MATTHEW DAUGHERTY</v>
      </c>
      <c r="L2106" s="1">
        <v>45658</v>
      </c>
      <c r="M2106" s="1">
        <v>46023</v>
      </c>
      <c r="N2106">
        <f t="shared" si="97"/>
        <v>12</v>
      </c>
      <c r="O2106" t="s">
        <v>135</v>
      </c>
      <c r="P2106" t="s">
        <v>2613</v>
      </c>
      <c r="Q2106" s="2">
        <v>144.69999999999999</v>
      </c>
      <c r="R2106" s="3">
        <v>0.75</v>
      </c>
      <c r="S2106" t="s">
        <v>60</v>
      </c>
      <c r="T2106" t="s">
        <v>136</v>
      </c>
      <c r="U2106" s="2">
        <v>108.52</v>
      </c>
      <c r="V2106" t="s">
        <v>2597</v>
      </c>
    </row>
    <row r="2107" spans="1:22" x14ac:dyDescent="0.25">
      <c r="A2107">
        <v>2025744316</v>
      </c>
      <c r="B2107" t="s">
        <v>1292</v>
      </c>
      <c r="C2107" t="s">
        <v>808</v>
      </c>
      <c r="D2107" t="str">
        <f t="shared" si="98"/>
        <v>TERESA HULSE</v>
      </c>
      <c r="E2107" t="s">
        <v>339</v>
      </c>
      <c r="F2107" t="s">
        <v>102</v>
      </c>
      <c r="G2107" t="s">
        <v>764</v>
      </c>
      <c r="H2107">
        <v>1706194</v>
      </c>
      <c r="I2107" t="s">
        <v>258</v>
      </c>
      <c r="J2107" t="s">
        <v>131</v>
      </c>
      <c r="K2107" t="str">
        <f t="shared" si="96"/>
        <v>MATTHEW DAUGHERTY</v>
      </c>
      <c r="L2107" s="1">
        <v>45658</v>
      </c>
      <c r="M2107" s="1">
        <v>46023</v>
      </c>
      <c r="N2107">
        <f t="shared" si="97"/>
        <v>12</v>
      </c>
      <c r="O2107" t="s">
        <v>135</v>
      </c>
      <c r="P2107" t="s">
        <v>2613</v>
      </c>
      <c r="Q2107" s="2">
        <v>132.5</v>
      </c>
      <c r="R2107" s="3">
        <v>0.75</v>
      </c>
      <c r="S2107" t="s">
        <v>60</v>
      </c>
      <c r="T2107" t="s">
        <v>136</v>
      </c>
      <c r="U2107" s="2">
        <v>99.38</v>
      </c>
      <c r="V2107" t="s">
        <v>2597</v>
      </c>
    </row>
    <row r="2108" spans="1:22" x14ac:dyDescent="0.25">
      <c r="A2108">
        <v>2025826503</v>
      </c>
      <c r="B2108" t="s">
        <v>1310</v>
      </c>
      <c r="C2108" t="s">
        <v>1311</v>
      </c>
      <c r="D2108" t="str">
        <f t="shared" si="98"/>
        <v>SHARI KLOOS</v>
      </c>
      <c r="E2108" t="s">
        <v>648</v>
      </c>
      <c r="F2108" t="s">
        <v>102</v>
      </c>
      <c r="G2108" t="s">
        <v>764</v>
      </c>
      <c r="H2108">
        <v>1706194</v>
      </c>
      <c r="I2108" t="s">
        <v>258</v>
      </c>
      <c r="J2108" t="s">
        <v>131</v>
      </c>
      <c r="K2108" t="str">
        <f t="shared" si="96"/>
        <v>MATTHEW DAUGHERTY</v>
      </c>
      <c r="L2108" s="1">
        <v>45658</v>
      </c>
      <c r="M2108" s="1">
        <v>46023</v>
      </c>
      <c r="N2108">
        <f t="shared" si="97"/>
        <v>12</v>
      </c>
      <c r="O2108" t="s">
        <v>135</v>
      </c>
      <c r="P2108" t="s">
        <v>2613</v>
      </c>
      <c r="Q2108" s="2">
        <v>121.7</v>
      </c>
      <c r="R2108" s="3">
        <v>0.75</v>
      </c>
      <c r="S2108" t="s">
        <v>60</v>
      </c>
      <c r="T2108" t="s">
        <v>136</v>
      </c>
      <c r="U2108" s="2">
        <v>91.28</v>
      </c>
      <c r="V2108" t="s">
        <v>2597</v>
      </c>
    </row>
    <row r="2109" spans="1:22" x14ac:dyDescent="0.25">
      <c r="A2109">
        <v>2026288534</v>
      </c>
      <c r="B2109" t="s">
        <v>1856</v>
      </c>
      <c r="C2109" t="s">
        <v>1054</v>
      </c>
      <c r="D2109" t="str">
        <f t="shared" si="98"/>
        <v>EDDIE SWANER</v>
      </c>
      <c r="E2109" t="s">
        <v>256</v>
      </c>
      <c r="F2109" t="s">
        <v>102</v>
      </c>
      <c r="G2109" t="s">
        <v>764</v>
      </c>
      <c r="H2109">
        <v>1706194</v>
      </c>
      <c r="I2109" t="s">
        <v>258</v>
      </c>
      <c r="J2109" t="s">
        <v>131</v>
      </c>
      <c r="K2109" t="str">
        <f t="shared" si="96"/>
        <v>MATTHEW DAUGHERTY</v>
      </c>
      <c r="L2109" s="1">
        <v>45658</v>
      </c>
      <c r="M2109" s="1">
        <v>46023</v>
      </c>
      <c r="N2109">
        <f t="shared" si="97"/>
        <v>12</v>
      </c>
      <c r="O2109" t="s">
        <v>135</v>
      </c>
      <c r="P2109" t="s">
        <v>2613</v>
      </c>
      <c r="Q2109" s="2">
        <v>120.19</v>
      </c>
      <c r="R2109" s="3">
        <v>0.75</v>
      </c>
      <c r="S2109" t="s">
        <v>60</v>
      </c>
      <c r="T2109" t="s">
        <v>136</v>
      </c>
      <c r="U2109" s="2">
        <v>90.14</v>
      </c>
      <c r="V2109" t="s">
        <v>2597</v>
      </c>
    </row>
    <row r="2110" spans="1:22" x14ac:dyDescent="0.25">
      <c r="A2110">
        <v>2026239484</v>
      </c>
      <c r="B2110" t="s">
        <v>1359</v>
      </c>
      <c r="C2110" t="s">
        <v>163</v>
      </c>
      <c r="D2110" t="str">
        <f t="shared" si="98"/>
        <v>JOHN FITZPATRICK</v>
      </c>
      <c r="E2110" t="s">
        <v>169</v>
      </c>
      <c r="F2110" t="s">
        <v>102</v>
      </c>
      <c r="G2110" t="s">
        <v>764</v>
      </c>
      <c r="H2110">
        <v>1706194</v>
      </c>
      <c r="I2110" t="s">
        <v>258</v>
      </c>
      <c r="J2110" t="s">
        <v>131</v>
      </c>
      <c r="K2110" t="str">
        <f t="shared" si="96"/>
        <v>MATTHEW DAUGHERTY</v>
      </c>
      <c r="L2110" s="1">
        <v>45658</v>
      </c>
      <c r="M2110" s="1">
        <v>46023</v>
      </c>
      <c r="N2110">
        <f t="shared" si="97"/>
        <v>12</v>
      </c>
      <c r="O2110" t="s">
        <v>135</v>
      </c>
      <c r="P2110" t="s">
        <v>2613</v>
      </c>
      <c r="Q2110" s="2">
        <v>13.08</v>
      </c>
      <c r="R2110" s="3">
        <v>0.75</v>
      </c>
      <c r="S2110" t="s">
        <v>60</v>
      </c>
      <c r="T2110" t="s">
        <v>136</v>
      </c>
      <c r="U2110" s="2">
        <v>9.81</v>
      </c>
      <c r="V2110" t="s">
        <v>2597</v>
      </c>
    </row>
    <row r="2111" spans="1:22" x14ac:dyDescent="0.25">
      <c r="A2111">
        <v>2025987736</v>
      </c>
      <c r="B2111" t="s">
        <v>2146</v>
      </c>
      <c r="C2111" t="s">
        <v>75</v>
      </c>
      <c r="D2111" t="str">
        <f t="shared" si="98"/>
        <v>RONALD PERDUE</v>
      </c>
      <c r="E2111" t="s">
        <v>256</v>
      </c>
      <c r="F2111" t="s">
        <v>373</v>
      </c>
      <c r="G2111" t="s">
        <v>374</v>
      </c>
      <c r="H2111">
        <v>1706194</v>
      </c>
      <c r="I2111" t="s">
        <v>258</v>
      </c>
      <c r="J2111" t="s">
        <v>131</v>
      </c>
      <c r="K2111" t="str">
        <f t="shared" si="96"/>
        <v>MATTHEW DAUGHERTY</v>
      </c>
      <c r="L2111" s="1">
        <v>45658</v>
      </c>
      <c r="M2111" s="1">
        <v>46023</v>
      </c>
      <c r="N2111">
        <f t="shared" si="97"/>
        <v>12</v>
      </c>
      <c r="O2111" t="s">
        <v>135</v>
      </c>
      <c r="P2111" t="s">
        <v>2613</v>
      </c>
      <c r="Q2111" s="2">
        <v>359.63</v>
      </c>
      <c r="R2111" s="3">
        <v>0.7</v>
      </c>
      <c r="S2111" t="s">
        <v>60</v>
      </c>
      <c r="T2111" t="s">
        <v>136</v>
      </c>
      <c r="U2111" s="2">
        <v>251.74</v>
      </c>
      <c r="V2111" t="s">
        <v>374</v>
      </c>
    </row>
    <row r="2112" spans="1:22" x14ac:dyDescent="0.25">
      <c r="A2112">
        <v>2026049464</v>
      </c>
      <c r="B2112" t="s">
        <v>2151</v>
      </c>
      <c r="C2112" t="s">
        <v>2152</v>
      </c>
      <c r="D2112" t="str">
        <f t="shared" si="98"/>
        <v>JINGJIE ZHAO</v>
      </c>
      <c r="E2112" t="s">
        <v>256</v>
      </c>
      <c r="F2112" t="s">
        <v>373</v>
      </c>
      <c r="G2112" t="s">
        <v>374</v>
      </c>
      <c r="H2112">
        <v>1706194</v>
      </c>
      <c r="I2112" t="s">
        <v>258</v>
      </c>
      <c r="J2112" t="s">
        <v>131</v>
      </c>
      <c r="K2112" t="str">
        <f t="shared" si="96"/>
        <v>MATTHEW DAUGHERTY</v>
      </c>
      <c r="L2112" s="1">
        <v>45658</v>
      </c>
      <c r="M2112" s="1">
        <v>46023</v>
      </c>
      <c r="N2112">
        <f t="shared" si="97"/>
        <v>12</v>
      </c>
      <c r="O2112" t="s">
        <v>135</v>
      </c>
      <c r="P2112" t="s">
        <v>2613</v>
      </c>
      <c r="Q2112" s="2">
        <v>359.63</v>
      </c>
      <c r="R2112" s="3">
        <v>0.7</v>
      </c>
      <c r="S2112" t="s">
        <v>60</v>
      </c>
      <c r="T2112" t="s">
        <v>136</v>
      </c>
      <c r="U2112" s="2">
        <v>251.74</v>
      </c>
      <c r="V2112" t="s">
        <v>374</v>
      </c>
    </row>
    <row r="2113" spans="1:22" x14ac:dyDescent="0.25">
      <c r="A2113">
        <v>2026222476</v>
      </c>
      <c r="B2113" t="s">
        <v>847</v>
      </c>
      <c r="C2113" t="s">
        <v>2193</v>
      </c>
      <c r="D2113" t="str">
        <f t="shared" si="98"/>
        <v>RAQUEL TORRES</v>
      </c>
      <c r="E2113" t="s">
        <v>256</v>
      </c>
      <c r="F2113" t="s">
        <v>373</v>
      </c>
      <c r="G2113" t="s">
        <v>374</v>
      </c>
      <c r="H2113">
        <v>1706194</v>
      </c>
      <c r="I2113" t="s">
        <v>258</v>
      </c>
      <c r="J2113" t="s">
        <v>131</v>
      </c>
      <c r="K2113" t="str">
        <f t="shared" ref="K2113:K2176" si="99">CONCATENATE(J2113," ",I2113)</f>
        <v>MATTHEW DAUGHERTY</v>
      </c>
      <c r="L2113" s="1">
        <v>45658</v>
      </c>
      <c r="M2113" s="1">
        <v>46023</v>
      </c>
      <c r="N2113">
        <f t="shared" si="97"/>
        <v>12</v>
      </c>
      <c r="O2113" t="s">
        <v>135</v>
      </c>
      <c r="P2113" t="s">
        <v>2613</v>
      </c>
      <c r="Q2113" s="2">
        <v>359.63</v>
      </c>
      <c r="R2113" s="3">
        <v>0.7</v>
      </c>
      <c r="S2113" t="s">
        <v>60</v>
      </c>
      <c r="T2113" t="s">
        <v>136</v>
      </c>
      <c r="U2113" s="2">
        <v>251.74</v>
      </c>
      <c r="V2113" t="s">
        <v>374</v>
      </c>
    </row>
    <row r="2114" spans="1:22" x14ac:dyDescent="0.25">
      <c r="A2114">
        <v>2026125693</v>
      </c>
      <c r="B2114" t="s">
        <v>2166</v>
      </c>
      <c r="C2114" t="s">
        <v>231</v>
      </c>
      <c r="D2114" t="str">
        <f t="shared" si="98"/>
        <v>MARY BURKS</v>
      </c>
      <c r="E2114" t="s">
        <v>256</v>
      </c>
      <c r="F2114" t="s">
        <v>373</v>
      </c>
      <c r="G2114" t="s">
        <v>374</v>
      </c>
      <c r="H2114">
        <v>1706194</v>
      </c>
      <c r="I2114" t="s">
        <v>258</v>
      </c>
      <c r="J2114" t="s">
        <v>131</v>
      </c>
      <c r="K2114" t="str">
        <f t="shared" si="99"/>
        <v>MATTHEW DAUGHERTY</v>
      </c>
      <c r="L2114" s="1">
        <v>45658</v>
      </c>
      <c r="M2114" s="1">
        <v>46023</v>
      </c>
      <c r="N2114">
        <f t="shared" ref="N2114:N2177" si="100">DATEDIF(L2114,M2114,"M")</f>
        <v>12</v>
      </c>
      <c r="O2114" t="s">
        <v>135</v>
      </c>
      <c r="P2114" t="s">
        <v>2613</v>
      </c>
      <c r="Q2114" s="2">
        <v>323.26</v>
      </c>
      <c r="R2114" s="3">
        <v>0.7</v>
      </c>
      <c r="S2114" t="s">
        <v>60</v>
      </c>
      <c r="T2114" t="s">
        <v>136</v>
      </c>
      <c r="U2114" s="2">
        <v>226.28</v>
      </c>
      <c r="V2114" t="s">
        <v>374</v>
      </c>
    </row>
    <row r="2115" spans="1:22" x14ac:dyDescent="0.25">
      <c r="A2115">
        <v>2025757706</v>
      </c>
      <c r="B2115" t="s">
        <v>1293</v>
      </c>
      <c r="C2115" t="s">
        <v>405</v>
      </c>
      <c r="D2115" t="str">
        <f t="shared" ref="D2115:D2178" si="101">CONCATENATE(C2115," ",B2115)</f>
        <v>DAVID PURDON</v>
      </c>
      <c r="E2115" t="s">
        <v>256</v>
      </c>
      <c r="F2115" t="s">
        <v>373</v>
      </c>
      <c r="G2115" t="s">
        <v>374</v>
      </c>
      <c r="H2115">
        <v>1706194</v>
      </c>
      <c r="I2115" t="s">
        <v>258</v>
      </c>
      <c r="J2115" t="s">
        <v>131</v>
      </c>
      <c r="K2115" t="str">
        <f t="shared" si="99"/>
        <v>MATTHEW DAUGHERTY</v>
      </c>
      <c r="L2115" s="1">
        <v>45658</v>
      </c>
      <c r="M2115" s="1">
        <v>46023</v>
      </c>
      <c r="N2115">
        <f t="shared" si="100"/>
        <v>12</v>
      </c>
      <c r="O2115" t="s">
        <v>135</v>
      </c>
      <c r="P2115" t="s">
        <v>2613</v>
      </c>
      <c r="Q2115" s="2">
        <v>253.68</v>
      </c>
      <c r="R2115" s="3">
        <v>0.7</v>
      </c>
      <c r="S2115" t="s">
        <v>60</v>
      </c>
      <c r="T2115" t="s">
        <v>136</v>
      </c>
      <c r="U2115" s="2">
        <v>177.58</v>
      </c>
      <c r="V2115" t="s">
        <v>374</v>
      </c>
    </row>
    <row r="2116" spans="1:22" x14ac:dyDescent="0.25">
      <c r="A2116">
        <v>2026119416</v>
      </c>
      <c r="B2116" t="s">
        <v>1345</v>
      </c>
      <c r="C2116" t="s">
        <v>716</v>
      </c>
      <c r="D2116" t="str">
        <f t="shared" si="101"/>
        <v>JACK HODGE</v>
      </c>
      <c r="E2116" t="s">
        <v>256</v>
      </c>
      <c r="F2116" t="s">
        <v>373</v>
      </c>
      <c r="G2116" t="s">
        <v>374</v>
      </c>
      <c r="H2116">
        <v>1706194</v>
      </c>
      <c r="I2116" t="s">
        <v>258</v>
      </c>
      <c r="J2116" t="s">
        <v>131</v>
      </c>
      <c r="K2116" t="str">
        <f t="shared" si="99"/>
        <v>MATTHEW DAUGHERTY</v>
      </c>
      <c r="L2116" s="1">
        <v>45658</v>
      </c>
      <c r="M2116" s="1">
        <v>46023</v>
      </c>
      <c r="N2116">
        <f t="shared" si="100"/>
        <v>12</v>
      </c>
      <c r="O2116" t="s">
        <v>135</v>
      </c>
      <c r="P2116" t="s">
        <v>2613</v>
      </c>
      <c r="Q2116" s="2">
        <v>226.38</v>
      </c>
      <c r="R2116" s="3">
        <v>0.7</v>
      </c>
      <c r="S2116" t="s">
        <v>60</v>
      </c>
      <c r="T2116" t="s">
        <v>136</v>
      </c>
      <c r="U2116" s="2">
        <v>158.47</v>
      </c>
      <c r="V2116" t="s">
        <v>374</v>
      </c>
    </row>
    <row r="2117" spans="1:22" x14ac:dyDescent="0.25">
      <c r="A2117">
        <v>2026120494</v>
      </c>
      <c r="B2117" t="s">
        <v>212</v>
      </c>
      <c r="C2117" t="s">
        <v>92</v>
      </c>
      <c r="D2117" t="str">
        <f t="shared" si="101"/>
        <v>CYNTHIA WILLIAMS</v>
      </c>
      <c r="E2117" t="s">
        <v>161</v>
      </c>
      <c r="F2117" t="s">
        <v>373</v>
      </c>
      <c r="G2117" t="s">
        <v>374</v>
      </c>
      <c r="H2117">
        <v>1706194</v>
      </c>
      <c r="I2117" t="s">
        <v>258</v>
      </c>
      <c r="J2117" t="s">
        <v>131</v>
      </c>
      <c r="K2117" t="str">
        <f t="shared" si="99"/>
        <v>MATTHEW DAUGHERTY</v>
      </c>
      <c r="L2117" s="1">
        <v>45658</v>
      </c>
      <c r="M2117" s="1">
        <v>46023</v>
      </c>
      <c r="N2117">
        <f t="shared" si="100"/>
        <v>12</v>
      </c>
      <c r="O2117" t="s">
        <v>135</v>
      </c>
      <c r="P2117" t="s">
        <v>2613</v>
      </c>
      <c r="Q2117" s="2">
        <v>209.85</v>
      </c>
      <c r="R2117" s="3">
        <v>0.7</v>
      </c>
      <c r="S2117" t="s">
        <v>60</v>
      </c>
      <c r="T2117" t="s">
        <v>136</v>
      </c>
      <c r="U2117" s="2">
        <v>146.9</v>
      </c>
      <c r="V2117" t="s">
        <v>374</v>
      </c>
    </row>
    <row r="2118" spans="1:22" x14ac:dyDescent="0.25">
      <c r="A2118">
        <v>2026090175</v>
      </c>
      <c r="B2118" t="s">
        <v>404</v>
      </c>
      <c r="C2118" t="s">
        <v>211</v>
      </c>
      <c r="D2118" t="str">
        <f t="shared" si="101"/>
        <v>PAMELA BURKE</v>
      </c>
      <c r="E2118" t="s">
        <v>585</v>
      </c>
      <c r="F2118" t="s">
        <v>373</v>
      </c>
      <c r="G2118" t="s">
        <v>374</v>
      </c>
      <c r="H2118">
        <v>1706194</v>
      </c>
      <c r="I2118" t="s">
        <v>258</v>
      </c>
      <c r="J2118" t="s">
        <v>131</v>
      </c>
      <c r="K2118" t="str">
        <f t="shared" si="99"/>
        <v>MATTHEW DAUGHERTY</v>
      </c>
      <c r="L2118" s="1">
        <v>45658</v>
      </c>
      <c r="M2118" s="1">
        <v>46023</v>
      </c>
      <c r="N2118">
        <f t="shared" si="100"/>
        <v>12</v>
      </c>
      <c r="O2118" t="s">
        <v>135</v>
      </c>
      <c r="P2118" t="s">
        <v>2613</v>
      </c>
      <c r="Q2118" s="2">
        <v>207.43</v>
      </c>
      <c r="R2118" s="3">
        <v>0.7</v>
      </c>
      <c r="S2118" t="s">
        <v>60</v>
      </c>
      <c r="T2118" t="s">
        <v>136</v>
      </c>
      <c r="U2118" s="2">
        <v>145.19999999999999</v>
      </c>
      <c r="V2118" t="s">
        <v>374</v>
      </c>
    </row>
    <row r="2119" spans="1:22" x14ac:dyDescent="0.25">
      <c r="A2119">
        <v>2026270121</v>
      </c>
      <c r="B2119" t="s">
        <v>1855</v>
      </c>
      <c r="C2119" t="s">
        <v>386</v>
      </c>
      <c r="D2119" t="str">
        <f t="shared" si="101"/>
        <v>MICHAEL PIEDRA</v>
      </c>
      <c r="E2119" t="s">
        <v>256</v>
      </c>
      <c r="F2119" t="s">
        <v>373</v>
      </c>
      <c r="G2119" t="s">
        <v>374</v>
      </c>
      <c r="H2119">
        <v>1706194</v>
      </c>
      <c r="I2119" t="s">
        <v>258</v>
      </c>
      <c r="J2119" t="s">
        <v>131</v>
      </c>
      <c r="K2119" t="str">
        <f t="shared" si="99"/>
        <v>MATTHEW DAUGHERTY</v>
      </c>
      <c r="L2119" s="1">
        <v>45658</v>
      </c>
      <c r="M2119" s="1">
        <v>46023</v>
      </c>
      <c r="N2119">
        <f t="shared" si="100"/>
        <v>12</v>
      </c>
      <c r="O2119" t="s">
        <v>135</v>
      </c>
      <c r="P2119" t="s">
        <v>2613</v>
      </c>
      <c r="Q2119" s="2">
        <v>183.51</v>
      </c>
      <c r="R2119" s="3">
        <v>0.7</v>
      </c>
      <c r="S2119" t="s">
        <v>60</v>
      </c>
      <c r="T2119" t="s">
        <v>136</v>
      </c>
      <c r="U2119" s="2">
        <v>128.46</v>
      </c>
      <c r="V2119" t="s">
        <v>374</v>
      </c>
    </row>
    <row r="2120" spans="1:22" x14ac:dyDescent="0.25">
      <c r="A2120">
        <v>2025908265</v>
      </c>
      <c r="B2120" t="s">
        <v>1328</v>
      </c>
      <c r="C2120" t="s">
        <v>1327</v>
      </c>
      <c r="D2120" t="str">
        <f t="shared" si="101"/>
        <v>JESUS SANDOVAL</v>
      </c>
      <c r="E2120" t="s">
        <v>256</v>
      </c>
      <c r="F2120" t="s">
        <v>373</v>
      </c>
      <c r="G2120" t="s">
        <v>374</v>
      </c>
      <c r="H2120">
        <v>1706194</v>
      </c>
      <c r="I2120" t="s">
        <v>258</v>
      </c>
      <c r="J2120" t="s">
        <v>131</v>
      </c>
      <c r="K2120" t="str">
        <f t="shared" si="99"/>
        <v>MATTHEW DAUGHERTY</v>
      </c>
      <c r="L2120" s="1">
        <v>45658</v>
      </c>
      <c r="M2120" s="1">
        <v>46023</v>
      </c>
      <c r="N2120">
        <f t="shared" si="100"/>
        <v>12</v>
      </c>
      <c r="O2120" t="s">
        <v>135</v>
      </c>
      <c r="P2120" t="s">
        <v>2613</v>
      </c>
      <c r="Q2120" s="2">
        <v>176.94</v>
      </c>
      <c r="R2120" s="3">
        <v>0.7</v>
      </c>
      <c r="S2120" t="s">
        <v>60</v>
      </c>
      <c r="T2120" t="s">
        <v>136</v>
      </c>
      <c r="U2120" s="2">
        <v>123.86</v>
      </c>
      <c r="V2120" t="s">
        <v>374</v>
      </c>
    </row>
    <row r="2121" spans="1:22" x14ac:dyDescent="0.25">
      <c r="A2121">
        <v>2026285303</v>
      </c>
      <c r="B2121" t="s">
        <v>145</v>
      </c>
      <c r="C2121" t="s">
        <v>386</v>
      </c>
      <c r="D2121" t="str">
        <f t="shared" si="101"/>
        <v>MICHAEL ROBINSON</v>
      </c>
      <c r="E2121" t="s">
        <v>256</v>
      </c>
      <c r="F2121" t="s">
        <v>373</v>
      </c>
      <c r="G2121" t="s">
        <v>374</v>
      </c>
      <c r="H2121">
        <v>1706194</v>
      </c>
      <c r="I2121" t="s">
        <v>258</v>
      </c>
      <c r="J2121" t="s">
        <v>131</v>
      </c>
      <c r="K2121" t="str">
        <f t="shared" si="99"/>
        <v>MATTHEW DAUGHERTY</v>
      </c>
      <c r="L2121" s="1">
        <v>45658</v>
      </c>
      <c r="M2121" s="1">
        <v>46023</v>
      </c>
      <c r="N2121">
        <f t="shared" si="100"/>
        <v>12</v>
      </c>
      <c r="O2121" t="s">
        <v>135</v>
      </c>
      <c r="P2121" t="s">
        <v>2613</v>
      </c>
      <c r="Q2121" s="2">
        <v>176.94</v>
      </c>
      <c r="R2121" s="3">
        <v>0.7</v>
      </c>
      <c r="S2121" t="s">
        <v>60</v>
      </c>
      <c r="T2121" t="s">
        <v>136</v>
      </c>
      <c r="U2121" s="2">
        <v>123.86</v>
      </c>
      <c r="V2121" t="s">
        <v>374</v>
      </c>
    </row>
    <row r="2122" spans="1:22" x14ac:dyDescent="0.25">
      <c r="A2122">
        <v>2026190786</v>
      </c>
      <c r="B2122" t="s">
        <v>1062</v>
      </c>
      <c r="C2122" t="s">
        <v>79</v>
      </c>
      <c r="D2122" t="str">
        <f t="shared" si="101"/>
        <v>PATRICIA HOLCOMB</v>
      </c>
      <c r="E2122" t="s">
        <v>256</v>
      </c>
      <c r="F2122" t="s">
        <v>373</v>
      </c>
      <c r="G2122" t="s">
        <v>374</v>
      </c>
      <c r="H2122">
        <v>1706194</v>
      </c>
      <c r="I2122" t="s">
        <v>258</v>
      </c>
      <c r="J2122" t="s">
        <v>131</v>
      </c>
      <c r="K2122" t="str">
        <f t="shared" si="99"/>
        <v>MATTHEW DAUGHERTY</v>
      </c>
      <c r="L2122" s="1">
        <v>45658</v>
      </c>
      <c r="M2122" s="1">
        <v>46023</v>
      </c>
      <c r="N2122">
        <f t="shared" si="100"/>
        <v>12</v>
      </c>
      <c r="O2122" t="s">
        <v>135</v>
      </c>
      <c r="P2122" t="s">
        <v>2613</v>
      </c>
      <c r="Q2122" s="2">
        <v>170.92</v>
      </c>
      <c r="R2122" s="3">
        <v>0.7</v>
      </c>
      <c r="S2122" t="s">
        <v>60</v>
      </c>
      <c r="T2122" t="s">
        <v>136</v>
      </c>
      <c r="U2122" s="2">
        <v>119.64</v>
      </c>
      <c r="V2122" t="s">
        <v>374</v>
      </c>
    </row>
    <row r="2123" spans="1:22" x14ac:dyDescent="0.25">
      <c r="A2123">
        <v>2026355587</v>
      </c>
      <c r="B2123" t="s">
        <v>1858</v>
      </c>
      <c r="C2123" t="s">
        <v>1859</v>
      </c>
      <c r="D2123" t="str">
        <f t="shared" si="101"/>
        <v>MARCO VALLE</v>
      </c>
      <c r="E2123" t="s">
        <v>256</v>
      </c>
      <c r="F2123" t="s">
        <v>373</v>
      </c>
      <c r="G2123" t="s">
        <v>374</v>
      </c>
      <c r="H2123">
        <v>1706194</v>
      </c>
      <c r="I2123" t="s">
        <v>258</v>
      </c>
      <c r="J2123" t="s">
        <v>131</v>
      </c>
      <c r="K2123" t="str">
        <f t="shared" si="99"/>
        <v>MATTHEW DAUGHERTY</v>
      </c>
      <c r="L2123" s="1">
        <v>45658</v>
      </c>
      <c r="M2123" s="1">
        <v>46023</v>
      </c>
      <c r="N2123">
        <f t="shared" si="100"/>
        <v>12</v>
      </c>
      <c r="O2123" t="s">
        <v>135</v>
      </c>
      <c r="P2123" t="s">
        <v>2613</v>
      </c>
      <c r="Q2123" s="2">
        <v>163.43</v>
      </c>
      <c r="R2123" s="3">
        <v>0.7</v>
      </c>
      <c r="S2123" t="s">
        <v>60</v>
      </c>
      <c r="T2123" t="s">
        <v>136</v>
      </c>
      <c r="U2123" s="2">
        <v>114.4</v>
      </c>
      <c r="V2123" t="s">
        <v>374</v>
      </c>
    </row>
    <row r="2124" spans="1:22" x14ac:dyDescent="0.25">
      <c r="A2124">
        <v>2025855383</v>
      </c>
      <c r="B2124" t="s">
        <v>1321</v>
      </c>
      <c r="C2124" t="s">
        <v>90</v>
      </c>
      <c r="D2124" t="str">
        <f t="shared" si="101"/>
        <v>MARK MORRIS</v>
      </c>
      <c r="E2124" t="s">
        <v>256</v>
      </c>
      <c r="F2124" t="s">
        <v>373</v>
      </c>
      <c r="G2124" t="s">
        <v>374</v>
      </c>
      <c r="H2124">
        <v>1706194</v>
      </c>
      <c r="I2124" t="s">
        <v>258</v>
      </c>
      <c r="J2124" t="s">
        <v>131</v>
      </c>
      <c r="K2124" t="str">
        <f t="shared" si="99"/>
        <v>MATTHEW DAUGHERTY</v>
      </c>
      <c r="L2124" s="1">
        <v>45658</v>
      </c>
      <c r="M2124" s="1">
        <v>46023</v>
      </c>
      <c r="N2124">
        <f t="shared" si="100"/>
        <v>12</v>
      </c>
      <c r="O2124" t="s">
        <v>135</v>
      </c>
      <c r="P2124" t="s">
        <v>2613</v>
      </c>
      <c r="Q2124" s="2">
        <v>163.43</v>
      </c>
      <c r="R2124" s="3">
        <v>0.7</v>
      </c>
      <c r="S2124" t="s">
        <v>60</v>
      </c>
      <c r="T2124" t="s">
        <v>136</v>
      </c>
      <c r="U2124" s="2">
        <v>114.4</v>
      </c>
      <c r="V2124" t="s">
        <v>374</v>
      </c>
    </row>
    <row r="2125" spans="1:22" x14ac:dyDescent="0.25">
      <c r="A2125">
        <v>2026254229</v>
      </c>
      <c r="B2125" t="s">
        <v>1360</v>
      </c>
      <c r="C2125" t="s">
        <v>1358</v>
      </c>
      <c r="D2125" t="str">
        <f t="shared" si="101"/>
        <v>TYLER HAYNES</v>
      </c>
      <c r="E2125" t="s">
        <v>209</v>
      </c>
      <c r="F2125" t="s">
        <v>373</v>
      </c>
      <c r="G2125" t="s">
        <v>374</v>
      </c>
      <c r="H2125">
        <v>1706194</v>
      </c>
      <c r="I2125" t="s">
        <v>258</v>
      </c>
      <c r="J2125" t="s">
        <v>131</v>
      </c>
      <c r="K2125" t="str">
        <f t="shared" si="99"/>
        <v>MATTHEW DAUGHERTY</v>
      </c>
      <c r="L2125" s="1">
        <v>45658</v>
      </c>
      <c r="M2125" s="1">
        <v>46023</v>
      </c>
      <c r="N2125">
        <f t="shared" si="100"/>
        <v>12</v>
      </c>
      <c r="O2125" t="s">
        <v>135</v>
      </c>
      <c r="P2125" t="s">
        <v>2613</v>
      </c>
      <c r="Q2125" s="2">
        <v>160.16</v>
      </c>
      <c r="R2125" s="3">
        <v>0.7</v>
      </c>
      <c r="S2125" t="s">
        <v>60</v>
      </c>
      <c r="T2125" t="s">
        <v>136</v>
      </c>
      <c r="U2125" s="2">
        <v>112.11</v>
      </c>
      <c r="V2125" t="s">
        <v>374</v>
      </c>
    </row>
    <row r="2126" spans="1:22" x14ac:dyDescent="0.25">
      <c r="A2126">
        <v>2025633058</v>
      </c>
      <c r="B2126" t="s">
        <v>555</v>
      </c>
      <c r="C2126" t="s">
        <v>131</v>
      </c>
      <c r="D2126" t="str">
        <f t="shared" si="101"/>
        <v>MATTHEW HERHUSKY</v>
      </c>
      <c r="E2126" t="s">
        <v>169</v>
      </c>
      <c r="F2126" t="s">
        <v>373</v>
      </c>
      <c r="G2126" t="s">
        <v>374</v>
      </c>
      <c r="H2126">
        <v>1706194</v>
      </c>
      <c r="I2126" t="s">
        <v>258</v>
      </c>
      <c r="J2126" t="s">
        <v>131</v>
      </c>
      <c r="K2126" t="str">
        <f t="shared" si="99"/>
        <v>MATTHEW DAUGHERTY</v>
      </c>
      <c r="L2126" s="1">
        <v>45658</v>
      </c>
      <c r="M2126" s="1">
        <v>46023</v>
      </c>
      <c r="N2126">
        <f t="shared" si="100"/>
        <v>12</v>
      </c>
      <c r="O2126" t="s">
        <v>135</v>
      </c>
      <c r="P2126" t="s">
        <v>2613</v>
      </c>
      <c r="Q2126" s="2">
        <v>134.58000000000001</v>
      </c>
      <c r="R2126" s="3">
        <v>0.7</v>
      </c>
      <c r="S2126" t="s">
        <v>60</v>
      </c>
      <c r="T2126" t="s">
        <v>136</v>
      </c>
      <c r="U2126" s="2">
        <v>94.21</v>
      </c>
      <c r="V2126" t="s">
        <v>374</v>
      </c>
    </row>
    <row r="2127" spans="1:22" x14ac:dyDescent="0.25">
      <c r="A2127">
        <v>2025909037</v>
      </c>
      <c r="B2127" t="s">
        <v>104</v>
      </c>
      <c r="C2127" t="s">
        <v>176</v>
      </c>
      <c r="D2127" t="str">
        <f t="shared" si="101"/>
        <v>KELLY MILLER</v>
      </c>
      <c r="E2127" t="s">
        <v>256</v>
      </c>
      <c r="F2127" t="s">
        <v>373</v>
      </c>
      <c r="G2127" t="s">
        <v>374</v>
      </c>
      <c r="H2127">
        <v>1706194</v>
      </c>
      <c r="I2127" t="s">
        <v>258</v>
      </c>
      <c r="J2127" t="s">
        <v>131</v>
      </c>
      <c r="K2127" t="str">
        <f t="shared" si="99"/>
        <v>MATTHEW DAUGHERTY</v>
      </c>
      <c r="L2127" s="1">
        <v>45658</v>
      </c>
      <c r="M2127" s="1">
        <v>46023</v>
      </c>
      <c r="N2127">
        <f t="shared" si="100"/>
        <v>12</v>
      </c>
      <c r="O2127" t="s">
        <v>135</v>
      </c>
      <c r="P2127" t="s">
        <v>2613</v>
      </c>
      <c r="Q2127" s="2">
        <v>129.22</v>
      </c>
      <c r="R2127" s="3">
        <v>0.7</v>
      </c>
      <c r="S2127" t="s">
        <v>60</v>
      </c>
      <c r="T2127" t="s">
        <v>136</v>
      </c>
      <c r="U2127" s="2">
        <v>90.45</v>
      </c>
      <c r="V2127" t="s">
        <v>374</v>
      </c>
    </row>
    <row r="2128" spans="1:22" x14ac:dyDescent="0.25">
      <c r="A2128">
        <v>2025988344</v>
      </c>
      <c r="B2128" t="s">
        <v>1336</v>
      </c>
      <c r="C2128" t="s">
        <v>450</v>
      </c>
      <c r="D2128" t="str">
        <f t="shared" si="101"/>
        <v>JEREMY WARPOOL</v>
      </c>
      <c r="E2128" t="s">
        <v>161</v>
      </c>
      <c r="F2128" t="s">
        <v>373</v>
      </c>
      <c r="G2128" t="s">
        <v>374</v>
      </c>
      <c r="H2128">
        <v>1706194</v>
      </c>
      <c r="I2128" t="s">
        <v>258</v>
      </c>
      <c r="J2128" t="s">
        <v>131</v>
      </c>
      <c r="K2128" t="str">
        <f t="shared" si="99"/>
        <v>MATTHEW DAUGHERTY</v>
      </c>
      <c r="L2128" s="1">
        <v>45658</v>
      </c>
      <c r="M2128" s="1">
        <v>46023</v>
      </c>
      <c r="N2128">
        <f t="shared" si="100"/>
        <v>12</v>
      </c>
      <c r="O2128" t="s">
        <v>135</v>
      </c>
      <c r="P2128" t="s">
        <v>2613</v>
      </c>
      <c r="Q2128" s="2">
        <v>117.28</v>
      </c>
      <c r="R2128" s="3">
        <v>0.7</v>
      </c>
      <c r="S2128" t="s">
        <v>60</v>
      </c>
      <c r="T2128" t="s">
        <v>136</v>
      </c>
      <c r="U2128" s="2">
        <v>82.1</v>
      </c>
      <c r="V2128" t="s">
        <v>374</v>
      </c>
    </row>
    <row r="2129" spans="1:22" x14ac:dyDescent="0.25">
      <c r="A2129">
        <v>2025826504</v>
      </c>
      <c r="B2129" t="s">
        <v>1310</v>
      </c>
      <c r="C2129" t="s">
        <v>1311</v>
      </c>
      <c r="D2129" t="str">
        <f t="shared" si="101"/>
        <v>SHARI KLOOS</v>
      </c>
      <c r="E2129" t="s">
        <v>648</v>
      </c>
      <c r="F2129" t="s">
        <v>373</v>
      </c>
      <c r="G2129" t="s">
        <v>374</v>
      </c>
      <c r="H2129">
        <v>1706194</v>
      </c>
      <c r="I2129" t="s">
        <v>258</v>
      </c>
      <c r="J2129" t="s">
        <v>131</v>
      </c>
      <c r="K2129" t="str">
        <f t="shared" si="99"/>
        <v>MATTHEW DAUGHERTY</v>
      </c>
      <c r="L2129" s="1">
        <v>45658</v>
      </c>
      <c r="M2129" s="1">
        <v>46023</v>
      </c>
      <c r="N2129">
        <f t="shared" si="100"/>
        <v>12</v>
      </c>
      <c r="O2129" t="s">
        <v>135</v>
      </c>
      <c r="P2129" t="s">
        <v>2613</v>
      </c>
      <c r="Q2129" s="2">
        <v>114</v>
      </c>
      <c r="R2129" s="3">
        <v>0.7</v>
      </c>
      <c r="S2129" t="s">
        <v>60</v>
      </c>
      <c r="T2129" t="s">
        <v>136</v>
      </c>
      <c r="U2129" s="2">
        <v>79.8</v>
      </c>
      <c r="V2129" t="s">
        <v>374</v>
      </c>
    </row>
    <row r="2130" spans="1:22" x14ac:dyDescent="0.25">
      <c r="A2130">
        <v>2025744317</v>
      </c>
      <c r="B2130" t="s">
        <v>1292</v>
      </c>
      <c r="C2130" t="s">
        <v>808</v>
      </c>
      <c r="D2130" t="str">
        <f t="shared" si="101"/>
        <v>TERESA HULSE</v>
      </c>
      <c r="E2130" t="s">
        <v>339</v>
      </c>
      <c r="F2130" t="s">
        <v>373</v>
      </c>
      <c r="G2130" t="s">
        <v>374</v>
      </c>
      <c r="H2130">
        <v>1706194</v>
      </c>
      <c r="I2130" t="s">
        <v>258</v>
      </c>
      <c r="J2130" t="s">
        <v>131</v>
      </c>
      <c r="K2130" t="str">
        <f t="shared" si="99"/>
        <v>MATTHEW DAUGHERTY</v>
      </c>
      <c r="L2130" s="1">
        <v>45658</v>
      </c>
      <c r="M2130" s="1">
        <v>46023</v>
      </c>
      <c r="N2130">
        <f t="shared" si="100"/>
        <v>12</v>
      </c>
      <c r="O2130" t="s">
        <v>135</v>
      </c>
      <c r="P2130" t="s">
        <v>2613</v>
      </c>
      <c r="Q2130" s="2">
        <v>113.17</v>
      </c>
      <c r="R2130" s="3">
        <v>0.7</v>
      </c>
      <c r="S2130" t="s">
        <v>60</v>
      </c>
      <c r="T2130" t="s">
        <v>136</v>
      </c>
      <c r="U2130" s="2">
        <v>79.22</v>
      </c>
      <c r="V2130" t="s">
        <v>374</v>
      </c>
    </row>
    <row r="2131" spans="1:22" x14ac:dyDescent="0.25">
      <c r="A2131">
        <v>2026264401</v>
      </c>
      <c r="B2131" t="s">
        <v>2201</v>
      </c>
      <c r="C2131" t="s">
        <v>240</v>
      </c>
      <c r="D2131" t="str">
        <f t="shared" si="101"/>
        <v>BRITTANY RAWLS</v>
      </c>
      <c r="E2131" t="s">
        <v>256</v>
      </c>
      <c r="F2131" t="s">
        <v>373</v>
      </c>
      <c r="G2131" t="s">
        <v>374</v>
      </c>
      <c r="H2131">
        <v>1706194</v>
      </c>
      <c r="I2131" t="s">
        <v>258</v>
      </c>
      <c r="J2131" t="s">
        <v>131</v>
      </c>
      <c r="K2131" t="str">
        <f t="shared" si="99"/>
        <v>MATTHEW DAUGHERTY</v>
      </c>
      <c r="L2131" s="1">
        <v>45658</v>
      </c>
      <c r="M2131" s="1">
        <v>46023</v>
      </c>
      <c r="N2131">
        <f t="shared" si="100"/>
        <v>12</v>
      </c>
      <c r="O2131" t="s">
        <v>135</v>
      </c>
      <c r="P2131" t="s">
        <v>2613</v>
      </c>
      <c r="Q2131" s="2">
        <v>103.8</v>
      </c>
      <c r="R2131" s="3">
        <v>0.7</v>
      </c>
      <c r="S2131" t="s">
        <v>60</v>
      </c>
      <c r="T2131" t="s">
        <v>136</v>
      </c>
      <c r="U2131" s="2">
        <v>72.66</v>
      </c>
      <c r="V2131" t="s">
        <v>374</v>
      </c>
    </row>
    <row r="2132" spans="1:22" x14ac:dyDescent="0.25">
      <c r="A2132">
        <v>2026347093</v>
      </c>
      <c r="B2132" t="s">
        <v>1857</v>
      </c>
      <c r="C2132" t="s">
        <v>502</v>
      </c>
      <c r="D2132" t="str">
        <f t="shared" si="101"/>
        <v>FRANK ZAVREL</v>
      </c>
      <c r="E2132" t="s">
        <v>80</v>
      </c>
      <c r="F2132" t="s">
        <v>373</v>
      </c>
      <c r="G2132" t="s">
        <v>374</v>
      </c>
      <c r="H2132">
        <v>1706194</v>
      </c>
      <c r="I2132" t="s">
        <v>258</v>
      </c>
      <c r="J2132" t="s">
        <v>131</v>
      </c>
      <c r="K2132" t="str">
        <f t="shared" si="99"/>
        <v>MATTHEW DAUGHERTY</v>
      </c>
      <c r="L2132" s="1">
        <v>45658</v>
      </c>
      <c r="M2132" s="1">
        <v>46023</v>
      </c>
      <c r="N2132">
        <f t="shared" si="100"/>
        <v>12</v>
      </c>
      <c r="O2132" t="s">
        <v>135</v>
      </c>
      <c r="P2132" t="s">
        <v>2613</v>
      </c>
      <c r="Q2132" s="2">
        <v>98.21</v>
      </c>
      <c r="R2132" s="3">
        <v>0.7</v>
      </c>
      <c r="S2132" t="s">
        <v>60</v>
      </c>
      <c r="T2132" t="s">
        <v>136</v>
      </c>
      <c r="U2132" s="2">
        <v>68.75</v>
      </c>
      <c r="V2132" t="s">
        <v>374</v>
      </c>
    </row>
    <row r="2133" spans="1:22" x14ac:dyDescent="0.25">
      <c r="A2133">
        <v>2026190231</v>
      </c>
      <c r="B2133" t="s">
        <v>1128</v>
      </c>
      <c r="C2133" t="s">
        <v>163</v>
      </c>
      <c r="D2133" t="str">
        <f t="shared" si="101"/>
        <v>JOHN LEWIS</v>
      </c>
      <c r="E2133" t="s">
        <v>169</v>
      </c>
      <c r="F2133" t="s">
        <v>373</v>
      </c>
      <c r="G2133" t="s">
        <v>374</v>
      </c>
      <c r="H2133">
        <v>1706194</v>
      </c>
      <c r="I2133" t="s">
        <v>258</v>
      </c>
      <c r="J2133" t="s">
        <v>131</v>
      </c>
      <c r="K2133" t="str">
        <f t="shared" si="99"/>
        <v>MATTHEW DAUGHERTY</v>
      </c>
      <c r="L2133" s="1">
        <v>45658</v>
      </c>
      <c r="M2133" s="1">
        <v>46023</v>
      </c>
      <c r="N2133">
        <f t="shared" si="100"/>
        <v>12</v>
      </c>
      <c r="O2133" t="s">
        <v>135</v>
      </c>
      <c r="P2133" t="s">
        <v>2613</v>
      </c>
      <c r="Q2133" s="2">
        <v>90.99</v>
      </c>
      <c r="R2133" s="3">
        <v>0.7</v>
      </c>
      <c r="S2133" t="s">
        <v>60</v>
      </c>
      <c r="T2133" t="s">
        <v>136</v>
      </c>
      <c r="U2133" s="2">
        <v>63.69</v>
      </c>
      <c r="V2133" t="s">
        <v>374</v>
      </c>
    </row>
    <row r="2134" spans="1:22" x14ac:dyDescent="0.25">
      <c r="A2134">
        <v>2026084250</v>
      </c>
      <c r="B2134" t="s">
        <v>2159</v>
      </c>
      <c r="C2134" t="s">
        <v>2160</v>
      </c>
      <c r="D2134" t="str">
        <f t="shared" si="101"/>
        <v>ALVIN ROBERTS</v>
      </c>
      <c r="E2134" t="s">
        <v>256</v>
      </c>
      <c r="F2134" t="s">
        <v>373</v>
      </c>
      <c r="G2134" t="s">
        <v>374</v>
      </c>
      <c r="H2134">
        <v>1706194</v>
      </c>
      <c r="I2134" t="s">
        <v>258</v>
      </c>
      <c r="J2134" t="s">
        <v>131</v>
      </c>
      <c r="K2134" t="str">
        <f t="shared" si="99"/>
        <v>MATTHEW DAUGHERTY</v>
      </c>
      <c r="L2134" s="1">
        <v>45658</v>
      </c>
      <c r="M2134" s="1">
        <v>46023</v>
      </c>
      <c r="N2134">
        <f t="shared" si="100"/>
        <v>12</v>
      </c>
      <c r="O2134" t="s">
        <v>135</v>
      </c>
      <c r="P2134" t="s">
        <v>2613</v>
      </c>
      <c r="Q2134" s="2">
        <v>89.16</v>
      </c>
      <c r="R2134" s="3">
        <v>0.7</v>
      </c>
      <c r="S2134" t="s">
        <v>60</v>
      </c>
      <c r="T2134" t="s">
        <v>136</v>
      </c>
      <c r="U2134" s="2">
        <v>62.41</v>
      </c>
      <c r="V2134" t="s">
        <v>374</v>
      </c>
    </row>
    <row r="2135" spans="1:22" x14ac:dyDescent="0.25">
      <c r="A2135">
        <v>2025914002</v>
      </c>
      <c r="B2135" t="s">
        <v>347</v>
      </c>
      <c r="C2135" t="s">
        <v>105</v>
      </c>
      <c r="D2135" t="str">
        <f t="shared" si="101"/>
        <v>KAREN HARRIS</v>
      </c>
      <c r="E2135" t="s">
        <v>256</v>
      </c>
      <c r="F2135" t="s">
        <v>373</v>
      </c>
      <c r="G2135" t="s">
        <v>374</v>
      </c>
      <c r="H2135">
        <v>1706194</v>
      </c>
      <c r="I2135" t="s">
        <v>258</v>
      </c>
      <c r="J2135" t="s">
        <v>131</v>
      </c>
      <c r="K2135" t="str">
        <f t="shared" si="99"/>
        <v>MATTHEW DAUGHERTY</v>
      </c>
      <c r="L2135" s="1">
        <v>45658</v>
      </c>
      <c r="M2135" s="1">
        <v>46023</v>
      </c>
      <c r="N2135">
        <f t="shared" si="100"/>
        <v>12</v>
      </c>
      <c r="O2135" t="s">
        <v>135</v>
      </c>
      <c r="P2135" t="s">
        <v>2613</v>
      </c>
      <c r="Q2135" s="2">
        <v>83</v>
      </c>
      <c r="R2135" s="3">
        <v>0.7</v>
      </c>
      <c r="S2135" t="s">
        <v>60</v>
      </c>
      <c r="T2135" t="s">
        <v>136</v>
      </c>
      <c r="U2135" s="2">
        <v>58.1</v>
      </c>
      <c r="V2135" t="s">
        <v>374</v>
      </c>
    </row>
    <row r="2136" spans="1:22" x14ac:dyDescent="0.25">
      <c r="A2136">
        <v>2026075400</v>
      </c>
      <c r="B2136" t="s">
        <v>1342</v>
      </c>
      <c r="C2136" t="s">
        <v>90</v>
      </c>
      <c r="D2136" t="str">
        <f t="shared" si="101"/>
        <v>MARK PYEATT</v>
      </c>
      <c r="E2136" t="s">
        <v>256</v>
      </c>
      <c r="F2136" t="s">
        <v>373</v>
      </c>
      <c r="G2136" t="s">
        <v>374</v>
      </c>
      <c r="H2136">
        <v>1706194</v>
      </c>
      <c r="I2136" t="s">
        <v>258</v>
      </c>
      <c r="J2136" t="s">
        <v>131</v>
      </c>
      <c r="K2136" t="str">
        <f t="shared" si="99"/>
        <v>MATTHEW DAUGHERTY</v>
      </c>
      <c r="L2136" s="1">
        <v>45658</v>
      </c>
      <c r="M2136" s="1">
        <v>46023</v>
      </c>
      <c r="N2136">
        <f t="shared" si="100"/>
        <v>12</v>
      </c>
      <c r="O2136" t="s">
        <v>135</v>
      </c>
      <c r="P2136" t="s">
        <v>2613</v>
      </c>
      <c r="Q2136" s="2">
        <v>80.73</v>
      </c>
      <c r="R2136" s="3">
        <v>0.7</v>
      </c>
      <c r="S2136" t="s">
        <v>60</v>
      </c>
      <c r="T2136" t="s">
        <v>136</v>
      </c>
      <c r="U2136" s="2">
        <v>56.51</v>
      </c>
      <c r="V2136" t="s">
        <v>374</v>
      </c>
    </row>
    <row r="2137" spans="1:22" x14ac:dyDescent="0.25">
      <c r="A2137">
        <v>2026156916</v>
      </c>
      <c r="B2137" t="s">
        <v>1347</v>
      </c>
      <c r="C2137" t="s">
        <v>302</v>
      </c>
      <c r="D2137" t="str">
        <f t="shared" si="101"/>
        <v>MITCHELL CASE</v>
      </c>
      <c r="E2137" t="s">
        <v>112</v>
      </c>
      <c r="F2137" t="s">
        <v>373</v>
      </c>
      <c r="G2137" t="s">
        <v>374</v>
      </c>
      <c r="H2137">
        <v>1706194</v>
      </c>
      <c r="I2137" t="s">
        <v>258</v>
      </c>
      <c r="J2137" t="s">
        <v>131</v>
      </c>
      <c r="K2137" t="str">
        <f t="shared" si="99"/>
        <v>MATTHEW DAUGHERTY</v>
      </c>
      <c r="L2137" s="1">
        <v>45658</v>
      </c>
      <c r="M2137" s="1">
        <v>46023</v>
      </c>
      <c r="N2137">
        <f t="shared" si="100"/>
        <v>12</v>
      </c>
      <c r="O2137" t="s">
        <v>135</v>
      </c>
      <c r="P2137" t="s">
        <v>2613</v>
      </c>
      <c r="Q2137" s="2">
        <v>78.760000000000005</v>
      </c>
      <c r="R2137" s="3">
        <v>0.7</v>
      </c>
      <c r="S2137" t="s">
        <v>60</v>
      </c>
      <c r="T2137" t="s">
        <v>136</v>
      </c>
      <c r="U2137" s="2">
        <v>55.13</v>
      </c>
      <c r="V2137" t="s">
        <v>374</v>
      </c>
    </row>
    <row r="2138" spans="1:22" x14ac:dyDescent="0.25">
      <c r="A2138">
        <v>2025614320</v>
      </c>
      <c r="B2138" t="s">
        <v>1282</v>
      </c>
      <c r="C2138" t="s">
        <v>1283</v>
      </c>
      <c r="D2138" t="str">
        <f t="shared" si="101"/>
        <v>STUART GREGOR</v>
      </c>
      <c r="E2138" t="s">
        <v>256</v>
      </c>
      <c r="F2138" t="s">
        <v>373</v>
      </c>
      <c r="G2138" t="s">
        <v>374</v>
      </c>
      <c r="H2138">
        <v>1706194</v>
      </c>
      <c r="I2138" t="s">
        <v>258</v>
      </c>
      <c r="J2138" t="s">
        <v>131</v>
      </c>
      <c r="K2138" t="str">
        <f t="shared" si="99"/>
        <v>MATTHEW DAUGHERTY</v>
      </c>
      <c r="L2138" s="1">
        <v>45658</v>
      </c>
      <c r="M2138" s="1">
        <v>46023</v>
      </c>
      <c r="N2138">
        <f t="shared" si="100"/>
        <v>12</v>
      </c>
      <c r="O2138" t="s">
        <v>135</v>
      </c>
      <c r="P2138" t="s">
        <v>2613</v>
      </c>
      <c r="Q2138" s="2">
        <v>73.22</v>
      </c>
      <c r="R2138" s="3">
        <v>0.7</v>
      </c>
      <c r="S2138" t="s">
        <v>60</v>
      </c>
      <c r="T2138" t="s">
        <v>136</v>
      </c>
      <c r="U2138" s="2">
        <v>51.25</v>
      </c>
      <c r="V2138" t="s">
        <v>374</v>
      </c>
    </row>
    <row r="2139" spans="1:22" x14ac:dyDescent="0.25">
      <c r="A2139">
        <v>2026288535</v>
      </c>
      <c r="B2139" t="s">
        <v>1856</v>
      </c>
      <c r="C2139" t="s">
        <v>1054</v>
      </c>
      <c r="D2139" t="str">
        <f t="shared" si="101"/>
        <v>EDDIE SWANER</v>
      </c>
      <c r="E2139" t="s">
        <v>256</v>
      </c>
      <c r="F2139" t="s">
        <v>373</v>
      </c>
      <c r="G2139" t="s">
        <v>374</v>
      </c>
      <c r="H2139">
        <v>1706194</v>
      </c>
      <c r="I2139" t="s">
        <v>258</v>
      </c>
      <c r="J2139" t="s">
        <v>131</v>
      </c>
      <c r="K2139" t="str">
        <f t="shared" si="99"/>
        <v>MATTHEW DAUGHERTY</v>
      </c>
      <c r="L2139" s="1">
        <v>45658</v>
      </c>
      <c r="M2139" s="1">
        <v>46023</v>
      </c>
      <c r="N2139">
        <f t="shared" si="100"/>
        <v>12</v>
      </c>
      <c r="O2139" t="s">
        <v>135</v>
      </c>
      <c r="P2139" t="s">
        <v>2613</v>
      </c>
      <c r="Q2139" s="2">
        <v>68.61</v>
      </c>
      <c r="R2139" s="3">
        <v>0.7</v>
      </c>
      <c r="S2139" t="s">
        <v>60</v>
      </c>
      <c r="T2139" t="s">
        <v>136</v>
      </c>
      <c r="U2139" s="2">
        <v>48.03</v>
      </c>
      <c r="V2139" t="s">
        <v>374</v>
      </c>
    </row>
    <row r="2140" spans="1:22" x14ac:dyDescent="0.25">
      <c r="A2140">
        <v>2026221014</v>
      </c>
      <c r="B2140" t="s">
        <v>496</v>
      </c>
      <c r="C2140" t="s">
        <v>163</v>
      </c>
      <c r="D2140" t="str">
        <f t="shared" si="101"/>
        <v>JOHN RUTHERFORD</v>
      </c>
      <c r="E2140" t="s">
        <v>256</v>
      </c>
      <c r="F2140" t="s">
        <v>373</v>
      </c>
      <c r="G2140" t="s">
        <v>374</v>
      </c>
      <c r="H2140">
        <v>1706194</v>
      </c>
      <c r="I2140" t="s">
        <v>258</v>
      </c>
      <c r="J2140" t="s">
        <v>131</v>
      </c>
      <c r="K2140" t="str">
        <f t="shared" si="99"/>
        <v>MATTHEW DAUGHERTY</v>
      </c>
      <c r="L2140" s="1">
        <v>45658</v>
      </c>
      <c r="M2140" s="1">
        <v>46023</v>
      </c>
      <c r="N2140">
        <f t="shared" si="100"/>
        <v>12</v>
      </c>
      <c r="O2140" t="s">
        <v>135</v>
      </c>
      <c r="P2140" t="s">
        <v>2613</v>
      </c>
      <c r="Q2140" s="2">
        <v>67</v>
      </c>
      <c r="R2140" s="3">
        <v>0.7</v>
      </c>
      <c r="S2140" t="s">
        <v>60</v>
      </c>
      <c r="T2140" t="s">
        <v>136</v>
      </c>
      <c r="U2140" s="2">
        <v>46.9</v>
      </c>
      <c r="V2140" t="s">
        <v>374</v>
      </c>
    </row>
    <row r="2141" spans="1:22" x14ac:dyDescent="0.25">
      <c r="A2141">
        <v>2026256410</v>
      </c>
      <c r="B2141" t="s">
        <v>1361</v>
      </c>
      <c r="C2141" t="s">
        <v>176</v>
      </c>
      <c r="D2141" t="str">
        <f t="shared" si="101"/>
        <v>KELLY BARRETT</v>
      </c>
      <c r="E2141" t="s">
        <v>256</v>
      </c>
      <c r="F2141" t="s">
        <v>373</v>
      </c>
      <c r="G2141" t="s">
        <v>374</v>
      </c>
      <c r="H2141">
        <v>1706194</v>
      </c>
      <c r="I2141" t="s">
        <v>258</v>
      </c>
      <c r="J2141" t="s">
        <v>131</v>
      </c>
      <c r="K2141" t="str">
        <f t="shared" si="99"/>
        <v>MATTHEW DAUGHERTY</v>
      </c>
      <c r="L2141" s="1">
        <v>45658</v>
      </c>
      <c r="M2141" s="1">
        <v>46023</v>
      </c>
      <c r="N2141">
        <f t="shared" si="100"/>
        <v>12</v>
      </c>
      <c r="O2141" t="s">
        <v>135</v>
      </c>
      <c r="P2141" t="s">
        <v>2613</v>
      </c>
      <c r="Q2141" s="2">
        <v>64.25</v>
      </c>
      <c r="R2141" s="3">
        <v>0.7</v>
      </c>
      <c r="S2141" t="s">
        <v>60</v>
      </c>
      <c r="T2141" t="s">
        <v>136</v>
      </c>
      <c r="U2141" s="2">
        <v>44.98</v>
      </c>
      <c r="V2141" t="s">
        <v>374</v>
      </c>
    </row>
    <row r="2142" spans="1:22" x14ac:dyDescent="0.25">
      <c r="A2142">
        <v>2025985015</v>
      </c>
      <c r="B2142" t="s">
        <v>1335</v>
      </c>
      <c r="C2142" t="s">
        <v>897</v>
      </c>
      <c r="D2142" t="str">
        <f t="shared" si="101"/>
        <v>LUKE POTTER</v>
      </c>
      <c r="E2142" t="s">
        <v>265</v>
      </c>
      <c r="F2142" t="s">
        <v>373</v>
      </c>
      <c r="G2142" t="s">
        <v>374</v>
      </c>
      <c r="H2142">
        <v>1706194</v>
      </c>
      <c r="I2142" t="s">
        <v>258</v>
      </c>
      <c r="J2142" t="s">
        <v>131</v>
      </c>
      <c r="K2142" t="str">
        <f t="shared" si="99"/>
        <v>MATTHEW DAUGHERTY</v>
      </c>
      <c r="L2142" s="1">
        <v>45658</v>
      </c>
      <c r="M2142" s="1">
        <v>46023</v>
      </c>
      <c r="N2142">
        <f t="shared" si="100"/>
        <v>12</v>
      </c>
      <c r="O2142" t="s">
        <v>135</v>
      </c>
      <c r="P2142" t="s">
        <v>2613</v>
      </c>
      <c r="Q2142" s="2">
        <v>63.06</v>
      </c>
      <c r="R2142" s="3">
        <v>0.7</v>
      </c>
      <c r="S2142" t="s">
        <v>60</v>
      </c>
      <c r="T2142" t="s">
        <v>136</v>
      </c>
      <c r="U2142" s="2">
        <v>44.14</v>
      </c>
      <c r="V2142" t="s">
        <v>374</v>
      </c>
    </row>
    <row r="2143" spans="1:22" x14ac:dyDescent="0.25">
      <c r="A2143">
        <v>2025942891</v>
      </c>
      <c r="B2143" t="s">
        <v>590</v>
      </c>
      <c r="C2143" t="s">
        <v>2142</v>
      </c>
      <c r="D2143" t="str">
        <f t="shared" si="101"/>
        <v>SCHERESIA RUSSELL</v>
      </c>
      <c r="E2143" t="s">
        <v>209</v>
      </c>
      <c r="F2143" t="s">
        <v>373</v>
      </c>
      <c r="G2143" t="s">
        <v>374</v>
      </c>
      <c r="H2143">
        <v>1706194</v>
      </c>
      <c r="I2143" t="s">
        <v>258</v>
      </c>
      <c r="J2143" t="s">
        <v>131</v>
      </c>
      <c r="K2143" t="str">
        <f t="shared" si="99"/>
        <v>MATTHEW DAUGHERTY</v>
      </c>
      <c r="L2143" s="1">
        <v>45658</v>
      </c>
      <c r="M2143" s="1">
        <v>46023</v>
      </c>
      <c r="N2143">
        <f t="shared" si="100"/>
        <v>12</v>
      </c>
      <c r="O2143" t="s">
        <v>135</v>
      </c>
      <c r="P2143" t="s">
        <v>2613</v>
      </c>
      <c r="Q2143" s="2">
        <v>59.83</v>
      </c>
      <c r="R2143" s="3">
        <v>0.7</v>
      </c>
      <c r="S2143" t="s">
        <v>60</v>
      </c>
      <c r="T2143" t="s">
        <v>136</v>
      </c>
      <c r="U2143" s="2">
        <v>41.88</v>
      </c>
      <c r="V2143" t="s">
        <v>374</v>
      </c>
    </row>
    <row r="2144" spans="1:22" x14ac:dyDescent="0.25">
      <c r="A2144">
        <v>2025908735</v>
      </c>
      <c r="B2144" t="s">
        <v>2136</v>
      </c>
      <c r="C2144" t="s">
        <v>2087</v>
      </c>
      <c r="D2144" t="str">
        <f t="shared" si="101"/>
        <v>ANNIE GUTIERREZ</v>
      </c>
      <c r="E2144" t="s">
        <v>256</v>
      </c>
      <c r="F2144" t="s">
        <v>373</v>
      </c>
      <c r="G2144" t="s">
        <v>374</v>
      </c>
      <c r="H2144">
        <v>1706194</v>
      </c>
      <c r="I2144" t="s">
        <v>258</v>
      </c>
      <c r="J2144" t="s">
        <v>131</v>
      </c>
      <c r="K2144" t="str">
        <f t="shared" si="99"/>
        <v>MATTHEW DAUGHERTY</v>
      </c>
      <c r="L2144" s="1">
        <v>45658</v>
      </c>
      <c r="M2144" s="1">
        <v>46023</v>
      </c>
      <c r="N2144">
        <f t="shared" si="100"/>
        <v>12</v>
      </c>
      <c r="O2144" t="s">
        <v>135</v>
      </c>
      <c r="P2144" t="s">
        <v>2613</v>
      </c>
      <c r="Q2144" s="2">
        <v>56.91</v>
      </c>
      <c r="R2144" s="3">
        <v>0.7</v>
      </c>
      <c r="S2144" t="s">
        <v>60</v>
      </c>
      <c r="T2144" t="s">
        <v>136</v>
      </c>
      <c r="U2144" s="2">
        <v>39.840000000000003</v>
      </c>
      <c r="V2144" t="s">
        <v>374</v>
      </c>
    </row>
    <row r="2145" spans="1:22" x14ac:dyDescent="0.25">
      <c r="A2145">
        <v>2026208127</v>
      </c>
      <c r="B2145" t="s">
        <v>414</v>
      </c>
      <c r="C2145" t="s">
        <v>1358</v>
      </c>
      <c r="D2145" t="str">
        <f t="shared" si="101"/>
        <v>TYLER THOMAS</v>
      </c>
      <c r="E2145" t="s">
        <v>256</v>
      </c>
      <c r="F2145" t="s">
        <v>373</v>
      </c>
      <c r="G2145" t="s">
        <v>374</v>
      </c>
      <c r="H2145">
        <v>1706194</v>
      </c>
      <c r="I2145" t="s">
        <v>258</v>
      </c>
      <c r="J2145" t="s">
        <v>131</v>
      </c>
      <c r="K2145" t="str">
        <f t="shared" si="99"/>
        <v>MATTHEW DAUGHERTY</v>
      </c>
      <c r="L2145" s="1">
        <v>45658</v>
      </c>
      <c r="M2145" s="1">
        <v>46023</v>
      </c>
      <c r="N2145">
        <f t="shared" si="100"/>
        <v>12</v>
      </c>
      <c r="O2145" t="s">
        <v>135</v>
      </c>
      <c r="P2145" t="s">
        <v>2613</v>
      </c>
      <c r="Q2145" s="2">
        <v>56.91</v>
      </c>
      <c r="R2145" s="3">
        <v>0.7</v>
      </c>
      <c r="S2145" t="s">
        <v>60</v>
      </c>
      <c r="T2145" t="s">
        <v>136</v>
      </c>
      <c r="U2145" s="2">
        <v>39.840000000000003</v>
      </c>
      <c r="V2145" t="s">
        <v>374</v>
      </c>
    </row>
    <row r="2146" spans="1:22" x14ac:dyDescent="0.25">
      <c r="A2146">
        <v>2025821650</v>
      </c>
      <c r="B2146" t="s">
        <v>1308</v>
      </c>
      <c r="C2146" t="s">
        <v>1083</v>
      </c>
      <c r="D2146" t="str">
        <f t="shared" si="101"/>
        <v>MANUEL JESSEN</v>
      </c>
      <c r="E2146" t="s">
        <v>80</v>
      </c>
      <c r="F2146" t="s">
        <v>373</v>
      </c>
      <c r="G2146" t="s">
        <v>374</v>
      </c>
      <c r="H2146">
        <v>1706194</v>
      </c>
      <c r="I2146" t="s">
        <v>258</v>
      </c>
      <c r="J2146" t="s">
        <v>131</v>
      </c>
      <c r="K2146" t="str">
        <f t="shared" si="99"/>
        <v>MATTHEW DAUGHERTY</v>
      </c>
      <c r="L2146" s="1">
        <v>45658</v>
      </c>
      <c r="M2146" s="1">
        <v>46023</v>
      </c>
      <c r="N2146">
        <f t="shared" si="100"/>
        <v>12</v>
      </c>
      <c r="O2146" t="s">
        <v>135</v>
      </c>
      <c r="P2146" t="s">
        <v>2613</v>
      </c>
      <c r="Q2146" s="2">
        <v>53.02</v>
      </c>
      <c r="R2146" s="3">
        <v>0.7</v>
      </c>
      <c r="S2146" t="s">
        <v>60</v>
      </c>
      <c r="T2146" t="s">
        <v>136</v>
      </c>
      <c r="U2146" s="2">
        <v>37.11</v>
      </c>
      <c r="V2146" t="s">
        <v>374</v>
      </c>
    </row>
    <row r="2147" spans="1:22" x14ac:dyDescent="0.25">
      <c r="A2147">
        <v>2026169223</v>
      </c>
      <c r="B2147" t="s">
        <v>1350</v>
      </c>
      <c r="C2147" t="s">
        <v>1351</v>
      </c>
      <c r="D2147" t="str">
        <f t="shared" si="101"/>
        <v>VANESSA HAMILTON</v>
      </c>
      <c r="E2147" t="s">
        <v>265</v>
      </c>
      <c r="F2147" t="s">
        <v>373</v>
      </c>
      <c r="G2147" t="s">
        <v>374</v>
      </c>
      <c r="H2147">
        <v>1706194</v>
      </c>
      <c r="I2147" t="s">
        <v>258</v>
      </c>
      <c r="J2147" t="s">
        <v>131</v>
      </c>
      <c r="K2147" t="str">
        <f t="shared" si="99"/>
        <v>MATTHEW DAUGHERTY</v>
      </c>
      <c r="L2147" s="1">
        <v>45658</v>
      </c>
      <c r="M2147" s="1">
        <v>46023</v>
      </c>
      <c r="N2147">
        <f t="shared" si="100"/>
        <v>12</v>
      </c>
      <c r="O2147" t="s">
        <v>135</v>
      </c>
      <c r="P2147" t="s">
        <v>2613</v>
      </c>
      <c r="Q2147" s="2">
        <v>50.6</v>
      </c>
      <c r="R2147" s="3">
        <v>0.7</v>
      </c>
      <c r="S2147" t="s">
        <v>60</v>
      </c>
      <c r="T2147" t="s">
        <v>136</v>
      </c>
      <c r="U2147" s="2">
        <v>35.42</v>
      </c>
      <c r="V2147" t="s">
        <v>374</v>
      </c>
    </row>
    <row r="2148" spans="1:22" x14ac:dyDescent="0.25">
      <c r="A2148">
        <v>2026192670</v>
      </c>
      <c r="B2148" t="s">
        <v>174</v>
      </c>
      <c r="C2148" t="s">
        <v>2185</v>
      </c>
      <c r="D2148" t="str">
        <f t="shared" si="101"/>
        <v>DEANTHONY WASHINGTON</v>
      </c>
      <c r="E2148" t="s">
        <v>256</v>
      </c>
      <c r="F2148" t="s">
        <v>373</v>
      </c>
      <c r="G2148" t="s">
        <v>374</v>
      </c>
      <c r="H2148">
        <v>1706194</v>
      </c>
      <c r="I2148" t="s">
        <v>258</v>
      </c>
      <c r="J2148" t="s">
        <v>131</v>
      </c>
      <c r="K2148" t="str">
        <f t="shared" si="99"/>
        <v>MATTHEW DAUGHERTY</v>
      </c>
      <c r="L2148" s="1">
        <v>45658</v>
      </c>
      <c r="M2148" s="1">
        <v>46023</v>
      </c>
      <c r="N2148">
        <f t="shared" si="100"/>
        <v>12</v>
      </c>
      <c r="O2148" t="s">
        <v>135</v>
      </c>
      <c r="P2148" t="s">
        <v>2613</v>
      </c>
      <c r="Q2148" s="2">
        <v>50.24</v>
      </c>
      <c r="R2148" s="3">
        <v>0.7</v>
      </c>
      <c r="S2148" t="s">
        <v>60</v>
      </c>
      <c r="T2148" t="s">
        <v>136</v>
      </c>
      <c r="U2148" s="2">
        <v>35.17</v>
      </c>
      <c r="V2148" t="s">
        <v>374</v>
      </c>
    </row>
    <row r="2149" spans="1:22" x14ac:dyDescent="0.25">
      <c r="A2149">
        <v>2026221437</v>
      </c>
      <c r="B2149" t="s">
        <v>1657</v>
      </c>
      <c r="C2149" t="s">
        <v>2192</v>
      </c>
      <c r="D2149" t="str">
        <f t="shared" si="101"/>
        <v>LINDZIE POWERS</v>
      </c>
      <c r="E2149" t="s">
        <v>256</v>
      </c>
      <c r="F2149" t="s">
        <v>373</v>
      </c>
      <c r="G2149" t="s">
        <v>374</v>
      </c>
      <c r="H2149">
        <v>1706194</v>
      </c>
      <c r="I2149" t="s">
        <v>258</v>
      </c>
      <c r="J2149" t="s">
        <v>131</v>
      </c>
      <c r="K2149" t="str">
        <f t="shared" si="99"/>
        <v>MATTHEW DAUGHERTY</v>
      </c>
      <c r="L2149" s="1">
        <v>45658</v>
      </c>
      <c r="M2149" s="1">
        <v>46023</v>
      </c>
      <c r="N2149">
        <f t="shared" si="100"/>
        <v>12</v>
      </c>
      <c r="O2149" t="s">
        <v>135</v>
      </c>
      <c r="P2149" t="s">
        <v>2613</v>
      </c>
      <c r="Q2149" s="2">
        <v>48.76</v>
      </c>
      <c r="R2149" s="3">
        <v>0.7</v>
      </c>
      <c r="S2149" t="s">
        <v>60</v>
      </c>
      <c r="T2149" t="s">
        <v>136</v>
      </c>
      <c r="U2149" s="2">
        <v>34.130000000000003</v>
      </c>
      <c r="V2149" t="s">
        <v>374</v>
      </c>
    </row>
    <row r="2150" spans="1:22" x14ac:dyDescent="0.25">
      <c r="A2150">
        <v>2025768994</v>
      </c>
      <c r="B2150" t="s">
        <v>1295</v>
      </c>
      <c r="C2150" t="s">
        <v>1296</v>
      </c>
      <c r="D2150" t="str">
        <f t="shared" si="101"/>
        <v>HARVEY PARRIS</v>
      </c>
      <c r="E2150" t="s">
        <v>112</v>
      </c>
      <c r="F2150" t="s">
        <v>373</v>
      </c>
      <c r="G2150" t="s">
        <v>374</v>
      </c>
      <c r="H2150">
        <v>1706194</v>
      </c>
      <c r="I2150" t="s">
        <v>258</v>
      </c>
      <c r="J2150" t="s">
        <v>131</v>
      </c>
      <c r="K2150" t="str">
        <f t="shared" si="99"/>
        <v>MATTHEW DAUGHERTY</v>
      </c>
      <c r="L2150" s="1">
        <v>45658</v>
      </c>
      <c r="M2150" s="1">
        <v>46023</v>
      </c>
      <c r="N2150">
        <f t="shared" si="100"/>
        <v>12</v>
      </c>
      <c r="O2150" t="s">
        <v>135</v>
      </c>
      <c r="P2150" t="s">
        <v>2613</v>
      </c>
      <c r="Q2150" s="2">
        <v>43.3</v>
      </c>
      <c r="R2150" s="3">
        <v>0.7</v>
      </c>
      <c r="S2150" t="s">
        <v>60</v>
      </c>
      <c r="T2150" t="s">
        <v>136</v>
      </c>
      <c r="U2150" s="2">
        <v>30.31</v>
      </c>
      <c r="V2150" t="s">
        <v>374</v>
      </c>
    </row>
    <row r="2151" spans="1:22" x14ac:dyDescent="0.25">
      <c r="A2151">
        <v>2025903397</v>
      </c>
      <c r="B2151" t="s">
        <v>2135</v>
      </c>
      <c r="C2151" t="s">
        <v>227</v>
      </c>
      <c r="D2151" t="str">
        <f t="shared" si="101"/>
        <v>JENNIFER BOYD</v>
      </c>
      <c r="E2151" t="s">
        <v>169</v>
      </c>
      <c r="F2151" t="s">
        <v>373</v>
      </c>
      <c r="G2151" t="s">
        <v>374</v>
      </c>
      <c r="H2151">
        <v>1706194</v>
      </c>
      <c r="I2151" t="s">
        <v>258</v>
      </c>
      <c r="J2151" t="s">
        <v>131</v>
      </c>
      <c r="K2151" t="str">
        <f t="shared" si="99"/>
        <v>MATTHEW DAUGHERTY</v>
      </c>
      <c r="L2151" s="1">
        <v>45658</v>
      </c>
      <c r="M2151" s="1">
        <v>46023</v>
      </c>
      <c r="N2151">
        <f t="shared" si="100"/>
        <v>12</v>
      </c>
      <c r="O2151" t="s">
        <v>135</v>
      </c>
      <c r="P2151" t="s">
        <v>2613</v>
      </c>
      <c r="Q2151" s="2">
        <v>40.9</v>
      </c>
      <c r="R2151" s="3">
        <v>0.7</v>
      </c>
      <c r="S2151" t="s">
        <v>60</v>
      </c>
      <c r="T2151" t="s">
        <v>136</v>
      </c>
      <c r="U2151" s="2">
        <v>28.63</v>
      </c>
      <c r="V2151" t="s">
        <v>374</v>
      </c>
    </row>
    <row r="2152" spans="1:22" x14ac:dyDescent="0.25">
      <c r="A2152">
        <v>2025759188</v>
      </c>
      <c r="B2152" t="s">
        <v>1294</v>
      </c>
      <c r="C2152" t="s">
        <v>631</v>
      </c>
      <c r="D2152" t="str">
        <f t="shared" si="101"/>
        <v>DARLA BRALLEY</v>
      </c>
      <c r="E2152" t="s">
        <v>648</v>
      </c>
      <c r="F2152" t="s">
        <v>373</v>
      </c>
      <c r="G2152" t="s">
        <v>374</v>
      </c>
      <c r="H2152">
        <v>1706194</v>
      </c>
      <c r="I2152" t="s">
        <v>258</v>
      </c>
      <c r="J2152" t="s">
        <v>131</v>
      </c>
      <c r="K2152" t="str">
        <f t="shared" si="99"/>
        <v>MATTHEW DAUGHERTY</v>
      </c>
      <c r="L2152" s="1">
        <v>45658</v>
      </c>
      <c r="M2152" s="1">
        <v>46023</v>
      </c>
      <c r="N2152">
        <f t="shared" si="100"/>
        <v>12</v>
      </c>
      <c r="O2152" t="s">
        <v>135</v>
      </c>
      <c r="P2152" t="s">
        <v>2613</v>
      </c>
      <c r="Q2152" s="2">
        <v>36.81</v>
      </c>
      <c r="R2152" s="3">
        <v>0.7</v>
      </c>
      <c r="S2152" t="s">
        <v>60</v>
      </c>
      <c r="T2152" t="s">
        <v>136</v>
      </c>
      <c r="U2152" s="2">
        <v>25.77</v>
      </c>
      <c r="V2152" t="s">
        <v>374</v>
      </c>
    </row>
    <row r="2153" spans="1:22" x14ac:dyDescent="0.25">
      <c r="A2153">
        <v>2025806240</v>
      </c>
      <c r="B2153" t="s">
        <v>564</v>
      </c>
      <c r="C2153" t="s">
        <v>1301</v>
      </c>
      <c r="D2153" t="str">
        <f t="shared" si="101"/>
        <v>DANA MCGOWAN</v>
      </c>
      <c r="E2153" t="s">
        <v>1250</v>
      </c>
      <c r="F2153" t="s">
        <v>373</v>
      </c>
      <c r="G2153" t="s">
        <v>374</v>
      </c>
      <c r="H2153">
        <v>1706194</v>
      </c>
      <c r="I2153" t="s">
        <v>258</v>
      </c>
      <c r="J2153" t="s">
        <v>131</v>
      </c>
      <c r="K2153" t="str">
        <f t="shared" si="99"/>
        <v>MATTHEW DAUGHERTY</v>
      </c>
      <c r="L2153" s="1">
        <v>45658</v>
      </c>
      <c r="M2153" s="1">
        <v>46023</v>
      </c>
      <c r="N2153">
        <f t="shared" si="100"/>
        <v>12</v>
      </c>
      <c r="O2153" t="s">
        <v>135</v>
      </c>
      <c r="P2153" t="s">
        <v>2613</v>
      </c>
      <c r="Q2153" s="2">
        <v>36.58</v>
      </c>
      <c r="R2153" s="3">
        <v>0.7</v>
      </c>
      <c r="S2153" t="s">
        <v>60</v>
      </c>
      <c r="T2153" t="s">
        <v>136</v>
      </c>
      <c r="U2153" s="2">
        <v>25.61</v>
      </c>
      <c r="V2153" t="s">
        <v>374</v>
      </c>
    </row>
    <row r="2154" spans="1:22" x14ac:dyDescent="0.25">
      <c r="A2154">
        <v>2025724768</v>
      </c>
      <c r="B2154" t="s">
        <v>1256</v>
      </c>
      <c r="C2154" t="s">
        <v>1291</v>
      </c>
      <c r="D2154" t="str">
        <f t="shared" si="101"/>
        <v>PAUL DUNCAN</v>
      </c>
      <c r="E2154" t="s">
        <v>585</v>
      </c>
      <c r="F2154" t="s">
        <v>373</v>
      </c>
      <c r="G2154" t="s">
        <v>374</v>
      </c>
      <c r="H2154">
        <v>1706194</v>
      </c>
      <c r="I2154" t="s">
        <v>258</v>
      </c>
      <c r="J2154" t="s">
        <v>131</v>
      </c>
      <c r="K2154" t="str">
        <f t="shared" si="99"/>
        <v>MATTHEW DAUGHERTY</v>
      </c>
      <c r="L2154" s="1">
        <v>45658</v>
      </c>
      <c r="M2154" s="1">
        <v>46023</v>
      </c>
      <c r="N2154">
        <f t="shared" si="100"/>
        <v>12</v>
      </c>
      <c r="O2154" t="s">
        <v>135</v>
      </c>
      <c r="P2154" t="s">
        <v>2613</v>
      </c>
      <c r="Q2154" s="2">
        <v>34</v>
      </c>
      <c r="R2154" s="3">
        <v>0.7</v>
      </c>
      <c r="S2154" t="s">
        <v>60</v>
      </c>
      <c r="T2154" t="s">
        <v>136</v>
      </c>
      <c r="U2154" s="2">
        <v>23.8</v>
      </c>
      <c r="V2154" t="s">
        <v>374</v>
      </c>
    </row>
    <row r="2155" spans="1:22" x14ac:dyDescent="0.25">
      <c r="A2155">
        <v>2025810344</v>
      </c>
      <c r="B2155" t="s">
        <v>1302</v>
      </c>
      <c r="C2155" t="s">
        <v>1303</v>
      </c>
      <c r="D2155" t="str">
        <f t="shared" si="101"/>
        <v>MARICELA HECKELMAN</v>
      </c>
      <c r="E2155" t="s">
        <v>256</v>
      </c>
      <c r="F2155" t="s">
        <v>373</v>
      </c>
      <c r="G2155" t="s">
        <v>374</v>
      </c>
      <c r="H2155">
        <v>1706194</v>
      </c>
      <c r="I2155" t="s">
        <v>258</v>
      </c>
      <c r="J2155" t="s">
        <v>131</v>
      </c>
      <c r="K2155" t="str">
        <f t="shared" si="99"/>
        <v>MATTHEW DAUGHERTY</v>
      </c>
      <c r="L2155" s="1">
        <v>45658</v>
      </c>
      <c r="M2155" s="1">
        <v>46023</v>
      </c>
      <c r="N2155">
        <f t="shared" si="100"/>
        <v>12</v>
      </c>
      <c r="O2155" t="s">
        <v>135</v>
      </c>
      <c r="P2155" t="s">
        <v>2613</v>
      </c>
      <c r="Q2155" s="2">
        <v>31</v>
      </c>
      <c r="R2155" s="3">
        <v>0.7</v>
      </c>
      <c r="S2155" t="s">
        <v>60</v>
      </c>
      <c r="T2155" t="s">
        <v>136</v>
      </c>
      <c r="U2155" s="2">
        <v>21.7</v>
      </c>
      <c r="V2155" t="s">
        <v>374</v>
      </c>
    </row>
    <row r="2156" spans="1:22" x14ac:dyDescent="0.25">
      <c r="A2156">
        <v>2025902227</v>
      </c>
      <c r="B2156" t="s">
        <v>1981</v>
      </c>
      <c r="C2156" t="s">
        <v>1982</v>
      </c>
      <c r="D2156" t="str">
        <f t="shared" si="101"/>
        <v>CALEB NICHOLSON</v>
      </c>
      <c r="E2156" t="s">
        <v>169</v>
      </c>
      <c r="F2156" t="s">
        <v>373</v>
      </c>
      <c r="G2156" t="s">
        <v>374</v>
      </c>
      <c r="H2156">
        <v>1706194</v>
      </c>
      <c r="I2156" t="s">
        <v>258</v>
      </c>
      <c r="J2156" t="s">
        <v>131</v>
      </c>
      <c r="K2156" t="str">
        <f t="shared" si="99"/>
        <v>MATTHEW DAUGHERTY</v>
      </c>
      <c r="L2156" s="1">
        <v>45658</v>
      </c>
      <c r="M2156" s="1">
        <v>46023</v>
      </c>
      <c r="N2156">
        <f t="shared" si="100"/>
        <v>12</v>
      </c>
      <c r="O2156" t="s">
        <v>135</v>
      </c>
      <c r="P2156" t="s">
        <v>2613</v>
      </c>
      <c r="Q2156" s="2">
        <v>30.68</v>
      </c>
      <c r="R2156" s="3">
        <v>0.7</v>
      </c>
      <c r="S2156" t="s">
        <v>60</v>
      </c>
      <c r="T2156" t="s">
        <v>136</v>
      </c>
      <c r="U2156" s="2">
        <v>21.48</v>
      </c>
      <c r="V2156" t="s">
        <v>374</v>
      </c>
    </row>
    <row r="2157" spans="1:22" x14ac:dyDescent="0.25">
      <c r="A2157">
        <v>2025830359</v>
      </c>
      <c r="B2157" t="s">
        <v>640</v>
      </c>
      <c r="C2157" t="s">
        <v>223</v>
      </c>
      <c r="D2157" t="str">
        <f t="shared" si="101"/>
        <v>WILLIAM JOHNSON</v>
      </c>
      <c r="E2157" t="s">
        <v>112</v>
      </c>
      <c r="F2157" t="s">
        <v>373</v>
      </c>
      <c r="G2157" t="s">
        <v>374</v>
      </c>
      <c r="H2157">
        <v>1706194</v>
      </c>
      <c r="I2157" t="s">
        <v>258</v>
      </c>
      <c r="J2157" t="s">
        <v>131</v>
      </c>
      <c r="K2157" t="str">
        <f t="shared" si="99"/>
        <v>MATTHEW DAUGHERTY</v>
      </c>
      <c r="L2157" s="1">
        <v>45658</v>
      </c>
      <c r="M2157" s="1">
        <v>46023</v>
      </c>
      <c r="N2157">
        <f t="shared" si="100"/>
        <v>12</v>
      </c>
      <c r="O2157" t="s">
        <v>135</v>
      </c>
      <c r="P2157" t="s">
        <v>2613</v>
      </c>
      <c r="Q2157" s="2">
        <v>29.1</v>
      </c>
      <c r="R2157" s="3">
        <v>0.7</v>
      </c>
      <c r="S2157" t="s">
        <v>60</v>
      </c>
      <c r="T2157" t="s">
        <v>136</v>
      </c>
      <c r="U2157" s="2">
        <v>20.37</v>
      </c>
      <c r="V2157" t="s">
        <v>374</v>
      </c>
    </row>
    <row r="2158" spans="1:22" x14ac:dyDescent="0.25">
      <c r="A2158">
        <v>2025985631</v>
      </c>
      <c r="B2158" t="s">
        <v>999</v>
      </c>
      <c r="C2158" t="s">
        <v>73</v>
      </c>
      <c r="D2158" t="str">
        <f t="shared" si="101"/>
        <v>MELISSA POWELL</v>
      </c>
      <c r="E2158" t="s">
        <v>256</v>
      </c>
      <c r="F2158" t="s">
        <v>373</v>
      </c>
      <c r="G2158" t="s">
        <v>374</v>
      </c>
      <c r="H2158">
        <v>1706194</v>
      </c>
      <c r="I2158" t="s">
        <v>258</v>
      </c>
      <c r="J2158" t="s">
        <v>131</v>
      </c>
      <c r="K2158" t="str">
        <f t="shared" si="99"/>
        <v>MATTHEW DAUGHERTY</v>
      </c>
      <c r="L2158" s="1">
        <v>45658</v>
      </c>
      <c r="M2158" s="1">
        <v>46023</v>
      </c>
      <c r="N2158">
        <f t="shared" si="100"/>
        <v>12</v>
      </c>
      <c r="O2158" t="s">
        <v>135</v>
      </c>
      <c r="P2158" t="s">
        <v>2613</v>
      </c>
      <c r="Q2158" s="2">
        <v>28.38</v>
      </c>
      <c r="R2158" s="3">
        <v>0.7</v>
      </c>
      <c r="S2158" t="s">
        <v>60</v>
      </c>
      <c r="T2158" t="s">
        <v>136</v>
      </c>
      <c r="U2158" s="2">
        <v>19.87</v>
      </c>
      <c r="V2158" t="s">
        <v>374</v>
      </c>
    </row>
    <row r="2159" spans="1:22" x14ac:dyDescent="0.25">
      <c r="A2159">
        <v>2026205949</v>
      </c>
      <c r="B2159" t="s">
        <v>414</v>
      </c>
      <c r="C2159" t="s">
        <v>1019</v>
      </c>
      <c r="D2159" t="str">
        <f t="shared" si="101"/>
        <v>CAMERON THOMAS</v>
      </c>
      <c r="E2159" t="s">
        <v>256</v>
      </c>
      <c r="F2159" t="s">
        <v>373</v>
      </c>
      <c r="G2159" t="s">
        <v>374</v>
      </c>
      <c r="H2159">
        <v>1706194</v>
      </c>
      <c r="I2159" t="s">
        <v>258</v>
      </c>
      <c r="J2159" t="s">
        <v>131</v>
      </c>
      <c r="K2159" t="str">
        <f t="shared" si="99"/>
        <v>MATTHEW DAUGHERTY</v>
      </c>
      <c r="L2159" s="1">
        <v>45658</v>
      </c>
      <c r="M2159" s="1">
        <v>46023</v>
      </c>
      <c r="N2159">
        <f t="shared" si="100"/>
        <v>12</v>
      </c>
      <c r="O2159" t="s">
        <v>135</v>
      </c>
      <c r="P2159" t="s">
        <v>2613</v>
      </c>
      <c r="Q2159" s="2">
        <v>28.38</v>
      </c>
      <c r="R2159" s="3">
        <v>0.7</v>
      </c>
      <c r="S2159" t="s">
        <v>60</v>
      </c>
      <c r="T2159" t="s">
        <v>136</v>
      </c>
      <c r="U2159" s="2">
        <v>19.87</v>
      </c>
      <c r="V2159" t="s">
        <v>374</v>
      </c>
    </row>
    <row r="2160" spans="1:22" x14ac:dyDescent="0.25">
      <c r="A2160">
        <v>2026090466</v>
      </c>
      <c r="B2160" t="s">
        <v>1344</v>
      </c>
      <c r="C2160" t="s">
        <v>405</v>
      </c>
      <c r="D2160" t="str">
        <f t="shared" si="101"/>
        <v>DAVID EYRE</v>
      </c>
      <c r="E2160" t="s">
        <v>110</v>
      </c>
      <c r="F2160" t="s">
        <v>373</v>
      </c>
      <c r="G2160" t="s">
        <v>374</v>
      </c>
      <c r="H2160">
        <v>1706194</v>
      </c>
      <c r="I2160" t="s">
        <v>258</v>
      </c>
      <c r="J2160" t="s">
        <v>131</v>
      </c>
      <c r="K2160" t="str">
        <f t="shared" si="99"/>
        <v>MATTHEW DAUGHERTY</v>
      </c>
      <c r="L2160" s="1">
        <v>45658</v>
      </c>
      <c r="M2160" s="1">
        <v>46023</v>
      </c>
      <c r="N2160">
        <f t="shared" si="100"/>
        <v>12</v>
      </c>
      <c r="O2160" t="s">
        <v>135</v>
      </c>
      <c r="P2160" t="s">
        <v>2613</v>
      </c>
      <c r="Q2160" s="2">
        <v>27.34</v>
      </c>
      <c r="R2160" s="3">
        <v>0.7</v>
      </c>
      <c r="S2160" t="s">
        <v>60</v>
      </c>
      <c r="T2160" t="s">
        <v>136</v>
      </c>
      <c r="U2160" s="2">
        <v>19.14</v>
      </c>
      <c r="V2160" t="s">
        <v>374</v>
      </c>
    </row>
    <row r="2161" spans="1:22" x14ac:dyDescent="0.25">
      <c r="A2161">
        <v>2025822313</v>
      </c>
      <c r="B2161" t="s">
        <v>1308</v>
      </c>
      <c r="C2161" t="s">
        <v>1309</v>
      </c>
      <c r="D2161" t="str">
        <f t="shared" si="101"/>
        <v>VALERIA JESSEN</v>
      </c>
      <c r="E2161" t="s">
        <v>80</v>
      </c>
      <c r="F2161" t="s">
        <v>373</v>
      </c>
      <c r="G2161" t="s">
        <v>374</v>
      </c>
      <c r="H2161">
        <v>1706194</v>
      </c>
      <c r="I2161" t="s">
        <v>258</v>
      </c>
      <c r="J2161" t="s">
        <v>131</v>
      </c>
      <c r="K2161" t="str">
        <f t="shared" si="99"/>
        <v>MATTHEW DAUGHERTY</v>
      </c>
      <c r="L2161" s="1">
        <v>45658</v>
      </c>
      <c r="M2161" s="1">
        <v>46023</v>
      </c>
      <c r="N2161">
        <f t="shared" si="100"/>
        <v>12</v>
      </c>
      <c r="O2161" t="s">
        <v>135</v>
      </c>
      <c r="P2161" t="s">
        <v>2613</v>
      </c>
      <c r="Q2161" s="2">
        <v>18.350000000000001</v>
      </c>
      <c r="R2161" s="3">
        <v>0.7</v>
      </c>
      <c r="S2161" t="s">
        <v>60</v>
      </c>
      <c r="T2161" t="s">
        <v>136</v>
      </c>
      <c r="U2161" s="2">
        <v>12.84</v>
      </c>
      <c r="V2161" t="s">
        <v>374</v>
      </c>
    </row>
    <row r="2162" spans="1:22" x14ac:dyDescent="0.25">
      <c r="A2162">
        <v>2025958377</v>
      </c>
      <c r="B2162" t="s">
        <v>2145</v>
      </c>
      <c r="C2162" t="s">
        <v>198</v>
      </c>
      <c r="D2162" t="str">
        <f t="shared" si="101"/>
        <v>GEORGE SEWELL</v>
      </c>
      <c r="E2162" t="s">
        <v>265</v>
      </c>
      <c r="F2162" t="s">
        <v>373</v>
      </c>
      <c r="G2162" t="s">
        <v>374</v>
      </c>
      <c r="H2162">
        <v>1706194</v>
      </c>
      <c r="I2162" t="s">
        <v>258</v>
      </c>
      <c r="J2162" t="s">
        <v>131</v>
      </c>
      <c r="K2162" t="str">
        <f t="shared" si="99"/>
        <v>MATTHEW DAUGHERTY</v>
      </c>
      <c r="L2162" s="1">
        <v>45658</v>
      </c>
      <c r="M2162" s="1">
        <v>46023</v>
      </c>
      <c r="N2162">
        <f t="shared" si="100"/>
        <v>12</v>
      </c>
      <c r="O2162" t="s">
        <v>135</v>
      </c>
      <c r="P2162" t="s">
        <v>2613</v>
      </c>
      <c r="Q2162" s="2">
        <v>18.27</v>
      </c>
      <c r="R2162" s="3">
        <v>0.7</v>
      </c>
      <c r="S2162" t="s">
        <v>60</v>
      </c>
      <c r="T2162" t="s">
        <v>136</v>
      </c>
      <c r="U2162" s="2">
        <v>12.79</v>
      </c>
      <c r="V2162" t="s">
        <v>374</v>
      </c>
    </row>
    <row r="2163" spans="1:22" x14ac:dyDescent="0.25">
      <c r="A2163">
        <v>2026256716</v>
      </c>
      <c r="B2163" t="s">
        <v>1642</v>
      </c>
      <c r="C2163" t="s">
        <v>90</v>
      </c>
      <c r="D2163" t="str">
        <f t="shared" si="101"/>
        <v>MARK WHEELER</v>
      </c>
      <c r="E2163" t="s">
        <v>98</v>
      </c>
      <c r="F2163" t="s">
        <v>373</v>
      </c>
      <c r="G2163" t="s">
        <v>374</v>
      </c>
      <c r="H2163">
        <v>1706194</v>
      </c>
      <c r="I2163" t="s">
        <v>258</v>
      </c>
      <c r="J2163" t="s">
        <v>131</v>
      </c>
      <c r="K2163" t="str">
        <f t="shared" si="99"/>
        <v>MATTHEW DAUGHERTY</v>
      </c>
      <c r="L2163" s="1">
        <v>45658</v>
      </c>
      <c r="M2163" s="1">
        <v>46023</v>
      </c>
      <c r="N2163">
        <f t="shared" si="100"/>
        <v>12</v>
      </c>
      <c r="O2163" t="s">
        <v>135</v>
      </c>
      <c r="P2163" t="s">
        <v>2613</v>
      </c>
      <c r="Q2163" s="2">
        <v>15.29</v>
      </c>
      <c r="R2163" s="3">
        <v>0.7</v>
      </c>
      <c r="S2163" t="s">
        <v>60</v>
      </c>
      <c r="T2163" t="s">
        <v>136</v>
      </c>
      <c r="U2163" s="2">
        <v>10.7</v>
      </c>
      <c r="V2163" t="s">
        <v>374</v>
      </c>
    </row>
    <row r="2164" spans="1:22" x14ac:dyDescent="0.25">
      <c r="A2164">
        <v>2026184398</v>
      </c>
      <c r="B2164" t="s">
        <v>1352</v>
      </c>
      <c r="C2164" t="s">
        <v>1353</v>
      </c>
      <c r="D2164" t="str">
        <f t="shared" si="101"/>
        <v>TRACY NUNLEY</v>
      </c>
      <c r="E2164" t="s">
        <v>80</v>
      </c>
      <c r="F2164" t="s">
        <v>373</v>
      </c>
      <c r="G2164" t="s">
        <v>374</v>
      </c>
      <c r="H2164">
        <v>1706194</v>
      </c>
      <c r="I2164" t="s">
        <v>258</v>
      </c>
      <c r="J2164" t="s">
        <v>131</v>
      </c>
      <c r="K2164" t="str">
        <f t="shared" si="99"/>
        <v>MATTHEW DAUGHERTY</v>
      </c>
      <c r="L2164" s="1">
        <v>45658</v>
      </c>
      <c r="M2164" s="1">
        <v>46023</v>
      </c>
      <c r="N2164">
        <f t="shared" si="100"/>
        <v>12</v>
      </c>
      <c r="O2164" t="s">
        <v>135</v>
      </c>
      <c r="P2164" t="s">
        <v>2613</v>
      </c>
      <c r="Q2164" s="2">
        <v>8.58</v>
      </c>
      <c r="R2164" s="3">
        <v>0.7</v>
      </c>
      <c r="S2164" t="s">
        <v>60</v>
      </c>
      <c r="T2164" t="s">
        <v>136</v>
      </c>
      <c r="U2164" s="2">
        <v>6.01</v>
      </c>
      <c r="V2164" t="s">
        <v>374</v>
      </c>
    </row>
    <row r="2165" spans="1:22" x14ac:dyDescent="0.25">
      <c r="A2165">
        <v>2025821649</v>
      </c>
      <c r="B2165" t="s">
        <v>1308</v>
      </c>
      <c r="C2165" t="s">
        <v>1083</v>
      </c>
      <c r="D2165" t="str">
        <f t="shared" si="101"/>
        <v>MANUEL JESSEN</v>
      </c>
      <c r="E2165" t="s">
        <v>80</v>
      </c>
      <c r="F2165" t="s">
        <v>102</v>
      </c>
      <c r="G2165" t="s">
        <v>121</v>
      </c>
      <c r="H2165">
        <v>1706194</v>
      </c>
      <c r="I2165" t="s">
        <v>258</v>
      </c>
      <c r="J2165" t="s">
        <v>131</v>
      </c>
      <c r="K2165" t="str">
        <f t="shared" si="99"/>
        <v>MATTHEW DAUGHERTY</v>
      </c>
      <c r="L2165" s="1">
        <v>45658</v>
      </c>
      <c r="M2165" s="1">
        <v>46023</v>
      </c>
      <c r="N2165">
        <f t="shared" si="100"/>
        <v>12</v>
      </c>
      <c r="O2165" t="s">
        <v>135</v>
      </c>
      <c r="P2165" t="s">
        <v>2613</v>
      </c>
      <c r="Q2165" s="2">
        <v>245.19</v>
      </c>
      <c r="R2165" s="3">
        <v>0.65</v>
      </c>
      <c r="S2165" t="s">
        <v>60</v>
      </c>
      <c r="T2165" t="s">
        <v>136</v>
      </c>
      <c r="U2165" s="2">
        <v>159.37</v>
      </c>
      <c r="V2165" t="s">
        <v>2598</v>
      </c>
    </row>
    <row r="2166" spans="1:22" x14ac:dyDescent="0.25">
      <c r="A2166">
        <v>2026347094</v>
      </c>
      <c r="B2166" t="s">
        <v>1857</v>
      </c>
      <c r="C2166" t="s">
        <v>502</v>
      </c>
      <c r="D2166" t="str">
        <f t="shared" si="101"/>
        <v>FRANK ZAVREL</v>
      </c>
      <c r="E2166" t="s">
        <v>80</v>
      </c>
      <c r="F2166" t="s">
        <v>102</v>
      </c>
      <c r="G2166" t="s">
        <v>121</v>
      </c>
      <c r="H2166">
        <v>1706194</v>
      </c>
      <c r="I2166" t="s">
        <v>258</v>
      </c>
      <c r="J2166" t="s">
        <v>131</v>
      </c>
      <c r="K2166" t="str">
        <f t="shared" si="99"/>
        <v>MATTHEW DAUGHERTY</v>
      </c>
      <c r="L2166" s="1">
        <v>45658</v>
      </c>
      <c r="M2166" s="1">
        <v>46023</v>
      </c>
      <c r="N2166">
        <f t="shared" si="100"/>
        <v>12</v>
      </c>
      <c r="O2166" t="s">
        <v>135</v>
      </c>
      <c r="P2166" t="s">
        <v>2613</v>
      </c>
      <c r="Q2166" s="2">
        <v>217.36</v>
      </c>
      <c r="R2166" s="3">
        <v>0.65</v>
      </c>
      <c r="S2166" t="s">
        <v>60</v>
      </c>
      <c r="T2166" t="s">
        <v>136</v>
      </c>
      <c r="U2166" s="2">
        <v>141.28</v>
      </c>
      <c r="V2166" t="s">
        <v>2598</v>
      </c>
    </row>
    <row r="2167" spans="1:22" x14ac:dyDescent="0.25">
      <c r="A2167">
        <v>2025924468</v>
      </c>
      <c r="B2167" t="s">
        <v>1329</v>
      </c>
      <c r="C2167" t="s">
        <v>414</v>
      </c>
      <c r="D2167" t="str">
        <f t="shared" si="101"/>
        <v>THOMAS MANSFIELD</v>
      </c>
      <c r="E2167" t="s">
        <v>80</v>
      </c>
      <c r="F2167" t="s">
        <v>102</v>
      </c>
      <c r="G2167" t="s">
        <v>121</v>
      </c>
      <c r="H2167">
        <v>1706194</v>
      </c>
      <c r="I2167" t="s">
        <v>258</v>
      </c>
      <c r="J2167" t="s">
        <v>131</v>
      </c>
      <c r="K2167" t="str">
        <f t="shared" si="99"/>
        <v>MATTHEW DAUGHERTY</v>
      </c>
      <c r="L2167" s="1">
        <v>45658</v>
      </c>
      <c r="M2167" s="1">
        <v>46023</v>
      </c>
      <c r="N2167">
        <f t="shared" si="100"/>
        <v>12</v>
      </c>
      <c r="O2167" t="s">
        <v>135</v>
      </c>
      <c r="P2167" t="s">
        <v>2613</v>
      </c>
      <c r="Q2167" s="2">
        <v>145.56</v>
      </c>
      <c r="R2167" s="3">
        <v>0.65</v>
      </c>
      <c r="S2167" t="s">
        <v>60</v>
      </c>
      <c r="T2167" t="s">
        <v>136</v>
      </c>
      <c r="U2167" s="2">
        <v>94.61</v>
      </c>
      <c r="V2167" t="s">
        <v>2598</v>
      </c>
    </row>
    <row r="2168" spans="1:22" x14ac:dyDescent="0.25">
      <c r="A2168">
        <v>2026184397</v>
      </c>
      <c r="B2168" t="s">
        <v>1352</v>
      </c>
      <c r="C2168" t="s">
        <v>1353</v>
      </c>
      <c r="D2168" t="str">
        <f t="shared" si="101"/>
        <v>TRACY NUNLEY</v>
      </c>
      <c r="E2168" t="s">
        <v>80</v>
      </c>
      <c r="F2168" t="s">
        <v>102</v>
      </c>
      <c r="G2168" t="s">
        <v>121</v>
      </c>
      <c r="H2168">
        <v>1706194</v>
      </c>
      <c r="I2168" t="s">
        <v>258</v>
      </c>
      <c r="J2168" t="s">
        <v>131</v>
      </c>
      <c r="K2168" t="str">
        <f t="shared" si="99"/>
        <v>MATTHEW DAUGHERTY</v>
      </c>
      <c r="L2168" s="1">
        <v>45658</v>
      </c>
      <c r="M2168" s="1">
        <v>46023</v>
      </c>
      <c r="N2168">
        <f t="shared" si="100"/>
        <v>12</v>
      </c>
      <c r="O2168" t="s">
        <v>135</v>
      </c>
      <c r="P2168" t="s">
        <v>2613</v>
      </c>
      <c r="Q2168" s="2">
        <v>58.61</v>
      </c>
      <c r="R2168" s="3">
        <v>0.65</v>
      </c>
      <c r="S2168" t="s">
        <v>60</v>
      </c>
      <c r="T2168" t="s">
        <v>136</v>
      </c>
      <c r="U2168" s="2">
        <v>38.1</v>
      </c>
      <c r="V2168" t="s">
        <v>2598</v>
      </c>
    </row>
    <row r="2169" spans="1:22" x14ac:dyDescent="0.25">
      <c r="A2169">
        <v>2025822312</v>
      </c>
      <c r="B2169" t="s">
        <v>1308</v>
      </c>
      <c r="C2169" t="s">
        <v>1309</v>
      </c>
      <c r="D2169" t="str">
        <f t="shared" si="101"/>
        <v>VALERIA JESSEN</v>
      </c>
      <c r="E2169" t="s">
        <v>80</v>
      </c>
      <c r="F2169" t="s">
        <v>102</v>
      </c>
      <c r="G2169" t="s">
        <v>121</v>
      </c>
      <c r="H2169">
        <v>1706194</v>
      </c>
      <c r="I2169" t="s">
        <v>258</v>
      </c>
      <c r="J2169" t="s">
        <v>131</v>
      </c>
      <c r="K2169" t="str">
        <f t="shared" si="99"/>
        <v>MATTHEW DAUGHERTY</v>
      </c>
      <c r="L2169" s="1">
        <v>45658</v>
      </c>
      <c r="M2169" s="1">
        <v>46023</v>
      </c>
      <c r="N2169">
        <f t="shared" si="100"/>
        <v>12</v>
      </c>
      <c r="O2169" t="s">
        <v>135</v>
      </c>
      <c r="P2169" t="s">
        <v>2613</v>
      </c>
      <c r="Q2169" s="2">
        <v>18.989999999999998</v>
      </c>
      <c r="R2169" s="3">
        <v>0.65</v>
      </c>
      <c r="S2169" t="s">
        <v>60</v>
      </c>
      <c r="T2169" t="s">
        <v>136</v>
      </c>
      <c r="U2169" s="2">
        <v>12.34</v>
      </c>
      <c r="V2169" t="s">
        <v>2598</v>
      </c>
    </row>
    <row r="2170" spans="1:22" x14ac:dyDescent="0.25">
      <c r="A2170">
        <v>2026050374</v>
      </c>
      <c r="B2170" t="s">
        <v>255</v>
      </c>
      <c r="C2170" t="s">
        <v>163</v>
      </c>
      <c r="D2170" t="str">
        <f t="shared" si="101"/>
        <v>JOHN HINKLE</v>
      </c>
      <c r="E2170" t="s">
        <v>256</v>
      </c>
      <c r="F2170" t="s">
        <v>132</v>
      </c>
      <c r="G2170" t="s">
        <v>257</v>
      </c>
      <c r="H2170">
        <v>1706194</v>
      </c>
      <c r="I2170" t="s">
        <v>258</v>
      </c>
      <c r="J2170" t="s">
        <v>131</v>
      </c>
      <c r="K2170" t="str">
        <f t="shared" si="99"/>
        <v>MATTHEW DAUGHERTY</v>
      </c>
      <c r="L2170" s="1">
        <v>45658</v>
      </c>
      <c r="M2170" s="1">
        <v>46023</v>
      </c>
      <c r="N2170">
        <f t="shared" si="100"/>
        <v>12</v>
      </c>
      <c r="O2170" t="s">
        <v>135</v>
      </c>
      <c r="P2170" t="s">
        <v>2613</v>
      </c>
      <c r="Q2170" s="2">
        <v>65.61</v>
      </c>
      <c r="R2170" s="3">
        <v>0.38</v>
      </c>
      <c r="S2170" t="s">
        <v>60</v>
      </c>
      <c r="T2170" t="s">
        <v>136</v>
      </c>
      <c r="U2170" s="2">
        <v>24.93</v>
      </c>
      <c r="V2170" t="s">
        <v>257</v>
      </c>
    </row>
    <row r="2171" spans="1:22" x14ac:dyDescent="0.25">
      <c r="A2171">
        <v>2026050375</v>
      </c>
      <c r="B2171" t="s">
        <v>255</v>
      </c>
      <c r="C2171" t="s">
        <v>163</v>
      </c>
      <c r="D2171" t="str">
        <f t="shared" si="101"/>
        <v>JOHN HINKLE</v>
      </c>
      <c r="E2171" t="s">
        <v>256</v>
      </c>
      <c r="F2171" t="s">
        <v>803</v>
      </c>
      <c r="G2171" t="s">
        <v>817</v>
      </c>
      <c r="H2171">
        <v>1706194</v>
      </c>
      <c r="I2171" t="s">
        <v>258</v>
      </c>
      <c r="J2171" t="s">
        <v>131</v>
      </c>
      <c r="K2171" t="str">
        <f t="shared" si="99"/>
        <v>MATTHEW DAUGHERTY</v>
      </c>
      <c r="L2171" s="1">
        <v>45658</v>
      </c>
      <c r="M2171" s="1">
        <v>46023</v>
      </c>
      <c r="N2171">
        <f t="shared" si="100"/>
        <v>12</v>
      </c>
      <c r="O2171" t="s">
        <v>135</v>
      </c>
      <c r="P2171" t="s">
        <v>2613</v>
      </c>
      <c r="Q2171" s="2">
        <v>15</v>
      </c>
      <c r="R2171" s="3">
        <v>0.38</v>
      </c>
      <c r="S2171" t="s">
        <v>60</v>
      </c>
      <c r="T2171" t="s">
        <v>136</v>
      </c>
      <c r="U2171" s="2">
        <v>5.7</v>
      </c>
      <c r="V2171" t="s">
        <v>817</v>
      </c>
    </row>
    <row r="2172" spans="1:22" x14ac:dyDescent="0.25">
      <c r="A2172">
        <v>2026187266</v>
      </c>
      <c r="B2172" t="s">
        <v>468</v>
      </c>
      <c r="C2172" t="s">
        <v>2423</v>
      </c>
      <c r="D2172" t="str">
        <f t="shared" si="101"/>
        <v>NEEL PATEL</v>
      </c>
      <c r="E2172" t="s">
        <v>161</v>
      </c>
      <c r="F2172" t="s">
        <v>803</v>
      </c>
      <c r="G2172" t="s">
        <v>809</v>
      </c>
      <c r="H2172">
        <v>1706194</v>
      </c>
      <c r="I2172" t="s">
        <v>258</v>
      </c>
      <c r="J2172" t="s">
        <v>131</v>
      </c>
      <c r="K2172" t="str">
        <f t="shared" si="99"/>
        <v>MATTHEW DAUGHERTY</v>
      </c>
      <c r="L2172" s="1">
        <v>45658</v>
      </c>
      <c r="M2172" s="1">
        <v>46023</v>
      </c>
      <c r="N2172">
        <f t="shared" si="100"/>
        <v>12</v>
      </c>
      <c r="O2172" t="s">
        <v>135</v>
      </c>
      <c r="P2172" t="s">
        <v>2613</v>
      </c>
      <c r="Q2172" s="2">
        <v>15</v>
      </c>
      <c r="R2172" s="3">
        <v>0.28999999999999998</v>
      </c>
      <c r="S2172" t="s">
        <v>60</v>
      </c>
      <c r="T2172" t="s">
        <v>136</v>
      </c>
      <c r="U2172" s="2">
        <v>4.3499999999999996</v>
      </c>
      <c r="V2172" t="s">
        <v>2601</v>
      </c>
    </row>
    <row r="2173" spans="1:22" x14ac:dyDescent="0.25">
      <c r="A2173">
        <v>2026261468</v>
      </c>
      <c r="B2173" t="s">
        <v>1362</v>
      </c>
      <c r="C2173" t="s">
        <v>1363</v>
      </c>
      <c r="D2173" t="str">
        <f t="shared" si="101"/>
        <v>KRISTINE SMOOT</v>
      </c>
      <c r="E2173" t="s">
        <v>80</v>
      </c>
      <c r="F2173" t="s">
        <v>373</v>
      </c>
      <c r="G2173" t="s">
        <v>374</v>
      </c>
      <c r="H2173">
        <v>2048099</v>
      </c>
      <c r="I2173" t="s">
        <v>1364</v>
      </c>
      <c r="J2173" t="s">
        <v>1291</v>
      </c>
      <c r="K2173" t="str">
        <f t="shared" si="99"/>
        <v>PAUL BERK</v>
      </c>
      <c r="L2173" s="1">
        <v>45658</v>
      </c>
      <c r="M2173" s="1">
        <v>46023</v>
      </c>
      <c r="N2173">
        <f t="shared" si="100"/>
        <v>12</v>
      </c>
      <c r="O2173" t="s">
        <v>135</v>
      </c>
      <c r="P2173" t="s">
        <v>2613</v>
      </c>
      <c r="Q2173" s="2">
        <v>13.31</v>
      </c>
      <c r="R2173" s="3">
        <v>0.7</v>
      </c>
      <c r="S2173" t="s">
        <v>60</v>
      </c>
      <c r="T2173" t="s">
        <v>136</v>
      </c>
      <c r="U2173" s="2">
        <v>9.32</v>
      </c>
      <c r="V2173" t="s">
        <v>374</v>
      </c>
    </row>
    <row r="2174" spans="1:22" x14ac:dyDescent="0.25">
      <c r="A2174">
        <v>2026261467</v>
      </c>
      <c r="B2174" t="s">
        <v>1362</v>
      </c>
      <c r="C2174" t="s">
        <v>1363</v>
      </c>
      <c r="D2174" t="str">
        <f t="shared" si="101"/>
        <v>KRISTINE SMOOT</v>
      </c>
      <c r="E2174" t="s">
        <v>80</v>
      </c>
      <c r="F2174" t="s">
        <v>102</v>
      </c>
      <c r="G2174" t="s">
        <v>121</v>
      </c>
      <c r="H2174">
        <v>2048099</v>
      </c>
      <c r="I2174" t="s">
        <v>1364</v>
      </c>
      <c r="J2174" t="s">
        <v>1291</v>
      </c>
      <c r="K2174" t="str">
        <f t="shared" si="99"/>
        <v>PAUL BERK</v>
      </c>
      <c r="L2174" s="1">
        <v>45658</v>
      </c>
      <c r="M2174" s="1">
        <v>46023</v>
      </c>
      <c r="N2174">
        <f t="shared" si="100"/>
        <v>12</v>
      </c>
      <c r="O2174" t="s">
        <v>135</v>
      </c>
      <c r="P2174" t="s">
        <v>2613</v>
      </c>
      <c r="Q2174" s="2">
        <v>97.24</v>
      </c>
      <c r="R2174" s="3">
        <v>0.65</v>
      </c>
      <c r="S2174" t="s">
        <v>60</v>
      </c>
      <c r="T2174" t="s">
        <v>136</v>
      </c>
      <c r="U2174" s="2">
        <v>63.21</v>
      </c>
      <c r="V2174" t="s">
        <v>2598</v>
      </c>
    </row>
    <row r="2175" spans="1:22" x14ac:dyDescent="0.25">
      <c r="A2175">
        <v>2025981874</v>
      </c>
      <c r="B2175" t="s">
        <v>353</v>
      </c>
      <c r="C2175" t="s">
        <v>1334</v>
      </c>
      <c r="D2175" t="str">
        <f t="shared" si="101"/>
        <v>RANDY WAYNE</v>
      </c>
      <c r="E2175" t="s">
        <v>93</v>
      </c>
      <c r="F2175" t="s">
        <v>102</v>
      </c>
      <c r="G2175" t="s">
        <v>738</v>
      </c>
      <c r="H2175">
        <v>8977234</v>
      </c>
      <c r="I2175" t="s">
        <v>65</v>
      </c>
      <c r="J2175" t="s">
        <v>66</v>
      </c>
      <c r="K2175" t="str">
        <f t="shared" si="99"/>
        <v>RYAN CALTAGIRONE</v>
      </c>
      <c r="L2175" s="1">
        <v>45658</v>
      </c>
      <c r="M2175" s="1">
        <v>46023</v>
      </c>
      <c r="N2175">
        <f t="shared" si="100"/>
        <v>12</v>
      </c>
      <c r="O2175" t="s">
        <v>135</v>
      </c>
      <c r="P2175" t="s">
        <v>2613</v>
      </c>
      <c r="Q2175" s="2">
        <v>132</v>
      </c>
      <c r="R2175" s="3">
        <v>0.9</v>
      </c>
      <c r="S2175" t="s">
        <v>60</v>
      </c>
      <c r="T2175" t="s">
        <v>136</v>
      </c>
      <c r="U2175" s="2">
        <v>118.8</v>
      </c>
      <c r="V2175" t="s">
        <v>2599</v>
      </c>
    </row>
    <row r="2176" spans="1:22" x14ac:dyDescent="0.25">
      <c r="A2176">
        <v>2025775261</v>
      </c>
      <c r="B2176" t="s">
        <v>1297</v>
      </c>
      <c r="C2176" t="s">
        <v>223</v>
      </c>
      <c r="D2176" t="str">
        <f t="shared" si="101"/>
        <v>WILLIAM AMMERMAN</v>
      </c>
      <c r="E2176" t="s">
        <v>256</v>
      </c>
      <c r="F2176" t="s">
        <v>102</v>
      </c>
      <c r="G2176" t="s">
        <v>738</v>
      </c>
      <c r="H2176">
        <v>8977234</v>
      </c>
      <c r="I2176" t="s">
        <v>65</v>
      </c>
      <c r="J2176" t="s">
        <v>66</v>
      </c>
      <c r="K2176" t="str">
        <f t="shared" si="99"/>
        <v>RYAN CALTAGIRONE</v>
      </c>
      <c r="L2176" s="1">
        <v>45658</v>
      </c>
      <c r="M2176" s="1">
        <v>46023</v>
      </c>
      <c r="N2176">
        <f t="shared" si="100"/>
        <v>12</v>
      </c>
      <c r="O2176" t="s">
        <v>135</v>
      </c>
      <c r="P2176" t="s">
        <v>2613</v>
      </c>
      <c r="Q2176" s="2">
        <v>92.98</v>
      </c>
      <c r="R2176" s="3">
        <v>0.9</v>
      </c>
      <c r="S2176" t="s">
        <v>60</v>
      </c>
      <c r="T2176" t="s">
        <v>136</v>
      </c>
      <c r="U2176" s="2">
        <v>83.68</v>
      </c>
      <c r="V2176" t="s">
        <v>2599</v>
      </c>
    </row>
    <row r="2177" spans="1:22" x14ac:dyDescent="0.25">
      <c r="A2177">
        <v>2025774755</v>
      </c>
      <c r="B2177" t="s">
        <v>1297</v>
      </c>
      <c r="C2177" t="s">
        <v>1182</v>
      </c>
      <c r="D2177" t="str">
        <f t="shared" si="101"/>
        <v>MARIA AMMERMAN</v>
      </c>
      <c r="E2177" t="s">
        <v>256</v>
      </c>
      <c r="F2177" t="s">
        <v>102</v>
      </c>
      <c r="G2177" t="s">
        <v>738</v>
      </c>
      <c r="H2177">
        <v>8977234</v>
      </c>
      <c r="I2177" t="s">
        <v>65</v>
      </c>
      <c r="J2177" t="s">
        <v>66</v>
      </c>
      <c r="K2177" t="str">
        <f t="shared" ref="K2177:K2240" si="102">CONCATENATE(J2177," ",I2177)</f>
        <v>RYAN CALTAGIRONE</v>
      </c>
      <c r="L2177" s="1">
        <v>45658</v>
      </c>
      <c r="M2177" s="1">
        <v>46023</v>
      </c>
      <c r="N2177">
        <f t="shared" si="100"/>
        <v>12</v>
      </c>
      <c r="O2177" t="s">
        <v>135</v>
      </c>
      <c r="P2177" t="s">
        <v>2613</v>
      </c>
      <c r="Q2177" s="2">
        <v>64.430000000000007</v>
      </c>
      <c r="R2177" s="3">
        <v>0.9</v>
      </c>
      <c r="S2177" t="s">
        <v>60</v>
      </c>
      <c r="T2177" t="s">
        <v>136</v>
      </c>
      <c r="U2177" s="2">
        <v>57.99</v>
      </c>
      <c r="V2177" t="s">
        <v>2599</v>
      </c>
    </row>
    <row r="2178" spans="1:22" x14ac:dyDescent="0.25">
      <c r="A2178">
        <v>2025732469</v>
      </c>
      <c r="B2178" t="s">
        <v>1163</v>
      </c>
      <c r="C2178" t="s">
        <v>512</v>
      </c>
      <c r="D2178" t="str">
        <f t="shared" si="101"/>
        <v>TAYLOR ARIAS</v>
      </c>
      <c r="E2178" t="s">
        <v>372</v>
      </c>
      <c r="F2178" t="s">
        <v>102</v>
      </c>
      <c r="G2178" t="s">
        <v>738</v>
      </c>
      <c r="H2178">
        <v>8977234</v>
      </c>
      <c r="I2178" t="s">
        <v>65</v>
      </c>
      <c r="J2178" t="s">
        <v>66</v>
      </c>
      <c r="K2178" t="str">
        <f t="shared" si="102"/>
        <v>RYAN CALTAGIRONE</v>
      </c>
      <c r="L2178" s="1">
        <v>45658</v>
      </c>
      <c r="M2178" s="1">
        <v>46023</v>
      </c>
      <c r="N2178">
        <f t="shared" ref="N2178:N2241" si="103">DATEDIF(L2178,M2178,"M")</f>
        <v>12</v>
      </c>
      <c r="O2178" t="s">
        <v>135</v>
      </c>
      <c r="P2178" t="s">
        <v>2613</v>
      </c>
      <c r="Q2178" s="2">
        <v>46</v>
      </c>
      <c r="R2178" s="3">
        <v>0.9</v>
      </c>
      <c r="S2178" t="s">
        <v>60</v>
      </c>
      <c r="T2178" t="s">
        <v>136</v>
      </c>
      <c r="U2178" s="2">
        <v>41.4</v>
      </c>
      <c r="V2178" t="s">
        <v>2599</v>
      </c>
    </row>
    <row r="2179" spans="1:22" x14ac:dyDescent="0.25">
      <c r="A2179">
        <v>2025831089</v>
      </c>
      <c r="B2179" t="s">
        <v>1312</v>
      </c>
      <c r="C2179" t="s">
        <v>1313</v>
      </c>
      <c r="D2179" t="str">
        <f t="shared" ref="D2179:D2242" si="104">CONCATENATE(C2179," ",B2179)</f>
        <v>CORBIN CORNELL</v>
      </c>
      <c r="E2179" t="s">
        <v>80</v>
      </c>
      <c r="F2179" t="s">
        <v>373</v>
      </c>
      <c r="G2179" t="s">
        <v>433</v>
      </c>
      <c r="H2179">
        <v>8977234</v>
      </c>
      <c r="I2179" t="s">
        <v>65</v>
      </c>
      <c r="J2179" t="s">
        <v>66</v>
      </c>
      <c r="K2179" t="str">
        <f t="shared" si="102"/>
        <v>RYAN CALTAGIRONE</v>
      </c>
      <c r="L2179" s="1">
        <v>45658</v>
      </c>
      <c r="M2179" s="1">
        <v>46023</v>
      </c>
      <c r="N2179">
        <f t="shared" si="103"/>
        <v>12</v>
      </c>
      <c r="O2179" t="s">
        <v>135</v>
      </c>
      <c r="P2179" t="s">
        <v>2613</v>
      </c>
      <c r="Q2179" s="2">
        <v>95.08</v>
      </c>
      <c r="R2179" s="3">
        <v>0.9</v>
      </c>
      <c r="S2179" t="s">
        <v>60</v>
      </c>
      <c r="T2179" t="s">
        <v>136</v>
      </c>
      <c r="U2179" s="2">
        <v>85.57</v>
      </c>
      <c r="V2179" t="s">
        <v>433</v>
      </c>
    </row>
    <row r="2180" spans="1:22" x14ac:dyDescent="0.25">
      <c r="A2180">
        <v>2026055354</v>
      </c>
      <c r="B2180" t="s">
        <v>359</v>
      </c>
      <c r="C2180" t="s">
        <v>1341</v>
      </c>
      <c r="D2180" t="str">
        <f t="shared" si="104"/>
        <v>ANA DIAZ</v>
      </c>
      <c r="E2180" t="s">
        <v>80</v>
      </c>
      <c r="F2180" t="s">
        <v>373</v>
      </c>
      <c r="G2180" t="s">
        <v>433</v>
      </c>
      <c r="H2180">
        <v>8977234</v>
      </c>
      <c r="I2180" t="s">
        <v>65</v>
      </c>
      <c r="J2180" t="s">
        <v>66</v>
      </c>
      <c r="K2180" t="str">
        <f t="shared" si="102"/>
        <v>RYAN CALTAGIRONE</v>
      </c>
      <c r="L2180" s="1">
        <v>45658</v>
      </c>
      <c r="M2180" s="1">
        <v>46023</v>
      </c>
      <c r="N2180">
        <f t="shared" si="103"/>
        <v>12</v>
      </c>
      <c r="O2180" t="s">
        <v>135</v>
      </c>
      <c r="P2180" t="s">
        <v>2613</v>
      </c>
      <c r="Q2180" s="2">
        <v>75.44</v>
      </c>
      <c r="R2180" s="3">
        <v>0.9</v>
      </c>
      <c r="S2180" t="s">
        <v>60</v>
      </c>
      <c r="T2180" t="s">
        <v>136</v>
      </c>
      <c r="U2180" s="2">
        <v>67.900000000000006</v>
      </c>
      <c r="V2180" t="s">
        <v>433</v>
      </c>
    </row>
    <row r="2181" spans="1:22" x14ac:dyDescent="0.25">
      <c r="A2181">
        <v>2025680917</v>
      </c>
      <c r="B2181" t="s">
        <v>1289</v>
      </c>
      <c r="C2181" t="s">
        <v>405</v>
      </c>
      <c r="D2181" t="str">
        <f t="shared" si="104"/>
        <v>DAVID LEISCH</v>
      </c>
      <c r="E2181" t="s">
        <v>372</v>
      </c>
      <c r="F2181" t="s">
        <v>102</v>
      </c>
      <c r="G2181" t="s">
        <v>764</v>
      </c>
      <c r="H2181">
        <v>8977234</v>
      </c>
      <c r="I2181" t="s">
        <v>65</v>
      </c>
      <c r="J2181" t="s">
        <v>66</v>
      </c>
      <c r="K2181" t="str">
        <f t="shared" si="102"/>
        <v>RYAN CALTAGIRONE</v>
      </c>
      <c r="L2181" s="1">
        <v>45658</v>
      </c>
      <c r="M2181" s="1">
        <v>46023</v>
      </c>
      <c r="N2181">
        <f t="shared" si="103"/>
        <v>12</v>
      </c>
      <c r="O2181" t="s">
        <v>135</v>
      </c>
      <c r="P2181" t="s">
        <v>2613</v>
      </c>
      <c r="Q2181" s="2">
        <v>132.97</v>
      </c>
      <c r="R2181" s="3">
        <v>0.75</v>
      </c>
      <c r="S2181" t="s">
        <v>60</v>
      </c>
      <c r="T2181" t="s">
        <v>136</v>
      </c>
      <c r="U2181" s="2">
        <v>99.73</v>
      </c>
      <c r="V2181" t="s">
        <v>2597</v>
      </c>
    </row>
    <row r="2182" spans="1:22" x14ac:dyDescent="0.25">
      <c r="A2182">
        <v>2026188251</v>
      </c>
      <c r="B2182" t="s">
        <v>1355</v>
      </c>
      <c r="C2182" t="s">
        <v>1356</v>
      </c>
      <c r="D2182" t="str">
        <f t="shared" si="104"/>
        <v>TONI CHARTER</v>
      </c>
      <c r="E2182" t="s">
        <v>110</v>
      </c>
      <c r="F2182" t="s">
        <v>102</v>
      </c>
      <c r="G2182" t="s">
        <v>764</v>
      </c>
      <c r="H2182">
        <v>8977234</v>
      </c>
      <c r="I2182" t="s">
        <v>65</v>
      </c>
      <c r="J2182" t="s">
        <v>66</v>
      </c>
      <c r="K2182" t="str">
        <f t="shared" si="102"/>
        <v>RYAN CALTAGIRONE</v>
      </c>
      <c r="L2182" s="1">
        <v>45658</v>
      </c>
      <c r="M2182" s="1">
        <v>46023</v>
      </c>
      <c r="N2182">
        <f t="shared" si="103"/>
        <v>12</v>
      </c>
      <c r="O2182" t="s">
        <v>135</v>
      </c>
      <c r="P2182" t="s">
        <v>2613</v>
      </c>
      <c r="Q2182" s="2">
        <v>124.7</v>
      </c>
      <c r="R2182" s="3">
        <v>0.75</v>
      </c>
      <c r="S2182" t="s">
        <v>60</v>
      </c>
      <c r="T2182" t="s">
        <v>136</v>
      </c>
      <c r="U2182" s="2">
        <v>93.52</v>
      </c>
      <c r="V2182" t="s">
        <v>2597</v>
      </c>
    </row>
    <row r="2183" spans="1:22" x14ac:dyDescent="0.25">
      <c r="A2183">
        <v>2025870693</v>
      </c>
      <c r="B2183" t="s">
        <v>1322</v>
      </c>
      <c r="C2183" t="s">
        <v>1323</v>
      </c>
      <c r="D2183" t="str">
        <f t="shared" si="104"/>
        <v>TONYA SCARLETT</v>
      </c>
      <c r="E2183" t="s">
        <v>372</v>
      </c>
      <c r="F2183" t="s">
        <v>102</v>
      </c>
      <c r="G2183" t="s">
        <v>764</v>
      </c>
      <c r="H2183">
        <v>8977234</v>
      </c>
      <c r="I2183" t="s">
        <v>65</v>
      </c>
      <c r="J2183" t="s">
        <v>66</v>
      </c>
      <c r="K2183" t="str">
        <f t="shared" si="102"/>
        <v>RYAN CALTAGIRONE</v>
      </c>
      <c r="L2183" s="1">
        <v>45658</v>
      </c>
      <c r="M2183" s="1">
        <v>46023</v>
      </c>
      <c r="N2183">
        <f t="shared" si="103"/>
        <v>12</v>
      </c>
      <c r="O2183" t="s">
        <v>135</v>
      </c>
      <c r="P2183" t="s">
        <v>2613</v>
      </c>
      <c r="Q2183" s="2">
        <v>108.55</v>
      </c>
      <c r="R2183" s="3">
        <v>0.75</v>
      </c>
      <c r="S2183" t="s">
        <v>60</v>
      </c>
      <c r="T2183" t="s">
        <v>136</v>
      </c>
      <c r="U2183" s="2">
        <v>81.41</v>
      </c>
      <c r="V2183" t="s">
        <v>2597</v>
      </c>
    </row>
    <row r="2184" spans="1:22" x14ac:dyDescent="0.25">
      <c r="A2184">
        <v>2026161531</v>
      </c>
      <c r="B2184" t="s">
        <v>1348</v>
      </c>
      <c r="C2184" t="s">
        <v>1349</v>
      </c>
      <c r="D2184" t="str">
        <f t="shared" si="104"/>
        <v>DON MARINER</v>
      </c>
      <c r="E2184" t="s">
        <v>206</v>
      </c>
      <c r="F2184" t="s">
        <v>102</v>
      </c>
      <c r="G2184" t="s">
        <v>764</v>
      </c>
      <c r="H2184">
        <v>8977234</v>
      </c>
      <c r="I2184" t="s">
        <v>65</v>
      </c>
      <c r="J2184" t="s">
        <v>66</v>
      </c>
      <c r="K2184" t="str">
        <f t="shared" si="102"/>
        <v>RYAN CALTAGIRONE</v>
      </c>
      <c r="L2184" s="1">
        <v>45658</v>
      </c>
      <c r="M2184" s="1">
        <v>46023</v>
      </c>
      <c r="N2184">
        <f t="shared" si="103"/>
        <v>12</v>
      </c>
      <c r="O2184" t="s">
        <v>135</v>
      </c>
      <c r="P2184" t="s">
        <v>2613</v>
      </c>
      <c r="Q2184" s="2">
        <v>97.06</v>
      </c>
      <c r="R2184" s="3">
        <v>0.75</v>
      </c>
      <c r="S2184" t="s">
        <v>60</v>
      </c>
      <c r="T2184" t="s">
        <v>136</v>
      </c>
      <c r="U2184" s="2">
        <v>72.8</v>
      </c>
      <c r="V2184" t="s">
        <v>2597</v>
      </c>
    </row>
    <row r="2185" spans="1:22" x14ac:dyDescent="0.25">
      <c r="A2185">
        <v>2025775259</v>
      </c>
      <c r="B2185" t="s">
        <v>1297</v>
      </c>
      <c r="C2185" t="s">
        <v>223</v>
      </c>
      <c r="D2185" t="str">
        <f t="shared" si="104"/>
        <v>WILLIAM AMMERMAN</v>
      </c>
      <c r="E2185" t="s">
        <v>256</v>
      </c>
      <c r="F2185" t="s">
        <v>373</v>
      </c>
      <c r="G2185" t="s">
        <v>400</v>
      </c>
      <c r="H2185">
        <v>8977234</v>
      </c>
      <c r="I2185" t="s">
        <v>65</v>
      </c>
      <c r="J2185" t="s">
        <v>66</v>
      </c>
      <c r="K2185" t="str">
        <f t="shared" si="102"/>
        <v>RYAN CALTAGIRONE</v>
      </c>
      <c r="L2185" s="1">
        <v>45658</v>
      </c>
      <c r="M2185" s="1">
        <v>46023</v>
      </c>
      <c r="N2185">
        <f t="shared" si="103"/>
        <v>12</v>
      </c>
      <c r="O2185" t="s">
        <v>135</v>
      </c>
      <c r="P2185" t="s">
        <v>2613</v>
      </c>
      <c r="Q2185" s="2">
        <v>59.8</v>
      </c>
      <c r="R2185" s="3">
        <v>0.7</v>
      </c>
      <c r="S2185" t="s">
        <v>60</v>
      </c>
      <c r="T2185" t="s">
        <v>136</v>
      </c>
      <c r="U2185" s="2">
        <v>41.86</v>
      </c>
      <c r="V2185" t="s">
        <v>400</v>
      </c>
    </row>
    <row r="2186" spans="1:22" x14ac:dyDescent="0.25">
      <c r="A2186">
        <v>2025635076</v>
      </c>
      <c r="B2186" t="s">
        <v>1287</v>
      </c>
      <c r="C2186" t="s">
        <v>584</v>
      </c>
      <c r="D2186" t="str">
        <f t="shared" si="104"/>
        <v>LYNDA MAGRUM</v>
      </c>
      <c r="E2186" t="s">
        <v>93</v>
      </c>
      <c r="F2186" t="s">
        <v>373</v>
      </c>
      <c r="G2186" t="s">
        <v>400</v>
      </c>
      <c r="H2186">
        <v>8977234</v>
      </c>
      <c r="I2186" t="s">
        <v>65</v>
      </c>
      <c r="J2186" t="s">
        <v>66</v>
      </c>
      <c r="K2186" t="str">
        <f t="shared" si="102"/>
        <v>RYAN CALTAGIRONE</v>
      </c>
      <c r="L2186" s="1">
        <v>45658</v>
      </c>
      <c r="M2186" s="1">
        <v>46023</v>
      </c>
      <c r="N2186">
        <f t="shared" si="103"/>
        <v>12</v>
      </c>
      <c r="O2186" t="s">
        <v>135</v>
      </c>
      <c r="P2186" t="s">
        <v>2613</v>
      </c>
      <c r="Q2186" s="2">
        <v>51.46</v>
      </c>
      <c r="R2186" s="3">
        <v>0.7</v>
      </c>
      <c r="S2186" t="s">
        <v>60</v>
      </c>
      <c r="T2186" t="s">
        <v>136</v>
      </c>
      <c r="U2186" s="2">
        <v>36.020000000000003</v>
      </c>
      <c r="V2186" t="s">
        <v>400</v>
      </c>
    </row>
    <row r="2187" spans="1:22" x14ac:dyDescent="0.25">
      <c r="A2187">
        <v>2026173522</v>
      </c>
      <c r="B2187" t="s">
        <v>2175</v>
      </c>
      <c r="C2187" t="s">
        <v>1568</v>
      </c>
      <c r="D2187" t="str">
        <f t="shared" si="104"/>
        <v>EVA BOGART</v>
      </c>
      <c r="E2187" t="s">
        <v>372</v>
      </c>
      <c r="F2187" t="s">
        <v>373</v>
      </c>
      <c r="G2187" t="s">
        <v>400</v>
      </c>
      <c r="H2187">
        <v>8977234</v>
      </c>
      <c r="I2187" t="s">
        <v>65</v>
      </c>
      <c r="J2187" t="s">
        <v>66</v>
      </c>
      <c r="K2187" t="str">
        <f t="shared" si="102"/>
        <v>RYAN CALTAGIRONE</v>
      </c>
      <c r="L2187" s="1">
        <v>45658</v>
      </c>
      <c r="M2187" s="1">
        <v>46023</v>
      </c>
      <c r="N2187">
        <f t="shared" si="103"/>
        <v>12</v>
      </c>
      <c r="O2187" t="s">
        <v>135</v>
      </c>
      <c r="P2187" t="s">
        <v>2613</v>
      </c>
      <c r="Q2187" s="2">
        <v>51.46</v>
      </c>
      <c r="R2187" s="3">
        <v>0.7</v>
      </c>
      <c r="S2187" t="s">
        <v>60</v>
      </c>
      <c r="T2187" t="s">
        <v>136</v>
      </c>
      <c r="U2187" s="2">
        <v>36.020000000000003</v>
      </c>
      <c r="V2187" t="s">
        <v>400</v>
      </c>
    </row>
    <row r="2188" spans="1:22" x14ac:dyDescent="0.25">
      <c r="A2188">
        <v>2025680919</v>
      </c>
      <c r="B2188" t="s">
        <v>1289</v>
      </c>
      <c r="C2188" t="s">
        <v>405</v>
      </c>
      <c r="D2188" t="str">
        <f t="shared" si="104"/>
        <v>DAVID LEISCH</v>
      </c>
      <c r="E2188" t="s">
        <v>372</v>
      </c>
      <c r="F2188" t="s">
        <v>373</v>
      </c>
      <c r="G2188" t="s">
        <v>400</v>
      </c>
      <c r="H2188">
        <v>8977234</v>
      </c>
      <c r="I2188" t="s">
        <v>65</v>
      </c>
      <c r="J2188" t="s">
        <v>66</v>
      </c>
      <c r="K2188" t="str">
        <f t="shared" si="102"/>
        <v>RYAN CALTAGIRONE</v>
      </c>
      <c r="L2188" s="1">
        <v>45658</v>
      </c>
      <c r="M2188" s="1">
        <v>46023</v>
      </c>
      <c r="N2188">
        <f t="shared" si="103"/>
        <v>12</v>
      </c>
      <c r="O2188" t="s">
        <v>135</v>
      </c>
      <c r="P2188" t="s">
        <v>2613</v>
      </c>
      <c r="Q2188" s="2">
        <v>51.46</v>
      </c>
      <c r="R2188" s="3">
        <v>0.7</v>
      </c>
      <c r="S2188" t="s">
        <v>60</v>
      </c>
      <c r="T2188" t="s">
        <v>136</v>
      </c>
      <c r="U2188" s="2">
        <v>36.020000000000003</v>
      </c>
      <c r="V2188" t="s">
        <v>400</v>
      </c>
    </row>
    <row r="2189" spans="1:22" x14ac:dyDescent="0.25">
      <c r="A2189">
        <v>2026127398</v>
      </c>
      <c r="B2189" t="s">
        <v>2167</v>
      </c>
      <c r="C2189" t="s">
        <v>295</v>
      </c>
      <c r="D2189" t="str">
        <f t="shared" si="104"/>
        <v>SANDRA GANDEE</v>
      </c>
      <c r="E2189" t="s">
        <v>206</v>
      </c>
      <c r="F2189" t="s">
        <v>373</v>
      </c>
      <c r="G2189" t="s">
        <v>400</v>
      </c>
      <c r="H2189">
        <v>8977234</v>
      </c>
      <c r="I2189" t="s">
        <v>65</v>
      </c>
      <c r="J2189" t="s">
        <v>66</v>
      </c>
      <c r="K2189" t="str">
        <f t="shared" si="102"/>
        <v>RYAN CALTAGIRONE</v>
      </c>
      <c r="L2189" s="1">
        <v>45658</v>
      </c>
      <c r="M2189" s="1">
        <v>46023</v>
      </c>
      <c r="N2189">
        <f t="shared" si="103"/>
        <v>12</v>
      </c>
      <c r="O2189" t="s">
        <v>135</v>
      </c>
      <c r="P2189" t="s">
        <v>2613</v>
      </c>
      <c r="Q2189" s="2">
        <v>42.88</v>
      </c>
      <c r="R2189" s="3">
        <v>0.7</v>
      </c>
      <c r="S2189" t="s">
        <v>60</v>
      </c>
      <c r="T2189" t="s">
        <v>136</v>
      </c>
      <c r="U2189" s="2">
        <v>30.02</v>
      </c>
      <c r="V2189" t="s">
        <v>400</v>
      </c>
    </row>
    <row r="2190" spans="1:22" x14ac:dyDescent="0.25">
      <c r="A2190">
        <v>2025589697</v>
      </c>
      <c r="B2190" t="s">
        <v>2127</v>
      </c>
      <c r="C2190" t="s">
        <v>483</v>
      </c>
      <c r="D2190" t="str">
        <f t="shared" si="104"/>
        <v>JILL WOJCIECHOWSKI</v>
      </c>
      <c r="E2190" t="s">
        <v>354</v>
      </c>
      <c r="F2190" t="s">
        <v>373</v>
      </c>
      <c r="G2190" t="s">
        <v>400</v>
      </c>
      <c r="H2190">
        <v>8977234</v>
      </c>
      <c r="I2190" t="s">
        <v>65</v>
      </c>
      <c r="J2190" t="s">
        <v>66</v>
      </c>
      <c r="K2190" t="str">
        <f t="shared" si="102"/>
        <v>RYAN CALTAGIRONE</v>
      </c>
      <c r="L2190" s="1">
        <v>45658</v>
      </c>
      <c r="M2190" s="1">
        <v>46023</v>
      </c>
      <c r="N2190">
        <f t="shared" si="103"/>
        <v>12</v>
      </c>
      <c r="O2190" t="s">
        <v>135</v>
      </c>
      <c r="P2190" t="s">
        <v>2613</v>
      </c>
      <c r="Q2190" s="2">
        <v>25.73</v>
      </c>
      <c r="R2190" s="3">
        <v>0.7</v>
      </c>
      <c r="S2190" t="s">
        <v>60</v>
      </c>
      <c r="T2190" t="s">
        <v>136</v>
      </c>
      <c r="U2190" s="2">
        <v>18.010000000000002</v>
      </c>
      <c r="V2190" t="s">
        <v>400</v>
      </c>
    </row>
    <row r="2191" spans="1:22" x14ac:dyDescent="0.25">
      <c r="A2191">
        <v>2025981875</v>
      </c>
      <c r="B2191" t="s">
        <v>353</v>
      </c>
      <c r="C2191" t="s">
        <v>1334</v>
      </c>
      <c r="D2191" t="str">
        <f t="shared" si="104"/>
        <v>RANDY WAYNE</v>
      </c>
      <c r="E2191" t="s">
        <v>93</v>
      </c>
      <c r="F2191" t="s">
        <v>373</v>
      </c>
      <c r="G2191" t="s">
        <v>400</v>
      </c>
      <c r="H2191">
        <v>8977234</v>
      </c>
      <c r="I2191" t="s">
        <v>65</v>
      </c>
      <c r="J2191" t="s">
        <v>66</v>
      </c>
      <c r="K2191" t="str">
        <f t="shared" si="102"/>
        <v>RYAN CALTAGIRONE</v>
      </c>
      <c r="L2191" s="1">
        <v>45658</v>
      </c>
      <c r="M2191" s="1">
        <v>46023</v>
      </c>
      <c r="N2191">
        <f t="shared" si="103"/>
        <v>12</v>
      </c>
      <c r="O2191" t="s">
        <v>135</v>
      </c>
      <c r="P2191" t="s">
        <v>2613</v>
      </c>
      <c r="Q2191" s="2">
        <v>25.73</v>
      </c>
      <c r="R2191" s="3">
        <v>0.7</v>
      </c>
      <c r="S2191" t="s">
        <v>60</v>
      </c>
      <c r="T2191" t="s">
        <v>136</v>
      </c>
      <c r="U2191" s="2">
        <v>18.010000000000002</v>
      </c>
      <c r="V2191" t="s">
        <v>400</v>
      </c>
    </row>
    <row r="2192" spans="1:22" x14ac:dyDescent="0.25">
      <c r="A2192">
        <v>2025992835</v>
      </c>
      <c r="B2192" t="s">
        <v>1337</v>
      </c>
      <c r="C2192" t="s">
        <v>587</v>
      </c>
      <c r="D2192" t="str">
        <f t="shared" si="104"/>
        <v>LINDA GRAY</v>
      </c>
      <c r="E2192" t="s">
        <v>93</v>
      </c>
      <c r="F2192" t="s">
        <v>373</v>
      </c>
      <c r="G2192" t="s">
        <v>400</v>
      </c>
      <c r="H2192">
        <v>8977234</v>
      </c>
      <c r="I2192" t="s">
        <v>65</v>
      </c>
      <c r="J2192" t="s">
        <v>66</v>
      </c>
      <c r="K2192" t="str">
        <f t="shared" si="102"/>
        <v>RYAN CALTAGIRONE</v>
      </c>
      <c r="L2192" s="1">
        <v>45658</v>
      </c>
      <c r="M2192" s="1">
        <v>46023</v>
      </c>
      <c r="N2192">
        <f t="shared" si="103"/>
        <v>12</v>
      </c>
      <c r="O2192" t="s">
        <v>135</v>
      </c>
      <c r="P2192" t="s">
        <v>2613</v>
      </c>
      <c r="Q2192" s="2">
        <v>25.73</v>
      </c>
      <c r="R2192" s="3">
        <v>0.7</v>
      </c>
      <c r="S2192" t="s">
        <v>60</v>
      </c>
      <c r="T2192" t="s">
        <v>136</v>
      </c>
      <c r="U2192" s="2">
        <v>18.010000000000002</v>
      </c>
      <c r="V2192" t="s">
        <v>400</v>
      </c>
    </row>
    <row r="2193" spans="1:22" x14ac:dyDescent="0.25">
      <c r="A2193">
        <v>2026038998</v>
      </c>
      <c r="B2193" t="s">
        <v>2149</v>
      </c>
      <c r="C2193" t="s">
        <v>198</v>
      </c>
      <c r="D2193" t="str">
        <f t="shared" si="104"/>
        <v>GEORGE VENERO</v>
      </c>
      <c r="E2193" t="s">
        <v>80</v>
      </c>
      <c r="F2193" t="s">
        <v>373</v>
      </c>
      <c r="G2193" t="s">
        <v>400</v>
      </c>
      <c r="H2193">
        <v>8977234</v>
      </c>
      <c r="I2193" t="s">
        <v>65</v>
      </c>
      <c r="J2193" t="s">
        <v>66</v>
      </c>
      <c r="K2193" t="str">
        <f t="shared" si="102"/>
        <v>RYAN CALTAGIRONE</v>
      </c>
      <c r="L2193" s="1">
        <v>45658</v>
      </c>
      <c r="M2193" s="1">
        <v>46023</v>
      </c>
      <c r="N2193">
        <f t="shared" si="103"/>
        <v>12</v>
      </c>
      <c r="O2193" t="s">
        <v>135</v>
      </c>
      <c r="P2193" t="s">
        <v>2613</v>
      </c>
      <c r="Q2193" s="2">
        <v>25.73</v>
      </c>
      <c r="R2193" s="3">
        <v>0.7</v>
      </c>
      <c r="S2193" t="s">
        <v>60</v>
      </c>
      <c r="T2193" t="s">
        <v>136</v>
      </c>
      <c r="U2193" s="2">
        <v>18.010000000000002</v>
      </c>
      <c r="V2193" t="s">
        <v>400</v>
      </c>
    </row>
    <row r="2194" spans="1:22" x14ac:dyDescent="0.25">
      <c r="A2194">
        <v>2026055352</v>
      </c>
      <c r="B2194" t="s">
        <v>359</v>
      </c>
      <c r="C2194" t="s">
        <v>1341</v>
      </c>
      <c r="D2194" t="str">
        <f t="shared" si="104"/>
        <v>ANA DIAZ</v>
      </c>
      <c r="E2194" t="s">
        <v>80</v>
      </c>
      <c r="F2194" t="s">
        <v>373</v>
      </c>
      <c r="G2194" t="s">
        <v>400</v>
      </c>
      <c r="H2194">
        <v>8977234</v>
      </c>
      <c r="I2194" t="s">
        <v>65</v>
      </c>
      <c r="J2194" t="s">
        <v>66</v>
      </c>
      <c r="K2194" t="str">
        <f t="shared" si="102"/>
        <v>RYAN CALTAGIRONE</v>
      </c>
      <c r="L2194" s="1">
        <v>45658</v>
      </c>
      <c r="M2194" s="1">
        <v>46023</v>
      </c>
      <c r="N2194">
        <f t="shared" si="103"/>
        <v>12</v>
      </c>
      <c r="O2194" t="s">
        <v>135</v>
      </c>
      <c r="P2194" t="s">
        <v>2613</v>
      </c>
      <c r="Q2194" s="2">
        <v>25.73</v>
      </c>
      <c r="R2194" s="3">
        <v>0.7</v>
      </c>
      <c r="S2194" t="s">
        <v>60</v>
      </c>
      <c r="T2194" t="s">
        <v>136</v>
      </c>
      <c r="U2194" s="2">
        <v>18.010000000000002</v>
      </c>
      <c r="V2194" t="s">
        <v>400</v>
      </c>
    </row>
    <row r="2195" spans="1:22" x14ac:dyDescent="0.25">
      <c r="A2195">
        <v>2026100438</v>
      </c>
      <c r="B2195" t="s">
        <v>2163</v>
      </c>
      <c r="C2195" t="s">
        <v>954</v>
      </c>
      <c r="D2195" t="str">
        <f t="shared" si="104"/>
        <v>SHEILA DOTT</v>
      </c>
      <c r="E2195" t="s">
        <v>372</v>
      </c>
      <c r="F2195" t="s">
        <v>373</v>
      </c>
      <c r="G2195" t="s">
        <v>400</v>
      </c>
      <c r="H2195">
        <v>8977234</v>
      </c>
      <c r="I2195" t="s">
        <v>65</v>
      </c>
      <c r="J2195" t="s">
        <v>66</v>
      </c>
      <c r="K2195" t="str">
        <f t="shared" si="102"/>
        <v>RYAN CALTAGIRONE</v>
      </c>
      <c r="L2195" s="1">
        <v>45658</v>
      </c>
      <c r="M2195" s="1">
        <v>46023</v>
      </c>
      <c r="N2195">
        <f t="shared" si="103"/>
        <v>12</v>
      </c>
      <c r="O2195" t="s">
        <v>135</v>
      </c>
      <c r="P2195" t="s">
        <v>2613</v>
      </c>
      <c r="Q2195" s="2">
        <v>25.73</v>
      </c>
      <c r="R2195" s="3">
        <v>0.7</v>
      </c>
      <c r="S2195" t="s">
        <v>60</v>
      </c>
      <c r="T2195" t="s">
        <v>136</v>
      </c>
      <c r="U2195" s="2">
        <v>18.010000000000002</v>
      </c>
      <c r="V2195" t="s">
        <v>400</v>
      </c>
    </row>
    <row r="2196" spans="1:22" x14ac:dyDescent="0.25">
      <c r="A2196">
        <v>2026133026</v>
      </c>
      <c r="B2196" t="s">
        <v>2169</v>
      </c>
      <c r="C2196" t="s">
        <v>590</v>
      </c>
      <c r="D2196" t="str">
        <f t="shared" si="104"/>
        <v>RUSSELL WOMACK</v>
      </c>
      <c r="E2196" t="s">
        <v>256</v>
      </c>
      <c r="F2196" t="s">
        <v>373</v>
      </c>
      <c r="G2196" t="s">
        <v>400</v>
      </c>
      <c r="H2196">
        <v>8977234</v>
      </c>
      <c r="I2196" t="s">
        <v>65</v>
      </c>
      <c r="J2196" t="s">
        <v>66</v>
      </c>
      <c r="K2196" t="str">
        <f t="shared" si="102"/>
        <v>RYAN CALTAGIRONE</v>
      </c>
      <c r="L2196" s="1">
        <v>45658</v>
      </c>
      <c r="M2196" s="1">
        <v>46023</v>
      </c>
      <c r="N2196">
        <f t="shared" si="103"/>
        <v>12</v>
      </c>
      <c r="O2196" t="s">
        <v>135</v>
      </c>
      <c r="P2196" t="s">
        <v>2613</v>
      </c>
      <c r="Q2196" s="2">
        <v>25.73</v>
      </c>
      <c r="R2196" s="3">
        <v>0.7</v>
      </c>
      <c r="S2196" t="s">
        <v>60</v>
      </c>
      <c r="T2196" t="s">
        <v>136</v>
      </c>
      <c r="U2196" s="2">
        <v>18.010000000000002</v>
      </c>
      <c r="V2196" t="s">
        <v>400</v>
      </c>
    </row>
    <row r="2197" spans="1:22" x14ac:dyDescent="0.25">
      <c r="A2197">
        <v>2026164647</v>
      </c>
      <c r="B2197" t="s">
        <v>2172</v>
      </c>
      <c r="C2197" t="s">
        <v>866</v>
      </c>
      <c r="D2197" t="str">
        <f t="shared" si="104"/>
        <v>LAURA FOSTER</v>
      </c>
      <c r="E2197" t="s">
        <v>372</v>
      </c>
      <c r="F2197" t="s">
        <v>373</v>
      </c>
      <c r="G2197" t="s">
        <v>400</v>
      </c>
      <c r="H2197">
        <v>8977234</v>
      </c>
      <c r="I2197" t="s">
        <v>65</v>
      </c>
      <c r="J2197" t="s">
        <v>66</v>
      </c>
      <c r="K2197" t="str">
        <f t="shared" si="102"/>
        <v>RYAN CALTAGIRONE</v>
      </c>
      <c r="L2197" s="1">
        <v>45658</v>
      </c>
      <c r="M2197" s="1">
        <v>46023</v>
      </c>
      <c r="N2197">
        <f t="shared" si="103"/>
        <v>12</v>
      </c>
      <c r="O2197" t="s">
        <v>135</v>
      </c>
      <c r="P2197" t="s">
        <v>2613</v>
      </c>
      <c r="Q2197" s="2">
        <v>25.73</v>
      </c>
      <c r="R2197" s="3">
        <v>0.7</v>
      </c>
      <c r="S2197" t="s">
        <v>60</v>
      </c>
      <c r="T2197" t="s">
        <v>136</v>
      </c>
      <c r="U2197" s="2">
        <v>18.010000000000002</v>
      </c>
      <c r="V2197" t="s">
        <v>400</v>
      </c>
    </row>
    <row r="2198" spans="1:22" x14ac:dyDescent="0.25">
      <c r="A2198">
        <v>2026188250</v>
      </c>
      <c r="B2198" t="s">
        <v>1355</v>
      </c>
      <c r="C2198" t="s">
        <v>1356</v>
      </c>
      <c r="D2198" t="str">
        <f t="shared" si="104"/>
        <v>TONI CHARTER</v>
      </c>
      <c r="E2198" t="s">
        <v>110</v>
      </c>
      <c r="F2198" t="s">
        <v>373</v>
      </c>
      <c r="G2198" t="s">
        <v>400</v>
      </c>
      <c r="H2198">
        <v>8977234</v>
      </c>
      <c r="I2198" t="s">
        <v>65</v>
      </c>
      <c r="J2198" t="s">
        <v>66</v>
      </c>
      <c r="K2198" t="str">
        <f t="shared" si="102"/>
        <v>RYAN CALTAGIRONE</v>
      </c>
      <c r="L2198" s="1">
        <v>45658</v>
      </c>
      <c r="M2198" s="1">
        <v>46023</v>
      </c>
      <c r="N2198">
        <f t="shared" si="103"/>
        <v>12</v>
      </c>
      <c r="O2198" t="s">
        <v>135</v>
      </c>
      <c r="P2198" t="s">
        <v>2613</v>
      </c>
      <c r="Q2198" s="2">
        <v>25.73</v>
      </c>
      <c r="R2198" s="3">
        <v>0.7</v>
      </c>
      <c r="S2198" t="s">
        <v>60</v>
      </c>
      <c r="T2198" t="s">
        <v>136</v>
      </c>
      <c r="U2198" s="2">
        <v>18.010000000000002</v>
      </c>
      <c r="V2198" t="s">
        <v>400</v>
      </c>
    </row>
    <row r="2199" spans="1:22" x14ac:dyDescent="0.25">
      <c r="A2199">
        <v>2025664130</v>
      </c>
      <c r="B2199" t="s">
        <v>2314</v>
      </c>
      <c r="C2199" t="s">
        <v>833</v>
      </c>
      <c r="D2199" t="str">
        <f t="shared" si="104"/>
        <v>LYNETTE NUCK</v>
      </c>
      <c r="E2199" t="s">
        <v>80</v>
      </c>
      <c r="F2199" t="s">
        <v>373</v>
      </c>
      <c r="G2199" t="s">
        <v>400</v>
      </c>
      <c r="H2199">
        <v>8977234</v>
      </c>
      <c r="I2199" t="s">
        <v>65</v>
      </c>
      <c r="J2199" t="s">
        <v>66</v>
      </c>
      <c r="K2199" t="str">
        <f t="shared" si="102"/>
        <v>RYAN CALTAGIRONE</v>
      </c>
      <c r="L2199" s="1">
        <v>45658</v>
      </c>
      <c r="M2199" s="1">
        <v>46023</v>
      </c>
      <c r="N2199">
        <f t="shared" si="103"/>
        <v>12</v>
      </c>
      <c r="O2199" t="s">
        <v>135</v>
      </c>
      <c r="P2199" t="s">
        <v>2613</v>
      </c>
      <c r="Q2199" s="2">
        <v>25.73</v>
      </c>
      <c r="R2199" s="3">
        <v>0.7</v>
      </c>
      <c r="S2199" t="s">
        <v>60</v>
      </c>
      <c r="T2199" t="s">
        <v>136</v>
      </c>
      <c r="U2199" s="2">
        <v>18.010000000000002</v>
      </c>
      <c r="V2199" t="s">
        <v>400</v>
      </c>
    </row>
    <row r="2200" spans="1:22" x14ac:dyDescent="0.25">
      <c r="A2200">
        <v>2025732468</v>
      </c>
      <c r="B2200" t="s">
        <v>1163</v>
      </c>
      <c r="C2200" t="s">
        <v>512</v>
      </c>
      <c r="D2200" t="str">
        <f t="shared" si="104"/>
        <v>TAYLOR ARIAS</v>
      </c>
      <c r="E2200" t="s">
        <v>372</v>
      </c>
      <c r="F2200" t="s">
        <v>373</v>
      </c>
      <c r="G2200" t="s">
        <v>400</v>
      </c>
      <c r="H2200">
        <v>8977234</v>
      </c>
      <c r="I2200" t="s">
        <v>65</v>
      </c>
      <c r="J2200" t="s">
        <v>66</v>
      </c>
      <c r="K2200" t="str">
        <f t="shared" si="102"/>
        <v>RYAN CALTAGIRONE</v>
      </c>
      <c r="L2200" s="1">
        <v>45658</v>
      </c>
      <c r="M2200" s="1">
        <v>46023</v>
      </c>
      <c r="N2200">
        <f t="shared" si="103"/>
        <v>12</v>
      </c>
      <c r="O2200" t="s">
        <v>135</v>
      </c>
      <c r="P2200" t="s">
        <v>2613</v>
      </c>
      <c r="Q2200" s="2">
        <v>25.73</v>
      </c>
      <c r="R2200" s="3">
        <v>0.7</v>
      </c>
      <c r="S2200" t="s">
        <v>60</v>
      </c>
      <c r="T2200" t="s">
        <v>136</v>
      </c>
      <c r="U2200" s="2">
        <v>18.010000000000002</v>
      </c>
      <c r="V2200" t="s">
        <v>400</v>
      </c>
    </row>
    <row r="2201" spans="1:22" x14ac:dyDescent="0.25">
      <c r="A2201">
        <v>2025774756</v>
      </c>
      <c r="B2201" t="s">
        <v>1297</v>
      </c>
      <c r="C2201" t="s">
        <v>1182</v>
      </c>
      <c r="D2201" t="str">
        <f t="shared" si="104"/>
        <v>MARIA AMMERMAN</v>
      </c>
      <c r="E2201" t="s">
        <v>256</v>
      </c>
      <c r="F2201" t="s">
        <v>373</v>
      </c>
      <c r="G2201" t="s">
        <v>400</v>
      </c>
      <c r="H2201">
        <v>8977234</v>
      </c>
      <c r="I2201" t="s">
        <v>65</v>
      </c>
      <c r="J2201" t="s">
        <v>66</v>
      </c>
      <c r="K2201" t="str">
        <f t="shared" si="102"/>
        <v>RYAN CALTAGIRONE</v>
      </c>
      <c r="L2201" s="1">
        <v>45658</v>
      </c>
      <c r="M2201" s="1">
        <v>46023</v>
      </c>
      <c r="N2201">
        <f t="shared" si="103"/>
        <v>12</v>
      </c>
      <c r="O2201" t="s">
        <v>135</v>
      </c>
      <c r="P2201" t="s">
        <v>2613</v>
      </c>
      <c r="Q2201" s="2">
        <v>25.73</v>
      </c>
      <c r="R2201" s="3">
        <v>0.7</v>
      </c>
      <c r="S2201" t="s">
        <v>60</v>
      </c>
      <c r="T2201" t="s">
        <v>136</v>
      </c>
      <c r="U2201" s="2">
        <v>18.010000000000002</v>
      </c>
      <c r="V2201" t="s">
        <v>400</v>
      </c>
    </row>
    <row r="2202" spans="1:22" x14ac:dyDescent="0.25">
      <c r="A2202">
        <v>2025795544</v>
      </c>
      <c r="B2202" t="s">
        <v>1299</v>
      </c>
      <c r="C2202" t="s">
        <v>97</v>
      </c>
      <c r="D2202" t="str">
        <f t="shared" si="104"/>
        <v>CHARLES MALSCH</v>
      </c>
      <c r="E2202" t="s">
        <v>80</v>
      </c>
      <c r="F2202" t="s">
        <v>373</v>
      </c>
      <c r="G2202" t="s">
        <v>400</v>
      </c>
      <c r="H2202">
        <v>8977234</v>
      </c>
      <c r="I2202" t="s">
        <v>65</v>
      </c>
      <c r="J2202" t="s">
        <v>66</v>
      </c>
      <c r="K2202" t="str">
        <f t="shared" si="102"/>
        <v>RYAN CALTAGIRONE</v>
      </c>
      <c r="L2202" s="1">
        <v>45658</v>
      </c>
      <c r="M2202" s="1">
        <v>46023</v>
      </c>
      <c r="N2202">
        <f t="shared" si="103"/>
        <v>12</v>
      </c>
      <c r="O2202" t="s">
        <v>135</v>
      </c>
      <c r="P2202" t="s">
        <v>2613</v>
      </c>
      <c r="Q2202" s="2">
        <v>25.73</v>
      </c>
      <c r="R2202" s="3">
        <v>0.7</v>
      </c>
      <c r="S2202" t="s">
        <v>60</v>
      </c>
      <c r="T2202" t="s">
        <v>136</v>
      </c>
      <c r="U2202" s="2">
        <v>18.010000000000002</v>
      </c>
      <c r="V2202" t="s">
        <v>400</v>
      </c>
    </row>
    <row r="2203" spans="1:22" x14ac:dyDescent="0.25">
      <c r="A2203">
        <v>2025821393</v>
      </c>
      <c r="B2203" t="s">
        <v>1307</v>
      </c>
      <c r="C2203" t="s">
        <v>144</v>
      </c>
      <c r="D2203" t="str">
        <f t="shared" si="104"/>
        <v>RICHARD JARVIS</v>
      </c>
      <c r="E2203" t="s">
        <v>80</v>
      </c>
      <c r="F2203" t="s">
        <v>373</v>
      </c>
      <c r="G2203" t="s">
        <v>400</v>
      </c>
      <c r="H2203">
        <v>8977234</v>
      </c>
      <c r="I2203" t="s">
        <v>65</v>
      </c>
      <c r="J2203" t="s">
        <v>66</v>
      </c>
      <c r="K2203" t="str">
        <f t="shared" si="102"/>
        <v>RYAN CALTAGIRONE</v>
      </c>
      <c r="L2203" s="1">
        <v>45658</v>
      </c>
      <c r="M2203" s="1">
        <v>46023</v>
      </c>
      <c r="N2203">
        <f t="shared" si="103"/>
        <v>12</v>
      </c>
      <c r="O2203" t="s">
        <v>135</v>
      </c>
      <c r="P2203" t="s">
        <v>2613</v>
      </c>
      <c r="Q2203" s="2">
        <v>25.73</v>
      </c>
      <c r="R2203" s="3">
        <v>0.7</v>
      </c>
      <c r="S2203" t="s">
        <v>60</v>
      </c>
      <c r="T2203" t="s">
        <v>136</v>
      </c>
      <c r="U2203" s="2">
        <v>18.010000000000002</v>
      </c>
      <c r="V2203" t="s">
        <v>400</v>
      </c>
    </row>
    <row r="2204" spans="1:22" x14ac:dyDescent="0.25">
      <c r="A2204">
        <v>2025831417</v>
      </c>
      <c r="B2204" t="s">
        <v>1312</v>
      </c>
      <c r="C2204" t="s">
        <v>1314</v>
      </c>
      <c r="D2204" t="str">
        <f t="shared" si="104"/>
        <v>LINNEA CORNELL</v>
      </c>
      <c r="E2204" t="s">
        <v>80</v>
      </c>
      <c r="F2204" t="s">
        <v>373</v>
      </c>
      <c r="G2204" t="s">
        <v>400</v>
      </c>
      <c r="H2204">
        <v>8977234</v>
      </c>
      <c r="I2204" t="s">
        <v>65</v>
      </c>
      <c r="J2204" t="s">
        <v>66</v>
      </c>
      <c r="K2204" t="str">
        <f t="shared" si="102"/>
        <v>RYAN CALTAGIRONE</v>
      </c>
      <c r="L2204" s="1">
        <v>45658</v>
      </c>
      <c r="M2204" s="1">
        <v>46023</v>
      </c>
      <c r="N2204">
        <f t="shared" si="103"/>
        <v>12</v>
      </c>
      <c r="O2204" t="s">
        <v>135</v>
      </c>
      <c r="P2204" t="s">
        <v>2613</v>
      </c>
      <c r="Q2204" s="2">
        <v>25.73</v>
      </c>
      <c r="R2204" s="3">
        <v>0.7</v>
      </c>
      <c r="S2204" t="s">
        <v>60</v>
      </c>
      <c r="T2204" t="s">
        <v>136</v>
      </c>
      <c r="U2204" s="2">
        <v>18.010000000000002</v>
      </c>
      <c r="V2204" t="s">
        <v>400</v>
      </c>
    </row>
    <row r="2205" spans="1:22" x14ac:dyDescent="0.25">
      <c r="A2205">
        <v>2025870692</v>
      </c>
      <c r="B2205" t="s">
        <v>1322</v>
      </c>
      <c r="C2205" t="s">
        <v>1323</v>
      </c>
      <c r="D2205" t="str">
        <f t="shared" si="104"/>
        <v>TONYA SCARLETT</v>
      </c>
      <c r="E2205" t="s">
        <v>372</v>
      </c>
      <c r="F2205" t="s">
        <v>373</v>
      </c>
      <c r="G2205" t="s">
        <v>400</v>
      </c>
      <c r="H2205">
        <v>8977234</v>
      </c>
      <c r="I2205" t="s">
        <v>65</v>
      </c>
      <c r="J2205" t="s">
        <v>66</v>
      </c>
      <c r="K2205" t="str">
        <f t="shared" si="102"/>
        <v>RYAN CALTAGIRONE</v>
      </c>
      <c r="L2205" s="1">
        <v>45658</v>
      </c>
      <c r="M2205" s="1">
        <v>46023</v>
      </c>
      <c r="N2205">
        <f t="shared" si="103"/>
        <v>12</v>
      </c>
      <c r="O2205" t="s">
        <v>135</v>
      </c>
      <c r="P2205" t="s">
        <v>2613</v>
      </c>
      <c r="Q2205" s="2">
        <v>25.73</v>
      </c>
      <c r="R2205" s="3">
        <v>0.7</v>
      </c>
      <c r="S2205" t="s">
        <v>60</v>
      </c>
      <c r="T2205" t="s">
        <v>136</v>
      </c>
      <c r="U2205" s="2">
        <v>18.010000000000002</v>
      </c>
      <c r="V2205" t="s">
        <v>400</v>
      </c>
    </row>
    <row r="2206" spans="1:22" x14ac:dyDescent="0.25">
      <c r="A2206">
        <v>2025922740</v>
      </c>
      <c r="B2206" t="s">
        <v>2138</v>
      </c>
      <c r="C2206" t="s">
        <v>2139</v>
      </c>
      <c r="D2206" t="str">
        <f t="shared" si="104"/>
        <v>MIKELA SCHOOP</v>
      </c>
      <c r="E2206" t="s">
        <v>206</v>
      </c>
      <c r="F2206" t="s">
        <v>373</v>
      </c>
      <c r="G2206" t="s">
        <v>400</v>
      </c>
      <c r="H2206">
        <v>8977234</v>
      </c>
      <c r="I2206" t="s">
        <v>65</v>
      </c>
      <c r="J2206" t="s">
        <v>66</v>
      </c>
      <c r="K2206" t="str">
        <f t="shared" si="102"/>
        <v>RYAN CALTAGIRONE</v>
      </c>
      <c r="L2206" s="1">
        <v>45661</v>
      </c>
      <c r="M2206" s="1">
        <v>46026</v>
      </c>
      <c r="N2206">
        <f t="shared" si="103"/>
        <v>12</v>
      </c>
      <c r="O2206" t="s">
        <v>135</v>
      </c>
      <c r="P2206" t="s">
        <v>2613</v>
      </c>
      <c r="Q2206" s="2">
        <v>21.44</v>
      </c>
      <c r="R2206" s="3">
        <v>0.7</v>
      </c>
      <c r="S2206" t="s">
        <v>60</v>
      </c>
      <c r="T2206" t="s">
        <v>136</v>
      </c>
      <c r="U2206" s="2">
        <v>15.01</v>
      </c>
      <c r="V2206" t="s">
        <v>400</v>
      </c>
    </row>
    <row r="2207" spans="1:22" x14ac:dyDescent="0.25">
      <c r="A2207">
        <v>2026161532</v>
      </c>
      <c r="B2207" t="s">
        <v>1348</v>
      </c>
      <c r="C2207" t="s">
        <v>1349</v>
      </c>
      <c r="D2207" t="str">
        <f t="shared" si="104"/>
        <v>DON MARINER</v>
      </c>
      <c r="E2207" t="s">
        <v>206</v>
      </c>
      <c r="F2207" t="s">
        <v>373</v>
      </c>
      <c r="G2207" t="s">
        <v>400</v>
      </c>
      <c r="H2207">
        <v>8977234</v>
      </c>
      <c r="I2207" t="s">
        <v>65</v>
      </c>
      <c r="J2207" t="s">
        <v>66</v>
      </c>
      <c r="K2207" t="str">
        <f t="shared" si="102"/>
        <v>RYAN CALTAGIRONE</v>
      </c>
      <c r="L2207" s="1">
        <v>45658</v>
      </c>
      <c r="M2207" s="1">
        <v>46023</v>
      </c>
      <c r="N2207">
        <f t="shared" si="103"/>
        <v>12</v>
      </c>
      <c r="O2207" t="s">
        <v>135</v>
      </c>
      <c r="P2207" t="s">
        <v>2613</v>
      </c>
      <c r="Q2207" s="2">
        <v>21.44</v>
      </c>
      <c r="R2207" s="3">
        <v>0.7</v>
      </c>
      <c r="S2207" t="s">
        <v>60</v>
      </c>
      <c r="T2207" t="s">
        <v>136</v>
      </c>
      <c r="U2207" s="2">
        <v>15.01</v>
      </c>
      <c r="V2207" t="s">
        <v>400</v>
      </c>
    </row>
    <row r="2208" spans="1:22" x14ac:dyDescent="0.25">
      <c r="A2208">
        <v>2025845320</v>
      </c>
      <c r="B2208" t="s">
        <v>2322</v>
      </c>
      <c r="C2208" t="s">
        <v>425</v>
      </c>
      <c r="D2208" t="str">
        <f t="shared" si="104"/>
        <v>NANCY MAXWELL</v>
      </c>
      <c r="E2208" t="s">
        <v>265</v>
      </c>
      <c r="F2208" t="s">
        <v>373</v>
      </c>
      <c r="G2208" t="s">
        <v>400</v>
      </c>
      <c r="H2208">
        <v>8977234</v>
      </c>
      <c r="I2208" t="s">
        <v>65</v>
      </c>
      <c r="J2208" t="s">
        <v>66</v>
      </c>
      <c r="K2208" t="str">
        <f t="shared" si="102"/>
        <v>RYAN CALTAGIRONE</v>
      </c>
      <c r="L2208" s="1">
        <v>45658</v>
      </c>
      <c r="M2208" s="1">
        <v>46023</v>
      </c>
      <c r="N2208">
        <f t="shared" si="103"/>
        <v>12</v>
      </c>
      <c r="O2208" t="s">
        <v>135</v>
      </c>
      <c r="P2208" t="s">
        <v>2613</v>
      </c>
      <c r="Q2208" s="2">
        <v>8.3699999999999992</v>
      </c>
      <c r="R2208" s="3">
        <v>0.7</v>
      </c>
      <c r="S2208" t="s">
        <v>60</v>
      </c>
      <c r="T2208" t="s">
        <v>136</v>
      </c>
      <c r="U2208" s="2">
        <v>5.86</v>
      </c>
      <c r="V2208" t="s">
        <v>400</v>
      </c>
    </row>
    <row r="2209" spans="1:22" x14ac:dyDescent="0.25">
      <c r="A2209">
        <v>2026127399</v>
      </c>
      <c r="B2209" t="s">
        <v>2167</v>
      </c>
      <c r="C2209" t="s">
        <v>295</v>
      </c>
      <c r="D2209" t="str">
        <f t="shared" si="104"/>
        <v>SANDRA GANDEE</v>
      </c>
      <c r="E2209" t="s">
        <v>206</v>
      </c>
      <c r="F2209" t="s">
        <v>373</v>
      </c>
      <c r="G2209" t="s">
        <v>374</v>
      </c>
      <c r="H2209">
        <v>8977234</v>
      </c>
      <c r="I2209" t="s">
        <v>65</v>
      </c>
      <c r="J2209" t="s">
        <v>66</v>
      </c>
      <c r="K2209" t="str">
        <f t="shared" si="102"/>
        <v>RYAN CALTAGIRONE</v>
      </c>
      <c r="L2209" s="1">
        <v>45658</v>
      </c>
      <c r="M2209" s="1">
        <v>46023</v>
      </c>
      <c r="N2209">
        <f t="shared" si="103"/>
        <v>12</v>
      </c>
      <c r="O2209" t="s">
        <v>135</v>
      </c>
      <c r="P2209" t="s">
        <v>2613</v>
      </c>
      <c r="Q2209" s="2">
        <v>187</v>
      </c>
      <c r="R2209" s="3">
        <v>0.7</v>
      </c>
      <c r="S2209" t="s">
        <v>60</v>
      </c>
      <c r="T2209" t="s">
        <v>136</v>
      </c>
      <c r="U2209" s="2">
        <v>130.9</v>
      </c>
      <c r="V2209" t="s">
        <v>374</v>
      </c>
    </row>
    <row r="2210" spans="1:22" x14ac:dyDescent="0.25">
      <c r="A2210">
        <v>2026142422</v>
      </c>
      <c r="B2210" t="s">
        <v>2171</v>
      </c>
      <c r="C2210" t="s">
        <v>72</v>
      </c>
      <c r="D2210" t="str">
        <f t="shared" si="104"/>
        <v>PETER LEUZZI</v>
      </c>
      <c r="E2210" t="s">
        <v>83</v>
      </c>
      <c r="F2210" t="s">
        <v>373</v>
      </c>
      <c r="G2210" t="s">
        <v>374</v>
      </c>
      <c r="H2210">
        <v>8977234</v>
      </c>
      <c r="I2210" t="s">
        <v>65</v>
      </c>
      <c r="J2210" t="s">
        <v>66</v>
      </c>
      <c r="K2210" t="str">
        <f t="shared" si="102"/>
        <v>RYAN CALTAGIRONE</v>
      </c>
      <c r="L2210" s="1">
        <v>45658</v>
      </c>
      <c r="M2210" s="1">
        <v>46023</v>
      </c>
      <c r="N2210">
        <f t="shared" si="103"/>
        <v>12</v>
      </c>
      <c r="O2210" t="s">
        <v>135</v>
      </c>
      <c r="P2210" t="s">
        <v>2613</v>
      </c>
      <c r="Q2210" s="2">
        <v>158.38</v>
      </c>
      <c r="R2210" s="3">
        <v>0.7</v>
      </c>
      <c r="S2210" t="s">
        <v>60</v>
      </c>
      <c r="T2210" t="s">
        <v>136</v>
      </c>
      <c r="U2210" s="2">
        <v>110.87</v>
      </c>
      <c r="V2210" t="s">
        <v>374</v>
      </c>
    </row>
    <row r="2211" spans="1:22" x14ac:dyDescent="0.25">
      <c r="A2211">
        <v>2026182584</v>
      </c>
      <c r="B2211" t="s">
        <v>2176</v>
      </c>
      <c r="C2211" t="s">
        <v>2177</v>
      </c>
      <c r="D2211" t="str">
        <f t="shared" si="104"/>
        <v>YANA SPRAGUE</v>
      </c>
      <c r="E2211" t="s">
        <v>110</v>
      </c>
      <c r="F2211" t="s">
        <v>373</v>
      </c>
      <c r="G2211" t="s">
        <v>374</v>
      </c>
      <c r="H2211">
        <v>8977234</v>
      </c>
      <c r="I2211" t="s">
        <v>65</v>
      </c>
      <c r="J2211" t="s">
        <v>66</v>
      </c>
      <c r="K2211" t="str">
        <f t="shared" si="102"/>
        <v>RYAN CALTAGIRONE</v>
      </c>
      <c r="L2211" s="1">
        <v>45658</v>
      </c>
      <c r="M2211" s="1">
        <v>46023</v>
      </c>
      <c r="N2211">
        <f t="shared" si="103"/>
        <v>12</v>
      </c>
      <c r="O2211" t="s">
        <v>135</v>
      </c>
      <c r="P2211" t="s">
        <v>2613</v>
      </c>
      <c r="Q2211" s="2">
        <v>150.36000000000001</v>
      </c>
      <c r="R2211" s="3">
        <v>0.7</v>
      </c>
      <c r="S2211" t="s">
        <v>60</v>
      </c>
      <c r="T2211" t="s">
        <v>136</v>
      </c>
      <c r="U2211" s="2">
        <v>105.25</v>
      </c>
      <c r="V2211" t="s">
        <v>374</v>
      </c>
    </row>
    <row r="2212" spans="1:22" x14ac:dyDescent="0.25">
      <c r="A2212">
        <v>2026164649</v>
      </c>
      <c r="B2212" t="s">
        <v>2172</v>
      </c>
      <c r="C2212" t="s">
        <v>866</v>
      </c>
      <c r="D2212" t="str">
        <f t="shared" si="104"/>
        <v>LAURA FOSTER</v>
      </c>
      <c r="E2212" t="s">
        <v>372</v>
      </c>
      <c r="F2212" t="s">
        <v>373</v>
      </c>
      <c r="G2212" t="s">
        <v>374</v>
      </c>
      <c r="H2212">
        <v>8977234</v>
      </c>
      <c r="I2212" t="s">
        <v>65</v>
      </c>
      <c r="J2212" t="s">
        <v>66</v>
      </c>
      <c r="K2212" t="str">
        <f t="shared" si="102"/>
        <v>RYAN CALTAGIRONE</v>
      </c>
      <c r="L2212" s="1">
        <v>45658</v>
      </c>
      <c r="M2212" s="1">
        <v>46023</v>
      </c>
      <c r="N2212">
        <f t="shared" si="103"/>
        <v>12</v>
      </c>
      <c r="O2212" t="s">
        <v>135</v>
      </c>
      <c r="P2212" t="s">
        <v>2613</v>
      </c>
      <c r="Q2212" s="2">
        <v>143.38</v>
      </c>
      <c r="R2212" s="3">
        <v>0.7</v>
      </c>
      <c r="S2212" t="s">
        <v>60</v>
      </c>
      <c r="T2212" t="s">
        <v>136</v>
      </c>
      <c r="U2212" s="2">
        <v>100.37</v>
      </c>
      <c r="V2212" t="s">
        <v>374</v>
      </c>
    </row>
    <row r="2213" spans="1:22" x14ac:dyDescent="0.25">
      <c r="A2213">
        <v>2025775260</v>
      </c>
      <c r="B2213" t="s">
        <v>1297</v>
      </c>
      <c r="C2213" t="s">
        <v>223</v>
      </c>
      <c r="D2213" t="str">
        <f t="shared" si="104"/>
        <v>WILLIAM AMMERMAN</v>
      </c>
      <c r="E2213" t="s">
        <v>256</v>
      </c>
      <c r="F2213" t="s">
        <v>373</v>
      </c>
      <c r="G2213" t="s">
        <v>374</v>
      </c>
      <c r="H2213">
        <v>8977234</v>
      </c>
      <c r="I2213" t="s">
        <v>65</v>
      </c>
      <c r="J2213" t="s">
        <v>66</v>
      </c>
      <c r="K2213" t="str">
        <f t="shared" si="102"/>
        <v>RYAN CALTAGIRONE</v>
      </c>
      <c r="L2213" s="1">
        <v>45658</v>
      </c>
      <c r="M2213" s="1">
        <v>46023</v>
      </c>
      <c r="N2213">
        <f t="shared" si="103"/>
        <v>12</v>
      </c>
      <c r="O2213" t="s">
        <v>135</v>
      </c>
      <c r="P2213" t="s">
        <v>2613</v>
      </c>
      <c r="Q2213" s="2">
        <v>141.47</v>
      </c>
      <c r="R2213" s="3">
        <v>0.7</v>
      </c>
      <c r="S2213" t="s">
        <v>60</v>
      </c>
      <c r="T2213" t="s">
        <v>136</v>
      </c>
      <c r="U2213" s="2">
        <v>99.03</v>
      </c>
      <c r="V2213" t="s">
        <v>374</v>
      </c>
    </row>
    <row r="2214" spans="1:22" x14ac:dyDescent="0.25">
      <c r="A2214">
        <v>2026006726</v>
      </c>
      <c r="B2214" t="s">
        <v>2148</v>
      </c>
      <c r="C2214" t="s">
        <v>465</v>
      </c>
      <c r="D2214" t="str">
        <f t="shared" si="104"/>
        <v>THERESA KALMAN</v>
      </c>
      <c r="E2214" t="s">
        <v>206</v>
      </c>
      <c r="F2214" t="s">
        <v>373</v>
      </c>
      <c r="G2214" t="s">
        <v>374</v>
      </c>
      <c r="H2214">
        <v>8977234</v>
      </c>
      <c r="I2214" t="s">
        <v>65</v>
      </c>
      <c r="J2214" t="s">
        <v>66</v>
      </c>
      <c r="K2214" t="str">
        <f t="shared" si="102"/>
        <v>RYAN CALTAGIRONE</v>
      </c>
      <c r="L2214" s="1">
        <v>45655</v>
      </c>
      <c r="M2214" s="1">
        <v>46020</v>
      </c>
      <c r="N2214">
        <f t="shared" si="103"/>
        <v>12</v>
      </c>
      <c r="O2214" t="s">
        <v>135</v>
      </c>
      <c r="P2214" t="s">
        <v>2613</v>
      </c>
      <c r="Q2214" s="2">
        <v>140.80000000000001</v>
      </c>
      <c r="R2214" s="3">
        <v>0.7</v>
      </c>
      <c r="S2214" t="s">
        <v>60</v>
      </c>
      <c r="T2214" t="s">
        <v>136</v>
      </c>
      <c r="U2214" s="2">
        <v>98.56</v>
      </c>
      <c r="V2214" t="s">
        <v>374</v>
      </c>
    </row>
    <row r="2215" spans="1:22" x14ac:dyDescent="0.25">
      <c r="A2215">
        <v>2025589696</v>
      </c>
      <c r="B2215" t="s">
        <v>2127</v>
      </c>
      <c r="C2215" t="s">
        <v>483</v>
      </c>
      <c r="D2215" t="str">
        <f t="shared" si="104"/>
        <v>JILL WOJCIECHOWSKI</v>
      </c>
      <c r="E2215" t="s">
        <v>354</v>
      </c>
      <c r="F2215" t="s">
        <v>373</v>
      </c>
      <c r="G2215" t="s">
        <v>374</v>
      </c>
      <c r="H2215">
        <v>8977234</v>
      </c>
      <c r="I2215" t="s">
        <v>65</v>
      </c>
      <c r="J2215" t="s">
        <v>66</v>
      </c>
      <c r="K2215" t="str">
        <f t="shared" si="102"/>
        <v>RYAN CALTAGIRONE</v>
      </c>
      <c r="L2215" s="1">
        <v>45658</v>
      </c>
      <c r="M2215" s="1">
        <v>46023</v>
      </c>
      <c r="N2215">
        <f t="shared" si="103"/>
        <v>12</v>
      </c>
      <c r="O2215" t="s">
        <v>135</v>
      </c>
      <c r="P2215" t="s">
        <v>2613</v>
      </c>
      <c r="Q2215" s="2">
        <v>132.49</v>
      </c>
      <c r="R2215" s="3">
        <v>0.7</v>
      </c>
      <c r="S2215" t="s">
        <v>60</v>
      </c>
      <c r="T2215" t="s">
        <v>136</v>
      </c>
      <c r="U2215" s="2">
        <v>92.74</v>
      </c>
      <c r="V2215" t="s">
        <v>374</v>
      </c>
    </row>
    <row r="2216" spans="1:22" x14ac:dyDescent="0.25">
      <c r="A2216">
        <v>2026100439</v>
      </c>
      <c r="B2216" t="s">
        <v>2163</v>
      </c>
      <c r="C2216" t="s">
        <v>954</v>
      </c>
      <c r="D2216" t="str">
        <f t="shared" si="104"/>
        <v>SHEILA DOTT</v>
      </c>
      <c r="E2216" t="s">
        <v>372</v>
      </c>
      <c r="F2216" t="s">
        <v>373</v>
      </c>
      <c r="G2216" t="s">
        <v>374</v>
      </c>
      <c r="H2216">
        <v>8977234</v>
      </c>
      <c r="I2216" t="s">
        <v>65</v>
      </c>
      <c r="J2216" t="s">
        <v>66</v>
      </c>
      <c r="K2216" t="str">
        <f t="shared" si="102"/>
        <v>RYAN CALTAGIRONE</v>
      </c>
      <c r="L2216" s="1">
        <v>45658</v>
      </c>
      <c r="M2216" s="1">
        <v>46023</v>
      </c>
      <c r="N2216">
        <f t="shared" si="103"/>
        <v>12</v>
      </c>
      <c r="O2216" t="s">
        <v>135</v>
      </c>
      <c r="P2216" t="s">
        <v>2613</v>
      </c>
      <c r="Q2216" s="2">
        <v>125.48</v>
      </c>
      <c r="R2216" s="3">
        <v>0.7</v>
      </c>
      <c r="S2216" t="s">
        <v>60</v>
      </c>
      <c r="T2216" t="s">
        <v>136</v>
      </c>
      <c r="U2216" s="2">
        <v>87.84</v>
      </c>
      <c r="V2216" t="s">
        <v>374</v>
      </c>
    </row>
    <row r="2217" spans="1:22" x14ac:dyDescent="0.25">
      <c r="A2217">
        <v>2025680918</v>
      </c>
      <c r="B2217" t="s">
        <v>1289</v>
      </c>
      <c r="C2217" t="s">
        <v>405</v>
      </c>
      <c r="D2217" t="str">
        <f t="shared" si="104"/>
        <v>DAVID LEISCH</v>
      </c>
      <c r="E2217" t="s">
        <v>372</v>
      </c>
      <c r="F2217" t="s">
        <v>373</v>
      </c>
      <c r="G2217" t="s">
        <v>374</v>
      </c>
      <c r="H2217">
        <v>8977234</v>
      </c>
      <c r="I2217" t="s">
        <v>65</v>
      </c>
      <c r="J2217" t="s">
        <v>66</v>
      </c>
      <c r="K2217" t="str">
        <f t="shared" si="102"/>
        <v>RYAN CALTAGIRONE</v>
      </c>
      <c r="L2217" s="1">
        <v>45658</v>
      </c>
      <c r="M2217" s="1">
        <v>46023</v>
      </c>
      <c r="N2217">
        <f t="shared" si="103"/>
        <v>12</v>
      </c>
      <c r="O2217" t="s">
        <v>135</v>
      </c>
      <c r="P2217" t="s">
        <v>2613</v>
      </c>
      <c r="Q2217" s="2">
        <v>91.25</v>
      </c>
      <c r="R2217" s="3">
        <v>0.7</v>
      </c>
      <c r="S2217" t="s">
        <v>60</v>
      </c>
      <c r="T2217" t="s">
        <v>136</v>
      </c>
      <c r="U2217" s="2">
        <v>63.88</v>
      </c>
      <c r="V2217" t="s">
        <v>374</v>
      </c>
    </row>
    <row r="2218" spans="1:22" x14ac:dyDescent="0.25">
      <c r="A2218">
        <v>2026133027</v>
      </c>
      <c r="B2218" t="s">
        <v>2169</v>
      </c>
      <c r="C2218" t="s">
        <v>590</v>
      </c>
      <c r="D2218" t="str">
        <f t="shared" si="104"/>
        <v>RUSSELL WOMACK</v>
      </c>
      <c r="E2218" t="s">
        <v>256</v>
      </c>
      <c r="F2218" t="s">
        <v>373</v>
      </c>
      <c r="G2218" t="s">
        <v>374</v>
      </c>
      <c r="H2218">
        <v>8977234</v>
      </c>
      <c r="I2218" t="s">
        <v>65</v>
      </c>
      <c r="J2218" t="s">
        <v>66</v>
      </c>
      <c r="K2218" t="str">
        <f t="shared" si="102"/>
        <v>RYAN CALTAGIRONE</v>
      </c>
      <c r="L2218" s="1">
        <v>45658</v>
      </c>
      <c r="M2218" s="1">
        <v>46023</v>
      </c>
      <c r="N2218">
        <f t="shared" si="103"/>
        <v>12</v>
      </c>
      <c r="O2218" t="s">
        <v>135</v>
      </c>
      <c r="P2218" t="s">
        <v>2613</v>
      </c>
      <c r="Q2218" s="2">
        <v>83</v>
      </c>
      <c r="R2218" s="3">
        <v>0.7</v>
      </c>
      <c r="S2218" t="s">
        <v>60</v>
      </c>
      <c r="T2218" t="s">
        <v>136</v>
      </c>
      <c r="U2218" s="2">
        <v>58.1</v>
      </c>
      <c r="V2218" t="s">
        <v>374</v>
      </c>
    </row>
    <row r="2219" spans="1:22" x14ac:dyDescent="0.25">
      <c r="A2219">
        <v>2026173523</v>
      </c>
      <c r="B2219" t="s">
        <v>2175</v>
      </c>
      <c r="C2219" t="s">
        <v>1568</v>
      </c>
      <c r="D2219" t="str">
        <f t="shared" si="104"/>
        <v>EVA BOGART</v>
      </c>
      <c r="E2219" t="s">
        <v>372</v>
      </c>
      <c r="F2219" t="s">
        <v>373</v>
      </c>
      <c r="G2219" t="s">
        <v>374</v>
      </c>
      <c r="H2219">
        <v>8977234</v>
      </c>
      <c r="I2219" t="s">
        <v>65</v>
      </c>
      <c r="J2219" t="s">
        <v>66</v>
      </c>
      <c r="K2219" t="str">
        <f t="shared" si="102"/>
        <v>RYAN CALTAGIRONE</v>
      </c>
      <c r="L2219" s="1">
        <v>45658</v>
      </c>
      <c r="M2219" s="1">
        <v>46023</v>
      </c>
      <c r="N2219">
        <f t="shared" si="103"/>
        <v>12</v>
      </c>
      <c r="O2219" t="s">
        <v>135</v>
      </c>
      <c r="P2219" t="s">
        <v>2613</v>
      </c>
      <c r="Q2219" s="2">
        <v>78.760000000000005</v>
      </c>
      <c r="R2219" s="3">
        <v>0.7</v>
      </c>
      <c r="S2219" t="s">
        <v>60</v>
      </c>
      <c r="T2219" t="s">
        <v>136</v>
      </c>
      <c r="U2219" s="2">
        <v>55.13</v>
      </c>
      <c r="V2219" t="s">
        <v>374</v>
      </c>
    </row>
    <row r="2220" spans="1:22" x14ac:dyDescent="0.25">
      <c r="A2220">
        <v>2025845319</v>
      </c>
      <c r="B2220" t="s">
        <v>2322</v>
      </c>
      <c r="C2220" t="s">
        <v>425</v>
      </c>
      <c r="D2220" t="str">
        <f t="shared" si="104"/>
        <v>NANCY MAXWELL</v>
      </c>
      <c r="E2220" t="s">
        <v>265</v>
      </c>
      <c r="F2220" t="s">
        <v>373</v>
      </c>
      <c r="G2220" t="s">
        <v>374</v>
      </c>
      <c r="H2220">
        <v>8977234</v>
      </c>
      <c r="I2220" t="s">
        <v>65</v>
      </c>
      <c r="J2220" t="s">
        <v>66</v>
      </c>
      <c r="K2220" t="str">
        <f t="shared" si="102"/>
        <v>RYAN CALTAGIRONE</v>
      </c>
      <c r="L2220" s="1">
        <v>45658</v>
      </c>
      <c r="M2220" s="1">
        <v>46023</v>
      </c>
      <c r="N2220">
        <f t="shared" si="103"/>
        <v>12</v>
      </c>
      <c r="O2220" t="s">
        <v>135</v>
      </c>
      <c r="P2220" t="s">
        <v>2613</v>
      </c>
      <c r="Q2220" s="2">
        <v>73.94</v>
      </c>
      <c r="R2220" s="3">
        <v>0.7</v>
      </c>
      <c r="S2220" t="s">
        <v>60</v>
      </c>
      <c r="T2220" t="s">
        <v>136</v>
      </c>
      <c r="U2220" s="2">
        <v>51.76</v>
      </c>
      <c r="V2220" t="s">
        <v>374</v>
      </c>
    </row>
    <row r="2221" spans="1:22" x14ac:dyDescent="0.25">
      <c r="A2221">
        <v>2025774757</v>
      </c>
      <c r="B2221" t="s">
        <v>1297</v>
      </c>
      <c r="C2221" t="s">
        <v>1182</v>
      </c>
      <c r="D2221" t="str">
        <f t="shared" si="104"/>
        <v>MARIA AMMERMAN</v>
      </c>
      <c r="E2221" t="s">
        <v>256</v>
      </c>
      <c r="F2221" t="s">
        <v>373</v>
      </c>
      <c r="G2221" t="s">
        <v>374</v>
      </c>
      <c r="H2221">
        <v>8977234</v>
      </c>
      <c r="I2221" t="s">
        <v>65</v>
      </c>
      <c r="J2221" t="s">
        <v>66</v>
      </c>
      <c r="K2221" t="str">
        <f t="shared" si="102"/>
        <v>RYAN CALTAGIRONE</v>
      </c>
      <c r="L2221" s="1">
        <v>45658</v>
      </c>
      <c r="M2221" s="1">
        <v>46023</v>
      </c>
      <c r="N2221">
        <f t="shared" si="103"/>
        <v>12</v>
      </c>
      <c r="O2221" t="s">
        <v>135</v>
      </c>
      <c r="P2221" t="s">
        <v>2613</v>
      </c>
      <c r="Q2221" s="2">
        <v>72.400000000000006</v>
      </c>
      <c r="R2221" s="3">
        <v>0.7</v>
      </c>
      <c r="S2221" t="s">
        <v>60</v>
      </c>
      <c r="T2221" t="s">
        <v>136</v>
      </c>
      <c r="U2221" s="2">
        <v>50.68</v>
      </c>
      <c r="V2221" t="s">
        <v>374</v>
      </c>
    </row>
    <row r="2222" spans="1:22" x14ac:dyDescent="0.25">
      <c r="A2222">
        <v>2025831091</v>
      </c>
      <c r="B2222" t="s">
        <v>1312</v>
      </c>
      <c r="C2222" t="s">
        <v>1313</v>
      </c>
      <c r="D2222" t="str">
        <f t="shared" si="104"/>
        <v>CORBIN CORNELL</v>
      </c>
      <c r="E2222" t="s">
        <v>80</v>
      </c>
      <c r="F2222" t="s">
        <v>373</v>
      </c>
      <c r="G2222" t="s">
        <v>374</v>
      </c>
      <c r="H2222">
        <v>8977234</v>
      </c>
      <c r="I2222" t="s">
        <v>65</v>
      </c>
      <c r="J2222" t="s">
        <v>66</v>
      </c>
      <c r="K2222" t="str">
        <f t="shared" si="102"/>
        <v>RYAN CALTAGIRONE</v>
      </c>
      <c r="L2222" s="1">
        <v>45658</v>
      </c>
      <c r="M2222" s="1">
        <v>46023</v>
      </c>
      <c r="N2222">
        <f t="shared" si="103"/>
        <v>12</v>
      </c>
      <c r="O2222" t="s">
        <v>135</v>
      </c>
      <c r="P2222" t="s">
        <v>2613</v>
      </c>
      <c r="Q2222" s="2">
        <v>70.989999999999995</v>
      </c>
      <c r="R2222" s="3">
        <v>0.7</v>
      </c>
      <c r="S2222" t="s">
        <v>60</v>
      </c>
      <c r="T2222" t="s">
        <v>136</v>
      </c>
      <c r="U2222" s="2">
        <v>49.69</v>
      </c>
      <c r="V2222" t="s">
        <v>374</v>
      </c>
    </row>
    <row r="2223" spans="1:22" x14ac:dyDescent="0.25">
      <c r="A2223">
        <v>2025922741</v>
      </c>
      <c r="B2223" t="s">
        <v>2138</v>
      </c>
      <c r="C2223" t="s">
        <v>2139</v>
      </c>
      <c r="D2223" t="str">
        <f t="shared" si="104"/>
        <v>MIKELA SCHOOP</v>
      </c>
      <c r="E2223" t="s">
        <v>206</v>
      </c>
      <c r="F2223" t="s">
        <v>373</v>
      </c>
      <c r="G2223" t="s">
        <v>374</v>
      </c>
      <c r="H2223">
        <v>8977234</v>
      </c>
      <c r="I2223" t="s">
        <v>65</v>
      </c>
      <c r="J2223" t="s">
        <v>66</v>
      </c>
      <c r="K2223" t="str">
        <f t="shared" si="102"/>
        <v>RYAN CALTAGIRONE</v>
      </c>
      <c r="L2223" s="1">
        <v>45661</v>
      </c>
      <c r="M2223" s="1">
        <v>46026</v>
      </c>
      <c r="N2223">
        <f t="shared" si="103"/>
        <v>12</v>
      </c>
      <c r="O2223" t="s">
        <v>135</v>
      </c>
      <c r="P2223" t="s">
        <v>2613</v>
      </c>
      <c r="Q2223" s="2">
        <v>65.44</v>
      </c>
      <c r="R2223" s="3">
        <v>0.7</v>
      </c>
      <c r="S2223" t="s">
        <v>60</v>
      </c>
      <c r="T2223" t="s">
        <v>136</v>
      </c>
      <c r="U2223" s="2">
        <v>45.81</v>
      </c>
      <c r="V2223" t="s">
        <v>374</v>
      </c>
    </row>
    <row r="2224" spans="1:22" x14ac:dyDescent="0.25">
      <c r="A2224">
        <v>2026055351</v>
      </c>
      <c r="B2224" t="s">
        <v>359</v>
      </c>
      <c r="C2224" t="s">
        <v>1341</v>
      </c>
      <c r="D2224" t="str">
        <f t="shared" si="104"/>
        <v>ANA DIAZ</v>
      </c>
      <c r="E2224" t="s">
        <v>80</v>
      </c>
      <c r="F2224" t="s">
        <v>373</v>
      </c>
      <c r="G2224" t="s">
        <v>374</v>
      </c>
      <c r="H2224">
        <v>8977234</v>
      </c>
      <c r="I2224" t="s">
        <v>65</v>
      </c>
      <c r="J2224" t="s">
        <v>66</v>
      </c>
      <c r="K2224" t="str">
        <f t="shared" si="102"/>
        <v>RYAN CALTAGIRONE</v>
      </c>
      <c r="L2224" s="1">
        <v>45658</v>
      </c>
      <c r="M2224" s="1">
        <v>46023</v>
      </c>
      <c r="N2224">
        <f t="shared" si="103"/>
        <v>12</v>
      </c>
      <c r="O2224" t="s">
        <v>135</v>
      </c>
      <c r="P2224" t="s">
        <v>2613</v>
      </c>
      <c r="Q2224" s="2">
        <v>57.27</v>
      </c>
      <c r="R2224" s="3">
        <v>0.7</v>
      </c>
      <c r="S2224" t="s">
        <v>60</v>
      </c>
      <c r="T2224" t="s">
        <v>136</v>
      </c>
      <c r="U2224" s="2">
        <v>40.090000000000003</v>
      </c>
      <c r="V2224" t="s">
        <v>374</v>
      </c>
    </row>
    <row r="2225" spans="1:22" x14ac:dyDescent="0.25">
      <c r="A2225">
        <v>2026049206</v>
      </c>
      <c r="B2225" t="s">
        <v>67</v>
      </c>
      <c r="C2225" t="s">
        <v>68</v>
      </c>
      <c r="D2225" t="str">
        <f t="shared" si="104"/>
        <v>ROBERT VLK</v>
      </c>
      <c r="E2225" t="s">
        <v>64</v>
      </c>
      <c r="F2225" t="s">
        <v>373</v>
      </c>
      <c r="G2225" t="s">
        <v>374</v>
      </c>
      <c r="H2225">
        <v>8977234</v>
      </c>
      <c r="I2225" t="s">
        <v>65</v>
      </c>
      <c r="J2225" t="s">
        <v>66</v>
      </c>
      <c r="K2225" t="str">
        <f t="shared" si="102"/>
        <v>RYAN CALTAGIRONE</v>
      </c>
      <c r="L2225" s="1">
        <v>45658</v>
      </c>
      <c r="M2225" s="1">
        <v>46023</v>
      </c>
      <c r="N2225">
        <f t="shared" si="103"/>
        <v>12</v>
      </c>
      <c r="O2225" t="s">
        <v>135</v>
      </c>
      <c r="P2225" t="s">
        <v>2613</v>
      </c>
      <c r="Q2225" s="2">
        <v>52.31</v>
      </c>
      <c r="R2225" s="3">
        <v>0.7</v>
      </c>
      <c r="S2225" t="s">
        <v>60</v>
      </c>
      <c r="T2225" t="s">
        <v>136</v>
      </c>
      <c r="U2225" s="2">
        <v>36.619999999999997</v>
      </c>
      <c r="V2225" t="s">
        <v>374</v>
      </c>
    </row>
    <row r="2226" spans="1:22" x14ac:dyDescent="0.25">
      <c r="A2226">
        <v>2025732467</v>
      </c>
      <c r="B2226" t="s">
        <v>1163</v>
      </c>
      <c r="C2226" t="s">
        <v>512</v>
      </c>
      <c r="D2226" t="str">
        <f t="shared" si="104"/>
        <v>TAYLOR ARIAS</v>
      </c>
      <c r="E2226" t="s">
        <v>372</v>
      </c>
      <c r="F2226" t="s">
        <v>373</v>
      </c>
      <c r="G2226" t="s">
        <v>374</v>
      </c>
      <c r="H2226">
        <v>8977234</v>
      </c>
      <c r="I2226" t="s">
        <v>65</v>
      </c>
      <c r="J2226" t="s">
        <v>66</v>
      </c>
      <c r="K2226" t="str">
        <f t="shared" si="102"/>
        <v>RYAN CALTAGIRONE</v>
      </c>
      <c r="L2226" s="1">
        <v>45658</v>
      </c>
      <c r="M2226" s="1">
        <v>46023</v>
      </c>
      <c r="N2226">
        <f t="shared" si="103"/>
        <v>12</v>
      </c>
      <c r="O2226" t="s">
        <v>135</v>
      </c>
      <c r="P2226" t="s">
        <v>2613</v>
      </c>
      <c r="Q2226" s="2">
        <v>51.08</v>
      </c>
      <c r="R2226" s="3">
        <v>0.7</v>
      </c>
      <c r="S2226" t="s">
        <v>60</v>
      </c>
      <c r="T2226" t="s">
        <v>136</v>
      </c>
      <c r="U2226" s="2">
        <v>35.76</v>
      </c>
      <c r="V2226" t="s">
        <v>374</v>
      </c>
    </row>
    <row r="2227" spans="1:22" x14ac:dyDescent="0.25">
      <c r="A2227">
        <v>2026038997</v>
      </c>
      <c r="B2227" t="s">
        <v>2149</v>
      </c>
      <c r="C2227" t="s">
        <v>198</v>
      </c>
      <c r="D2227" t="str">
        <f t="shared" si="104"/>
        <v>GEORGE VENERO</v>
      </c>
      <c r="E2227" t="s">
        <v>80</v>
      </c>
      <c r="F2227" t="s">
        <v>373</v>
      </c>
      <c r="G2227" t="s">
        <v>374</v>
      </c>
      <c r="H2227">
        <v>8977234</v>
      </c>
      <c r="I2227" t="s">
        <v>65</v>
      </c>
      <c r="J2227" t="s">
        <v>66</v>
      </c>
      <c r="K2227" t="str">
        <f t="shared" si="102"/>
        <v>RYAN CALTAGIRONE</v>
      </c>
      <c r="L2227" s="1">
        <v>45658</v>
      </c>
      <c r="M2227" s="1">
        <v>46023</v>
      </c>
      <c r="N2227">
        <f t="shared" si="103"/>
        <v>12</v>
      </c>
      <c r="O2227" t="s">
        <v>135</v>
      </c>
      <c r="P2227" t="s">
        <v>2613</v>
      </c>
      <c r="Q2227" s="2">
        <v>50.9</v>
      </c>
      <c r="R2227" s="3">
        <v>0.7</v>
      </c>
      <c r="S2227" t="s">
        <v>60</v>
      </c>
      <c r="T2227" t="s">
        <v>136</v>
      </c>
      <c r="U2227" s="2">
        <v>35.630000000000003</v>
      </c>
      <c r="V2227" t="s">
        <v>374</v>
      </c>
    </row>
    <row r="2228" spans="1:22" x14ac:dyDescent="0.25">
      <c r="A2228">
        <v>2026067693</v>
      </c>
      <c r="B2228" t="s">
        <v>2153</v>
      </c>
      <c r="C2228" t="s">
        <v>2154</v>
      </c>
      <c r="D2228" t="str">
        <f t="shared" si="104"/>
        <v>BISWAJIT PATI</v>
      </c>
      <c r="E2228" t="s">
        <v>83</v>
      </c>
      <c r="F2228" t="s">
        <v>373</v>
      </c>
      <c r="G2228" t="s">
        <v>374</v>
      </c>
      <c r="H2228">
        <v>8977234</v>
      </c>
      <c r="I2228" t="s">
        <v>65</v>
      </c>
      <c r="J2228" t="s">
        <v>66</v>
      </c>
      <c r="K2228" t="str">
        <f t="shared" si="102"/>
        <v>RYAN CALTAGIRONE</v>
      </c>
      <c r="L2228" s="1">
        <v>45658</v>
      </c>
      <c r="M2228" s="1">
        <v>46023</v>
      </c>
      <c r="N2228">
        <f t="shared" si="103"/>
        <v>12</v>
      </c>
      <c r="O2228" t="s">
        <v>135</v>
      </c>
      <c r="P2228" t="s">
        <v>2613</v>
      </c>
      <c r="Q2228" s="2">
        <v>47.24</v>
      </c>
      <c r="R2228" s="3">
        <v>0.7</v>
      </c>
      <c r="S2228" t="s">
        <v>60</v>
      </c>
      <c r="T2228" t="s">
        <v>136</v>
      </c>
      <c r="U2228" s="2">
        <v>33.07</v>
      </c>
      <c r="V2228" t="s">
        <v>374</v>
      </c>
    </row>
    <row r="2229" spans="1:22" x14ac:dyDescent="0.25">
      <c r="A2229">
        <v>2025994790</v>
      </c>
      <c r="B2229" t="s">
        <v>2147</v>
      </c>
      <c r="C2229" t="s">
        <v>1676</v>
      </c>
      <c r="D2229" t="str">
        <f t="shared" si="104"/>
        <v>TODD FLORA</v>
      </c>
      <c r="E2229" t="s">
        <v>372</v>
      </c>
      <c r="F2229" t="s">
        <v>373</v>
      </c>
      <c r="G2229" t="s">
        <v>374</v>
      </c>
      <c r="H2229">
        <v>8977234</v>
      </c>
      <c r="I2229" t="s">
        <v>65</v>
      </c>
      <c r="J2229" t="s">
        <v>66</v>
      </c>
      <c r="K2229" t="str">
        <f t="shared" si="102"/>
        <v>RYAN CALTAGIRONE</v>
      </c>
      <c r="L2229" s="1">
        <v>45658</v>
      </c>
      <c r="M2229" s="1">
        <v>46023</v>
      </c>
      <c r="N2229">
        <f t="shared" si="103"/>
        <v>12</v>
      </c>
      <c r="O2229" t="s">
        <v>135</v>
      </c>
      <c r="P2229" t="s">
        <v>2613</v>
      </c>
      <c r="Q2229" s="2">
        <v>38.1</v>
      </c>
      <c r="R2229" s="3">
        <v>0.7</v>
      </c>
      <c r="S2229" t="s">
        <v>60</v>
      </c>
      <c r="T2229" t="s">
        <v>136</v>
      </c>
      <c r="U2229" s="2">
        <v>26.67</v>
      </c>
      <c r="V2229" t="s">
        <v>374</v>
      </c>
    </row>
    <row r="2230" spans="1:22" x14ac:dyDescent="0.25">
      <c r="A2230">
        <v>2026188252</v>
      </c>
      <c r="B2230" t="s">
        <v>1355</v>
      </c>
      <c r="C2230" t="s">
        <v>1356</v>
      </c>
      <c r="D2230" t="str">
        <f t="shared" si="104"/>
        <v>TONI CHARTER</v>
      </c>
      <c r="E2230" t="s">
        <v>110</v>
      </c>
      <c r="F2230" t="s">
        <v>373</v>
      </c>
      <c r="G2230" t="s">
        <v>374</v>
      </c>
      <c r="H2230">
        <v>8977234</v>
      </c>
      <c r="I2230" t="s">
        <v>65</v>
      </c>
      <c r="J2230" t="s">
        <v>66</v>
      </c>
      <c r="K2230" t="str">
        <f t="shared" si="102"/>
        <v>RYAN CALTAGIRONE</v>
      </c>
      <c r="L2230" s="1">
        <v>45658</v>
      </c>
      <c r="M2230" s="1">
        <v>46023</v>
      </c>
      <c r="N2230">
        <f t="shared" si="103"/>
        <v>12</v>
      </c>
      <c r="O2230" t="s">
        <v>135</v>
      </c>
      <c r="P2230" t="s">
        <v>2613</v>
      </c>
      <c r="Q2230" s="2">
        <v>38.1</v>
      </c>
      <c r="R2230" s="3">
        <v>0.7</v>
      </c>
      <c r="S2230" t="s">
        <v>60</v>
      </c>
      <c r="T2230" t="s">
        <v>136</v>
      </c>
      <c r="U2230" s="2">
        <v>26.67</v>
      </c>
      <c r="V2230" t="s">
        <v>374</v>
      </c>
    </row>
    <row r="2231" spans="1:22" x14ac:dyDescent="0.25">
      <c r="A2231">
        <v>2026161533</v>
      </c>
      <c r="B2231" t="s">
        <v>1348</v>
      </c>
      <c r="C2231" t="s">
        <v>1349</v>
      </c>
      <c r="D2231" t="str">
        <f t="shared" si="104"/>
        <v>DON MARINER</v>
      </c>
      <c r="E2231" t="s">
        <v>206</v>
      </c>
      <c r="F2231" t="s">
        <v>373</v>
      </c>
      <c r="G2231" t="s">
        <v>374</v>
      </c>
      <c r="H2231">
        <v>8977234</v>
      </c>
      <c r="I2231" t="s">
        <v>65</v>
      </c>
      <c r="J2231" t="s">
        <v>66</v>
      </c>
      <c r="K2231" t="str">
        <f t="shared" si="102"/>
        <v>RYAN CALTAGIRONE</v>
      </c>
      <c r="L2231" s="1">
        <v>45658</v>
      </c>
      <c r="M2231" s="1">
        <v>46023</v>
      </c>
      <c r="N2231">
        <f t="shared" si="103"/>
        <v>12</v>
      </c>
      <c r="O2231" t="s">
        <v>135</v>
      </c>
      <c r="P2231" t="s">
        <v>2613</v>
      </c>
      <c r="Q2231" s="2">
        <v>36.72</v>
      </c>
      <c r="R2231" s="3">
        <v>0.7</v>
      </c>
      <c r="S2231" t="s">
        <v>60</v>
      </c>
      <c r="T2231" t="s">
        <v>136</v>
      </c>
      <c r="U2231" s="2">
        <v>25.7</v>
      </c>
      <c r="V2231" t="s">
        <v>374</v>
      </c>
    </row>
    <row r="2232" spans="1:22" x14ac:dyDescent="0.25">
      <c r="A2232">
        <v>2025821392</v>
      </c>
      <c r="B2232" t="s">
        <v>1307</v>
      </c>
      <c r="C2232" t="s">
        <v>144</v>
      </c>
      <c r="D2232" t="str">
        <f t="shared" si="104"/>
        <v>RICHARD JARVIS</v>
      </c>
      <c r="E2232" t="s">
        <v>80</v>
      </c>
      <c r="F2232" t="s">
        <v>373</v>
      </c>
      <c r="G2232" t="s">
        <v>374</v>
      </c>
      <c r="H2232">
        <v>8977234</v>
      </c>
      <c r="I2232" t="s">
        <v>65</v>
      </c>
      <c r="J2232" t="s">
        <v>66</v>
      </c>
      <c r="K2232" t="str">
        <f t="shared" si="102"/>
        <v>RYAN CALTAGIRONE</v>
      </c>
      <c r="L2232" s="1">
        <v>45658</v>
      </c>
      <c r="M2232" s="1">
        <v>46023</v>
      </c>
      <c r="N2232">
        <f t="shared" si="103"/>
        <v>12</v>
      </c>
      <c r="O2232" t="s">
        <v>135</v>
      </c>
      <c r="P2232" t="s">
        <v>2613</v>
      </c>
      <c r="Q2232" s="2">
        <v>35.36</v>
      </c>
      <c r="R2232" s="3">
        <v>0.7</v>
      </c>
      <c r="S2232" t="s">
        <v>60</v>
      </c>
      <c r="T2232" t="s">
        <v>136</v>
      </c>
      <c r="U2232" s="2">
        <v>24.75</v>
      </c>
      <c r="V2232" t="s">
        <v>374</v>
      </c>
    </row>
    <row r="2233" spans="1:22" x14ac:dyDescent="0.25">
      <c r="A2233">
        <v>2025981873</v>
      </c>
      <c r="B2233" t="s">
        <v>353</v>
      </c>
      <c r="C2233" t="s">
        <v>1334</v>
      </c>
      <c r="D2233" t="str">
        <f t="shared" si="104"/>
        <v>RANDY WAYNE</v>
      </c>
      <c r="E2233" t="s">
        <v>93</v>
      </c>
      <c r="F2233" t="s">
        <v>373</v>
      </c>
      <c r="G2233" t="s">
        <v>374</v>
      </c>
      <c r="H2233">
        <v>8977234</v>
      </c>
      <c r="I2233" t="s">
        <v>65</v>
      </c>
      <c r="J2233" t="s">
        <v>66</v>
      </c>
      <c r="K2233" t="str">
        <f t="shared" si="102"/>
        <v>RYAN CALTAGIRONE</v>
      </c>
      <c r="L2233" s="1">
        <v>45658</v>
      </c>
      <c r="M2233" s="1">
        <v>46023</v>
      </c>
      <c r="N2233">
        <f t="shared" si="103"/>
        <v>12</v>
      </c>
      <c r="O2233" t="s">
        <v>135</v>
      </c>
      <c r="P2233" t="s">
        <v>2613</v>
      </c>
      <c r="Q2233" s="2">
        <v>31.51</v>
      </c>
      <c r="R2233" s="3">
        <v>0.7</v>
      </c>
      <c r="S2233" t="s">
        <v>60</v>
      </c>
      <c r="T2233" t="s">
        <v>136</v>
      </c>
      <c r="U2233" s="2">
        <v>22.06</v>
      </c>
      <c r="V2233" t="s">
        <v>374</v>
      </c>
    </row>
    <row r="2234" spans="1:22" x14ac:dyDescent="0.25">
      <c r="A2234">
        <v>2025870691</v>
      </c>
      <c r="B2234" t="s">
        <v>1322</v>
      </c>
      <c r="C2234" t="s">
        <v>1323</v>
      </c>
      <c r="D2234" t="str">
        <f t="shared" si="104"/>
        <v>TONYA SCARLETT</v>
      </c>
      <c r="E2234" t="s">
        <v>372</v>
      </c>
      <c r="F2234" t="s">
        <v>373</v>
      </c>
      <c r="G2234" t="s">
        <v>374</v>
      </c>
      <c r="H2234">
        <v>8977234</v>
      </c>
      <c r="I2234" t="s">
        <v>65</v>
      </c>
      <c r="J2234" t="s">
        <v>66</v>
      </c>
      <c r="K2234" t="str">
        <f t="shared" si="102"/>
        <v>RYAN CALTAGIRONE</v>
      </c>
      <c r="L2234" s="1">
        <v>45658</v>
      </c>
      <c r="M2234" s="1">
        <v>46023</v>
      </c>
      <c r="N2234">
        <f t="shared" si="103"/>
        <v>12</v>
      </c>
      <c r="O2234" t="s">
        <v>135</v>
      </c>
      <c r="P2234" t="s">
        <v>2613</v>
      </c>
      <c r="Q2234" s="2">
        <v>31.28</v>
      </c>
      <c r="R2234" s="3">
        <v>0.7</v>
      </c>
      <c r="S2234" t="s">
        <v>60</v>
      </c>
      <c r="T2234" t="s">
        <v>136</v>
      </c>
      <c r="U2234" s="2">
        <v>21.9</v>
      </c>
      <c r="V2234" t="s">
        <v>374</v>
      </c>
    </row>
    <row r="2235" spans="1:22" x14ac:dyDescent="0.25">
      <c r="A2235">
        <v>2025795546</v>
      </c>
      <c r="B2235" t="s">
        <v>1299</v>
      </c>
      <c r="C2235" t="s">
        <v>97</v>
      </c>
      <c r="D2235" t="str">
        <f t="shared" si="104"/>
        <v>CHARLES MALSCH</v>
      </c>
      <c r="E2235" t="s">
        <v>80</v>
      </c>
      <c r="F2235" t="s">
        <v>373</v>
      </c>
      <c r="G2235" t="s">
        <v>374</v>
      </c>
      <c r="H2235">
        <v>8977234</v>
      </c>
      <c r="I2235" t="s">
        <v>65</v>
      </c>
      <c r="J2235" t="s">
        <v>66</v>
      </c>
      <c r="K2235" t="str">
        <f t="shared" si="102"/>
        <v>RYAN CALTAGIRONE</v>
      </c>
      <c r="L2235" s="1">
        <v>45658</v>
      </c>
      <c r="M2235" s="1">
        <v>46023</v>
      </c>
      <c r="N2235">
        <f t="shared" si="103"/>
        <v>12</v>
      </c>
      <c r="O2235" t="s">
        <v>135</v>
      </c>
      <c r="P2235" t="s">
        <v>2613</v>
      </c>
      <c r="Q2235" s="2">
        <v>31.23</v>
      </c>
      <c r="R2235" s="3">
        <v>0.7</v>
      </c>
      <c r="S2235" t="s">
        <v>60</v>
      </c>
      <c r="T2235" t="s">
        <v>136</v>
      </c>
      <c r="U2235" s="2">
        <v>21.86</v>
      </c>
      <c r="V2235" t="s">
        <v>374</v>
      </c>
    </row>
    <row r="2236" spans="1:22" x14ac:dyDescent="0.25">
      <c r="A2236">
        <v>2025992836</v>
      </c>
      <c r="B2236" t="s">
        <v>1337</v>
      </c>
      <c r="C2236" t="s">
        <v>587</v>
      </c>
      <c r="D2236" t="str">
        <f t="shared" si="104"/>
        <v>LINDA GRAY</v>
      </c>
      <c r="E2236" t="s">
        <v>93</v>
      </c>
      <c r="F2236" t="s">
        <v>373</v>
      </c>
      <c r="G2236" t="s">
        <v>374</v>
      </c>
      <c r="H2236">
        <v>8977234</v>
      </c>
      <c r="I2236" t="s">
        <v>65</v>
      </c>
      <c r="J2236" t="s">
        <v>66</v>
      </c>
      <c r="K2236" t="str">
        <f t="shared" si="102"/>
        <v>RYAN CALTAGIRONE</v>
      </c>
      <c r="L2236" s="1">
        <v>45658</v>
      </c>
      <c r="M2236" s="1">
        <v>46023</v>
      </c>
      <c r="N2236">
        <f t="shared" si="103"/>
        <v>12</v>
      </c>
      <c r="O2236" t="s">
        <v>135</v>
      </c>
      <c r="P2236" t="s">
        <v>2613</v>
      </c>
      <c r="Q2236" s="2">
        <v>30.93</v>
      </c>
      <c r="R2236" s="3">
        <v>0.7</v>
      </c>
      <c r="S2236" t="s">
        <v>60</v>
      </c>
      <c r="T2236" t="s">
        <v>136</v>
      </c>
      <c r="U2236" s="2">
        <v>21.65</v>
      </c>
      <c r="V2236" t="s">
        <v>374</v>
      </c>
    </row>
    <row r="2237" spans="1:22" x14ac:dyDescent="0.25">
      <c r="A2237">
        <v>2025894962</v>
      </c>
      <c r="B2237" t="s">
        <v>2324</v>
      </c>
      <c r="C2237" t="s">
        <v>431</v>
      </c>
      <c r="D2237" t="str">
        <f t="shared" si="104"/>
        <v>DANIEL HIRNER</v>
      </c>
      <c r="E2237" t="s">
        <v>64</v>
      </c>
      <c r="F2237" t="s">
        <v>373</v>
      </c>
      <c r="G2237" t="s">
        <v>374</v>
      </c>
      <c r="H2237">
        <v>8977234</v>
      </c>
      <c r="I2237" t="s">
        <v>65</v>
      </c>
      <c r="J2237" t="s">
        <v>66</v>
      </c>
      <c r="K2237" t="str">
        <f t="shared" si="102"/>
        <v>RYAN CALTAGIRONE</v>
      </c>
      <c r="L2237" s="1">
        <v>45658</v>
      </c>
      <c r="M2237" s="1">
        <v>46023</v>
      </c>
      <c r="N2237">
        <f t="shared" si="103"/>
        <v>12</v>
      </c>
      <c r="O2237" t="s">
        <v>135</v>
      </c>
      <c r="P2237" t="s">
        <v>2613</v>
      </c>
      <c r="Q2237" s="2">
        <v>23.25</v>
      </c>
      <c r="R2237" s="3">
        <v>0.7</v>
      </c>
      <c r="S2237" t="s">
        <v>60</v>
      </c>
      <c r="T2237" t="s">
        <v>136</v>
      </c>
      <c r="U2237" s="2">
        <v>16.28</v>
      </c>
      <c r="V2237" t="s">
        <v>374</v>
      </c>
    </row>
    <row r="2238" spans="1:22" x14ac:dyDescent="0.25">
      <c r="A2238">
        <v>2025942338</v>
      </c>
      <c r="B2238" t="s">
        <v>1330</v>
      </c>
      <c r="C2238" t="s">
        <v>160</v>
      </c>
      <c r="D2238" t="str">
        <f t="shared" si="104"/>
        <v>CHRISTOPHER JENKINS</v>
      </c>
      <c r="E2238" t="s">
        <v>80</v>
      </c>
      <c r="F2238" t="s">
        <v>373</v>
      </c>
      <c r="G2238" t="s">
        <v>374</v>
      </c>
      <c r="H2238">
        <v>8977234</v>
      </c>
      <c r="I2238" t="s">
        <v>65</v>
      </c>
      <c r="J2238" t="s">
        <v>66</v>
      </c>
      <c r="K2238" t="str">
        <f t="shared" si="102"/>
        <v>RYAN CALTAGIRONE</v>
      </c>
      <c r="L2238" s="1">
        <v>45658</v>
      </c>
      <c r="M2238" s="1">
        <v>46023</v>
      </c>
      <c r="N2238">
        <f t="shared" si="103"/>
        <v>12</v>
      </c>
      <c r="O2238" t="s">
        <v>135</v>
      </c>
      <c r="P2238" t="s">
        <v>2613</v>
      </c>
      <c r="Q2238" s="2">
        <v>22.72</v>
      </c>
      <c r="R2238" s="3">
        <v>0.7</v>
      </c>
      <c r="S2238" t="s">
        <v>60</v>
      </c>
      <c r="T2238" t="s">
        <v>136</v>
      </c>
      <c r="U2238" s="2">
        <v>15.9</v>
      </c>
      <c r="V2238" t="s">
        <v>374</v>
      </c>
    </row>
    <row r="2239" spans="1:22" x14ac:dyDescent="0.25">
      <c r="A2239">
        <v>2025831418</v>
      </c>
      <c r="B2239" t="s">
        <v>1312</v>
      </c>
      <c r="C2239" t="s">
        <v>1314</v>
      </c>
      <c r="D2239" t="str">
        <f t="shared" si="104"/>
        <v>LINNEA CORNELL</v>
      </c>
      <c r="E2239" t="s">
        <v>80</v>
      </c>
      <c r="F2239" t="s">
        <v>373</v>
      </c>
      <c r="G2239" t="s">
        <v>374</v>
      </c>
      <c r="H2239">
        <v>8977234</v>
      </c>
      <c r="I2239" t="s">
        <v>65</v>
      </c>
      <c r="J2239" t="s">
        <v>66</v>
      </c>
      <c r="K2239" t="str">
        <f t="shared" si="102"/>
        <v>RYAN CALTAGIRONE</v>
      </c>
      <c r="L2239" s="1">
        <v>45658</v>
      </c>
      <c r="M2239" s="1">
        <v>46023</v>
      </c>
      <c r="N2239">
        <f t="shared" si="103"/>
        <v>12</v>
      </c>
      <c r="O2239" t="s">
        <v>135</v>
      </c>
      <c r="P2239" t="s">
        <v>2613</v>
      </c>
      <c r="Q2239" s="2">
        <v>13.95</v>
      </c>
      <c r="R2239" s="3">
        <v>0.7</v>
      </c>
      <c r="S2239" t="s">
        <v>60</v>
      </c>
      <c r="T2239" t="s">
        <v>136</v>
      </c>
      <c r="U2239" s="2">
        <v>9.76</v>
      </c>
      <c r="V2239" t="s">
        <v>374</v>
      </c>
    </row>
    <row r="2240" spans="1:22" x14ac:dyDescent="0.25">
      <c r="A2240">
        <v>2026055353</v>
      </c>
      <c r="B2240" t="s">
        <v>359</v>
      </c>
      <c r="C2240" t="s">
        <v>1341</v>
      </c>
      <c r="D2240" t="str">
        <f t="shared" si="104"/>
        <v>ANA DIAZ</v>
      </c>
      <c r="E2240" t="s">
        <v>80</v>
      </c>
      <c r="F2240" t="s">
        <v>102</v>
      </c>
      <c r="G2240" t="s">
        <v>121</v>
      </c>
      <c r="H2240">
        <v>8977234</v>
      </c>
      <c r="I2240" t="s">
        <v>65</v>
      </c>
      <c r="J2240" t="s">
        <v>66</v>
      </c>
      <c r="K2240" t="str">
        <f t="shared" si="102"/>
        <v>RYAN CALTAGIRONE</v>
      </c>
      <c r="L2240" s="1">
        <v>45658</v>
      </c>
      <c r="M2240" s="1">
        <v>46023</v>
      </c>
      <c r="N2240">
        <f t="shared" si="103"/>
        <v>12</v>
      </c>
      <c r="O2240" t="s">
        <v>135</v>
      </c>
      <c r="P2240" t="s">
        <v>2613</v>
      </c>
      <c r="Q2240" s="2">
        <v>129.38999999999999</v>
      </c>
      <c r="R2240" s="3">
        <v>0.65</v>
      </c>
      <c r="S2240" t="s">
        <v>60</v>
      </c>
      <c r="T2240" t="s">
        <v>136</v>
      </c>
      <c r="U2240" s="2">
        <v>84.1</v>
      </c>
      <c r="V2240" t="s">
        <v>2598</v>
      </c>
    </row>
    <row r="2241" spans="1:22" x14ac:dyDescent="0.25">
      <c r="A2241">
        <v>2025635077</v>
      </c>
      <c r="B2241" t="s">
        <v>1287</v>
      </c>
      <c r="C2241" t="s">
        <v>584</v>
      </c>
      <c r="D2241" t="str">
        <f t="shared" si="104"/>
        <v>LYNDA MAGRUM</v>
      </c>
      <c r="E2241" t="s">
        <v>93</v>
      </c>
      <c r="F2241" t="s">
        <v>102</v>
      </c>
      <c r="G2241" t="s">
        <v>121</v>
      </c>
      <c r="H2241">
        <v>8977234</v>
      </c>
      <c r="I2241" t="s">
        <v>65</v>
      </c>
      <c r="J2241" t="s">
        <v>66</v>
      </c>
      <c r="K2241" t="str">
        <f t="shared" ref="K2241:K2304" si="105">CONCATENATE(J2241," ",I2241)</f>
        <v>RYAN CALTAGIRONE</v>
      </c>
      <c r="L2241" s="1">
        <v>45658</v>
      </c>
      <c r="M2241" s="1">
        <v>46023</v>
      </c>
      <c r="N2241">
        <f t="shared" si="103"/>
        <v>12</v>
      </c>
      <c r="O2241" t="s">
        <v>135</v>
      </c>
      <c r="P2241" t="s">
        <v>2613</v>
      </c>
      <c r="Q2241" s="2">
        <v>122.08</v>
      </c>
      <c r="R2241" s="3">
        <v>0.65</v>
      </c>
      <c r="S2241" t="s">
        <v>60</v>
      </c>
      <c r="T2241" t="s">
        <v>136</v>
      </c>
      <c r="U2241" s="2">
        <v>79.349999999999994</v>
      </c>
      <c r="V2241" t="s">
        <v>2598</v>
      </c>
    </row>
    <row r="2242" spans="1:22" x14ac:dyDescent="0.25">
      <c r="A2242">
        <v>2025831090</v>
      </c>
      <c r="B2242" t="s">
        <v>1312</v>
      </c>
      <c r="C2242" t="s">
        <v>1313</v>
      </c>
      <c r="D2242" t="str">
        <f t="shared" si="104"/>
        <v>CORBIN CORNELL</v>
      </c>
      <c r="E2242" t="s">
        <v>80</v>
      </c>
      <c r="F2242" t="s">
        <v>102</v>
      </c>
      <c r="G2242" t="s">
        <v>121</v>
      </c>
      <c r="H2242">
        <v>8977234</v>
      </c>
      <c r="I2242" t="s">
        <v>65</v>
      </c>
      <c r="J2242" t="s">
        <v>66</v>
      </c>
      <c r="K2242" t="str">
        <f t="shared" si="105"/>
        <v>RYAN CALTAGIRONE</v>
      </c>
      <c r="L2242" s="1">
        <v>45658</v>
      </c>
      <c r="M2242" s="1">
        <v>46023</v>
      </c>
      <c r="N2242">
        <f t="shared" ref="N2242:N2305" si="106">DATEDIF(L2242,M2242,"M")</f>
        <v>12</v>
      </c>
      <c r="O2242" t="s">
        <v>135</v>
      </c>
      <c r="P2242" t="s">
        <v>2613</v>
      </c>
      <c r="Q2242" s="2">
        <v>79.06</v>
      </c>
      <c r="R2242" s="3">
        <v>0.65</v>
      </c>
      <c r="S2242" t="s">
        <v>60</v>
      </c>
      <c r="T2242" t="s">
        <v>136</v>
      </c>
      <c r="U2242" s="2">
        <v>51.39</v>
      </c>
      <c r="V2242" t="s">
        <v>2598</v>
      </c>
    </row>
    <row r="2243" spans="1:22" x14ac:dyDescent="0.25">
      <c r="A2243">
        <v>2025795545</v>
      </c>
      <c r="B2243" t="s">
        <v>1299</v>
      </c>
      <c r="C2243" t="s">
        <v>97</v>
      </c>
      <c r="D2243" t="str">
        <f t="shared" ref="D2243:D2306" si="107">CONCATENATE(C2243," ",B2243)</f>
        <v>CHARLES MALSCH</v>
      </c>
      <c r="E2243" t="s">
        <v>80</v>
      </c>
      <c r="F2243" t="s">
        <v>102</v>
      </c>
      <c r="G2243" t="s">
        <v>121</v>
      </c>
      <c r="H2243">
        <v>8977234</v>
      </c>
      <c r="I2243" t="s">
        <v>65</v>
      </c>
      <c r="J2243" t="s">
        <v>66</v>
      </c>
      <c r="K2243" t="str">
        <f t="shared" si="105"/>
        <v>RYAN CALTAGIRONE</v>
      </c>
      <c r="L2243" s="1">
        <v>45658</v>
      </c>
      <c r="M2243" s="1">
        <v>46023</v>
      </c>
      <c r="N2243">
        <f t="shared" si="106"/>
        <v>12</v>
      </c>
      <c r="O2243" t="s">
        <v>135</v>
      </c>
      <c r="P2243" t="s">
        <v>2613</v>
      </c>
      <c r="Q2243" s="2">
        <v>72.84</v>
      </c>
      <c r="R2243" s="3">
        <v>0.65</v>
      </c>
      <c r="S2243" t="s">
        <v>60</v>
      </c>
      <c r="T2243" t="s">
        <v>136</v>
      </c>
      <c r="U2243" s="2">
        <v>47.35</v>
      </c>
      <c r="V2243" t="s">
        <v>2598</v>
      </c>
    </row>
    <row r="2244" spans="1:22" x14ac:dyDescent="0.25">
      <c r="A2244">
        <v>2025992837</v>
      </c>
      <c r="B2244" t="s">
        <v>1337</v>
      </c>
      <c r="C2244" t="s">
        <v>587</v>
      </c>
      <c r="D2244" t="str">
        <f t="shared" si="107"/>
        <v>LINDA GRAY</v>
      </c>
      <c r="E2244" t="s">
        <v>93</v>
      </c>
      <c r="F2244" t="s">
        <v>102</v>
      </c>
      <c r="G2244" t="s">
        <v>121</v>
      </c>
      <c r="H2244">
        <v>8977234</v>
      </c>
      <c r="I2244" t="s">
        <v>65</v>
      </c>
      <c r="J2244" t="s">
        <v>66</v>
      </c>
      <c r="K2244" t="str">
        <f t="shared" si="105"/>
        <v>RYAN CALTAGIRONE</v>
      </c>
      <c r="L2244" s="1">
        <v>45658</v>
      </c>
      <c r="M2244" s="1">
        <v>46023</v>
      </c>
      <c r="N2244">
        <f t="shared" si="106"/>
        <v>12</v>
      </c>
      <c r="O2244" t="s">
        <v>135</v>
      </c>
      <c r="P2244" t="s">
        <v>2613</v>
      </c>
      <c r="Q2244" s="2">
        <v>59.1</v>
      </c>
      <c r="R2244" s="3">
        <v>0.65</v>
      </c>
      <c r="S2244" t="s">
        <v>60</v>
      </c>
      <c r="T2244" t="s">
        <v>136</v>
      </c>
      <c r="U2244" s="2">
        <v>38.42</v>
      </c>
      <c r="V2244" t="s">
        <v>2598</v>
      </c>
    </row>
    <row r="2245" spans="1:22" x14ac:dyDescent="0.25">
      <c r="A2245">
        <v>2025821394</v>
      </c>
      <c r="B2245" t="s">
        <v>1307</v>
      </c>
      <c r="C2245" t="s">
        <v>144</v>
      </c>
      <c r="D2245" t="str">
        <f t="shared" si="107"/>
        <v>RICHARD JARVIS</v>
      </c>
      <c r="E2245" t="s">
        <v>80</v>
      </c>
      <c r="F2245" t="s">
        <v>102</v>
      </c>
      <c r="G2245" t="s">
        <v>121</v>
      </c>
      <c r="H2245">
        <v>8977234</v>
      </c>
      <c r="I2245" t="s">
        <v>65</v>
      </c>
      <c r="J2245" t="s">
        <v>66</v>
      </c>
      <c r="K2245" t="str">
        <f t="shared" si="105"/>
        <v>RYAN CALTAGIRONE</v>
      </c>
      <c r="L2245" s="1">
        <v>45658</v>
      </c>
      <c r="M2245" s="1">
        <v>46023</v>
      </c>
      <c r="N2245">
        <f t="shared" si="106"/>
        <v>12</v>
      </c>
      <c r="O2245" t="s">
        <v>135</v>
      </c>
      <c r="P2245" t="s">
        <v>2613</v>
      </c>
      <c r="Q2245" s="2">
        <v>31.21</v>
      </c>
      <c r="R2245" s="3">
        <v>0.65</v>
      </c>
      <c r="S2245" t="s">
        <v>60</v>
      </c>
      <c r="T2245" t="s">
        <v>136</v>
      </c>
      <c r="U2245" s="2">
        <v>20.29</v>
      </c>
      <c r="V2245" t="s">
        <v>2598</v>
      </c>
    </row>
    <row r="2246" spans="1:22" x14ac:dyDescent="0.25">
      <c r="A2246">
        <v>2025942336</v>
      </c>
      <c r="B2246" t="s">
        <v>1330</v>
      </c>
      <c r="C2246" t="s">
        <v>160</v>
      </c>
      <c r="D2246" t="str">
        <f t="shared" si="107"/>
        <v>CHRISTOPHER JENKINS</v>
      </c>
      <c r="E2246" t="s">
        <v>80</v>
      </c>
      <c r="F2246" t="s">
        <v>102</v>
      </c>
      <c r="G2246" t="s">
        <v>121</v>
      </c>
      <c r="H2246">
        <v>8977234</v>
      </c>
      <c r="I2246" t="s">
        <v>65</v>
      </c>
      <c r="J2246" t="s">
        <v>66</v>
      </c>
      <c r="K2246" t="str">
        <f t="shared" si="105"/>
        <v>RYAN CALTAGIRONE</v>
      </c>
      <c r="L2246" s="1">
        <v>45658</v>
      </c>
      <c r="M2246" s="1">
        <v>46023</v>
      </c>
      <c r="N2246">
        <f t="shared" si="106"/>
        <v>12</v>
      </c>
      <c r="O2246" t="s">
        <v>135</v>
      </c>
      <c r="P2246" t="s">
        <v>2613</v>
      </c>
      <c r="Q2246" s="2">
        <v>25.96</v>
      </c>
      <c r="R2246" s="3">
        <v>0.65</v>
      </c>
      <c r="S2246" t="s">
        <v>60</v>
      </c>
      <c r="T2246" t="s">
        <v>136</v>
      </c>
      <c r="U2246" s="2">
        <v>16.87</v>
      </c>
      <c r="V2246" t="s">
        <v>2598</v>
      </c>
    </row>
    <row r="2247" spans="1:22" x14ac:dyDescent="0.25">
      <c r="A2247">
        <v>2025831419</v>
      </c>
      <c r="B2247" t="s">
        <v>1312</v>
      </c>
      <c r="C2247" t="s">
        <v>1314</v>
      </c>
      <c r="D2247" t="str">
        <f t="shared" si="107"/>
        <v>LINNEA CORNELL</v>
      </c>
      <c r="E2247" t="s">
        <v>80</v>
      </c>
      <c r="F2247" t="s">
        <v>102</v>
      </c>
      <c r="G2247" t="s">
        <v>121</v>
      </c>
      <c r="H2247">
        <v>8977234</v>
      </c>
      <c r="I2247" t="s">
        <v>65</v>
      </c>
      <c r="J2247" t="s">
        <v>66</v>
      </c>
      <c r="K2247" t="str">
        <f t="shared" si="105"/>
        <v>RYAN CALTAGIRONE</v>
      </c>
      <c r="L2247" s="1">
        <v>45658</v>
      </c>
      <c r="M2247" s="1">
        <v>46023</v>
      </c>
      <c r="N2247">
        <f t="shared" si="106"/>
        <v>12</v>
      </c>
      <c r="O2247" t="s">
        <v>135</v>
      </c>
      <c r="P2247" t="s">
        <v>2613</v>
      </c>
      <c r="Q2247" s="2">
        <v>13.31</v>
      </c>
      <c r="R2247" s="3">
        <v>0.65</v>
      </c>
      <c r="S2247" t="s">
        <v>60</v>
      </c>
      <c r="T2247" t="s">
        <v>136</v>
      </c>
      <c r="U2247" s="2">
        <v>8.65</v>
      </c>
      <c r="V2247" t="s">
        <v>2598</v>
      </c>
    </row>
    <row r="2248" spans="1:22" x14ac:dyDescent="0.25">
      <c r="A2248">
        <v>2025942337</v>
      </c>
      <c r="B2248" t="s">
        <v>1330</v>
      </c>
      <c r="C2248" t="s">
        <v>160</v>
      </c>
      <c r="D2248" t="str">
        <f t="shared" si="107"/>
        <v>CHRISTOPHER JENKINS</v>
      </c>
      <c r="E2248" t="s">
        <v>80</v>
      </c>
      <c r="F2248" t="s">
        <v>53</v>
      </c>
      <c r="G2248" t="s">
        <v>928</v>
      </c>
      <c r="H2248">
        <v>8977234</v>
      </c>
      <c r="I2248" t="s">
        <v>65</v>
      </c>
      <c r="J2248" t="s">
        <v>66</v>
      </c>
      <c r="K2248" t="str">
        <f t="shared" si="105"/>
        <v>RYAN CALTAGIRONE</v>
      </c>
      <c r="L2248" s="1">
        <v>45658</v>
      </c>
      <c r="M2248" s="1">
        <v>46023</v>
      </c>
      <c r="N2248">
        <f t="shared" si="106"/>
        <v>12</v>
      </c>
      <c r="O2248" t="s">
        <v>135</v>
      </c>
      <c r="P2248" t="s">
        <v>2613</v>
      </c>
      <c r="Q2248" s="2">
        <v>52.46</v>
      </c>
      <c r="R2248" s="3">
        <v>0.6</v>
      </c>
      <c r="S2248" t="s">
        <v>60</v>
      </c>
      <c r="T2248" t="s">
        <v>136</v>
      </c>
      <c r="U2248" s="2">
        <v>31.48</v>
      </c>
      <c r="V2248" t="s">
        <v>928</v>
      </c>
    </row>
    <row r="2249" spans="1:22" x14ac:dyDescent="0.25">
      <c r="A2249">
        <v>2025894963</v>
      </c>
      <c r="B2249" t="s">
        <v>2324</v>
      </c>
      <c r="C2249" t="s">
        <v>431</v>
      </c>
      <c r="D2249" t="str">
        <f t="shared" si="107"/>
        <v>DANIEL HIRNER</v>
      </c>
      <c r="E2249" t="s">
        <v>64</v>
      </c>
      <c r="F2249" t="s">
        <v>53</v>
      </c>
      <c r="G2249" t="s">
        <v>54</v>
      </c>
      <c r="H2249">
        <v>8977234</v>
      </c>
      <c r="I2249" t="s">
        <v>65</v>
      </c>
      <c r="J2249" t="s">
        <v>66</v>
      </c>
      <c r="K2249" t="str">
        <f t="shared" si="105"/>
        <v>RYAN CALTAGIRONE</v>
      </c>
      <c r="L2249" s="1">
        <v>45658</v>
      </c>
      <c r="M2249" s="1">
        <v>46023</v>
      </c>
      <c r="N2249">
        <f t="shared" si="106"/>
        <v>12</v>
      </c>
      <c r="O2249" t="s">
        <v>135</v>
      </c>
      <c r="P2249" t="s">
        <v>2613</v>
      </c>
      <c r="Q2249" s="2">
        <v>52.69</v>
      </c>
      <c r="R2249" s="3">
        <v>0.6</v>
      </c>
      <c r="S2249" t="s">
        <v>60</v>
      </c>
      <c r="T2249" t="s">
        <v>136</v>
      </c>
      <c r="U2249" s="2">
        <v>31.61</v>
      </c>
      <c r="V2249" t="s">
        <v>54</v>
      </c>
    </row>
    <row r="2250" spans="1:22" x14ac:dyDescent="0.25">
      <c r="A2250">
        <v>2025994789</v>
      </c>
      <c r="B2250" t="s">
        <v>2147</v>
      </c>
      <c r="C2250" t="s">
        <v>1676</v>
      </c>
      <c r="D2250" t="str">
        <f t="shared" si="107"/>
        <v>TODD FLORA</v>
      </c>
      <c r="E2250" t="s">
        <v>372</v>
      </c>
      <c r="F2250" t="s">
        <v>53</v>
      </c>
      <c r="G2250" t="s">
        <v>54</v>
      </c>
      <c r="H2250">
        <v>8977234</v>
      </c>
      <c r="I2250" t="s">
        <v>65</v>
      </c>
      <c r="J2250" t="s">
        <v>66</v>
      </c>
      <c r="K2250" t="str">
        <f t="shared" si="105"/>
        <v>RYAN CALTAGIRONE</v>
      </c>
      <c r="L2250" s="1">
        <v>45658</v>
      </c>
      <c r="M2250" s="1">
        <v>46023</v>
      </c>
      <c r="N2250">
        <f t="shared" si="106"/>
        <v>12</v>
      </c>
      <c r="O2250" t="s">
        <v>135</v>
      </c>
      <c r="P2250" t="s">
        <v>2613</v>
      </c>
      <c r="Q2250" s="2">
        <v>52.69</v>
      </c>
      <c r="R2250" s="3">
        <v>0.6</v>
      </c>
      <c r="S2250" t="s">
        <v>60</v>
      </c>
      <c r="T2250" t="s">
        <v>136</v>
      </c>
      <c r="U2250" s="2">
        <v>31.61</v>
      </c>
      <c r="V2250" t="s">
        <v>54</v>
      </c>
    </row>
    <row r="2251" spans="1:22" x14ac:dyDescent="0.25">
      <c r="A2251">
        <v>2026164648</v>
      </c>
      <c r="B2251" t="s">
        <v>2172</v>
      </c>
      <c r="C2251" t="s">
        <v>866</v>
      </c>
      <c r="D2251" t="str">
        <f t="shared" si="107"/>
        <v>LAURA FOSTER</v>
      </c>
      <c r="E2251" t="s">
        <v>372</v>
      </c>
      <c r="F2251" t="s">
        <v>53</v>
      </c>
      <c r="G2251" t="s">
        <v>54</v>
      </c>
      <c r="H2251">
        <v>8977234</v>
      </c>
      <c r="I2251" t="s">
        <v>65</v>
      </c>
      <c r="J2251" t="s">
        <v>66</v>
      </c>
      <c r="K2251" t="str">
        <f t="shared" si="105"/>
        <v>RYAN CALTAGIRONE</v>
      </c>
      <c r="L2251" s="1">
        <v>45658</v>
      </c>
      <c r="M2251" s="1">
        <v>46023</v>
      </c>
      <c r="N2251">
        <f t="shared" si="106"/>
        <v>12</v>
      </c>
      <c r="O2251" t="s">
        <v>135</v>
      </c>
      <c r="P2251" t="s">
        <v>2613</v>
      </c>
      <c r="Q2251" s="2">
        <v>52.69</v>
      </c>
      <c r="R2251" s="3">
        <v>0.6</v>
      </c>
      <c r="S2251" t="s">
        <v>60</v>
      </c>
      <c r="T2251" t="s">
        <v>136</v>
      </c>
      <c r="U2251" s="2">
        <v>31.61</v>
      </c>
      <c r="V2251" t="s">
        <v>54</v>
      </c>
    </row>
    <row r="2252" spans="1:22" x14ac:dyDescent="0.25">
      <c r="A2252">
        <v>2026133028</v>
      </c>
      <c r="B2252" t="s">
        <v>2169</v>
      </c>
      <c r="C2252" t="s">
        <v>590</v>
      </c>
      <c r="D2252" t="str">
        <f t="shared" si="107"/>
        <v>RUSSELL WOMACK</v>
      </c>
      <c r="E2252" t="s">
        <v>256</v>
      </c>
      <c r="F2252" t="s">
        <v>53</v>
      </c>
      <c r="G2252" t="s">
        <v>54</v>
      </c>
      <c r="H2252">
        <v>8977234</v>
      </c>
      <c r="I2252" t="s">
        <v>65</v>
      </c>
      <c r="J2252" t="s">
        <v>66</v>
      </c>
      <c r="K2252" t="str">
        <f t="shared" si="105"/>
        <v>RYAN CALTAGIRONE</v>
      </c>
      <c r="L2252" s="1">
        <v>45658</v>
      </c>
      <c r="M2252" s="1">
        <v>46023</v>
      </c>
      <c r="N2252">
        <f t="shared" si="106"/>
        <v>12</v>
      </c>
      <c r="O2252" t="s">
        <v>135</v>
      </c>
      <c r="P2252" t="s">
        <v>2613</v>
      </c>
      <c r="Q2252" s="2">
        <v>36.159999999999997</v>
      </c>
      <c r="R2252" s="3">
        <v>0.6</v>
      </c>
      <c r="S2252" t="s">
        <v>60</v>
      </c>
      <c r="T2252" t="s">
        <v>136</v>
      </c>
      <c r="U2252" s="2">
        <v>21.7</v>
      </c>
      <c r="V2252" t="s">
        <v>54</v>
      </c>
    </row>
    <row r="2253" spans="1:22" x14ac:dyDescent="0.25">
      <c r="A2253">
        <v>2025845321</v>
      </c>
      <c r="B2253" t="s">
        <v>2322</v>
      </c>
      <c r="C2253" t="s">
        <v>425</v>
      </c>
      <c r="D2253" t="str">
        <f t="shared" si="107"/>
        <v>NANCY MAXWELL</v>
      </c>
      <c r="E2253" t="s">
        <v>265</v>
      </c>
      <c r="F2253" t="s">
        <v>53</v>
      </c>
      <c r="G2253" t="s">
        <v>54</v>
      </c>
      <c r="H2253">
        <v>8977234</v>
      </c>
      <c r="I2253" t="s">
        <v>65</v>
      </c>
      <c r="J2253" t="s">
        <v>66</v>
      </c>
      <c r="K2253" t="str">
        <f t="shared" si="105"/>
        <v>RYAN CALTAGIRONE</v>
      </c>
      <c r="L2253" s="1">
        <v>45658</v>
      </c>
      <c r="M2253" s="1">
        <v>46023</v>
      </c>
      <c r="N2253">
        <f t="shared" si="106"/>
        <v>12</v>
      </c>
      <c r="O2253" t="s">
        <v>135</v>
      </c>
      <c r="P2253" t="s">
        <v>2613</v>
      </c>
      <c r="Q2253" s="2">
        <v>34.01</v>
      </c>
      <c r="R2253" s="3">
        <v>0.6</v>
      </c>
      <c r="S2253" t="s">
        <v>60</v>
      </c>
      <c r="T2253" t="s">
        <v>136</v>
      </c>
      <c r="U2253" s="2">
        <v>20.41</v>
      </c>
      <c r="V2253" t="s">
        <v>54</v>
      </c>
    </row>
    <row r="2254" spans="1:22" x14ac:dyDescent="0.25">
      <c r="A2254">
        <v>2026182585</v>
      </c>
      <c r="B2254" t="s">
        <v>2176</v>
      </c>
      <c r="C2254" t="s">
        <v>2177</v>
      </c>
      <c r="D2254" t="str">
        <f t="shared" si="107"/>
        <v>YANA SPRAGUE</v>
      </c>
      <c r="E2254" t="s">
        <v>110</v>
      </c>
      <c r="F2254" t="s">
        <v>479</v>
      </c>
      <c r="G2254" t="s">
        <v>480</v>
      </c>
      <c r="H2254">
        <v>8977234</v>
      </c>
      <c r="I2254" t="s">
        <v>65</v>
      </c>
      <c r="J2254" t="s">
        <v>66</v>
      </c>
      <c r="K2254" t="str">
        <f t="shared" si="105"/>
        <v>RYAN CALTAGIRONE</v>
      </c>
      <c r="L2254" s="1">
        <v>45658</v>
      </c>
      <c r="M2254" s="1">
        <v>46023</v>
      </c>
      <c r="N2254">
        <f t="shared" si="106"/>
        <v>12</v>
      </c>
      <c r="O2254" t="s">
        <v>135</v>
      </c>
      <c r="P2254" t="s">
        <v>2613</v>
      </c>
      <c r="Q2254" s="2">
        <v>158.97999999999999</v>
      </c>
      <c r="R2254" s="4">
        <v>0.375</v>
      </c>
      <c r="S2254" t="s">
        <v>60</v>
      </c>
      <c r="T2254" t="s">
        <v>136</v>
      </c>
      <c r="U2254" s="2">
        <v>59.62</v>
      </c>
      <c r="V2254" t="s">
        <v>480</v>
      </c>
    </row>
    <row r="2255" spans="1:22" x14ac:dyDescent="0.25">
      <c r="A2255">
        <v>2025775262</v>
      </c>
      <c r="B2255" t="s">
        <v>1297</v>
      </c>
      <c r="C2255" t="s">
        <v>223</v>
      </c>
      <c r="D2255" t="str">
        <f t="shared" si="107"/>
        <v>WILLIAM AMMERMAN</v>
      </c>
      <c r="E2255" t="s">
        <v>256</v>
      </c>
      <c r="F2255" t="s">
        <v>479</v>
      </c>
      <c r="G2255" t="s">
        <v>480</v>
      </c>
      <c r="H2255">
        <v>8977234</v>
      </c>
      <c r="I2255" t="s">
        <v>65</v>
      </c>
      <c r="J2255" t="s">
        <v>66</v>
      </c>
      <c r="K2255" t="str">
        <f t="shared" si="105"/>
        <v>RYAN CALTAGIRONE</v>
      </c>
      <c r="L2255" s="1">
        <v>45658</v>
      </c>
      <c r="M2255" s="1">
        <v>46023</v>
      </c>
      <c r="N2255">
        <f t="shared" si="106"/>
        <v>12</v>
      </c>
      <c r="O2255" t="s">
        <v>135</v>
      </c>
      <c r="P2255" t="s">
        <v>2613</v>
      </c>
      <c r="Q2255" s="2">
        <v>66.760000000000005</v>
      </c>
      <c r="R2255" s="4">
        <v>0.375</v>
      </c>
      <c r="S2255" t="s">
        <v>60</v>
      </c>
      <c r="T2255" t="s">
        <v>136</v>
      </c>
      <c r="U2255" s="2">
        <v>25.04</v>
      </c>
      <c r="V2255" t="s">
        <v>480</v>
      </c>
    </row>
    <row r="2256" spans="1:22" x14ac:dyDescent="0.25">
      <c r="A2256">
        <v>2026006727</v>
      </c>
      <c r="B2256" t="s">
        <v>2148</v>
      </c>
      <c r="C2256" t="s">
        <v>465</v>
      </c>
      <c r="D2256" t="str">
        <f t="shared" si="107"/>
        <v>THERESA KALMAN</v>
      </c>
      <c r="E2256" t="s">
        <v>206</v>
      </c>
      <c r="F2256" t="s">
        <v>479</v>
      </c>
      <c r="G2256" t="s">
        <v>480</v>
      </c>
      <c r="H2256">
        <v>8977234</v>
      </c>
      <c r="I2256" t="s">
        <v>65</v>
      </c>
      <c r="J2256" t="s">
        <v>66</v>
      </c>
      <c r="K2256" t="str">
        <f t="shared" si="105"/>
        <v>RYAN CALTAGIRONE</v>
      </c>
      <c r="L2256" s="1">
        <v>45655</v>
      </c>
      <c r="M2256" s="1">
        <v>46020</v>
      </c>
      <c r="N2256">
        <f t="shared" si="106"/>
        <v>12</v>
      </c>
      <c r="O2256" t="s">
        <v>135</v>
      </c>
      <c r="P2256" t="s">
        <v>2613</v>
      </c>
      <c r="Q2256" s="2">
        <v>65.989999999999995</v>
      </c>
      <c r="R2256" s="4">
        <v>0.375</v>
      </c>
      <c r="S2256" t="s">
        <v>60</v>
      </c>
      <c r="T2256" t="s">
        <v>136</v>
      </c>
      <c r="U2256" s="2">
        <v>24.75</v>
      </c>
      <c r="V2256" t="s">
        <v>480</v>
      </c>
    </row>
    <row r="2257" spans="1:22" x14ac:dyDescent="0.25">
      <c r="A2257">
        <v>2025635078</v>
      </c>
      <c r="B2257" t="s">
        <v>1287</v>
      </c>
      <c r="C2257" t="s">
        <v>584</v>
      </c>
      <c r="D2257" t="str">
        <f t="shared" si="107"/>
        <v>LYNDA MAGRUM</v>
      </c>
      <c r="E2257" t="s">
        <v>93</v>
      </c>
      <c r="F2257" t="s">
        <v>479</v>
      </c>
      <c r="G2257" t="s">
        <v>480</v>
      </c>
      <c r="H2257">
        <v>8977234</v>
      </c>
      <c r="I2257" t="s">
        <v>65</v>
      </c>
      <c r="J2257" t="s">
        <v>66</v>
      </c>
      <c r="K2257" t="str">
        <f t="shared" si="105"/>
        <v>RYAN CALTAGIRONE</v>
      </c>
      <c r="L2257" s="1">
        <v>45658</v>
      </c>
      <c r="M2257" s="1">
        <v>46023</v>
      </c>
      <c r="N2257">
        <f t="shared" si="106"/>
        <v>12</v>
      </c>
      <c r="O2257" t="s">
        <v>135</v>
      </c>
      <c r="P2257" t="s">
        <v>2613</v>
      </c>
      <c r="Q2257" s="2">
        <v>61.24</v>
      </c>
      <c r="R2257" s="4">
        <v>0.375</v>
      </c>
      <c r="S2257" t="s">
        <v>60</v>
      </c>
      <c r="T2257" t="s">
        <v>136</v>
      </c>
      <c r="U2257" s="2">
        <v>22.96</v>
      </c>
      <c r="V2257" t="s">
        <v>480</v>
      </c>
    </row>
    <row r="2258" spans="1:22" x14ac:dyDescent="0.25">
      <c r="A2258">
        <v>2026100440</v>
      </c>
      <c r="B2258" t="s">
        <v>2163</v>
      </c>
      <c r="C2258" t="s">
        <v>954</v>
      </c>
      <c r="D2258" t="str">
        <f t="shared" si="107"/>
        <v>SHEILA DOTT</v>
      </c>
      <c r="E2258" t="s">
        <v>372</v>
      </c>
      <c r="F2258" t="s">
        <v>479</v>
      </c>
      <c r="G2258" t="s">
        <v>480</v>
      </c>
      <c r="H2258">
        <v>8977234</v>
      </c>
      <c r="I2258" t="s">
        <v>65</v>
      </c>
      <c r="J2258" t="s">
        <v>66</v>
      </c>
      <c r="K2258" t="str">
        <f t="shared" si="105"/>
        <v>RYAN CALTAGIRONE</v>
      </c>
      <c r="L2258" s="1">
        <v>45658</v>
      </c>
      <c r="M2258" s="1">
        <v>46023</v>
      </c>
      <c r="N2258">
        <f t="shared" si="106"/>
        <v>12</v>
      </c>
      <c r="O2258" t="s">
        <v>135</v>
      </c>
      <c r="P2258" t="s">
        <v>2613</v>
      </c>
      <c r="Q2258" s="2">
        <v>59.58</v>
      </c>
      <c r="R2258" s="4">
        <v>0.375</v>
      </c>
      <c r="S2258" t="s">
        <v>60</v>
      </c>
      <c r="T2258" t="s">
        <v>136</v>
      </c>
      <c r="U2258" s="2">
        <v>22.34</v>
      </c>
      <c r="V2258" t="s">
        <v>480</v>
      </c>
    </row>
    <row r="2259" spans="1:22" x14ac:dyDescent="0.25">
      <c r="A2259">
        <v>2025845322</v>
      </c>
      <c r="B2259" t="s">
        <v>2322</v>
      </c>
      <c r="C2259" t="s">
        <v>425</v>
      </c>
      <c r="D2259" t="str">
        <f t="shared" si="107"/>
        <v>NANCY MAXWELL</v>
      </c>
      <c r="E2259" t="s">
        <v>265</v>
      </c>
      <c r="F2259" t="s">
        <v>479</v>
      </c>
      <c r="G2259" t="s">
        <v>480</v>
      </c>
      <c r="H2259">
        <v>8977234</v>
      </c>
      <c r="I2259" t="s">
        <v>65</v>
      </c>
      <c r="J2259" t="s">
        <v>66</v>
      </c>
      <c r="K2259" t="str">
        <f t="shared" si="105"/>
        <v>RYAN CALTAGIRONE</v>
      </c>
      <c r="L2259" s="1">
        <v>45658</v>
      </c>
      <c r="M2259" s="1">
        <v>46023</v>
      </c>
      <c r="N2259">
        <f t="shared" si="106"/>
        <v>12</v>
      </c>
      <c r="O2259" t="s">
        <v>135</v>
      </c>
      <c r="P2259" t="s">
        <v>2613</v>
      </c>
      <c r="Q2259" s="2">
        <v>49.42</v>
      </c>
      <c r="R2259" s="4">
        <v>0.375</v>
      </c>
      <c r="S2259" t="s">
        <v>60</v>
      </c>
      <c r="T2259" t="s">
        <v>136</v>
      </c>
      <c r="U2259" s="2">
        <v>18.53</v>
      </c>
      <c r="V2259" t="s">
        <v>480</v>
      </c>
    </row>
    <row r="2260" spans="1:22" x14ac:dyDescent="0.25">
      <c r="A2260">
        <v>2026188253</v>
      </c>
      <c r="B2260" t="s">
        <v>1355</v>
      </c>
      <c r="C2260" t="s">
        <v>1356</v>
      </c>
      <c r="D2260" t="str">
        <f t="shared" si="107"/>
        <v>TONI CHARTER</v>
      </c>
      <c r="E2260" t="s">
        <v>110</v>
      </c>
      <c r="F2260" t="s">
        <v>479</v>
      </c>
      <c r="G2260" t="s">
        <v>480</v>
      </c>
      <c r="H2260">
        <v>8977234</v>
      </c>
      <c r="I2260" t="s">
        <v>65</v>
      </c>
      <c r="J2260" t="s">
        <v>66</v>
      </c>
      <c r="K2260" t="str">
        <f t="shared" si="105"/>
        <v>RYAN CALTAGIRONE</v>
      </c>
      <c r="L2260" s="1">
        <v>45658</v>
      </c>
      <c r="M2260" s="1">
        <v>46023</v>
      </c>
      <c r="N2260">
        <f t="shared" si="106"/>
        <v>12</v>
      </c>
      <c r="O2260" t="s">
        <v>135</v>
      </c>
      <c r="P2260" t="s">
        <v>2613</v>
      </c>
      <c r="Q2260" s="2">
        <v>48.8</v>
      </c>
      <c r="R2260" s="4">
        <v>0.375</v>
      </c>
      <c r="S2260" t="s">
        <v>60</v>
      </c>
      <c r="T2260" t="s">
        <v>136</v>
      </c>
      <c r="U2260" s="2">
        <v>18.3</v>
      </c>
      <c r="V2260" t="s">
        <v>480</v>
      </c>
    </row>
    <row r="2261" spans="1:22" x14ac:dyDescent="0.25">
      <c r="A2261">
        <v>2026127400</v>
      </c>
      <c r="B2261" t="s">
        <v>2167</v>
      </c>
      <c r="C2261" t="s">
        <v>295</v>
      </c>
      <c r="D2261" t="str">
        <f t="shared" si="107"/>
        <v>SANDRA GANDEE</v>
      </c>
      <c r="E2261" t="s">
        <v>206</v>
      </c>
      <c r="F2261" t="s">
        <v>479</v>
      </c>
      <c r="G2261" t="s">
        <v>480</v>
      </c>
      <c r="H2261">
        <v>8977234</v>
      </c>
      <c r="I2261" t="s">
        <v>65</v>
      </c>
      <c r="J2261" t="s">
        <v>66</v>
      </c>
      <c r="K2261" t="str">
        <f t="shared" si="105"/>
        <v>RYAN CALTAGIRONE</v>
      </c>
      <c r="L2261" s="1">
        <v>45658</v>
      </c>
      <c r="M2261" s="1">
        <v>46023</v>
      </c>
      <c r="N2261">
        <f t="shared" si="106"/>
        <v>12</v>
      </c>
      <c r="O2261" t="s">
        <v>135</v>
      </c>
      <c r="P2261" t="s">
        <v>2613</v>
      </c>
      <c r="Q2261" s="2">
        <v>47.88</v>
      </c>
      <c r="R2261" s="4">
        <v>0.375</v>
      </c>
      <c r="S2261" t="s">
        <v>60</v>
      </c>
      <c r="T2261" t="s">
        <v>136</v>
      </c>
      <c r="U2261" s="2">
        <v>17.96</v>
      </c>
      <c r="V2261" t="s">
        <v>480</v>
      </c>
    </row>
    <row r="2262" spans="1:22" x14ac:dyDescent="0.25">
      <c r="A2262">
        <v>2025831420</v>
      </c>
      <c r="B2262" t="s">
        <v>1312</v>
      </c>
      <c r="C2262" t="s">
        <v>1314</v>
      </c>
      <c r="D2262" t="str">
        <f t="shared" si="107"/>
        <v>LINNEA CORNELL</v>
      </c>
      <c r="E2262" t="s">
        <v>80</v>
      </c>
      <c r="F2262" t="s">
        <v>479</v>
      </c>
      <c r="G2262" t="s">
        <v>480</v>
      </c>
      <c r="H2262">
        <v>8977234</v>
      </c>
      <c r="I2262" t="s">
        <v>65</v>
      </c>
      <c r="J2262" t="s">
        <v>66</v>
      </c>
      <c r="K2262" t="str">
        <f t="shared" si="105"/>
        <v>RYAN CALTAGIRONE</v>
      </c>
      <c r="L2262" s="1">
        <v>45658</v>
      </c>
      <c r="M2262" s="1">
        <v>46023</v>
      </c>
      <c r="N2262">
        <f t="shared" si="106"/>
        <v>12</v>
      </c>
      <c r="O2262" t="s">
        <v>135</v>
      </c>
      <c r="P2262" t="s">
        <v>2613</v>
      </c>
      <c r="Q2262" s="2">
        <v>46.71</v>
      </c>
      <c r="R2262" s="4">
        <v>0.375</v>
      </c>
      <c r="S2262" t="s">
        <v>60</v>
      </c>
      <c r="T2262" t="s">
        <v>136</v>
      </c>
      <c r="U2262" s="2">
        <v>17.52</v>
      </c>
      <c r="V2262" t="s">
        <v>480</v>
      </c>
    </row>
    <row r="2263" spans="1:22" x14ac:dyDescent="0.25">
      <c r="A2263">
        <v>2025922742</v>
      </c>
      <c r="B2263" t="s">
        <v>2138</v>
      </c>
      <c r="C2263" t="s">
        <v>2139</v>
      </c>
      <c r="D2263" t="str">
        <f t="shared" si="107"/>
        <v>MIKELA SCHOOP</v>
      </c>
      <c r="E2263" t="s">
        <v>206</v>
      </c>
      <c r="F2263" t="s">
        <v>479</v>
      </c>
      <c r="G2263" t="s">
        <v>480</v>
      </c>
      <c r="H2263">
        <v>8977234</v>
      </c>
      <c r="I2263" t="s">
        <v>65</v>
      </c>
      <c r="J2263" t="s">
        <v>66</v>
      </c>
      <c r="K2263" t="str">
        <f t="shared" si="105"/>
        <v>RYAN CALTAGIRONE</v>
      </c>
      <c r="L2263" s="1">
        <v>45661</v>
      </c>
      <c r="M2263" s="1">
        <v>46026</v>
      </c>
      <c r="N2263">
        <f t="shared" si="106"/>
        <v>12</v>
      </c>
      <c r="O2263" t="s">
        <v>135</v>
      </c>
      <c r="P2263" t="s">
        <v>2613</v>
      </c>
      <c r="Q2263" s="2">
        <v>46.05</v>
      </c>
      <c r="R2263" s="4">
        <v>0.375</v>
      </c>
      <c r="S2263" t="s">
        <v>60</v>
      </c>
      <c r="T2263" t="s">
        <v>136</v>
      </c>
      <c r="U2263" s="2">
        <v>17.27</v>
      </c>
      <c r="V2263" t="s">
        <v>480</v>
      </c>
    </row>
    <row r="2264" spans="1:22" x14ac:dyDescent="0.25">
      <c r="A2264">
        <v>2026055355</v>
      </c>
      <c r="B2264" t="s">
        <v>359</v>
      </c>
      <c r="C2264" t="s">
        <v>1341</v>
      </c>
      <c r="D2264" t="str">
        <f t="shared" si="107"/>
        <v>ANA DIAZ</v>
      </c>
      <c r="E2264" t="s">
        <v>80</v>
      </c>
      <c r="F2264" t="s">
        <v>479</v>
      </c>
      <c r="G2264" t="s">
        <v>480</v>
      </c>
      <c r="H2264">
        <v>8977234</v>
      </c>
      <c r="I2264" t="s">
        <v>65</v>
      </c>
      <c r="J2264" t="s">
        <v>66</v>
      </c>
      <c r="K2264" t="str">
        <f t="shared" si="105"/>
        <v>RYAN CALTAGIRONE</v>
      </c>
      <c r="L2264" s="1">
        <v>45658</v>
      </c>
      <c r="M2264" s="1">
        <v>46023</v>
      </c>
      <c r="N2264">
        <f t="shared" si="106"/>
        <v>12</v>
      </c>
      <c r="O2264" t="s">
        <v>135</v>
      </c>
      <c r="P2264" t="s">
        <v>2613</v>
      </c>
      <c r="Q2264" s="2">
        <v>36.119999999999997</v>
      </c>
      <c r="R2264" s="4">
        <v>0.375</v>
      </c>
      <c r="S2264" t="s">
        <v>60</v>
      </c>
      <c r="T2264" t="s">
        <v>136</v>
      </c>
      <c r="U2264" s="2">
        <v>13.54</v>
      </c>
      <c r="V2264" t="s">
        <v>480</v>
      </c>
    </row>
    <row r="2265" spans="1:22" x14ac:dyDescent="0.25">
      <c r="A2265">
        <v>2025774758</v>
      </c>
      <c r="B2265" t="s">
        <v>1297</v>
      </c>
      <c r="C2265" t="s">
        <v>1182</v>
      </c>
      <c r="D2265" t="str">
        <f t="shared" si="107"/>
        <v>MARIA AMMERMAN</v>
      </c>
      <c r="E2265" t="s">
        <v>256</v>
      </c>
      <c r="F2265" t="s">
        <v>479</v>
      </c>
      <c r="G2265" t="s">
        <v>480</v>
      </c>
      <c r="H2265">
        <v>8977234</v>
      </c>
      <c r="I2265" t="s">
        <v>65</v>
      </c>
      <c r="J2265" t="s">
        <v>66</v>
      </c>
      <c r="K2265" t="str">
        <f t="shared" si="105"/>
        <v>RYAN CALTAGIRONE</v>
      </c>
      <c r="L2265" s="1">
        <v>45658</v>
      </c>
      <c r="M2265" s="1">
        <v>46023</v>
      </c>
      <c r="N2265">
        <f t="shared" si="106"/>
        <v>12</v>
      </c>
      <c r="O2265" t="s">
        <v>135</v>
      </c>
      <c r="P2265" t="s">
        <v>2613</v>
      </c>
      <c r="Q2265" s="2">
        <v>31.32</v>
      </c>
      <c r="R2265" s="4">
        <v>0.375</v>
      </c>
      <c r="S2265" t="s">
        <v>60</v>
      </c>
      <c r="T2265" t="s">
        <v>136</v>
      </c>
      <c r="U2265" s="2">
        <v>11.74</v>
      </c>
      <c r="V2265" t="s">
        <v>480</v>
      </c>
    </row>
    <row r="2266" spans="1:22" x14ac:dyDescent="0.25">
      <c r="A2266">
        <v>2025992838</v>
      </c>
      <c r="B2266" t="s">
        <v>1337</v>
      </c>
      <c r="C2266" t="s">
        <v>587</v>
      </c>
      <c r="D2266" t="str">
        <f t="shared" si="107"/>
        <v>LINDA GRAY</v>
      </c>
      <c r="E2266" t="s">
        <v>93</v>
      </c>
      <c r="F2266" t="s">
        <v>479</v>
      </c>
      <c r="G2266" t="s">
        <v>480</v>
      </c>
      <c r="H2266">
        <v>8977234</v>
      </c>
      <c r="I2266" t="s">
        <v>65</v>
      </c>
      <c r="J2266" t="s">
        <v>66</v>
      </c>
      <c r="K2266" t="str">
        <f t="shared" si="105"/>
        <v>RYAN CALTAGIRONE</v>
      </c>
      <c r="L2266" s="1">
        <v>45658</v>
      </c>
      <c r="M2266" s="1">
        <v>46023</v>
      </c>
      <c r="N2266">
        <f t="shared" si="106"/>
        <v>12</v>
      </c>
      <c r="O2266" t="s">
        <v>135</v>
      </c>
      <c r="P2266" t="s">
        <v>2613</v>
      </c>
      <c r="Q2266" s="2">
        <v>29.32</v>
      </c>
      <c r="R2266" s="4">
        <v>0.375</v>
      </c>
      <c r="S2266" t="s">
        <v>60</v>
      </c>
      <c r="T2266" t="s">
        <v>136</v>
      </c>
      <c r="U2266" s="2">
        <v>11</v>
      </c>
      <c r="V2266" t="s">
        <v>480</v>
      </c>
    </row>
    <row r="2267" spans="1:22" x14ac:dyDescent="0.25">
      <c r="A2267">
        <v>2023957696</v>
      </c>
      <c r="B2267" t="s">
        <v>659</v>
      </c>
      <c r="C2267" t="s">
        <v>1845</v>
      </c>
      <c r="D2267" t="str">
        <f t="shared" si="107"/>
        <v>LYNDON WAGNER</v>
      </c>
      <c r="E2267" t="s">
        <v>80</v>
      </c>
      <c r="F2267" t="s">
        <v>803</v>
      </c>
      <c r="G2267" t="s">
        <v>809</v>
      </c>
      <c r="H2267">
        <v>8977234</v>
      </c>
      <c r="I2267" t="s">
        <v>65</v>
      </c>
      <c r="J2267" t="s">
        <v>66</v>
      </c>
      <c r="K2267" t="str">
        <f t="shared" si="105"/>
        <v>RYAN CALTAGIRONE</v>
      </c>
      <c r="L2267" s="1">
        <v>45656</v>
      </c>
      <c r="M2267" s="1">
        <v>46021</v>
      </c>
      <c r="N2267">
        <f t="shared" si="106"/>
        <v>12</v>
      </c>
      <c r="O2267" t="s">
        <v>135</v>
      </c>
      <c r="P2267" t="s">
        <v>2613</v>
      </c>
      <c r="Q2267" s="2">
        <v>15</v>
      </c>
      <c r="R2267" s="3">
        <v>0.28999999999999998</v>
      </c>
      <c r="S2267" t="s">
        <v>60</v>
      </c>
      <c r="T2267" t="s">
        <v>136</v>
      </c>
      <c r="U2267" s="2">
        <v>4.3499999999999996</v>
      </c>
      <c r="V2267" t="s">
        <v>2601</v>
      </c>
    </row>
    <row r="2268" spans="1:22" x14ac:dyDescent="0.25">
      <c r="A2268">
        <v>2023963352</v>
      </c>
      <c r="B2268" t="s">
        <v>1766</v>
      </c>
      <c r="C2268" t="s">
        <v>1684</v>
      </c>
      <c r="D2268" t="str">
        <f t="shared" si="107"/>
        <v>TAMMY LYNN</v>
      </c>
      <c r="E2268" t="s">
        <v>80</v>
      </c>
      <c r="F2268" t="s">
        <v>803</v>
      </c>
      <c r="G2268" t="s">
        <v>809</v>
      </c>
      <c r="H2268">
        <v>8977234</v>
      </c>
      <c r="I2268" t="s">
        <v>65</v>
      </c>
      <c r="J2268" t="s">
        <v>66</v>
      </c>
      <c r="K2268" t="str">
        <f t="shared" si="105"/>
        <v>RYAN CALTAGIRONE</v>
      </c>
      <c r="L2268" s="1">
        <v>45656</v>
      </c>
      <c r="M2268" s="1">
        <v>46021</v>
      </c>
      <c r="N2268">
        <f t="shared" si="106"/>
        <v>12</v>
      </c>
      <c r="O2268" t="s">
        <v>135</v>
      </c>
      <c r="P2268" t="s">
        <v>2613</v>
      </c>
      <c r="Q2268" s="2">
        <v>15</v>
      </c>
      <c r="R2268" s="3">
        <v>0.28999999999999998</v>
      </c>
      <c r="S2268" t="s">
        <v>60</v>
      </c>
      <c r="T2268" t="s">
        <v>136</v>
      </c>
      <c r="U2268" s="2">
        <v>4.3499999999999996</v>
      </c>
      <c r="V2268" t="s">
        <v>2601</v>
      </c>
    </row>
    <row r="2269" spans="1:22" x14ac:dyDescent="0.25">
      <c r="A2269">
        <v>2023964242</v>
      </c>
      <c r="B2269" t="s">
        <v>349</v>
      </c>
      <c r="C2269" t="s">
        <v>350</v>
      </c>
      <c r="D2269" t="str">
        <f t="shared" si="107"/>
        <v>MICHELE OBRIEN</v>
      </c>
      <c r="E2269" t="s">
        <v>351</v>
      </c>
      <c r="F2269" t="s">
        <v>803</v>
      </c>
      <c r="G2269" t="s">
        <v>809</v>
      </c>
      <c r="H2269">
        <v>8977234</v>
      </c>
      <c r="I2269" t="s">
        <v>65</v>
      </c>
      <c r="J2269" t="s">
        <v>66</v>
      </c>
      <c r="K2269" t="str">
        <f t="shared" si="105"/>
        <v>RYAN CALTAGIRONE</v>
      </c>
      <c r="L2269" s="1">
        <v>45656</v>
      </c>
      <c r="M2269" s="1">
        <v>46021</v>
      </c>
      <c r="N2269">
        <f t="shared" si="106"/>
        <v>12</v>
      </c>
      <c r="O2269" t="s">
        <v>135</v>
      </c>
      <c r="P2269" t="s">
        <v>2613</v>
      </c>
      <c r="Q2269" s="2">
        <v>15</v>
      </c>
      <c r="R2269" s="3">
        <v>0.28999999999999998</v>
      </c>
      <c r="S2269" t="s">
        <v>60</v>
      </c>
      <c r="T2269" t="s">
        <v>136</v>
      </c>
      <c r="U2269" s="2">
        <v>4.3499999999999996</v>
      </c>
      <c r="V2269" t="s">
        <v>2601</v>
      </c>
    </row>
    <row r="2270" spans="1:22" x14ac:dyDescent="0.25">
      <c r="A2270">
        <v>2024035178</v>
      </c>
      <c r="B2270" t="s">
        <v>1846</v>
      </c>
      <c r="C2270" t="s">
        <v>859</v>
      </c>
      <c r="D2270" t="str">
        <f t="shared" si="107"/>
        <v>MARTIN FABRITZ</v>
      </c>
      <c r="E2270" t="s">
        <v>372</v>
      </c>
      <c r="F2270" t="s">
        <v>803</v>
      </c>
      <c r="G2270" t="s">
        <v>809</v>
      </c>
      <c r="H2270">
        <v>8977234</v>
      </c>
      <c r="I2270" t="s">
        <v>65</v>
      </c>
      <c r="J2270" t="s">
        <v>66</v>
      </c>
      <c r="K2270" t="str">
        <f t="shared" si="105"/>
        <v>RYAN CALTAGIRONE</v>
      </c>
      <c r="L2270" s="1">
        <v>45656</v>
      </c>
      <c r="M2270" s="1">
        <v>46021</v>
      </c>
      <c r="N2270">
        <f t="shared" si="106"/>
        <v>12</v>
      </c>
      <c r="O2270" t="s">
        <v>135</v>
      </c>
      <c r="P2270" t="s">
        <v>2613</v>
      </c>
      <c r="Q2270" s="2">
        <v>15</v>
      </c>
      <c r="R2270" s="3">
        <v>0.28999999999999998</v>
      </c>
      <c r="S2270" t="s">
        <v>60</v>
      </c>
      <c r="T2270" t="s">
        <v>136</v>
      </c>
      <c r="U2270" s="2">
        <v>4.3499999999999996</v>
      </c>
      <c r="V2270" t="s">
        <v>2601</v>
      </c>
    </row>
    <row r="2271" spans="1:22" x14ac:dyDescent="0.25">
      <c r="A2271">
        <v>2024112404</v>
      </c>
      <c r="B2271" t="s">
        <v>1848</v>
      </c>
      <c r="C2271" t="s">
        <v>1849</v>
      </c>
      <c r="D2271" t="str">
        <f t="shared" si="107"/>
        <v>DENEEN DOWDA</v>
      </c>
      <c r="E2271" t="s">
        <v>80</v>
      </c>
      <c r="F2271" t="s">
        <v>803</v>
      </c>
      <c r="G2271" t="s">
        <v>809</v>
      </c>
      <c r="H2271">
        <v>8977234</v>
      </c>
      <c r="I2271" t="s">
        <v>65</v>
      </c>
      <c r="J2271" t="s">
        <v>66</v>
      </c>
      <c r="K2271" t="str">
        <f t="shared" si="105"/>
        <v>RYAN CALTAGIRONE</v>
      </c>
      <c r="L2271" s="1">
        <v>45656</v>
      </c>
      <c r="M2271" s="1">
        <v>46021</v>
      </c>
      <c r="N2271">
        <f t="shared" si="106"/>
        <v>12</v>
      </c>
      <c r="O2271" t="s">
        <v>135</v>
      </c>
      <c r="P2271" t="s">
        <v>2613</v>
      </c>
      <c r="Q2271" s="2">
        <v>15</v>
      </c>
      <c r="R2271" s="3">
        <v>0.28999999999999998</v>
      </c>
      <c r="S2271" t="s">
        <v>60</v>
      </c>
      <c r="T2271" t="s">
        <v>136</v>
      </c>
      <c r="U2271" s="2">
        <v>4.3499999999999996</v>
      </c>
      <c r="V2271" t="s">
        <v>2601</v>
      </c>
    </row>
    <row r="2272" spans="1:22" x14ac:dyDescent="0.25">
      <c r="A2272">
        <v>2024225542</v>
      </c>
      <c r="B2272" t="s">
        <v>753</v>
      </c>
      <c r="C2272" t="s">
        <v>754</v>
      </c>
      <c r="D2272" t="str">
        <f t="shared" si="107"/>
        <v>AMATA BROMUND</v>
      </c>
      <c r="E2272" t="s">
        <v>166</v>
      </c>
      <c r="F2272" t="s">
        <v>803</v>
      </c>
      <c r="G2272" t="s">
        <v>809</v>
      </c>
      <c r="H2272">
        <v>8977234</v>
      </c>
      <c r="I2272" t="s">
        <v>65</v>
      </c>
      <c r="J2272" t="s">
        <v>66</v>
      </c>
      <c r="K2272" t="str">
        <f t="shared" si="105"/>
        <v>RYAN CALTAGIRONE</v>
      </c>
      <c r="L2272" s="1">
        <v>45656</v>
      </c>
      <c r="M2272" s="1">
        <v>46021</v>
      </c>
      <c r="N2272">
        <f t="shared" si="106"/>
        <v>12</v>
      </c>
      <c r="O2272" t="s">
        <v>135</v>
      </c>
      <c r="P2272" t="s">
        <v>2613</v>
      </c>
      <c r="Q2272" s="2">
        <v>15</v>
      </c>
      <c r="R2272" s="3">
        <v>0.28999999999999998</v>
      </c>
      <c r="S2272" t="s">
        <v>60</v>
      </c>
      <c r="T2272" t="s">
        <v>136</v>
      </c>
      <c r="U2272" s="2">
        <v>4.3499999999999996</v>
      </c>
      <c r="V2272" t="s">
        <v>2601</v>
      </c>
    </row>
    <row r="2273" spans="1:22" x14ac:dyDescent="0.25">
      <c r="A2273">
        <v>2024536863</v>
      </c>
      <c r="B2273" t="s">
        <v>2037</v>
      </c>
      <c r="C2273" t="s">
        <v>1472</v>
      </c>
      <c r="D2273" t="str">
        <f t="shared" si="107"/>
        <v>ARTHUR CARLSON</v>
      </c>
      <c r="E2273" t="s">
        <v>80</v>
      </c>
      <c r="F2273" t="s">
        <v>803</v>
      </c>
      <c r="G2273" t="s">
        <v>809</v>
      </c>
      <c r="H2273">
        <v>8977234</v>
      </c>
      <c r="I2273" t="s">
        <v>65</v>
      </c>
      <c r="J2273" t="s">
        <v>66</v>
      </c>
      <c r="K2273" t="str">
        <f t="shared" si="105"/>
        <v>RYAN CALTAGIRONE</v>
      </c>
      <c r="L2273" s="1">
        <v>45656</v>
      </c>
      <c r="M2273" s="1">
        <v>46021</v>
      </c>
      <c r="N2273">
        <f t="shared" si="106"/>
        <v>12</v>
      </c>
      <c r="O2273" t="s">
        <v>135</v>
      </c>
      <c r="P2273" t="s">
        <v>2613</v>
      </c>
      <c r="Q2273" s="2">
        <v>15</v>
      </c>
      <c r="R2273" s="3">
        <v>0.28999999999999998</v>
      </c>
      <c r="S2273" t="s">
        <v>60</v>
      </c>
      <c r="T2273" t="s">
        <v>136</v>
      </c>
      <c r="U2273" s="2">
        <v>4.3499999999999996</v>
      </c>
      <c r="V2273" t="s">
        <v>2601</v>
      </c>
    </row>
    <row r="2274" spans="1:22" x14ac:dyDescent="0.25">
      <c r="A2274">
        <v>2023963351</v>
      </c>
      <c r="B2274" t="s">
        <v>1766</v>
      </c>
      <c r="C2274" t="s">
        <v>1684</v>
      </c>
      <c r="D2274" t="str">
        <f t="shared" si="107"/>
        <v>TAMMY LYNN</v>
      </c>
      <c r="E2274" t="s">
        <v>80</v>
      </c>
      <c r="F2274" t="s">
        <v>1837</v>
      </c>
      <c r="G2274" t="s">
        <v>1840</v>
      </c>
      <c r="H2274">
        <v>8977234</v>
      </c>
      <c r="I2274" t="s">
        <v>65</v>
      </c>
      <c r="J2274" t="s">
        <v>66</v>
      </c>
      <c r="K2274" t="str">
        <f t="shared" si="105"/>
        <v>RYAN CALTAGIRONE</v>
      </c>
      <c r="L2274" s="1">
        <v>45656</v>
      </c>
      <c r="M2274" s="1">
        <v>46021</v>
      </c>
      <c r="N2274">
        <f t="shared" si="106"/>
        <v>12</v>
      </c>
      <c r="O2274" t="s">
        <v>135</v>
      </c>
      <c r="P2274" t="s">
        <v>2613</v>
      </c>
      <c r="Q2274" s="2">
        <v>569.27</v>
      </c>
      <c r="R2274" s="3">
        <v>0.28999999999999998</v>
      </c>
      <c r="S2274" t="s">
        <v>60</v>
      </c>
      <c r="T2274" t="s">
        <v>136</v>
      </c>
      <c r="U2274" s="2">
        <v>165.09</v>
      </c>
      <c r="V2274" t="s">
        <v>2039</v>
      </c>
    </row>
    <row r="2275" spans="1:22" x14ac:dyDescent="0.25">
      <c r="A2275">
        <v>2024112403</v>
      </c>
      <c r="B2275" t="s">
        <v>1848</v>
      </c>
      <c r="C2275" t="s">
        <v>1849</v>
      </c>
      <c r="D2275" t="str">
        <f t="shared" si="107"/>
        <v>DENEEN DOWDA</v>
      </c>
      <c r="E2275" t="s">
        <v>80</v>
      </c>
      <c r="F2275" t="s">
        <v>1837</v>
      </c>
      <c r="G2275" t="s">
        <v>1840</v>
      </c>
      <c r="H2275">
        <v>8977234</v>
      </c>
      <c r="I2275" t="s">
        <v>65</v>
      </c>
      <c r="J2275" t="s">
        <v>66</v>
      </c>
      <c r="K2275" t="str">
        <f t="shared" si="105"/>
        <v>RYAN CALTAGIRONE</v>
      </c>
      <c r="L2275" s="1">
        <v>45656</v>
      </c>
      <c r="M2275" s="1">
        <v>46021</v>
      </c>
      <c r="N2275">
        <f t="shared" si="106"/>
        <v>12</v>
      </c>
      <c r="O2275" t="s">
        <v>135</v>
      </c>
      <c r="P2275" t="s">
        <v>2613</v>
      </c>
      <c r="Q2275" s="2">
        <v>427.73</v>
      </c>
      <c r="R2275" s="3">
        <v>0.28999999999999998</v>
      </c>
      <c r="S2275" t="s">
        <v>60</v>
      </c>
      <c r="T2275" t="s">
        <v>136</v>
      </c>
      <c r="U2275" s="2">
        <v>124.04</v>
      </c>
      <c r="V2275" t="s">
        <v>2039</v>
      </c>
    </row>
    <row r="2276" spans="1:22" x14ac:dyDescent="0.25">
      <c r="A2276">
        <v>2024225541</v>
      </c>
      <c r="B2276" t="s">
        <v>753</v>
      </c>
      <c r="C2276" t="s">
        <v>754</v>
      </c>
      <c r="D2276" t="str">
        <f t="shared" si="107"/>
        <v>AMATA BROMUND</v>
      </c>
      <c r="E2276" t="s">
        <v>166</v>
      </c>
      <c r="F2276" t="s">
        <v>1837</v>
      </c>
      <c r="G2276" t="s">
        <v>1840</v>
      </c>
      <c r="H2276">
        <v>8977234</v>
      </c>
      <c r="I2276" t="s">
        <v>65</v>
      </c>
      <c r="J2276" t="s">
        <v>66</v>
      </c>
      <c r="K2276" t="str">
        <f t="shared" si="105"/>
        <v>RYAN CALTAGIRONE</v>
      </c>
      <c r="L2276" s="1">
        <v>45656</v>
      </c>
      <c r="M2276" s="1">
        <v>46021</v>
      </c>
      <c r="N2276">
        <f t="shared" si="106"/>
        <v>12</v>
      </c>
      <c r="O2276" t="s">
        <v>135</v>
      </c>
      <c r="P2276" t="s">
        <v>2613</v>
      </c>
      <c r="Q2276" s="2">
        <v>386.94</v>
      </c>
      <c r="R2276" s="3">
        <v>0.28999999999999998</v>
      </c>
      <c r="S2276" t="s">
        <v>60</v>
      </c>
      <c r="T2276" t="s">
        <v>136</v>
      </c>
      <c r="U2276" s="2">
        <v>112.21</v>
      </c>
      <c r="V2276" t="s">
        <v>2039</v>
      </c>
    </row>
    <row r="2277" spans="1:22" x14ac:dyDescent="0.25">
      <c r="A2277">
        <v>2023957695</v>
      </c>
      <c r="B2277" t="s">
        <v>659</v>
      </c>
      <c r="C2277" t="s">
        <v>1845</v>
      </c>
      <c r="D2277" t="str">
        <f t="shared" si="107"/>
        <v>LYNDON WAGNER</v>
      </c>
      <c r="E2277" t="s">
        <v>80</v>
      </c>
      <c r="F2277" t="s">
        <v>1837</v>
      </c>
      <c r="G2277" t="s">
        <v>1840</v>
      </c>
      <c r="H2277">
        <v>8977234</v>
      </c>
      <c r="I2277" t="s">
        <v>65</v>
      </c>
      <c r="J2277" t="s">
        <v>66</v>
      </c>
      <c r="K2277" t="str">
        <f t="shared" si="105"/>
        <v>RYAN CALTAGIRONE</v>
      </c>
      <c r="L2277" s="1">
        <v>45656</v>
      </c>
      <c r="M2277" s="1">
        <v>46021</v>
      </c>
      <c r="N2277">
        <f t="shared" si="106"/>
        <v>12</v>
      </c>
      <c r="O2277" t="s">
        <v>135</v>
      </c>
      <c r="P2277" t="s">
        <v>2613</v>
      </c>
      <c r="Q2277" s="2">
        <v>339.35</v>
      </c>
      <c r="R2277" s="3">
        <v>0.28999999999999998</v>
      </c>
      <c r="S2277" t="s">
        <v>60</v>
      </c>
      <c r="T2277" t="s">
        <v>136</v>
      </c>
      <c r="U2277" s="2">
        <v>98.41</v>
      </c>
      <c r="V2277" t="s">
        <v>2039</v>
      </c>
    </row>
    <row r="2278" spans="1:22" x14ac:dyDescent="0.25">
      <c r="A2278">
        <v>2023964241</v>
      </c>
      <c r="B2278" t="s">
        <v>349</v>
      </c>
      <c r="C2278" t="s">
        <v>350</v>
      </c>
      <c r="D2278" t="str">
        <f t="shared" si="107"/>
        <v>MICHELE OBRIEN</v>
      </c>
      <c r="E2278" t="s">
        <v>351</v>
      </c>
      <c r="F2278" t="s">
        <v>1837</v>
      </c>
      <c r="G2278" t="s">
        <v>1840</v>
      </c>
      <c r="H2278">
        <v>8977234</v>
      </c>
      <c r="I2278" t="s">
        <v>65</v>
      </c>
      <c r="J2278" t="s">
        <v>66</v>
      </c>
      <c r="K2278" t="str">
        <f t="shared" si="105"/>
        <v>RYAN CALTAGIRONE</v>
      </c>
      <c r="L2278" s="1">
        <v>45656</v>
      </c>
      <c r="M2278" s="1">
        <v>46021</v>
      </c>
      <c r="N2278">
        <f t="shared" si="106"/>
        <v>12</v>
      </c>
      <c r="O2278" t="s">
        <v>135</v>
      </c>
      <c r="P2278" t="s">
        <v>2613</v>
      </c>
      <c r="Q2278" s="2">
        <v>327.36</v>
      </c>
      <c r="R2278" s="3">
        <v>0.28999999999999998</v>
      </c>
      <c r="S2278" t="s">
        <v>60</v>
      </c>
      <c r="T2278" t="s">
        <v>136</v>
      </c>
      <c r="U2278" s="2">
        <v>94.93</v>
      </c>
      <c r="V2278" t="s">
        <v>2039</v>
      </c>
    </row>
    <row r="2279" spans="1:22" x14ac:dyDescent="0.25">
      <c r="A2279">
        <v>2024035177</v>
      </c>
      <c r="B2279" t="s">
        <v>1846</v>
      </c>
      <c r="C2279" t="s">
        <v>859</v>
      </c>
      <c r="D2279" t="str">
        <f t="shared" si="107"/>
        <v>MARTIN FABRITZ</v>
      </c>
      <c r="E2279" t="s">
        <v>372</v>
      </c>
      <c r="F2279" t="s">
        <v>1837</v>
      </c>
      <c r="G2279" t="s">
        <v>1840</v>
      </c>
      <c r="H2279">
        <v>8977234</v>
      </c>
      <c r="I2279" t="s">
        <v>65</v>
      </c>
      <c r="J2279" t="s">
        <v>66</v>
      </c>
      <c r="K2279" t="str">
        <f t="shared" si="105"/>
        <v>RYAN CALTAGIRONE</v>
      </c>
      <c r="L2279" s="1">
        <v>45656</v>
      </c>
      <c r="M2279" s="1">
        <v>46021</v>
      </c>
      <c r="N2279">
        <f t="shared" si="106"/>
        <v>12</v>
      </c>
      <c r="O2279" t="s">
        <v>135</v>
      </c>
      <c r="P2279" t="s">
        <v>2613</v>
      </c>
      <c r="Q2279" s="2">
        <v>302.77999999999997</v>
      </c>
      <c r="R2279" s="3">
        <v>0.28999999999999998</v>
      </c>
      <c r="S2279" t="s">
        <v>60</v>
      </c>
      <c r="T2279" t="s">
        <v>136</v>
      </c>
      <c r="U2279" s="2">
        <v>87.81</v>
      </c>
      <c r="V2279" t="s">
        <v>2039</v>
      </c>
    </row>
    <row r="2280" spans="1:22" x14ac:dyDescent="0.25">
      <c r="A2280">
        <v>2024536862</v>
      </c>
      <c r="B2280" t="s">
        <v>2037</v>
      </c>
      <c r="C2280" t="s">
        <v>1472</v>
      </c>
      <c r="D2280" t="str">
        <f t="shared" si="107"/>
        <v>ARTHUR CARLSON</v>
      </c>
      <c r="E2280" t="s">
        <v>80</v>
      </c>
      <c r="F2280" t="s">
        <v>1837</v>
      </c>
      <c r="G2280" t="s">
        <v>1840</v>
      </c>
      <c r="H2280">
        <v>8977234</v>
      </c>
      <c r="I2280" t="s">
        <v>65</v>
      </c>
      <c r="J2280" t="s">
        <v>66</v>
      </c>
      <c r="K2280" t="str">
        <f t="shared" si="105"/>
        <v>RYAN CALTAGIRONE</v>
      </c>
      <c r="L2280" s="1">
        <v>45656</v>
      </c>
      <c r="M2280" s="1">
        <v>46021</v>
      </c>
      <c r="N2280">
        <f t="shared" si="106"/>
        <v>12</v>
      </c>
      <c r="O2280" t="s">
        <v>135</v>
      </c>
      <c r="P2280" t="s">
        <v>2613</v>
      </c>
      <c r="Q2280" s="2">
        <v>240.51</v>
      </c>
      <c r="R2280" s="3">
        <v>0.28999999999999998</v>
      </c>
      <c r="S2280" t="s">
        <v>60</v>
      </c>
      <c r="T2280" t="s">
        <v>136</v>
      </c>
      <c r="U2280" s="2">
        <v>69.75</v>
      </c>
      <c r="V2280" t="s">
        <v>2039</v>
      </c>
    </row>
    <row r="2281" spans="1:22" x14ac:dyDescent="0.25">
      <c r="A2281">
        <v>2025987423</v>
      </c>
      <c r="B2281" t="s">
        <v>2577</v>
      </c>
      <c r="C2281" t="s">
        <v>981</v>
      </c>
      <c r="D2281" t="str">
        <f t="shared" si="107"/>
        <v>GERARD TALLARIDO</v>
      </c>
      <c r="E2281" t="s">
        <v>178</v>
      </c>
      <c r="F2281" t="s">
        <v>479</v>
      </c>
      <c r="G2281" t="s">
        <v>480</v>
      </c>
      <c r="H2281">
        <v>18010408</v>
      </c>
      <c r="I2281" t="s">
        <v>1477</v>
      </c>
      <c r="J2281" t="s">
        <v>223</v>
      </c>
      <c r="K2281" t="str">
        <f t="shared" si="105"/>
        <v>WILLIAM SCHAEFFER</v>
      </c>
      <c r="L2281" s="1">
        <v>45658</v>
      </c>
      <c r="M2281" s="1">
        <v>46023</v>
      </c>
      <c r="N2281">
        <f t="shared" si="106"/>
        <v>12</v>
      </c>
      <c r="O2281" t="s">
        <v>135</v>
      </c>
      <c r="P2281" t="s">
        <v>2613</v>
      </c>
      <c r="Q2281" s="2">
        <v>177.24</v>
      </c>
      <c r="R2281" s="4">
        <v>0.375</v>
      </c>
      <c r="S2281" t="s">
        <v>60</v>
      </c>
      <c r="T2281" t="s">
        <v>136</v>
      </c>
      <c r="U2281" s="2">
        <v>66.459999999999994</v>
      </c>
      <c r="V2281" t="s">
        <v>480</v>
      </c>
    </row>
    <row r="2282" spans="1:22" x14ac:dyDescent="0.25">
      <c r="A2282">
        <v>2026189344</v>
      </c>
      <c r="B2282" t="s">
        <v>2585</v>
      </c>
      <c r="C2282" t="s">
        <v>1254</v>
      </c>
      <c r="D2282" t="str">
        <f t="shared" si="107"/>
        <v>ERICA BOLIN</v>
      </c>
      <c r="E2282" t="s">
        <v>52</v>
      </c>
      <c r="F2282" t="s">
        <v>479</v>
      </c>
      <c r="G2282" t="s">
        <v>480</v>
      </c>
      <c r="H2282">
        <v>18010408</v>
      </c>
      <c r="I2282" t="s">
        <v>1477</v>
      </c>
      <c r="J2282" t="s">
        <v>223</v>
      </c>
      <c r="K2282" t="str">
        <f t="shared" si="105"/>
        <v>WILLIAM SCHAEFFER</v>
      </c>
      <c r="L2282" s="1">
        <v>45658</v>
      </c>
      <c r="M2282" s="1">
        <v>46023</v>
      </c>
      <c r="N2282">
        <f t="shared" si="106"/>
        <v>12</v>
      </c>
      <c r="O2282" t="s">
        <v>135</v>
      </c>
      <c r="P2282" t="s">
        <v>2613</v>
      </c>
      <c r="Q2282" s="2">
        <v>164.54</v>
      </c>
      <c r="R2282" s="4">
        <v>0.375</v>
      </c>
      <c r="S2282" t="s">
        <v>60</v>
      </c>
      <c r="T2282" t="s">
        <v>136</v>
      </c>
      <c r="U2282" s="2">
        <v>61.7</v>
      </c>
      <c r="V2282" t="s">
        <v>480</v>
      </c>
    </row>
    <row r="2283" spans="1:22" x14ac:dyDescent="0.25">
      <c r="A2283">
        <v>2026187827</v>
      </c>
      <c r="B2283" t="s">
        <v>2582</v>
      </c>
      <c r="C2283" t="s">
        <v>2583</v>
      </c>
      <c r="D2283" t="str">
        <f t="shared" si="107"/>
        <v>SUMMER PARSLEY</v>
      </c>
      <c r="E2283" t="s">
        <v>1250</v>
      </c>
      <c r="F2283" t="s">
        <v>479</v>
      </c>
      <c r="G2283" t="s">
        <v>480</v>
      </c>
      <c r="H2283">
        <v>18010408</v>
      </c>
      <c r="I2283" t="s">
        <v>1477</v>
      </c>
      <c r="J2283" t="s">
        <v>223</v>
      </c>
      <c r="K2283" t="str">
        <f t="shared" si="105"/>
        <v>WILLIAM SCHAEFFER</v>
      </c>
      <c r="L2283" s="1">
        <v>45658</v>
      </c>
      <c r="M2283" s="1">
        <v>46023</v>
      </c>
      <c r="N2283">
        <f t="shared" si="106"/>
        <v>12</v>
      </c>
      <c r="O2283" t="s">
        <v>135</v>
      </c>
      <c r="P2283" t="s">
        <v>2613</v>
      </c>
      <c r="Q2283" s="2">
        <v>155.72</v>
      </c>
      <c r="R2283" s="4">
        <v>0.375</v>
      </c>
      <c r="S2283" t="s">
        <v>60</v>
      </c>
      <c r="T2283" t="s">
        <v>136</v>
      </c>
      <c r="U2283" s="2">
        <v>58.4</v>
      </c>
      <c r="V2283" t="s">
        <v>480</v>
      </c>
    </row>
    <row r="2284" spans="1:22" x14ac:dyDescent="0.25">
      <c r="A2284">
        <v>2026139890</v>
      </c>
      <c r="B2284" t="s">
        <v>2580</v>
      </c>
      <c r="C2284" t="s">
        <v>163</v>
      </c>
      <c r="D2284" t="str">
        <f t="shared" si="107"/>
        <v>JOHN DORI</v>
      </c>
      <c r="E2284" t="s">
        <v>52</v>
      </c>
      <c r="F2284" t="s">
        <v>479</v>
      </c>
      <c r="G2284" t="s">
        <v>480</v>
      </c>
      <c r="H2284">
        <v>18010408</v>
      </c>
      <c r="I2284" t="s">
        <v>1477</v>
      </c>
      <c r="J2284" t="s">
        <v>223</v>
      </c>
      <c r="K2284" t="str">
        <f t="shared" si="105"/>
        <v>WILLIAM SCHAEFFER</v>
      </c>
      <c r="L2284" s="1">
        <v>45658</v>
      </c>
      <c r="M2284" s="1">
        <v>46023</v>
      </c>
      <c r="N2284">
        <f t="shared" si="106"/>
        <v>12</v>
      </c>
      <c r="O2284" t="s">
        <v>135</v>
      </c>
      <c r="P2284" t="s">
        <v>2613</v>
      </c>
      <c r="Q2284" s="2">
        <v>123.64</v>
      </c>
      <c r="R2284" s="4">
        <v>0.375</v>
      </c>
      <c r="S2284" t="s">
        <v>60</v>
      </c>
      <c r="T2284" t="s">
        <v>136</v>
      </c>
      <c r="U2284" s="2">
        <v>46.36</v>
      </c>
      <c r="V2284" t="s">
        <v>480</v>
      </c>
    </row>
    <row r="2285" spans="1:22" x14ac:dyDescent="0.25">
      <c r="A2285">
        <v>2026189340</v>
      </c>
      <c r="B2285" t="s">
        <v>2585</v>
      </c>
      <c r="C2285" t="s">
        <v>2586</v>
      </c>
      <c r="D2285" t="str">
        <f t="shared" si="107"/>
        <v>HALEY BOLIN</v>
      </c>
      <c r="E2285" t="s">
        <v>52</v>
      </c>
      <c r="F2285" t="s">
        <v>479</v>
      </c>
      <c r="G2285" t="s">
        <v>480</v>
      </c>
      <c r="H2285">
        <v>18010408</v>
      </c>
      <c r="I2285" t="s">
        <v>1477</v>
      </c>
      <c r="J2285" t="s">
        <v>223</v>
      </c>
      <c r="K2285" t="str">
        <f t="shared" si="105"/>
        <v>WILLIAM SCHAEFFER</v>
      </c>
      <c r="L2285" s="1">
        <v>45658</v>
      </c>
      <c r="M2285" s="1">
        <v>46023</v>
      </c>
      <c r="N2285">
        <f t="shared" si="106"/>
        <v>12</v>
      </c>
      <c r="O2285" t="s">
        <v>135</v>
      </c>
      <c r="P2285" t="s">
        <v>2613</v>
      </c>
      <c r="Q2285" s="2">
        <v>66.290000000000006</v>
      </c>
      <c r="R2285" s="4">
        <v>0.375</v>
      </c>
      <c r="S2285" t="s">
        <v>60</v>
      </c>
      <c r="T2285" t="s">
        <v>136</v>
      </c>
      <c r="U2285" s="2">
        <v>24.86</v>
      </c>
      <c r="V2285" t="s">
        <v>480</v>
      </c>
    </row>
    <row r="2286" spans="1:22" x14ac:dyDescent="0.25">
      <c r="A2286">
        <v>2025580933</v>
      </c>
      <c r="B2286" t="s">
        <v>212</v>
      </c>
      <c r="C2286" t="s">
        <v>213</v>
      </c>
      <c r="D2286" t="str">
        <f t="shared" si="107"/>
        <v>DEBORAH WILLIAMS</v>
      </c>
      <c r="E2286" t="s">
        <v>52</v>
      </c>
      <c r="F2286" t="s">
        <v>132</v>
      </c>
      <c r="G2286" t="s">
        <v>133</v>
      </c>
      <c r="H2286">
        <v>19278370</v>
      </c>
      <c r="I2286" t="s">
        <v>172</v>
      </c>
      <c r="J2286" t="s">
        <v>173</v>
      </c>
      <c r="K2286" t="str">
        <f t="shared" si="105"/>
        <v>ANNE MARIE KOZACHECK</v>
      </c>
      <c r="L2286" s="1">
        <v>45627</v>
      </c>
      <c r="M2286" s="1">
        <v>46023</v>
      </c>
      <c r="N2286">
        <f t="shared" si="106"/>
        <v>13</v>
      </c>
      <c r="O2286" t="s">
        <v>135</v>
      </c>
      <c r="P2286" t="s">
        <v>2613</v>
      </c>
      <c r="Q2286" s="2">
        <v>53.16</v>
      </c>
      <c r="R2286" s="3">
        <v>0.1</v>
      </c>
      <c r="S2286" t="s">
        <v>135</v>
      </c>
      <c r="T2286" t="s">
        <v>136</v>
      </c>
      <c r="U2286" s="2">
        <v>5.32</v>
      </c>
      <c r="V2286" t="s">
        <v>133</v>
      </c>
    </row>
    <row r="2287" spans="1:22" x14ac:dyDescent="0.25">
      <c r="A2287">
        <v>2025580932</v>
      </c>
      <c r="B2287" t="s">
        <v>212</v>
      </c>
      <c r="C2287" t="s">
        <v>213</v>
      </c>
      <c r="D2287" t="str">
        <f t="shared" si="107"/>
        <v>DEBORAH WILLIAMS</v>
      </c>
      <c r="E2287" t="s">
        <v>52</v>
      </c>
      <c r="F2287" t="s">
        <v>479</v>
      </c>
      <c r="G2287" t="s">
        <v>480</v>
      </c>
      <c r="H2287">
        <v>19278370</v>
      </c>
      <c r="I2287" t="s">
        <v>172</v>
      </c>
      <c r="J2287" t="s">
        <v>173</v>
      </c>
      <c r="K2287" t="str">
        <f t="shared" si="105"/>
        <v>ANNE MARIE KOZACHECK</v>
      </c>
      <c r="L2287" s="1">
        <v>45627</v>
      </c>
      <c r="M2287" s="1">
        <v>46023</v>
      </c>
      <c r="N2287">
        <f t="shared" si="106"/>
        <v>13</v>
      </c>
      <c r="O2287" t="s">
        <v>135</v>
      </c>
      <c r="P2287" t="s">
        <v>2613</v>
      </c>
      <c r="Q2287" s="2">
        <v>35.979999999999997</v>
      </c>
      <c r="R2287" s="3">
        <v>0.06</v>
      </c>
      <c r="S2287" t="s">
        <v>135</v>
      </c>
      <c r="T2287" t="s">
        <v>136</v>
      </c>
      <c r="U2287" s="2">
        <v>2.16</v>
      </c>
      <c r="V2287" t="s">
        <v>480</v>
      </c>
    </row>
    <row r="2288" spans="1:22" x14ac:dyDescent="0.25">
      <c r="A2288">
        <v>2025643389</v>
      </c>
      <c r="B2288" t="s">
        <v>216</v>
      </c>
      <c r="C2288" t="s">
        <v>217</v>
      </c>
      <c r="D2288" t="str">
        <f t="shared" si="107"/>
        <v>JOHNNY HANCOCK</v>
      </c>
      <c r="E2288" t="s">
        <v>166</v>
      </c>
      <c r="F2288" t="s">
        <v>803</v>
      </c>
      <c r="G2288" t="s">
        <v>806</v>
      </c>
      <c r="H2288">
        <v>17425766</v>
      </c>
      <c r="I2288" t="s">
        <v>55</v>
      </c>
      <c r="J2288" t="s">
        <v>56</v>
      </c>
      <c r="K2288" t="str">
        <f t="shared" si="105"/>
        <v>CAROL FOLEY</v>
      </c>
      <c r="L2288" s="1">
        <v>45627</v>
      </c>
      <c r="M2288" s="1">
        <v>46023</v>
      </c>
      <c r="N2288">
        <f t="shared" si="106"/>
        <v>13</v>
      </c>
      <c r="O2288" t="s">
        <v>135</v>
      </c>
      <c r="P2288" t="s">
        <v>2613</v>
      </c>
      <c r="Q2288" s="2">
        <v>15</v>
      </c>
      <c r="R2288" s="3">
        <v>0.1</v>
      </c>
      <c r="S2288" t="s">
        <v>135</v>
      </c>
      <c r="T2288" t="s">
        <v>136</v>
      </c>
      <c r="U2288" s="2">
        <v>1.5</v>
      </c>
      <c r="V2288" t="s">
        <v>806</v>
      </c>
    </row>
    <row r="2289" spans="1:22" x14ac:dyDescent="0.25">
      <c r="A2289">
        <v>2025747674</v>
      </c>
      <c r="B2289" t="s">
        <v>232</v>
      </c>
      <c r="C2289" t="s">
        <v>233</v>
      </c>
      <c r="D2289" t="str">
        <f t="shared" si="107"/>
        <v>CATHERINE RUPERT</v>
      </c>
      <c r="E2289" t="s">
        <v>52</v>
      </c>
      <c r="F2289" t="s">
        <v>132</v>
      </c>
      <c r="G2289" t="s">
        <v>133</v>
      </c>
      <c r="H2289">
        <v>17425766</v>
      </c>
      <c r="I2289" t="s">
        <v>55</v>
      </c>
      <c r="J2289" t="s">
        <v>56</v>
      </c>
      <c r="K2289" t="str">
        <f t="shared" si="105"/>
        <v>CAROL FOLEY</v>
      </c>
      <c r="L2289" s="1">
        <v>45627</v>
      </c>
      <c r="M2289" s="1">
        <v>46023</v>
      </c>
      <c r="N2289">
        <f t="shared" si="106"/>
        <v>13</v>
      </c>
      <c r="O2289" t="s">
        <v>135</v>
      </c>
      <c r="P2289" t="s">
        <v>2613</v>
      </c>
      <c r="Q2289" s="2">
        <v>116.64</v>
      </c>
      <c r="R2289" s="3">
        <v>0.1</v>
      </c>
      <c r="S2289" t="s">
        <v>135</v>
      </c>
      <c r="T2289" t="s">
        <v>136</v>
      </c>
      <c r="U2289" s="2">
        <v>11.66</v>
      </c>
      <c r="V2289" t="s">
        <v>133</v>
      </c>
    </row>
    <row r="2290" spans="1:22" x14ac:dyDescent="0.25">
      <c r="A2290">
        <v>2025643387</v>
      </c>
      <c r="B2290" t="s">
        <v>216</v>
      </c>
      <c r="C2290" t="s">
        <v>217</v>
      </c>
      <c r="D2290" t="str">
        <f t="shared" si="107"/>
        <v>JOHNNY HANCOCK</v>
      </c>
      <c r="E2290" t="s">
        <v>166</v>
      </c>
      <c r="F2290" t="s">
        <v>132</v>
      </c>
      <c r="G2290" t="s">
        <v>133</v>
      </c>
      <c r="H2290">
        <v>17425766</v>
      </c>
      <c r="I2290" t="s">
        <v>55</v>
      </c>
      <c r="J2290" t="s">
        <v>56</v>
      </c>
      <c r="K2290" t="str">
        <f t="shared" si="105"/>
        <v>CAROL FOLEY</v>
      </c>
      <c r="L2290" s="1">
        <v>45627</v>
      </c>
      <c r="M2290" s="1">
        <v>46023</v>
      </c>
      <c r="N2290">
        <f t="shared" si="106"/>
        <v>13</v>
      </c>
      <c r="O2290" t="s">
        <v>135</v>
      </c>
      <c r="P2290" t="s">
        <v>2613</v>
      </c>
      <c r="Q2290" s="2">
        <v>40</v>
      </c>
      <c r="R2290" s="3">
        <v>0.1</v>
      </c>
      <c r="S2290" t="s">
        <v>135</v>
      </c>
      <c r="T2290" t="s">
        <v>136</v>
      </c>
      <c r="U2290" s="2">
        <v>4</v>
      </c>
      <c r="V2290" t="s">
        <v>133</v>
      </c>
    </row>
    <row r="2291" spans="1:22" x14ac:dyDescent="0.25">
      <c r="A2291">
        <v>2025791061</v>
      </c>
      <c r="B2291" t="s">
        <v>236</v>
      </c>
      <c r="C2291" t="s">
        <v>127</v>
      </c>
      <c r="D2291" t="str">
        <f t="shared" si="107"/>
        <v>BRIAN SWISTOCK</v>
      </c>
      <c r="E2291" t="s">
        <v>52</v>
      </c>
      <c r="F2291" t="s">
        <v>132</v>
      </c>
      <c r="G2291" t="s">
        <v>133</v>
      </c>
      <c r="H2291">
        <v>17425766</v>
      </c>
      <c r="I2291" t="s">
        <v>55</v>
      </c>
      <c r="J2291" t="s">
        <v>56</v>
      </c>
      <c r="K2291" t="str">
        <f t="shared" si="105"/>
        <v>CAROL FOLEY</v>
      </c>
      <c r="L2291" s="1">
        <v>45627</v>
      </c>
      <c r="M2291" s="1">
        <v>46023</v>
      </c>
      <c r="N2291">
        <f t="shared" si="106"/>
        <v>13</v>
      </c>
      <c r="O2291" t="s">
        <v>135</v>
      </c>
      <c r="P2291" t="s">
        <v>2613</v>
      </c>
      <c r="Q2291" s="2">
        <v>33.51</v>
      </c>
      <c r="R2291" s="3">
        <v>0.1</v>
      </c>
      <c r="S2291" t="s">
        <v>135</v>
      </c>
      <c r="T2291" t="s">
        <v>136</v>
      </c>
      <c r="U2291" s="2">
        <v>3.35</v>
      </c>
      <c r="V2291" t="s">
        <v>133</v>
      </c>
    </row>
    <row r="2292" spans="1:22" x14ac:dyDescent="0.25">
      <c r="A2292">
        <v>2025791062</v>
      </c>
      <c r="B2292" t="s">
        <v>236</v>
      </c>
      <c r="C2292" t="s">
        <v>127</v>
      </c>
      <c r="D2292" t="str">
        <f t="shared" si="107"/>
        <v>BRIAN SWISTOCK</v>
      </c>
      <c r="E2292" t="s">
        <v>52</v>
      </c>
      <c r="F2292" t="s">
        <v>53</v>
      </c>
      <c r="G2292" t="s">
        <v>54</v>
      </c>
      <c r="H2292">
        <v>17425766</v>
      </c>
      <c r="I2292" t="s">
        <v>55</v>
      </c>
      <c r="J2292" t="s">
        <v>56</v>
      </c>
      <c r="K2292" t="str">
        <f t="shared" si="105"/>
        <v>CAROL FOLEY</v>
      </c>
      <c r="L2292" s="1">
        <v>45627</v>
      </c>
      <c r="M2292" s="1">
        <v>46023</v>
      </c>
      <c r="N2292">
        <f t="shared" si="106"/>
        <v>13</v>
      </c>
      <c r="O2292" t="s">
        <v>135</v>
      </c>
      <c r="P2292" t="s">
        <v>2613</v>
      </c>
      <c r="Q2292" s="2">
        <v>46.45</v>
      </c>
      <c r="R2292" s="4">
        <v>6.5000000000000002E-2</v>
      </c>
      <c r="S2292" t="s">
        <v>135</v>
      </c>
      <c r="T2292" t="s">
        <v>136</v>
      </c>
      <c r="U2292" s="2">
        <v>3.02</v>
      </c>
      <c r="V2292" t="s">
        <v>54</v>
      </c>
    </row>
    <row r="2293" spans="1:22" x14ac:dyDescent="0.25">
      <c r="A2293">
        <v>2025643388</v>
      </c>
      <c r="B2293" t="s">
        <v>216</v>
      </c>
      <c r="C2293" t="s">
        <v>217</v>
      </c>
      <c r="D2293" t="str">
        <f t="shared" si="107"/>
        <v>JOHNNY HANCOCK</v>
      </c>
      <c r="E2293" t="s">
        <v>166</v>
      </c>
      <c r="F2293" t="s">
        <v>479</v>
      </c>
      <c r="G2293" t="s">
        <v>480</v>
      </c>
      <c r="H2293">
        <v>17425766</v>
      </c>
      <c r="I2293" t="s">
        <v>55</v>
      </c>
      <c r="J2293" t="s">
        <v>56</v>
      </c>
      <c r="K2293" t="str">
        <f t="shared" si="105"/>
        <v>CAROL FOLEY</v>
      </c>
      <c r="L2293" s="1">
        <v>45627</v>
      </c>
      <c r="M2293" s="1">
        <v>46023</v>
      </c>
      <c r="N2293">
        <f t="shared" si="106"/>
        <v>13</v>
      </c>
      <c r="O2293" t="s">
        <v>135</v>
      </c>
      <c r="P2293" t="s">
        <v>2613</v>
      </c>
      <c r="Q2293" s="2">
        <v>76.760000000000005</v>
      </c>
      <c r="R2293" s="3">
        <v>0.06</v>
      </c>
      <c r="S2293" t="s">
        <v>135</v>
      </c>
      <c r="T2293" t="s">
        <v>136</v>
      </c>
      <c r="U2293" s="2">
        <v>4.6100000000000003</v>
      </c>
      <c r="V2293" t="s">
        <v>480</v>
      </c>
    </row>
    <row r="2294" spans="1:22" x14ac:dyDescent="0.25">
      <c r="A2294">
        <v>2025791060</v>
      </c>
      <c r="B2294" t="s">
        <v>236</v>
      </c>
      <c r="C2294" t="s">
        <v>127</v>
      </c>
      <c r="D2294" t="str">
        <f t="shared" si="107"/>
        <v>BRIAN SWISTOCK</v>
      </c>
      <c r="E2294" t="s">
        <v>52</v>
      </c>
      <c r="F2294" t="s">
        <v>479</v>
      </c>
      <c r="G2294" t="s">
        <v>480</v>
      </c>
      <c r="H2294">
        <v>17425766</v>
      </c>
      <c r="I2294" t="s">
        <v>55</v>
      </c>
      <c r="J2294" t="s">
        <v>56</v>
      </c>
      <c r="K2294" t="str">
        <f t="shared" si="105"/>
        <v>CAROL FOLEY</v>
      </c>
      <c r="L2294" s="1">
        <v>45627</v>
      </c>
      <c r="M2294" s="1">
        <v>46023</v>
      </c>
      <c r="N2294">
        <f t="shared" si="106"/>
        <v>13</v>
      </c>
      <c r="O2294" t="s">
        <v>135</v>
      </c>
      <c r="P2294" t="s">
        <v>2613</v>
      </c>
      <c r="Q2294" s="2">
        <v>15.88</v>
      </c>
      <c r="R2294" s="3">
        <v>0.06</v>
      </c>
      <c r="S2294" t="s">
        <v>135</v>
      </c>
      <c r="T2294" t="s">
        <v>136</v>
      </c>
      <c r="U2294" s="2">
        <v>0.95</v>
      </c>
      <c r="V2294" t="s">
        <v>480</v>
      </c>
    </row>
    <row r="2295" spans="1:22" x14ac:dyDescent="0.25">
      <c r="A2295">
        <v>2025832043</v>
      </c>
      <c r="B2295" t="s">
        <v>1315</v>
      </c>
      <c r="C2295" t="s">
        <v>1316</v>
      </c>
      <c r="D2295" t="str">
        <f t="shared" si="107"/>
        <v>MELANIE FLANAGAN</v>
      </c>
      <c r="E2295" t="s">
        <v>256</v>
      </c>
      <c r="F2295" t="s">
        <v>102</v>
      </c>
      <c r="G2295" t="s">
        <v>764</v>
      </c>
      <c r="H2295">
        <v>8307933</v>
      </c>
      <c r="I2295" t="s">
        <v>113</v>
      </c>
      <c r="J2295" t="s">
        <v>114</v>
      </c>
      <c r="K2295" t="str">
        <f t="shared" si="105"/>
        <v>GREGORY TEIPEL</v>
      </c>
      <c r="L2295" s="1">
        <v>45627</v>
      </c>
      <c r="M2295" s="1">
        <v>46023</v>
      </c>
      <c r="N2295">
        <f t="shared" si="106"/>
        <v>13</v>
      </c>
      <c r="O2295" t="s">
        <v>135</v>
      </c>
      <c r="P2295" t="s">
        <v>2613</v>
      </c>
      <c r="Q2295" s="2">
        <v>75.13</v>
      </c>
      <c r="R2295" s="3">
        <v>0.1</v>
      </c>
      <c r="S2295" t="s">
        <v>135</v>
      </c>
      <c r="T2295" t="s">
        <v>136</v>
      </c>
      <c r="U2295" s="2">
        <v>7.51</v>
      </c>
      <c r="V2295" t="s">
        <v>2597</v>
      </c>
    </row>
    <row r="2296" spans="1:22" x14ac:dyDescent="0.25">
      <c r="A2296">
        <v>2025832042</v>
      </c>
      <c r="B2296" t="s">
        <v>1315</v>
      </c>
      <c r="C2296" t="s">
        <v>1316</v>
      </c>
      <c r="D2296" t="str">
        <f t="shared" si="107"/>
        <v>MELANIE FLANAGAN</v>
      </c>
      <c r="E2296" t="s">
        <v>256</v>
      </c>
      <c r="F2296" t="s">
        <v>373</v>
      </c>
      <c r="G2296" t="s">
        <v>433</v>
      </c>
      <c r="H2296">
        <v>8307933</v>
      </c>
      <c r="I2296" t="s">
        <v>113</v>
      </c>
      <c r="J2296" t="s">
        <v>114</v>
      </c>
      <c r="K2296" t="str">
        <f t="shared" si="105"/>
        <v>GREGORY TEIPEL</v>
      </c>
      <c r="L2296" s="1">
        <v>45627</v>
      </c>
      <c r="M2296" s="1">
        <v>46023</v>
      </c>
      <c r="N2296">
        <f t="shared" si="106"/>
        <v>13</v>
      </c>
      <c r="O2296" t="s">
        <v>135</v>
      </c>
      <c r="P2296" t="s">
        <v>2613</v>
      </c>
      <c r="Q2296" s="2">
        <v>51.63</v>
      </c>
      <c r="R2296" s="3">
        <v>0.1</v>
      </c>
      <c r="S2296" t="s">
        <v>135</v>
      </c>
      <c r="T2296" t="s">
        <v>136</v>
      </c>
      <c r="U2296" s="2">
        <v>5.16</v>
      </c>
      <c r="V2296" t="s">
        <v>433</v>
      </c>
    </row>
    <row r="2297" spans="1:22" x14ac:dyDescent="0.25">
      <c r="A2297">
        <v>2025967189</v>
      </c>
      <c r="B2297" t="s">
        <v>251</v>
      </c>
      <c r="C2297" t="s">
        <v>252</v>
      </c>
      <c r="D2297" t="str">
        <f t="shared" si="107"/>
        <v>JUWAN BROOKS</v>
      </c>
      <c r="E2297" t="s">
        <v>98</v>
      </c>
      <c r="F2297" t="s">
        <v>803</v>
      </c>
      <c r="G2297" t="s">
        <v>806</v>
      </c>
      <c r="H2297" t="s">
        <v>2608</v>
      </c>
      <c r="I2297" t="s">
        <v>195</v>
      </c>
      <c r="J2297" t="s">
        <v>196</v>
      </c>
      <c r="K2297" t="str">
        <f t="shared" si="105"/>
        <v>JARED KINYUA</v>
      </c>
      <c r="L2297" s="1">
        <v>45626</v>
      </c>
      <c r="M2297" s="1">
        <v>46021</v>
      </c>
      <c r="N2297">
        <f t="shared" si="106"/>
        <v>13</v>
      </c>
      <c r="O2297" t="s">
        <v>135</v>
      </c>
      <c r="P2297" t="s">
        <v>2613</v>
      </c>
      <c r="Q2297" s="2">
        <v>15</v>
      </c>
      <c r="R2297" s="3">
        <v>0.1</v>
      </c>
      <c r="S2297" t="s">
        <v>135</v>
      </c>
      <c r="T2297" t="s">
        <v>136</v>
      </c>
      <c r="U2297" s="2">
        <v>1.5</v>
      </c>
      <c r="V2297" t="s">
        <v>806</v>
      </c>
    </row>
    <row r="2298" spans="1:22" x14ac:dyDescent="0.25">
      <c r="A2298">
        <v>2025967188</v>
      </c>
      <c r="B2298" t="s">
        <v>251</v>
      </c>
      <c r="C2298" t="s">
        <v>252</v>
      </c>
      <c r="D2298" t="str">
        <f t="shared" si="107"/>
        <v>JUWAN BROOKS</v>
      </c>
      <c r="E2298" t="s">
        <v>98</v>
      </c>
      <c r="F2298" t="s">
        <v>132</v>
      </c>
      <c r="G2298" t="s">
        <v>133</v>
      </c>
      <c r="H2298" t="s">
        <v>2608</v>
      </c>
      <c r="I2298" t="s">
        <v>195</v>
      </c>
      <c r="J2298" t="s">
        <v>196</v>
      </c>
      <c r="K2298" t="str">
        <f t="shared" si="105"/>
        <v>JARED KINYUA</v>
      </c>
      <c r="L2298" s="1">
        <v>45626</v>
      </c>
      <c r="M2298" s="1">
        <v>46021</v>
      </c>
      <c r="N2298">
        <f t="shared" si="106"/>
        <v>13</v>
      </c>
      <c r="O2298" t="s">
        <v>135</v>
      </c>
      <c r="P2298" t="s">
        <v>2613</v>
      </c>
      <c r="Q2298" s="2">
        <v>20.97</v>
      </c>
      <c r="R2298" s="3">
        <v>0.1</v>
      </c>
      <c r="S2298" t="s">
        <v>135</v>
      </c>
      <c r="T2298" t="s">
        <v>136</v>
      </c>
      <c r="U2298" s="2">
        <v>2.1</v>
      </c>
      <c r="V2298" t="s">
        <v>133</v>
      </c>
    </row>
    <row r="2299" spans="1:22" x14ac:dyDescent="0.25">
      <c r="A2299">
        <v>2025967187</v>
      </c>
      <c r="B2299" t="s">
        <v>251</v>
      </c>
      <c r="C2299" t="s">
        <v>252</v>
      </c>
      <c r="D2299" t="str">
        <f t="shared" si="107"/>
        <v>JUWAN BROOKS</v>
      </c>
      <c r="E2299" t="s">
        <v>98</v>
      </c>
      <c r="F2299" t="s">
        <v>479</v>
      </c>
      <c r="G2299" t="s">
        <v>480</v>
      </c>
      <c r="H2299" t="s">
        <v>2608</v>
      </c>
      <c r="I2299" t="s">
        <v>195</v>
      </c>
      <c r="J2299" t="s">
        <v>196</v>
      </c>
      <c r="K2299" t="str">
        <f t="shared" si="105"/>
        <v>JARED KINYUA</v>
      </c>
      <c r="L2299" s="1">
        <v>45626</v>
      </c>
      <c r="M2299" s="1">
        <v>46021</v>
      </c>
      <c r="N2299">
        <f t="shared" si="106"/>
        <v>13</v>
      </c>
      <c r="O2299" t="s">
        <v>135</v>
      </c>
      <c r="P2299" t="s">
        <v>2613</v>
      </c>
      <c r="Q2299" s="2">
        <v>30.46</v>
      </c>
      <c r="R2299" s="3">
        <v>0.06</v>
      </c>
      <c r="S2299" t="s">
        <v>135</v>
      </c>
      <c r="T2299" t="s">
        <v>136</v>
      </c>
      <c r="U2299" s="2">
        <v>1.83</v>
      </c>
      <c r="V2299" t="s">
        <v>480</v>
      </c>
    </row>
    <row r="2300" spans="1:22" x14ac:dyDescent="0.25">
      <c r="A2300">
        <v>2025786350</v>
      </c>
      <c r="B2300" t="s">
        <v>1337</v>
      </c>
      <c r="C2300" t="s">
        <v>590</v>
      </c>
      <c r="D2300" t="str">
        <f t="shared" si="107"/>
        <v>RUSSELL GRAY</v>
      </c>
      <c r="E2300" t="s">
        <v>52</v>
      </c>
      <c r="F2300" t="s">
        <v>53</v>
      </c>
      <c r="G2300" t="s">
        <v>54</v>
      </c>
      <c r="H2300">
        <v>15278437</v>
      </c>
      <c r="I2300" t="s">
        <v>76</v>
      </c>
      <c r="J2300" t="s">
        <v>77</v>
      </c>
      <c r="K2300" t="str">
        <f t="shared" si="105"/>
        <v>JASON HOFFMANN</v>
      </c>
      <c r="L2300" s="1">
        <v>45627</v>
      </c>
      <c r="M2300" s="1">
        <v>46023</v>
      </c>
      <c r="N2300">
        <f t="shared" si="106"/>
        <v>13</v>
      </c>
      <c r="O2300" t="s">
        <v>135</v>
      </c>
      <c r="P2300" t="s">
        <v>2613</v>
      </c>
      <c r="Q2300" s="2">
        <v>52.69</v>
      </c>
      <c r="R2300" s="4">
        <v>6.5000000000000002E-2</v>
      </c>
      <c r="S2300" t="s">
        <v>135</v>
      </c>
      <c r="T2300" t="s">
        <v>136</v>
      </c>
      <c r="U2300" s="2">
        <v>3.42</v>
      </c>
      <c r="V2300" t="s">
        <v>54</v>
      </c>
    </row>
    <row r="2301" spans="1:22" x14ac:dyDescent="0.25">
      <c r="A2301">
        <v>2025888458</v>
      </c>
      <c r="B2301" t="s">
        <v>237</v>
      </c>
      <c r="C2301" t="s">
        <v>238</v>
      </c>
      <c r="D2301" t="str">
        <f t="shared" si="107"/>
        <v>AMANDA ENGLISH</v>
      </c>
      <c r="E2301" t="s">
        <v>169</v>
      </c>
      <c r="F2301" t="s">
        <v>803</v>
      </c>
      <c r="G2301" t="s">
        <v>806</v>
      </c>
      <c r="H2301">
        <v>18781057</v>
      </c>
      <c r="I2301" t="s">
        <v>162</v>
      </c>
      <c r="J2301" t="s">
        <v>163</v>
      </c>
      <c r="K2301" t="str">
        <f t="shared" si="105"/>
        <v>JOHN ROKEN</v>
      </c>
      <c r="L2301" s="1">
        <v>45627</v>
      </c>
      <c r="M2301" s="1">
        <v>46023</v>
      </c>
      <c r="N2301">
        <f t="shared" si="106"/>
        <v>13</v>
      </c>
      <c r="O2301" t="s">
        <v>135</v>
      </c>
      <c r="P2301" t="s">
        <v>2613</v>
      </c>
      <c r="Q2301" s="2">
        <v>15</v>
      </c>
      <c r="R2301" s="3">
        <v>0.1</v>
      </c>
      <c r="S2301" t="s">
        <v>135</v>
      </c>
      <c r="T2301" t="s">
        <v>136</v>
      </c>
      <c r="U2301" s="2">
        <v>1.5</v>
      </c>
      <c r="V2301" t="s">
        <v>806</v>
      </c>
    </row>
    <row r="2302" spans="1:22" x14ac:dyDescent="0.25">
      <c r="A2302">
        <v>2025888457</v>
      </c>
      <c r="B2302" t="s">
        <v>237</v>
      </c>
      <c r="C2302" t="s">
        <v>238</v>
      </c>
      <c r="D2302" t="str">
        <f t="shared" si="107"/>
        <v>AMANDA ENGLISH</v>
      </c>
      <c r="E2302" t="s">
        <v>169</v>
      </c>
      <c r="F2302" t="s">
        <v>132</v>
      </c>
      <c r="G2302" t="s">
        <v>133</v>
      </c>
      <c r="H2302">
        <v>18781057</v>
      </c>
      <c r="I2302" t="s">
        <v>162</v>
      </c>
      <c r="J2302" t="s">
        <v>163</v>
      </c>
      <c r="K2302" t="str">
        <f t="shared" si="105"/>
        <v>JOHN ROKEN</v>
      </c>
      <c r="L2302" s="1">
        <v>45627</v>
      </c>
      <c r="M2302" s="1">
        <v>46023</v>
      </c>
      <c r="N2302">
        <f t="shared" si="106"/>
        <v>13</v>
      </c>
      <c r="O2302" t="s">
        <v>135</v>
      </c>
      <c r="P2302" t="s">
        <v>2613</v>
      </c>
      <c r="Q2302" s="2">
        <v>77.010000000000005</v>
      </c>
      <c r="R2302" s="3">
        <v>0.1</v>
      </c>
      <c r="S2302" t="s">
        <v>135</v>
      </c>
      <c r="T2302" t="s">
        <v>136</v>
      </c>
      <c r="U2302" s="2">
        <v>7.7</v>
      </c>
      <c r="V2302" t="s">
        <v>133</v>
      </c>
    </row>
    <row r="2303" spans="1:22" x14ac:dyDescent="0.25">
      <c r="A2303">
        <v>2025948398</v>
      </c>
      <c r="B2303" t="s">
        <v>247</v>
      </c>
      <c r="C2303" t="s">
        <v>248</v>
      </c>
      <c r="D2303" t="str">
        <f t="shared" si="107"/>
        <v>ERNEST FISCHER</v>
      </c>
      <c r="E2303" t="s">
        <v>52</v>
      </c>
      <c r="F2303" t="s">
        <v>132</v>
      </c>
      <c r="G2303" t="s">
        <v>133</v>
      </c>
      <c r="H2303">
        <v>18781057</v>
      </c>
      <c r="I2303" t="s">
        <v>162</v>
      </c>
      <c r="J2303" t="s">
        <v>163</v>
      </c>
      <c r="K2303" t="str">
        <f t="shared" si="105"/>
        <v>JOHN ROKEN</v>
      </c>
      <c r="L2303" s="1">
        <v>45627</v>
      </c>
      <c r="M2303" s="1">
        <v>46023</v>
      </c>
      <c r="N2303">
        <f t="shared" si="106"/>
        <v>13</v>
      </c>
      <c r="O2303" t="s">
        <v>135</v>
      </c>
      <c r="P2303" t="s">
        <v>2613</v>
      </c>
      <c r="Q2303" s="2">
        <v>33.51</v>
      </c>
      <c r="R2303" s="3">
        <v>0.1</v>
      </c>
      <c r="S2303" t="s">
        <v>135</v>
      </c>
      <c r="T2303" t="s">
        <v>136</v>
      </c>
      <c r="U2303" s="2">
        <v>3.35</v>
      </c>
      <c r="V2303" t="s">
        <v>133</v>
      </c>
    </row>
    <row r="2304" spans="1:22" x14ac:dyDescent="0.25">
      <c r="A2304">
        <v>2025802085</v>
      </c>
      <c r="B2304" t="s">
        <v>1300</v>
      </c>
      <c r="C2304" t="s">
        <v>296</v>
      </c>
      <c r="D2304" t="str">
        <f t="shared" si="107"/>
        <v>KIMBERLY SMITHSON</v>
      </c>
      <c r="E2304" t="s">
        <v>206</v>
      </c>
      <c r="F2304" t="s">
        <v>373</v>
      </c>
      <c r="G2304" t="s">
        <v>400</v>
      </c>
      <c r="H2304">
        <v>8977234</v>
      </c>
      <c r="I2304" t="s">
        <v>65</v>
      </c>
      <c r="J2304" t="s">
        <v>66</v>
      </c>
      <c r="K2304" t="str">
        <f t="shared" si="105"/>
        <v>RYAN CALTAGIRONE</v>
      </c>
      <c r="L2304" s="1">
        <v>45627</v>
      </c>
      <c r="M2304" s="1">
        <v>46023</v>
      </c>
      <c r="N2304">
        <f t="shared" si="106"/>
        <v>13</v>
      </c>
      <c r="O2304" t="s">
        <v>135</v>
      </c>
      <c r="P2304" t="s">
        <v>2613</v>
      </c>
      <c r="Q2304" s="2">
        <v>21.44</v>
      </c>
      <c r="R2304" s="3">
        <v>0.15</v>
      </c>
      <c r="S2304" t="s">
        <v>135</v>
      </c>
      <c r="T2304" t="s">
        <v>136</v>
      </c>
      <c r="U2304" s="2">
        <v>3.22</v>
      </c>
      <c r="V2304" t="s">
        <v>400</v>
      </c>
    </row>
    <row r="2305" spans="1:22" x14ac:dyDescent="0.25">
      <c r="A2305">
        <v>2025739811</v>
      </c>
      <c r="B2305" t="s">
        <v>404</v>
      </c>
      <c r="C2305" t="s">
        <v>144</v>
      </c>
      <c r="D2305" t="str">
        <f t="shared" si="107"/>
        <v>RICHARD BURKE</v>
      </c>
      <c r="E2305" t="s">
        <v>83</v>
      </c>
      <c r="F2305" t="s">
        <v>373</v>
      </c>
      <c r="G2305" t="s">
        <v>374</v>
      </c>
      <c r="H2305">
        <v>8977234</v>
      </c>
      <c r="I2305" t="s">
        <v>65</v>
      </c>
      <c r="J2305" t="s">
        <v>66</v>
      </c>
      <c r="K2305" t="str">
        <f t="shared" ref="K2305:K2368" si="108">CONCATENATE(J2305," ",I2305)</f>
        <v>RYAN CALTAGIRONE</v>
      </c>
      <c r="L2305" s="1">
        <v>45627</v>
      </c>
      <c r="M2305" s="1">
        <v>46023</v>
      </c>
      <c r="N2305">
        <f t="shared" si="106"/>
        <v>13</v>
      </c>
      <c r="O2305" t="s">
        <v>135</v>
      </c>
      <c r="P2305" t="s">
        <v>2613</v>
      </c>
      <c r="Q2305" s="2">
        <v>160.91999999999999</v>
      </c>
      <c r="R2305" s="3">
        <v>0.15</v>
      </c>
      <c r="S2305" t="s">
        <v>135</v>
      </c>
      <c r="T2305" t="s">
        <v>136</v>
      </c>
      <c r="U2305" s="2">
        <v>24.14</v>
      </c>
      <c r="V2305" t="s">
        <v>374</v>
      </c>
    </row>
    <row r="2306" spans="1:22" x14ac:dyDescent="0.25">
      <c r="A2306">
        <v>2025802086</v>
      </c>
      <c r="B2306" t="s">
        <v>1300</v>
      </c>
      <c r="C2306" t="s">
        <v>296</v>
      </c>
      <c r="D2306" t="str">
        <f t="shared" si="107"/>
        <v>KIMBERLY SMITHSON</v>
      </c>
      <c r="E2306" t="s">
        <v>206</v>
      </c>
      <c r="F2306" t="s">
        <v>373</v>
      </c>
      <c r="G2306" t="s">
        <v>374</v>
      </c>
      <c r="H2306">
        <v>8977234</v>
      </c>
      <c r="I2306" t="s">
        <v>65</v>
      </c>
      <c r="J2306" t="s">
        <v>66</v>
      </c>
      <c r="K2306" t="str">
        <f t="shared" si="108"/>
        <v>RYAN CALTAGIRONE</v>
      </c>
      <c r="L2306" s="1">
        <v>45627</v>
      </c>
      <c r="M2306" s="1">
        <v>46023</v>
      </c>
      <c r="N2306">
        <f t="shared" ref="N2306:N2369" si="109">DATEDIF(L2306,M2306,"M")</f>
        <v>13</v>
      </c>
      <c r="O2306" t="s">
        <v>135</v>
      </c>
      <c r="P2306" t="s">
        <v>2613</v>
      </c>
      <c r="Q2306" s="2">
        <v>98.08</v>
      </c>
      <c r="R2306" s="3">
        <v>0.15</v>
      </c>
      <c r="S2306" t="s">
        <v>135</v>
      </c>
      <c r="T2306" t="s">
        <v>136</v>
      </c>
      <c r="U2306" s="2">
        <v>14.71</v>
      </c>
      <c r="V2306" t="s">
        <v>374</v>
      </c>
    </row>
    <row r="2307" spans="1:22" x14ac:dyDescent="0.25">
      <c r="A2307">
        <v>2025748109</v>
      </c>
      <c r="B2307" t="s">
        <v>2078</v>
      </c>
      <c r="C2307" t="s">
        <v>176</v>
      </c>
      <c r="D2307" t="str">
        <f t="shared" ref="D2307:D2370" si="110">CONCATENATE(C2307," ",B2307)</f>
        <v>KELLY TRIPP</v>
      </c>
      <c r="E2307" t="s">
        <v>125</v>
      </c>
      <c r="F2307" t="s">
        <v>373</v>
      </c>
      <c r="G2307" t="s">
        <v>374</v>
      </c>
      <c r="H2307">
        <v>8977234</v>
      </c>
      <c r="I2307" t="s">
        <v>65</v>
      </c>
      <c r="J2307" t="s">
        <v>66</v>
      </c>
      <c r="K2307" t="str">
        <f t="shared" si="108"/>
        <v>RYAN CALTAGIRONE</v>
      </c>
      <c r="L2307" s="1">
        <v>45627</v>
      </c>
      <c r="M2307" s="1">
        <v>46023</v>
      </c>
      <c r="N2307">
        <f t="shared" si="109"/>
        <v>13</v>
      </c>
      <c r="O2307" t="s">
        <v>135</v>
      </c>
      <c r="P2307" t="s">
        <v>2613</v>
      </c>
      <c r="Q2307" s="2">
        <v>73.28</v>
      </c>
      <c r="R2307" s="3">
        <v>0.15</v>
      </c>
      <c r="S2307" t="s">
        <v>135</v>
      </c>
      <c r="T2307" t="s">
        <v>136</v>
      </c>
      <c r="U2307" s="2">
        <v>10.99</v>
      </c>
      <c r="V2307" t="s">
        <v>374</v>
      </c>
    </row>
    <row r="2308" spans="1:22" x14ac:dyDescent="0.25">
      <c r="A2308">
        <v>2025672000</v>
      </c>
      <c r="B2308" t="s">
        <v>2316</v>
      </c>
      <c r="C2308" t="s">
        <v>1474</v>
      </c>
      <c r="D2308" t="str">
        <f t="shared" si="110"/>
        <v>JACKIE DELLO</v>
      </c>
      <c r="E2308" t="s">
        <v>206</v>
      </c>
      <c r="F2308" t="s">
        <v>373</v>
      </c>
      <c r="G2308" t="s">
        <v>374</v>
      </c>
      <c r="H2308">
        <v>8977234</v>
      </c>
      <c r="I2308" t="s">
        <v>65</v>
      </c>
      <c r="J2308" t="s">
        <v>66</v>
      </c>
      <c r="K2308" t="str">
        <f t="shared" si="108"/>
        <v>RYAN CALTAGIRONE</v>
      </c>
      <c r="L2308" s="1">
        <v>45627</v>
      </c>
      <c r="M2308" s="1">
        <v>46023</v>
      </c>
      <c r="N2308">
        <f t="shared" si="109"/>
        <v>13</v>
      </c>
      <c r="O2308" t="s">
        <v>135</v>
      </c>
      <c r="P2308" t="s">
        <v>2613</v>
      </c>
      <c r="Q2308" s="2">
        <v>65.44</v>
      </c>
      <c r="R2308" s="3">
        <v>0.15</v>
      </c>
      <c r="S2308" t="s">
        <v>135</v>
      </c>
      <c r="T2308" t="s">
        <v>136</v>
      </c>
      <c r="U2308" s="2">
        <v>9.82</v>
      </c>
      <c r="V2308" t="s">
        <v>374</v>
      </c>
    </row>
    <row r="2309" spans="1:22" x14ac:dyDescent="0.25">
      <c r="A2309">
        <v>2025802084</v>
      </c>
      <c r="B2309" t="s">
        <v>1300</v>
      </c>
      <c r="C2309" t="s">
        <v>296</v>
      </c>
      <c r="D2309" t="str">
        <f t="shared" si="110"/>
        <v>KIMBERLY SMITHSON</v>
      </c>
      <c r="E2309" t="s">
        <v>206</v>
      </c>
      <c r="F2309" t="s">
        <v>102</v>
      </c>
      <c r="G2309" t="s">
        <v>764</v>
      </c>
      <c r="H2309">
        <v>8977234</v>
      </c>
      <c r="I2309" t="s">
        <v>65</v>
      </c>
      <c r="J2309" t="s">
        <v>66</v>
      </c>
      <c r="K2309" t="str">
        <f t="shared" si="108"/>
        <v>RYAN CALTAGIRONE</v>
      </c>
      <c r="L2309" s="1">
        <v>45627</v>
      </c>
      <c r="M2309" s="1">
        <v>46023</v>
      </c>
      <c r="N2309">
        <f t="shared" si="109"/>
        <v>13</v>
      </c>
      <c r="O2309" t="s">
        <v>135</v>
      </c>
      <c r="P2309" t="s">
        <v>2613</v>
      </c>
      <c r="Q2309" s="2">
        <v>57.55</v>
      </c>
      <c r="R2309" s="3">
        <v>0.1</v>
      </c>
      <c r="S2309" t="s">
        <v>135</v>
      </c>
      <c r="T2309" t="s">
        <v>136</v>
      </c>
      <c r="U2309" s="2">
        <v>5.76</v>
      </c>
      <c r="V2309" t="s">
        <v>2597</v>
      </c>
    </row>
    <row r="2310" spans="1:22" x14ac:dyDescent="0.25">
      <c r="A2310">
        <v>2025661417</v>
      </c>
      <c r="B2310" t="s">
        <v>609</v>
      </c>
      <c r="C2310" t="s">
        <v>238</v>
      </c>
      <c r="D2310" t="str">
        <f t="shared" si="110"/>
        <v>AMANDA ANDREW</v>
      </c>
      <c r="E2310" t="s">
        <v>52</v>
      </c>
      <c r="F2310" t="s">
        <v>479</v>
      </c>
      <c r="G2310" t="s">
        <v>480</v>
      </c>
      <c r="H2310">
        <v>18010408</v>
      </c>
      <c r="I2310" t="s">
        <v>1477</v>
      </c>
      <c r="J2310" t="s">
        <v>223</v>
      </c>
      <c r="K2310" t="str">
        <f t="shared" si="108"/>
        <v>WILLIAM SCHAEFFER</v>
      </c>
      <c r="L2310" s="1">
        <v>45627</v>
      </c>
      <c r="M2310" s="1">
        <v>46023</v>
      </c>
      <c r="N2310">
        <f t="shared" si="109"/>
        <v>13</v>
      </c>
      <c r="O2310" t="s">
        <v>135</v>
      </c>
      <c r="P2310" t="s">
        <v>2613</v>
      </c>
      <c r="Q2310" s="2">
        <v>123.64</v>
      </c>
      <c r="R2310" s="3">
        <v>0.06</v>
      </c>
      <c r="S2310" t="s">
        <v>135</v>
      </c>
      <c r="T2310" t="s">
        <v>136</v>
      </c>
      <c r="U2310" s="2">
        <v>7.42</v>
      </c>
      <c r="V2310" t="s">
        <v>480</v>
      </c>
    </row>
    <row r="2311" spans="1:22" x14ac:dyDescent="0.25">
      <c r="A2311">
        <v>2025661992</v>
      </c>
      <c r="B2311" t="s">
        <v>2570</v>
      </c>
      <c r="C2311" t="s">
        <v>2571</v>
      </c>
      <c r="D2311" t="str">
        <f t="shared" si="110"/>
        <v>NEETHU CHACKO</v>
      </c>
      <c r="E2311" t="s">
        <v>256</v>
      </c>
      <c r="F2311" t="s">
        <v>479</v>
      </c>
      <c r="G2311" t="s">
        <v>480</v>
      </c>
      <c r="H2311">
        <v>18010408</v>
      </c>
      <c r="I2311" t="s">
        <v>1477</v>
      </c>
      <c r="J2311" t="s">
        <v>223</v>
      </c>
      <c r="K2311" t="str">
        <f t="shared" si="108"/>
        <v>WILLIAM SCHAEFFER</v>
      </c>
      <c r="L2311" s="1">
        <v>45627</v>
      </c>
      <c r="M2311" s="1">
        <v>46023</v>
      </c>
      <c r="N2311">
        <f t="shared" si="109"/>
        <v>13</v>
      </c>
      <c r="O2311" t="s">
        <v>135</v>
      </c>
      <c r="P2311" t="s">
        <v>2613</v>
      </c>
      <c r="Q2311" s="2">
        <v>122.23</v>
      </c>
      <c r="R2311" s="3">
        <v>0.06</v>
      </c>
      <c r="S2311" t="s">
        <v>135</v>
      </c>
      <c r="T2311" t="s">
        <v>136</v>
      </c>
      <c r="U2311" s="2">
        <v>7.33</v>
      </c>
      <c r="V2311" t="s">
        <v>480</v>
      </c>
    </row>
    <row r="2312" spans="1:22" x14ac:dyDescent="0.25">
      <c r="A2312">
        <v>2025303845</v>
      </c>
      <c r="B2312" t="s">
        <v>191</v>
      </c>
      <c r="C2312" t="s">
        <v>192</v>
      </c>
      <c r="D2312" t="str">
        <f t="shared" si="110"/>
        <v>JERRY HUANG</v>
      </c>
      <c r="E2312" t="s">
        <v>52</v>
      </c>
      <c r="F2312" t="s">
        <v>373</v>
      </c>
      <c r="G2312" t="s">
        <v>400</v>
      </c>
      <c r="H2312">
        <v>17425766</v>
      </c>
      <c r="I2312" t="s">
        <v>55</v>
      </c>
      <c r="J2312" t="s">
        <v>56</v>
      </c>
      <c r="K2312" t="str">
        <f t="shared" si="108"/>
        <v>CAROL FOLEY</v>
      </c>
      <c r="L2312" s="1">
        <v>45597</v>
      </c>
      <c r="M2312" s="1">
        <v>46023</v>
      </c>
      <c r="N2312">
        <f t="shared" si="109"/>
        <v>14</v>
      </c>
      <c r="O2312" t="s">
        <v>135</v>
      </c>
      <c r="P2312" t="s">
        <v>2613</v>
      </c>
      <c r="Q2312" s="2">
        <v>25.73</v>
      </c>
      <c r="R2312" s="3">
        <v>0.15</v>
      </c>
      <c r="S2312" t="s">
        <v>135</v>
      </c>
      <c r="T2312" t="s">
        <v>136</v>
      </c>
      <c r="U2312" s="2">
        <v>3.86</v>
      </c>
      <c r="V2312" t="s">
        <v>400</v>
      </c>
    </row>
    <row r="2313" spans="1:22" x14ac:dyDescent="0.25">
      <c r="A2313">
        <v>2025466192</v>
      </c>
      <c r="B2313" t="s">
        <v>203</v>
      </c>
      <c r="C2313" t="s">
        <v>204</v>
      </c>
      <c r="D2313" t="str">
        <f t="shared" si="110"/>
        <v>ABIGAIL PEGLER</v>
      </c>
      <c r="E2313" t="s">
        <v>52</v>
      </c>
      <c r="F2313" t="s">
        <v>373</v>
      </c>
      <c r="G2313" t="s">
        <v>400</v>
      </c>
      <c r="H2313">
        <v>17425766</v>
      </c>
      <c r="I2313" t="s">
        <v>55</v>
      </c>
      <c r="J2313" t="s">
        <v>56</v>
      </c>
      <c r="K2313" t="str">
        <f t="shared" si="108"/>
        <v>CAROL FOLEY</v>
      </c>
      <c r="L2313" s="1">
        <v>45597</v>
      </c>
      <c r="M2313" s="1">
        <v>46023</v>
      </c>
      <c r="N2313">
        <f t="shared" si="109"/>
        <v>14</v>
      </c>
      <c r="O2313" t="s">
        <v>135</v>
      </c>
      <c r="P2313" t="s">
        <v>2613</v>
      </c>
      <c r="Q2313" s="2">
        <v>25.73</v>
      </c>
      <c r="R2313" s="3">
        <v>0.15</v>
      </c>
      <c r="S2313" t="s">
        <v>135</v>
      </c>
      <c r="T2313" t="s">
        <v>136</v>
      </c>
      <c r="U2313" s="2">
        <v>3.86</v>
      </c>
      <c r="V2313" t="s">
        <v>400</v>
      </c>
    </row>
    <row r="2314" spans="1:22" x14ac:dyDescent="0.25">
      <c r="A2314">
        <v>2025563317</v>
      </c>
      <c r="B2314" t="s">
        <v>210</v>
      </c>
      <c r="C2314" t="s">
        <v>211</v>
      </c>
      <c r="D2314" t="str">
        <f t="shared" si="110"/>
        <v>PAMELA HENDERSON</v>
      </c>
      <c r="E2314" t="s">
        <v>161</v>
      </c>
      <c r="F2314" t="s">
        <v>373</v>
      </c>
      <c r="G2314" t="s">
        <v>374</v>
      </c>
      <c r="H2314">
        <v>17425766</v>
      </c>
      <c r="I2314" t="s">
        <v>55</v>
      </c>
      <c r="J2314" t="s">
        <v>56</v>
      </c>
      <c r="K2314" t="str">
        <f t="shared" si="108"/>
        <v>CAROL FOLEY</v>
      </c>
      <c r="L2314" s="1">
        <v>45597</v>
      </c>
      <c r="M2314" s="1">
        <v>46023</v>
      </c>
      <c r="N2314">
        <f t="shared" si="109"/>
        <v>14</v>
      </c>
      <c r="O2314" t="s">
        <v>135</v>
      </c>
      <c r="P2314" t="s">
        <v>2613</v>
      </c>
      <c r="Q2314" s="2">
        <v>11.5</v>
      </c>
      <c r="R2314" s="3">
        <v>0.15</v>
      </c>
      <c r="S2314" t="s">
        <v>135</v>
      </c>
      <c r="T2314" t="s">
        <v>136</v>
      </c>
      <c r="U2314" s="2">
        <v>1.72</v>
      </c>
      <c r="V2314" t="s">
        <v>374</v>
      </c>
    </row>
    <row r="2315" spans="1:22" x14ac:dyDescent="0.25">
      <c r="A2315">
        <v>2025246361</v>
      </c>
      <c r="B2315" t="s">
        <v>187</v>
      </c>
      <c r="C2315" t="s">
        <v>188</v>
      </c>
      <c r="D2315" t="str">
        <f t="shared" si="110"/>
        <v>DEBBIE DEWALD</v>
      </c>
      <c r="E2315" t="s">
        <v>52</v>
      </c>
      <c r="F2315" t="s">
        <v>803</v>
      </c>
      <c r="G2315" t="s">
        <v>806</v>
      </c>
      <c r="H2315">
        <v>17425766</v>
      </c>
      <c r="I2315" t="s">
        <v>55</v>
      </c>
      <c r="J2315" t="s">
        <v>56</v>
      </c>
      <c r="K2315" t="str">
        <f t="shared" si="108"/>
        <v>CAROL FOLEY</v>
      </c>
      <c r="L2315" s="1">
        <v>45597</v>
      </c>
      <c r="M2315" s="1">
        <v>46023</v>
      </c>
      <c r="N2315">
        <f t="shared" si="109"/>
        <v>14</v>
      </c>
      <c r="O2315" t="s">
        <v>135</v>
      </c>
      <c r="P2315" t="s">
        <v>2613</v>
      </c>
      <c r="Q2315" s="2">
        <v>15</v>
      </c>
      <c r="R2315" s="3">
        <v>0.1</v>
      </c>
      <c r="S2315" t="s">
        <v>135</v>
      </c>
      <c r="T2315" t="s">
        <v>136</v>
      </c>
      <c r="U2315" s="2">
        <v>1.5</v>
      </c>
      <c r="V2315" t="s">
        <v>806</v>
      </c>
    </row>
    <row r="2316" spans="1:22" x14ac:dyDescent="0.25">
      <c r="A2316">
        <v>2025421479</v>
      </c>
      <c r="B2316" t="s">
        <v>199</v>
      </c>
      <c r="C2316" t="s">
        <v>200</v>
      </c>
      <c r="D2316" t="str">
        <f t="shared" si="110"/>
        <v>KELLI BRENNAN</v>
      </c>
      <c r="E2316" t="s">
        <v>52</v>
      </c>
      <c r="F2316" t="s">
        <v>803</v>
      </c>
      <c r="G2316" t="s">
        <v>806</v>
      </c>
      <c r="H2316">
        <v>17425766</v>
      </c>
      <c r="I2316" t="s">
        <v>55</v>
      </c>
      <c r="J2316" t="s">
        <v>56</v>
      </c>
      <c r="K2316" t="str">
        <f t="shared" si="108"/>
        <v>CAROL FOLEY</v>
      </c>
      <c r="L2316" s="1">
        <v>45597</v>
      </c>
      <c r="M2316" s="1">
        <v>46023</v>
      </c>
      <c r="N2316">
        <f t="shared" si="109"/>
        <v>14</v>
      </c>
      <c r="O2316" t="s">
        <v>135</v>
      </c>
      <c r="P2316" t="s">
        <v>2613</v>
      </c>
      <c r="Q2316" s="2">
        <v>15</v>
      </c>
      <c r="R2316" s="3">
        <v>0.1</v>
      </c>
      <c r="S2316" t="s">
        <v>135</v>
      </c>
      <c r="T2316" t="s">
        <v>136</v>
      </c>
      <c r="U2316" s="2">
        <v>1.5</v>
      </c>
      <c r="V2316" t="s">
        <v>806</v>
      </c>
    </row>
    <row r="2317" spans="1:22" x14ac:dyDescent="0.25">
      <c r="A2317">
        <v>2025541354</v>
      </c>
      <c r="B2317" t="s">
        <v>207</v>
      </c>
      <c r="C2317" t="s">
        <v>208</v>
      </c>
      <c r="D2317" t="str">
        <f t="shared" si="110"/>
        <v>LA'JOIA MURPHY</v>
      </c>
      <c r="E2317" t="s">
        <v>209</v>
      </c>
      <c r="F2317" t="s">
        <v>803</v>
      </c>
      <c r="G2317" t="s">
        <v>806</v>
      </c>
      <c r="H2317">
        <v>17425766</v>
      </c>
      <c r="I2317" t="s">
        <v>55</v>
      </c>
      <c r="J2317" t="s">
        <v>56</v>
      </c>
      <c r="K2317" t="str">
        <f t="shared" si="108"/>
        <v>CAROL FOLEY</v>
      </c>
      <c r="L2317" s="1">
        <v>45597</v>
      </c>
      <c r="M2317" s="1">
        <v>46023</v>
      </c>
      <c r="N2317">
        <f t="shared" si="109"/>
        <v>14</v>
      </c>
      <c r="O2317" t="s">
        <v>135</v>
      </c>
      <c r="P2317" t="s">
        <v>2613</v>
      </c>
      <c r="Q2317" s="2">
        <v>15</v>
      </c>
      <c r="R2317" s="3">
        <v>0.1</v>
      </c>
      <c r="S2317" t="s">
        <v>135</v>
      </c>
      <c r="T2317" t="s">
        <v>136</v>
      </c>
      <c r="U2317" s="2">
        <v>1.5</v>
      </c>
      <c r="V2317" t="s">
        <v>806</v>
      </c>
    </row>
    <row r="2318" spans="1:22" x14ac:dyDescent="0.25">
      <c r="A2318">
        <v>2025563320</v>
      </c>
      <c r="B2318" t="s">
        <v>210</v>
      </c>
      <c r="C2318" t="s">
        <v>211</v>
      </c>
      <c r="D2318" t="str">
        <f t="shared" si="110"/>
        <v>PAMELA HENDERSON</v>
      </c>
      <c r="E2318" t="s">
        <v>161</v>
      </c>
      <c r="F2318" t="s">
        <v>803</v>
      </c>
      <c r="G2318" t="s">
        <v>806</v>
      </c>
      <c r="H2318">
        <v>17425766</v>
      </c>
      <c r="I2318" t="s">
        <v>55</v>
      </c>
      <c r="J2318" t="s">
        <v>56</v>
      </c>
      <c r="K2318" t="str">
        <f t="shared" si="108"/>
        <v>CAROL FOLEY</v>
      </c>
      <c r="L2318" s="1">
        <v>45597</v>
      </c>
      <c r="M2318" s="1">
        <v>46023</v>
      </c>
      <c r="N2318">
        <f t="shared" si="109"/>
        <v>14</v>
      </c>
      <c r="O2318" t="s">
        <v>135</v>
      </c>
      <c r="P2318" t="s">
        <v>2613</v>
      </c>
      <c r="Q2318" s="2">
        <v>15</v>
      </c>
      <c r="R2318" s="3">
        <v>0.1</v>
      </c>
      <c r="S2318" t="s">
        <v>135</v>
      </c>
      <c r="T2318" t="s">
        <v>136</v>
      </c>
      <c r="U2318" s="2">
        <v>1.5</v>
      </c>
      <c r="V2318" t="s">
        <v>806</v>
      </c>
    </row>
    <row r="2319" spans="1:22" x14ac:dyDescent="0.25">
      <c r="A2319">
        <v>2025589780</v>
      </c>
      <c r="B2319" t="s">
        <v>214</v>
      </c>
      <c r="C2319" t="s">
        <v>215</v>
      </c>
      <c r="D2319" t="str">
        <f t="shared" si="110"/>
        <v>DENISE SHOST</v>
      </c>
      <c r="E2319" t="s">
        <v>52</v>
      </c>
      <c r="F2319" t="s">
        <v>132</v>
      </c>
      <c r="G2319" t="s">
        <v>133</v>
      </c>
      <c r="H2319">
        <v>17425766</v>
      </c>
      <c r="I2319" t="s">
        <v>55</v>
      </c>
      <c r="J2319" t="s">
        <v>56</v>
      </c>
      <c r="K2319" t="str">
        <f t="shared" si="108"/>
        <v>CAROL FOLEY</v>
      </c>
      <c r="L2319" s="1">
        <v>45600</v>
      </c>
      <c r="M2319" s="1">
        <v>46026</v>
      </c>
      <c r="N2319">
        <f t="shared" si="109"/>
        <v>14</v>
      </c>
      <c r="O2319" t="s">
        <v>135</v>
      </c>
      <c r="P2319" t="s">
        <v>2613</v>
      </c>
      <c r="Q2319" s="2">
        <v>55.16</v>
      </c>
      <c r="R2319" s="3">
        <v>0.1</v>
      </c>
      <c r="S2319" t="s">
        <v>135</v>
      </c>
      <c r="T2319" t="s">
        <v>136</v>
      </c>
      <c r="U2319" s="2">
        <v>5.52</v>
      </c>
      <c r="V2319" t="s">
        <v>133</v>
      </c>
    </row>
    <row r="2320" spans="1:22" x14ac:dyDescent="0.25">
      <c r="A2320">
        <v>2025230003</v>
      </c>
      <c r="B2320" t="s">
        <v>185</v>
      </c>
      <c r="C2320" t="s">
        <v>186</v>
      </c>
      <c r="D2320" t="str">
        <f t="shared" si="110"/>
        <v>SOPHIA TOUSSAINT-WILLIAMS</v>
      </c>
      <c r="E2320" t="s">
        <v>52</v>
      </c>
      <c r="F2320" t="s">
        <v>132</v>
      </c>
      <c r="G2320" t="s">
        <v>133</v>
      </c>
      <c r="H2320">
        <v>17425766</v>
      </c>
      <c r="I2320" t="s">
        <v>55</v>
      </c>
      <c r="J2320" t="s">
        <v>56</v>
      </c>
      <c r="K2320" t="str">
        <f t="shared" si="108"/>
        <v>CAROL FOLEY</v>
      </c>
      <c r="L2320" s="1">
        <v>45597</v>
      </c>
      <c r="M2320" s="1">
        <v>46023</v>
      </c>
      <c r="N2320">
        <f t="shared" si="109"/>
        <v>14</v>
      </c>
      <c r="O2320" t="s">
        <v>135</v>
      </c>
      <c r="P2320" t="s">
        <v>2613</v>
      </c>
      <c r="Q2320" s="2">
        <v>94.49</v>
      </c>
      <c r="R2320" s="3">
        <v>0.1</v>
      </c>
      <c r="S2320" t="s">
        <v>135</v>
      </c>
      <c r="T2320" t="s">
        <v>136</v>
      </c>
      <c r="U2320" s="2">
        <v>9.4499999999999993</v>
      </c>
      <c r="V2320" t="s">
        <v>133</v>
      </c>
    </row>
    <row r="2321" spans="1:22" x14ac:dyDescent="0.25">
      <c r="A2321">
        <v>2025246360</v>
      </c>
      <c r="B2321" t="s">
        <v>187</v>
      </c>
      <c r="C2321" t="s">
        <v>188</v>
      </c>
      <c r="D2321" t="str">
        <f t="shared" si="110"/>
        <v>DEBBIE DEWALD</v>
      </c>
      <c r="E2321" t="s">
        <v>52</v>
      </c>
      <c r="F2321" t="s">
        <v>132</v>
      </c>
      <c r="G2321" t="s">
        <v>133</v>
      </c>
      <c r="H2321">
        <v>17425766</v>
      </c>
      <c r="I2321" t="s">
        <v>55</v>
      </c>
      <c r="J2321" t="s">
        <v>56</v>
      </c>
      <c r="K2321" t="str">
        <f t="shared" si="108"/>
        <v>CAROL FOLEY</v>
      </c>
      <c r="L2321" s="1">
        <v>45597</v>
      </c>
      <c r="M2321" s="1">
        <v>46023</v>
      </c>
      <c r="N2321">
        <f t="shared" si="109"/>
        <v>14</v>
      </c>
      <c r="O2321" t="s">
        <v>135</v>
      </c>
      <c r="P2321" t="s">
        <v>2613</v>
      </c>
      <c r="Q2321" s="2">
        <v>69.63</v>
      </c>
      <c r="R2321" s="3">
        <v>0.1</v>
      </c>
      <c r="S2321" t="s">
        <v>135</v>
      </c>
      <c r="T2321" t="s">
        <v>136</v>
      </c>
      <c r="U2321" s="2">
        <v>6.96</v>
      </c>
      <c r="V2321" t="s">
        <v>133</v>
      </c>
    </row>
    <row r="2322" spans="1:22" x14ac:dyDescent="0.25">
      <c r="A2322">
        <v>2025303843</v>
      </c>
      <c r="B2322" t="s">
        <v>191</v>
      </c>
      <c r="C2322" t="s">
        <v>192</v>
      </c>
      <c r="D2322" t="str">
        <f t="shared" si="110"/>
        <v>JERRY HUANG</v>
      </c>
      <c r="E2322" t="s">
        <v>52</v>
      </c>
      <c r="F2322" t="s">
        <v>132</v>
      </c>
      <c r="G2322" t="s">
        <v>133</v>
      </c>
      <c r="H2322">
        <v>17425766</v>
      </c>
      <c r="I2322" t="s">
        <v>55</v>
      </c>
      <c r="J2322" t="s">
        <v>56</v>
      </c>
      <c r="K2322" t="str">
        <f t="shared" si="108"/>
        <v>CAROL FOLEY</v>
      </c>
      <c r="L2322" s="1">
        <v>45597</v>
      </c>
      <c r="M2322" s="1">
        <v>46023</v>
      </c>
      <c r="N2322">
        <f t="shared" si="109"/>
        <v>14</v>
      </c>
      <c r="O2322" t="s">
        <v>135</v>
      </c>
      <c r="P2322" t="s">
        <v>2613</v>
      </c>
      <c r="Q2322" s="2">
        <v>61.39</v>
      </c>
      <c r="R2322" s="3">
        <v>0.1</v>
      </c>
      <c r="S2322" t="s">
        <v>135</v>
      </c>
      <c r="T2322" t="s">
        <v>136</v>
      </c>
      <c r="U2322" s="2">
        <v>6.14</v>
      </c>
      <c r="V2322" t="s">
        <v>133</v>
      </c>
    </row>
    <row r="2323" spans="1:22" x14ac:dyDescent="0.25">
      <c r="A2323">
        <v>2025378907</v>
      </c>
      <c r="B2323" t="s">
        <v>197</v>
      </c>
      <c r="C2323" t="s">
        <v>198</v>
      </c>
      <c r="D2323" t="str">
        <f t="shared" si="110"/>
        <v>GEORGE IEZZI</v>
      </c>
      <c r="E2323" t="s">
        <v>52</v>
      </c>
      <c r="F2323" t="s">
        <v>132</v>
      </c>
      <c r="G2323" t="s">
        <v>133</v>
      </c>
      <c r="H2323">
        <v>17425766</v>
      </c>
      <c r="I2323" t="s">
        <v>55</v>
      </c>
      <c r="J2323" t="s">
        <v>56</v>
      </c>
      <c r="K2323" t="str">
        <f t="shared" si="108"/>
        <v>CAROL FOLEY</v>
      </c>
      <c r="L2323" s="1">
        <v>45597</v>
      </c>
      <c r="M2323" s="1">
        <v>46023</v>
      </c>
      <c r="N2323">
        <f t="shared" si="109"/>
        <v>14</v>
      </c>
      <c r="O2323" t="s">
        <v>135</v>
      </c>
      <c r="P2323" t="s">
        <v>2613</v>
      </c>
      <c r="Q2323" s="2">
        <v>47.17</v>
      </c>
      <c r="R2323" s="3">
        <v>0.1</v>
      </c>
      <c r="S2323" t="s">
        <v>135</v>
      </c>
      <c r="T2323" t="s">
        <v>136</v>
      </c>
      <c r="U2323" s="2">
        <v>4.72</v>
      </c>
      <c r="V2323" t="s">
        <v>133</v>
      </c>
    </row>
    <row r="2324" spans="1:22" x14ac:dyDescent="0.25">
      <c r="A2324">
        <v>2025422150</v>
      </c>
      <c r="B2324" t="s">
        <v>201</v>
      </c>
      <c r="C2324" t="s">
        <v>202</v>
      </c>
      <c r="D2324" t="str">
        <f t="shared" si="110"/>
        <v>LORA DODSON</v>
      </c>
      <c r="E2324" t="s">
        <v>52</v>
      </c>
      <c r="F2324" t="s">
        <v>132</v>
      </c>
      <c r="G2324" t="s">
        <v>133</v>
      </c>
      <c r="H2324">
        <v>17425766</v>
      </c>
      <c r="I2324" t="s">
        <v>55</v>
      </c>
      <c r="J2324" t="s">
        <v>56</v>
      </c>
      <c r="K2324" t="str">
        <f t="shared" si="108"/>
        <v>CAROL FOLEY</v>
      </c>
      <c r="L2324" s="1">
        <v>45597</v>
      </c>
      <c r="M2324" s="1">
        <v>46023</v>
      </c>
      <c r="N2324">
        <f t="shared" si="109"/>
        <v>14</v>
      </c>
      <c r="O2324" t="s">
        <v>135</v>
      </c>
      <c r="P2324" t="s">
        <v>2613</v>
      </c>
      <c r="Q2324" s="2">
        <v>47.17</v>
      </c>
      <c r="R2324" s="3">
        <v>0.1</v>
      </c>
      <c r="S2324" t="s">
        <v>135</v>
      </c>
      <c r="T2324" t="s">
        <v>136</v>
      </c>
      <c r="U2324" s="2">
        <v>4.72</v>
      </c>
      <c r="V2324" t="s">
        <v>133</v>
      </c>
    </row>
    <row r="2325" spans="1:22" x14ac:dyDescent="0.25">
      <c r="A2325">
        <v>2025421478</v>
      </c>
      <c r="B2325" t="s">
        <v>199</v>
      </c>
      <c r="C2325" t="s">
        <v>200</v>
      </c>
      <c r="D2325" t="str">
        <f t="shared" si="110"/>
        <v>KELLI BRENNAN</v>
      </c>
      <c r="E2325" t="s">
        <v>52</v>
      </c>
      <c r="F2325" t="s">
        <v>132</v>
      </c>
      <c r="G2325" t="s">
        <v>133</v>
      </c>
      <c r="H2325">
        <v>17425766</v>
      </c>
      <c r="I2325" t="s">
        <v>55</v>
      </c>
      <c r="J2325" t="s">
        <v>56</v>
      </c>
      <c r="K2325" t="str">
        <f t="shared" si="108"/>
        <v>CAROL FOLEY</v>
      </c>
      <c r="L2325" s="1">
        <v>45597</v>
      </c>
      <c r="M2325" s="1">
        <v>46023</v>
      </c>
      <c r="N2325">
        <f t="shared" si="109"/>
        <v>14</v>
      </c>
      <c r="O2325" t="s">
        <v>135</v>
      </c>
      <c r="P2325" t="s">
        <v>2613</v>
      </c>
      <c r="Q2325" s="2">
        <v>38.11</v>
      </c>
      <c r="R2325" s="3">
        <v>0.1</v>
      </c>
      <c r="S2325" t="s">
        <v>135</v>
      </c>
      <c r="T2325" t="s">
        <v>136</v>
      </c>
      <c r="U2325" s="2">
        <v>3.81</v>
      </c>
      <c r="V2325" t="s">
        <v>133</v>
      </c>
    </row>
    <row r="2326" spans="1:22" x14ac:dyDescent="0.25">
      <c r="A2326">
        <v>2025563319</v>
      </c>
      <c r="B2326" t="s">
        <v>210</v>
      </c>
      <c r="C2326" t="s">
        <v>211</v>
      </c>
      <c r="D2326" t="str">
        <f t="shared" si="110"/>
        <v>PAMELA HENDERSON</v>
      </c>
      <c r="E2326" t="s">
        <v>161</v>
      </c>
      <c r="F2326" t="s">
        <v>132</v>
      </c>
      <c r="G2326" t="s">
        <v>133</v>
      </c>
      <c r="H2326">
        <v>17425766</v>
      </c>
      <c r="I2326" t="s">
        <v>55</v>
      </c>
      <c r="J2326" t="s">
        <v>56</v>
      </c>
      <c r="K2326" t="str">
        <f t="shared" si="108"/>
        <v>CAROL FOLEY</v>
      </c>
      <c r="L2326" s="1">
        <v>45597</v>
      </c>
      <c r="M2326" s="1">
        <v>46023</v>
      </c>
      <c r="N2326">
        <f t="shared" si="109"/>
        <v>14</v>
      </c>
      <c r="O2326" t="s">
        <v>135</v>
      </c>
      <c r="P2326" t="s">
        <v>2613</v>
      </c>
      <c r="Q2326" s="2">
        <v>33.630000000000003</v>
      </c>
      <c r="R2326" s="3">
        <v>0.1</v>
      </c>
      <c r="S2326" t="s">
        <v>135</v>
      </c>
      <c r="T2326" t="s">
        <v>136</v>
      </c>
      <c r="U2326" s="2">
        <v>3.36</v>
      </c>
      <c r="V2326" t="s">
        <v>133</v>
      </c>
    </row>
    <row r="2327" spans="1:22" x14ac:dyDescent="0.25">
      <c r="A2327">
        <v>2025280496</v>
      </c>
      <c r="B2327" t="s">
        <v>189</v>
      </c>
      <c r="C2327" t="s">
        <v>190</v>
      </c>
      <c r="D2327" t="str">
        <f t="shared" si="110"/>
        <v>GARBO CHEN</v>
      </c>
      <c r="E2327" t="s">
        <v>52</v>
      </c>
      <c r="F2327" t="s">
        <v>132</v>
      </c>
      <c r="G2327" t="s">
        <v>133</v>
      </c>
      <c r="H2327">
        <v>17425766</v>
      </c>
      <c r="I2327" t="s">
        <v>55</v>
      </c>
      <c r="J2327" t="s">
        <v>56</v>
      </c>
      <c r="K2327" t="str">
        <f t="shared" si="108"/>
        <v>CAROL FOLEY</v>
      </c>
      <c r="L2327" s="1">
        <v>45597</v>
      </c>
      <c r="M2327" s="1">
        <v>46023</v>
      </c>
      <c r="N2327">
        <f t="shared" si="109"/>
        <v>14</v>
      </c>
      <c r="O2327" t="s">
        <v>135</v>
      </c>
      <c r="P2327" t="s">
        <v>2613</v>
      </c>
      <c r="Q2327" s="2">
        <v>19.309999999999999</v>
      </c>
      <c r="R2327" s="3">
        <v>0.1</v>
      </c>
      <c r="S2327" t="s">
        <v>135</v>
      </c>
      <c r="T2327" t="s">
        <v>136</v>
      </c>
      <c r="U2327" s="2">
        <v>1.93</v>
      </c>
      <c r="V2327" t="s">
        <v>133</v>
      </c>
    </row>
    <row r="2328" spans="1:22" x14ac:dyDescent="0.25">
      <c r="A2328">
        <v>2025466191</v>
      </c>
      <c r="B2328" t="s">
        <v>203</v>
      </c>
      <c r="C2328" t="s">
        <v>204</v>
      </c>
      <c r="D2328" t="str">
        <f t="shared" si="110"/>
        <v>ABIGAIL PEGLER</v>
      </c>
      <c r="E2328" t="s">
        <v>52</v>
      </c>
      <c r="F2328" t="s">
        <v>132</v>
      </c>
      <c r="G2328" t="s">
        <v>133</v>
      </c>
      <c r="H2328">
        <v>17425766</v>
      </c>
      <c r="I2328" t="s">
        <v>55</v>
      </c>
      <c r="J2328" t="s">
        <v>56</v>
      </c>
      <c r="K2328" t="str">
        <f t="shared" si="108"/>
        <v>CAROL FOLEY</v>
      </c>
      <c r="L2328" s="1">
        <v>45597</v>
      </c>
      <c r="M2328" s="1">
        <v>46023</v>
      </c>
      <c r="N2328">
        <f t="shared" si="109"/>
        <v>14</v>
      </c>
      <c r="O2328" t="s">
        <v>135</v>
      </c>
      <c r="P2328" t="s">
        <v>2613</v>
      </c>
      <c r="Q2328" s="2">
        <v>19.309999999999999</v>
      </c>
      <c r="R2328" s="3">
        <v>0.1</v>
      </c>
      <c r="S2328" t="s">
        <v>135</v>
      </c>
      <c r="T2328" t="s">
        <v>136</v>
      </c>
      <c r="U2328" s="2">
        <v>1.93</v>
      </c>
      <c r="V2328" t="s">
        <v>133</v>
      </c>
    </row>
    <row r="2329" spans="1:22" x14ac:dyDescent="0.25">
      <c r="A2329">
        <v>2025541353</v>
      </c>
      <c r="B2329" t="s">
        <v>207</v>
      </c>
      <c r="C2329" t="s">
        <v>208</v>
      </c>
      <c r="D2329" t="str">
        <f t="shared" si="110"/>
        <v>LA'JOIA MURPHY</v>
      </c>
      <c r="E2329" t="s">
        <v>209</v>
      </c>
      <c r="F2329" t="s">
        <v>132</v>
      </c>
      <c r="G2329" t="s">
        <v>133</v>
      </c>
      <c r="H2329">
        <v>17425766</v>
      </c>
      <c r="I2329" t="s">
        <v>55</v>
      </c>
      <c r="J2329" t="s">
        <v>56</v>
      </c>
      <c r="K2329" t="str">
        <f t="shared" si="108"/>
        <v>CAROL FOLEY</v>
      </c>
      <c r="L2329" s="1">
        <v>45597</v>
      </c>
      <c r="M2329" s="1">
        <v>46023</v>
      </c>
      <c r="N2329">
        <f t="shared" si="109"/>
        <v>14</v>
      </c>
      <c r="O2329" t="s">
        <v>135</v>
      </c>
      <c r="P2329" t="s">
        <v>2613</v>
      </c>
      <c r="Q2329" s="2">
        <v>18.61</v>
      </c>
      <c r="R2329" s="3">
        <v>0.1</v>
      </c>
      <c r="S2329" t="s">
        <v>135</v>
      </c>
      <c r="T2329" t="s">
        <v>136</v>
      </c>
      <c r="U2329" s="2">
        <v>1.86</v>
      </c>
      <c r="V2329" t="s">
        <v>133</v>
      </c>
    </row>
    <row r="2330" spans="1:22" x14ac:dyDescent="0.25">
      <c r="A2330">
        <v>2025486440</v>
      </c>
      <c r="B2330" t="s">
        <v>205</v>
      </c>
      <c r="C2330" t="s">
        <v>68</v>
      </c>
      <c r="D2330" t="str">
        <f t="shared" si="110"/>
        <v>ROBERT WACKENTHALER</v>
      </c>
      <c r="E2330" t="s">
        <v>206</v>
      </c>
      <c r="F2330" t="s">
        <v>132</v>
      </c>
      <c r="G2330" t="s">
        <v>133</v>
      </c>
      <c r="H2330">
        <v>17425766</v>
      </c>
      <c r="I2330" t="s">
        <v>55</v>
      </c>
      <c r="J2330" t="s">
        <v>56</v>
      </c>
      <c r="K2330" t="str">
        <f t="shared" si="108"/>
        <v>CAROL FOLEY</v>
      </c>
      <c r="L2330" s="1">
        <v>45597</v>
      </c>
      <c r="M2330" s="1">
        <v>46023</v>
      </c>
      <c r="N2330">
        <f t="shared" si="109"/>
        <v>14</v>
      </c>
      <c r="O2330" t="s">
        <v>135</v>
      </c>
      <c r="P2330" t="s">
        <v>2613</v>
      </c>
      <c r="Q2330" s="2">
        <v>2.42</v>
      </c>
      <c r="R2330" s="3">
        <v>0.1</v>
      </c>
      <c r="S2330" t="s">
        <v>135</v>
      </c>
      <c r="T2330" t="s">
        <v>136</v>
      </c>
      <c r="U2330" s="2">
        <v>0.24</v>
      </c>
      <c r="V2330" t="s">
        <v>133</v>
      </c>
    </row>
    <row r="2331" spans="1:22" x14ac:dyDescent="0.25">
      <c r="A2331">
        <v>2025486441</v>
      </c>
      <c r="B2331" t="s">
        <v>205</v>
      </c>
      <c r="C2331" t="s">
        <v>68</v>
      </c>
      <c r="D2331" t="str">
        <f t="shared" si="110"/>
        <v>ROBERT WACKENTHALER</v>
      </c>
      <c r="E2331" t="s">
        <v>206</v>
      </c>
      <c r="F2331" t="s">
        <v>53</v>
      </c>
      <c r="G2331" t="s">
        <v>54</v>
      </c>
      <c r="H2331">
        <v>17425766</v>
      </c>
      <c r="I2331" t="s">
        <v>55</v>
      </c>
      <c r="J2331" t="s">
        <v>56</v>
      </c>
      <c r="K2331" t="str">
        <f t="shared" si="108"/>
        <v>CAROL FOLEY</v>
      </c>
      <c r="L2331" s="1">
        <v>45597</v>
      </c>
      <c r="M2331" s="1">
        <v>46023</v>
      </c>
      <c r="N2331">
        <f t="shared" si="109"/>
        <v>14</v>
      </c>
      <c r="O2331" t="s">
        <v>135</v>
      </c>
      <c r="P2331" t="s">
        <v>2613</v>
      </c>
      <c r="Q2331" s="2">
        <v>94.37</v>
      </c>
      <c r="R2331" s="4">
        <v>6.5000000000000002E-2</v>
      </c>
      <c r="S2331" t="s">
        <v>135</v>
      </c>
      <c r="T2331" t="s">
        <v>136</v>
      </c>
      <c r="U2331" s="2">
        <v>6.13</v>
      </c>
      <c r="V2331" t="s">
        <v>54</v>
      </c>
    </row>
    <row r="2332" spans="1:22" x14ac:dyDescent="0.25">
      <c r="A2332">
        <v>2025303844</v>
      </c>
      <c r="B2332" t="s">
        <v>191</v>
      </c>
      <c r="C2332" t="s">
        <v>192</v>
      </c>
      <c r="D2332" t="str">
        <f t="shared" si="110"/>
        <v>JERRY HUANG</v>
      </c>
      <c r="E2332" t="s">
        <v>52</v>
      </c>
      <c r="F2332" t="s">
        <v>53</v>
      </c>
      <c r="G2332" t="s">
        <v>54</v>
      </c>
      <c r="H2332">
        <v>17425766</v>
      </c>
      <c r="I2332" t="s">
        <v>55</v>
      </c>
      <c r="J2332" t="s">
        <v>56</v>
      </c>
      <c r="K2332" t="str">
        <f t="shared" si="108"/>
        <v>CAROL FOLEY</v>
      </c>
      <c r="L2332" s="1">
        <v>45597</v>
      </c>
      <c r="M2332" s="1">
        <v>46023</v>
      </c>
      <c r="N2332">
        <f t="shared" si="109"/>
        <v>14</v>
      </c>
      <c r="O2332" t="s">
        <v>135</v>
      </c>
      <c r="P2332" t="s">
        <v>2613</v>
      </c>
      <c r="Q2332" s="2">
        <v>56.69</v>
      </c>
      <c r="R2332" s="4">
        <v>6.5000000000000002E-2</v>
      </c>
      <c r="S2332" t="s">
        <v>135</v>
      </c>
      <c r="T2332" t="s">
        <v>136</v>
      </c>
      <c r="U2332" s="2">
        <v>3.68</v>
      </c>
      <c r="V2332" t="s">
        <v>54</v>
      </c>
    </row>
    <row r="2333" spans="1:22" x14ac:dyDescent="0.25">
      <c r="A2333">
        <v>2025378908</v>
      </c>
      <c r="B2333" t="s">
        <v>197</v>
      </c>
      <c r="C2333" t="s">
        <v>198</v>
      </c>
      <c r="D2333" t="str">
        <f t="shared" si="110"/>
        <v>GEORGE IEZZI</v>
      </c>
      <c r="E2333" t="s">
        <v>52</v>
      </c>
      <c r="F2333" t="s">
        <v>53</v>
      </c>
      <c r="G2333" t="s">
        <v>54</v>
      </c>
      <c r="H2333">
        <v>17425766</v>
      </c>
      <c r="I2333" t="s">
        <v>55</v>
      </c>
      <c r="J2333" t="s">
        <v>56</v>
      </c>
      <c r="K2333" t="str">
        <f t="shared" si="108"/>
        <v>CAROL FOLEY</v>
      </c>
      <c r="L2333" s="1">
        <v>45597</v>
      </c>
      <c r="M2333" s="1">
        <v>46023</v>
      </c>
      <c r="N2333">
        <f t="shared" si="109"/>
        <v>14</v>
      </c>
      <c r="O2333" t="s">
        <v>135</v>
      </c>
      <c r="P2333" t="s">
        <v>2613</v>
      </c>
      <c r="Q2333" s="2">
        <v>40.159999999999997</v>
      </c>
      <c r="R2333" s="4">
        <v>6.5000000000000002E-2</v>
      </c>
      <c r="S2333" t="s">
        <v>135</v>
      </c>
      <c r="T2333" t="s">
        <v>136</v>
      </c>
      <c r="U2333" s="2">
        <v>2.61</v>
      </c>
      <c r="V2333" t="s">
        <v>54</v>
      </c>
    </row>
    <row r="2334" spans="1:22" x14ac:dyDescent="0.25">
      <c r="A2334">
        <v>2025422151</v>
      </c>
      <c r="B2334" t="s">
        <v>201</v>
      </c>
      <c r="C2334" t="s">
        <v>202</v>
      </c>
      <c r="D2334" t="str">
        <f t="shared" si="110"/>
        <v>LORA DODSON</v>
      </c>
      <c r="E2334" t="s">
        <v>52</v>
      </c>
      <c r="F2334" t="s">
        <v>479</v>
      </c>
      <c r="G2334" t="s">
        <v>480</v>
      </c>
      <c r="H2334">
        <v>17425766</v>
      </c>
      <c r="I2334" t="s">
        <v>55</v>
      </c>
      <c r="J2334" t="s">
        <v>56</v>
      </c>
      <c r="K2334" t="str">
        <f t="shared" si="108"/>
        <v>CAROL FOLEY</v>
      </c>
      <c r="L2334" s="1">
        <v>45597</v>
      </c>
      <c r="M2334" s="1">
        <v>46023</v>
      </c>
      <c r="N2334">
        <f t="shared" si="109"/>
        <v>14</v>
      </c>
      <c r="O2334" t="s">
        <v>135</v>
      </c>
      <c r="P2334" t="s">
        <v>2613</v>
      </c>
      <c r="Q2334" s="2">
        <v>53.08</v>
      </c>
      <c r="R2334" s="3">
        <v>0.06</v>
      </c>
      <c r="S2334" t="s">
        <v>135</v>
      </c>
      <c r="T2334" t="s">
        <v>136</v>
      </c>
      <c r="U2334" s="2">
        <v>3.18</v>
      </c>
      <c r="V2334" t="s">
        <v>480</v>
      </c>
    </row>
    <row r="2335" spans="1:22" x14ac:dyDescent="0.25">
      <c r="A2335">
        <v>2025541352</v>
      </c>
      <c r="B2335" t="s">
        <v>207</v>
      </c>
      <c r="C2335" t="s">
        <v>208</v>
      </c>
      <c r="D2335" t="str">
        <f t="shared" si="110"/>
        <v>LA'JOIA MURPHY</v>
      </c>
      <c r="E2335" t="s">
        <v>209</v>
      </c>
      <c r="F2335" t="s">
        <v>479</v>
      </c>
      <c r="G2335" t="s">
        <v>480</v>
      </c>
      <c r="H2335">
        <v>17425766</v>
      </c>
      <c r="I2335" t="s">
        <v>55</v>
      </c>
      <c r="J2335" t="s">
        <v>56</v>
      </c>
      <c r="K2335" t="str">
        <f t="shared" si="108"/>
        <v>CAROL FOLEY</v>
      </c>
      <c r="L2335" s="1">
        <v>45597</v>
      </c>
      <c r="M2335" s="1">
        <v>46023</v>
      </c>
      <c r="N2335">
        <f t="shared" si="109"/>
        <v>14</v>
      </c>
      <c r="O2335" t="s">
        <v>135</v>
      </c>
      <c r="P2335" t="s">
        <v>2613</v>
      </c>
      <c r="Q2335" s="2">
        <v>34.049999999999997</v>
      </c>
      <c r="R2335" s="3">
        <v>0.06</v>
      </c>
      <c r="S2335" t="s">
        <v>135</v>
      </c>
      <c r="T2335" t="s">
        <v>136</v>
      </c>
      <c r="U2335" s="2">
        <v>2.04</v>
      </c>
      <c r="V2335" t="s">
        <v>480</v>
      </c>
    </row>
    <row r="2336" spans="1:22" x14ac:dyDescent="0.25">
      <c r="A2336">
        <v>2025563318</v>
      </c>
      <c r="B2336" t="s">
        <v>210</v>
      </c>
      <c r="C2336" t="s">
        <v>211</v>
      </c>
      <c r="D2336" t="str">
        <f t="shared" si="110"/>
        <v>PAMELA HENDERSON</v>
      </c>
      <c r="E2336" t="s">
        <v>161</v>
      </c>
      <c r="F2336" t="s">
        <v>479</v>
      </c>
      <c r="G2336" t="s">
        <v>480</v>
      </c>
      <c r="H2336">
        <v>17425766</v>
      </c>
      <c r="I2336" t="s">
        <v>55</v>
      </c>
      <c r="J2336" t="s">
        <v>56</v>
      </c>
      <c r="K2336" t="str">
        <f t="shared" si="108"/>
        <v>CAROL FOLEY</v>
      </c>
      <c r="L2336" s="1">
        <v>45597</v>
      </c>
      <c r="M2336" s="1">
        <v>46023</v>
      </c>
      <c r="N2336">
        <f t="shared" si="109"/>
        <v>14</v>
      </c>
      <c r="O2336" t="s">
        <v>135</v>
      </c>
      <c r="P2336" t="s">
        <v>2613</v>
      </c>
      <c r="Q2336" s="2">
        <v>33.880000000000003</v>
      </c>
      <c r="R2336" s="3">
        <v>0.06</v>
      </c>
      <c r="S2336" t="s">
        <v>135</v>
      </c>
      <c r="T2336" t="s">
        <v>136</v>
      </c>
      <c r="U2336" s="2">
        <v>2.0299999999999998</v>
      </c>
      <c r="V2336" t="s">
        <v>480</v>
      </c>
    </row>
    <row r="2337" spans="1:22" x14ac:dyDescent="0.25">
      <c r="A2337">
        <v>2025280495</v>
      </c>
      <c r="B2337" t="s">
        <v>189</v>
      </c>
      <c r="C2337" t="s">
        <v>190</v>
      </c>
      <c r="D2337" t="str">
        <f t="shared" si="110"/>
        <v>GARBO CHEN</v>
      </c>
      <c r="E2337" t="s">
        <v>52</v>
      </c>
      <c r="F2337" t="s">
        <v>479</v>
      </c>
      <c r="G2337" t="s">
        <v>480</v>
      </c>
      <c r="H2337">
        <v>17425766</v>
      </c>
      <c r="I2337" t="s">
        <v>55</v>
      </c>
      <c r="J2337" t="s">
        <v>56</v>
      </c>
      <c r="K2337" t="str">
        <f t="shared" si="108"/>
        <v>CAROL FOLEY</v>
      </c>
      <c r="L2337" s="1">
        <v>45597</v>
      </c>
      <c r="M2337" s="1">
        <v>46023</v>
      </c>
      <c r="N2337">
        <f t="shared" si="109"/>
        <v>14</v>
      </c>
      <c r="O2337" t="s">
        <v>135</v>
      </c>
      <c r="P2337" t="s">
        <v>2613</v>
      </c>
      <c r="Q2337" s="2">
        <v>27.11</v>
      </c>
      <c r="R2337" s="3">
        <v>0.06</v>
      </c>
      <c r="S2337" t="s">
        <v>135</v>
      </c>
      <c r="T2337" t="s">
        <v>136</v>
      </c>
      <c r="U2337" s="2">
        <v>1.63</v>
      </c>
      <c r="V2337" t="s">
        <v>480</v>
      </c>
    </row>
    <row r="2338" spans="1:22" x14ac:dyDescent="0.25">
      <c r="A2338">
        <v>2025410372</v>
      </c>
      <c r="B2338" t="s">
        <v>2119</v>
      </c>
      <c r="C2338" t="s">
        <v>238</v>
      </c>
      <c r="D2338" t="str">
        <f t="shared" si="110"/>
        <v>AMANDA MURRAY</v>
      </c>
      <c r="E2338" t="s">
        <v>372</v>
      </c>
      <c r="F2338" t="s">
        <v>373</v>
      </c>
      <c r="G2338" t="s">
        <v>374</v>
      </c>
      <c r="H2338">
        <v>8307933</v>
      </c>
      <c r="I2338" t="s">
        <v>113</v>
      </c>
      <c r="J2338" t="s">
        <v>114</v>
      </c>
      <c r="K2338" t="str">
        <f t="shared" si="108"/>
        <v>GREGORY TEIPEL</v>
      </c>
      <c r="L2338" s="1">
        <v>45597</v>
      </c>
      <c r="M2338" s="1">
        <v>46023</v>
      </c>
      <c r="N2338">
        <f t="shared" si="109"/>
        <v>14</v>
      </c>
      <c r="O2338" t="s">
        <v>135</v>
      </c>
      <c r="P2338" t="s">
        <v>2613</v>
      </c>
      <c r="Q2338" s="2">
        <v>66.12</v>
      </c>
      <c r="R2338" s="3">
        <v>0.15</v>
      </c>
      <c r="S2338" t="s">
        <v>135</v>
      </c>
      <c r="T2338" t="s">
        <v>136</v>
      </c>
      <c r="U2338" s="2">
        <v>9.92</v>
      </c>
      <c r="V2338" t="s">
        <v>374</v>
      </c>
    </row>
    <row r="2339" spans="1:22" x14ac:dyDescent="0.25">
      <c r="A2339">
        <v>2025535693</v>
      </c>
      <c r="B2339" t="s">
        <v>2122</v>
      </c>
      <c r="C2339" t="s">
        <v>2123</v>
      </c>
      <c r="D2339" t="str">
        <f t="shared" si="110"/>
        <v>TINYA JACKSON-EILAND</v>
      </c>
      <c r="E2339" t="s">
        <v>80</v>
      </c>
      <c r="F2339" t="s">
        <v>373</v>
      </c>
      <c r="G2339" t="s">
        <v>374</v>
      </c>
      <c r="H2339" t="s">
        <v>2608</v>
      </c>
      <c r="I2339" t="s">
        <v>195</v>
      </c>
      <c r="J2339" t="s">
        <v>196</v>
      </c>
      <c r="K2339" t="str">
        <f t="shared" si="108"/>
        <v>JARED KINYUA</v>
      </c>
      <c r="L2339" s="1">
        <v>45595</v>
      </c>
      <c r="M2339" s="1">
        <v>46021</v>
      </c>
      <c r="N2339">
        <f t="shared" si="109"/>
        <v>14</v>
      </c>
      <c r="O2339" t="s">
        <v>135</v>
      </c>
      <c r="P2339" t="s">
        <v>2613</v>
      </c>
      <c r="Q2339" s="2">
        <v>31.1</v>
      </c>
      <c r="R2339" s="3">
        <v>0.15</v>
      </c>
      <c r="S2339" t="s">
        <v>135</v>
      </c>
      <c r="T2339" t="s">
        <v>136</v>
      </c>
      <c r="U2339" s="2">
        <v>4.66</v>
      </c>
      <c r="V2339" t="s">
        <v>374</v>
      </c>
    </row>
    <row r="2340" spans="1:22" x14ac:dyDescent="0.25">
      <c r="A2340">
        <v>2025366541</v>
      </c>
      <c r="B2340" t="s">
        <v>193</v>
      </c>
      <c r="C2340" t="s">
        <v>194</v>
      </c>
      <c r="D2340" t="str">
        <f t="shared" si="110"/>
        <v>JESSE LANDRY</v>
      </c>
      <c r="E2340" t="s">
        <v>98</v>
      </c>
      <c r="F2340" t="s">
        <v>373</v>
      </c>
      <c r="G2340" t="s">
        <v>374</v>
      </c>
      <c r="H2340" t="s">
        <v>2608</v>
      </c>
      <c r="I2340" t="s">
        <v>195</v>
      </c>
      <c r="J2340" t="s">
        <v>196</v>
      </c>
      <c r="K2340" t="str">
        <f t="shared" si="108"/>
        <v>JARED KINYUA</v>
      </c>
      <c r="L2340" s="1">
        <v>45597</v>
      </c>
      <c r="M2340" s="1">
        <v>46023</v>
      </c>
      <c r="N2340">
        <f t="shared" si="109"/>
        <v>14</v>
      </c>
      <c r="O2340" t="s">
        <v>135</v>
      </c>
      <c r="P2340" t="s">
        <v>2613</v>
      </c>
      <c r="Q2340" s="2">
        <v>46.17</v>
      </c>
      <c r="R2340" s="3">
        <v>0.15</v>
      </c>
      <c r="S2340" t="s">
        <v>135</v>
      </c>
      <c r="T2340" t="s">
        <v>136</v>
      </c>
      <c r="U2340" s="2">
        <v>6.93</v>
      </c>
      <c r="V2340" t="s">
        <v>374</v>
      </c>
    </row>
    <row r="2341" spans="1:22" x14ac:dyDescent="0.25">
      <c r="A2341">
        <v>2025366543</v>
      </c>
      <c r="B2341" t="s">
        <v>193</v>
      </c>
      <c r="C2341" t="s">
        <v>194</v>
      </c>
      <c r="D2341" t="str">
        <f t="shared" si="110"/>
        <v>JESSE LANDRY</v>
      </c>
      <c r="E2341" t="s">
        <v>98</v>
      </c>
      <c r="F2341" t="s">
        <v>803</v>
      </c>
      <c r="G2341" t="s">
        <v>806</v>
      </c>
      <c r="H2341" t="s">
        <v>2608</v>
      </c>
      <c r="I2341" t="s">
        <v>195</v>
      </c>
      <c r="J2341" t="s">
        <v>196</v>
      </c>
      <c r="K2341" t="str">
        <f t="shared" si="108"/>
        <v>JARED KINYUA</v>
      </c>
      <c r="L2341" s="1">
        <v>45597</v>
      </c>
      <c r="M2341" s="1">
        <v>46023</v>
      </c>
      <c r="N2341">
        <f t="shared" si="109"/>
        <v>14</v>
      </c>
      <c r="O2341" t="s">
        <v>135</v>
      </c>
      <c r="P2341" t="s">
        <v>2613</v>
      </c>
      <c r="Q2341" s="2">
        <v>15</v>
      </c>
      <c r="R2341" s="3">
        <v>0.1</v>
      </c>
      <c r="S2341" t="s">
        <v>135</v>
      </c>
      <c r="T2341" t="s">
        <v>136</v>
      </c>
      <c r="U2341" s="2">
        <v>1.5</v>
      </c>
      <c r="V2341" t="s">
        <v>806</v>
      </c>
    </row>
    <row r="2342" spans="1:22" x14ac:dyDescent="0.25">
      <c r="A2342">
        <v>2025366542</v>
      </c>
      <c r="B2342" t="s">
        <v>193</v>
      </c>
      <c r="C2342" t="s">
        <v>194</v>
      </c>
      <c r="D2342" t="str">
        <f t="shared" si="110"/>
        <v>JESSE LANDRY</v>
      </c>
      <c r="E2342" t="s">
        <v>98</v>
      </c>
      <c r="F2342" t="s">
        <v>132</v>
      </c>
      <c r="G2342" t="s">
        <v>133</v>
      </c>
      <c r="H2342" t="s">
        <v>2608</v>
      </c>
      <c r="I2342" t="s">
        <v>195</v>
      </c>
      <c r="J2342" t="s">
        <v>196</v>
      </c>
      <c r="K2342" t="str">
        <f t="shared" si="108"/>
        <v>JARED KINYUA</v>
      </c>
      <c r="L2342" s="1">
        <v>45597</v>
      </c>
      <c r="M2342" s="1">
        <v>46023</v>
      </c>
      <c r="N2342">
        <f t="shared" si="109"/>
        <v>14</v>
      </c>
      <c r="O2342" t="s">
        <v>135</v>
      </c>
      <c r="P2342" t="s">
        <v>2613</v>
      </c>
      <c r="Q2342" s="2">
        <v>55.07</v>
      </c>
      <c r="R2342" s="3">
        <v>0.1</v>
      </c>
      <c r="S2342" t="s">
        <v>135</v>
      </c>
      <c r="T2342" t="s">
        <v>136</v>
      </c>
      <c r="U2342" s="2">
        <v>5.51</v>
      </c>
      <c r="V2342" t="s">
        <v>133</v>
      </c>
    </row>
    <row r="2343" spans="1:22" x14ac:dyDescent="0.25">
      <c r="A2343">
        <v>2025535694</v>
      </c>
      <c r="B2343" t="s">
        <v>2122</v>
      </c>
      <c r="C2343" t="s">
        <v>2123</v>
      </c>
      <c r="D2343" t="str">
        <f t="shared" si="110"/>
        <v>TINYA JACKSON-EILAND</v>
      </c>
      <c r="E2343" t="s">
        <v>80</v>
      </c>
      <c r="F2343" t="s">
        <v>479</v>
      </c>
      <c r="G2343" t="s">
        <v>480</v>
      </c>
      <c r="H2343" t="s">
        <v>2608</v>
      </c>
      <c r="I2343" t="s">
        <v>195</v>
      </c>
      <c r="J2343" t="s">
        <v>196</v>
      </c>
      <c r="K2343" t="str">
        <f t="shared" si="108"/>
        <v>JARED KINYUA</v>
      </c>
      <c r="L2343" s="1">
        <v>45595</v>
      </c>
      <c r="M2343" s="1">
        <v>46021</v>
      </c>
      <c r="N2343">
        <f t="shared" si="109"/>
        <v>14</v>
      </c>
      <c r="O2343" t="s">
        <v>135</v>
      </c>
      <c r="P2343" t="s">
        <v>2613</v>
      </c>
      <c r="Q2343" s="2">
        <v>52.6</v>
      </c>
      <c r="R2343" s="3">
        <v>0.06</v>
      </c>
      <c r="S2343" t="s">
        <v>135</v>
      </c>
      <c r="T2343" t="s">
        <v>136</v>
      </c>
      <c r="U2343" s="2">
        <v>3.16</v>
      </c>
      <c r="V2343" t="s">
        <v>480</v>
      </c>
    </row>
    <row r="2344" spans="1:22" x14ac:dyDescent="0.25">
      <c r="A2344">
        <v>2025550300</v>
      </c>
      <c r="B2344" t="s">
        <v>2125</v>
      </c>
      <c r="C2344" t="s">
        <v>1082</v>
      </c>
      <c r="D2344" t="str">
        <f t="shared" si="110"/>
        <v>JUSTIN LAWRENCE</v>
      </c>
      <c r="E2344" t="s">
        <v>80</v>
      </c>
      <c r="F2344" t="s">
        <v>373</v>
      </c>
      <c r="G2344" t="s">
        <v>374</v>
      </c>
      <c r="H2344">
        <v>15278437</v>
      </c>
      <c r="I2344" t="s">
        <v>76</v>
      </c>
      <c r="J2344" t="s">
        <v>77</v>
      </c>
      <c r="K2344" t="str">
        <f t="shared" si="108"/>
        <v>JASON HOFFMANN</v>
      </c>
      <c r="L2344" s="1">
        <v>45597</v>
      </c>
      <c r="M2344" s="1">
        <v>46023</v>
      </c>
      <c r="N2344">
        <f t="shared" si="109"/>
        <v>14</v>
      </c>
      <c r="O2344" t="s">
        <v>135</v>
      </c>
      <c r="P2344" t="s">
        <v>2613</v>
      </c>
      <c r="Q2344" s="2">
        <v>45.51</v>
      </c>
      <c r="R2344" s="3">
        <v>0.15</v>
      </c>
      <c r="S2344" t="s">
        <v>135</v>
      </c>
      <c r="T2344" t="s">
        <v>136</v>
      </c>
      <c r="U2344" s="2">
        <v>6.83</v>
      </c>
      <c r="V2344" t="s">
        <v>374</v>
      </c>
    </row>
    <row r="2345" spans="1:22" x14ac:dyDescent="0.25">
      <c r="A2345">
        <v>2025550301</v>
      </c>
      <c r="B2345" t="s">
        <v>2125</v>
      </c>
      <c r="C2345" t="s">
        <v>1082</v>
      </c>
      <c r="D2345" t="str">
        <f t="shared" si="110"/>
        <v>JUSTIN LAWRENCE</v>
      </c>
      <c r="E2345" t="s">
        <v>80</v>
      </c>
      <c r="F2345" t="s">
        <v>479</v>
      </c>
      <c r="G2345" t="s">
        <v>480</v>
      </c>
      <c r="H2345">
        <v>15278437</v>
      </c>
      <c r="I2345" t="s">
        <v>76</v>
      </c>
      <c r="J2345" t="s">
        <v>77</v>
      </c>
      <c r="K2345" t="str">
        <f t="shared" si="108"/>
        <v>JASON HOFFMANN</v>
      </c>
      <c r="L2345" s="1">
        <v>45597</v>
      </c>
      <c r="M2345" s="1">
        <v>46023</v>
      </c>
      <c r="N2345">
        <f t="shared" si="109"/>
        <v>14</v>
      </c>
      <c r="O2345" t="s">
        <v>135</v>
      </c>
      <c r="P2345" t="s">
        <v>2613</v>
      </c>
      <c r="Q2345" s="2">
        <v>37.130000000000003</v>
      </c>
      <c r="R2345" s="3">
        <v>0.06</v>
      </c>
      <c r="S2345" t="s">
        <v>135</v>
      </c>
      <c r="T2345" t="s">
        <v>136</v>
      </c>
      <c r="U2345" s="2">
        <v>2.23</v>
      </c>
      <c r="V2345" t="s">
        <v>480</v>
      </c>
    </row>
    <row r="2346" spans="1:22" x14ac:dyDescent="0.25">
      <c r="A2346">
        <v>2025116888</v>
      </c>
      <c r="B2346" t="s">
        <v>2115</v>
      </c>
      <c r="C2346" t="s">
        <v>2116</v>
      </c>
      <c r="D2346" t="str">
        <f t="shared" si="110"/>
        <v>KYLER CRYDER</v>
      </c>
      <c r="E2346" t="s">
        <v>83</v>
      </c>
      <c r="F2346" t="s">
        <v>373</v>
      </c>
      <c r="G2346" t="s">
        <v>400</v>
      </c>
      <c r="H2346">
        <v>8977234</v>
      </c>
      <c r="I2346" t="s">
        <v>65</v>
      </c>
      <c r="J2346" t="s">
        <v>66</v>
      </c>
      <c r="K2346" t="str">
        <f t="shared" si="108"/>
        <v>RYAN CALTAGIRONE</v>
      </c>
      <c r="L2346" s="1">
        <v>45597</v>
      </c>
      <c r="M2346" s="1">
        <v>46023</v>
      </c>
      <c r="N2346">
        <f t="shared" si="109"/>
        <v>14</v>
      </c>
      <c r="O2346" t="s">
        <v>135</v>
      </c>
      <c r="P2346" t="s">
        <v>2613</v>
      </c>
      <c r="Q2346" s="2">
        <v>25.73</v>
      </c>
      <c r="R2346" s="3">
        <v>0.15</v>
      </c>
      <c r="S2346" t="s">
        <v>135</v>
      </c>
      <c r="T2346" t="s">
        <v>136</v>
      </c>
      <c r="U2346" s="2">
        <v>3.86</v>
      </c>
      <c r="V2346" t="s">
        <v>400</v>
      </c>
    </row>
    <row r="2347" spans="1:22" x14ac:dyDescent="0.25">
      <c r="A2347">
        <v>2025121777</v>
      </c>
      <c r="B2347" t="s">
        <v>2117</v>
      </c>
      <c r="C2347" t="s">
        <v>1327</v>
      </c>
      <c r="D2347" t="str">
        <f t="shared" si="110"/>
        <v>JESUS BUENTELLO</v>
      </c>
      <c r="E2347" t="s">
        <v>256</v>
      </c>
      <c r="F2347" t="s">
        <v>373</v>
      </c>
      <c r="G2347" t="s">
        <v>400</v>
      </c>
      <c r="H2347">
        <v>8977234</v>
      </c>
      <c r="I2347" t="s">
        <v>65</v>
      </c>
      <c r="J2347" t="s">
        <v>66</v>
      </c>
      <c r="K2347" t="str">
        <f t="shared" si="108"/>
        <v>RYAN CALTAGIRONE</v>
      </c>
      <c r="L2347" s="1">
        <v>45597</v>
      </c>
      <c r="M2347" s="1">
        <v>46023</v>
      </c>
      <c r="N2347">
        <f t="shared" si="109"/>
        <v>14</v>
      </c>
      <c r="O2347" t="s">
        <v>135</v>
      </c>
      <c r="P2347" t="s">
        <v>2613</v>
      </c>
      <c r="Q2347" s="2">
        <v>25.73</v>
      </c>
      <c r="R2347" s="3">
        <v>0.15</v>
      </c>
      <c r="S2347" t="s">
        <v>135</v>
      </c>
      <c r="T2347" t="s">
        <v>136</v>
      </c>
      <c r="U2347" s="2">
        <v>3.86</v>
      </c>
      <c r="V2347" t="s">
        <v>400</v>
      </c>
    </row>
    <row r="2348" spans="1:22" x14ac:dyDescent="0.25">
      <c r="A2348">
        <v>2025479920</v>
      </c>
      <c r="B2348" t="s">
        <v>2120</v>
      </c>
      <c r="C2348" t="s">
        <v>414</v>
      </c>
      <c r="D2348" t="str">
        <f t="shared" si="110"/>
        <v>THOMAS SHALLCROSS</v>
      </c>
      <c r="E2348" t="s">
        <v>83</v>
      </c>
      <c r="F2348" t="s">
        <v>373</v>
      </c>
      <c r="G2348" t="s">
        <v>374</v>
      </c>
      <c r="H2348">
        <v>8977234</v>
      </c>
      <c r="I2348" t="s">
        <v>65</v>
      </c>
      <c r="J2348" t="s">
        <v>66</v>
      </c>
      <c r="K2348" t="str">
        <f t="shared" si="108"/>
        <v>RYAN CALTAGIRONE</v>
      </c>
      <c r="L2348" s="1">
        <v>45597</v>
      </c>
      <c r="M2348" s="1">
        <v>46023</v>
      </c>
      <c r="N2348">
        <f t="shared" si="109"/>
        <v>14</v>
      </c>
      <c r="O2348" t="s">
        <v>135</v>
      </c>
      <c r="P2348" t="s">
        <v>2613</v>
      </c>
      <c r="Q2348" s="2">
        <v>145.41999999999999</v>
      </c>
      <c r="R2348" s="3">
        <v>0.15</v>
      </c>
      <c r="S2348" t="s">
        <v>135</v>
      </c>
      <c r="T2348" t="s">
        <v>136</v>
      </c>
      <c r="U2348" s="2">
        <v>21.81</v>
      </c>
      <c r="V2348" t="s">
        <v>374</v>
      </c>
    </row>
    <row r="2349" spans="1:22" x14ac:dyDescent="0.25">
      <c r="A2349">
        <v>2025116889</v>
      </c>
      <c r="B2349" t="s">
        <v>2115</v>
      </c>
      <c r="C2349" t="s">
        <v>2116</v>
      </c>
      <c r="D2349" t="str">
        <f t="shared" si="110"/>
        <v>KYLER CRYDER</v>
      </c>
      <c r="E2349" t="s">
        <v>83</v>
      </c>
      <c r="F2349" t="s">
        <v>373</v>
      </c>
      <c r="G2349" t="s">
        <v>374</v>
      </c>
      <c r="H2349">
        <v>8977234</v>
      </c>
      <c r="I2349" t="s">
        <v>65</v>
      </c>
      <c r="J2349" t="s">
        <v>66</v>
      </c>
      <c r="K2349" t="str">
        <f t="shared" si="108"/>
        <v>RYAN CALTAGIRONE</v>
      </c>
      <c r="L2349" s="1">
        <v>45597</v>
      </c>
      <c r="M2349" s="1">
        <v>46023</v>
      </c>
      <c r="N2349">
        <f t="shared" si="109"/>
        <v>14</v>
      </c>
      <c r="O2349" t="s">
        <v>135</v>
      </c>
      <c r="P2349" t="s">
        <v>2613</v>
      </c>
      <c r="Q2349" s="2">
        <v>71.25</v>
      </c>
      <c r="R2349" s="3">
        <v>0.15</v>
      </c>
      <c r="S2349" t="s">
        <v>135</v>
      </c>
      <c r="T2349" t="s">
        <v>136</v>
      </c>
      <c r="U2349" s="2">
        <v>10.69</v>
      </c>
      <c r="V2349" t="s">
        <v>374</v>
      </c>
    </row>
    <row r="2350" spans="1:22" x14ac:dyDescent="0.25">
      <c r="A2350">
        <v>2025121776</v>
      </c>
      <c r="B2350" t="s">
        <v>2117</v>
      </c>
      <c r="C2350" t="s">
        <v>1327</v>
      </c>
      <c r="D2350" t="str">
        <f t="shared" si="110"/>
        <v>JESUS BUENTELLO</v>
      </c>
      <c r="E2350" t="s">
        <v>256</v>
      </c>
      <c r="F2350" t="s">
        <v>373</v>
      </c>
      <c r="G2350" t="s">
        <v>374</v>
      </c>
      <c r="H2350">
        <v>8977234</v>
      </c>
      <c r="I2350" t="s">
        <v>65</v>
      </c>
      <c r="J2350" t="s">
        <v>66</v>
      </c>
      <c r="K2350" t="str">
        <f t="shared" si="108"/>
        <v>RYAN CALTAGIRONE</v>
      </c>
      <c r="L2350" s="1">
        <v>45597</v>
      </c>
      <c r="M2350" s="1">
        <v>46023</v>
      </c>
      <c r="N2350">
        <f t="shared" si="109"/>
        <v>14</v>
      </c>
      <c r="O2350" t="s">
        <v>135</v>
      </c>
      <c r="P2350" t="s">
        <v>2613</v>
      </c>
      <c r="Q2350" s="2">
        <v>28.38</v>
      </c>
      <c r="R2350" s="3">
        <v>0.15</v>
      </c>
      <c r="S2350" t="s">
        <v>135</v>
      </c>
      <c r="T2350" t="s">
        <v>136</v>
      </c>
      <c r="U2350" s="2">
        <v>4.26</v>
      </c>
      <c r="V2350" t="s">
        <v>374</v>
      </c>
    </row>
    <row r="2351" spans="1:22" x14ac:dyDescent="0.25">
      <c r="A2351">
        <v>2025479921</v>
      </c>
      <c r="B2351" t="s">
        <v>2120</v>
      </c>
      <c r="C2351" t="s">
        <v>414</v>
      </c>
      <c r="D2351" t="str">
        <f t="shared" si="110"/>
        <v>THOMAS SHALLCROSS</v>
      </c>
      <c r="E2351" t="s">
        <v>83</v>
      </c>
      <c r="F2351" t="s">
        <v>479</v>
      </c>
      <c r="G2351" t="s">
        <v>480</v>
      </c>
      <c r="H2351">
        <v>8977234</v>
      </c>
      <c r="I2351" t="s">
        <v>65</v>
      </c>
      <c r="J2351" t="s">
        <v>66</v>
      </c>
      <c r="K2351" t="str">
        <f t="shared" si="108"/>
        <v>RYAN CALTAGIRONE</v>
      </c>
      <c r="L2351" s="1">
        <v>45597</v>
      </c>
      <c r="M2351" s="1">
        <v>46023</v>
      </c>
      <c r="N2351">
        <f t="shared" si="109"/>
        <v>14</v>
      </c>
      <c r="O2351" t="s">
        <v>135</v>
      </c>
      <c r="P2351" t="s">
        <v>2613</v>
      </c>
      <c r="Q2351" s="2">
        <v>152.69</v>
      </c>
      <c r="R2351" s="3">
        <v>0.06</v>
      </c>
      <c r="S2351" t="s">
        <v>135</v>
      </c>
      <c r="T2351" t="s">
        <v>136</v>
      </c>
      <c r="U2351" s="2">
        <v>9.16</v>
      </c>
      <c r="V2351" t="s">
        <v>480</v>
      </c>
    </row>
    <row r="2352" spans="1:22" x14ac:dyDescent="0.25">
      <c r="A2352">
        <v>2025338057</v>
      </c>
      <c r="B2352" t="s">
        <v>2559</v>
      </c>
      <c r="C2352" t="s">
        <v>2560</v>
      </c>
      <c r="D2352" t="str">
        <f t="shared" si="110"/>
        <v>ELIANA PISTORIUS</v>
      </c>
      <c r="E2352" t="s">
        <v>83</v>
      </c>
      <c r="F2352" t="s">
        <v>479</v>
      </c>
      <c r="G2352" t="s">
        <v>480</v>
      </c>
      <c r="H2352">
        <v>8977234</v>
      </c>
      <c r="I2352" t="s">
        <v>65</v>
      </c>
      <c r="J2352" t="s">
        <v>66</v>
      </c>
      <c r="K2352" t="str">
        <f t="shared" si="108"/>
        <v>RYAN CALTAGIRONE</v>
      </c>
      <c r="L2352" s="1">
        <v>45597</v>
      </c>
      <c r="M2352" s="1">
        <v>46023</v>
      </c>
      <c r="N2352">
        <f t="shared" si="109"/>
        <v>14</v>
      </c>
      <c r="O2352" t="s">
        <v>135</v>
      </c>
      <c r="P2352" t="s">
        <v>2613</v>
      </c>
      <c r="Q2352" s="2">
        <v>37.61</v>
      </c>
      <c r="R2352" s="3">
        <v>0.06</v>
      </c>
      <c r="S2352" t="s">
        <v>135</v>
      </c>
      <c r="T2352" t="s">
        <v>136</v>
      </c>
      <c r="U2352" s="2">
        <v>2.2599999999999998</v>
      </c>
      <c r="V2352" t="s">
        <v>480</v>
      </c>
    </row>
    <row r="2353" spans="1:22" x14ac:dyDescent="0.25">
      <c r="A2353">
        <v>2025535490</v>
      </c>
      <c r="B2353" t="s">
        <v>2068</v>
      </c>
      <c r="C2353" t="s">
        <v>1358</v>
      </c>
      <c r="D2353" t="str">
        <f t="shared" si="110"/>
        <v>TYLER MCNATT</v>
      </c>
      <c r="E2353" t="s">
        <v>372</v>
      </c>
      <c r="F2353" t="s">
        <v>2058</v>
      </c>
      <c r="G2353" t="s">
        <v>2059</v>
      </c>
      <c r="H2353">
        <v>8977234</v>
      </c>
      <c r="I2353" t="s">
        <v>65</v>
      </c>
      <c r="J2353" t="s">
        <v>66</v>
      </c>
      <c r="K2353" t="str">
        <f t="shared" si="108"/>
        <v>RYAN CALTAGIRONE</v>
      </c>
      <c r="L2353" s="1">
        <v>45595</v>
      </c>
      <c r="M2353" s="1">
        <v>46021</v>
      </c>
      <c r="N2353">
        <f t="shared" si="109"/>
        <v>14</v>
      </c>
      <c r="O2353" t="s">
        <v>135</v>
      </c>
      <c r="P2353" t="s">
        <v>2613</v>
      </c>
      <c r="Q2353" s="2">
        <v>58.96</v>
      </c>
      <c r="R2353" s="4">
        <v>5.2499999999999998E-2</v>
      </c>
      <c r="S2353" t="s">
        <v>135</v>
      </c>
      <c r="T2353" t="s">
        <v>136</v>
      </c>
      <c r="U2353" s="2">
        <v>3.1</v>
      </c>
      <c r="V2353" t="s">
        <v>2059</v>
      </c>
    </row>
    <row r="2354" spans="1:22" x14ac:dyDescent="0.25">
      <c r="A2354">
        <v>2025560708</v>
      </c>
      <c r="B2354" t="s">
        <v>2565</v>
      </c>
      <c r="C2354" t="s">
        <v>223</v>
      </c>
      <c r="D2354" t="str">
        <f t="shared" si="110"/>
        <v>WILLIAM BUCKLEY</v>
      </c>
      <c r="E2354" t="s">
        <v>52</v>
      </c>
      <c r="F2354" t="s">
        <v>479</v>
      </c>
      <c r="G2354" t="s">
        <v>480</v>
      </c>
      <c r="H2354">
        <v>18010408</v>
      </c>
      <c r="I2354" t="s">
        <v>1477</v>
      </c>
      <c r="J2354" t="s">
        <v>223</v>
      </c>
      <c r="K2354" t="str">
        <f t="shared" si="108"/>
        <v>WILLIAM SCHAEFFER</v>
      </c>
      <c r="L2354" s="1">
        <v>45597</v>
      </c>
      <c r="M2354" s="1">
        <v>46023</v>
      </c>
      <c r="N2354">
        <f t="shared" si="109"/>
        <v>14</v>
      </c>
      <c r="O2354" t="s">
        <v>135</v>
      </c>
      <c r="P2354" t="s">
        <v>2613</v>
      </c>
      <c r="Q2354" s="2">
        <v>200.79</v>
      </c>
      <c r="R2354" s="3">
        <v>0.06</v>
      </c>
      <c r="S2354" t="s">
        <v>135</v>
      </c>
      <c r="T2354" t="s">
        <v>136</v>
      </c>
      <c r="U2354" s="2">
        <v>12.05</v>
      </c>
      <c r="V2354" t="s">
        <v>480</v>
      </c>
    </row>
    <row r="2355" spans="1:22" x14ac:dyDescent="0.25">
      <c r="A2355">
        <v>2025098193</v>
      </c>
      <c r="B2355" t="s">
        <v>181</v>
      </c>
      <c r="C2355" t="s">
        <v>182</v>
      </c>
      <c r="D2355" t="str">
        <f t="shared" si="110"/>
        <v>CECELIA ATHILL</v>
      </c>
      <c r="E2355" t="s">
        <v>52</v>
      </c>
      <c r="F2355" t="s">
        <v>132</v>
      </c>
      <c r="G2355" t="s">
        <v>133</v>
      </c>
      <c r="H2355">
        <v>19278370</v>
      </c>
      <c r="I2355" t="s">
        <v>172</v>
      </c>
      <c r="J2355" t="s">
        <v>173</v>
      </c>
      <c r="K2355" t="str">
        <f t="shared" si="108"/>
        <v>ANNE MARIE KOZACHECK</v>
      </c>
      <c r="L2355" s="1">
        <v>45566</v>
      </c>
      <c r="M2355" s="1">
        <v>46023</v>
      </c>
      <c r="N2355">
        <f t="shared" si="109"/>
        <v>15</v>
      </c>
      <c r="O2355" t="s">
        <v>135</v>
      </c>
      <c r="P2355" t="s">
        <v>2613</v>
      </c>
      <c r="Q2355" s="2">
        <v>61.39</v>
      </c>
      <c r="R2355" s="3">
        <v>0.1</v>
      </c>
      <c r="S2355" t="s">
        <v>135</v>
      </c>
      <c r="T2355" t="s">
        <v>136</v>
      </c>
      <c r="U2355" s="2">
        <v>6.14</v>
      </c>
      <c r="V2355" t="s">
        <v>133</v>
      </c>
    </row>
    <row r="2356" spans="1:22" x14ac:dyDescent="0.25">
      <c r="A2356">
        <v>2024994634</v>
      </c>
      <c r="B2356" t="s">
        <v>170</v>
      </c>
      <c r="C2356" t="s">
        <v>171</v>
      </c>
      <c r="D2356" t="str">
        <f t="shared" si="110"/>
        <v>MARGARET LUCE</v>
      </c>
      <c r="E2356" t="s">
        <v>52</v>
      </c>
      <c r="F2356" t="s">
        <v>132</v>
      </c>
      <c r="G2356" t="s">
        <v>133</v>
      </c>
      <c r="H2356">
        <v>19278370</v>
      </c>
      <c r="I2356" t="s">
        <v>172</v>
      </c>
      <c r="J2356" t="s">
        <v>173</v>
      </c>
      <c r="K2356" t="str">
        <f t="shared" si="108"/>
        <v>ANNE MARIE KOZACHECK</v>
      </c>
      <c r="L2356" s="1">
        <v>45566</v>
      </c>
      <c r="M2356" s="1">
        <v>46023</v>
      </c>
      <c r="N2356">
        <f t="shared" si="109"/>
        <v>15</v>
      </c>
      <c r="O2356" t="s">
        <v>135</v>
      </c>
      <c r="P2356" t="s">
        <v>2613</v>
      </c>
      <c r="Q2356" s="2">
        <v>21.97</v>
      </c>
      <c r="R2356" s="3">
        <v>0.1</v>
      </c>
      <c r="S2356" t="s">
        <v>135</v>
      </c>
      <c r="T2356" t="s">
        <v>136</v>
      </c>
      <c r="U2356" s="2">
        <v>2.2000000000000002</v>
      </c>
      <c r="V2356" t="s">
        <v>133</v>
      </c>
    </row>
    <row r="2357" spans="1:22" x14ac:dyDescent="0.25">
      <c r="A2357">
        <v>2024994633</v>
      </c>
      <c r="B2357" t="s">
        <v>170</v>
      </c>
      <c r="C2357" t="s">
        <v>171</v>
      </c>
      <c r="D2357" t="str">
        <f t="shared" si="110"/>
        <v>MARGARET LUCE</v>
      </c>
      <c r="E2357" t="s">
        <v>52</v>
      </c>
      <c r="F2357" t="s">
        <v>479</v>
      </c>
      <c r="G2357" t="s">
        <v>480</v>
      </c>
      <c r="H2357">
        <v>19278370</v>
      </c>
      <c r="I2357" t="s">
        <v>172</v>
      </c>
      <c r="J2357" t="s">
        <v>173</v>
      </c>
      <c r="K2357" t="str">
        <f t="shared" si="108"/>
        <v>ANNE MARIE KOZACHECK</v>
      </c>
      <c r="L2357" s="1">
        <v>45566</v>
      </c>
      <c r="M2357" s="1">
        <v>46023</v>
      </c>
      <c r="N2357">
        <f t="shared" si="109"/>
        <v>15</v>
      </c>
      <c r="O2357" t="s">
        <v>135</v>
      </c>
      <c r="P2357" t="s">
        <v>2613</v>
      </c>
      <c r="Q2357" s="2">
        <v>15.88</v>
      </c>
      <c r="R2357" s="3">
        <v>0.06</v>
      </c>
      <c r="S2357" t="s">
        <v>135</v>
      </c>
      <c r="T2357" t="s">
        <v>136</v>
      </c>
      <c r="U2357" s="2">
        <v>0.95</v>
      </c>
      <c r="V2357" t="s">
        <v>480</v>
      </c>
    </row>
    <row r="2358" spans="1:22" x14ac:dyDescent="0.25">
      <c r="A2358">
        <v>2024815895</v>
      </c>
      <c r="B2358" t="s">
        <v>153</v>
      </c>
      <c r="C2358" t="s">
        <v>154</v>
      </c>
      <c r="D2358" t="str">
        <f t="shared" si="110"/>
        <v>KUN TUNG</v>
      </c>
      <c r="E2358" t="s">
        <v>52</v>
      </c>
      <c r="F2358" t="s">
        <v>373</v>
      </c>
      <c r="G2358" t="s">
        <v>400</v>
      </c>
      <c r="H2358">
        <v>17425766</v>
      </c>
      <c r="I2358" t="s">
        <v>55</v>
      </c>
      <c r="J2358" t="s">
        <v>56</v>
      </c>
      <c r="K2358" t="str">
        <f t="shared" si="108"/>
        <v>CAROL FOLEY</v>
      </c>
      <c r="L2358" s="1">
        <v>45566</v>
      </c>
      <c r="M2358" s="1">
        <v>46023</v>
      </c>
      <c r="N2358">
        <f t="shared" si="109"/>
        <v>15</v>
      </c>
      <c r="O2358" t="s">
        <v>135</v>
      </c>
      <c r="P2358" t="s">
        <v>2613</v>
      </c>
      <c r="Q2358" s="2">
        <v>25.73</v>
      </c>
      <c r="R2358" s="3">
        <v>0.15</v>
      </c>
      <c r="S2358" t="s">
        <v>135</v>
      </c>
      <c r="T2358" t="s">
        <v>136</v>
      </c>
      <c r="U2358" s="2">
        <v>3.86</v>
      </c>
      <c r="V2358" t="s">
        <v>400</v>
      </c>
    </row>
    <row r="2359" spans="1:22" x14ac:dyDescent="0.25">
      <c r="A2359">
        <v>2025042972</v>
      </c>
      <c r="B2359" t="s">
        <v>2114</v>
      </c>
      <c r="C2359" t="s">
        <v>1984</v>
      </c>
      <c r="D2359" t="str">
        <f t="shared" si="110"/>
        <v>PHILLIP CALLOWAY</v>
      </c>
      <c r="E2359" t="s">
        <v>80</v>
      </c>
      <c r="F2359" t="s">
        <v>373</v>
      </c>
      <c r="G2359" t="s">
        <v>374</v>
      </c>
      <c r="H2359">
        <v>17425766</v>
      </c>
      <c r="I2359" t="s">
        <v>55</v>
      </c>
      <c r="J2359" t="s">
        <v>56</v>
      </c>
      <c r="K2359" t="str">
        <f t="shared" si="108"/>
        <v>CAROL FOLEY</v>
      </c>
      <c r="L2359" s="1">
        <v>45566</v>
      </c>
      <c r="M2359" s="1">
        <v>46023</v>
      </c>
      <c r="N2359">
        <f t="shared" si="109"/>
        <v>15</v>
      </c>
      <c r="O2359" t="s">
        <v>135</v>
      </c>
      <c r="P2359" t="s">
        <v>2613</v>
      </c>
      <c r="Q2359" s="2">
        <v>39.729999999999997</v>
      </c>
      <c r="R2359" s="3">
        <v>0.15</v>
      </c>
      <c r="S2359" t="s">
        <v>135</v>
      </c>
      <c r="T2359" t="s">
        <v>136</v>
      </c>
      <c r="U2359" s="2">
        <v>5.96</v>
      </c>
      <c r="V2359" t="s">
        <v>374</v>
      </c>
    </row>
    <row r="2360" spans="1:22" x14ac:dyDescent="0.25">
      <c r="A2360">
        <v>2024877664</v>
      </c>
      <c r="B2360" t="s">
        <v>155</v>
      </c>
      <c r="C2360" t="s">
        <v>156</v>
      </c>
      <c r="D2360" t="str">
        <f t="shared" si="110"/>
        <v>JILLIAN KLEIN</v>
      </c>
      <c r="E2360" t="s">
        <v>125</v>
      </c>
      <c r="F2360" t="s">
        <v>803</v>
      </c>
      <c r="G2360" t="s">
        <v>806</v>
      </c>
      <c r="H2360">
        <v>17425766</v>
      </c>
      <c r="I2360" t="s">
        <v>55</v>
      </c>
      <c r="J2360" t="s">
        <v>56</v>
      </c>
      <c r="K2360" t="str">
        <f t="shared" si="108"/>
        <v>CAROL FOLEY</v>
      </c>
      <c r="L2360" s="1">
        <v>45566</v>
      </c>
      <c r="M2360" s="1">
        <v>46023</v>
      </c>
      <c r="N2360">
        <f t="shared" si="109"/>
        <v>15</v>
      </c>
      <c r="O2360" t="s">
        <v>135</v>
      </c>
      <c r="P2360" t="s">
        <v>2613</v>
      </c>
      <c r="Q2360" s="2">
        <v>15</v>
      </c>
      <c r="R2360" s="3">
        <v>0.1</v>
      </c>
      <c r="S2360" t="s">
        <v>135</v>
      </c>
      <c r="T2360" t="s">
        <v>136</v>
      </c>
      <c r="U2360" s="2">
        <v>1.5</v>
      </c>
      <c r="V2360" t="s">
        <v>806</v>
      </c>
    </row>
    <row r="2361" spans="1:22" x14ac:dyDescent="0.25">
      <c r="A2361">
        <v>2024991182</v>
      </c>
      <c r="B2361" t="s">
        <v>167</v>
      </c>
      <c r="C2361" t="s">
        <v>168</v>
      </c>
      <c r="D2361" t="str">
        <f t="shared" si="110"/>
        <v>HANNAH TUBAUGH</v>
      </c>
      <c r="E2361" t="s">
        <v>169</v>
      </c>
      <c r="F2361" t="s">
        <v>803</v>
      </c>
      <c r="G2361" t="s">
        <v>806</v>
      </c>
      <c r="H2361">
        <v>17425766</v>
      </c>
      <c r="I2361" t="s">
        <v>55</v>
      </c>
      <c r="J2361" t="s">
        <v>56</v>
      </c>
      <c r="K2361" t="str">
        <f t="shared" si="108"/>
        <v>CAROL FOLEY</v>
      </c>
      <c r="L2361" s="1">
        <v>45566</v>
      </c>
      <c r="M2361" s="1">
        <v>46023</v>
      </c>
      <c r="N2361">
        <f t="shared" si="109"/>
        <v>15</v>
      </c>
      <c r="O2361" t="s">
        <v>135</v>
      </c>
      <c r="P2361" t="s">
        <v>2613</v>
      </c>
      <c r="Q2361" s="2">
        <v>15</v>
      </c>
      <c r="R2361" s="3">
        <v>0.1</v>
      </c>
      <c r="S2361" t="s">
        <v>135</v>
      </c>
      <c r="T2361" t="s">
        <v>136</v>
      </c>
      <c r="U2361" s="2">
        <v>1.5</v>
      </c>
      <c r="V2361" t="s">
        <v>806</v>
      </c>
    </row>
    <row r="2362" spans="1:22" x14ac:dyDescent="0.25">
      <c r="A2362">
        <v>2025065830</v>
      </c>
      <c r="B2362" t="s">
        <v>176</v>
      </c>
      <c r="C2362" t="s">
        <v>177</v>
      </c>
      <c r="D2362" t="str">
        <f t="shared" si="110"/>
        <v>ISAIAH KELLY</v>
      </c>
      <c r="E2362" t="s">
        <v>178</v>
      </c>
      <c r="F2362" t="s">
        <v>803</v>
      </c>
      <c r="G2362" t="s">
        <v>806</v>
      </c>
      <c r="H2362">
        <v>17425766</v>
      </c>
      <c r="I2362" t="s">
        <v>55</v>
      </c>
      <c r="J2362" t="s">
        <v>56</v>
      </c>
      <c r="K2362" t="str">
        <f t="shared" si="108"/>
        <v>CAROL FOLEY</v>
      </c>
      <c r="L2362" s="1">
        <v>45566</v>
      </c>
      <c r="M2362" s="1">
        <v>46023</v>
      </c>
      <c r="N2362">
        <f t="shared" si="109"/>
        <v>15</v>
      </c>
      <c r="O2362" t="s">
        <v>135</v>
      </c>
      <c r="P2362" t="s">
        <v>2613</v>
      </c>
      <c r="Q2362" s="2">
        <v>15</v>
      </c>
      <c r="R2362" s="3">
        <v>0.1</v>
      </c>
      <c r="S2362" t="s">
        <v>135</v>
      </c>
      <c r="T2362" t="s">
        <v>136</v>
      </c>
      <c r="U2362" s="2">
        <v>1.5</v>
      </c>
      <c r="V2362" t="s">
        <v>806</v>
      </c>
    </row>
    <row r="2363" spans="1:22" x14ac:dyDescent="0.25">
      <c r="A2363">
        <v>2025136831</v>
      </c>
      <c r="B2363" t="s">
        <v>183</v>
      </c>
      <c r="C2363" t="s">
        <v>184</v>
      </c>
      <c r="D2363" t="str">
        <f t="shared" si="110"/>
        <v>DEBRA MILEO</v>
      </c>
      <c r="E2363" t="s">
        <v>52</v>
      </c>
      <c r="F2363" t="s">
        <v>132</v>
      </c>
      <c r="G2363" t="s">
        <v>133</v>
      </c>
      <c r="H2363">
        <v>17425766</v>
      </c>
      <c r="I2363" t="s">
        <v>55</v>
      </c>
      <c r="J2363" t="s">
        <v>56</v>
      </c>
      <c r="K2363" t="str">
        <f t="shared" si="108"/>
        <v>CAROL FOLEY</v>
      </c>
      <c r="L2363" s="1">
        <v>45568</v>
      </c>
      <c r="M2363" s="1">
        <v>46025</v>
      </c>
      <c r="N2363">
        <f t="shared" si="109"/>
        <v>15</v>
      </c>
      <c r="O2363" t="s">
        <v>135</v>
      </c>
      <c r="P2363" t="s">
        <v>2613</v>
      </c>
      <c r="Q2363" s="2">
        <v>61.39</v>
      </c>
      <c r="R2363" s="3">
        <v>0.1</v>
      </c>
      <c r="S2363" t="s">
        <v>135</v>
      </c>
      <c r="T2363" t="s">
        <v>136</v>
      </c>
      <c r="U2363" s="2">
        <v>6.14</v>
      </c>
      <c r="V2363" t="s">
        <v>133</v>
      </c>
    </row>
    <row r="2364" spans="1:22" x14ac:dyDescent="0.25">
      <c r="A2364">
        <v>2025007094</v>
      </c>
      <c r="B2364" t="s">
        <v>174</v>
      </c>
      <c r="C2364" t="s">
        <v>175</v>
      </c>
      <c r="D2364" t="str">
        <f t="shared" si="110"/>
        <v>ANNVY WASHINGTON</v>
      </c>
      <c r="E2364" t="s">
        <v>52</v>
      </c>
      <c r="F2364" t="s">
        <v>132</v>
      </c>
      <c r="G2364" t="s">
        <v>133</v>
      </c>
      <c r="H2364">
        <v>17425766</v>
      </c>
      <c r="I2364" t="s">
        <v>55</v>
      </c>
      <c r="J2364" t="s">
        <v>56</v>
      </c>
      <c r="K2364" t="str">
        <f t="shared" si="108"/>
        <v>CAROL FOLEY</v>
      </c>
      <c r="L2364" s="1">
        <v>45566</v>
      </c>
      <c r="M2364" s="1">
        <v>46023</v>
      </c>
      <c r="N2364">
        <f t="shared" si="109"/>
        <v>15</v>
      </c>
      <c r="O2364" t="s">
        <v>135</v>
      </c>
      <c r="P2364" t="s">
        <v>2613</v>
      </c>
      <c r="Q2364" s="2">
        <v>53.16</v>
      </c>
      <c r="R2364" s="3">
        <v>0.1</v>
      </c>
      <c r="S2364" t="s">
        <v>135</v>
      </c>
      <c r="T2364" t="s">
        <v>136</v>
      </c>
      <c r="U2364" s="2">
        <v>5.32</v>
      </c>
      <c r="V2364" t="s">
        <v>133</v>
      </c>
    </row>
    <row r="2365" spans="1:22" x14ac:dyDescent="0.25">
      <c r="A2365">
        <v>2024815894</v>
      </c>
      <c r="B2365" t="s">
        <v>153</v>
      </c>
      <c r="C2365" t="s">
        <v>154</v>
      </c>
      <c r="D2365" t="str">
        <f t="shared" si="110"/>
        <v>KUN TUNG</v>
      </c>
      <c r="E2365" t="s">
        <v>52</v>
      </c>
      <c r="F2365" t="s">
        <v>132</v>
      </c>
      <c r="G2365" t="s">
        <v>133</v>
      </c>
      <c r="H2365">
        <v>17425766</v>
      </c>
      <c r="I2365" t="s">
        <v>55</v>
      </c>
      <c r="J2365" t="s">
        <v>56</v>
      </c>
      <c r="K2365" t="str">
        <f t="shared" si="108"/>
        <v>CAROL FOLEY</v>
      </c>
      <c r="L2365" s="1">
        <v>45566</v>
      </c>
      <c r="M2365" s="1">
        <v>46023</v>
      </c>
      <c r="N2365">
        <f t="shared" si="109"/>
        <v>15</v>
      </c>
      <c r="O2365" t="s">
        <v>135</v>
      </c>
      <c r="P2365" t="s">
        <v>2613</v>
      </c>
      <c r="Q2365" s="2">
        <v>46.13</v>
      </c>
      <c r="R2365" s="3">
        <v>0.1</v>
      </c>
      <c r="S2365" t="s">
        <v>135</v>
      </c>
      <c r="T2365" t="s">
        <v>136</v>
      </c>
      <c r="U2365" s="2">
        <v>4.6100000000000003</v>
      </c>
      <c r="V2365" t="s">
        <v>133</v>
      </c>
    </row>
    <row r="2366" spans="1:22" x14ac:dyDescent="0.25">
      <c r="A2366">
        <v>2024991181</v>
      </c>
      <c r="B2366" t="s">
        <v>167</v>
      </c>
      <c r="C2366" t="s">
        <v>168</v>
      </c>
      <c r="D2366" t="str">
        <f t="shared" si="110"/>
        <v>HANNAH TUBAUGH</v>
      </c>
      <c r="E2366" t="s">
        <v>169</v>
      </c>
      <c r="F2366" t="s">
        <v>132</v>
      </c>
      <c r="G2366" t="s">
        <v>133</v>
      </c>
      <c r="H2366">
        <v>17425766</v>
      </c>
      <c r="I2366" t="s">
        <v>55</v>
      </c>
      <c r="J2366" t="s">
        <v>56</v>
      </c>
      <c r="K2366" t="str">
        <f t="shared" si="108"/>
        <v>CAROL FOLEY</v>
      </c>
      <c r="L2366" s="1">
        <v>45566</v>
      </c>
      <c r="M2366" s="1">
        <v>46023</v>
      </c>
      <c r="N2366">
        <f t="shared" si="109"/>
        <v>15</v>
      </c>
      <c r="O2366" t="s">
        <v>135</v>
      </c>
      <c r="P2366" t="s">
        <v>2613</v>
      </c>
      <c r="Q2366" s="2">
        <v>44.93</v>
      </c>
      <c r="R2366" s="3">
        <v>0.1</v>
      </c>
      <c r="S2366" t="s">
        <v>135</v>
      </c>
      <c r="T2366" t="s">
        <v>136</v>
      </c>
      <c r="U2366" s="2">
        <v>4.49</v>
      </c>
      <c r="V2366" t="s">
        <v>133</v>
      </c>
    </row>
    <row r="2367" spans="1:22" x14ac:dyDescent="0.25">
      <c r="A2367">
        <v>2025091508</v>
      </c>
      <c r="B2367" t="s">
        <v>179</v>
      </c>
      <c r="C2367" t="s">
        <v>180</v>
      </c>
      <c r="D2367" t="str">
        <f t="shared" si="110"/>
        <v>EDITH QUINTERO</v>
      </c>
      <c r="E2367" t="s">
        <v>52</v>
      </c>
      <c r="F2367" t="s">
        <v>132</v>
      </c>
      <c r="G2367" t="s">
        <v>133</v>
      </c>
      <c r="H2367">
        <v>17425766</v>
      </c>
      <c r="I2367" t="s">
        <v>55</v>
      </c>
      <c r="J2367" t="s">
        <v>56</v>
      </c>
      <c r="K2367" t="str">
        <f t="shared" si="108"/>
        <v>CAROL FOLEY</v>
      </c>
      <c r="L2367" s="1">
        <v>45566</v>
      </c>
      <c r="M2367" s="1">
        <v>46023</v>
      </c>
      <c r="N2367">
        <f t="shared" si="109"/>
        <v>15</v>
      </c>
      <c r="O2367" t="s">
        <v>135</v>
      </c>
      <c r="P2367" t="s">
        <v>2613</v>
      </c>
      <c r="Q2367" s="2">
        <v>30.27</v>
      </c>
      <c r="R2367" s="3">
        <v>0.1</v>
      </c>
      <c r="S2367" t="s">
        <v>135</v>
      </c>
      <c r="T2367" t="s">
        <v>136</v>
      </c>
      <c r="U2367" s="2">
        <v>3.03</v>
      </c>
      <c r="V2367" t="s">
        <v>133</v>
      </c>
    </row>
    <row r="2368" spans="1:22" x14ac:dyDescent="0.25">
      <c r="A2368">
        <v>2024696242</v>
      </c>
      <c r="B2368" t="s">
        <v>151</v>
      </c>
      <c r="C2368" t="s">
        <v>152</v>
      </c>
      <c r="D2368" t="str">
        <f t="shared" si="110"/>
        <v>SOPHIE GREER</v>
      </c>
      <c r="E2368" t="s">
        <v>52</v>
      </c>
      <c r="F2368" t="s">
        <v>132</v>
      </c>
      <c r="G2368" t="s">
        <v>133</v>
      </c>
      <c r="H2368">
        <v>17425766</v>
      </c>
      <c r="I2368" t="s">
        <v>55</v>
      </c>
      <c r="J2368" t="s">
        <v>56</v>
      </c>
      <c r="K2368" t="str">
        <f t="shared" si="108"/>
        <v>CAROL FOLEY</v>
      </c>
      <c r="L2368" s="1">
        <v>45566</v>
      </c>
      <c r="M2368" s="1">
        <v>46023</v>
      </c>
      <c r="N2368">
        <f t="shared" si="109"/>
        <v>15</v>
      </c>
      <c r="O2368" t="s">
        <v>135</v>
      </c>
      <c r="P2368" t="s">
        <v>2613</v>
      </c>
      <c r="Q2368" s="2">
        <v>21.97</v>
      </c>
      <c r="R2368" s="3">
        <v>0.1</v>
      </c>
      <c r="S2368" t="s">
        <v>135</v>
      </c>
      <c r="T2368" t="s">
        <v>136</v>
      </c>
      <c r="U2368" s="2">
        <v>2.2000000000000002</v>
      </c>
      <c r="V2368" t="s">
        <v>133</v>
      </c>
    </row>
    <row r="2369" spans="1:22" x14ac:dyDescent="0.25">
      <c r="A2369">
        <v>2024919331</v>
      </c>
      <c r="B2369" t="s">
        <v>157</v>
      </c>
      <c r="C2369" t="s">
        <v>158</v>
      </c>
      <c r="D2369" t="str">
        <f t="shared" si="110"/>
        <v>YUCHEN XIE</v>
      </c>
      <c r="E2369" t="s">
        <v>52</v>
      </c>
      <c r="F2369" t="s">
        <v>132</v>
      </c>
      <c r="G2369" t="s">
        <v>133</v>
      </c>
      <c r="H2369">
        <v>17425766</v>
      </c>
      <c r="I2369" t="s">
        <v>55</v>
      </c>
      <c r="J2369" t="s">
        <v>56</v>
      </c>
      <c r="K2369" t="str">
        <f t="shared" ref="K2369:K2432" si="111">CONCATENATE(J2369," ",I2369)</f>
        <v>CAROL FOLEY</v>
      </c>
      <c r="L2369" s="1">
        <v>45566</v>
      </c>
      <c r="M2369" s="1">
        <v>46023</v>
      </c>
      <c r="N2369">
        <f t="shared" si="109"/>
        <v>15</v>
      </c>
      <c r="O2369" t="s">
        <v>135</v>
      </c>
      <c r="P2369" t="s">
        <v>2613</v>
      </c>
      <c r="Q2369" s="2">
        <v>21.97</v>
      </c>
      <c r="R2369" s="3">
        <v>0.1</v>
      </c>
      <c r="S2369" t="s">
        <v>135</v>
      </c>
      <c r="T2369" t="s">
        <v>136</v>
      </c>
      <c r="U2369" s="2">
        <v>2.2000000000000002</v>
      </c>
      <c r="V2369" t="s">
        <v>133</v>
      </c>
    </row>
    <row r="2370" spans="1:22" x14ac:dyDescent="0.25">
      <c r="A2370">
        <v>2025065829</v>
      </c>
      <c r="B2370" t="s">
        <v>176</v>
      </c>
      <c r="C2370" t="s">
        <v>177</v>
      </c>
      <c r="D2370" t="str">
        <f t="shared" si="110"/>
        <v>ISAIAH KELLY</v>
      </c>
      <c r="E2370" t="s">
        <v>178</v>
      </c>
      <c r="F2370" t="s">
        <v>132</v>
      </c>
      <c r="G2370" t="s">
        <v>133</v>
      </c>
      <c r="H2370">
        <v>17425766</v>
      </c>
      <c r="I2370" t="s">
        <v>55</v>
      </c>
      <c r="J2370" t="s">
        <v>56</v>
      </c>
      <c r="K2370" t="str">
        <f t="shared" si="111"/>
        <v>CAROL FOLEY</v>
      </c>
      <c r="L2370" s="1">
        <v>45566</v>
      </c>
      <c r="M2370" s="1">
        <v>46023</v>
      </c>
      <c r="N2370">
        <f t="shared" ref="N2370:N2433" si="112">DATEDIF(L2370,M2370,"M")</f>
        <v>15</v>
      </c>
      <c r="O2370" t="s">
        <v>135</v>
      </c>
      <c r="P2370" t="s">
        <v>2613</v>
      </c>
      <c r="Q2370" s="2">
        <v>16.73</v>
      </c>
      <c r="R2370" s="3">
        <v>0.1</v>
      </c>
      <c r="S2370" t="s">
        <v>135</v>
      </c>
      <c r="T2370" t="s">
        <v>136</v>
      </c>
      <c r="U2370" s="2">
        <v>1.67</v>
      </c>
      <c r="V2370" t="s">
        <v>133</v>
      </c>
    </row>
    <row r="2371" spans="1:22" x14ac:dyDescent="0.25">
      <c r="A2371">
        <v>2024877662</v>
      </c>
      <c r="B2371" t="s">
        <v>155</v>
      </c>
      <c r="C2371" t="s">
        <v>156</v>
      </c>
      <c r="D2371" t="str">
        <f t="shared" ref="D2371:D2434" si="113">CONCATENATE(C2371," ",B2371)</f>
        <v>JILLIAN KLEIN</v>
      </c>
      <c r="E2371" t="s">
        <v>125</v>
      </c>
      <c r="F2371" t="s">
        <v>132</v>
      </c>
      <c r="G2371" t="s">
        <v>133</v>
      </c>
      <c r="H2371">
        <v>17425766</v>
      </c>
      <c r="I2371" t="s">
        <v>55</v>
      </c>
      <c r="J2371" t="s">
        <v>56</v>
      </c>
      <c r="K2371" t="str">
        <f t="shared" si="111"/>
        <v>CAROL FOLEY</v>
      </c>
      <c r="L2371" s="1">
        <v>45566</v>
      </c>
      <c r="M2371" s="1">
        <v>46023</v>
      </c>
      <c r="N2371">
        <f t="shared" si="112"/>
        <v>15</v>
      </c>
      <c r="O2371" t="s">
        <v>135</v>
      </c>
      <c r="P2371" t="s">
        <v>2613</v>
      </c>
      <c r="Q2371" s="2">
        <v>15.06</v>
      </c>
      <c r="R2371" s="3">
        <v>0.1</v>
      </c>
      <c r="S2371" t="s">
        <v>135</v>
      </c>
      <c r="T2371" t="s">
        <v>136</v>
      </c>
      <c r="U2371" s="2">
        <v>1.51</v>
      </c>
      <c r="V2371" t="s">
        <v>133</v>
      </c>
    </row>
    <row r="2372" spans="1:22" x14ac:dyDescent="0.25">
      <c r="A2372">
        <v>2025136832</v>
      </c>
      <c r="B2372" t="s">
        <v>183</v>
      </c>
      <c r="C2372" t="s">
        <v>184</v>
      </c>
      <c r="D2372" t="str">
        <f t="shared" si="113"/>
        <v>DEBRA MILEO</v>
      </c>
      <c r="E2372" t="s">
        <v>52</v>
      </c>
      <c r="F2372" t="s">
        <v>53</v>
      </c>
      <c r="G2372" t="s">
        <v>54</v>
      </c>
      <c r="H2372">
        <v>17425766</v>
      </c>
      <c r="I2372" t="s">
        <v>55</v>
      </c>
      <c r="J2372" t="s">
        <v>56</v>
      </c>
      <c r="K2372" t="str">
        <f t="shared" si="111"/>
        <v>CAROL FOLEY</v>
      </c>
      <c r="L2372" s="1">
        <v>45568</v>
      </c>
      <c r="M2372" s="1">
        <v>46025</v>
      </c>
      <c r="N2372">
        <f t="shared" si="112"/>
        <v>15</v>
      </c>
      <c r="O2372" t="s">
        <v>135</v>
      </c>
      <c r="P2372" t="s">
        <v>2613</v>
      </c>
      <c r="Q2372" s="2">
        <v>56.69</v>
      </c>
      <c r="R2372" s="4">
        <v>6.5000000000000002E-2</v>
      </c>
      <c r="S2372" t="s">
        <v>135</v>
      </c>
      <c r="T2372" t="s">
        <v>136</v>
      </c>
      <c r="U2372" s="2">
        <v>3.68</v>
      </c>
      <c r="V2372" t="s">
        <v>54</v>
      </c>
    </row>
    <row r="2373" spans="1:22" x14ac:dyDescent="0.25">
      <c r="A2373">
        <v>2024915569</v>
      </c>
      <c r="B2373" t="s">
        <v>1746</v>
      </c>
      <c r="C2373" t="s">
        <v>129</v>
      </c>
      <c r="D2373" t="str">
        <f t="shared" si="113"/>
        <v>JACOB MATHIS</v>
      </c>
      <c r="E2373" t="s">
        <v>52</v>
      </c>
      <c r="F2373" t="s">
        <v>53</v>
      </c>
      <c r="G2373" t="s">
        <v>54</v>
      </c>
      <c r="H2373">
        <v>17425766</v>
      </c>
      <c r="I2373" t="s">
        <v>55</v>
      </c>
      <c r="J2373" t="s">
        <v>56</v>
      </c>
      <c r="K2373" t="str">
        <f t="shared" si="111"/>
        <v>CAROL FOLEY</v>
      </c>
      <c r="L2373" s="1">
        <v>45566</v>
      </c>
      <c r="M2373" s="1">
        <v>46023</v>
      </c>
      <c r="N2373">
        <f t="shared" si="112"/>
        <v>15</v>
      </c>
      <c r="O2373" t="s">
        <v>135</v>
      </c>
      <c r="P2373" t="s">
        <v>2613</v>
      </c>
      <c r="Q2373" s="2">
        <v>52.69</v>
      </c>
      <c r="R2373" s="4">
        <v>6.5000000000000002E-2</v>
      </c>
      <c r="S2373" t="s">
        <v>135</v>
      </c>
      <c r="T2373" t="s">
        <v>136</v>
      </c>
      <c r="U2373" s="2">
        <v>3.42</v>
      </c>
      <c r="V2373" t="s">
        <v>54</v>
      </c>
    </row>
    <row r="2374" spans="1:22" x14ac:dyDescent="0.25">
      <c r="A2374">
        <v>2025023450</v>
      </c>
      <c r="B2374" t="s">
        <v>2546</v>
      </c>
      <c r="C2374" t="s">
        <v>2547</v>
      </c>
      <c r="D2374" t="str">
        <f t="shared" si="113"/>
        <v>LEON BURGESS</v>
      </c>
      <c r="E2374" t="s">
        <v>52</v>
      </c>
      <c r="F2374" t="s">
        <v>53</v>
      </c>
      <c r="G2374" t="s">
        <v>54</v>
      </c>
      <c r="H2374">
        <v>17425766</v>
      </c>
      <c r="I2374" t="s">
        <v>55</v>
      </c>
      <c r="J2374" t="s">
        <v>56</v>
      </c>
      <c r="K2374" t="str">
        <f t="shared" si="111"/>
        <v>CAROL FOLEY</v>
      </c>
      <c r="L2374" s="1">
        <v>45566</v>
      </c>
      <c r="M2374" s="1">
        <v>46023</v>
      </c>
      <c r="N2374">
        <f t="shared" si="112"/>
        <v>15</v>
      </c>
      <c r="O2374" t="s">
        <v>135</v>
      </c>
      <c r="P2374" t="s">
        <v>2613</v>
      </c>
      <c r="Q2374" s="2">
        <v>52.69</v>
      </c>
      <c r="R2374" s="4">
        <v>6.5000000000000002E-2</v>
      </c>
      <c r="S2374" t="s">
        <v>135</v>
      </c>
      <c r="T2374" t="s">
        <v>136</v>
      </c>
      <c r="U2374" s="2">
        <v>3.42</v>
      </c>
      <c r="V2374" t="s">
        <v>54</v>
      </c>
    </row>
    <row r="2375" spans="1:22" x14ac:dyDescent="0.25">
      <c r="A2375">
        <v>2024919332</v>
      </c>
      <c r="B2375" t="s">
        <v>157</v>
      </c>
      <c r="C2375" t="s">
        <v>158</v>
      </c>
      <c r="D2375" t="str">
        <f t="shared" si="113"/>
        <v>YUCHEN XIE</v>
      </c>
      <c r="E2375" t="s">
        <v>52</v>
      </c>
      <c r="F2375" t="s">
        <v>53</v>
      </c>
      <c r="G2375" t="s">
        <v>54</v>
      </c>
      <c r="H2375">
        <v>17425766</v>
      </c>
      <c r="I2375" t="s">
        <v>55</v>
      </c>
      <c r="J2375" t="s">
        <v>56</v>
      </c>
      <c r="K2375" t="str">
        <f t="shared" si="111"/>
        <v>CAROL FOLEY</v>
      </c>
      <c r="L2375" s="1">
        <v>45566</v>
      </c>
      <c r="M2375" s="1">
        <v>46023</v>
      </c>
      <c r="N2375">
        <f t="shared" si="112"/>
        <v>15</v>
      </c>
      <c r="O2375" t="s">
        <v>135</v>
      </c>
      <c r="P2375" t="s">
        <v>2613</v>
      </c>
      <c r="Q2375" s="2">
        <v>40.159999999999997</v>
      </c>
      <c r="R2375" s="4">
        <v>6.5000000000000002E-2</v>
      </c>
      <c r="S2375" t="s">
        <v>135</v>
      </c>
      <c r="T2375" t="s">
        <v>136</v>
      </c>
      <c r="U2375" s="2">
        <v>2.61</v>
      </c>
      <c r="V2375" t="s">
        <v>54</v>
      </c>
    </row>
    <row r="2376" spans="1:22" x14ac:dyDescent="0.25">
      <c r="A2376">
        <v>2025007093</v>
      </c>
      <c r="B2376" t="s">
        <v>174</v>
      </c>
      <c r="C2376" t="s">
        <v>175</v>
      </c>
      <c r="D2376" t="str">
        <f t="shared" si="113"/>
        <v>ANNVY WASHINGTON</v>
      </c>
      <c r="E2376" t="s">
        <v>52</v>
      </c>
      <c r="F2376" t="s">
        <v>479</v>
      </c>
      <c r="G2376" t="s">
        <v>480</v>
      </c>
      <c r="H2376">
        <v>17425766</v>
      </c>
      <c r="I2376" t="s">
        <v>55</v>
      </c>
      <c r="J2376" t="s">
        <v>56</v>
      </c>
      <c r="K2376" t="str">
        <f t="shared" si="111"/>
        <v>CAROL FOLEY</v>
      </c>
      <c r="L2376" s="1">
        <v>45566</v>
      </c>
      <c r="M2376" s="1">
        <v>46023</v>
      </c>
      <c r="N2376">
        <f t="shared" si="112"/>
        <v>15</v>
      </c>
      <c r="O2376" t="s">
        <v>135</v>
      </c>
      <c r="P2376" t="s">
        <v>2613</v>
      </c>
      <c r="Q2376" s="2">
        <v>44.21</v>
      </c>
      <c r="R2376" s="3">
        <v>0.06</v>
      </c>
      <c r="S2376" t="s">
        <v>135</v>
      </c>
      <c r="T2376" t="s">
        <v>136</v>
      </c>
      <c r="U2376" s="2">
        <v>2.65</v>
      </c>
      <c r="V2376" t="s">
        <v>480</v>
      </c>
    </row>
    <row r="2377" spans="1:22" x14ac:dyDescent="0.25">
      <c r="A2377">
        <v>2024696241</v>
      </c>
      <c r="B2377" t="s">
        <v>151</v>
      </c>
      <c r="C2377" t="s">
        <v>152</v>
      </c>
      <c r="D2377" t="str">
        <f t="shared" si="113"/>
        <v>SOPHIE GREER</v>
      </c>
      <c r="E2377" t="s">
        <v>52</v>
      </c>
      <c r="F2377" t="s">
        <v>479</v>
      </c>
      <c r="G2377" t="s">
        <v>480</v>
      </c>
      <c r="H2377">
        <v>17425766</v>
      </c>
      <c r="I2377" t="s">
        <v>55</v>
      </c>
      <c r="J2377" t="s">
        <v>56</v>
      </c>
      <c r="K2377" t="str">
        <f t="shared" si="111"/>
        <v>CAROL FOLEY</v>
      </c>
      <c r="L2377" s="1">
        <v>45566</v>
      </c>
      <c r="M2377" s="1">
        <v>46023</v>
      </c>
      <c r="N2377">
        <f t="shared" si="112"/>
        <v>15</v>
      </c>
      <c r="O2377" t="s">
        <v>135</v>
      </c>
      <c r="P2377" t="s">
        <v>2613</v>
      </c>
      <c r="Q2377" s="2">
        <v>27.11</v>
      </c>
      <c r="R2377" s="3">
        <v>0.06</v>
      </c>
      <c r="S2377" t="s">
        <v>135</v>
      </c>
      <c r="T2377" t="s">
        <v>136</v>
      </c>
      <c r="U2377" s="2">
        <v>1.63</v>
      </c>
      <c r="V2377" t="s">
        <v>480</v>
      </c>
    </row>
    <row r="2378" spans="1:22" x14ac:dyDescent="0.25">
      <c r="A2378">
        <v>2024915570</v>
      </c>
      <c r="B2378" t="s">
        <v>1746</v>
      </c>
      <c r="C2378" t="s">
        <v>129</v>
      </c>
      <c r="D2378" t="str">
        <f t="shared" si="113"/>
        <v>JACOB MATHIS</v>
      </c>
      <c r="E2378" t="s">
        <v>52</v>
      </c>
      <c r="F2378" t="s">
        <v>479</v>
      </c>
      <c r="G2378" t="s">
        <v>480</v>
      </c>
      <c r="H2378">
        <v>17425766</v>
      </c>
      <c r="I2378" t="s">
        <v>55</v>
      </c>
      <c r="J2378" t="s">
        <v>56</v>
      </c>
      <c r="K2378" t="str">
        <f t="shared" si="111"/>
        <v>CAROL FOLEY</v>
      </c>
      <c r="L2378" s="1">
        <v>45566</v>
      </c>
      <c r="M2378" s="1">
        <v>46023</v>
      </c>
      <c r="N2378">
        <f t="shared" si="112"/>
        <v>15</v>
      </c>
      <c r="O2378" t="s">
        <v>135</v>
      </c>
      <c r="P2378" t="s">
        <v>2613</v>
      </c>
      <c r="Q2378" s="2">
        <v>15.88</v>
      </c>
      <c r="R2378" s="3">
        <v>0.06</v>
      </c>
      <c r="S2378" t="s">
        <v>135</v>
      </c>
      <c r="T2378" t="s">
        <v>136</v>
      </c>
      <c r="U2378" s="2">
        <v>0.95</v>
      </c>
      <c r="V2378" t="s">
        <v>480</v>
      </c>
    </row>
    <row r="2379" spans="1:22" x14ac:dyDescent="0.25">
      <c r="A2379">
        <v>2025091509</v>
      </c>
      <c r="B2379" t="s">
        <v>179</v>
      </c>
      <c r="C2379" t="s">
        <v>180</v>
      </c>
      <c r="D2379" t="str">
        <f t="shared" si="113"/>
        <v>EDITH QUINTERO</v>
      </c>
      <c r="E2379" t="s">
        <v>52</v>
      </c>
      <c r="F2379" t="s">
        <v>479</v>
      </c>
      <c r="G2379" t="s">
        <v>480</v>
      </c>
      <c r="H2379">
        <v>17425766</v>
      </c>
      <c r="I2379" t="s">
        <v>55</v>
      </c>
      <c r="J2379" t="s">
        <v>56</v>
      </c>
      <c r="K2379" t="str">
        <f t="shared" si="111"/>
        <v>CAROL FOLEY</v>
      </c>
      <c r="L2379" s="1">
        <v>45566</v>
      </c>
      <c r="M2379" s="1">
        <v>46023</v>
      </c>
      <c r="N2379">
        <f t="shared" si="112"/>
        <v>15</v>
      </c>
      <c r="O2379" t="s">
        <v>135</v>
      </c>
      <c r="P2379" t="s">
        <v>2613</v>
      </c>
      <c r="Q2379" s="2">
        <v>15.88</v>
      </c>
      <c r="R2379" s="3">
        <v>0.06</v>
      </c>
      <c r="S2379" t="s">
        <v>135</v>
      </c>
      <c r="T2379" t="s">
        <v>136</v>
      </c>
      <c r="U2379" s="2">
        <v>0.95</v>
      </c>
      <c r="V2379" t="s">
        <v>480</v>
      </c>
    </row>
    <row r="2380" spans="1:22" x14ac:dyDescent="0.25">
      <c r="A2380">
        <v>2024877663</v>
      </c>
      <c r="B2380" t="s">
        <v>155</v>
      </c>
      <c r="C2380" t="s">
        <v>156</v>
      </c>
      <c r="D2380" t="str">
        <f t="shared" si="113"/>
        <v>JILLIAN KLEIN</v>
      </c>
      <c r="E2380" t="s">
        <v>125</v>
      </c>
      <c r="F2380" t="s">
        <v>479</v>
      </c>
      <c r="G2380" t="s">
        <v>480</v>
      </c>
      <c r="H2380">
        <v>17425766</v>
      </c>
      <c r="I2380" t="s">
        <v>55</v>
      </c>
      <c r="J2380" t="s">
        <v>56</v>
      </c>
      <c r="K2380" t="str">
        <f t="shared" si="111"/>
        <v>CAROL FOLEY</v>
      </c>
      <c r="L2380" s="1">
        <v>45566</v>
      </c>
      <c r="M2380" s="1">
        <v>46023</v>
      </c>
      <c r="N2380">
        <f t="shared" si="112"/>
        <v>15</v>
      </c>
      <c r="O2380" t="s">
        <v>135</v>
      </c>
      <c r="P2380" t="s">
        <v>2613</v>
      </c>
      <c r="Q2380" s="2">
        <v>14.84</v>
      </c>
      <c r="R2380" s="3">
        <v>0.06</v>
      </c>
      <c r="S2380" t="s">
        <v>135</v>
      </c>
      <c r="T2380" t="s">
        <v>136</v>
      </c>
      <c r="U2380" s="2">
        <v>0.89</v>
      </c>
      <c r="V2380" t="s">
        <v>480</v>
      </c>
    </row>
    <row r="2381" spans="1:22" x14ac:dyDescent="0.25">
      <c r="A2381">
        <v>2025082288</v>
      </c>
      <c r="B2381" t="s">
        <v>959</v>
      </c>
      <c r="C2381" t="s">
        <v>405</v>
      </c>
      <c r="D2381" t="str">
        <f t="shared" si="113"/>
        <v>DAVID BROWN</v>
      </c>
      <c r="E2381" t="s">
        <v>80</v>
      </c>
      <c r="F2381" t="s">
        <v>373</v>
      </c>
      <c r="G2381" t="s">
        <v>374</v>
      </c>
      <c r="H2381" t="s">
        <v>2608</v>
      </c>
      <c r="I2381" t="s">
        <v>195</v>
      </c>
      <c r="J2381" t="s">
        <v>196</v>
      </c>
      <c r="K2381" t="str">
        <f t="shared" si="111"/>
        <v>JARED KINYUA</v>
      </c>
      <c r="L2381" s="1">
        <v>45564</v>
      </c>
      <c r="M2381" s="1">
        <v>46020</v>
      </c>
      <c r="N2381">
        <f t="shared" si="112"/>
        <v>15</v>
      </c>
      <c r="O2381" t="s">
        <v>135</v>
      </c>
      <c r="P2381" t="s">
        <v>2613</v>
      </c>
      <c r="Q2381" s="2">
        <v>34.159999999999997</v>
      </c>
      <c r="R2381" s="3">
        <v>0.15</v>
      </c>
      <c r="S2381" t="s">
        <v>135</v>
      </c>
      <c r="T2381" t="s">
        <v>136</v>
      </c>
      <c r="U2381" s="2">
        <v>5.12</v>
      </c>
      <c r="V2381" t="s">
        <v>374</v>
      </c>
    </row>
    <row r="2382" spans="1:22" x14ac:dyDescent="0.25">
      <c r="A2382">
        <v>2024924792</v>
      </c>
      <c r="B2382" t="s">
        <v>164</v>
      </c>
      <c r="C2382" t="s">
        <v>165</v>
      </c>
      <c r="D2382" t="str">
        <f t="shared" si="113"/>
        <v>BRENDA THAMES</v>
      </c>
      <c r="E2382" t="s">
        <v>166</v>
      </c>
      <c r="F2382" t="s">
        <v>803</v>
      </c>
      <c r="G2382" t="s">
        <v>806</v>
      </c>
      <c r="H2382">
        <v>18781057</v>
      </c>
      <c r="I2382" t="s">
        <v>162</v>
      </c>
      <c r="J2382" t="s">
        <v>163</v>
      </c>
      <c r="K2382" t="str">
        <f t="shared" si="111"/>
        <v>JOHN ROKEN</v>
      </c>
      <c r="L2382" s="1">
        <v>45566</v>
      </c>
      <c r="M2382" s="1">
        <v>46023</v>
      </c>
      <c r="N2382">
        <f t="shared" si="112"/>
        <v>15</v>
      </c>
      <c r="O2382" t="s">
        <v>135</v>
      </c>
      <c r="P2382" t="s">
        <v>2613</v>
      </c>
      <c r="Q2382" s="2">
        <v>15</v>
      </c>
      <c r="R2382" s="3">
        <v>0.1</v>
      </c>
      <c r="S2382" t="s">
        <v>135</v>
      </c>
      <c r="T2382" t="s">
        <v>136</v>
      </c>
      <c r="U2382" s="2">
        <v>1.5</v>
      </c>
      <c r="V2382" t="s">
        <v>806</v>
      </c>
    </row>
    <row r="2383" spans="1:22" x14ac:dyDescent="0.25">
      <c r="A2383">
        <v>2024924791</v>
      </c>
      <c r="B2383" t="s">
        <v>164</v>
      </c>
      <c r="C2383" t="s">
        <v>165</v>
      </c>
      <c r="D2383" t="str">
        <f t="shared" si="113"/>
        <v>BRENDA THAMES</v>
      </c>
      <c r="E2383" t="s">
        <v>166</v>
      </c>
      <c r="F2383" t="s">
        <v>132</v>
      </c>
      <c r="G2383" t="s">
        <v>133</v>
      </c>
      <c r="H2383">
        <v>18781057</v>
      </c>
      <c r="I2383" t="s">
        <v>162</v>
      </c>
      <c r="J2383" t="s">
        <v>163</v>
      </c>
      <c r="K2383" t="str">
        <f t="shared" si="111"/>
        <v>JOHN ROKEN</v>
      </c>
      <c r="L2383" s="1">
        <v>45566</v>
      </c>
      <c r="M2383" s="1">
        <v>46023</v>
      </c>
      <c r="N2383">
        <f t="shared" si="112"/>
        <v>15</v>
      </c>
      <c r="O2383" t="s">
        <v>135</v>
      </c>
      <c r="P2383" t="s">
        <v>2613</v>
      </c>
      <c r="Q2383" s="2">
        <v>46.78</v>
      </c>
      <c r="R2383" s="3">
        <v>0.1</v>
      </c>
      <c r="S2383" t="s">
        <v>135</v>
      </c>
      <c r="T2383" t="s">
        <v>136</v>
      </c>
      <c r="U2383" s="2">
        <v>4.68</v>
      </c>
      <c r="V2383" t="s">
        <v>133</v>
      </c>
    </row>
    <row r="2384" spans="1:22" x14ac:dyDescent="0.25">
      <c r="A2384">
        <v>2024922645</v>
      </c>
      <c r="B2384" t="s">
        <v>159</v>
      </c>
      <c r="C2384" t="s">
        <v>160</v>
      </c>
      <c r="D2384" t="str">
        <f t="shared" si="113"/>
        <v>CHRISTOPHER HOOPER</v>
      </c>
      <c r="E2384" t="s">
        <v>161</v>
      </c>
      <c r="F2384" t="s">
        <v>132</v>
      </c>
      <c r="G2384" t="s">
        <v>133</v>
      </c>
      <c r="H2384">
        <v>18781057</v>
      </c>
      <c r="I2384" t="s">
        <v>162</v>
      </c>
      <c r="J2384" t="s">
        <v>163</v>
      </c>
      <c r="K2384" t="str">
        <f t="shared" si="111"/>
        <v>JOHN ROKEN</v>
      </c>
      <c r="L2384" s="1">
        <v>45566</v>
      </c>
      <c r="M2384" s="1">
        <v>46023</v>
      </c>
      <c r="N2384">
        <f t="shared" si="112"/>
        <v>15</v>
      </c>
      <c r="O2384" t="s">
        <v>135</v>
      </c>
      <c r="P2384" t="s">
        <v>2613</v>
      </c>
      <c r="Q2384" s="2">
        <v>26.12</v>
      </c>
      <c r="R2384" s="3">
        <v>0.1</v>
      </c>
      <c r="S2384" t="s">
        <v>135</v>
      </c>
      <c r="T2384" t="s">
        <v>136</v>
      </c>
      <c r="U2384" s="2">
        <v>2.61</v>
      </c>
      <c r="V2384" t="s">
        <v>133</v>
      </c>
    </row>
    <row r="2385" spans="1:22" x14ac:dyDescent="0.25">
      <c r="A2385">
        <v>2024922646</v>
      </c>
      <c r="B2385" t="s">
        <v>159</v>
      </c>
      <c r="C2385" t="s">
        <v>160</v>
      </c>
      <c r="D2385" t="str">
        <f t="shared" si="113"/>
        <v>CHRISTOPHER HOOPER</v>
      </c>
      <c r="E2385" t="s">
        <v>161</v>
      </c>
      <c r="F2385" t="s">
        <v>53</v>
      </c>
      <c r="G2385" t="s">
        <v>54</v>
      </c>
      <c r="H2385">
        <v>18781057</v>
      </c>
      <c r="I2385" t="s">
        <v>162</v>
      </c>
      <c r="J2385" t="s">
        <v>163</v>
      </c>
      <c r="K2385" t="str">
        <f t="shared" si="111"/>
        <v>JOHN ROKEN</v>
      </c>
      <c r="L2385" s="1">
        <v>45566</v>
      </c>
      <c r="M2385" s="1">
        <v>46023</v>
      </c>
      <c r="N2385">
        <f t="shared" si="112"/>
        <v>15</v>
      </c>
      <c r="O2385" t="s">
        <v>135</v>
      </c>
      <c r="P2385" t="s">
        <v>2613</v>
      </c>
      <c r="Q2385" s="2">
        <v>46.45</v>
      </c>
      <c r="R2385" s="4">
        <v>6.5000000000000002E-2</v>
      </c>
      <c r="S2385" t="s">
        <v>135</v>
      </c>
      <c r="T2385" t="s">
        <v>136</v>
      </c>
      <c r="U2385" s="2">
        <v>3.02</v>
      </c>
      <c r="V2385" t="s">
        <v>54</v>
      </c>
    </row>
    <row r="2386" spans="1:22" x14ac:dyDescent="0.25">
      <c r="A2386">
        <v>2024635213</v>
      </c>
      <c r="B2386" t="s">
        <v>640</v>
      </c>
      <c r="C2386" t="s">
        <v>2040</v>
      </c>
      <c r="D2386" t="str">
        <f t="shared" si="113"/>
        <v>JAMAR JOHNSON</v>
      </c>
      <c r="E2386" t="s">
        <v>80</v>
      </c>
      <c r="F2386" t="s">
        <v>1837</v>
      </c>
      <c r="G2386" t="s">
        <v>1840</v>
      </c>
      <c r="H2386">
        <v>1706194</v>
      </c>
      <c r="I2386" t="s">
        <v>258</v>
      </c>
      <c r="J2386" t="s">
        <v>131</v>
      </c>
      <c r="K2386" t="str">
        <f t="shared" si="111"/>
        <v>MATTHEW DAUGHERTY</v>
      </c>
      <c r="L2386" s="1">
        <v>45536</v>
      </c>
      <c r="M2386" s="1">
        <v>46021</v>
      </c>
      <c r="N2386">
        <f t="shared" si="112"/>
        <v>15</v>
      </c>
      <c r="O2386" t="s">
        <v>135</v>
      </c>
      <c r="P2386" t="s">
        <v>2613</v>
      </c>
      <c r="Q2386" s="2">
        <v>1650.07</v>
      </c>
      <c r="R2386" s="3">
        <v>0.28999999999999998</v>
      </c>
      <c r="S2386" t="s">
        <v>135</v>
      </c>
      <c r="T2386" t="s">
        <v>136</v>
      </c>
      <c r="U2386" s="2">
        <v>478.52</v>
      </c>
      <c r="V2386" t="s">
        <v>2039</v>
      </c>
    </row>
    <row r="2387" spans="1:22" x14ac:dyDescent="0.25">
      <c r="A2387">
        <v>2024433918</v>
      </c>
      <c r="B2387" t="s">
        <v>1853</v>
      </c>
      <c r="C2387" t="s">
        <v>1854</v>
      </c>
      <c r="D2387" t="str">
        <f t="shared" si="113"/>
        <v>DUSTEN BLAKENSHIP</v>
      </c>
      <c r="E2387" t="s">
        <v>504</v>
      </c>
      <c r="F2387" t="s">
        <v>1837</v>
      </c>
      <c r="G2387" t="s">
        <v>1840</v>
      </c>
      <c r="H2387">
        <v>1706194</v>
      </c>
      <c r="I2387" t="s">
        <v>258</v>
      </c>
      <c r="J2387" t="s">
        <v>131</v>
      </c>
      <c r="K2387" t="str">
        <f t="shared" si="111"/>
        <v>MATTHEW DAUGHERTY</v>
      </c>
      <c r="L2387" s="1">
        <v>45536</v>
      </c>
      <c r="M2387" s="1">
        <v>46021</v>
      </c>
      <c r="N2387">
        <f t="shared" si="112"/>
        <v>15</v>
      </c>
      <c r="O2387" t="s">
        <v>135</v>
      </c>
      <c r="P2387" t="s">
        <v>2613</v>
      </c>
      <c r="Q2387" s="2">
        <v>218.28</v>
      </c>
      <c r="R2387" s="3">
        <v>0.28999999999999998</v>
      </c>
      <c r="S2387" t="s">
        <v>135</v>
      </c>
      <c r="T2387" t="s">
        <v>136</v>
      </c>
      <c r="U2387" s="2">
        <v>63.3</v>
      </c>
      <c r="V2387" t="s">
        <v>2039</v>
      </c>
    </row>
    <row r="2388" spans="1:22" x14ac:dyDescent="0.25">
      <c r="A2388">
        <v>2024136816</v>
      </c>
      <c r="B2388" t="s">
        <v>1272</v>
      </c>
      <c r="C2388" t="s">
        <v>688</v>
      </c>
      <c r="D2388" t="str">
        <f t="shared" si="113"/>
        <v>CARLOS SALGADO</v>
      </c>
      <c r="E2388" t="s">
        <v>80</v>
      </c>
      <c r="F2388" t="s">
        <v>1837</v>
      </c>
      <c r="G2388" t="s">
        <v>1840</v>
      </c>
      <c r="H2388">
        <v>8977234</v>
      </c>
      <c r="I2388" t="s">
        <v>65</v>
      </c>
      <c r="J2388" t="s">
        <v>66</v>
      </c>
      <c r="K2388" t="str">
        <f t="shared" si="111"/>
        <v>RYAN CALTAGIRONE</v>
      </c>
      <c r="L2388" s="1">
        <v>45536</v>
      </c>
      <c r="M2388" s="1">
        <v>46021</v>
      </c>
      <c r="N2388">
        <f t="shared" si="112"/>
        <v>15</v>
      </c>
      <c r="O2388" t="s">
        <v>135</v>
      </c>
      <c r="P2388" t="s">
        <v>2613</v>
      </c>
      <c r="Q2388" s="2">
        <v>542.13</v>
      </c>
      <c r="R2388" s="3">
        <v>0.28999999999999998</v>
      </c>
      <c r="S2388" t="s">
        <v>135</v>
      </c>
      <c r="T2388" t="s">
        <v>136</v>
      </c>
      <c r="U2388" s="2">
        <v>157.22</v>
      </c>
      <c r="V2388" t="s">
        <v>2039</v>
      </c>
    </row>
    <row r="2389" spans="1:22" x14ac:dyDescent="0.25">
      <c r="A2389">
        <v>2024565072</v>
      </c>
      <c r="B2389" t="s">
        <v>1273</v>
      </c>
      <c r="C2389" t="s">
        <v>979</v>
      </c>
      <c r="D2389" t="str">
        <f t="shared" si="113"/>
        <v>ANTHONY EDMONDS</v>
      </c>
      <c r="E2389" t="s">
        <v>93</v>
      </c>
      <c r="F2389" t="s">
        <v>373</v>
      </c>
      <c r="G2389" t="s">
        <v>400</v>
      </c>
      <c r="H2389">
        <v>8977234</v>
      </c>
      <c r="I2389" t="s">
        <v>65</v>
      </c>
      <c r="J2389" t="s">
        <v>66</v>
      </c>
      <c r="K2389" t="str">
        <f t="shared" si="111"/>
        <v>RYAN CALTAGIRONE</v>
      </c>
      <c r="L2389" s="1">
        <v>45566</v>
      </c>
      <c r="M2389" s="1">
        <v>46023</v>
      </c>
      <c r="N2389">
        <f t="shared" si="112"/>
        <v>15</v>
      </c>
      <c r="O2389" t="s">
        <v>135</v>
      </c>
      <c r="P2389" t="s">
        <v>2613</v>
      </c>
      <c r="Q2389" s="2">
        <v>51.46</v>
      </c>
      <c r="R2389" s="3">
        <v>0.15</v>
      </c>
      <c r="S2389" t="s">
        <v>135</v>
      </c>
      <c r="T2389" t="s">
        <v>136</v>
      </c>
      <c r="U2389" s="2">
        <v>7.72</v>
      </c>
      <c r="V2389" t="s">
        <v>400</v>
      </c>
    </row>
    <row r="2390" spans="1:22" x14ac:dyDescent="0.25">
      <c r="A2390">
        <v>2024928767</v>
      </c>
      <c r="B2390" t="s">
        <v>1275</v>
      </c>
      <c r="C2390" t="s">
        <v>1276</v>
      </c>
      <c r="D2390" t="str">
        <f t="shared" si="113"/>
        <v>MARIEL MORTON</v>
      </c>
      <c r="E2390" t="s">
        <v>110</v>
      </c>
      <c r="F2390" t="s">
        <v>373</v>
      </c>
      <c r="G2390" t="s">
        <v>400</v>
      </c>
      <c r="H2390">
        <v>8977234</v>
      </c>
      <c r="I2390" t="s">
        <v>65</v>
      </c>
      <c r="J2390" t="s">
        <v>66</v>
      </c>
      <c r="K2390" t="str">
        <f t="shared" si="111"/>
        <v>RYAN CALTAGIRONE</v>
      </c>
      <c r="L2390" s="1">
        <v>45566</v>
      </c>
      <c r="M2390" s="1">
        <v>46023</v>
      </c>
      <c r="N2390">
        <f t="shared" si="112"/>
        <v>15</v>
      </c>
      <c r="O2390" t="s">
        <v>135</v>
      </c>
      <c r="P2390" t="s">
        <v>2613</v>
      </c>
      <c r="Q2390" s="2">
        <v>25.73</v>
      </c>
      <c r="R2390" s="3">
        <v>0.15</v>
      </c>
      <c r="S2390" t="s">
        <v>135</v>
      </c>
      <c r="T2390" t="s">
        <v>136</v>
      </c>
      <c r="U2390" s="2">
        <v>3.86</v>
      </c>
      <c r="V2390" t="s">
        <v>400</v>
      </c>
    </row>
    <row r="2391" spans="1:22" x14ac:dyDescent="0.25">
      <c r="A2391">
        <v>2025041359</v>
      </c>
      <c r="B2391" t="s">
        <v>1697</v>
      </c>
      <c r="C2391" t="s">
        <v>2113</v>
      </c>
      <c r="D2391" t="str">
        <f t="shared" si="113"/>
        <v>RHONDA HUGHES</v>
      </c>
      <c r="E2391" t="s">
        <v>354</v>
      </c>
      <c r="F2391" t="s">
        <v>373</v>
      </c>
      <c r="G2391" t="s">
        <v>400</v>
      </c>
      <c r="H2391">
        <v>8977234</v>
      </c>
      <c r="I2391" t="s">
        <v>65</v>
      </c>
      <c r="J2391" t="s">
        <v>66</v>
      </c>
      <c r="K2391" t="str">
        <f t="shared" si="111"/>
        <v>RYAN CALTAGIRONE</v>
      </c>
      <c r="L2391" s="1">
        <v>45566</v>
      </c>
      <c r="M2391" s="1">
        <v>46023</v>
      </c>
      <c r="N2391">
        <f t="shared" si="112"/>
        <v>15</v>
      </c>
      <c r="O2391" t="s">
        <v>135</v>
      </c>
      <c r="P2391" t="s">
        <v>2613</v>
      </c>
      <c r="Q2391" s="2">
        <v>25.73</v>
      </c>
      <c r="R2391" s="3">
        <v>0.15</v>
      </c>
      <c r="S2391" t="s">
        <v>135</v>
      </c>
      <c r="T2391" t="s">
        <v>136</v>
      </c>
      <c r="U2391" s="2">
        <v>3.86</v>
      </c>
      <c r="V2391" t="s">
        <v>400</v>
      </c>
    </row>
    <row r="2392" spans="1:22" x14ac:dyDescent="0.25">
      <c r="A2392">
        <v>2025041358</v>
      </c>
      <c r="B2392" t="s">
        <v>1697</v>
      </c>
      <c r="C2392" t="s">
        <v>2113</v>
      </c>
      <c r="D2392" t="str">
        <f t="shared" si="113"/>
        <v>RHONDA HUGHES</v>
      </c>
      <c r="E2392" t="s">
        <v>354</v>
      </c>
      <c r="F2392" t="s">
        <v>373</v>
      </c>
      <c r="G2392" t="s">
        <v>374</v>
      </c>
      <c r="H2392">
        <v>8977234</v>
      </c>
      <c r="I2392" t="s">
        <v>65</v>
      </c>
      <c r="J2392" t="s">
        <v>66</v>
      </c>
      <c r="K2392" t="str">
        <f t="shared" si="111"/>
        <v>RYAN CALTAGIRONE</v>
      </c>
      <c r="L2392" s="1">
        <v>45566</v>
      </c>
      <c r="M2392" s="1">
        <v>46023</v>
      </c>
      <c r="N2392">
        <f t="shared" si="112"/>
        <v>15</v>
      </c>
      <c r="O2392" t="s">
        <v>135</v>
      </c>
      <c r="P2392" t="s">
        <v>2613</v>
      </c>
      <c r="Q2392" s="2">
        <v>204.88</v>
      </c>
      <c r="R2392" s="3">
        <v>0.15</v>
      </c>
      <c r="S2392" t="s">
        <v>135</v>
      </c>
      <c r="T2392" t="s">
        <v>136</v>
      </c>
      <c r="U2392" s="2">
        <v>30.73</v>
      </c>
      <c r="V2392" t="s">
        <v>374</v>
      </c>
    </row>
    <row r="2393" spans="1:22" x14ac:dyDescent="0.25">
      <c r="A2393">
        <v>2024785217</v>
      </c>
      <c r="B2393" t="s">
        <v>1274</v>
      </c>
      <c r="C2393" t="s">
        <v>160</v>
      </c>
      <c r="D2393" t="str">
        <f t="shared" si="113"/>
        <v>CHRISTOPHER CZECH</v>
      </c>
      <c r="E2393" t="s">
        <v>110</v>
      </c>
      <c r="F2393" t="s">
        <v>373</v>
      </c>
      <c r="G2393" t="s">
        <v>374</v>
      </c>
      <c r="H2393">
        <v>8977234</v>
      </c>
      <c r="I2393" t="s">
        <v>65</v>
      </c>
      <c r="J2393" t="s">
        <v>66</v>
      </c>
      <c r="K2393" t="str">
        <f t="shared" si="111"/>
        <v>RYAN CALTAGIRONE</v>
      </c>
      <c r="L2393" s="1">
        <v>45566</v>
      </c>
      <c r="M2393" s="1">
        <v>46023</v>
      </c>
      <c r="N2393">
        <f t="shared" si="112"/>
        <v>15</v>
      </c>
      <c r="O2393" t="s">
        <v>135</v>
      </c>
      <c r="P2393" t="s">
        <v>2613</v>
      </c>
      <c r="Q2393" s="2">
        <v>78.760000000000005</v>
      </c>
      <c r="R2393" s="3">
        <v>0.15</v>
      </c>
      <c r="S2393" t="s">
        <v>135</v>
      </c>
      <c r="T2393" t="s">
        <v>136</v>
      </c>
      <c r="U2393" s="2">
        <v>11.81</v>
      </c>
      <c r="V2393" t="s">
        <v>374</v>
      </c>
    </row>
    <row r="2394" spans="1:22" x14ac:dyDescent="0.25">
      <c r="A2394">
        <v>2024928766</v>
      </c>
      <c r="B2394" t="s">
        <v>1275</v>
      </c>
      <c r="C2394" t="s">
        <v>1276</v>
      </c>
      <c r="D2394" t="str">
        <f t="shared" si="113"/>
        <v>MARIEL MORTON</v>
      </c>
      <c r="E2394" t="s">
        <v>110</v>
      </c>
      <c r="F2394" t="s">
        <v>373</v>
      </c>
      <c r="G2394" t="s">
        <v>374</v>
      </c>
      <c r="H2394">
        <v>8977234</v>
      </c>
      <c r="I2394" t="s">
        <v>65</v>
      </c>
      <c r="J2394" t="s">
        <v>66</v>
      </c>
      <c r="K2394" t="str">
        <f t="shared" si="111"/>
        <v>RYAN CALTAGIRONE</v>
      </c>
      <c r="L2394" s="1">
        <v>45566</v>
      </c>
      <c r="M2394" s="1">
        <v>46023</v>
      </c>
      <c r="N2394">
        <f t="shared" si="112"/>
        <v>15</v>
      </c>
      <c r="O2394" t="s">
        <v>135</v>
      </c>
      <c r="P2394" t="s">
        <v>2613</v>
      </c>
      <c r="Q2394" s="2">
        <v>72.06</v>
      </c>
      <c r="R2394" s="3">
        <v>0.15</v>
      </c>
      <c r="S2394" t="s">
        <v>135</v>
      </c>
      <c r="T2394" t="s">
        <v>136</v>
      </c>
      <c r="U2394" s="2">
        <v>10.81</v>
      </c>
      <c r="V2394" t="s">
        <v>374</v>
      </c>
    </row>
    <row r="2395" spans="1:22" x14ac:dyDescent="0.25">
      <c r="A2395">
        <v>2024565071</v>
      </c>
      <c r="B2395" t="s">
        <v>1273</v>
      </c>
      <c r="C2395" t="s">
        <v>979</v>
      </c>
      <c r="D2395" t="str">
        <f t="shared" si="113"/>
        <v>ANTHONY EDMONDS</v>
      </c>
      <c r="E2395" t="s">
        <v>93</v>
      </c>
      <c r="F2395" t="s">
        <v>373</v>
      </c>
      <c r="G2395" t="s">
        <v>374</v>
      </c>
      <c r="H2395">
        <v>8977234</v>
      </c>
      <c r="I2395" t="s">
        <v>65</v>
      </c>
      <c r="J2395" t="s">
        <v>66</v>
      </c>
      <c r="K2395" t="str">
        <f t="shared" si="111"/>
        <v>RYAN CALTAGIRONE</v>
      </c>
      <c r="L2395" s="1">
        <v>45566</v>
      </c>
      <c r="M2395" s="1">
        <v>46023</v>
      </c>
      <c r="N2395">
        <f t="shared" si="112"/>
        <v>15</v>
      </c>
      <c r="O2395" t="s">
        <v>135</v>
      </c>
      <c r="P2395" t="s">
        <v>2613</v>
      </c>
      <c r="Q2395" s="2">
        <v>70.069999999999993</v>
      </c>
      <c r="R2395" s="3">
        <v>0.15</v>
      </c>
      <c r="S2395" t="s">
        <v>135</v>
      </c>
      <c r="T2395" t="s">
        <v>136</v>
      </c>
      <c r="U2395" s="2">
        <v>10.51</v>
      </c>
      <c r="V2395" t="s">
        <v>374</v>
      </c>
    </row>
    <row r="2396" spans="1:22" x14ac:dyDescent="0.25">
      <c r="A2396">
        <v>2024690249</v>
      </c>
      <c r="B2396" t="s">
        <v>1745</v>
      </c>
      <c r="C2396" t="s">
        <v>386</v>
      </c>
      <c r="D2396" t="str">
        <f t="shared" si="113"/>
        <v>MICHAEL HOHNER</v>
      </c>
      <c r="E2396" t="s">
        <v>206</v>
      </c>
      <c r="F2396" t="s">
        <v>373</v>
      </c>
      <c r="G2396" t="s">
        <v>374</v>
      </c>
      <c r="H2396">
        <v>8977234</v>
      </c>
      <c r="I2396" t="s">
        <v>65</v>
      </c>
      <c r="J2396" t="s">
        <v>66</v>
      </c>
      <c r="K2396" t="str">
        <f t="shared" si="111"/>
        <v>RYAN CALTAGIRONE</v>
      </c>
      <c r="L2396" s="1">
        <v>45566</v>
      </c>
      <c r="M2396" s="1">
        <v>46023</v>
      </c>
      <c r="N2396">
        <f t="shared" si="112"/>
        <v>15</v>
      </c>
      <c r="O2396" t="s">
        <v>135</v>
      </c>
      <c r="P2396" t="s">
        <v>2613</v>
      </c>
      <c r="Q2396" s="2">
        <v>53.04</v>
      </c>
      <c r="R2396" s="3">
        <v>0.15</v>
      </c>
      <c r="S2396" t="s">
        <v>135</v>
      </c>
      <c r="T2396" t="s">
        <v>136</v>
      </c>
      <c r="U2396" s="2">
        <v>7.96</v>
      </c>
      <c r="V2396" t="s">
        <v>374</v>
      </c>
    </row>
    <row r="2397" spans="1:22" x14ac:dyDescent="0.25">
      <c r="A2397">
        <v>2024994310</v>
      </c>
      <c r="B2397" t="s">
        <v>2111</v>
      </c>
      <c r="C2397" t="s">
        <v>2112</v>
      </c>
      <c r="D2397" t="str">
        <f t="shared" si="113"/>
        <v>MIGUEL ESTRADA</v>
      </c>
      <c r="E2397" t="s">
        <v>83</v>
      </c>
      <c r="F2397" t="s">
        <v>373</v>
      </c>
      <c r="G2397" t="s">
        <v>374</v>
      </c>
      <c r="H2397">
        <v>8977234</v>
      </c>
      <c r="I2397" t="s">
        <v>65</v>
      </c>
      <c r="J2397" t="s">
        <v>66</v>
      </c>
      <c r="K2397" t="str">
        <f t="shared" si="111"/>
        <v>RYAN CALTAGIRONE</v>
      </c>
      <c r="L2397" s="1">
        <v>45566</v>
      </c>
      <c r="M2397" s="1">
        <v>46023</v>
      </c>
      <c r="N2397">
        <f t="shared" si="112"/>
        <v>15</v>
      </c>
      <c r="O2397" t="s">
        <v>135</v>
      </c>
      <c r="P2397" t="s">
        <v>2613</v>
      </c>
      <c r="Q2397" s="2">
        <v>11.5</v>
      </c>
      <c r="R2397" s="3">
        <v>0.15</v>
      </c>
      <c r="S2397" t="s">
        <v>135</v>
      </c>
      <c r="T2397" t="s">
        <v>136</v>
      </c>
      <c r="U2397" s="2">
        <v>1.72</v>
      </c>
      <c r="V2397" t="s">
        <v>374</v>
      </c>
    </row>
    <row r="2398" spans="1:22" x14ac:dyDescent="0.25">
      <c r="A2398">
        <v>2024785216</v>
      </c>
      <c r="B2398" t="s">
        <v>1274</v>
      </c>
      <c r="C2398" t="s">
        <v>160</v>
      </c>
      <c r="D2398" t="str">
        <f t="shared" si="113"/>
        <v>CHRISTOPHER CZECH</v>
      </c>
      <c r="E2398" t="s">
        <v>110</v>
      </c>
      <c r="F2398" t="s">
        <v>102</v>
      </c>
      <c r="G2398" t="s">
        <v>764</v>
      </c>
      <c r="H2398">
        <v>8977234</v>
      </c>
      <c r="I2398" t="s">
        <v>65</v>
      </c>
      <c r="J2398" t="s">
        <v>66</v>
      </c>
      <c r="K2398" t="str">
        <f t="shared" si="111"/>
        <v>RYAN CALTAGIRONE</v>
      </c>
      <c r="L2398" s="1">
        <v>45566</v>
      </c>
      <c r="M2398" s="1">
        <v>46023</v>
      </c>
      <c r="N2398">
        <f t="shared" si="112"/>
        <v>15</v>
      </c>
      <c r="O2398" t="s">
        <v>135</v>
      </c>
      <c r="P2398" t="s">
        <v>2613</v>
      </c>
      <c r="Q2398" s="2">
        <v>111.08</v>
      </c>
      <c r="R2398" s="3">
        <v>0.1</v>
      </c>
      <c r="S2398" t="s">
        <v>135</v>
      </c>
      <c r="T2398" t="s">
        <v>136</v>
      </c>
      <c r="U2398" s="2">
        <v>11.11</v>
      </c>
      <c r="V2398" t="s">
        <v>2597</v>
      </c>
    </row>
    <row r="2399" spans="1:22" x14ac:dyDescent="0.25">
      <c r="A2399">
        <v>2024565070</v>
      </c>
      <c r="B2399" t="s">
        <v>1273</v>
      </c>
      <c r="C2399" t="s">
        <v>979</v>
      </c>
      <c r="D2399" t="str">
        <f t="shared" si="113"/>
        <v>ANTHONY EDMONDS</v>
      </c>
      <c r="E2399" t="s">
        <v>93</v>
      </c>
      <c r="F2399" t="s">
        <v>102</v>
      </c>
      <c r="G2399" t="s">
        <v>121</v>
      </c>
      <c r="H2399">
        <v>8977234</v>
      </c>
      <c r="I2399" t="s">
        <v>65</v>
      </c>
      <c r="J2399" t="s">
        <v>66</v>
      </c>
      <c r="K2399" t="str">
        <f t="shared" si="111"/>
        <v>RYAN CALTAGIRONE</v>
      </c>
      <c r="L2399" s="1">
        <v>45566</v>
      </c>
      <c r="M2399" s="1">
        <v>46023</v>
      </c>
      <c r="N2399">
        <f t="shared" si="112"/>
        <v>15</v>
      </c>
      <c r="O2399" t="s">
        <v>135</v>
      </c>
      <c r="P2399" t="s">
        <v>2613</v>
      </c>
      <c r="Q2399" s="2">
        <v>141.22</v>
      </c>
      <c r="R2399" s="3">
        <v>0.1</v>
      </c>
      <c r="S2399" t="s">
        <v>135</v>
      </c>
      <c r="T2399" t="s">
        <v>136</v>
      </c>
      <c r="U2399" s="2">
        <v>14.12</v>
      </c>
      <c r="V2399" t="s">
        <v>2598</v>
      </c>
    </row>
    <row r="2400" spans="1:22" x14ac:dyDescent="0.25">
      <c r="A2400">
        <v>2024928765</v>
      </c>
      <c r="B2400" t="s">
        <v>1275</v>
      </c>
      <c r="C2400" t="s">
        <v>1276</v>
      </c>
      <c r="D2400" t="str">
        <f t="shared" si="113"/>
        <v>MARIEL MORTON</v>
      </c>
      <c r="E2400" t="s">
        <v>110</v>
      </c>
      <c r="F2400" t="s">
        <v>102</v>
      </c>
      <c r="G2400" t="s">
        <v>738</v>
      </c>
      <c r="H2400">
        <v>8977234</v>
      </c>
      <c r="I2400" t="s">
        <v>65</v>
      </c>
      <c r="J2400" t="s">
        <v>66</v>
      </c>
      <c r="K2400" t="str">
        <f t="shared" si="111"/>
        <v>RYAN CALTAGIRONE</v>
      </c>
      <c r="L2400" s="1">
        <v>45566</v>
      </c>
      <c r="M2400" s="1">
        <v>46023</v>
      </c>
      <c r="N2400">
        <f t="shared" si="112"/>
        <v>15</v>
      </c>
      <c r="O2400" t="s">
        <v>135</v>
      </c>
      <c r="P2400" t="s">
        <v>2613</v>
      </c>
      <c r="Q2400" s="2">
        <v>46.83</v>
      </c>
      <c r="R2400" s="3">
        <v>0.1</v>
      </c>
      <c r="S2400" t="s">
        <v>135</v>
      </c>
      <c r="T2400" t="s">
        <v>136</v>
      </c>
      <c r="U2400" s="2">
        <v>4.68</v>
      </c>
      <c r="V2400" t="s">
        <v>2599</v>
      </c>
    </row>
    <row r="2401" spans="1:22" x14ac:dyDescent="0.25">
      <c r="A2401">
        <v>2024565073</v>
      </c>
      <c r="B2401" t="s">
        <v>1273</v>
      </c>
      <c r="C2401" t="s">
        <v>979</v>
      </c>
      <c r="D2401" t="str">
        <f t="shared" si="113"/>
        <v>ANTHONY EDMONDS</v>
      </c>
      <c r="E2401" t="s">
        <v>93</v>
      </c>
      <c r="F2401" t="s">
        <v>479</v>
      </c>
      <c r="G2401" t="s">
        <v>480</v>
      </c>
      <c r="H2401">
        <v>8977234</v>
      </c>
      <c r="I2401" t="s">
        <v>65</v>
      </c>
      <c r="J2401" t="s">
        <v>66</v>
      </c>
      <c r="K2401" t="str">
        <f t="shared" si="111"/>
        <v>RYAN CALTAGIRONE</v>
      </c>
      <c r="L2401" s="1">
        <v>45566</v>
      </c>
      <c r="M2401" s="1">
        <v>46023</v>
      </c>
      <c r="N2401">
        <f t="shared" si="112"/>
        <v>15</v>
      </c>
      <c r="O2401" t="s">
        <v>135</v>
      </c>
      <c r="P2401" t="s">
        <v>2613</v>
      </c>
      <c r="Q2401" s="2">
        <v>60.3</v>
      </c>
      <c r="R2401" s="3">
        <v>0.06</v>
      </c>
      <c r="S2401" t="s">
        <v>135</v>
      </c>
      <c r="T2401" t="s">
        <v>136</v>
      </c>
      <c r="U2401" s="2">
        <v>3.62</v>
      </c>
      <c r="V2401" t="s">
        <v>480</v>
      </c>
    </row>
    <row r="2402" spans="1:22" x14ac:dyDescent="0.25">
      <c r="A2402">
        <v>2025041360</v>
      </c>
      <c r="B2402" t="s">
        <v>1697</v>
      </c>
      <c r="C2402" t="s">
        <v>2113</v>
      </c>
      <c r="D2402" t="str">
        <f t="shared" si="113"/>
        <v>RHONDA HUGHES</v>
      </c>
      <c r="E2402" t="s">
        <v>354</v>
      </c>
      <c r="F2402" t="s">
        <v>479</v>
      </c>
      <c r="G2402" t="s">
        <v>480</v>
      </c>
      <c r="H2402">
        <v>8977234</v>
      </c>
      <c r="I2402" t="s">
        <v>65</v>
      </c>
      <c r="J2402" t="s">
        <v>66</v>
      </c>
      <c r="K2402" t="str">
        <f t="shared" si="111"/>
        <v>RYAN CALTAGIRONE</v>
      </c>
      <c r="L2402" s="1">
        <v>45566</v>
      </c>
      <c r="M2402" s="1">
        <v>46023</v>
      </c>
      <c r="N2402">
        <f t="shared" si="112"/>
        <v>15</v>
      </c>
      <c r="O2402" t="s">
        <v>135</v>
      </c>
      <c r="P2402" t="s">
        <v>2613</v>
      </c>
      <c r="Q2402" s="2">
        <v>35.39</v>
      </c>
      <c r="R2402" s="3">
        <v>0.06</v>
      </c>
      <c r="S2402" t="s">
        <v>135</v>
      </c>
      <c r="T2402" t="s">
        <v>136</v>
      </c>
      <c r="U2402" s="2">
        <v>2.12</v>
      </c>
      <c r="V2402" t="s">
        <v>480</v>
      </c>
    </row>
    <row r="2403" spans="1:22" x14ac:dyDescent="0.25">
      <c r="A2403">
        <v>2024928768</v>
      </c>
      <c r="B2403" t="s">
        <v>1275</v>
      </c>
      <c r="C2403" t="s">
        <v>1276</v>
      </c>
      <c r="D2403" t="str">
        <f t="shared" si="113"/>
        <v>MARIEL MORTON</v>
      </c>
      <c r="E2403" t="s">
        <v>110</v>
      </c>
      <c r="F2403" t="s">
        <v>479</v>
      </c>
      <c r="G2403" t="s">
        <v>480</v>
      </c>
      <c r="H2403">
        <v>8977234</v>
      </c>
      <c r="I2403" t="s">
        <v>65</v>
      </c>
      <c r="J2403" t="s">
        <v>66</v>
      </c>
      <c r="K2403" t="str">
        <f t="shared" si="111"/>
        <v>RYAN CALTAGIRONE</v>
      </c>
      <c r="L2403" s="1">
        <v>45566</v>
      </c>
      <c r="M2403" s="1">
        <v>46023</v>
      </c>
      <c r="N2403">
        <f t="shared" si="112"/>
        <v>15</v>
      </c>
      <c r="O2403" t="s">
        <v>135</v>
      </c>
      <c r="P2403" t="s">
        <v>2613</v>
      </c>
      <c r="Q2403" s="2">
        <v>24.53</v>
      </c>
      <c r="R2403" s="3">
        <v>0.06</v>
      </c>
      <c r="S2403" t="s">
        <v>135</v>
      </c>
      <c r="T2403" t="s">
        <v>136</v>
      </c>
      <c r="U2403" s="2">
        <v>1.47</v>
      </c>
      <c r="V2403" t="s">
        <v>480</v>
      </c>
    </row>
    <row r="2404" spans="1:22" x14ac:dyDescent="0.25">
      <c r="A2404">
        <v>2024690251</v>
      </c>
      <c r="B2404" t="s">
        <v>1745</v>
      </c>
      <c r="C2404" t="s">
        <v>386</v>
      </c>
      <c r="D2404" t="str">
        <f t="shared" si="113"/>
        <v>MICHAEL HOHNER</v>
      </c>
      <c r="E2404" t="s">
        <v>206</v>
      </c>
      <c r="F2404" t="s">
        <v>479</v>
      </c>
      <c r="G2404" t="s">
        <v>480</v>
      </c>
      <c r="H2404">
        <v>8977234</v>
      </c>
      <c r="I2404" t="s">
        <v>65</v>
      </c>
      <c r="J2404" t="s">
        <v>66</v>
      </c>
      <c r="K2404" t="str">
        <f t="shared" si="111"/>
        <v>RYAN CALTAGIRONE</v>
      </c>
      <c r="L2404" s="1">
        <v>45566</v>
      </c>
      <c r="M2404" s="1">
        <v>46023</v>
      </c>
      <c r="N2404">
        <f t="shared" si="112"/>
        <v>15</v>
      </c>
      <c r="O2404" t="s">
        <v>135</v>
      </c>
      <c r="P2404" t="s">
        <v>2613</v>
      </c>
      <c r="Q2404" s="2">
        <v>22.7</v>
      </c>
      <c r="R2404" s="3">
        <v>0.06</v>
      </c>
      <c r="S2404" t="s">
        <v>135</v>
      </c>
      <c r="T2404" t="s">
        <v>136</v>
      </c>
      <c r="U2404" s="2">
        <v>1.36</v>
      </c>
      <c r="V2404" t="s">
        <v>480</v>
      </c>
    </row>
    <row r="2405" spans="1:22" x14ac:dyDescent="0.25">
      <c r="A2405">
        <v>2024382486</v>
      </c>
      <c r="B2405" t="s">
        <v>1741</v>
      </c>
      <c r="C2405" t="s">
        <v>97</v>
      </c>
      <c r="D2405" t="str">
        <f t="shared" si="113"/>
        <v>CHARLES MADDEN</v>
      </c>
      <c r="E2405" t="s">
        <v>52</v>
      </c>
      <c r="F2405" t="s">
        <v>53</v>
      </c>
      <c r="G2405" t="s">
        <v>54</v>
      </c>
      <c r="H2405">
        <v>19278370</v>
      </c>
      <c r="I2405" t="s">
        <v>172</v>
      </c>
      <c r="J2405" t="s">
        <v>173</v>
      </c>
      <c r="K2405" t="str">
        <f t="shared" si="111"/>
        <v>ANNE MARIE KOZACHECK</v>
      </c>
      <c r="L2405" s="1">
        <v>45536</v>
      </c>
      <c r="M2405" s="1">
        <v>46023</v>
      </c>
      <c r="N2405">
        <f t="shared" si="112"/>
        <v>16</v>
      </c>
      <c r="O2405" t="s">
        <v>135</v>
      </c>
      <c r="P2405" t="s">
        <v>2613</v>
      </c>
      <c r="Q2405" s="2">
        <v>42.45</v>
      </c>
      <c r="R2405" s="4">
        <v>6.5000000000000002E-2</v>
      </c>
      <c r="S2405" t="s">
        <v>135</v>
      </c>
      <c r="T2405" t="s">
        <v>136</v>
      </c>
      <c r="U2405" s="2">
        <v>2.76</v>
      </c>
      <c r="V2405" t="s">
        <v>54</v>
      </c>
    </row>
    <row r="2406" spans="1:22" x14ac:dyDescent="0.25">
      <c r="A2406">
        <v>2024382485</v>
      </c>
      <c r="B2406" t="s">
        <v>1741</v>
      </c>
      <c r="C2406" t="s">
        <v>97</v>
      </c>
      <c r="D2406" t="str">
        <f t="shared" si="113"/>
        <v>CHARLES MADDEN</v>
      </c>
      <c r="E2406" t="s">
        <v>52</v>
      </c>
      <c r="F2406" t="s">
        <v>479</v>
      </c>
      <c r="G2406" t="s">
        <v>480</v>
      </c>
      <c r="H2406">
        <v>19278370</v>
      </c>
      <c r="I2406" t="s">
        <v>172</v>
      </c>
      <c r="J2406" t="s">
        <v>173</v>
      </c>
      <c r="K2406" t="str">
        <f t="shared" si="111"/>
        <v>ANNE MARIE KOZACHECK</v>
      </c>
      <c r="L2406" s="1">
        <v>45536</v>
      </c>
      <c r="M2406" s="1">
        <v>46023</v>
      </c>
      <c r="N2406">
        <f t="shared" si="112"/>
        <v>16</v>
      </c>
      <c r="O2406" t="s">
        <v>135</v>
      </c>
      <c r="P2406" t="s">
        <v>2613</v>
      </c>
      <c r="Q2406" s="2">
        <v>44.98</v>
      </c>
      <c r="R2406" s="3">
        <v>0.06</v>
      </c>
      <c r="S2406" t="s">
        <v>135</v>
      </c>
      <c r="T2406" t="s">
        <v>136</v>
      </c>
      <c r="U2406" s="2">
        <v>2.7</v>
      </c>
      <c r="V2406" t="s">
        <v>480</v>
      </c>
    </row>
    <row r="2407" spans="1:22" x14ac:dyDescent="0.25">
      <c r="A2407">
        <v>2024526899</v>
      </c>
      <c r="B2407" t="s">
        <v>2067</v>
      </c>
      <c r="C2407" t="s">
        <v>242</v>
      </c>
      <c r="D2407" t="str">
        <f t="shared" si="113"/>
        <v>BARBARA BROOME</v>
      </c>
      <c r="E2407" t="s">
        <v>52</v>
      </c>
      <c r="F2407" t="s">
        <v>2058</v>
      </c>
      <c r="G2407" t="s">
        <v>2059</v>
      </c>
      <c r="H2407">
        <v>19278370</v>
      </c>
      <c r="I2407" t="s">
        <v>172</v>
      </c>
      <c r="J2407" t="s">
        <v>173</v>
      </c>
      <c r="K2407" t="str">
        <f t="shared" si="111"/>
        <v>ANNE MARIE KOZACHECK</v>
      </c>
      <c r="L2407" s="1">
        <v>45528</v>
      </c>
      <c r="M2407" s="1">
        <v>46015</v>
      </c>
      <c r="N2407">
        <f t="shared" si="112"/>
        <v>16</v>
      </c>
      <c r="O2407" t="s">
        <v>135</v>
      </c>
      <c r="P2407" t="s">
        <v>2613</v>
      </c>
      <c r="Q2407" s="2">
        <v>50.6</v>
      </c>
      <c r="R2407" s="4">
        <v>5.2499999999999998E-2</v>
      </c>
      <c r="S2407" t="s">
        <v>135</v>
      </c>
      <c r="T2407" t="s">
        <v>136</v>
      </c>
      <c r="U2407" s="2">
        <v>2.66</v>
      </c>
      <c r="V2407" t="s">
        <v>2059</v>
      </c>
    </row>
    <row r="2408" spans="1:22" x14ac:dyDescent="0.25">
      <c r="A2408">
        <v>2024677466</v>
      </c>
      <c r="B2408" t="s">
        <v>149</v>
      </c>
      <c r="C2408" t="s">
        <v>150</v>
      </c>
      <c r="D2408" t="str">
        <f t="shared" si="113"/>
        <v>KONSTANTINOS ARGIRIS</v>
      </c>
      <c r="E2408" t="s">
        <v>52</v>
      </c>
      <c r="F2408" t="s">
        <v>132</v>
      </c>
      <c r="G2408" t="s">
        <v>133</v>
      </c>
      <c r="H2408">
        <v>17425766</v>
      </c>
      <c r="I2408" t="s">
        <v>55</v>
      </c>
      <c r="J2408" t="s">
        <v>56</v>
      </c>
      <c r="K2408" t="str">
        <f t="shared" si="111"/>
        <v>CAROL FOLEY</v>
      </c>
      <c r="L2408" s="1">
        <v>45538</v>
      </c>
      <c r="M2408" s="1">
        <v>46025</v>
      </c>
      <c r="N2408">
        <f t="shared" si="112"/>
        <v>16</v>
      </c>
      <c r="O2408" t="s">
        <v>135</v>
      </c>
      <c r="P2408" t="s">
        <v>2613</v>
      </c>
      <c r="Q2408" s="2">
        <v>27.15</v>
      </c>
      <c r="R2408" s="3">
        <v>0.1</v>
      </c>
      <c r="S2408" t="s">
        <v>135</v>
      </c>
      <c r="T2408" t="s">
        <v>136</v>
      </c>
      <c r="U2408" s="2">
        <v>2.72</v>
      </c>
      <c r="V2408" t="s">
        <v>133</v>
      </c>
    </row>
    <row r="2409" spans="1:22" x14ac:dyDescent="0.25">
      <c r="A2409">
        <v>2024600969</v>
      </c>
      <c r="B2409" t="s">
        <v>141</v>
      </c>
      <c r="C2409" t="s">
        <v>142</v>
      </c>
      <c r="D2409" t="str">
        <f t="shared" si="113"/>
        <v>LISA MOONEY</v>
      </c>
      <c r="E2409" t="s">
        <v>52</v>
      </c>
      <c r="F2409" t="s">
        <v>132</v>
      </c>
      <c r="G2409" t="s">
        <v>133</v>
      </c>
      <c r="H2409">
        <v>17425766</v>
      </c>
      <c r="I2409" t="s">
        <v>55</v>
      </c>
      <c r="J2409" t="s">
        <v>56</v>
      </c>
      <c r="K2409" t="str">
        <f t="shared" si="111"/>
        <v>CAROL FOLEY</v>
      </c>
      <c r="L2409" s="1">
        <v>45536</v>
      </c>
      <c r="M2409" s="1">
        <v>46023</v>
      </c>
      <c r="N2409">
        <f t="shared" si="112"/>
        <v>16</v>
      </c>
      <c r="O2409" t="s">
        <v>135</v>
      </c>
      <c r="P2409" t="s">
        <v>2613</v>
      </c>
      <c r="Q2409" s="2">
        <v>61.39</v>
      </c>
      <c r="R2409" s="3">
        <v>0.1</v>
      </c>
      <c r="S2409" t="s">
        <v>135</v>
      </c>
      <c r="T2409" t="s">
        <v>136</v>
      </c>
      <c r="U2409" s="2">
        <v>6.14</v>
      </c>
      <c r="V2409" t="s">
        <v>133</v>
      </c>
    </row>
    <row r="2410" spans="1:22" x14ac:dyDescent="0.25">
      <c r="A2410">
        <v>2024389822</v>
      </c>
      <c r="B2410" t="s">
        <v>2444</v>
      </c>
      <c r="C2410" t="s">
        <v>90</v>
      </c>
      <c r="D2410" t="str">
        <f t="shared" si="113"/>
        <v>MARK REPASKY</v>
      </c>
      <c r="E2410" t="s">
        <v>52</v>
      </c>
      <c r="F2410" t="s">
        <v>132</v>
      </c>
      <c r="G2410" t="s">
        <v>133</v>
      </c>
      <c r="H2410">
        <v>17425766</v>
      </c>
      <c r="I2410" t="s">
        <v>55</v>
      </c>
      <c r="J2410" t="s">
        <v>56</v>
      </c>
      <c r="K2410" t="str">
        <f t="shared" si="111"/>
        <v>CAROL FOLEY</v>
      </c>
      <c r="L2410" s="1">
        <v>45536</v>
      </c>
      <c r="M2410" s="1">
        <v>46023</v>
      </c>
      <c r="N2410">
        <f t="shared" si="112"/>
        <v>16</v>
      </c>
      <c r="O2410" t="s">
        <v>135</v>
      </c>
      <c r="P2410" t="s">
        <v>2613</v>
      </c>
      <c r="Q2410" s="2">
        <v>55.16</v>
      </c>
      <c r="R2410" s="3">
        <v>0.1</v>
      </c>
      <c r="S2410" t="s">
        <v>135</v>
      </c>
      <c r="T2410" t="s">
        <v>136</v>
      </c>
      <c r="U2410" s="2">
        <v>5.52</v>
      </c>
      <c r="V2410" t="s">
        <v>133</v>
      </c>
    </row>
    <row r="2411" spans="1:22" x14ac:dyDescent="0.25">
      <c r="A2411">
        <v>2024625180</v>
      </c>
      <c r="B2411" t="s">
        <v>145</v>
      </c>
      <c r="C2411" t="s">
        <v>146</v>
      </c>
      <c r="D2411" t="str">
        <f t="shared" si="113"/>
        <v>DIANE ROBINSON</v>
      </c>
      <c r="E2411" t="s">
        <v>52</v>
      </c>
      <c r="F2411" t="s">
        <v>132</v>
      </c>
      <c r="G2411" t="s">
        <v>133</v>
      </c>
      <c r="H2411">
        <v>17425766</v>
      </c>
      <c r="I2411" t="s">
        <v>55</v>
      </c>
      <c r="J2411" t="s">
        <v>56</v>
      </c>
      <c r="K2411" t="str">
        <f t="shared" si="111"/>
        <v>CAROL FOLEY</v>
      </c>
      <c r="L2411" s="1">
        <v>45536</v>
      </c>
      <c r="M2411" s="1">
        <v>46023</v>
      </c>
      <c r="N2411">
        <f t="shared" si="112"/>
        <v>16</v>
      </c>
      <c r="O2411" t="s">
        <v>135</v>
      </c>
      <c r="P2411" t="s">
        <v>2613</v>
      </c>
      <c r="Q2411" s="2">
        <v>53.61</v>
      </c>
      <c r="R2411" s="3">
        <v>0.1</v>
      </c>
      <c r="S2411" t="s">
        <v>135</v>
      </c>
      <c r="T2411" t="s">
        <v>136</v>
      </c>
      <c r="U2411" s="2">
        <v>5.36</v>
      </c>
      <c r="V2411" t="s">
        <v>133</v>
      </c>
    </row>
    <row r="2412" spans="1:22" x14ac:dyDescent="0.25">
      <c r="A2412">
        <v>2024591189</v>
      </c>
      <c r="B2412" t="s">
        <v>139</v>
      </c>
      <c r="C2412" t="s">
        <v>140</v>
      </c>
      <c r="D2412" t="str">
        <f t="shared" si="113"/>
        <v>MAZILYN REID-KAPLAN</v>
      </c>
      <c r="E2412" t="s">
        <v>52</v>
      </c>
      <c r="F2412" t="s">
        <v>132</v>
      </c>
      <c r="G2412" t="s">
        <v>133</v>
      </c>
      <c r="H2412">
        <v>17425766</v>
      </c>
      <c r="I2412" t="s">
        <v>55</v>
      </c>
      <c r="J2412" t="s">
        <v>56</v>
      </c>
      <c r="K2412" t="str">
        <f t="shared" si="111"/>
        <v>CAROL FOLEY</v>
      </c>
      <c r="L2412" s="1">
        <v>45536</v>
      </c>
      <c r="M2412" s="1">
        <v>46023</v>
      </c>
      <c r="N2412">
        <f t="shared" si="112"/>
        <v>16</v>
      </c>
      <c r="O2412" t="s">
        <v>135</v>
      </c>
      <c r="P2412" t="s">
        <v>2613</v>
      </c>
      <c r="Q2412" s="2">
        <v>53.16</v>
      </c>
      <c r="R2412" s="3">
        <v>0.1</v>
      </c>
      <c r="S2412" t="s">
        <v>135</v>
      </c>
      <c r="T2412" t="s">
        <v>136</v>
      </c>
      <c r="U2412" s="2">
        <v>5.32</v>
      </c>
      <c r="V2412" t="s">
        <v>133</v>
      </c>
    </row>
    <row r="2413" spans="1:22" x14ac:dyDescent="0.25">
      <c r="A2413">
        <v>2024619101</v>
      </c>
      <c r="B2413" t="s">
        <v>143</v>
      </c>
      <c r="C2413" t="s">
        <v>144</v>
      </c>
      <c r="D2413" t="str">
        <f t="shared" si="113"/>
        <v>RICHARD BOWERS</v>
      </c>
      <c r="E2413" t="s">
        <v>52</v>
      </c>
      <c r="F2413" t="s">
        <v>132</v>
      </c>
      <c r="G2413" t="s">
        <v>133</v>
      </c>
      <c r="H2413">
        <v>17425766</v>
      </c>
      <c r="I2413" t="s">
        <v>55</v>
      </c>
      <c r="J2413" t="s">
        <v>56</v>
      </c>
      <c r="K2413" t="str">
        <f t="shared" si="111"/>
        <v>CAROL FOLEY</v>
      </c>
      <c r="L2413" s="1">
        <v>45536</v>
      </c>
      <c r="M2413" s="1">
        <v>46023</v>
      </c>
      <c r="N2413">
        <f t="shared" si="112"/>
        <v>16</v>
      </c>
      <c r="O2413" t="s">
        <v>135</v>
      </c>
      <c r="P2413" t="s">
        <v>2613</v>
      </c>
      <c r="Q2413" s="2">
        <v>53.16</v>
      </c>
      <c r="R2413" s="3">
        <v>0.1</v>
      </c>
      <c r="S2413" t="s">
        <v>135</v>
      </c>
      <c r="T2413" t="s">
        <v>136</v>
      </c>
      <c r="U2413" s="2">
        <v>5.32</v>
      </c>
      <c r="V2413" t="s">
        <v>133</v>
      </c>
    </row>
    <row r="2414" spans="1:22" x14ac:dyDescent="0.25">
      <c r="A2414">
        <v>2024476863</v>
      </c>
      <c r="B2414" t="s">
        <v>260</v>
      </c>
      <c r="C2414" t="s">
        <v>2445</v>
      </c>
      <c r="D2414" t="str">
        <f t="shared" si="113"/>
        <v>FRANCINE BAILEY</v>
      </c>
      <c r="E2414" t="s">
        <v>52</v>
      </c>
      <c r="F2414" t="s">
        <v>132</v>
      </c>
      <c r="G2414" t="s">
        <v>133</v>
      </c>
      <c r="H2414">
        <v>17425766</v>
      </c>
      <c r="I2414" t="s">
        <v>55</v>
      </c>
      <c r="J2414" t="s">
        <v>56</v>
      </c>
      <c r="K2414" t="str">
        <f t="shared" si="111"/>
        <v>CAROL FOLEY</v>
      </c>
      <c r="L2414" s="1">
        <v>45536</v>
      </c>
      <c r="M2414" s="1">
        <v>46023</v>
      </c>
      <c r="N2414">
        <f t="shared" si="112"/>
        <v>16</v>
      </c>
      <c r="O2414" t="s">
        <v>135</v>
      </c>
      <c r="P2414" t="s">
        <v>2613</v>
      </c>
      <c r="Q2414" s="2">
        <v>46.13</v>
      </c>
      <c r="R2414" s="3">
        <v>0.1</v>
      </c>
      <c r="S2414" t="s">
        <v>135</v>
      </c>
      <c r="T2414" t="s">
        <v>136</v>
      </c>
      <c r="U2414" s="2">
        <v>4.6100000000000003</v>
      </c>
      <c r="V2414" t="s">
        <v>133</v>
      </c>
    </row>
    <row r="2415" spans="1:22" x14ac:dyDescent="0.25">
      <c r="A2415">
        <v>2024477616</v>
      </c>
      <c r="B2415" t="s">
        <v>130</v>
      </c>
      <c r="C2415" t="s">
        <v>131</v>
      </c>
      <c r="D2415" t="str">
        <f t="shared" si="113"/>
        <v>MATTHEW KRYSIK</v>
      </c>
      <c r="E2415" t="s">
        <v>52</v>
      </c>
      <c r="F2415" t="s">
        <v>132</v>
      </c>
      <c r="G2415" t="s">
        <v>133</v>
      </c>
      <c r="H2415">
        <v>17425766</v>
      </c>
      <c r="I2415" t="s">
        <v>55</v>
      </c>
      <c r="J2415" t="s">
        <v>56</v>
      </c>
      <c r="K2415" t="str">
        <f t="shared" si="111"/>
        <v>CAROL FOLEY</v>
      </c>
      <c r="L2415" s="1">
        <v>45536</v>
      </c>
      <c r="M2415" s="1">
        <v>46023</v>
      </c>
      <c r="N2415">
        <f t="shared" si="112"/>
        <v>16</v>
      </c>
      <c r="O2415" t="s">
        <v>135</v>
      </c>
      <c r="P2415" t="s">
        <v>2613</v>
      </c>
      <c r="Q2415" s="2">
        <v>38.11</v>
      </c>
      <c r="R2415" s="3">
        <v>0.1</v>
      </c>
      <c r="S2415" t="s">
        <v>135</v>
      </c>
      <c r="T2415" t="s">
        <v>136</v>
      </c>
      <c r="U2415" s="2">
        <v>3.81</v>
      </c>
      <c r="V2415" t="s">
        <v>133</v>
      </c>
    </row>
    <row r="2416" spans="1:22" x14ac:dyDescent="0.25">
      <c r="A2416">
        <v>2024586356</v>
      </c>
      <c r="B2416" t="s">
        <v>137</v>
      </c>
      <c r="C2416" t="s">
        <v>138</v>
      </c>
      <c r="D2416" t="str">
        <f t="shared" si="113"/>
        <v>QUINCY CANNIE</v>
      </c>
      <c r="E2416" t="s">
        <v>52</v>
      </c>
      <c r="F2416" t="s">
        <v>132</v>
      </c>
      <c r="G2416" t="s">
        <v>133</v>
      </c>
      <c r="H2416">
        <v>17425766</v>
      </c>
      <c r="I2416" t="s">
        <v>55</v>
      </c>
      <c r="J2416" t="s">
        <v>56</v>
      </c>
      <c r="K2416" t="str">
        <f t="shared" si="111"/>
        <v>CAROL FOLEY</v>
      </c>
      <c r="L2416" s="1">
        <v>45536</v>
      </c>
      <c r="M2416" s="1">
        <v>46023</v>
      </c>
      <c r="N2416">
        <f t="shared" si="112"/>
        <v>16</v>
      </c>
      <c r="O2416" t="s">
        <v>135</v>
      </c>
      <c r="P2416" t="s">
        <v>2613</v>
      </c>
      <c r="Q2416" s="2">
        <v>38.11</v>
      </c>
      <c r="R2416" s="3">
        <v>0.1</v>
      </c>
      <c r="S2416" t="s">
        <v>135</v>
      </c>
      <c r="T2416" t="s">
        <v>136</v>
      </c>
      <c r="U2416" s="2">
        <v>3.81</v>
      </c>
      <c r="V2416" t="s">
        <v>133</v>
      </c>
    </row>
    <row r="2417" spans="1:22" x14ac:dyDescent="0.25">
      <c r="A2417">
        <v>2024645160</v>
      </c>
      <c r="B2417" t="s">
        <v>147</v>
      </c>
      <c r="C2417" t="s">
        <v>148</v>
      </c>
      <c r="D2417" t="str">
        <f t="shared" si="113"/>
        <v>MAITRELLY ESPINOZA</v>
      </c>
      <c r="E2417" t="s">
        <v>52</v>
      </c>
      <c r="F2417" t="s">
        <v>132</v>
      </c>
      <c r="G2417" t="s">
        <v>133</v>
      </c>
      <c r="H2417">
        <v>17425766</v>
      </c>
      <c r="I2417" t="s">
        <v>55</v>
      </c>
      <c r="J2417" t="s">
        <v>56</v>
      </c>
      <c r="K2417" t="str">
        <f t="shared" si="111"/>
        <v>CAROL FOLEY</v>
      </c>
      <c r="L2417" s="1">
        <v>45536</v>
      </c>
      <c r="M2417" s="1">
        <v>46023</v>
      </c>
      <c r="N2417">
        <f t="shared" si="112"/>
        <v>16</v>
      </c>
      <c r="O2417" t="s">
        <v>135</v>
      </c>
      <c r="P2417" t="s">
        <v>2613</v>
      </c>
      <c r="Q2417" s="2">
        <v>13.43</v>
      </c>
      <c r="R2417" s="3">
        <v>0.1</v>
      </c>
      <c r="S2417" t="s">
        <v>135</v>
      </c>
      <c r="T2417" t="s">
        <v>136</v>
      </c>
      <c r="U2417" s="2">
        <v>1.34</v>
      </c>
      <c r="V2417" t="s">
        <v>133</v>
      </c>
    </row>
    <row r="2418" spans="1:22" x14ac:dyDescent="0.25">
      <c r="A2418">
        <v>2024586357</v>
      </c>
      <c r="B2418" t="s">
        <v>137</v>
      </c>
      <c r="C2418" t="s">
        <v>138</v>
      </c>
      <c r="D2418" t="str">
        <f t="shared" si="113"/>
        <v>QUINCY CANNIE</v>
      </c>
      <c r="E2418" t="s">
        <v>52</v>
      </c>
      <c r="F2418" t="s">
        <v>373</v>
      </c>
      <c r="G2418" t="s">
        <v>408</v>
      </c>
      <c r="H2418">
        <v>17425766</v>
      </c>
      <c r="I2418" t="s">
        <v>55</v>
      </c>
      <c r="J2418" t="s">
        <v>56</v>
      </c>
      <c r="K2418" t="str">
        <f t="shared" si="111"/>
        <v>CAROL FOLEY</v>
      </c>
      <c r="L2418" s="1">
        <v>45536</v>
      </c>
      <c r="M2418" s="1">
        <v>46023</v>
      </c>
      <c r="N2418">
        <f t="shared" si="112"/>
        <v>16</v>
      </c>
      <c r="O2418" t="s">
        <v>135</v>
      </c>
      <c r="P2418" t="s">
        <v>2613</v>
      </c>
      <c r="Q2418" s="2">
        <v>25.08</v>
      </c>
      <c r="R2418" s="3">
        <v>0.09</v>
      </c>
      <c r="S2418" t="s">
        <v>135</v>
      </c>
      <c r="T2418" t="s">
        <v>136</v>
      </c>
      <c r="U2418" s="2">
        <v>2.2599999999999998</v>
      </c>
      <c r="V2418" t="s">
        <v>408</v>
      </c>
    </row>
    <row r="2419" spans="1:22" x14ac:dyDescent="0.25">
      <c r="A2419">
        <v>2024389823</v>
      </c>
      <c r="B2419" t="s">
        <v>2444</v>
      </c>
      <c r="C2419" t="s">
        <v>90</v>
      </c>
      <c r="D2419" t="str">
        <f t="shared" si="113"/>
        <v>MARK REPASKY</v>
      </c>
      <c r="E2419" t="s">
        <v>52</v>
      </c>
      <c r="F2419" t="s">
        <v>53</v>
      </c>
      <c r="G2419" t="s">
        <v>918</v>
      </c>
      <c r="H2419">
        <v>17425766</v>
      </c>
      <c r="I2419" t="s">
        <v>55</v>
      </c>
      <c r="J2419" t="s">
        <v>56</v>
      </c>
      <c r="K2419" t="str">
        <f t="shared" si="111"/>
        <v>CAROL FOLEY</v>
      </c>
      <c r="L2419" s="1">
        <v>45536</v>
      </c>
      <c r="M2419" s="1">
        <v>46023</v>
      </c>
      <c r="N2419">
        <f t="shared" si="112"/>
        <v>16</v>
      </c>
      <c r="O2419" t="s">
        <v>135</v>
      </c>
      <c r="P2419" t="s">
        <v>2613</v>
      </c>
      <c r="Q2419" s="2">
        <v>73.260000000000005</v>
      </c>
      <c r="R2419" s="4">
        <v>6.5000000000000002E-2</v>
      </c>
      <c r="S2419" t="s">
        <v>135</v>
      </c>
      <c r="T2419" t="s">
        <v>136</v>
      </c>
      <c r="U2419" s="2">
        <v>4.76</v>
      </c>
      <c r="V2419" t="s">
        <v>918</v>
      </c>
    </row>
    <row r="2420" spans="1:22" x14ac:dyDescent="0.25">
      <c r="A2420">
        <v>2024677467</v>
      </c>
      <c r="B2420" t="s">
        <v>149</v>
      </c>
      <c r="C2420" t="s">
        <v>150</v>
      </c>
      <c r="D2420" t="str">
        <f t="shared" si="113"/>
        <v>KONSTANTINOS ARGIRIS</v>
      </c>
      <c r="E2420" t="s">
        <v>52</v>
      </c>
      <c r="F2420" t="s">
        <v>53</v>
      </c>
      <c r="G2420" t="s">
        <v>54</v>
      </c>
      <c r="H2420">
        <v>17425766</v>
      </c>
      <c r="I2420" t="s">
        <v>55</v>
      </c>
      <c r="J2420" t="s">
        <v>56</v>
      </c>
      <c r="K2420" t="str">
        <f t="shared" si="111"/>
        <v>CAROL FOLEY</v>
      </c>
      <c r="L2420" s="1">
        <v>45538</v>
      </c>
      <c r="M2420" s="1">
        <v>46025</v>
      </c>
      <c r="N2420">
        <f t="shared" si="112"/>
        <v>16</v>
      </c>
      <c r="O2420" t="s">
        <v>135</v>
      </c>
      <c r="P2420" t="s">
        <v>2613</v>
      </c>
      <c r="Q2420" s="2">
        <v>46.45</v>
      </c>
      <c r="R2420" s="4">
        <v>6.5000000000000002E-2</v>
      </c>
      <c r="S2420" t="s">
        <v>135</v>
      </c>
      <c r="T2420" t="s">
        <v>136</v>
      </c>
      <c r="U2420" s="2">
        <v>3.02</v>
      </c>
      <c r="V2420" t="s">
        <v>54</v>
      </c>
    </row>
    <row r="2421" spans="1:22" x14ac:dyDescent="0.25">
      <c r="A2421">
        <v>2024625181</v>
      </c>
      <c r="B2421" t="s">
        <v>145</v>
      </c>
      <c r="C2421" t="s">
        <v>146</v>
      </c>
      <c r="D2421" t="str">
        <f t="shared" si="113"/>
        <v>DIANE ROBINSON</v>
      </c>
      <c r="E2421" t="s">
        <v>52</v>
      </c>
      <c r="F2421" t="s">
        <v>53</v>
      </c>
      <c r="G2421" t="s">
        <v>54</v>
      </c>
      <c r="H2421">
        <v>17425766</v>
      </c>
      <c r="I2421" t="s">
        <v>55</v>
      </c>
      <c r="J2421" t="s">
        <v>56</v>
      </c>
      <c r="K2421" t="str">
        <f t="shared" si="111"/>
        <v>CAROL FOLEY</v>
      </c>
      <c r="L2421" s="1">
        <v>45536</v>
      </c>
      <c r="M2421" s="1">
        <v>46023</v>
      </c>
      <c r="N2421">
        <f t="shared" si="112"/>
        <v>16</v>
      </c>
      <c r="O2421" t="s">
        <v>135</v>
      </c>
      <c r="P2421" t="s">
        <v>2613</v>
      </c>
      <c r="Q2421" s="2">
        <v>50.06</v>
      </c>
      <c r="R2421" s="4">
        <v>6.5000000000000002E-2</v>
      </c>
      <c r="S2421" t="s">
        <v>135</v>
      </c>
      <c r="T2421" t="s">
        <v>136</v>
      </c>
      <c r="U2421" s="2">
        <v>3.25</v>
      </c>
      <c r="V2421" t="s">
        <v>54</v>
      </c>
    </row>
    <row r="2422" spans="1:22" x14ac:dyDescent="0.25">
      <c r="A2422">
        <v>2024677468</v>
      </c>
      <c r="B2422" t="s">
        <v>149</v>
      </c>
      <c r="C2422" t="s">
        <v>150</v>
      </c>
      <c r="D2422" t="str">
        <f t="shared" si="113"/>
        <v>KONSTANTINOS ARGIRIS</v>
      </c>
      <c r="E2422" t="s">
        <v>52</v>
      </c>
      <c r="F2422" t="s">
        <v>479</v>
      </c>
      <c r="G2422" t="s">
        <v>480</v>
      </c>
      <c r="H2422">
        <v>17425766</v>
      </c>
      <c r="I2422" t="s">
        <v>55</v>
      </c>
      <c r="J2422" t="s">
        <v>56</v>
      </c>
      <c r="K2422" t="str">
        <f t="shared" si="111"/>
        <v>CAROL FOLEY</v>
      </c>
      <c r="L2422" s="1">
        <v>45538</v>
      </c>
      <c r="M2422" s="1">
        <v>46025</v>
      </c>
      <c r="N2422">
        <f t="shared" si="112"/>
        <v>16</v>
      </c>
      <c r="O2422" t="s">
        <v>135</v>
      </c>
      <c r="P2422" t="s">
        <v>2613</v>
      </c>
      <c r="Q2422" s="2">
        <v>32.979999999999997</v>
      </c>
      <c r="R2422" s="3">
        <v>0.06</v>
      </c>
      <c r="S2422" t="s">
        <v>135</v>
      </c>
      <c r="T2422" t="s">
        <v>136</v>
      </c>
      <c r="U2422" s="2">
        <v>1.98</v>
      </c>
      <c r="V2422" t="s">
        <v>480</v>
      </c>
    </row>
    <row r="2423" spans="1:22" x14ac:dyDescent="0.25">
      <c r="A2423">
        <v>2024625179</v>
      </c>
      <c r="B2423" t="s">
        <v>145</v>
      </c>
      <c r="C2423" t="s">
        <v>146</v>
      </c>
      <c r="D2423" t="str">
        <f t="shared" si="113"/>
        <v>DIANE ROBINSON</v>
      </c>
      <c r="E2423" t="s">
        <v>52</v>
      </c>
      <c r="F2423" t="s">
        <v>479</v>
      </c>
      <c r="G2423" t="s">
        <v>480</v>
      </c>
      <c r="H2423">
        <v>17425766</v>
      </c>
      <c r="I2423" t="s">
        <v>55</v>
      </c>
      <c r="J2423" t="s">
        <v>56</v>
      </c>
      <c r="K2423" t="str">
        <f t="shared" si="111"/>
        <v>CAROL FOLEY</v>
      </c>
      <c r="L2423" s="1">
        <v>45536</v>
      </c>
      <c r="M2423" s="1">
        <v>46023</v>
      </c>
      <c r="N2423">
        <f t="shared" si="112"/>
        <v>16</v>
      </c>
      <c r="O2423" t="s">
        <v>135</v>
      </c>
      <c r="P2423" t="s">
        <v>2613</v>
      </c>
      <c r="Q2423" s="2">
        <v>90.22</v>
      </c>
      <c r="R2423" s="3">
        <v>0.06</v>
      </c>
      <c r="S2423" t="s">
        <v>135</v>
      </c>
      <c r="T2423" t="s">
        <v>136</v>
      </c>
      <c r="U2423" s="2">
        <v>5.41</v>
      </c>
      <c r="V2423" t="s">
        <v>480</v>
      </c>
    </row>
    <row r="2424" spans="1:22" x14ac:dyDescent="0.25">
      <c r="A2424">
        <v>2024639374</v>
      </c>
      <c r="B2424" t="s">
        <v>1743</v>
      </c>
      <c r="C2424" t="s">
        <v>1744</v>
      </c>
      <c r="D2424" t="str">
        <f t="shared" si="113"/>
        <v>KOURTNEY VICKERS</v>
      </c>
      <c r="E2424" t="s">
        <v>178</v>
      </c>
      <c r="F2424" t="s">
        <v>479</v>
      </c>
      <c r="G2424" t="s">
        <v>480</v>
      </c>
      <c r="H2424">
        <v>17425766</v>
      </c>
      <c r="I2424" t="s">
        <v>55</v>
      </c>
      <c r="J2424" t="s">
        <v>56</v>
      </c>
      <c r="K2424" t="str">
        <f t="shared" si="111"/>
        <v>CAROL FOLEY</v>
      </c>
      <c r="L2424" s="1">
        <v>45536</v>
      </c>
      <c r="M2424" s="1">
        <v>46023</v>
      </c>
      <c r="N2424">
        <f t="shared" si="112"/>
        <v>16</v>
      </c>
      <c r="O2424" t="s">
        <v>135</v>
      </c>
      <c r="P2424" t="s">
        <v>2613</v>
      </c>
      <c r="Q2424" s="2">
        <v>88.88</v>
      </c>
      <c r="R2424" s="3">
        <v>0.06</v>
      </c>
      <c r="S2424" t="s">
        <v>135</v>
      </c>
      <c r="T2424" t="s">
        <v>136</v>
      </c>
      <c r="U2424" s="2">
        <v>5.33</v>
      </c>
      <c r="V2424" t="s">
        <v>480</v>
      </c>
    </row>
    <row r="2425" spans="1:22" x14ac:dyDescent="0.25">
      <c r="A2425">
        <v>2024645159</v>
      </c>
      <c r="B2425" t="s">
        <v>147</v>
      </c>
      <c r="C2425" t="s">
        <v>148</v>
      </c>
      <c r="D2425" t="str">
        <f t="shared" si="113"/>
        <v>MAITRELLY ESPINOZA</v>
      </c>
      <c r="E2425" t="s">
        <v>52</v>
      </c>
      <c r="F2425" t="s">
        <v>479</v>
      </c>
      <c r="G2425" t="s">
        <v>480</v>
      </c>
      <c r="H2425">
        <v>17425766</v>
      </c>
      <c r="I2425" t="s">
        <v>55</v>
      </c>
      <c r="J2425" t="s">
        <v>56</v>
      </c>
      <c r="K2425" t="str">
        <f t="shared" si="111"/>
        <v>CAROL FOLEY</v>
      </c>
      <c r="L2425" s="1">
        <v>45536</v>
      </c>
      <c r="M2425" s="1">
        <v>46023</v>
      </c>
      <c r="N2425">
        <f t="shared" si="112"/>
        <v>16</v>
      </c>
      <c r="O2425" t="s">
        <v>135</v>
      </c>
      <c r="P2425" t="s">
        <v>2613</v>
      </c>
      <c r="Q2425" s="2">
        <v>44.98</v>
      </c>
      <c r="R2425" s="3">
        <v>0.06</v>
      </c>
      <c r="S2425" t="s">
        <v>135</v>
      </c>
      <c r="T2425" t="s">
        <v>136</v>
      </c>
      <c r="U2425" s="2">
        <v>2.7</v>
      </c>
      <c r="V2425" t="s">
        <v>480</v>
      </c>
    </row>
    <row r="2426" spans="1:22" x14ac:dyDescent="0.25">
      <c r="A2426">
        <v>2024477617</v>
      </c>
      <c r="B2426" t="s">
        <v>130</v>
      </c>
      <c r="C2426" t="s">
        <v>131</v>
      </c>
      <c r="D2426" t="str">
        <f t="shared" si="113"/>
        <v>MATTHEW KRYSIK</v>
      </c>
      <c r="E2426" t="s">
        <v>52</v>
      </c>
      <c r="F2426" t="s">
        <v>479</v>
      </c>
      <c r="G2426" t="s">
        <v>480</v>
      </c>
      <c r="H2426">
        <v>17425766</v>
      </c>
      <c r="I2426" t="s">
        <v>55</v>
      </c>
      <c r="J2426" t="s">
        <v>56</v>
      </c>
      <c r="K2426" t="str">
        <f t="shared" si="111"/>
        <v>CAROL FOLEY</v>
      </c>
      <c r="L2426" s="1">
        <v>45536</v>
      </c>
      <c r="M2426" s="1">
        <v>46023</v>
      </c>
      <c r="N2426">
        <f t="shared" si="112"/>
        <v>16</v>
      </c>
      <c r="O2426" t="s">
        <v>135</v>
      </c>
      <c r="P2426" t="s">
        <v>2613</v>
      </c>
      <c r="Q2426" s="2">
        <v>44.21</v>
      </c>
      <c r="R2426" s="3">
        <v>0.06</v>
      </c>
      <c r="S2426" t="s">
        <v>135</v>
      </c>
      <c r="T2426" t="s">
        <v>136</v>
      </c>
      <c r="U2426" s="2">
        <v>2.65</v>
      </c>
      <c r="V2426" t="s">
        <v>480</v>
      </c>
    </row>
    <row r="2427" spans="1:22" x14ac:dyDescent="0.25">
      <c r="A2427">
        <v>2024619102</v>
      </c>
      <c r="B2427" t="s">
        <v>143</v>
      </c>
      <c r="C2427" t="s">
        <v>144</v>
      </c>
      <c r="D2427" t="str">
        <f t="shared" si="113"/>
        <v>RICHARD BOWERS</v>
      </c>
      <c r="E2427" t="s">
        <v>52</v>
      </c>
      <c r="F2427" t="s">
        <v>479</v>
      </c>
      <c r="G2427" t="s">
        <v>480</v>
      </c>
      <c r="H2427">
        <v>17425766</v>
      </c>
      <c r="I2427" t="s">
        <v>55</v>
      </c>
      <c r="J2427" t="s">
        <v>56</v>
      </c>
      <c r="K2427" t="str">
        <f t="shared" si="111"/>
        <v>CAROL FOLEY</v>
      </c>
      <c r="L2427" s="1">
        <v>45536</v>
      </c>
      <c r="M2427" s="1">
        <v>46023</v>
      </c>
      <c r="N2427">
        <f t="shared" si="112"/>
        <v>16</v>
      </c>
      <c r="O2427" t="s">
        <v>135</v>
      </c>
      <c r="P2427" t="s">
        <v>2613</v>
      </c>
      <c r="Q2427" s="2">
        <v>36.11</v>
      </c>
      <c r="R2427" s="3">
        <v>0.06</v>
      </c>
      <c r="S2427" t="s">
        <v>135</v>
      </c>
      <c r="T2427" t="s">
        <v>136</v>
      </c>
      <c r="U2427" s="2">
        <v>2.17</v>
      </c>
      <c r="V2427" t="s">
        <v>480</v>
      </c>
    </row>
    <row r="2428" spans="1:22" x14ac:dyDescent="0.25">
      <c r="A2428">
        <v>2024591190</v>
      </c>
      <c r="B2428" t="s">
        <v>139</v>
      </c>
      <c r="C2428" t="s">
        <v>140</v>
      </c>
      <c r="D2428" t="str">
        <f t="shared" si="113"/>
        <v>MAZILYN REID-KAPLAN</v>
      </c>
      <c r="E2428" t="s">
        <v>52</v>
      </c>
      <c r="F2428" t="s">
        <v>479</v>
      </c>
      <c r="G2428" t="s">
        <v>480</v>
      </c>
      <c r="H2428">
        <v>17425766</v>
      </c>
      <c r="I2428" t="s">
        <v>55</v>
      </c>
      <c r="J2428" t="s">
        <v>56</v>
      </c>
      <c r="K2428" t="str">
        <f t="shared" si="111"/>
        <v>CAROL FOLEY</v>
      </c>
      <c r="L2428" s="1">
        <v>45536</v>
      </c>
      <c r="M2428" s="1">
        <v>46023</v>
      </c>
      <c r="N2428">
        <f t="shared" si="112"/>
        <v>16</v>
      </c>
      <c r="O2428" t="s">
        <v>135</v>
      </c>
      <c r="P2428" t="s">
        <v>2613</v>
      </c>
      <c r="Q2428" s="2">
        <v>27.11</v>
      </c>
      <c r="R2428" s="3">
        <v>0.06</v>
      </c>
      <c r="S2428" t="s">
        <v>135</v>
      </c>
      <c r="T2428" t="s">
        <v>136</v>
      </c>
      <c r="U2428" s="2">
        <v>1.63</v>
      </c>
      <c r="V2428" t="s">
        <v>480</v>
      </c>
    </row>
    <row r="2429" spans="1:22" x14ac:dyDescent="0.25">
      <c r="A2429">
        <v>2024626405</v>
      </c>
      <c r="B2429" t="s">
        <v>2038</v>
      </c>
      <c r="C2429" t="s">
        <v>979</v>
      </c>
      <c r="D2429" t="str">
        <f t="shared" si="113"/>
        <v>ANTHONY HOEPPNER</v>
      </c>
      <c r="E2429" t="s">
        <v>504</v>
      </c>
      <c r="F2429" t="s">
        <v>803</v>
      </c>
      <c r="G2429" t="s">
        <v>809</v>
      </c>
      <c r="H2429">
        <v>17437820</v>
      </c>
      <c r="I2429" t="s">
        <v>691</v>
      </c>
      <c r="J2429" t="s">
        <v>692</v>
      </c>
      <c r="K2429" t="str">
        <f t="shared" si="111"/>
        <v>COLLEEN FINNIGAN</v>
      </c>
      <c r="L2429" s="1">
        <v>45534</v>
      </c>
      <c r="M2429" s="1">
        <v>46021</v>
      </c>
      <c r="N2429">
        <f t="shared" si="112"/>
        <v>16</v>
      </c>
      <c r="O2429" t="s">
        <v>135</v>
      </c>
      <c r="P2429" t="s">
        <v>2613</v>
      </c>
      <c r="Q2429" s="2">
        <v>15</v>
      </c>
      <c r="R2429" s="3">
        <v>0.28999999999999998</v>
      </c>
      <c r="S2429" t="s">
        <v>135</v>
      </c>
      <c r="T2429" t="s">
        <v>136</v>
      </c>
      <c r="U2429" s="2">
        <v>4.3499999999999996</v>
      </c>
      <c r="V2429" t="s">
        <v>2601</v>
      </c>
    </row>
    <row r="2430" spans="1:22" x14ac:dyDescent="0.25">
      <c r="A2430">
        <v>2024433919</v>
      </c>
      <c r="B2430" t="s">
        <v>1853</v>
      </c>
      <c r="C2430" t="s">
        <v>1854</v>
      </c>
      <c r="D2430" t="str">
        <f t="shared" si="113"/>
        <v>DUSTEN BLAKENSHIP</v>
      </c>
      <c r="E2430" t="s">
        <v>504</v>
      </c>
      <c r="F2430" t="s">
        <v>803</v>
      </c>
      <c r="G2430" t="s">
        <v>809</v>
      </c>
      <c r="H2430">
        <v>1706194</v>
      </c>
      <c r="I2430" t="s">
        <v>258</v>
      </c>
      <c r="J2430" t="s">
        <v>131</v>
      </c>
      <c r="K2430" t="str">
        <f t="shared" si="111"/>
        <v>MATTHEW DAUGHERTY</v>
      </c>
      <c r="L2430" s="1">
        <v>45536</v>
      </c>
      <c r="M2430" s="1">
        <v>46023</v>
      </c>
      <c r="N2430">
        <f t="shared" si="112"/>
        <v>16</v>
      </c>
      <c r="O2430" t="s">
        <v>135</v>
      </c>
      <c r="P2430" t="s">
        <v>2613</v>
      </c>
      <c r="Q2430" s="2">
        <v>15</v>
      </c>
      <c r="R2430" s="3">
        <v>0.28999999999999998</v>
      </c>
      <c r="S2430" t="s">
        <v>135</v>
      </c>
      <c r="T2430" t="s">
        <v>136</v>
      </c>
      <c r="U2430" s="2">
        <v>4.3499999999999996</v>
      </c>
      <c r="V2430" t="s">
        <v>2601</v>
      </c>
    </row>
    <row r="2431" spans="1:22" x14ac:dyDescent="0.25">
      <c r="A2431">
        <v>2024635212</v>
      </c>
      <c r="B2431" t="s">
        <v>640</v>
      </c>
      <c r="C2431" t="s">
        <v>2040</v>
      </c>
      <c r="D2431" t="str">
        <f t="shared" si="113"/>
        <v>JAMAR JOHNSON</v>
      </c>
      <c r="E2431" t="s">
        <v>80</v>
      </c>
      <c r="F2431" t="s">
        <v>803</v>
      </c>
      <c r="G2431" t="s">
        <v>809</v>
      </c>
      <c r="H2431">
        <v>1706194</v>
      </c>
      <c r="I2431" t="s">
        <v>258</v>
      </c>
      <c r="J2431" t="s">
        <v>131</v>
      </c>
      <c r="K2431" t="str">
        <f t="shared" si="111"/>
        <v>MATTHEW DAUGHERTY</v>
      </c>
      <c r="L2431" s="1">
        <v>45536</v>
      </c>
      <c r="M2431" s="1">
        <v>46023</v>
      </c>
      <c r="N2431">
        <f t="shared" si="112"/>
        <v>16</v>
      </c>
      <c r="O2431" t="s">
        <v>135</v>
      </c>
      <c r="P2431" t="s">
        <v>2613</v>
      </c>
      <c r="Q2431" s="2">
        <v>15</v>
      </c>
      <c r="R2431" s="3">
        <v>0.28999999999999998</v>
      </c>
      <c r="S2431" t="s">
        <v>135</v>
      </c>
      <c r="T2431" t="s">
        <v>136</v>
      </c>
      <c r="U2431" s="2">
        <v>4.3499999999999996</v>
      </c>
      <c r="V2431" t="s">
        <v>2601</v>
      </c>
    </row>
    <row r="2432" spans="1:22" x14ac:dyDescent="0.25">
      <c r="A2432">
        <v>2024635704</v>
      </c>
      <c r="B2432" t="s">
        <v>2105</v>
      </c>
      <c r="C2432" t="s">
        <v>743</v>
      </c>
      <c r="D2432" t="str">
        <f t="shared" si="113"/>
        <v>BIANCA ROMAY</v>
      </c>
      <c r="E2432" t="s">
        <v>83</v>
      </c>
      <c r="F2432" t="s">
        <v>373</v>
      </c>
      <c r="G2432" t="s">
        <v>374</v>
      </c>
      <c r="H2432">
        <v>6375605</v>
      </c>
      <c r="I2432" t="s">
        <v>2106</v>
      </c>
      <c r="J2432" t="s">
        <v>386</v>
      </c>
      <c r="K2432" t="str">
        <f t="shared" si="111"/>
        <v>MICHAEL SEMPREVIVO</v>
      </c>
      <c r="L2432" s="1">
        <v>45536</v>
      </c>
      <c r="M2432" s="1">
        <v>46023</v>
      </c>
      <c r="N2432">
        <f t="shared" si="112"/>
        <v>16</v>
      </c>
      <c r="O2432" t="s">
        <v>135</v>
      </c>
      <c r="P2432" t="s">
        <v>2613</v>
      </c>
      <c r="Q2432" s="2">
        <v>19</v>
      </c>
      <c r="R2432" s="3">
        <v>0.15</v>
      </c>
      <c r="S2432" t="s">
        <v>135</v>
      </c>
      <c r="T2432" t="s">
        <v>136</v>
      </c>
      <c r="U2432" s="2">
        <v>2.85</v>
      </c>
      <c r="V2432" t="s">
        <v>374</v>
      </c>
    </row>
    <row r="2433" spans="1:22" x14ac:dyDescent="0.25">
      <c r="A2433">
        <v>2024136820</v>
      </c>
      <c r="B2433" t="s">
        <v>1272</v>
      </c>
      <c r="C2433" t="s">
        <v>688</v>
      </c>
      <c r="D2433" t="str">
        <f t="shared" si="113"/>
        <v>CARLOS SALGADO</v>
      </c>
      <c r="E2433" t="s">
        <v>80</v>
      </c>
      <c r="F2433" t="s">
        <v>803</v>
      </c>
      <c r="G2433" t="s">
        <v>809</v>
      </c>
      <c r="H2433">
        <v>8977234</v>
      </c>
      <c r="I2433" t="s">
        <v>65</v>
      </c>
      <c r="J2433" t="s">
        <v>66</v>
      </c>
      <c r="K2433" t="str">
        <f t="shared" ref="K2433:K2496" si="114">CONCATENATE(J2433," ",I2433)</f>
        <v>RYAN CALTAGIRONE</v>
      </c>
      <c r="L2433" s="1">
        <v>45536</v>
      </c>
      <c r="M2433" s="1">
        <v>46023</v>
      </c>
      <c r="N2433">
        <f t="shared" si="112"/>
        <v>16</v>
      </c>
      <c r="O2433" t="s">
        <v>135</v>
      </c>
      <c r="P2433" t="s">
        <v>2613</v>
      </c>
      <c r="Q2433" s="2">
        <v>15</v>
      </c>
      <c r="R2433" s="3">
        <v>0.28999999999999998</v>
      </c>
      <c r="S2433" t="s">
        <v>135</v>
      </c>
      <c r="T2433" t="s">
        <v>136</v>
      </c>
      <c r="U2433" s="2">
        <v>4.3499999999999996</v>
      </c>
      <c r="V2433" t="s">
        <v>2601</v>
      </c>
    </row>
    <row r="2434" spans="1:22" x14ac:dyDescent="0.25">
      <c r="A2434">
        <v>2024384776</v>
      </c>
      <c r="B2434" t="s">
        <v>735</v>
      </c>
      <c r="C2434" t="s">
        <v>127</v>
      </c>
      <c r="D2434" t="str">
        <f t="shared" si="113"/>
        <v>BRIAN BUSCHELL</v>
      </c>
      <c r="E2434" t="s">
        <v>93</v>
      </c>
      <c r="F2434" t="s">
        <v>373</v>
      </c>
      <c r="G2434" t="s">
        <v>400</v>
      </c>
      <c r="H2434">
        <v>8977234</v>
      </c>
      <c r="I2434" t="s">
        <v>65</v>
      </c>
      <c r="J2434" t="s">
        <v>66</v>
      </c>
      <c r="K2434" t="str">
        <f t="shared" si="114"/>
        <v>RYAN CALTAGIRONE</v>
      </c>
      <c r="L2434" s="1">
        <v>45536</v>
      </c>
      <c r="M2434" s="1">
        <v>46023</v>
      </c>
      <c r="N2434">
        <f t="shared" ref="N2434:N2497" si="115">DATEDIF(L2434,M2434,"M")</f>
        <v>16</v>
      </c>
      <c r="O2434" t="s">
        <v>135</v>
      </c>
      <c r="P2434" t="s">
        <v>2613</v>
      </c>
      <c r="Q2434" s="2">
        <v>25.73</v>
      </c>
      <c r="R2434" s="3">
        <v>0.15</v>
      </c>
      <c r="S2434" t="s">
        <v>135</v>
      </c>
      <c r="T2434" t="s">
        <v>136</v>
      </c>
      <c r="U2434" s="2">
        <v>3.86</v>
      </c>
      <c r="V2434" t="s">
        <v>400</v>
      </c>
    </row>
    <row r="2435" spans="1:22" x14ac:dyDescent="0.25">
      <c r="A2435">
        <v>2024387924</v>
      </c>
      <c r="B2435" t="s">
        <v>2102</v>
      </c>
      <c r="C2435" t="s">
        <v>165</v>
      </c>
      <c r="D2435" t="str">
        <f t="shared" ref="D2435:D2498" si="116">CONCATENATE(C2435," ",B2435)</f>
        <v>BRENDA BLANKENSHIP</v>
      </c>
      <c r="E2435" t="s">
        <v>265</v>
      </c>
      <c r="F2435" t="s">
        <v>373</v>
      </c>
      <c r="G2435" t="s">
        <v>400</v>
      </c>
      <c r="H2435">
        <v>8977234</v>
      </c>
      <c r="I2435" t="s">
        <v>65</v>
      </c>
      <c r="J2435" t="s">
        <v>66</v>
      </c>
      <c r="K2435" t="str">
        <f t="shared" si="114"/>
        <v>RYAN CALTAGIRONE</v>
      </c>
      <c r="L2435" s="1">
        <v>45538</v>
      </c>
      <c r="M2435" s="1">
        <v>46025</v>
      </c>
      <c r="N2435">
        <f t="shared" si="115"/>
        <v>16</v>
      </c>
      <c r="O2435" t="s">
        <v>135</v>
      </c>
      <c r="P2435" t="s">
        <v>2613</v>
      </c>
      <c r="Q2435" s="2">
        <v>8.3699999999999992</v>
      </c>
      <c r="R2435" s="3">
        <v>0.15</v>
      </c>
      <c r="S2435" t="s">
        <v>135</v>
      </c>
      <c r="T2435" t="s">
        <v>136</v>
      </c>
      <c r="U2435" s="2">
        <v>1.26</v>
      </c>
      <c r="V2435" t="s">
        <v>400</v>
      </c>
    </row>
    <row r="2436" spans="1:22" x14ac:dyDescent="0.25">
      <c r="A2436">
        <v>2024621873</v>
      </c>
      <c r="B2436" t="s">
        <v>2104</v>
      </c>
      <c r="C2436" t="s">
        <v>163</v>
      </c>
      <c r="D2436" t="str">
        <f t="shared" si="116"/>
        <v>JOHN ERSTE</v>
      </c>
      <c r="E2436" t="s">
        <v>339</v>
      </c>
      <c r="F2436" t="s">
        <v>373</v>
      </c>
      <c r="G2436" t="s">
        <v>374</v>
      </c>
      <c r="H2436">
        <v>8977234</v>
      </c>
      <c r="I2436" t="s">
        <v>65</v>
      </c>
      <c r="J2436" t="s">
        <v>66</v>
      </c>
      <c r="K2436" t="str">
        <f t="shared" si="114"/>
        <v>RYAN CALTAGIRONE</v>
      </c>
      <c r="L2436" s="1">
        <v>45536</v>
      </c>
      <c r="M2436" s="1">
        <v>46023</v>
      </c>
      <c r="N2436">
        <f t="shared" si="115"/>
        <v>16</v>
      </c>
      <c r="O2436" t="s">
        <v>135</v>
      </c>
      <c r="P2436" t="s">
        <v>2613</v>
      </c>
      <c r="Q2436" s="2">
        <v>126.1</v>
      </c>
      <c r="R2436" s="3">
        <v>0.15</v>
      </c>
      <c r="S2436" t="s">
        <v>135</v>
      </c>
      <c r="T2436" t="s">
        <v>136</v>
      </c>
      <c r="U2436" s="2">
        <v>18.920000000000002</v>
      </c>
      <c r="V2436" t="s">
        <v>374</v>
      </c>
    </row>
    <row r="2437" spans="1:22" x14ac:dyDescent="0.25">
      <c r="A2437">
        <v>2024387923</v>
      </c>
      <c r="B2437" t="s">
        <v>2102</v>
      </c>
      <c r="C2437" t="s">
        <v>165</v>
      </c>
      <c r="D2437" t="str">
        <f t="shared" si="116"/>
        <v>BRENDA BLANKENSHIP</v>
      </c>
      <c r="E2437" t="s">
        <v>265</v>
      </c>
      <c r="F2437" t="s">
        <v>373</v>
      </c>
      <c r="G2437" t="s">
        <v>374</v>
      </c>
      <c r="H2437">
        <v>8977234</v>
      </c>
      <c r="I2437" t="s">
        <v>65</v>
      </c>
      <c r="J2437" t="s">
        <v>66</v>
      </c>
      <c r="K2437" t="str">
        <f t="shared" si="114"/>
        <v>RYAN CALTAGIRONE</v>
      </c>
      <c r="L2437" s="1">
        <v>45538</v>
      </c>
      <c r="M2437" s="1">
        <v>46025</v>
      </c>
      <c r="N2437">
        <f t="shared" si="115"/>
        <v>16</v>
      </c>
      <c r="O2437" t="s">
        <v>135</v>
      </c>
      <c r="P2437" t="s">
        <v>2613</v>
      </c>
      <c r="Q2437" s="2">
        <v>104.49</v>
      </c>
      <c r="R2437" s="3">
        <v>0.15</v>
      </c>
      <c r="S2437" t="s">
        <v>135</v>
      </c>
      <c r="T2437" t="s">
        <v>136</v>
      </c>
      <c r="U2437" s="2">
        <v>15.67</v>
      </c>
      <c r="V2437" t="s">
        <v>374</v>
      </c>
    </row>
    <row r="2438" spans="1:22" x14ac:dyDescent="0.25">
      <c r="A2438">
        <v>2024136817</v>
      </c>
      <c r="B2438" t="s">
        <v>1272</v>
      </c>
      <c r="C2438" t="s">
        <v>688</v>
      </c>
      <c r="D2438" t="str">
        <f t="shared" si="116"/>
        <v>CARLOS SALGADO</v>
      </c>
      <c r="E2438" t="s">
        <v>80</v>
      </c>
      <c r="F2438" t="s">
        <v>373</v>
      </c>
      <c r="G2438" t="s">
        <v>374</v>
      </c>
      <c r="H2438">
        <v>8977234</v>
      </c>
      <c r="I2438" t="s">
        <v>65</v>
      </c>
      <c r="J2438" t="s">
        <v>66</v>
      </c>
      <c r="K2438" t="str">
        <f t="shared" si="114"/>
        <v>RYAN CALTAGIRONE</v>
      </c>
      <c r="L2438" s="1">
        <v>45536</v>
      </c>
      <c r="M2438" s="1">
        <v>46023</v>
      </c>
      <c r="N2438">
        <f t="shared" si="115"/>
        <v>16</v>
      </c>
      <c r="O2438" t="s">
        <v>135</v>
      </c>
      <c r="P2438" t="s">
        <v>2613</v>
      </c>
      <c r="Q2438" s="2">
        <v>78.44</v>
      </c>
      <c r="R2438" s="3">
        <v>0.15</v>
      </c>
      <c r="S2438" t="s">
        <v>135</v>
      </c>
      <c r="T2438" t="s">
        <v>136</v>
      </c>
      <c r="U2438" s="2">
        <v>11.77</v>
      </c>
      <c r="V2438" t="s">
        <v>374</v>
      </c>
    </row>
    <row r="2439" spans="1:22" x14ac:dyDescent="0.25">
      <c r="A2439">
        <v>2024384775</v>
      </c>
      <c r="B2439" t="s">
        <v>735</v>
      </c>
      <c r="C2439" t="s">
        <v>127</v>
      </c>
      <c r="D2439" t="str">
        <f t="shared" si="116"/>
        <v>BRIAN BUSCHELL</v>
      </c>
      <c r="E2439" t="s">
        <v>93</v>
      </c>
      <c r="F2439" t="s">
        <v>373</v>
      </c>
      <c r="G2439" t="s">
        <v>374</v>
      </c>
      <c r="H2439">
        <v>8977234</v>
      </c>
      <c r="I2439" t="s">
        <v>65</v>
      </c>
      <c r="J2439" t="s">
        <v>66</v>
      </c>
      <c r="K2439" t="str">
        <f t="shared" si="114"/>
        <v>RYAN CALTAGIRONE</v>
      </c>
      <c r="L2439" s="1">
        <v>45536</v>
      </c>
      <c r="M2439" s="1">
        <v>46023</v>
      </c>
      <c r="N2439">
        <f t="shared" si="115"/>
        <v>16</v>
      </c>
      <c r="O2439" t="s">
        <v>135</v>
      </c>
      <c r="P2439" t="s">
        <v>2613</v>
      </c>
      <c r="Q2439" s="2">
        <v>26.82</v>
      </c>
      <c r="R2439" s="3">
        <v>0.15</v>
      </c>
      <c r="S2439" t="s">
        <v>135</v>
      </c>
      <c r="T2439" t="s">
        <v>136</v>
      </c>
      <c r="U2439" s="2">
        <v>4.0199999999999996</v>
      </c>
      <c r="V2439" t="s">
        <v>374</v>
      </c>
    </row>
    <row r="2440" spans="1:22" x14ac:dyDescent="0.25">
      <c r="A2440">
        <v>2024136818</v>
      </c>
      <c r="B2440" t="s">
        <v>1272</v>
      </c>
      <c r="C2440" t="s">
        <v>688</v>
      </c>
      <c r="D2440" t="str">
        <f t="shared" si="116"/>
        <v>CARLOS SALGADO</v>
      </c>
      <c r="E2440" t="s">
        <v>80</v>
      </c>
      <c r="F2440" t="s">
        <v>102</v>
      </c>
      <c r="G2440" t="s">
        <v>121</v>
      </c>
      <c r="H2440">
        <v>8977234</v>
      </c>
      <c r="I2440" t="s">
        <v>65</v>
      </c>
      <c r="J2440" t="s">
        <v>66</v>
      </c>
      <c r="K2440" t="str">
        <f t="shared" si="114"/>
        <v>RYAN CALTAGIRONE</v>
      </c>
      <c r="L2440" s="1">
        <v>45536</v>
      </c>
      <c r="M2440" s="1">
        <v>46023</v>
      </c>
      <c r="N2440">
        <f t="shared" si="115"/>
        <v>16</v>
      </c>
      <c r="O2440" t="s">
        <v>135</v>
      </c>
      <c r="P2440" t="s">
        <v>2613</v>
      </c>
      <c r="Q2440" s="2">
        <v>127.15</v>
      </c>
      <c r="R2440" s="3">
        <v>0.1</v>
      </c>
      <c r="S2440" t="s">
        <v>135</v>
      </c>
      <c r="T2440" t="s">
        <v>136</v>
      </c>
      <c r="U2440" s="2">
        <v>12.72</v>
      </c>
      <c r="V2440" t="s">
        <v>2598</v>
      </c>
    </row>
    <row r="2441" spans="1:22" x14ac:dyDescent="0.25">
      <c r="A2441">
        <v>2024384777</v>
      </c>
      <c r="B2441" t="s">
        <v>735</v>
      </c>
      <c r="C2441" t="s">
        <v>127</v>
      </c>
      <c r="D2441" t="str">
        <f t="shared" si="116"/>
        <v>BRIAN BUSCHELL</v>
      </c>
      <c r="E2441" t="s">
        <v>93</v>
      </c>
      <c r="F2441" t="s">
        <v>102</v>
      </c>
      <c r="G2441" t="s">
        <v>121</v>
      </c>
      <c r="H2441">
        <v>8977234</v>
      </c>
      <c r="I2441" t="s">
        <v>65</v>
      </c>
      <c r="J2441" t="s">
        <v>66</v>
      </c>
      <c r="K2441" t="str">
        <f t="shared" si="114"/>
        <v>RYAN CALTAGIRONE</v>
      </c>
      <c r="L2441" s="1">
        <v>45536</v>
      </c>
      <c r="M2441" s="1">
        <v>46023</v>
      </c>
      <c r="N2441">
        <f t="shared" si="115"/>
        <v>16</v>
      </c>
      <c r="O2441" t="s">
        <v>135</v>
      </c>
      <c r="P2441" t="s">
        <v>2613</v>
      </c>
      <c r="Q2441" s="2">
        <v>35.5</v>
      </c>
      <c r="R2441" s="3">
        <v>0.1</v>
      </c>
      <c r="S2441" t="s">
        <v>135</v>
      </c>
      <c r="T2441" t="s">
        <v>136</v>
      </c>
      <c r="U2441" s="2">
        <v>3.55</v>
      </c>
      <c r="V2441" t="s">
        <v>2598</v>
      </c>
    </row>
    <row r="2442" spans="1:22" x14ac:dyDescent="0.25">
      <c r="A2442">
        <v>2024136819</v>
      </c>
      <c r="B2442" t="s">
        <v>1272</v>
      </c>
      <c r="C2442" t="s">
        <v>688</v>
      </c>
      <c r="D2442" t="str">
        <f t="shared" si="116"/>
        <v>CARLOS SALGADO</v>
      </c>
      <c r="E2442" t="s">
        <v>80</v>
      </c>
      <c r="F2442" t="s">
        <v>479</v>
      </c>
      <c r="G2442" t="s">
        <v>480</v>
      </c>
      <c r="H2442">
        <v>8977234</v>
      </c>
      <c r="I2442" t="s">
        <v>65</v>
      </c>
      <c r="J2442" t="s">
        <v>66</v>
      </c>
      <c r="K2442" t="str">
        <f t="shared" si="114"/>
        <v>RYAN CALTAGIRONE</v>
      </c>
      <c r="L2442" s="1">
        <v>45536</v>
      </c>
      <c r="M2442" s="1">
        <v>46023</v>
      </c>
      <c r="N2442">
        <f t="shared" si="115"/>
        <v>16</v>
      </c>
      <c r="O2442" t="s">
        <v>135</v>
      </c>
      <c r="P2442" t="s">
        <v>2613</v>
      </c>
      <c r="Q2442" s="2">
        <v>105.67</v>
      </c>
      <c r="R2442" s="3">
        <v>0.06</v>
      </c>
      <c r="S2442" t="s">
        <v>135</v>
      </c>
      <c r="T2442" t="s">
        <v>136</v>
      </c>
      <c r="U2442" s="2">
        <v>6.34</v>
      </c>
      <c r="V2442" t="s">
        <v>480</v>
      </c>
    </row>
    <row r="2443" spans="1:22" x14ac:dyDescent="0.25">
      <c r="A2443">
        <v>2024361670</v>
      </c>
      <c r="B2443" t="s">
        <v>661</v>
      </c>
      <c r="C2443" t="s">
        <v>1738</v>
      </c>
      <c r="D2443" t="str">
        <f t="shared" si="116"/>
        <v>WILLBUR GREEN</v>
      </c>
      <c r="E2443" t="s">
        <v>52</v>
      </c>
      <c r="F2443" t="s">
        <v>479</v>
      </c>
      <c r="G2443" t="s">
        <v>480</v>
      </c>
      <c r="H2443">
        <v>18010408</v>
      </c>
      <c r="I2443" t="s">
        <v>1477</v>
      </c>
      <c r="J2443" t="s">
        <v>223</v>
      </c>
      <c r="K2443" t="str">
        <f t="shared" si="114"/>
        <v>WILLIAM SCHAEFFER</v>
      </c>
      <c r="L2443" s="1">
        <v>45536</v>
      </c>
      <c r="M2443" s="1">
        <v>46023</v>
      </c>
      <c r="N2443">
        <f t="shared" si="115"/>
        <v>16</v>
      </c>
      <c r="O2443" t="s">
        <v>135</v>
      </c>
      <c r="P2443" t="s">
        <v>2613</v>
      </c>
      <c r="Q2443" s="2">
        <v>111.39</v>
      </c>
      <c r="R2443" s="3">
        <v>0.06</v>
      </c>
      <c r="S2443" t="s">
        <v>135</v>
      </c>
      <c r="T2443" t="s">
        <v>136</v>
      </c>
      <c r="U2443" s="2">
        <v>6.68</v>
      </c>
      <c r="V2443" t="s">
        <v>480</v>
      </c>
    </row>
    <row r="2444" spans="1:22" x14ac:dyDescent="0.25">
      <c r="A2444">
        <v>2024361690</v>
      </c>
      <c r="B2444" t="s">
        <v>661</v>
      </c>
      <c r="C2444" t="s">
        <v>131</v>
      </c>
      <c r="D2444" t="str">
        <f t="shared" si="116"/>
        <v>MATTHEW GREEN</v>
      </c>
      <c r="E2444" t="s">
        <v>52</v>
      </c>
      <c r="F2444" t="s">
        <v>479</v>
      </c>
      <c r="G2444" t="s">
        <v>480</v>
      </c>
      <c r="H2444">
        <v>18010408</v>
      </c>
      <c r="I2444" t="s">
        <v>1477</v>
      </c>
      <c r="J2444" t="s">
        <v>223</v>
      </c>
      <c r="K2444" t="str">
        <f t="shared" si="114"/>
        <v>WILLIAM SCHAEFFER</v>
      </c>
      <c r="L2444" s="1">
        <v>45536</v>
      </c>
      <c r="M2444" s="1">
        <v>46023</v>
      </c>
      <c r="N2444">
        <f t="shared" si="115"/>
        <v>16</v>
      </c>
      <c r="O2444" t="s">
        <v>135</v>
      </c>
      <c r="P2444" t="s">
        <v>2613</v>
      </c>
      <c r="Q2444" s="2">
        <v>100.25</v>
      </c>
      <c r="R2444" s="3">
        <v>0.06</v>
      </c>
      <c r="S2444" t="s">
        <v>135</v>
      </c>
      <c r="T2444" t="s">
        <v>136</v>
      </c>
      <c r="U2444" s="2">
        <v>6.02</v>
      </c>
      <c r="V2444" t="s">
        <v>480</v>
      </c>
    </row>
    <row r="2445" spans="1:22" x14ac:dyDescent="0.25">
      <c r="A2445">
        <v>2024338044</v>
      </c>
      <c r="B2445" t="s">
        <v>661</v>
      </c>
      <c r="C2445" t="s">
        <v>129</v>
      </c>
      <c r="D2445" t="str">
        <f t="shared" si="116"/>
        <v>JACOB GREEN</v>
      </c>
      <c r="E2445" t="s">
        <v>52</v>
      </c>
      <c r="F2445" t="s">
        <v>479</v>
      </c>
      <c r="G2445" t="s">
        <v>480</v>
      </c>
      <c r="H2445">
        <v>18010408</v>
      </c>
      <c r="I2445" t="s">
        <v>1477</v>
      </c>
      <c r="J2445" t="s">
        <v>223</v>
      </c>
      <c r="K2445" t="str">
        <f t="shared" si="114"/>
        <v>WILLIAM SCHAEFFER</v>
      </c>
      <c r="L2445" s="1">
        <v>45536</v>
      </c>
      <c r="M2445" s="1">
        <v>46023</v>
      </c>
      <c r="N2445">
        <f t="shared" si="115"/>
        <v>16</v>
      </c>
      <c r="O2445" t="s">
        <v>135</v>
      </c>
      <c r="P2445" t="s">
        <v>2613</v>
      </c>
      <c r="Q2445" s="2">
        <v>57.29</v>
      </c>
      <c r="R2445" s="3">
        <v>0.06</v>
      </c>
      <c r="S2445" t="s">
        <v>135</v>
      </c>
      <c r="T2445" t="s">
        <v>136</v>
      </c>
      <c r="U2445" s="2">
        <v>3.44</v>
      </c>
      <c r="V2445" t="s">
        <v>480</v>
      </c>
    </row>
    <row r="2446" spans="1:22" x14ac:dyDescent="0.25">
      <c r="A2446">
        <v>2024361672</v>
      </c>
      <c r="B2446" t="s">
        <v>661</v>
      </c>
      <c r="C2446" t="s">
        <v>609</v>
      </c>
      <c r="D2446" t="str">
        <f t="shared" si="116"/>
        <v>ANDREW GREEN</v>
      </c>
      <c r="E2446" t="s">
        <v>52</v>
      </c>
      <c r="F2446" t="s">
        <v>479</v>
      </c>
      <c r="G2446" t="s">
        <v>480</v>
      </c>
      <c r="H2446">
        <v>18010408</v>
      </c>
      <c r="I2446" t="s">
        <v>1477</v>
      </c>
      <c r="J2446" t="s">
        <v>223</v>
      </c>
      <c r="K2446" t="str">
        <f t="shared" si="114"/>
        <v>WILLIAM SCHAEFFER</v>
      </c>
      <c r="L2446" s="1">
        <v>45536</v>
      </c>
      <c r="M2446" s="1">
        <v>46023</v>
      </c>
      <c r="N2446">
        <f t="shared" si="115"/>
        <v>16</v>
      </c>
      <c r="O2446" t="s">
        <v>135</v>
      </c>
      <c r="P2446" t="s">
        <v>2613</v>
      </c>
      <c r="Q2446" s="2">
        <v>57.29</v>
      </c>
      <c r="R2446" s="3">
        <v>0.06</v>
      </c>
      <c r="S2446" t="s">
        <v>135</v>
      </c>
      <c r="T2446" t="s">
        <v>136</v>
      </c>
      <c r="U2446" s="2">
        <v>3.44</v>
      </c>
      <c r="V2446" t="s">
        <v>480</v>
      </c>
    </row>
    <row r="2447" spans="1:22" x14ac:dyDescent="0.25">
      <c r="A2447">
        <v>2024361679</v>
      </c>
      <c r="B2447" t="s">
        <v>1739</v>
      </c>
      <c r="C2447" t="s">
        <v>131</v>
      </c>
      <c r="D2447" t="str">
        <f t="shared" si="116"/>
        <v>MATTHEW BUCHANAN</v>
      </c>
      <c r="E2447" t="s">
        <v>52</v>
      </c>
      <c r="F2447" t="s">
        <v>479</v>
      </c>
      <c r="G2447" t="s">
        <v>480</v>
      </c>
      <c r="H2447">
        <v>18010408</v>
      </c>
      <c r="I2447" t="s">
        <v>1477</v>
      </c>
      <c r="J2447" t="s">
        <v>223</v>
      </c>
      <c r="K2447" t="str">
        <f t="shared" si="114"/>
        <v>WILLIAM SCHAEFFER</v>
      </c>
      <c r="L2447" s="1">
        <v>45536</v>
      </c>
      <c r="M2447" s="1">
        <v>46023</v>
      </c>
      <c r="N2447">
        <f t="shared" si="115"/>
        <v>16</v>
      </c>
      <c r="O2447" t="s">
        <v>135</v>
      </c>
      <c r="P2447" t="s">
        <v>2613</v>
      </c>
      <c r="Q2447" s="2">
        <v>57.29</v>
      </c>
      <c r="R2447" s="3">
        <v>0.06</v>
      </c>
      <c r="S2447" t="s">
        <v>135</v>
      </c>
      <c r="T2447" t="s">
        <v>136</v>
      </c>
      <c r="U2447" s="2">
        <v>3.44</v>
      </c>
      <c r="V2447" t="s">
        <v>480</v>
      </c>
    </row>
    <row r="2448" spans="1:22" x14ac:dyDescent="0.25">
      <c r="A2448">
        <v>2024361682</v>
      </c>
      <c r="B2448" t="s">
        <v>1740</v>
      </c>
      <c r="C2448" t="s">
        <v>289</v>
      </c>
      <c r="D2448" t="str">
        <f t="shared" si="116"/>
        <v>HUNTER BLACK</v>
      </c>
      <c r="E2448" t="s">
        <v>52</v>
      </c>
      <c r="F2448" t="s">
        <v>479</v>
      </c>
      <c r="G2448" t="s">
        <v>480</v>
      </c>
      <c r="H2448">
        <v>18010408</v>
      </c>
      <c r="I2448" t="s">
        <v>1477</v>
      </c>
      <c r="J2448" t="s">
        <v>223</v>
      </c>
      <c r="K2448" t="str">
        <f t="shared" si="114"/>
        <v>WILLIAM SCHAEFFER</v>
      </c>
      <c r="L2448" s="1">
        <v>45536</v>
      </c>
      <c r="M2448" s="1">
        <v>46023</v>
      </c>
      <c r="N2448">
        <f t="shared" si="115"/>
        <v>16</v>
      </c>
      <c r="O2448" t="s">
        <v>135</v>
      </c>
      <c r="P2448" t="s">
        <v>2613</v>
      </c>
      <c r="Q2448" s="2">
        <v>57.29</v>
      </c>
      <c r="R2448" s="3">
        <v>0.06</v>
      </c>
      <c r="S2448" t="s">
        <v>135</v>
      </c>
      <c r="T2448" t="s">
        <v>136</v>
      </c>
      <c r="U2448" s="2">
        <v>3.44</v>
      </c>
      <c r="V2448" t="s">
        <v>480</v>
      </c>
    </row>
    <row r="2449" spans="1:22" x14ac:dyDescent="0.25">
      <c r="A2449">
        <v>2024361742</v>
      </c>
      <c r="B2449" t="s">
        <v>1430</v>
      </c>
      <c r="C2449" t="s">
        <v>1049</v>
      </c>
      <c r="D2449" t="str">
        <f t="shared" si="116"/>
        <v>EMILY WEAVER</v>
      </c>
      <c r="E2449" t="s">
        <v>52</v>
      </c>
      <c r="F2449" t="s">
        <v>479</v>
      </c>
      <c r="G2449" t="s">
        <v>480</v>
      </c>
      <c r="H2449">
        <v>18010408</v>
      </c>
      <c r="I2449" t="s">
        <v>1477</v>
      </c>
      <c r="J2449" t="s">
        <v>223</v>
      </c>
      <c r="K2449" t="str">
        <f t="shared" si="114"/>
        <v>WILLIAM SCHAEFFER</v>
      </c>
      <c r="L2449" s="1">
        <v>45536</v>
      </c>
      <c r="M2449" s="1">
        <v>46023</v>
      </c>
      <c r="N2449">
        <f t="shared" si="115"/>
        <v>16</v>
      </c>
      <c r="O2449" t="s">
        <v>135</v>
      </c>
      <c r="P2449" t="s">
        <v>2613</v>
      </c>
      <c r="Q2449" s="2">
        <v>57.29</v>
      </c>
      <c r="R2449" s="3">
        <v>0.06</v>
      </c>
      <c r="S2449" t="s">
        <v>135</v>
      </c>
      <c r="T2449" t="s">
        <v>136</v>
      </c>
      <c r="U2449" s="2">
        <v>3.44</v>
      </c>
      <c r="V2449" t="s">
        <v>480</v>
      </c>
    </row>
    <row r="2450" spans="1:22" x14ac:dyDescent="0.25">
      <c r="A2450">
        <v>2023891377</v>
      </c>
      <c r="B2450" t="s">
        <v>1727</v>
      </c>
      <c r="C2450" t="s">
        <v>1728</v>
      </c>
      <c r="D2450" t="str">
        <f t="shared" si="116"/>
        <v>JACQUELYN BUSCH</v>
      </c>
      <c r="E2450" t="s">
        <v>52</v>
      </c>
      <c r="F2450" t="s">
        <v>479</v>
      </c>
      <c r="G2450" t="s">
        <v>480</v>
      </c>
      <c r="H2450">
        <v>19278370</v>
      </c>
      <c r="I2450" t="s">
        <v>172</v>
      </c>
      <c r="J2450" t="s">
        <v>173</v>
      </c>
      <c r="K2450" t="str">
        <f t="shared" si="114"/>
        <v>ANNE MARIE KOZACHECK</v>
      </c>
      <c r="L2450" s="1">
        <v>45505</v>
      </c>
      <c r="M2450" s="1">
        <v>46023</v>
      </c>
      <c r="N2450">
        <f t="shared" si="115"/>
        <v>17</v>
      </c>
      <c r="O2450" t="s">
        <v>135</v>
      </c>
      <c r="P2450" t="s">
        <v>2613</v>
      </c>
      <c r="Q2450" s="2">
        <v>39.979999999999997</v>
      </c>
      <c r="R2450" s="3">
        <v>0.06</v>
      </c>
      <c r="S2450" t="s">
        <v>135</v>
      </c>
      <c r="T2450" t="s">
        <v>136</v>
      </c>
      <c r="U2450" s="2">
        <v>2.4</v>
      </c>
      <c r="V2450" t="s">
        <v>480</v>
      </c>
    </row>
    <row r="2451" spans="1:22" x14ac:dyDescent="0.25">
      <c r="A2451">
        <v>2024106084</v>
      </c>
      <c r="B2451" t="s">
        <v>2099</v>
      </c>
      <c r="C2451" t="s">
        <v>68</v>
      </c>
      <c r="D2451" t="str">
        <f t="shared" si="116"/>
        <v>ROBERT MANDOSKE</v>
      </c>
      <c r="E2451" t="s">
        <v>52</v>
      </c>
      <c r="F2451" t="s">
        <v>373</v>
      </c>
      <c r="G2451" t="s">
        <v>400</v>
      </c>
      <c r="H2451">
        <v>17425766</v>
      </c>
      <c r="I2451" t="s">
        <v>55</v>
      </c>
      <c r="J2451" t="s">
        <v>56</v>
      </c>
      <c r="K2451" t="str">
        <f t="shared" si="114"/>
        <v>CAROL FOLEY</v>
      </c>
      <c r="L2451" s="1">
        <v>45505</v>
      </c>
      <c r="M2451" s="1">
        <v>46023</v>
      </c>
      <c r="N2451">
        <f t="shared" si="115"/>
        <v>17</v>
      </c>
      <c r="O2451" t="s">
        <v>135</v>
      </c>
      <c r="P2451" t="s">
        <v>2613</v>
      </c>
      <c r="Q2451" s="2">
        <v>51.46</v>
      </c>
      <c r="R2451" s="3">
        <v>0.15</v>
      </c>
      <c r="S2451" t="s">
        <v>135</v>
      </c>
      <c r="T2451" t="s">
        <v>136</v>
      </c>
      <c r="U2451" s="2">
        <v>7.72</v>
      </c>
      <c r="V2451" t="s">
        <v>400</v>
      </c>
    </row>
    <row r="2452" spans="1:22" x14ac:dyDescent="0.25">
      <c r="A2452">
        <v>2024106083</v>
      </c>
      <c r="B2452" t="s">
        <v>2099</v>
      </c>
      <c r="C2452" t="s">
        <v>68</v>
      </c>
      <c r="D2452" t="str">
        <f t="shared" si="116"/>
        <v>ROBERT MANDOSKE</v>
      </c>
      <c r="E2452" t="s">
        <v>52</v>
      </c>
      <c r="F2452" t="s">
        <v>132</v>
      </c>
      <c r="G2452" t="s">
        <v>133</v>
      </c>
      <c r="H2452">
        <v>17425766</v>
      </c>
      <c r="I2452" t="s">
        <v>55</v>
      </c>
      <c r="J2452" t="s">
        <v>56</v>
      </c>
      <c r="K2452" t="str">
        <f t="shared" si="114"/>
        <v>CAROL FOLEY</v>
      </c>
      <c r="L2452" s="1">
        <v>45505</v>
      </c>
      <c r="M2452" s="1">
        <v>46023</v>
      </c>
      <c r="N2452">
        <f t="shared" si="115"/>
        <v>17</v>
      </c>
      <c r="O2452" t="s">
        <v>135</v>
      </c>
      <c r="P2452" t="s">
        <v>2613</v>
      </c>
      <c r="Q2452" s="2">
        <v>87.66</v>
      </c>
      <c r="R2452" s="3">
        <v>0.1</v>
      </c>
      <c r="S2452" t="s">
        <v>135</v>
      </c>
      <c r="T2452" t="s">
        <v>136</v>
      </c>
      <c r="U2452" s="2">
        <v>8.77</v>
      </c>
      <c r="V2452" t="s">
        <v>133</v>
      </c>
    </row>
    <row r="2453" spans="1:22" x14ac:dyDescent="0.25">
      <c r="A2453">
        <v>2023900682</v>
      </c>
      <c r="B2453" t="s">
        <v>690</v>
      </c>
      <c r="C2453" t="s">
        <v>1729</v>
      </c>
      <c r="D2453" t="str">
        <f t="shared" si="116"/>
        <v>LATOSHIA JONES</v>
      </c>
      <c r="E2453" t="s">
        <v>52</v>
      </c>
      <c r="F2453" t="s">
        <v>132</v>
      </c>
      <c r="G2453" t="s">
        <v>133</v>
      </c>
      <c r="H2453">
        <v>17425766</v>
      </c>
      <c r="I2453" t="s">
        <v>55</v>
      </c>
      <c r="J2453" t="s">
        <v>56</v>
      </c>
      <c r="K2453" t="str">
        <f t="shared" si="114"/>
        <v>CAROL FOLEY</v>
      </c>
      <c r="L2453" s="1">
        <v>45505</v>
      </c>
      <c r="M2453" s="1">
        <v>46023</v>
      </c>
      <c r="N2453">
        <f t="shared" si="115"/>
        <v>17</v>
      </c>
      <c r="O2453" t="s">
        <v>135</v>
      </c>
      <c r="P2453" t="s">
        <v>2613</v>
      </c>
      <c r="Q2453" s="2">
        <v>80.86</v>
      </c>
      <c r="R2453" s="3">
        <v>0.1</v>
      </c>
      <c r="S2453" t="s">
        <v>135</v>
      </c>
      <c r="T2453" t="s">
        <v>136</v>
      </c>
      <c r="U2453" s="2">
        <v>8.09</v>
      </c>
      <c r="V2453" t="s">
        <v>133</v>
      </c>
    </row>
    <row r="2454" spans="1:22" x14ac:dyDescent="0.25">
      <c r="A2454">
        <v>2023789504</v>
      </c>
      <c r="B2454" t="s">
        <v>428</v>
      </c>
      <c r="C2454" t="s">
        <v>1725</v>
      </c>
      <c r="D2454" t="str">
        <f t="shared" si="116"/>
        <v>YISROEL SCHONFELD</v>
      </c>
      <c r="E2454" t="s">
        <v>80</v>
      </c>
      <c r="F2454" t="s">
        <v>132</v>
      </c>
      <c r="G2454" t="s">
        <v>133</v>
      </c>
      <c r="H2454">
        <v>17425766</v>
      </c>
      <c r="I2454" t="s">
        <v>55</v>
      </c>
      <c r="J2454" t="s">
        <v>56</v>
      </c>
      <c r="K2454" t="str">
        <f t="shared" si="114"/>
        <v>CAROL FOLEY</v>
      </c>
      <c r="L2454" s="1">
        <v>45505</v>
      </c>
      <c r="M2454" s="1">
        <v>46023</v>
      </c>
      <c r="N2454">
        <f t="shared" si="115"/>
        <v>17</v>
      </c>
      <c r="O2454" t="s">
        <v>135</v>
      </c>
      <c r="P2454" t="s">
        <v>2613</v>
      </c>
      <c r="Q2454" s="2">
        <v>42.23</v>
      </c>
      <c r="R2454" s="3">
        <v>0.1</v>
      </c>
      <c r="S2454" t="s">
        <v>135</v>
      </c>
      <c r="T2454" t="s">
        <v>136</v>
      </c>
      <c r="U2454" s="2">
        <v>4.22</v>
      </c>
      <c r="V2454" t="s">
        <v>133</v>
      </c>
    </row>
    <row r="2455" spans="1:22" x14ac:dyDescent="0.25">
      <c r="A2455">
        <v>2024155852</v>
      </c>
      <c r="B2455" t="s">
        <v>2443</v>
      </c>
      <c r="C2455" t="s">
        <v>386</v>
      </c>
      <c r="D2455" t="str">
        <f t="shared" si="116"/>
        <v>MICHAEL TAIT</v>
      </c>
      <c r="E2455" t="s">
        <v>52</v>
      </c>
      <c r="F2455" t="s">
        <v>132</v>
      </c>
      <c r="G2455" t="s">
        <v>133</v>
      </c>
      <c r="H2455">
        <v>17425766</v>
      </c>
      <c r="I2455" t="s">
        <v>55</v>
      </c>
      <c r="J2455" t="s">
        <v>56</v>
      </c>
      <c r="K2455" t="str">
        <f t="shared" si="114"/>
        <v>CAROL FOLEY</v>
      </c>
      <c r="L2455" s="1">
        <v>45505</v>
      </c>
      <c r="M2455" s="1">
        <v>46023</v>
      </c>
      <c r="N2455">
        <f t="shared" si="115"/>
        <v>17</v>
      </c>
      <c r="O2455" t="s">
        <v>135</v>
      </c>
      <c r="P2455" t="s">
        <v>2613</v>
      </c>
      <c r="Q2455" s="2">
        <v>40.35</v>
      </c>
      <c r="R2455" s="3">
        <v>0.1</v>
      </c>
      <c r="S2455" t="s">
        <v>135</v>
      </c>
      <c r="T2455" t="s">
        <v>136</v>
      </c>
      <c r="U2455" s="2">
        <v>4.04</v>
      </c>
      <c r="V2455" t="s">
        <v>133</v>
      </c>
    </row>
    <row r="2456" spans="1:22" x14ac:dyDescent="0.25">
      <c r="A2456">
        <v>2024033856</v>
      </c>
      <c r="B2456" t="s">
        <v>1296</v>
      </c>
      <c r="C2456" t="s">
        <v>1247</v>
      </c>
      <c r="D2456" t="str">
        <f t="shared" si="116"/>
        <v>GLORIA HARVEY</v>
      </c>
      <c r="E2456" t="s">
        <v>209</v>
      </c>
      <c r="F2456" t="s">
        <v>132</v>
      </c>
      <c r="G2456" t="s">
        <v>133</v>
      </c>
      <c r="H2456">
        <v>17425766</v>
      </c>
      <c r="I2456" t="s">
        <v>55</v>
      </c>
      <c r="J2456" t="s">
        <v>56</v>
      </c>
      <c r="K2456" t="str">
        <f t="shared" si="114"/>
        <v>CAROL FOLEY</v>
      </c>
      <c r="L2456" s="1">
        <v>45505</v>
      </c>
      <c r="M2456" s="1">
        <v>46023</v>
      </c>
      <c r="N2456">
        <f t="shared" si="115"/>
        <v>17</v>
      </c>
      <c r="O2456" t="s">
        <v>135</v>
      </c>
      <c r="P2456" t="s">
        <v>2613</v>
      </c>
      <c r="Q2456" s="2">
        <v>37.83</v>
      </c>
      <c r="R2456" s="3">
        <v>0.1</v>
      </c>
      <c r="S2456" t="s">
        <v>135</v>
      </c>
      <c r="T2456" t="s">
        <v>136</v>
      </c>
      <c r="U2456" s="2">
        <v>3.78</v>
      </c>
      <c r="V2456" t="s">
        <v>133</v>
      </c>
    </row>
    <row r="2457" spans="1:22" x14ac:dyDescent="0.25">
      <c r="A2457">
        <v>2024052027</v>
      </c>
      <c r="B2457" t="s">
        <v>174</v>
      </c>
      <c r="C2457" t="s">
        <v>1991</v>
      </c>
      <c r="D2457" t="str">
        <f t="shared" si="116"/>
        <v>DARRELL WASHINGTON</v>
      </c>
      <c r="E2457" t="s">
        <v>52</v>
      </c>
      <c r="F2457" t="s">
        <v>132</v>
      </c>
      <c r="G2457" t="s">
        <v>133</v>
      </c>
      <c r="H2457">
        <v>17425766</v>
      </c>
      <c r="I2457" t="s">
        <v>55</v>
      </c>
      <c r="J2457" t="s">
        <v>56</v>
      </c>
      <c r="K2457" t="str">
        <f t="shared" si="114"/>
        <v>CAROL FOLEY</v>
      </c>
      <c r="L2457" s="1">
        <v>45505</v>
      </c>
      <c r="M2457" s="1">
        <v>46023</v>
      </c>
      <c r="N2457">
        <f t="shared" si="115"/>
        <v>17</v>
      </c>
      <c r="O2457" t="s">
        <v>135</v>
      </c>
      <c r="P2457" t="s">
        <v>2613</v>
      </c>
      <c r="Q2457" s="2">
        <v>19.309999999999999</v>
      </c>
      <c r="R2457" s="3">
        <v>0.1</v>
      </c>
      <c r="S2457" t="s">
        <v>135</v>
      </c>
      <c r="T2457" t="s">
        <v>136</v>
      </c>
      <c r="U2457" s="2">
        <v>1.93</v>
      </c>
      <c r="V2457" t="s">
        <v>133</v>
      </c>
    </row>
    <row r="2458" spans="1:22" x14ac:dyDescent="0.25">
      <c r="A2458">
        <v>2024052026</v>
      </c>
      <c r="B2458" t="s">
        <v>174</v>
      </c>
      <c r="C2458" t="s">
        <v>1991</v>
      </c>
      <c r="D2458" t="str">
        <f t="shared" si="116"/>
        <v>DARRELL WASHINGTON</v>
      </c>
      <c r="E2458" t="s">
        <v>52</v>
      </c>
      <c r="F2458" t="s">
        <v>53</v>
      </c>
      <c r="G2458" t="s">
        <v>918</v>
      </c>
      <c r="H2458">
        <v>17425766</v>
      </c>
      <c r="I2458" t="s">
        <v>55</v>
      </c>
      <c r="J2458" t="s">
        <v>56</v>
      </c>
      <c r="K2458" t="str">
        <f t="shared" si="114"/>
        <v>CAROL FOLEY</v>
      </c>
      <c r="L2458" s="1">
        <v>45505</v>
      </c>
      <c r="M2458" s="1">
        <v>46023</v>
      </c>
      <c r="N2458">
        <f t="shared" si="115"/>
        <v>17</v>
      </c>
      <c r="O2458" t="s">
        <v>135</v>
      </c>
      <c r="P2458" t="s">
        <v>2613</v>
      </c>
      <c r="Q2458" s="2">
        <v>41.81</v>
      </c>
      <c r="R2458" s="4">
        <v>6.5000000000000002E-2</v>
      </c>
      <c r="S2458" t="s">
        <v>135</v>
      </c>
      <c r="T2458" t="s">
        <v>136</v>
      </c>
      <c r="U2458" s="2">
        <v>2.72</v>
      </c>
      <c r="V2458" t="s">
        <v>918</v>
      </c>
    </row>
    <row r="2459" spans="1:22" x14ac:dyDescent="0.25">
      <c r="A2459">
        <v>2023789503</v>
      </c>
      <c r="B2459" t="s">
        <v>428</v>
      </c>
      <c r="C2459" t="s">
        <v>1725</v>
      </c>
      <c r="D2459" t="str">
        <f t="shared" si="116"/>
        <v>YISROEL SCHONFELD</v>
      </c>
      <c r="E2459" t="s">
        <v>80</v>
      </c>
      <c r="F2459" t="s">
        <v>53</v>
      </c>
      <c r="G2459" t="s">
        <v>54</v>
      </c>
      <c r="H2459">
        <v>17425766</v>
      </c>
      <c r="I2459" t="s">
        <v>55</v>
      </c>
      <c r="J2459" t="s">
        <v>56</v>
      </c>
      <c r="K2459" t="str">
        <f t="shared" si="114"/>
        <v>CAROL FOLEY</v>
      </c>
      <c r="L2459" s="1">
        <v>45505</v>
      </c>
      <c r="M2459" s="1">
        <v>46023</v>
      </c>
      <c r="N2459">
        <f t="shared" si="115"/>
        <v>17</v>
      </c>
      <c r="O2459" t="s">
        <v>135</v>
      </c>
      <c r="P2459" t="s">
        <v>2613</v>
      </c>
      <c r="Q2459" s="2">
        <v>75.510000000000005</v>
      </c>
      <c r="R2459" s="4">
        <v>6.5000000000000002E-2</v>
      </c>
      <c r="S2459" t="s">
        <v>135</v>
      </c>
      <c r="T2459" t="s">
        <v>136</v>
      </c>
      <c r="U2459" s="2">
        <v>4.91</v>
      </c>
      <c r="V2459" t="s">
        <v>54</v>
      </c>
    </row>
    <row r="2460" spans="1:22" x14ac:dyDescent="0.25">
      <c r="A2460">
        <v>2023900683</v>
      </c>
      <c r="B2460" t="s">
        <v>690</v>
      </c>
      <c r="C2460" t="s">
        <v>1729</v>
      </c>
      <c r="D2460" t="str">
        <f t="shared" si="116"/>
        <v>LATOSHIA JONES</v>
      </c>
      <c r="E2460" t="s">
        <v>52</v>
      </c>
      <c r="F2460" t="s">
        <v>53</v>
      </c>
      <c r="G2460" t="s">
        <v>54</v>
      </c>
      <c r="H2460">
        <v>17425766</v>
      </c>
      <c r="I2460" t="s">
        <v>55</v>
      </c>
      <c r="J2460" t="s">
        <v>56</v>
      </c>
      <c r="K2460" t="str">
        <f t="shared" si="114"/>
        <v>CAROL FOLEY</v>
      </c>
      <c r="L2460" s="1">
        <v>45505</v>
      </c>
      <c r="M2460" s="1">
        <v>46023</v>
      </c>
      <c r="N2460">
        <f t="shared" si="115"/>
        <v>17</v>
      </c>
      <c r="O2460" t="s">
        <v>135</v>
      </c>
      <c r="P2460" t="s">
        <v>2613</v>
      </c>
      <c r="Q2460" s="2">
        <v>75.510000000000005</v>
      </c>
      <c r="R2460" s="4">
        <v>6.5000000000000002E-2</v>
      </c>
      <c r="S2460" t="s">
        <v>135</v>
      </c>
      <c r="T2460" t="s">
        <v>136</v>
      </c>
      <c r="U2460" s="2">
        <v>4.91</v>
      </c>
      <c r="V2460" t="s">
        <v>54</v>
      </c>
    </row>
    <row r="2461" spans="1:22" x14ac:dyDescent="0.25">
      <c r="A2461">
        <v>2024033857</v>
      </c>
      <c r="B2461" t="s">
        <v>1296</v>
      </c>
      <c r="C2461" t="s">
        <v>1247</v>
      </c>
      <c r="D2461" t="str">
        <f t="shared" si="116"/>
        <v>GLORIA HARVEY</v>
      </c>
      <c r="E2461" t="s">
        <v>209</v>
      </c>
      <c r="F2461" t="s">
        <v>53</v>
      </c>
      <c r="G2461" t="s">
        <v>54</v>
      </c>
      <c r="H2461">
        <v>17425766</v>
      </c>
      <c r="I2461" t="s">
        <v>55</v>
      </c>
      <c r="J2461" t="s">
        <v>56</v>
      </c>
      <c r="K2461" t="str">
        <f t="shared" si="114"/>
        <v>CAROL FOLEY</v>
      </c>
      <c r="L2461" s="1">
        <v>45505</v>
      </c>
      <c r="M2461" s="1">
        <v>46023</v>
      </c>
      <c r="N2461">
        <f t="shared" si="115"/>
        <v>17</v>
      </c>
      <c r="O2461" t="s">
        <v>135</v>
      </c>
      <c r="P2461" t="s">
        <v>2613</v>
      </c>
      <c r="Q2461" s="2">
        <v>46.45</v>
      </c>
      <c r="R2461" s="4">
        <v>6.5000000000000002E-2</v>
      </c>
      <c r="S2461" t="s">
        <v>135</v>
      </c>
      <c r="T2461" t="s">
        <v>136</v>
      </c>
      <c r="U2461" s="2">
        <v>3.02</v>
      </c>
      <c r="V2461" t="s">
        <v>54</v>
      </c>
    </row>
    <row r="2462" spans="1:22" x14ac:dyDescent="0.25">
      <c r="A2462">
        <v>2024155853</v>
      </c>
      <c r="B2462" t="s">
        <v>2443</v>
      </c>
      <c r="C2462" t="s">
        <v>386</v>
      </c>
      <c r="D2462" t="str">
        <f t="shared" si="116"/>
        <v>MICHAEL TAIT</v>
      </c>
      <c r="E2462" t="s">
        <v>52</v>
      </c>
      <c r="F2462" t="s">
        <v>53</v>
      </c>
      <c r="G2462" t="s">
        <v>54</v>
      </c>
      <c r="H2462">
        <v>17425766</v>
      </c>
      <c r="I2462" t="s">
        <v>55</v>
      </c>
      <c r="J2462" t="s">
        <v>56</v>
      </c>
      <c r="K2462" t="str">
        <f t="shared" si="114"/>
        <v>CAROL FOLEY</v>
      </c>
      <c r="L2462" s="1">
        <v>45505</v>
      </c>
      <c r="M2462" s="1">
        <v>46023</v>
      </c>
      <c r="N2462">
        <f t="shared" si="115"/>
        <v>17</v>
      </c>
      <c r="O2462" t="s">
        <v>135</v>
      </c>
      <c r="P2462" t="s">
        <v>2613</v>
      </c>
      <c r="Q2462" s="2">
        <v>46.45</v>
      </c>
      <c r="R2462" s="4">
        <v>6.5000000000000002E-2</v>
      </c>
      <c r="S2462" t="s">
        <v>135</v>
      </c>
      <c r="T2462" t="s">
        <v>136</v>
      </c>
      <c r="U2462" s="2">
        <v>3.02</v>
      </c>
      <c r="V2462" t="s">
        <v>54</v>
      </c>
    </row>
    <row r="2463" spans="1:22" x14ac:dyDescent="0.25">
      <c r="A2463">
        <v>2023942740</v>
      </c>
      <c r="B2463" t="s">
        <v>1730</v>
      </c>
      <c r="C2463" t="s">
        <v>1731</v>
      </c>
      <c r="D2463" t="str">
        <f t="shared" si="116"/>
        <v>IMOGEN CLANCY</v>
      </c>
      <c r="E2463" t="s">
        <v>52</v>
      </c>
      <c r="F2463" t="s">
        <v>53</v>
      </c>
      <c r="G2463" t="s">
        <v>54</v>
      </c>
      <c r="H2463">
        <v>17425766</v>
      </c>
      <c r="I2463" t="s">
        <v>55</v>
      </c>
      <c r="J2463" t="s">
        <v>56</v>
      </c>
      <c r="K2463" t="str">
        <f t="shared" si="114"/>
        <v>CAROL FOLEY</v>
      </c>
      <c r="L2463" s="1">
        <v>45505</v>
      </c>
      <c r="M2463" s="1">
        <v>46023</v>
      </c>
      <c r="N2463">
        <f t="shared" si="115"/>
        <v>17</v>
      </c>
      <c r="O2463" t="s">
        <v>135</v>
      </c>
      <c r="P2463" t="s">
        <v>2613</v>
      </c>
      <c r="Q2463" s="2">
        <v>42.45</v>
      </c>
      <c r="R2463" s="4">
        <v>6.5000000000000002E-2</v>
      </c>
      <c r="S2463" t="s">
        <v>135</v>
      </c>
      <c r="T2463" t="s">
        <v>136</v>
      </c>
      <c r="U2463" s="2">
        <v>2.76</v>
      </c>
      <c r="V2463" t="s">
        <v>54</v>
      </c>
    </row>
    <row r="2464" spans="1:22" x14ac:dyDescent="0.25">
      <c r="A2464">
        <v>2023789505</v>
      </c>
      <c r="B2464" t="s">
        <v>428</v>
      </c>
      <c r="C2464" t="s">
        <v>1725</v>
      </c>
      <c r="D2464" t="str">
        <f t="shared" si="116"/>
        <v>YISROEL SCHONFELD</v>
      </c>
      <c r="E2464" t="s">
        <v>80</v>
      </c>
      <c r="F2464" t="s">
        <v>479</v>
      </c>
      <c r="G2464" t="s">
        <v>480</v>
      </c>
      <c r="H2464">
        <v>17425766</v>
      </c>
      <c r="I2464" t="s">
        <v>55</v>
      </c>
      <c r="J2464" t="s">
        <v>56</v>
      </c>
      <c r="K2464" t="str">
        <f t="shared" si="114"/>
        <v>CAROL FOLEY</v>
      </c>
      <c r="L2464" s="1">
        <v>45505</v>
      </c>
      <c r="M2464" s="1">
        <v>46023</v>
      </c>
      <c r="N2464">
        <f t="shared" si="115"/>
        <v>17</v>
      </c>
      <c r="O2464" t="s">
        <v>135</v>
      </c>
      <c r="P2464" t="s">
        <v>2613</v>
      </c>
      <c r="Q2464" s="2">
        <v>103.66</v>
      </c>
      <c r="R2464" s="3">
        <v>0.06</v>
      </c>
      <c r="S2464" t="s">
        <v>135</v>
      </c>
      <c r="T2464" t="s">
        <v>136</v>
      </c>
      <c r="U2464" s="2">
        <v>6.22</v>
      </c>
      <c r="V2464" t="s">
        <v>480</v>
      </c>
    </row>
    <row r="2465" spans="1:22" x14ac:dyDescent="0.25">
      <c r="A2465">
        <v>2023900681</v>
      </c>
      <c r="B2465" t="s">
        <v>690</v>
      </c>
      <c r="C2465" t="s">
        <v>1729</v>
      </c>
      <c r="D2465" t="str">
        <f t="shared" si="116"/>
        <v>LATOSHIA JONES</v>
      </c>
      <c r="E2465" t="s">
        <v>52</v>
      </c>
      <c r="F2465" t="s">
        <v>479</v>
      </c>
      <c r="G2465" t="s">
        <v>480</v>
      </c>
      <c r="H2465">
        <v>17425766</v>
      </c>
      <c r="I2465" t="s">
        <v>55</v>
      </c>
      <c r="J2465" t="s">
        <v>56</v>
      </c>
      <c r="K2465" t="str">
        <f t="shared" si="114"/>
        <v>CAROL FOLEY</v>
      </c>
      <c r="L2465" s="1">
        <v>45505</v>
      </c>
      <c r="M2465" s="1">
        <v>46023</v>
      </c>
      <c r="N2465">
        <f t="shared" si="115"/>
        <v>17</v>
      </c>
      <c r="O2465" t="s">
        <v>135</v>
      </c>
      <c r="P2465" t="s">
        <v>2613</v>
      </c>
      <c r="Q2465" s="2">
        <v>75.7</v>
      </c>
      <c r="R2465" s="3">
        <v>0.06</v>
      </c>
      <c r="S2465" t="s">
        <v>135</v>
      </c>
      <c r="T2465" t="s">
        <v>136</v>
      </c>
      <c r="U2465" s="2">
        <v>4.54</v>
      </c>
      <c r="V2465" t="s">
        <v>480</v>
      </c>
    </row>
    <row r="2466" spans="1:22" x14ac:dyDescent="0.25">
      <c r="A2466">
        <v>2023942739</v>
      </c>
      <c r="B2466" t="s">
        <v>1730</v>
      </c>
      <c r="C2466" t="s">
        <v>1731</v>
      </c>
      <c r="D2466" t="str">
        <f t="shared" si="116"/>
        <v>IMOGEN CLANCY</v>
      </c>
      <c r="E2466" t="s">
        <v>52</v>
      </c>
      <c r="F2466" t="s">
        <v>479</v>
      </c>
      <c r="G2466" t="s">
        <v>480</v>
      </c>
      <c r="H2466">
        <v>17425766</v>
      </c>
      <c r="I2466" t="s">
        <v>55</v>
      </c>
      <c r="J2466" t="s">
        <v>56</v>
      </c>
      <c r="K2466" t="str">
        <f t="shared" si="114"/>
        <v>CAROL FOLEY</v>
      </c>
      <c r="L2466" s="1">
        <v>45505</v>
      </c>
      <c r="M2466" s="1">
        <v>46023</v>
      </c>
      <c r="N2466">
        <f t="shared" si="115"/>
        <v>17</v>
      </c>
      <c r="O2466" t="s">
        <v>135</v>
      </c>
      <c r="P2466" t="s">
        <v>2613</v>
      </c>
      <c r="Q2466" s="2">
        <v>44.21</v>
      </c>
      <c r="R2466" s="3">
        <v>0.06</v>
      </c>
      <c r="S2466" t="s">
        <v>135</v>
      </c>
      <c r="T2466" t="s">
        <v>136</v>
      </c>
      <c r="U2466" s="2">
        <v>2.65</v>
      </c>
      <c r="V2466" t="s">
        <v>480</v>
      </c>
    </row>
    <row r="2467" spans="1:22" x14ac:dyDescent="0.25">
      <c r="A2467">
        <v>2024084590</v>
      </c>
      <c r="B2467" t="s">
        <v>104</v>
      </c>
      <c r="C2467" t="s">
        <v>2015</v>
      </c>
      <c r="D2467" t="str">
        <f t="shared" si="116"/>
        <v>HENRY MILLER</v>
      </c>
      <c r="E2467" t="s">
        <v>52</v>
      </c>
      <c r="F2467" t="s">
        <v>2058</v>
      </c>
      <c r="G2467" t="s">
        <v>2059</v>
      </c>
      <c r="H2467">
        <v>17528908</v>
      </c>
      <c r="I2467" t="s">
        <v>1682</v>
      </c>
      <c r="J2467" t="s">
        <v>213</v>
      </c>
      <c r="K2467" t="str">
        <f t="shared" si="114"/>
        <v>DEBORAH INSKIPT</v>
      </c>
      <c r="L2467" s="1">
        <v>45499</v>
      </c>
      <c r="M2467" s="1">
        <v>46017</v>
      </c>
      <c r="N2467">
        <f t="shared" si="115"/>
        <v>17</v>
      </c>
      <c r="O2467" t="s">
        <v>135</v>
      </c>
      <c r="P2467" t="s">
        <v>2613</v>
      </c>
      <c r="Q2467" s="2">
        <v>43.59</v>
      </c>
      <c r="R2467" s="4">
        <v>5.2499999999999998E-2</v>
      </c>
      <c r="S2467" t="s">
        <v>135</v>
      </c>
      <c r="T2467" t="s">
        <v>136</v>
      </c>
      <c r="U2467" s="2">
        <v>2.29</v>
      </c>
      <c r="V2467" t="s">
        <v>2059</v>
      </c>
    </row>
    <row r="2468" spans="1:22" x14ac:dyDescent="0.25">
      <c r="A2468">
        <v>2023845998</v>
      </c>
      <c r="B2468" t="s">
        <v>1196</v>
      </c>
      <c r="C2468" t="s">
        <v>946</v>
      </c>
      <c r="D2468" t="str">
        <f t="shared" si="116"/>
        <v>BRYAN JACKSON</v>
      </c>
      <c r="E2468" t="s">
        <v>64</v>
      </c>
      <c r="F2468" t="s">
        <v>803</v>
      </c>
      <c r="G2468" t="s">
        <v>806</v>
      </c>
      <c r="H2468">
        <v>18781057</v>
      </c>
      <c r="I2468" t="s">
        <v>162</v>
      </c>
      <c r="J2468" t="s">
        <v>163</v>
      </c>
      <c r="K2468" t="str">
        <f t="shared" si="114"/>
        <v>JOHN ROKEN</v>
      </c>
      <c r="L2468" s="1">
        <v>45505</v>
      </c>
      <c r="M2468" s="1">
        <v>46023</v>
      </c>
      <c r="N2468">
        <f t="shared" si="115"/>
        <v>17</v>
      </c>
      <c r="O2468" t="s">
        <v>135</v>
      </c>
      <c r="P2468" t="s">
        <v>2613</v>
      </c>
      <c r="Q2468" s="2">
        <v>15</v>
      </c>
      <c r="R2468" s="3">
        <v>0.1</v>
      </c>
      <c r="S2468" t="s">
        <v>135</v>
      </c>
      <c r="T2468" t="s">
        <v>136</v>
      </c>
      <c r="U2468" s="2">
        <v>1.5</v>
      </c>
      <c r="V2468" t="s">
        <v>806</v>
      </c>
    </row>
    <row r="2469" spans="1:22" x14ac:dyDescent="0.25">
      <c r="A2469">
        <v>2023845997</v>
      </c>
      <c r="B2469" t="s">
        <v>1196</v>
      </c>
      <c r="C2469" t="s">
        <v>946</v>
      </c>
      <c r="D2469" t="str">
        <f t="shared" si="116"/>
        <v>BRYAN JACKSON</v>
      </c>
      <c r="E2469" t="s">
        <v>64</v>
      </c>
      <c r="F2469" t="s">
        <v>132</v>
      </c>
      <c r="G2469" t="s">
        <v>133</v>
      </c>
      <c r="H2469">
        <v>18781057</v>
      </c>
      <c r="I2469" t="s">
        <v>162</v>
      </c>
      <c r="J2469" t="s">
        <v>163</v>
      </c>
      <c r="K2469" t="str">
        <f t="shared" si="114"/>
        <v>JOHN ROKEN</v>
      </c>
      <c r="L2469" s="1">
        <v>45505</v>
      </c>
      <c r="M2469" s="1">
        <v>46023</v>
      </c>
      <c r="N2469">
        <f t="shared" si="115"/>
        <v>17</v>
      </c>
      <c r="O2469" t="s">
        <v>135</v>
      </c>
      <c r="P2469" t="s">
        <v>2613</v>
      </c>
      <c r="Q2469" s="2">
        <v>31.64</v>
      </c>
      <c r="R2469" s="3">
        <v>0.1</v>
      </c>
      <c r="S2469" t="s">
        <v>135</v>
      </c>
      <c r="T2469" t="s">
        <v>136</v>
      </c>
      <c r="U2469" s="2">
        <v>3.16</v>
      </c>
      <c r="V2469" t="s">
        <v>133</v>
      </c>
    </row>
    <row r="2470" spans="1:22" x14ac:dyDescent="0.25">
      <c r="A2470">
        <v>2023845996</v>
      </c>
      <c r="B2470" t="s">
        <v>1196</v>
      </c>
      <c r="C2470" t="s">
        <v>946</v>
      </c>
      <c r="D2470" t="str">
        <f t="shared" si="116"/>
        <v>BRYAN JACKSON</v>
      </c>
      <c r="E2470" t="s">
        <v>64</v>
      </c>
      <c r="F2470" t="s">
        <v>479</v>
      </c>
      <c r="G2470" t="s">
        <v>480</v>
      </c>
      <c r="H2470">
        <v>18781057</v>
      </c>
      <c r="I2470" t="s">
        <v>162</v>
      </c>
      <c r="J2470" t="s">
        <v>163</v>
      </c>
      <c r="K2470" t="str">
        <f t="shared" si="114"/>
        <v>JOHN ROKEN</v>
      </c>
      <c r="L2470" s="1">
        <v>45505</v>
      </c>
      <c r="M2470" s="1">
        <v>46023</v>
      </c>
      <c r="N2470">
        <f t="shared" si="115"/>
        <v>17</v>
      </c>
      <c r="O2470" t="s">
        <v>135</v>
      </c>
      <c r="P2470" t="s">
        <v>2613</v>
      </c>
      <c r="Q2470" s="2">
        <v>27.06</v>
      </c>
      <c r="R2470" s="3">
        <v>0.06</v>
      </c>
      <c r="S2470" t="s">
        <v>135</v>
      </c>
      <c r="T2470" t="s">
        <v>136</v>
      </c>
      <c r="U2470" s="2">
        <v>1.62</v>
      </c>
      <c r="V2470" t="s">
        <v>480</v>
      </c>
    </row>
    <row r="2471" spans="1:22" x14ac:dyDescent="0.25">
      <c r="A2471">
        <v>2023994241</v>
      </c>
      <c r="B2471" t="s">
        <v>2098</v>
      </c>
      <c r="C2471" t="s">
        <v>1619</v>
      </c>
      <c r="D2471" t="str">
        <f t="shared" si="116"/>
        <v>BEVERLY PENNINGTON</v>
      </c>
      <c r="E2471" t="s">
        <v>256</v>
      </c>
      <c r="F2471" t="s">
        <v>373</v>
      </c>
      <c r="G2471" t="s">
        <v>374</v>
      </c>
      <c r="H2471">
        <v>1706194</v>
      </c>
      <c r="I2471" t="s">
        <v>258</v>
      </c>
      <c r="J2471" t="s">
        <v>131</v>
      </c>
      <c r="K2471" t="str">
        <f t="shared" si="114"/>
        <v>MATTHEW DAUGHERTY</v>
      </c>
      <c r="L2471" s="1">
        <v>45505</v>
      </c>
      <c r="M2471" s="1">
        <v>46023</v>
      </c>
      <c r="N2471">
        <f t="shared" si="115"/>
        <v>17</v>
      </c>
      <c r="O2471" t="s">
        <v>135</v>
      </c>
      <c r="P2471" t="s">
        <v>2613</v>
      </c>
      <c r="Q2471" s="2">
        <v>143.15</v>
      </c>
      <c r="R2471" s="3">
        <v>0.15</v>
      </c>
      <c r="S2471" t="s">
        <v>135</v>
      </c>
      <c r="T2471" t="s">
        <v>136</v>
      </c>
      <c r="U2471" s="2">
        <v>21.47</v>
      </c>
      <c r="V2471" t="s">
        <v>374</v>
      </c>
    </row>
    <row r="2472" spans="1:22" x14ac:dyDescent="0.25">
      <c r="A2472">
        <v>2023877276</v>
      </c>
      <c r="B2472" t="s">
        <v>1296</v>
      </c>
      <c r="C2472" t="s">
        <v>246</v>
      </c>
      <c r="D2472" t="str">
        <f t="shared" si="116"/>
        <v>TERRY HARVEY</v>
      </c>
      <c r="E2472" t="s">
        <v>161</v>
      </c>
      <c r="F2472" t="s">
        <v>373</v>
      </c>
      <c r="G2472" t="s">
        <v>374</v>
      </c>
      <c r="H2472">
        <v>1706194</v>
      </c>
      <c r="I2472" t="s">
        <v>258</v>
      </c>
      <c r="J2472" t="s">
        <v>131</v>
      </c>
      <c r="K2472" t="str">
        <f t="shared" si="114"/>
        <v>MATTHEW DAUGHERTY</v>
      </c>
      <c r="L2472" s="1">
        <v>45505</v>
      </c>
      <c r="M2472" s="1">
        <v>46023</v>
      </c>
      <c r="N2472">
        <f t="shared" si="115"/>
        <v>17</v>
      </c>
      <c r="O2472" t="s">
        <v>135</v>
      </c>
      <c r="P2472" t="s">
        <v>2613</v>
      </c>
      <c r="Q2472" s="2">
        <v>56.78</v>
      </c>
      <c r="R2472" s="3">
        <v>0.15</v>
      </c>
      <c r="S2472" t="s">
        <v>135</v>
      </c>
      <c r="T2472" t="s">
        <v>136</v>
      </c>
      <c r="U2472" s="2">
        <v>8.52</v>
      </c>
      <c r="V2472" t="s">
        <v>374</v>
      </c>
    </row>
    <row r="2473" spans="1:22" x14ac:dyDescent="0.25">
      <c r="A2473">
        <v>2023606923</v>
      </c>
      <c r="B2473" t="s">
        <v>1265</v>
      </c>
      <c r="C2473" t="s">
        <v>1266</v>
      </c>
      <c r="D2473" t="str">
        <f t="shared" si="116"/>
        <v>JUDY ZOELLICK</v>
      </c>
      <c r="E2473" t="s">
        <v>80</v>
      </c>
      <c r="F2473" t="s">
        <v>373</v>
      </c>
      <c r="G2473" t="s">
        <v>400</v>
      </c>
      <c r="H2473">
        <v>8977234</v>
      </c>
      <c r="I2473" t="s">
        <v>65</v>
      </c>
      <c r="J2473" t="s">
        <v>66</v>
      </c>
      <c r="K2473" t="str">
        <f t="shared" si="114"/>
        <v>RYAN CALTAGIRONE</v>
      </c>
      <c r="L2473" s="1">
        <v>45505</v>
      </c>
      <c r="M2473" s="1">
        <v>46023</v>
      </c>
      <c r="N2473">
        <f t="shared" si="115"/>
        <v>17</v>
      </c>
      <c r="O2473" t="s">
        <v>135</v>
      </c>
      <c r="P2473" t="s">
        <v>2613</v>
      </c>
      <c r="Q2473" s="2">
        <v>25.73</v>
      </c>
      <c r="R2473" s="3">
        <v>0.15</v>
      </c>
      <c r="S2473" t="s">
        <v>135</v>
      </c>
      <c r="T2473" t="s">
        <v>136</v>
      </c>
      <c r="U2473" s="2">
        <v>3.86</v>
      </c>
      <c r="V2473" t="s">
        <v>400</v>
      </c>
    </row>
    <row r="2474" spans="1:22" x14ac:dyDescent="0.25">
      <c r="A2474">
        <v>2024217400</v>
      </c>
      <c r="B2474" t="s">
        <v>1737</v>
      </c>
      <c r="C2474" t="s">
        <v>472</v>
      </c>
      <c r="D2474" t="str">
        <f t="shared" si="116"/>
        <v>ELIZABETH STEVENSON</v>
      </c>
      <c r="E2474" t="s">
        <v>372</v>
      </c>
      <c r="F2474" t="s">
        <v>373</v>
      </c>
      <c r="G2474" t="s">
        <v>374</v>
      </c>
      <c r="H2474">
        <v>8977234</v>
      </c>
      <c r="I2474" t="s">
        <v>65</v>
      </c>
      <c r="J2474" t="s">
        <v>66</v>
      </c>
      <c r="K2474" t="str">
        <f t="shared" si="114"/>
        <v>RYAN CALTAGIRONE</v>
      </c>
      <c r="L2474" s="1">
        <v>45507</v>
      </c>
      <c r="M2474" s="1">
        <v>46025</v>
      </c>
      <c r="N2474">
        <f t="shared" si="115"/>
        <v>17</v>
      </c>
      <c r="O2474" t="s">
        <v>135</v>
      </c>
      <c r="P2474" t="s">
        <v>2613</v>
      </c>
      <c r="Q2474" s="2">
        <v>110.16</v>
      </c>
      <c r="R2474" s="3">
        <v>0.15</v>
      </c>
      <c r="S2474" t="s">
        <v>135</v>
      </c>
      <c r="T2474" t="s">
        <v>136</v>
      </c>
      <c r="U2474" s="2">
        <v>16.52</v>
      </c>
      <c r="V2474" t="s">
        <v>374</v>
      </c>
    </row>
    <row r="2475" spans="1:22" x14ac:dyDescent="0.25">
      <c r="A2475">
        <v>2023956663</v>
      </c>
      <c r="B2475" t="s">
        <v>1270</v>
      </c>
      <c r="C2475" t="s">
        <v>1271</v>
      </c>
      <c r="D2475" t="str">
        <f t="shared" si="116"/>
        <v>PEGGY KLINE</v>
      </c>
      <c r="E2475" t="s">
        <v>265</v>
      </c>
      <c r="F2475" t="s">
        <v>373</v>
      </c>
      <c r="G2475" t="s">
        <v>374</v>
      </c>
      <c r="H2475">
        <v>8977234</v>
      </c>
      <c r="I2475" t="s">
        <v>65</v>
      </c>
      <c r="J2475" t="s">
        <v>66</v>
      </c>
      <c r="K2475" t="str">
        <f t="shared" si="114"/>
        <v>RYAN CALTAGIRONE</v>
      </c>
      <c r="L2475" s="1">
        <v>45505</v>
      </c>
      <c r="M2475" s="1">
        <v>46023</v>
      </c>
      <c r="N2475">
        <f t="shared" si="115"/>
        <v>17</v>
      </c>
      <c r="O2475" t="s">
        <v>135</v>
      </c>
      <c r="P2475" t="s">
        <v>2613</v>
      </c>
      <c r="Q2475" s="2">
        <v>62.15</v>
      </c>
      <c r="R2475" s="3">
        <v>0.15</v>
      </c>
      <c r="S2475" t="s">
        <v>135</v>
      </c>
      <c r="T2475" t="s">
        <v>136</v>
      </c>
      <c r="U2475" s="2">
        <v>9.32</v>
      </c>
      <c r="V2475" t="s">
        <v>374</v>
      </c>
    </row>
    <row r="2476" spans="1:22" x14ac:dyDescent="0.25">
      <c r="A2476">
        <v>2024087205</v>
      </c>
      <c r="B2476" t="s">
        <v>1733</v>
      </c>
      <c r="C2476" t="s">
        <v>1689</v>
      </c>
      <c r="D2476" t="str">
        <f t="shared" si="116"/>
        <v>COLIN SLAIS</v>
      </c>
      <c r="E2476" t="s">
        <v>372</v>
      </c>
      <c r="F2476" t="s">
        <v>373</v>
      </c>
      <c r="G2476" t="s">
        <v>374</v>
      </c>
      <c r="H2476">
        <v>8977234</v>
      </c>
      <c r="I2476" t="s">
        <v>65</v>
      </c>
      <c r="J2476" t="s">
        <v>66</v>
      </c>
      <c r="K2476" t="str">
        <f t="shared" si="114"/>
        <v>RYAN CALTAGIRONE</v>
      </c>
      <c r="L2476" s="1">
        <v>45505</v>
      </c>
      <c r="M2476" s="1">
        <v>46023</v>
      </c>
      <c r="N2476">
        <f t="shared" si="115"/>
        <v>17</v>
      </c>
      <c r="O2476" t="s">
        <v>135</v>
      </c>
      <c r="P2476" t="s">
        <v>2613</v>
      </c>
      <c r="Q2476" s="2">
        <v>46.72</v>
      </c>
      <c r="R2476" s="3">
        <v>0.15</v>
      </c>
      <c r="S2476" t="s">
        <v>135</v>
      </c>
      <c r="T2476" t="s">
        <v>136</v>
      </c>
      <c r="U2476" s="2">
        <v>7.01</v>
      </c>
      <c r="V2476" t="s">
        <v>374</v>
      </c>
    </row>
    <row r="2477" spans="1:22" x14ac:dyDescent="0.25">
      <c r="A2477">
        <v>2023606921</v>
      </c>
      <c r="B2477" t="s">
        <v>1265</v>
      </c>
      <c r="C2477" t="s">
        <v>1266</v>
      </c>
      <c r="D2477" t="str">
        <f t="shared" si="116"/>
        <v>JUDY ZOELLICK</v>
      </c>
      <c r="E2477" t="s">
        <v>80</v>
      </c>
      <c r="F2477" t="s">
        <v>373</v>
      </c>
      <c r="G2477" t="s">
        <v>374</v>
      </c>
      <c r="H2477">
        <v>8977234</v>
      </c>
      <c r="I2477" t="s">
        <v>65</v>
      </c>
      <c r="J2477" t="s">
        <v>66</v>
      </c>
      <c r="K2477" t="str">
        <f t="shared" si="114"/>
        <v>RYAN CALTAGIRONE</v>
      </c>
      <c r="L2477" s="1">
        <v>45505</v>
      </c>
      <c r="M2477" s="1">
        <v>46023</v>
      </c>
      <c r="N2477">
        <f t="shared" si="115"/>
        <v>17</v>
      </c>
      <c r="O2477" t="s">
        <v>135</v>
      </c>
      <c r="P2477" t="s">
        <v>2613</v>
      </c>
      <c r="Q2477" s="2">
        <v>41.75</v>
      </c>
      <c r="R2477" s="3">
        <v>0.15</v>
      </c>
      <c r="S2477" t="s">
        <v>135</v>
      </c>
      <c r="T2477" t="s">
        <v>136</v>
      </c>
      <c r="U2477" s="2">
        <v>6.26</v>
      </c>
      <c r="V2477" t="s">
        <v>374</v>
      </c>
    </row>
    <row r="2478" spans="1:22" x14ac:dyDescent="0.25">
      <c r="A2478">
        <v>2024095025</v>
      </c>
      <c r="B2478" t="s">
        <v>1734</v>
      </c>
      <c r="C2478" t="s">
        <v>1735</v>
      </c>
      <c r="D2478" t="str">
        <f t="shared" si="116"/>
        <v>RONDA BERKEY</v>
      </c>
      <c r="E2478" t="s">
        <v>372</v>
      </c>
      <c r="F2478" t="s">
        <v>373</v>
      </c>
      <c r="G2478" t="s">
        <v>374</v>
      </c>
      <c r="H2478">
        <v>8977234</v>
      </c>
      <c r="I2478" t="s">
        <v>65</v>
      </c>
      <c r="J2478" t="s">
        <v>66</v>
      </c>
      <c r="K2478" t="str">
        <f t="shared" si="114"/>
        <v>RYAN CALTAGIRONE</v>
      </c>
      <c r="L2478" s="1">
        <v>45505</v>
      </c>
      <c r="M2478" s="1">
        <v>46023</v>
      </c>
      <c r="N2478">
        <f t="shared" si="115"/>
        <v>17</v>
      </c>
      <c r="O2478" t="s">
        <v>135</v>
      </c>
      <c r="P2478" t="s">
        <v>2613</v>
      </c>
      <c r="Q2478" s="2">
        <v>36.04</v>
      </c>
      <c r="R2478" s="3">
        <v>0.15</v>
      </c>
      <c r="S2478" t="s">
        <v>135</v>
      </c>
      <c r="T2478" t="s">
        <v>136</v>
      </c>
      <c r="U2478" s="2">
        <v>5.41</v>
      </c>
      <c r="V2478" t="s">
        <v>374</v>
      </c>
    </row>
    <row r="2479" spans="1:22" x14ac:dyDescent="0.25">
      <c r="A2479">
        <v>2023845235</v>
      </c>
      <c r="B2479" t="s">
        <v>2096</v>
      </c>
      <c r="C2479" t="s">
        <v>2097</v>
      </c>
      <c r="D2479" t="str">
        <f t="shared" si="116"/>
        <v>DWANE LIPPONEN</v>
      </c>
      <c r="E2479" t="s">
        <v>93</v>
      </c>
      <c r="F2479" t="s">
        <v>373</v>
      </c>
      <c r="G2479" t="s">
        <v>374</v>
      </c>
      <c r="H2479">
        <v>8977234</v>
      </c>
      <c r="I2479" t="s">
        <v>65</v>
      </c>
      <c r="J2479" t="s">
        <v>66</v>
      </c>
      <c r="K2479" t="str">
        <f t="shared" si="114"/>
        <v>RYAN CALTAGIRONE</v>
      </c>
      <c r="L2479" s="1">
        <v>45505</v>
      </c>
      <c r="M2479" s="1">
        <v>46023</v>
      </c>
      <c r="N2479">
        <f t="shared" si="115"/>
        <v>17</v>
      </c>
      <c r="O2479" t="s">
        <v>135</v>
      </c>
      <c r="P2479" t="s">
        <v>2613</v>
      </c>
      <c r="Q2479" s="2">
        <v>28.87</v>
      </c>
      <c r="R2479" s="3">
        <v>0.15</v>
      </c>
      <c r="S2479" t="s">
        <v>135</v>
      </c>
      <c r="T2479" t="s">
        <v>136</v>
      </c>
      <c r="U2479" s="2">
        <v>4.33</v>
      </c>
      <c r="V2479" t="s">
        <v>374</v>
      </c>
    </row>
    <row r="2480" spans="1:22" x14ac:dyDescent="0.25">
      <c r="A2480">
        <v>2023956662</v>
      </c>
      <c r="B2480" t="s">
        <v>1270</v>
      </c>
      <c r="C2480" t="s">
        <v>1271</v>
      </c>
      <c r="D2480" t="str">
        <f t="shared" si="116"/>
        <v>PEGGY KLINE</v>
      </c>
      <c r="E2480" t="s">
        <v>265</v>
      </c>
      <c r="F2480" t="s">
        <v>102</v>
      </c>
      <c r="G2480" t="s">
        <v>764</v>
      </c>
      <c r="H2480">
        <v>8977234</v>
      </c>
      <c r="I2480" t="s">
        <v>65</v>
      </c>
      <c r="J2480" t="s">
        <v>66</v>
      </c>
      <c r="K2480" t="str">
        <f t="shared" si="114"/>
        <v>RYAN CALTAGIRONE</v>
      </c>
      <c r="L2480" s="1">
        <v>45505</v>
      </c>
      <c r="M2480" s="1">
        <v>46023</v>
      </c>
      <c r="N2480">
        <f t="shared" si="115"/>
        <v>17</v>
      </c>
      <c r="O2480" t="s">
        <v>135</v>
      </c>
      <c r="P2480" t="s">
        <v>2613</v>
      </c>
      <c r="Q2480" s="2">
        <v>114.6</v>
      </c>
      <c r="R2480" s="3">
        <v>0.1</v>
      </c>
      <c r="S2480" t="s">
        <v>135</v>
      </c>
      <c r="T2480" t="s">
        <v>136</v>
      </c>
      <c r="U2480" s="2">
        <v>11.46</v>
      </c>
      <c r="V2480" t="s">
        <v>2597</v>
      </c>
    </row>
    <row r="2481" spans="1:22" x14ac:dyDescent="0.25">
      <c r="A2481">
        <v>2023606922</v>
      </c>
      <c r="B2481" t="s">
        <v>1265</v>
      </c>
      <c r="C2481" t="s">
        <v>1266</v>
      </c>
      <c r="D2481" t="str">
        <f t="shared" si="116"/>
        <v>JUDY ZOELLICK</v>
      </c>
      <c r="E2481" t="s">
        <v>80</v>
      </c>
      <c r="F2481" t="s">
        <v>102</v>
      </c>
      <c r="G2481" t="s">
        <v>121</v>
      </c>
      <c r="H2481">
        <v>8977234</v>
      </c>
      <c r="I2481" t="s">
        <v>65</v>
      </c>
      <c r="J2481" t="s">
        <v>66</v>
      </c>
      <c r="K2481" t="str">
        <f t="shared" si="114"/>
        <v>RYAN CALTAGIRONE</v>
      </c>
      <c r="L2481" s="1">
        <v>45505</v>
      </c>
      <c r="M2481" s="1">
        <v>46023</v>
      </c>
      <c r="N2481">
        <f t="shared" si="115"/>
        <v>17</v>
      </c>
      <c r="O2481" t="s">
        <v>135</v>
      </c>
      <c r="P2481" t="s">
        <v>2613</v>
      </c>
      <c r="Q2481" s="2">
        <v>87.26</v>
      </c>
      <c r="R2481" s="3">
        <v>0.1</v>
      </c>
      <c r="S2481" t="s">
        <v>135</v>
      </c>
      <c r="T2481" t="s">
        <v>136</v>
      </c>
      <c r="U2481" s="2">
        <v>8.73</v>
      </c>
      <c r="V2481" t="s">
        <v>2598</v>
      </c>
    </row>
    <row r="2482" spans="1:22" x14ac:dyDescent="0.25">
      <c r="A2482">
        <v>2023845234</v>
      </c>
      <c r="B2482" t="s">
        <v>2096</v>
      </c>
      <c r="C2482" t="s">
        <v>2097</v>
      </c>
      <c r="D2482" t="str">
        <f t="shared" si="116"/>
        <v>DWANE LIPPONEN</v>
      </c>
      <c r="E2482" t="s">
        <v>93</v>
      </c>
      <c r="F2482" t="s">
        <v>53</v>
      </c>
      <c r="G2482" t="s">
        <v>918</v>
      </c>
      <c r="H2482">
        <v>8977234</v>
      </c>
      <c r="I2482" t="s">
        <v>65</v>
      </c>
      <c r="J2482" t="s">
        <v>66</v>
      </c>
      <c r="K2482" t="str">
        <f t="shared" si="114"/>
        <v>RYAN CALTAGIRONE</v>
      </c>
      <c r="L2482" s="1">
        <v>45505</v>
      </c>
      <c r="M2482" s="1">
        <v>46023</v>
      </c>
      <c r="N2482">
        <f t="shared" si="115"/>
        <v>17</v>
      </c>
      <c r="O2482" t="s">
        <v>135</v>
      </c>
      <c r="P2482" t="s">
        <v>2613</v>
      </c>
      <c r="Q2482" s="2">
        <v>98.25</v>
      </c>
      <c r="R2482" s="4">
        <v>6.5000000000000002E-2</v>
      </c>
      <c r="S2482" t="s">
        <v>135</v>
      </c>
      <c r="T2482" t="s">
        <v>136</v>
      </c>
      <c r="U2482" s="2">
        <v>6.39</v>
      </c>
      <c r="V2482" t="s">
        <v>918</v>
      </c>
    </row>
    <row r="2483" spans="1:22" x14ac:dyDescent="0.25">
      <c r="A2483">
        <v>2024095026</v>
      </c>
      <c r="B2483" t="s">
        <v>1734</v>
      </c>
      <c r="C2483" t="s">
        <v>1735</v>
      </c>
      <c r="D2483" t="str">
        <f t="shared" si="116"/>
        <v>RONDA BERKEY</v>
      </c>
      <c r="E2483" t="s">
        <v>372</v>
      </c>
      <c r="F2483" t="s">
        <v>479</v>
      </c>
      <c r="G2483" t="s">
        <v>480</v>
      </c>
      <c r="H2483">
        <v>8977234</v>
      </c>
      <c r="I2483" t="s">
        <v>65</v>
      </c>
      <c r="J2483" t="s">
        <v>66</v>
      </c>
      <c r="K2483" t="str">
        <f t="shared" si="114"/>
        <v>RYAN CALTAGIRONE</v>
      </c>
      <c r="L2483" s="1">
        <v>45505</v>
      </c>
      <c r="M2483" s="1">
        <v>46023</v>
      </c>
      <c r="N2483">
        <f t="shared" si="115"/>
        <v>17</v>
      </c>
      <c r="O2483" t="s">
        <v>135</v>
      </c>
      <c r="P2483" t="s">
        <v>2613</v>
      </c>
      <c r="Q2483" s="2">
        <v>79.97</v>
      </c>
      <c r="R2483" s="3">
        <v>0.06</v>
      </c>
      <c r="S2483" t="s">
        <v>135</v>
      </c>
      <c r="T2483" t="s">
        <v>136</v>
      </c>
      <c r="U2483" s="2">
        <v>4.8</v>
      </c>
      <c r="V2483" t="s">
        <v>480</v>
      </c>
    </row>
    <row r="2484" spans="1:22" x14ac:dyDescent="0.25">
      <c r="A2484">
        <v>2024087206</v>
      </c>
      <c r="B2484" t="s">
        <v>1733</v>
      </c>
      <c r="C2484" t="s">
        <v>1689</v>
      </c>
      <c r="D2484" t="str">
        <f t="shared" si="116"/>
        <v>COLIN SLAIS</v>
      </c>
      <c r="E2484" t="s">
        <v>372</v>
      </c>
      <c r="F2484" t="s">
        <v>479</v>
      </c>
      <c r="G2484" t="s">
        <v>480</v>
      </c>
      <c r="H2484">
        <v>8977234</v>
      </c>
      <c r="I2484" t="s">
        <v>65</v>
      </c>
      <c r="J2484" t="s">
        <v>66</v>
      </c>
      <c r="K2484" t="str">
        <f t="shared" si="114"/>
        <v>RYAN CALTAGIRONE</v>
      </c>
      <c r="L2484" s="1">
        <v>45505</v>
      </c>
      <c r="M2484" s="1">
        <v>46023</v>
      </c>
      <c r="N2484">
        <f t="shared" si="115"/>
        <v>17</v>
      </c>
      <c r="O2484" t="s">
        <v>135</v>
      </c>
      <c r="P2484" t="s">
        <v>2613</v>
      </c>
      <c r="Q2484" s="2">
        <v>58.57</v>
      </c>
      <c r="R2484" s="3">
        <v>0.06</v>
      </c>
      <c r="S2484" t="s">
        <v>135</v>
      </c>
      <c r="T2484" t="s">
        <v>136</v>
      </c>
      <c r="U2484" s="2">
        <v>3.51</v>
      </c>
      <c r="V2484" t="s">
        <v>480</v>
      </c>
    </row>
    <row r="2485" spans="1:22" x14ac:dyDescent="0.25">
      <c r="A2485">
        <v>2024217401</v>
      </c>
      <c r="B2485" t="s">
        <v>1737</v>
      </c>
      <c r="C2485" t="s">
        <v>472</v>
      </c>
      <c r="D2485" t="str">
        <f t="shared" si="116"/>
        <v>ELIZABETH STEVENSON</v>
      </c>
      <c r="E2485" t="s">
        <v>372</v>
      </c>
      <c r="F2485" t="s">
        <v>479</v>
      </c>
      <c r="G2485" t="s">
        <v>480</v>
      </c>
      <c r="H2485">
        <v>8977234</v>
      </c>
      <c r="I2485" t="s">
        <v>65</v>
      </c>
      <c r="J2485" t="s">
        <v>66</v>
      </c>
      <c r="K2485" t="str">
        <f t="shared" si="114"/>
        <v>RYAN CALTAGIRONE</v>
      </c>
      <c r="L2485" s="1">
        <v>45507</v>
      </c>
      <c r="M2485" s="1">
        <v>46025</v>
      </c>
      <c r="N2485">
        <f t="shared" si="115"/>
        <v>17</v>
      </c>
      <c r="O2485" t="s">
        <v>135</v>
      </c>
      <c r="P2485" t="s">
        <v>2613</v>
      </c>
      <c r="Q2485" s="2">
        <v>39.65</v>
      </c>
      <c r="R2485" s="3">
        <v>0.06</v>
      </c>
      <c r="S2485" t="s">
        <v>135</v>
      </c>
      <c r="T2485" t="s">
        <v>136</v>
      </c>
      <c r="U2485" s="2">
        <v>2.38</v>
      </c>
      <c r="V2485" t="s">
        <v>480</v>
      </c>
    </row>
    <row r="2486" spans="1:22" x14ac:dyDescent="0.25">
      <c r="A2486">
        <v>2023651869</v>
      </c>
      <c r="B2486" t="s">
        <v>1720</v>
      </c>
      <c r="C2486" t="s">
        <v>144</v>
      </c>
      <c r="D2486" t="str">
        <f t="shared" si="116"/>
        <v>RICHARD HAWKINSON</v>
      </c>
      <c r="E2486" t="s">
        <v>52</v>
      </c>
      <c r="F2486" t="s">
        <v>479</v>
      </c>
      <c r="G2486" t="s">
        <v>480</v>
      </c>
      <c r="H2486">
        <v>19278370</v>
      </c>
      <c r="I2486" t="s">
        <v>172</v>
      </c>
      <c r="J2486" t="s">
        <v>173</v>
      </c>
      <c r="K2486" t="str">
        <f t="shared" si="114"/>
        <v>ANNE MARIE KOZACHECK</v>
      </c>
      <c r="L2486" s="1">
        <v>45474</v>
      </c>
      <c r="M2486" s="1">
        <v>46023</v>
      </c>
      <c r="N2486">
        <f t="shared" si="115"/>
        <v>18</v>
      </c>
      <c r="O2486" t="s">
        <v>135</v>
      </c>
      <c r="P2486" t="s">
        <v>2613</v>
      </c>
      <c r="Q2486" s="2">
        <v>39.979999999999997</v>
      </c>
      <c r="R2486" s="3">
        <v>0.06</v>
      </c>
      <c r="S2486" t="s">
        <v>135</v>
      </c>
      <c r="T2486" t="s">
        <v>136</v>
      </c>
      <c r="U2486" s="2">
        <v>2.4</v>
      </c>
      <c r="V2486" t="s">
        <v>480</v>
      </c>
    </row>
    <row r="2487" spans="1:22" x14ac:dyDescent="0.25">
      <c r="A2487">
        <v>2023534073</v>
      </c>
      <c r="B2487" t="s">
        <v>1718</v>
      </c>
      <c r="C2487" t="s">
        <v>429</v>
      </c>
      <c r="D2487" t="str">
        <f t="shared" si="116"/>
        <v>RACHEL BUCHLER</v>
      </c>
      <c r="E2487" t="s">
        <v>52</v>
      </c>
      <c r="F2487" t="s">
        <v>373</v>
      </c>
      <c r="G2487" t="s">
        <v>400</v>
      </c>
      <c r="H2487">
        <v>17425766</v>
      </c>
      <c r="I2487" t="s">
        <v>55</v>
      </c>
      <c r="J2487" t="s">
        <v>56</v>
      </c>
      <c r="K2487" t="str">
        <f t="shared" si="114"/>
        <v>CAROL FOLEY</v>
      </c>
      <c r="L2487" s="1">
        <v>45474</v>
      </c>
      <c r="M2487" s="1">
        <v>46023</v>
      </c>
      <c r="N2487">
        <f t="shared" si="115"/>
        <v>18</v>
      </c>
      <c r="O2487" t="s">
        <v>135</v>
      </c>
      <c r="P2487" t="s">
        <v>2613</v>
      </c>
      <c r="Q2487" s="2">
        <v>25.73</v>
      </c>
      <c r="R2487" s="3">
        <v>0.15</v>
      </c>
      <c r="S2487" t="s">
        <v>135</v>
      </c>
      <c r="T2487" t="s">
        <v>136</v>
      </c>
      <c r="U2487" s="2">
        <v>3.86</v>
      </c>
      <c r="V2487" t="s">
        <v>400</v>
      </c>
    </row>
    <row r="2488" spans="1:22" x14ac:dyDescent="0.25">
      <c r="A2488">
        <v>2023535369</v>
      </c>
      <c r="B2488" t="s">
        <v>552</v>
      </c>
      <c r="C2488" t="s">
        <v>1079</v>
      </c>
      <c r="D2488" t="str">
        <f t="shared" si="116"/>
        <v>JESSICA MENDOZA</v>
      </c>
      <c r="E2488" t="s">
        <v>80</v>
      </c>
      <c r="F2488" t="s">
        <v>102</v>
      </c>
      <c r="G2488" t="s">
        <v>121</v>
      </c>
      <c r="H2488">
        <v>17425766</v>
      </c>
      <c r="I2488" t="s">
        <v>55</v>
      </c>
      <c r="J2488" t="s">
        <v>56</v>
      </c>
      <c r="K2488" t="str">
        <f t="shared" si="114"/>
        <v>CAROL FOLEY</v>
      </c>
      <c r="L2488" s="1">
        <v>45474</v>
      </c>
      <c r="M2488" s="1">
        <v>46023</v>
      </c>
      <c r="N2488">
        <f t="shared" si="115"/>
        <v>18</v>
      </c>
      <c r="O2488" t="s">
        <v>135</v>
      </c>
      <c r="P2488" t="s">
        <v>2613</v>
      </c>
      <c r="Q2488" s="2">
        <v>18.16</v>
      </c>
      <c r="R2488" s="3">
        <v>0.1</v>
      </c>
      <c r="S2488" t="s">
        <v>135</v>
      </c>
      <c r="T2488" t="s">
        <v>136</v>
      </c>
      <c r="U2488" s="2">
        <v>1.82</v>
      </c>
      <c r="V2488" t="s">
        <v>2598</v>
      </c>
    </row>
    <row r="2489" spans="1:22" x14ac:dyDescent="0.25">
      <c r="A2489">
        <v>2023535370</v>
      </c>
      <c r="B2489" t="s">
        <v>552</v>
      </c>
      <c r="C2489" t="s">
        <v>1079</v>
      </c>
      <c r="D2489" t="str">
        <f t="shared" si="116"/>
        <v>JESSICA MENDOZA</v>
      </c>
      <c r="E2489" t="s">
        <v>80</v>
      </c>
      <c r="F2489" t="s">
        <v>803</v>
      </c>
      <c r="G2489" t="s">
        <v>806</v>
      </c>
      <c r="H2489">
        <v>17425766</v>
      </c>
      <c r="I2489" t="s">
        <v>55</v>
      </c>
      <c r="J2489" t="s">
        <v>56</v>
      </c>
      <c r="K2489" t="str">
        <f t="shared" si="114"/>
        <v>CAROL FOLEY</v>
      </c>
      <c r="L2489" s="1">
        <v>45474</v>
      </c>
      <c r="M2489" s="1">
        <v>46023</v>
      </c>
      <c r="N2489">
        <f t="shared" si="115"/>
        <v>18</v>
      </c>
      <c r="O2489" t="s">
        <v>135</v>
      </c>
      <c r="P2489" t="s">
        <v>2613</v>
      </c>
      <c r="Q2489" s="2">
        <v>15</v>
      </c>
      <c r="R2489" s="3">
        <v>0.1</v>
      </c>
      <c r="S2489" t="s">
        <v>135</v>
      </c>
      <c r="T2489" t="s">
        <v>136</v>
      </c>
      <c r="U2489" s="2">
        <v>1.5</v>
      </c>
      <c r="V2489" t="s">
        <v>806</v>
      </c>
    </row>
    <row r="2490" spans="1:22" x14ac:dyDescent="0.25">
      <c r="A2490">
        <v>2023681581</v>
      </c>
      <c r="B2490" t="s">
        <v>2421</v>
      </c>
      <c r="C2490" t="s">
        <v>2422</v>
      </c>
      <c r="D2490" t="str">
        <f t="shared" si="116"/>
        <v>BERNARD PURCELL</v>
      </c>
      <c r="E2490" t="s">
        <v>169</v>
      </c>
      <c r="F2490" t="s">
        <v>803</v>
      </c>
      <c r="G2490" t="s">
        <v>806</v>
      </c>
      <c r="H2490">
        <v>17425766</v>
      </c>
      <c r="I2490" t="s">
        <v>55</v>
      </c>
      <c r="J2490" t="s">
        <v>56</v>
      </c>
      <c r="K2490" t="str">
        <f t="shared" si="114"/>
        <v>CAROL FOLEY</v>
      </c>
      <c r="L2490" s="1">
        <v>45474</v>
      </c>
      <c r="M2490" s="1">
        <v>46023</v>
      </c>
      <c r="N2490">
        <f t="shared" si="115"/>
        <v>18</v>
      </c>
      <c r="O2490" t="s">
        <v>135</v>
      </c>
      <c r="P2490" t="s">
        <v>2613</v>
      </c>
      <c r="Q2490" s="2">
        <v>15</v>
      </c>
      <c r="R2490" s="3">
        <v>0.1</v>
      </c>
      <c r="S2490" t="s">
        <v>135</v>
      </c>
      <c r="T2490" t="s">
        <v>136</v>
      </c>
      <c r="U2490" s="2">
        <v>1.5</v>
      </c>
      <c r="V2490" t="s">
        <v>806</v>
      </c>
    </row>
    <row r="2491" spans="1:22" x14ac:dyDescent="0.25">
      <c r="A2491">
        <v>2023518334</v>
      </c>
      <c r="B2491" t="s">
        <v>2438</v>
      </c>
      <c r="C2491" t="s">
        <v>2439</v>
      </c>
      <c r="D2491" t="str">
        <f t="shared" si="116"/>
        <v>AMADA AWAN</v>
      </c>
      <c r="E2491" t="s">
        <v>52</v>
      </c>
      <c r="F2491" t="s">
        <v>132</v>
      </c>
      <c r="G2491" t="s">
        <v>133</v>
      </c>
      <c r="H2491">
        <v>17425766</v>
      </c>
      <c r="I2491" t="s">
        <v>55</v>
      </c>
      <c r="J2491" t="s">
        <v>56</v>
      </c>
      <c r="K2491" t="str">
        <f t="shared" si="114"/>
        <v>CAROL FOLEY</v>
      </c>
      <c r="L2491" s="1">
        <v>45474</v>
      </c>
      <c r="M2491" s="1">
        <v>46023</v>
      </c>
      <c r="N2491">
        <f t="shared" si="115"/>
        <v>18</v>
      </c>
      <c r="O2491" t="s">
        <v>135</v>
      </c>
      <c r="P2491" t="s">
        <v>2613</v>
      </c>
      <c r="Q2491" s="2">
        <v>61.39</v>
      </c>
      <c r="R2491" s="3">
        <v>0.1</v>
      </c>
      <c r="S2491" t="s">
        <v>135</v>
      </c>
      <c r="T2491" t="s">
        <v>136</v>
      </c>
      <c r="U2491" s="2">
        <v>6.14</v>
      </c>
      <c r="V2491" t="s">
        <v>133</v>
      </c>
    </row>
    <row r="2492" spans="1:22" x14ac:dyDescent="0.25">
      <c r="A2492">
        <v>2023681580</v>
      </c>
      <c r="B2492" t="s">
        <v>2421</v>
      </c>
      <c r="C2492" t="s">
        <v>2422</v>
      </c>
      <c r="D2492" t="str">
        <f t="shared" si="116"/>
        <v>BERNARD PURCELL</v>
      </c>
      <c r="E2492" t="s">
        <v>169</v>
      </c>
      <c r="F2492" t="s">
        <v>132</v>
      </c>
      <c r="G2492" t="s">
        <v>133</v>
      </c>
      <c r="H2492">
        <v>17425766</v>
      </c>
      <c r="I2492" t="s">
        <v>55</v>
      </c>
      <c r="J2492" t="s">
        <v>56</v>
      </c>
      <c r="K2492" t="str">
        <f t="shared" si="114"/>
        <v>CAROL FOLEY</v>
      </c>
      <c r="L2492" s="1">
        <v>45474</v>
      </c>
      <c r="M2492" s="1">
        <v>46023</v>
      </c>
      <c r="N2492">
        <f t="shared" si="115"/>
        <v>18</v>
      </c>
      <c r="O2492" t="s">
        <v>135</v>
      </c>
      <c r="P2492" t="s">
        <v>2613</v>
      </c>
      <c r="Q2492" s="2">
        <v>52.54</v>
      </c>
      <c r="R2492" s="3">
        <v>0.1</v>
      </c>
      <c r="S2492" t="s">
        <v>135</v>
      </c>
      <c r="T2492" t="s">
        <v>136</v>
      </c>
      <c r="U2492" s="2">
        <v>5.25</v>
      </c>
      <c r="V2492" t="s">
        <v>133</v>
      </c>
    </row>
    <row r="2493" spans="1:22" x14ac:dyDescent="0.25">
      <c r="A2493">
        <v>2023535368</v>
      </c>
      <c r="B2493" t="s">
        <v>552</v>
      </c>
      <c r="C2493" t="s">
        <v>1079</v>
      </c>
      <c r="D2493" t="str">
        <f t="shared" si="116"/>
        <v>JESSICA MENDOZA</v>
      </c>
      <c r="E2493" t="s">
        <v>80</v>
      </c>
      <c r="F2493" t="s">
        <v>132</v>
      </c>
      <c r="G2493" t="s">
        <v>133</v>
      </c>
      <c r="H2493">
        <v>17425766</v>
      </c>
      <c r="I2493" t="s">
        <v>55</v>
      </c>
      <c r="J2493" t="s">
        <v>56</v>
      </c>
      <c r="K2493" t="str">
        <f t="shared" si="114"/>
        <v>CAROL FOLEY</v>
      </c>
      <c r="L2493" s="1">
        <v>45474</v>
      </c>
      <c r="M2493" s="1">
        <v>46023</v>
      </c>
      <c r="N2493">
        <f t="shared" si="115"/>
        <v>18</v>
      </c>
      <c r="O2493" t="s">
        <v>135</v>
      </c>
      <c r="P2493" t="s">
        <v>2613</v>
      </c>
      <c r="Q2493" s="2">
        <v>23.22</v>
      </c>
      <c r="R2493" s="3">
        <v>0.1</v>
      </c>
      <c r="S2493" t="s">
        <v>135</v>
      </c>
      <c r="T2493" t="s">
        <v>136</v>
      </c>
      <c r="U2493" s="2">
        <v>2.3199999999999998</v>
      </c>
      <c r="V2493" t="s">
        <v>133</v>
      </c>
    </row>
    <row r="2494" spans="1:22" x14ac:dyDescent="0.25">
      <c r="A2494">
        <v>2023534071</v>
      </c>
      <c r="B2494" t="s">
        <v>1718</v>
      </c>
      <c r="C2494" t="s">
        <v>429</v>
      </c>
      <c r="D2494" t="str">
        <f t="shared" si="116"/>
        <v>RACHEL BUCHLER</v>
      </c>
      <c r="E2494" t="s">
        <v>52</v>
      </c>
      <c r="F2494" t="s">
        <v>132</v>
      </c>
      <c r="G2494" t="s">
        <v>133</v>
      </c>
      <c r="H2494">
        <v>17425766</v>
      </c>
      <c r="I2494" t="s">
        <v>55</v>
      </c>
      <c r="J2494" t="s">
        <v>56</v>
      </c>
      <c r="K2494" t="str">
        <f t="shared" si="114"/>
        <v>CAROL FOLEY</v>
      </c>
      <c r="L2494" s="1">
        <v>45474</v>
      </c>
      <c r="M2494" s="1">
        <v>46023</v>
      </c>
      <c r="N2494">
        <f t="shared" si="115"/>
        <v>18</v>
      </c>
      <c r="O2494" t="s">
        <v>135</v>
      </c>
      <c r="P2494" t="s">
        <v>2613</v>
      </c>
      <c r="Q2494" s="2">
        <v>21.97</v>
      </c>
      <c r="R2494" s="3">
        <v>0.1</v>
      </c>
      <c r="S2494" t="s">
        <v>135</v>
      </c>
      <c r="T2494" t="s">
        <v>136</v>
      </c>
      <c r="U2494" s="2">
        <v>2.2000000000000002</v>
      </c>
      <c r="V2494" t="s">
        <v>133</v>
      </c>
    </row>
    <row r="2495" spans="1:22" x14ac:dyDescent="0.25">
      <c r="A2495">
        <v>2023600148</v>
      </c>
      <c r="B2495" t="s">
        <v>1719</v>
      </c>
      <c r="C2495" t="s">
        <v>1102</v>
      </c>
      <c r="D2495" t="str">
        <f t="shared" si="116"/>
        <v>MAX GAIDA</v>
      </c>
      <c r="E2495" t="s">
        <v>52</v>
      </c>
      <c r="F2495" t="s">
        <v>132</v>
      </c>
      <c r="G2495" t="s">
        <v>133</v>
      </c>
      <c r="H2495">
        <v>17425766</v>
      </c>
      <c r="I2495" t="s">
        <v>55</v>
      </c>
      <c r="J2495" t="s">
        <v>56</v>
      </c>
      <c r="K2495" t="str">
        <f t="shared" si="114"/>
        <v>CAROL FOLEY</v>
      </c>
      <c r="L2495" s="1">
        <v>45474</v>
      </c>
      <c r="M2495" s="1">
        <v>46023</v>
      </c>
      <c r="N2495">
        <f t="shared" si="115"/>
        <v>18</v>
      </c>
      <c r="O2495" t="s">
        <v>135</v>
      </c>
      <c r="P2495" t="s">
        <v>2613</v>
      </c>
      <c r="Q2495" s="2">
        <v>17.72</v>
      </c>
      <c r="R2495" s="3">
        <v>0.1</v>
      </c>
      <c r="S2495" t="s">
        <v>135</v>
      </c>
      <c r="T2495" t="s">
        <v>136</v>
      </c>
      <c r="U2495" s="2">
        <v>1.77</v>
      </c>
      <c r="V2495" t="s">
        <v>133</v>
      </c>
    </row>
    <row r="2496" spans="1:22" x14ac:dyDescent="0.25">
      <c r="A2496">
        <v>2023600147</v>
      </c>
      <c r="B2496" t="s">
        <v>1719</v>
      </c>
      <c r="C2496" t="s">
        <v>1102</v>
      </c>
      <c r="D2496" t="str">
        <f t="shared" si="116"/>
        <v>MAX GAIDA</v>
      </c>
      <c r="E2496" t="s">
        <v>52</v>
      </c>
      <c r="F2496" t="s">
        <v>53</v>
      </c>
      <c r="G2496" t="s">
        <v>54</v>
      </c>
      <c r="H2496">
        <v>17425766</v>
      </c>
      <c r="I2496" t="s">
        <v>55</v>
      </c>
      <c r="J2496" t="s">
        <v>56</v>
      </c>
      <c r="K2496" t="str">
        <f t="shared" si="114"/>
        <v>CAROL FOLEY</v>
      </c>
      <c r="L2496" s="1">
        <v>45474</v>
      </c>
      <c r="M2496" s="1">
        <v>46023</v>
      </c>
      <c r="N2496">
        <f t="shared" si="115"/>
        <v>18</v>
      </c>
      <c r="O2496" t="s">
        <v>135</v>
      </c>
      <c r="P2496" t="s">
        <v>2613</v>
      </c>
      <c r="Q2496" s="2">
        <v>56.69</v>
      </c>
      <c r="R2496" s="4">
        <v>6.5000000000000002E-2</v>
      </c>
      <c r="S2496" t="s">
        <v>135</v>
      </c>
      <c r="T2496" t="s">
        <v>136</v>
      </c>
      <c r="U2496" s="2">
        <v>3.68</v>
      </c>
      <c r="V2496" t="s">
        <v>54</v>
      </c>
    </row>
    <row r="2497" spans="1:22" x14ac:dyDescent="0.25">
      <c r="A2497">
        <v>2023391302</v>
      </c>
      <c r="B2497" t="s">
        <v>1716</v>
      </c>
      <c r="C2497" t="s">
        <v>993</v>
      </c>
      <c r="D2497" t="str">
        <f t="shared" si="116"/>
        <v>LEE MCDERMOTT</v>
      </c>
      <c r="E2497" t="s">
        <v>52</v>
      </c>
      <c r="F2497" t="s">
        <v>53</v>
      </c>
      <c r="G2497" t="s">
        <v>54</v>
      </c>
      <c r="H2497">
        <v>17425766</v>
      </c>
      <c r="I2497" t="s">
        <v>55</v>
      </c>
      <c r="J2497" t="s">
        <v>56</v>
      </c>
      <c r="K2497" t="str">
        <f t="shared" ref="K2497:K2560" si="117">CONCATENATE(J2497," ",I2497)</f>
        <v>CAROL FOLEY</v>
      </c>
      <c r="L2497" s="1">
        <v>45474</v>
      </c>
      <c r="M2497" s="1">
        <v>46023</v>
      </c>
      <c r="N2497">
        <f t="shared" si="115"/>
        <v>18</v>
      </c>
      <c r="O2497" t="s">
        <v>135</v>
      </c>
      <c r="P2497" t="s">
        <v>2613</v>
      </c>
      <c r="Q2497" s="2">
        <v>52.69</v>
      </c>
      <c r="R2497" s="4">
        <v>6.5000000000000002E-2</v>
      </c>
      <c r="S2497" t="s">
        <v>135</v>
      </c>
      <c r="T2497" t="s">
        <v>136</v>
      </c>
      <c r="U2497" s="2">
        <v>3.42</v>
      </c>
      <c r="V2497" t="s">
        <v>54</v>
      </c>
    </row>
    <row r="2498" spans="1:22" x14ac:dyDescent="0.25">
      <c r="A2498">
        <v>2023391301</v>
      </c>
      <c r="B2498" t="s">
        <v>1716</v>
      </c>
      <c r="C2498" t="s">
        <v>993</v>
      </c>
      <c r="D2498" t="str">
        <f t="shared" si="116"/>
        <v>LEE MCDERMOTT</v>
      </c>
      <c r="E2498" t="s">
        <v>52</v>
      </c>
      <c r="F2498" t="s">
        <v>479</v>
      </c>
      <c r="G2498" t="s">
        <v>480</v>
      </c>
      <c r="H2498">
        <v>17425766</v>
      </c>
      <c r="I2498" t="s">
        <v>55</v>
      </c>
      <c r="J2498" t="s">
        <v>56</v>
      </c>
      <c r="K2498" t="str">
        <f t="shared" si="117"/>
        <v>CAROL FOLEY</v>
      </c>
      <c r="L2498" s="1">
        <v>45474</v>
      </c>
      <c r="M2498" s="1">
        <v>46023</v>
      </c>
      <c r="N2498">
        <f t="shared" ref="N2498:N2561" si="118">DATEDIF(L2498,M2498,"M")</f>
        <v>18</v>
      </c>
      <c r="O2498" t="s">
        <v>135</v>
      </c>
      <c r="P2498" t="s">
        <v>2613</v>
      </c>
      <c r="Q2498" s="2">
        <v>44.21</v>
      </c>
      <c r="R2498" s="3">
        <v>0.06</v>
      </c>
      <c r="S2498" t="s">
        <v>135</v>
      </c>
      <c r="T2498" t="s">
        <v>136</v>
      </c>
      <c r="U2498" s="2">
        <v>2.65</v>
      </c>
      <c r="V2498" t="s">
        <v>480</v>
      </c>
    </row>
    <row r="2499" spans="1:22" x14ac:dyDescent="0.25">
      <c r="A2499">
        <v>2023535367</v>
      </c>
      <c r="B2499" t="s">
        <v>552</v>
      </c>
      <c r="C2499" t="s">
        <v>1079</v>
      </c>
      <c r="D2499" t="str">
        <f t="shared" ref="D2499:D2562" si="119">CONCATENATE(C2499," ",B2499)</f>
        <v>JESSICA MENDOZA</v>
      </c>
      <c r="E2499" t="s">
        <v>80</v>
      </c>
      <c r="F2499" t="s">
        <v>479</v>
      </c>
      <c r="G2499" t="s">
        <v>480</v>
      </c>
      <c r="H2499">
        <v>17425766</v>
      </c>
      <c r="I2499" t="s">
        <v>55</v>
      </c>
      <c r="J2499" t="s">
        <v>56</v>
      </c>
      <c r="K2499" t="str">
        <f t="shared" si="117"/>
        <v>CAROL FOLEY</v>
      </c>
      <c r="L2499" s="1">
        <v>45474</v>
      </c>
      <c r="M2499" s="1">
        <v>46023</v>
      </c>
      <c r="N2499">
        <f t="shared" si="118"/>
        <v>18</v>
      </c>
      <c r="O2499" t="s">
        <v>135</v>
      </c>
      <c r="P2499" t="s">
        <v>2613</v>
      </c>
      <c r="Q2499" s="2">
        <v>27.97</v>
      </c>
      <c r="R2499" s="3">
        <v>0.06</v>
      </c>
      <c r="S2499" t="s">
        <v>135</v>
      </c>
      <c r="T2499" t="s">
        <v>136</v>
      </c>
      <c r="U2499" s="2">
        <v>1.68</v>
      </c>
      <c r="V2499" t="s">
        <v>480</v>
      </c>
    </row>
    <row r="2500" spans="1:22" x14ac:dyDescent="0.25">
      <c r="A2500">
        <v>2023534072</v>
      </c>
      <c r="B2500" t="s">
        <v>1718</v>
      </c>
      <c r="C2500" t="s">
        <v>429</v>
      </c>
      <c r="D2500" t="str">
        <f t="shared" si="119"/>
        <v>RACHEL BUCHLER</v>
      </c>
      <c r="E2500" t="s">
        <v>52</v>
      </c>
      <c r="F2500" t="s">
        <v>479</v>
      </c>
      <c r="G2500" t="s">
        <v>480</v>
      </c>
      <c r="H2500">
        <v>17425766</v>
      </c>
      <c r="I2500" t="s">
        <v>55</v>
      </c>
      <c r="J2500" t="s">
        <v>56</v>
      </c>
      <c r="K2500" t="str">
        <f t="shared" si="117"/>
        <v>CAROL FOLEY</v>
      </c>
      <c r="L2500" s="1">
        <v>45474</v>
      </c>
      <c r="M2500" s="1">
        <v>46023</v>
      </c>
      <c r="N2500">
        <f t="shared" si="118"/>
        <v>18</v>
      </c>
      <c r="O2500" t="s">
        <v>135</v>
      </c>
      <c r="P2500" t="s">
        <v>2613</v>
      </c>
      <c r="Q2500" s="2">
        <v>27.11</v>
      </c>
      <c r="R2500" s="3">
        <v>0.06</v>
      </c>
      <c r="S2500" t="s">
        <v>135</v>
      </c>
      <c r="T2500" t="s">
        <v>136</v>
      </c>
      <c r="U2500" s="2">
        <v>1.63</v>
      </c>
      <c r="V2500" t="s">
        <v>480</v>
      </c>
    </row>
    <row r="2501" spans="1:22" x14ac:dyDescent="0.25">
      <c r="A2501">
        <v>2023600146</v>
      </c>
      <c r="B2501" t="s">
        <v>1719</v>
      </c>
      <c r="C2501" t="s">
        <v>1102</v>
      </c>
      <c r="D2501" t="str">
        <f t="shared" si="119"/>
        <v>MAX GAIDA</v>
      </c>
      <c r="E2501" t="s">
        <v>52</v>
      </c>
      <c r="F2501" t="s">
        <v>479</v>
      </c>
      <c r="G2501" t="s">
        <v>480</v>
      </c>
      <c r="H2501">
        <v>17425766</v>
      </c>
      <c r="I2501" t="s">
        <v>55</v>
      </c>
      <c r="J2501" t="s">
        <v>56</v>
      </c>
      <c r="K2501" t="str">
        <f t="shared" si="117"/>
        <v>CAROL FOLEY</v>
      </c>
      <c r="L2501" s="1">
        <v>45474</v>
      </c>
      <c r="M2501" s="1">
        <v>46023</v>
      </c>
      <c r="N2501">
        <f t="shared" si="118"/>
        <v>18</v>
      </c>
      <c r="O2501" t="s">
        <v>135</v>
      </c>
      <c r="P2501" t="s">
        <v>2613</v>
      </c>
      <c r="Q2501" s="2">
        <v>27.11</v>
      </c>
      <c r="R2501" s="3">
        <v>0.06</v>
      </c>
      <c r="S2501" t="s">
        <v>135</v>
      </c>
      <c r="T2501" t="s">
        <v>136</v>
      </c>
      <c r="U2501" s="2">
        <v>1.63</v>
      </c>
      <c r="V2501" t="s">
        <v>480</v>
      </c>
    </row>
    <row r="2502" spans="1:22" x14ac:dyDescent="0.25">
      <c r="A2502">
        <v>2023696965</v>
      </c>
      <c r="B2502" t="s">
        <v>1721</v>
      </c>
      <c r="C2502" t="s">
        <v>1722</v>
      </c>
      <c r="D2502" t="str">
        <f t="shared" si="119"/>
        <v>JIOVANI NAIDOO</v>
      </c>
      <c r="E2502" t="s">
        <v>161</v>
      </c>
      <c r="F2502" t="s">
        <v>479</v>
      </c>
      <c r="G2502" t="s">
        <v>480</v>
      </c>
      <c r="H2502">
        <v>17425766</v>
      </c>
      <c r="I2502" t="s">
        <v>55</v>
      </c>
      <c r="J2502" t="s">
        <v>56</v>
      </c>
      <c r="K2502" t="str">
        <f t="shared" si="117"/>
        <v>CAROL FOLEY</v>
      </c>
      <c r="L2502" s="1">
        <v>45471</v>
      </c>
      <c r="M2502" s="1">
        <v>46019</v>
      </c>
      <c r="N2502">
        <f t="shared" si="118"/>
        <v>18</v>
      </c>
      <c r="O2502" t="s">
        <v>135</v>
      </c>
      <c r="P2502" t="s">
        <v>2613</v>
      </c>
      <c r="Q2502" s="2">
        <v>39.380000000000003</v>
      </c>
      <c r="R2502" s="3">
        <v>0.06</v>
      </c>
      <c r="S2502" t="s">
        <v>135</v>
      </c>
      <c r="T2502" t="s">
        <v>136</v>
      </c>
      <c r="U2502" s="2">
        <v>2.36</v>
      </c>
      <c r="V2502" t="s">
        <v>480</v>
      </c>
    </row>
    <row r="2503" spans="1:22" x14ac:dyDescent="0.25">
      <c r="A2503">
        <v>2023647898</v>
      </c>
      <c r="B2503" t="s">
        <v>1267</v>
      </c>
      <c r="C2503" t="s">
        <v>1268</v>
      </c>
      <c r="D2503" t="str">
        <f t="shared" si="119"/>
        <v>ZEEL ZAVERI</v>
      </c>
      <c r="E2503" t="s">
        <v>161</v>
      </c>
      <c r="F2503" t="s">
        <v>102</v>
      </c>
      <c r="G2503" t="s">
        <v>764</v>
      </c>
      <c r="H2503">
        <v>8307933</v>
      </c>
      <c r="I2503" t="s">
        <v>113</v>
      </c>
      <c r="J2503" t="s">
        <v>114</v>
      </c>
      <c r="K2503" t="str">
        <f t="shared" si="117"/>
        <v>GREGORY TEIPEL</v>
      </c>
      <c r="L2503" s="1">
        <v>45474</v>
      </c>
      <c r="M2503" s="1">
        <v>46023</v>
      </c>
      <c r="N2503">
        <f t="shared" si="118"/>
        <v>18</v>
      </c>
      <c r="O2503" t="s">
        <v>135</v>
      </c>
      <c r="P2503" t="s">
        <v>2613</v>
      </c>
      <c r="Q2503" s="2">
        <v>28.75</v>
      </c>
      <c r="R2503" s="3">
        <v>0.1</v>
      </c>
      <c r="S2503" t="s">
        <v>135</v>
      </c>
      <c r="T2503" t="s">
        <v>136</v>
      </c>
      <c r="U2503" s="2">
        <v>2.88</v>
      </c>
      <c r="V2503" t="s">
        <v>2597</v>
      </c>
    </row>
    <row r="2504" spans="1:22" x14ac:dyDescent="0.25">
      <c r="A2504">
        <v>2023647897</v>
      </c>
      <c r="B2504" t="s">
        <v>1267</v>
      </c>
      <c r="C2504" t="s">
        <v>1268</v>
      </c>
      <c r="D2504" t="str">
        <f t="shared" si="119"/>
        <v>ZEEL ZAVERI</v>
      </c>
      <c r="E2504" t="s">
        <v>161</v>
      </c>
      <c r="F2504" t="s">
        <v>479</v>
      </c>
      <c r="G2504" t="s">
        <v>480</v>
      </c>
      <c r="H2504">
        <v>8307933</v>
      </c>
      <c r="I2504" t="s">
        <v>113</v>
      </c>
      <c r="J2504" t="s">
        <v>114</v>
      </c>
      <c r="K2504" t="str">
        <f t="shared" si="117"/>
        <v>GREGORY TEIPEL</v>
      </c>
      <c r="L2504" s="1">
        <v>45474</v>
      </c>
      <c r="M2504" s="1">
        <v>46023</v>
      </c>
      <c r="N2504">
        <f t="shared" si="118"/>
        <v>18</v>
      </c>
      <c r="O2504" t="s">
        <v>135</v>
      </c>
      <c r="P2504" t="s">
        <v>2613</v>
      </c>
      <c r="Q2504" s="2">
        <v>50.03</v>
      </c>
      <c r="R2504" s="3">
        <v>0.06</v>
      </c>
      <c r="S2504" t="s">
        <v>135</v>
      </c>
      <c r="T2504" t="s">
        <v>136</v>
      </c>
      <c r="U2504" s="2">
        <v>3</v>
      </c>
      <c r="V2504" t="s">
        <v>480</v>
      </c>
    </row>
    <row r="2505" spans="1:22" x14ac:dyDescent="0.25">
      <c r="A2505">
        <v>2023646357</v>
      </c>
      <c r="B2505" t="s">
        <v>2094</v>
      </c>
      <c r="C2505" t="s">
        <v>711</v>
      </c>
      <c r="D2505" t="str">
        <f t="shared" si="119"/>
        <v>MAUREEN SHIELDS</v>
      </c>
      <c r="E2505" t="s">
        <v>52</v>
      </c>
      <c r="F2505" t="s">
        <v>373</v>
      </c>
      <c r="G2505" t="s">
        <v>400</v>
      </c>
      <c r="H2505">
        <v>18781057</v>
      </c>
      <c r="I2505" t="s">
        <v>162</v>
      </c>
      <c r="J2505" t="s">
        <v>163</v>
      </c>
      <c r="K2505" t="str">
        <f t="shared" si="117"/>
        <v>JOHN ROKEN</v>
      </c>
      <c r="L2505" s="1">
        <v>45474</v>
      </c>
      <c r="M2505" s="1">
        <v>46023</v>
      </c>
      <c r="N2505">
        <f t="shared" si="118"/>
        <v>18</v>
      </c>
      <c r="O2505" t="s">
        <v>135</v>
      </c>
      <c r="P2505" t="s">
        <v>2613</v>
      </c>
      <c r="Q2505" s="2">
        <v>25.73</v>
      </c>
      <c r="R2505" s="3">
        <v>0.15</v>
      </c>
      <c r="S2505" t="s">
        <v>135</v>
      </c>
      <c r="T2505" t="s">
        <v>136</v>
      </c>
      <c r="U2505" s="2">
        <v>3.86</v>
      </c>
      <c r="V2505" t="s">
        <v>400</v>
      </c>
    </row>
    <row r="2506" spans="1:22" x14ac:dyDescent="0.25">
      <c r="A2506">
        <v>2023570183</v>
      </c>
      <c r="B2506" t="s">
        <v>478</v>
      </c>
      <c r="C2506" t="s">
        <v>375</v>
      </c>
      <c r="D2506" t="str">
        <f t="shared" si="119"/>
        <v>MICHELLE JAMES</v>
      </c>
      <c r="E2506" t="s">
        <v>209</v>
      </c>
      <c r="F2506" t="s">
        <v>373</v>
      </c>
      <c r="G2506" t="s">
        <v>374</v>
      </c>
      <c r="H2506">
        <v>18781057</v>
      </c>
      <c r="I2506" t="s">
        <v>162</v>
      </c>
      <c r="J2506" t="s">
        <v>163</v>
      </c>
      <c r="K2506" t="str">
        <f t="shared" si="117"/>
        <v>JOHN ROKEN</v>
      </c>
      <c r="L2506" s="1">
        <v>45474</v>
      </c>
      <c r="M2506" s="1">
        <v>46023</v>
      </c>
      <c r="N2506">
        <f t="shared" si="118"/>
        <v>18</v>
      </c>
      <c r="O2506" t="s">
        <v>135</v>
      </c>
      <c r="P2506" t="s">
        <v>2613</v>
      </c>
      <c r="Q2506" s="2">
        <v>46.54</v>
      </c>
      <c r="R2506" s="3">
        <v>0.15</v>
      </c>
      <c r="S2506" t="s">
        <v>135</v>
      </c>
      <c r="T2506" t="s">
        <v>136</v>
      </c>
      <c r="U2506" s="2">
        <v>6.98</v>
      </c>
      <c r="V2506" t="s">
        <v>374</v>
      </c>
    </row>
    <row r="2507" spans="1:22" x14ac:dyDescent="0.25">
      <c r="A2507">
        <v>2023570184</v>
      </c>
      <c r="B2507" t="s">
        <v>478</v>
      </c>
      <c r="C2507" t="s">
        <v>375</v>
      </c>
      <c r="D2507" t="str">
        <f t="shared" si="119"/>
        <v>MICHELLE JAMES</v>
      </c>
      <c r="E2507" t="s">
        <v>209</v>
      </c>
      <c r="F2507" t="s">
        <v>803</v>
      </c>
      <c r="G2507" t="s">
        <v>806</v>
      </c>
      <c r="H2507">
        <v>18781057</v>
      </c>
      <c r="I2507" t="s">
        <v>162</v>
      </c>
      <c r="J2507" t="s">
        <v>163</v>
      </c>
      <c r="K2507" t="str">
        <f t="shared" si="117"/>
        <v>JOHN ROKEN</v>
      </c>
      <c r="L2507" s="1">
        <v>45474</v>
      </c>
      <c r="M2507" s="1">
        <v>46023</v>
      </c>
      <c r="N2507">
        <f t="shared" si="118"/>
        <v>18</v>
      </c>
      <c r="O2507" t="s">
        <v>135</v>
      </c>
      <c r="P2507" t="s">
        <v>2613</v>
      </c>
      <c r="Q2507" s="2">
        <v>15</v>
      </c>
      <c r="R2507" s="3">
        <v>0.1</v>
      </c>
      <c r="S2507" t="s">
        <v>135</v>
      </c>
      <c r="T2507" t="s">
        <v>136</v>
      </c>
      <c r="U2507" s="2">
        <v>1.5</v>
      </c>
      <c r="V2507" t="s">
        <v>806</v>
      </c>
    </row>
    <row r="2508" spans="1:22" x14ac:dyDescent="0.25">
      <c r="A2508">
        <v>2023646356</v>
      </c>
      <c r="B2508" t="s">
        <v>2094</v>
      </c>
      <c r="C2508" t="s">
        <v>711</v>
      </c>
      <c r="D2508" t="str">
        <f t="shared" si="119"/>
        <v>MAUREEN SHIELDS</v>
      </c>
      <c r="E2508" t="s">
        <v>52</v>
      </c>
      <c r="F2508" t="s">
        <v>132</v>
      </c>
      <c r="G2508" t="s">
        <v>133</v>
      </c>
      <c r="H2508">
        <v>18781057</v>
      </c>
      <c r="I2508" t="s">
        <v>162</v>
      </c>
      <c r="J2508" t="s">
        <v>163</v>
      </c>
      <c r="K2508" t="str">
        <f t="shared" si="117"/>
        <v>JOHN ROKEN</v>
      </c>
      <c r="L2508" s="1">
        <v>45474</v>
      </c>
      <c r="M2508" s="1">
        <v>46023</v>
      </c>
      <c r="N2508">
        <f t="shared" si="118"/>
        <v>18</v>
      </c>
      <c r="O2508" t="s">
        <v>135</v>
      </c>
      <c r="P2508" t="s">
        <v>2613</v>
      </c>
      <c r="Q2508" s="2">
        <v>55.16</v>
      </c>
      <c r="R2508" s="3">
        <v>0.1</v>
      </c>
      <c r="S2508" t="s">
        <v>135</v>
      </c>
      <c r="T2508" t="s">
        <v>136</v>
      </c>
      <c r="U2508" s="2">
        <v>5.52</v>
      </c>
      <c r="V2508" t="s">
        <v>133</v>
      </c>
    </row>
    <row r="2509" spans="1:22" x14ac:dyDescent="0.25">
      <c r="A2509">
        <v>2023722594</v>
      </c>
      <c r="B2509" t="s">
        <v>2442</v>
      </c>
      <c r="C2509" t="s">
        <v>448</v>
      </c>
      <c r="D2509" t="str">
        <f t="shared" si="119"/>
        <v>MARTHA DIBUO</v>
      </c>
      <c r="E2509" t="s">
        <v>52</v>
      </c>
      <c r="F2509" t="s">
        <v>132</v>
      </c>
      <c r="G2509" t="s">
        <v>133</v>
      </c>
      <c r="H2509">
        <v>18781057</v>
      </c>
      <c r="I2509" t="s">
        <v>162</v>
      </c>
      <c r="J2509" t="s">
        <v>163</v>
      </c>
      <c r="K2509" t="str">
        <f t="shared" si="117"/>
        <v>JOHN ROKEN</v>
      </c>
      <c r="L2509" s="1">
        <v>45474</v>
      </c>
      <c r="M2509" s="1">
        <v>46023</v>
      </c>
      <c r="N2509">
        <f t="shared" si="118"/>
        <v>18</v>
      </c>
      <c r="O2509" t="s">
        <v>135</v>
      </c>
      <c r="P2509" t="s">
        <v>2613</v>
      </c>
      <c r="Q2509" s="2">
        <v>55.16</v>
      </c>
      <c r="R2509" s="3">
        <v>0.1</v>
      </c>
      <c r="S2509" t="s">
        <v>135</v>
      </c>
      <c r="T2509" t="s">
        <v>136</v>
      </c>
      <c r="U2509" s="2">
        <v>5.52</v>
      </c>
      <c r="V2509" t="s">
        <v>133</v>
      </c>
    </row>
    <row r="2510" spans="1:22" x14ac:dyDescent="0.25">
      <c r="A2510">
        <v>2023461092</v>
      </c>
      <c r="B2510" t="s">
        <v>1717</v>
      </c>
      <c r="C2510" t="s">
        <v>1129</v>
      </c>
      <c r="D2510" t="str">
        <f t="shared" si="119"/>
        <v>ALAN GRICK</v>
      </c>
      <c r="E2510" t="s">
        <v>52</v>
      </c>
      <c r="F2510" t="s">
        <v>132</v>
      </c>
      <c r="G2510" t="s">
        <v>133</v>
      </c>
      <c r="H2510">
        <v>18781057</v>
      </c>
      <c r="I2510" t="s">
        <v>162</v>
      </c>
      <c r="J2510" t="s">
        <v>163</v>
      </c>
      <c r="K2510" t="str">
        <f t="shared" si="117"/>
        <v>JOHN ROKEN</v>
      </c>
      <c r="L2510" s="1">
        <v>45474</v>
      </c>
      <c r="M2510" s="1">
        <v>46023</v>
      </c>
      <c r="N2510">
        <f t="shared" si="118"/>
        <v>18</v>
      </c>
      <c r="O2510" t="s">
        <v>135</v>
      </c>
      <c r="P2510" t="s">
        <v>2613</v>
      </c>
      <c r="Q2510" s="2">
        <v>53.16</v>
      </c>
      <c r="R2510" s="3">
        <v>0.1</v>
      </c>
      <c r="S2510" t="s">
        <v>135</v>
      </c>
      <c r="T2510" t="s">
        <v>136</v>
      </c>
      <c r="U2510" s="2">
        <v>5.32</v>
      </c>
      <c r="V2510" t="s">
        <v>133</v>
      </c>
    </row>
    <row r="2511" spans="1:22" x14ac:dyDescent="0.25">
      <c r="A2511">
        <v>2023719130</v>
      </c>
      <c r="B2511" t="s">
        <v>640</v>
      </c>
      <c r="C2511" t="s">
        <v>2441</v>
      </c>
      <c r="D2511" t="str">
        <f t="shared" si="119"/>
        <v>BENNY JOHNSON</v>
      </c>
      <c r="E2511" t="s">
        <v>256</v>
      </c>
      <c r="F2511" t="s">
        <v>132</v>
      </c>
      <c r="G2511" t="s">
        <v>133</v>
      </c>
      <c r="H2511">
        <v>18781057</v>
      </c>
      <c r="I2511" t="s">
        <v>162</v>
      </c>
      <c r="J2511" t="s">
        <v>163</v>
      </c>
      <c r="K2511" t="str">
        <f t="shared" si="117"/>
        <v>JOHN ROKEN</v>
      </c>
      <c r="L2511" s="1">
        <v>45474</v>
      </c>
      <c r="M2511" s="1">
        <v>46023</v>
      </c>
      <c r="N2511">
        <f t="shared" si="118"/>
        <v>18</v>
      </c>
      <c r="O2511" t="s">
        <v>135</v>
      </c>
      <c r="P2511" t="s">
        <v>2613</v>
      </c>
      <c r="Q2511" s="2">
        <v>47.51</v>
      </c>
      <c r="R2511" s="3">
        <v>0.1</v>
      </c>
      <c r="S2511" t="s">
        <v>135</v>
      </c>
      <c r="T2511" t="s">
        <v>136</v>
      </c>
      <c r="U2511" s="2">
        <v>4.75</v>
      </c>
      <c r="V2511" t="s">
        <v>133</v>
      </c>
    </row>
    <row r="2512" spans="1:22" x14ac:dyDescent="0.25">
      <c r="A2512">
        <v>2023562303</v>
      </c>
      <c r="B2512" t="s">
        <v>1296</v>
      </c>
      <c r="C2512" t="s">
        <v>95</v>
      </c>
      <c r="D2512" t="str">
        <f t="shared" si="119"/>
        <v>JEFFREY HARVEY</v>
      </c>
      <c r="E2512" t="s">
        <v>52</v>
      </c>
      <c r="F2512" t="s">
        <v>132</v>
      </c>
      <c r="G2512" t="s">
        <v>133</v>
      </c>
      <c r="H2512">
        <v>18781057</v>
      </c>
      <c r="I2512" t="s">
        <v>162</v>
      </c>
      <c r="J2512" t="s">
        <v>163</v>
      </c>
      <c r="K2512" t="str">
        <f t="shared" si="117"/>
        <v>JOHN ROKEN</v>
      </c>
      <c r="L2512" s="1">
        <v>45474</v>
      </c>
      <c r="M2512" s="1">
        <v>46023</v>
      </c>
      <c r="N2512">
        <f t="shared" si="118"/>
        <v>18</v>
      </c>
      <c r="O2512" t="s">
        <v>135</v>
      </c>
      <c r="P2512" t="s">
        <v>2613</v>
      </c>
      <c r="Q2512" s="2">
        <v>46.13</v>
      </c>
      <c r="R2512" s="3">
        <v>0.1</v>
      </c>
      <c r="S2512" t="s">
        <v>135</v>
      </c>
      <c r="T2512" t="s">
        <v>136</v>
      </c>
      <c r="U2512" s="2">
        <v>4.6100000000000003</v>
      </c>
      <c r="V2512" t="s">
        <v>133</v>
      </c>
    </row>
    <row r="2513" spans="1:22" x14ac:dyDescent="0.25">
      <c r="A2513">
        <v>2023778034</v>
      </c>
      <c r="B2513" t="s">
        <v>388</v>
      </c>
      <c r="C2513" t="s">
        <v>1591</v>
      </c>
      <c r="D2513" t="str">
        <f t="shared" si="119"/>
        <v>LOUIS JR</v>
      </c>
      <c r="E2513" t="s">
        <v>52</v>
      </c>
      <c r="F2513" t="s">
        <v>132</v>
      </c>
      <c r="G2513" t="s">
        <v>133</v>
      </c>
      <c r="H2513">
        <v>18781057</v>
      </c>
      <c r="I2513" t="s">
        <v>162</v>
      </c>
      <c r="J2513" t="s">
        <v>163</v>
      </c>
      <c r="K2513" t="str">
        <f t="shared" si="117"/>
        <v>JOHN ROKEN</v>
      </c>
      <c r="L2513" s="1">
        <v>45476</v>
      </c>
      <c r="M2513" s="1">
        <v>46025</v>
      </c>
      <c r="N2513">
        <f t="shared" si="118"/>
        <v>18</v>
      </c>
      <c r="O2513" t="s">
        <v>135</v>
      </c>
      <c r="P2513" t="s">
        <v>2613</v>
      </c>
      <c r="Q2513" s="2">
        <v>40.35</v>
      </c>
      <c r="R2513" s="3">
        <v>0.1</v>
      </c>
      <c r="S2513" t="s">
        <v>135</v>
      </c>
      <c r="T2513" t="s">
        <v>136</v>
      </c>
      <c r="U2513" s="2">
        <v>4.04</v>
      </c>
      <c r="V2513" t="s">
        <v>133</v>
      </c>
    </row>
    <row r="2514" spans="1:22" x14ac:dyDescent="0.25">
      <c r="A2514">
        <v>2023570182</v>
      </c>
      <c r="B2514" t="s">
        <v>478</v>
      </c>
      <c r="C2514" t="s">
        <v>375</v>
      </c>
      <c r="D2514" t="str">
        <f t="shared" si="119"/>
        <v>MICHELLE JAMES</v>
      </c>
      <c r="E2514" t="s">
        <v>209</v>
      </c>
      <c r="F2514" t="s">
        <v>132</v>
      </c>
      <c r="G2514" t="s">
        <v>133</v>
      </c>
      <c r="H2514">
        <v>18781057</v>
      </c>
      <c r="I2514" t="s">
        <v>162</v>
      </c>
      <c r="J2514" t="s">
        <v>163</v>
      </c>
      <c r="K2514" t="str">
        <f t="shared" si="117"/>
        <v>JOHN ROKEN</v>
      </c>
      <c r="L2514" s="1">
        <v>45474</v>
      </c>
      <c r="M2514" s="1">
        <v>46023</v>
      </c>
      <c r="N2514">
        <f t="shared" si="118"/>
        <v>18</v>
      </c>
      <c r="O2514" t="s">
        <v>135</v>
      </c>
      <c r="P2514" t="s">
        <v>2613</v>
      </c>
      <c r="Q2514" s="2">
        <v>28.12</v>
      </c>
      <c r="R2514" s="3">
        <v>0.1</v>
      </c>
      <c r="S2514" t="s">
        <v>135</v>
      </c>
      <c r="T2514" t="s">
        <v>136</v>
      </c>
      <c r="U2514" s="2">
        <v>2.81</v>
      </c>
      <c r="V2514" t="s">
        <v>133</v>
      </c>
    </row>
    <row r="2515" spans="1:22" x14ac:dyDescent="0.25">
      <c r="A2515">
        <v>2023668687</v>
      </c>
      <c r="B2515" t="s">
        <v>2440</v>
      </c>
      <c r="C2515" t="s">
        <v>633</v>
      </c>
      <c r="D2515" t="str">
        <f t="shared" si="119"/>
        <v>PENNY MURPHREE</v>
      </c>
      <c r="E2515" t="s">
        <v>161</v>
      </c>
      <c r="F2515" t="s">
        <v>132</v>
      </c>
      <c r="G2515" t="s">
        <v>133</v>
      </c>
      <c r="H2515">
        <v>18781057</v>
      </c>
      <c r="I2515" t="s">
        <v>162</v>
      </c>
      <c r="J2515" t="s">
        <v>163</v>
      </c>
      <c r="K2515" t="str">
        <f t="shared" si="117"/>
        <v>JOHN ROKEN</v>
      </c>
      <c r="L2515" s="1">
        <v>45474</v>
      </c>
      <c r="M2515" s="1">
        <v>46023</v>
      </c>
      <c r="N2515">
        <f t="shared" si="118"/>
        <v>18</v>
      </c>
      <c r="O2515" t="s">
        <v>135</v>
      </c>
      <c r="P2515" t="s">
        <v>2613</v>
      </c>
      <c r="Q2515" s="2">
        <v>22.98</v>
      </c>
      <c r="R2515" s="3">
        <v>0.1</v>
      </c>
      <c r="S2515" t="s">
        <v>135</v>
      </c>
      <c r="T2515" t="s">
        <v>136</v>
      </c>
      <c r="U2515" s="2">
        <v>2.2999999999999998</v>
      </c>
      <c r="V2515" t="s">
        <v>133</v>
      </c>
    </row>
    <row r="2516" spans="1:22" x14ac:dyDescent="0.25">
      <c r="A2516">
        <v>2023719131</v>
      </c>
      <c r="B2516" t="s">
        <v>640</v>
      </c>
      <c r="C2516" t="s">
        <v>2441</v>
      </c>
      <c r="D2516" t="str">
        <f t="shared" si="119"/>
        <v>BENNY JOHNSON</v>
      </c>
      <c r="E2516" t="s">
        <v>256</v>
      </c>
      <c r="F2516" t="s">
        <v>53</v>
      </c>
      <c r="G2516" t="s">
        <v>54</v>
      </c>
      <c r="H2516">
        <v>18781057</v>
      </c>
      <c r="I2516" t="s">
        <v>162</v>
      </c>
      <c r="J2516" t="s">
        <v>163</v>
      </c>
      <c r="K2516" t="str">
        <f t="shared" si="117"/>
        <v>JOHN ROKEN</v>
      </c>
      <c r="L2516" s="1">
        <v>45474</v>
      </c>
      <c r="M2516" s="1">
        <v>46023</v>
      </c>
      <c r="N2516">
        <f t="shared" si="118"/>
        <v>18</v>
      </c>
      <c r="O2516" t="s">
        <v>135</v>
      </c>
      <c r="P2516" t="s">
        <v>2613</v>
      </c>
      <c r="Q2516" s="2">
        <v>96.55</v>
      </c>
      <c r="R2516" s="4">
        <v>6.5000000000000002E-2</v>
      </c>
      <c r="S2516" t="s">
        <v>135</v>
      </c>
      <c r="T2516" t="s">
        <v>136</v>
      </c>
      <c r="U2516" s="2">
        <v>6.28</v>
      </c>
      <c r="V2516" t="s">
        <v>54</v>
      </c>
    </row>
    <row r="2517" spans="1:22" x14ac:dyDescent="0.25">
      <c r="A2517">
        <v>2023461093</v>
      </c>
      <c r="B2517" t="s">
        <v>1717</v>
      </c>
      <c r="C2517" t="s">
        <v>1129</v>
      </c>
      <c r="D2517" t="str">
        <f t="shared" si="119"/>
        <v>ALAN GRICK</v>
      </c>
      <c r="E2517" t="s">
        <v>52</v>
      </c>
      <c r="F2517" t="s">
        <v>53</v>
      </c>
      <c r="G2517" t="s">
        <v>54</v>
      </c>
      <c r="H2517">
        <v>18781057</v>
      </c>
      <c r="I2517" t="s">
        <v>162</v>
      </c>
      <c r="J2517" t="s">
        <v>163</v>
      </c>
      <c r="K2517" t="str">
        <f t="shared" si="117"/>
        <v>JOHN ROKEN</v>
      </c>
      <c r="L2517" s="1">
        <v>45474</v>
      </c>
      <c r="M2517" s="1">
        <v>46023</v>
      </c>
      <c r="N2517">
        <f t="shared" si="118"/>
        <v>18</v>
      </c>
      <c r="O2517" t="s">
        <v>135</v>
      </c>
      <c r="P2517" t="s">
        <v>2613</v>
      </c>
      <c r="Q2517" s="2">
        <v>56.69</v>
      </c>
      <c r="R2517" s="4">
        <v>6.5000000000000002E-2</v>
      </c>
      <c r="S2517" t="s">
        <v>135</v>
      </c>
      <c r="T2517" t="s">
        <v>136</v>
      </c>
      <c r="U2517" s="2">
        <v>3.68</v>
      </c>
      <c r="V2517" t="s">
        <v>54</v>
      </c>
    </row>
    <row r="2518" spans="1:22" x14ac:dyDescent="0.25">
      <c r="A2518">
        <v>2023562304</v>
      </c>
      <c r="B2518" t="s">
        <v>1296</v>
      </c>
      <c r="C2518" t="s">
        <v>95</v>
      </c>
      <c r="D2518" t="str">
        <f t="shared" si="119"/>
        <v>JEFFREY HARVEY</v>
      </c>
      <c r="E2518" t="s">
        <v>52</v>
      </c>
      <c r="F2518" t="s">
        <v>53</v>
      </c>
      <c r="G2518" t="s">
        <v>54</v>
      </c>
      <c r="H2518">
        <v>18781057</v>
      </c>
      <c r="I2518" t="s">
        <v>162</v>
      </c>
      <c r="J2518" t="s">
        <v>163</v>
      </c>
      <c r="K2518" t="str">
        <f t="shared" si="117"/>
        <v>JOHN ROKEN</v>
      </c>
      <c r="L2518" s="1">
        <v>45474</v>
      </c>
      <c r="M2518" s="1">
        <v>46023</v>
      </c>
      <c r="N2518">
        <f t="shared" si="118"/>
        <v>18</v>
      </c>
      <c r="O2518" t="s">
        <v>135</v>
      </c>
      <c r="P2518" t="s">
        <v>2613</v>
      </c>
      <c r="Q2518" s="2">
        <v>46.45</v>
      </c>
      <c r="R2518" s="4">
        <v>6.5000000000000002E-2</v>
      </c>
      <c r="S2518" t="s">
        <v>135</v>
      </c>
      <c r="T2518" t="s">
        <v>136</v>
      </c>
      <c r="U2518" s="2">
        <v>3.02</v>
      </c>
      <c r="V2518" t="s">
        <v>54</v>
      </c>
    </row>
    <row r="2519" spans="1:22" x14ac:dyDescent="0.25">
      <c r="A2519">
        <v>2023668688</v>
      </c>
      <c r="B2519" t="s">
        <v>2440</v>
      </c>
      <c r="C2519" t="s">
        <v>633</v>
      </c>
      <c r="D2519" t="str">
        <f t="shared" si="119"/>
        <v>PENNY MURPHREE</v>
      </c>
      <c r="E2519" t="s">
        <v>161</v>
      </c>
      <c r="F2519" t="s">
        <v>53</v>
      </c>
      <c r="G2519" t="s">
        <v>54</v>
      </c>
      <c r="H2519">
        <v>18781057</v>
      </c>
      <c r="I2519" t="s">
        <v>162</v>
      </c>
      <c r="J2519" t="s">
        <v>163</v>
      </c>
      <c r="K2519" t="str">
        <f t="shared" si="117"/>
        <v>JOHN ROKEN</v>
      </c>
      <c r="L2519" s="1">
        <v>45474</v>
      </c>
      <c r="M2519" s="1">
        <v>46023</v>
      </c>
      <c r="N2519">
        <f t="shared" si="118"/>
        <v>18</v>
      </c>
      <c r="O2519" t="s">
        <v>135</v>
      </c>
      <c r="P2519" t="s">
        <v>2613</v>
      </c>
      <c r="Q2519" s="2">
        <v>40.159999999999997</v>
      </c>
      <c r="R2519" s="4">
        <v>6.5000000000000002E-2</v>
      </c>
      <c r="S2519" t="s">
        <v>135</v>
      </c>
      <c r="T2519" t="s">
        <v>136</v>
      </c>
      <c r="U2519" s="2">
        <v>2.61</v>
      </c>
      <c r="V2519" t="s">
        <v>54</v>
      </c>
    </row>
    <row r="2520" spans="1:22" x14ac:dyDescent="0.25">
      <c r="A2520">
        <v>2023461091</v>
      </c>
      <c r="B2520" t="s">
        <v>1717</v>
      </c>
      <c r="C2520" t="s">
        <v>1129</v>
      </c>
      <c r="D2520" t="str">
        <f t="shared" si="119"/>
        <v>ALAN GRICK</v>
      </c>
      <c r="E2520" t="s">
        <v>52</v>
      </c>
      <c r="F2520" t="s">
        <v>479</v>
      </c>
      <c r="G2520" t="s">
        <v>480</v>
      </c>
      <c r="H2520">
        <v>18781057</v>
      </c>
      <c r="I2520" t="s">
        <v>162</v>
      </c>
      <c r="J2520" t="s">
        <v>163</v>
      </c>
      <c r="K2520" t="str">
        <f t="shared" si="117"/>
        <v>JOHN ROKEN</v>
      </c>
      <c r="L2520" s="1">
        <v>45474</v>
      </c>
      <c r="M2520" s="1">
        <v>46023</v>
      </c>
      <c r="N2520">
        <f t="shared" si="118"/>
        <v>18</v>
      </c>
      <c r="O2520" t="s">
        <v>135</v>
      </c>
      <c r="P2520" t="s">
        <v>2613</v>
      </c>
      <c r="Q2520" s="2">
        <v>44.98</v>
      </c>
      <c r="R2520" s="3">
        <v>0.06</v>
      </c>
      <c r="S2520" t="s">
        <v>135</v>
      </c>
      <c r="T2520" t="s">
        <v>136</v>
      </c>
      <c r="U2520" s="2">
        <v>2.7</v>
      </c>
      <c r="V2520" t="s">
        <v>480</v>
      </c>
    </row>
    <row r="2521" spans="1:22" x14ac:dyDescent="0.25">
      <c r="A2521">
        <v>2023570181</v>
      </c>
      <c r="B2521" t="s">
        <v>478</v>
      </c>
      <c r="C2521" t="s">
        <v>375</v>
      </c>
      <c r="D2521" t="str">
        <f t="shared" si="119"/>
        <v>MICHELLE JAMES</v>
      </c>
      <c r="E2521" t="s">
        <v>209</v>
      </c>
      <c r="F2521" t="s">
        <v>479</v>
      </c>
      <c r="G2521" t="s">
        <v>480</v>
      </c>
      <c r="H2521">
        <v>18781057</v>
      </c>
      <c r="I2521" t="s">
        <v>162</v>
      </c>
      <c r="J2521" t="s">
        <v>163</v>
      </c>
      <c r="K2521" t="str">
        <f t="shared" si="117"/>
        <v>JOHN ROKEN</v>
      </c>
      <c r="L2521" s="1">
        <v>45474</v>
      </c>
      <c r="M2521" s="1">
        <v>46023</v>
      </c>
      <c r="N2521">
        <f t="shared" si="118"/>
        <v>18</v>
      </c>
      <c r="O2521" t="s">
        <v>135</v>
      </c>
      <c r="P2521" t="s">
        <v>2613</v>
      </c>
      <c r="Q2521" s="2">
        <v>23.52</v>
      </c>
      <c r="R2521" s="3">
        <v>0.06</v>
      </c>
      <c r="S2521" t="s">
        <v>135</v>
      </c>
      <c r="T2521" t="s">
        <v>136</v>
      </c>
      <c r="U2521" s="2">
        <v>1.41</v>
      </c>
      <c r="V2521" t="s">
        <v>480</v>
      </c>
    </row>
    <row r="2522" spans="1:22" x14ac:dyDescent="0.25">
      <c r="A2522">
        <v>2023518490</v>
      </c>
      <c r="B2522" t="s">
        <v>1339</v>
      </c>
      <c r="C2522" t="s">
        <v>628</v>
      </c>
      <c r="D2522" t="str">
        <f t="shared" si="119"/>
        <v>PATRICK GARZA</v>
      </c>
      <c r="E2522" t="s">
        <v>256</v>
      </c>
      <c r="F2522" t="s">
        <v>373</v>
      </c>
      <c r="G2522" t="s">
        <v>374</v>
      </c>
      <c r="H2522">
        <v>1706194</v>
      </c>
      <c r="I2522" t="s">
        <v>258</v>
      </c>
      <c r="J2522" t="s">
        <v>131</v>
      </c>
      <c r="K2522" t="str">
        <f t="shared" si="117"/>
        <v>MATTHEW DAUGHERTY</v>
      </c>
      <c r="L2522" s="1">
        <v>45474</v>
      </c>
      <c r="M2522" s="1">
        <v>46023</v>
      </c>
      <c r="N2522">
        <f t="shared" si="118"/>
        <v>18</v>
      </c>
      <c r="O2522" t="s">
        <v>135</v>
      </c>
      <c r="P2522" t="s">
        <v>2613</v>
      </c>
      <c r="Q2522" s="2">
        <v>240.43</v>
      </c>
      <c r="R2522" s="3">
        <v>0.15</v>
      </c>
      <c r="S2522" t="s">
        <v>135</v>
      </c>
      <c r="T2522" t="s">
        <v>136</v>
      </c>
      <c r="U2522" s="2">
        <v>36.06</v>
      </c>
      <c r="V2522" t="s">
        <v>374</v>
      </c>
    </row>
    <row r="2523" spans="1:22" x14ac:dyDescent="0.25">
      <c r="A2523">
        <v>2023462334</v>
      </c>
      <c r="B2523" t="s">
        <v>2091</v>
      </c>
      <c r="C2523" t="s">
        <v>2092</v>
      </c>
      <c r="D2523" t="str">
        <f t="shared" si="119"/>
        <v>JOANNE MALONE</v>
      </c>
      <c r="E2523" t="s">
        <v>83</v>
      </c>
      <c r="F2523" t="s">
        <v>373</v>
      </c>
      <c r="G2523" t="s">
        <v>400</v>
      </c>
      <c r="H2523">
        <v>8977234</v>
      </c>
      <c r="I2523" t="s">
        <v>65</v>
      </c>
      <c r="J2523" t="s">
        <v>66</v>
      </c>
      <c r="K2523" t="str">
        <f t="shared" si="117"/>
        <v>RYAN CALTAGIRONE</v>
      </c>
      <c r="L2523" s="1">
        <v>45474</v>
      </c>
      <c r="M2523" s="1">
        <v>46023</v>
      </c>
      <c r="N2523">
        <f t="shared" si="118"/>
        <v>18</v>
      </c>
      <c r="O2523" t="s">
        <v>135</v>
      </c>
      <c r="P2523" t="s">
        <v>2613</v>
      </c>
      <c r="Q2523" s="2">
        <v>25.73</v>
      </c>
      <c r="R2523" s="3">
        <v>0.15</v>
      </c>
      <c r="S2523" t="s">
        <v>135</v>
      </c>
      <c r="T2523" t="s">
        <v>136</v>
      </c>
      <c r="U2523" s="2">
        <v>3.86</v>
      </c>
      <c r="V2523" t="s">
        <v>400</v>
      </c>
    </row>
    <row r="2524" spans="1:22" x14ac:dyDescent="0.25">
      <c r="A2524">
        <v>2023576965</v>
      </c>
      <c r="B2524" t="s">
        <v>2093</v>
      </c>
      <c r="C2524" t="s">
        <v>1766</v>
      </c>
      <c r="D2524" t="str">
        <f t="shared" si="119"/>
        <v>LYNN HOLMES</v>
      </c>
      <c r="E2524" t="s">
        <v>93</v>
      </c>
      <c r="F2524" t="s">
        <v>373</v>
      </c>
      <c r="G2524" t="s">
        <v>400</v>
      </c>
      <c r="H2524">
        <v>8977234</v>
      </c>
      <c r="I2524" t="s">
        <v>65</v>
      </c>
      <c r="J2524" t="s">
        <v>66</v>
      </c>
      <c r="K2524" t="str">
        <f t="shared" si="117"/>
        <v>RYAN CALTAGIRONE</v>
      </c>
      <c r="L2524" s="1">
        <v>45476</v>
      </c>
      <c r="M2524" s="1">
        <v>46025</v>
      </c>
      <c r="N2524">
        <f t="shared" si="118"/>
        <v>18</v>
      </c>
      <c r="O2524" t="s">
        <v>135</v>
      </c>
      <c r="P2524" t="s">
        <v>2613</v>
      </c>
      <c r="Q2524" s="2">
        <v>25.73</v>
      </c>
      <c r="R2524" s="3">
        <v>0.15</v>
      </c>
      <c r="S2524" t="s">
        <v>135</v>
      </c>
      <c r="T2524" t="s">
        <v>136</v>
      </c>
      <c r="U2524" s="2">
        <v>3.86</v>
      </c>
      <c r="V2524" t="s">
        <v>400</v>
      </c>
    </row>
    <row r="2525" spans="1:22" x14ac:dyDescent="0.25">
      <c r="A2525">
        <v>2023677927</v>
      </c>
      <c r="B2525" t="s">
        <v>1269</v>
      </c>
      <c r="C2525" t="s">
        <v>983</v>
      </c>
      <c r="D2525" t="str">
        <f t="shared" si="119"/>
        <v>DYLAN SCHASSLER</v>
      </c>
      <c r="E2525" t="s">
        <v>83</v>
      </c>
      <c r="F2525" t="s">
        <v>373</v>
      </c>
      <c r="G2525" t="s">
        <v>400</v>
      </c>
      <c r="H2525">
        <v>8977234</v>
      </c>
      <c r="I2525" t="s">
        <v>65</v>
      </c>
      <c r="J2525" t="s">
        <v>66</v>
      </c>
      <c r="K2525" t="str">
        <f t="shared" si="117"/>
        <v>RYAN CALTAGIRONE</v>
      </c>
      <c r="L2525" s="1">
        <v>45474</v>
      </c>
      <c r="M2525" s="1">
        <v>46023</v>
      </c>
      <c r="N2525">
        <f t="shared" si="118"/>
        <v>18</v>
      </c>
      <c r="O2525" t="s">
        <v>135</v>
      </c>
      <c r="P2525" t="s">
        <v>2613</v>
      </c>
      <c r="Q2525" s="2">
        <v>25.73</v>
      </c>
      <c r="R2525" s="3">
        <v>0.15</v>
      </c>
      <c r="S2525" t="s">
        <v>135</v>
      </c>
      <c r="T2525" t="s">
        <v>136</v>
      </c>
      <c r="U2525" s="2">
        <v>3.86</v>
      </c>
      <c r="V2525" t="s">
        <v>400</v>
      </c>
    </row>
    <row r="2526" spans="1:22" x14ac:dyDescent="0.25">
      <c r="A2526">
        <v>2023462333</v>
      </c>
      <c r="B2526" t="s">
        <v>2091</v>
      </c>
      <c r="C2526" t="s">
        <v>2092</v>
      </c>
      <c r="D2526" t="str">
        <f t="shared" si="119"/>
        <v>JOANNE MALONE</v>
      </c>
      <c r="E2526" t="s">
        <v>83</v>
      </c>
      <c r="F2526" t="s">
        <v>373</v>
      </c>
      <c r="G2526" t="s">
        <v>374</v>
      </c>
      <c r="H2526">
        <v>8977234</v>
      </c>
      <c r="I2526" t="s">
        <v>65</v>
      </c>
      <c r="J2526" t="s">
        <v>66</v>
      </c>
      <c r="K2526" t="str">
        <f t="shared" si="117"/>
        <v>RYAN CALTAGIRONE</v>
      </c>
      <c r="L2526" s="1">
        <v>45474</v>
      </c>
      <c r="M2526" s="1">
        <v>46023</v>
      </c>
      <c r="N2526">
        <f t="shared" si="118"/>
        <v>18</v>
      </c>
      <c r="O2526" t="s">
        <v>135</v>
      </c>
      <c r="P2526" t="s">
        <v>2613</v>
      </c>
      <c r="Q2526" s="2">
        <v>154.82</v>
      </c>
      <c r="R2526" s="3">
        <v>0.15</v>
      </c>
      <c r="S2526" t="s">
        <v>135</v>
      </c>
      <c r="T2526" t="s">
        <v>136</v>
      </c>
      <c r="U2526" s="2">
        <v>23.22</v>
      </c>
      <c r="V2526" t="s">
        <v>374</v>
      </c>
    </row>
    <row r="2527" spans="1:22" x14ac:dyDescent="0.25">
      <c r="A2527">
        <v>2023677926</v>
      </c>
      <c r="B2527" t="s">
        <v>1269</v>
      </c>
      <c r="C2527" t="s">
        <v>983</v>
      </c>
      <c r="D2527" t="str">
        <f t="shared" si="119"/>
        <v>DYLAN SCHASSLER</v>
      </c>
      <c r="E2527" t="s">
        <v>83</v>
      </c>
      <c r="F2527" t="s">
        <v>373</v>
      </c>
      <c r="G2527" t="s">
        <v>374</v>
      </c>
      <c r="H2527">
        <v>8977234</v>
      </c>
      <c r="I2527" t="s">
        <v>65</v>
      </c>
      <c r="J2527" t="s">
        <v>66</v>
      </c>
      <c r="K2527" t="str">
        <f t="shared" si="117"/>
        <v>RYAN CALTAGIRONE</v>
      </c>
      <c r="L2527" s="1">
        <v>45474</v>
      </c>
      <c r="M2527" s="1">
        <v>46023</v>
      </c>
      <c r="N2527">
        <f t="shared" si="118"/>
        <v>18</v>
      </c>
      <c r="O2527" t="s">
        <v>135</v>
      </c>
      <c r="P2527" t="s">
        <v>2613</v>
      </c>
      <c r="Q2527" s="2">
        <v>81.150000000000006</v>
      </c>
      <c r="R2527" s="3">
        <v>0.15</v>
      </c>
      <c r="S2527" t="s">
        <v>135</v>
      </c>
      <c r="T2527" t="s">
        <v>136</v>
      </c>
      <c r="U2527" s="2">
        <v>12.17</v>
      </c>
      <c r="V2527" t="s">
        <v>374</v>
      </c>
    </row>
    <row r="2528" spans="1:22" x14ac:dyDescent="0.25">
      <c r="A2528">
        <v>2023599967</v>
      </c>
      <c r="B2528" t="s">
        <v>731</v>
      </c>
      <c r="C2528" t="s">
        <v>238</v>
      </c>
      <c r="D2528" t="str">
        <f t="shared" si="119"/>
        <v>AMANDA COPPLE</v>
      </c>
      <c r="E2528" t="s">
        <v>83</v>
      </c>
      <c r="F2528" t="s">
        <v>373</v>
      </c>
      <c r="G2528" t="s">
        <v>374</v>
      </c>
      <c r="H2528">
        <v>8977234</v>
      </c>
      <c r="I2528" t="s">
        <v>65</v>
      </c>
      <c r="J2528" t="s">
        <v>66</v>
      </c>
      <c r="K2528" t="str">
        <f t="shared" si="117"/>
        <v>RYAN CALTAGIRONE</v>
      </c>
      <c r="L2528" s="1">
        <v>45474</v>
      </c>
      <c r="M2528" s="1">
        <v>46023</v>
      </c>
      <c r="N2528">
        <f t="shared" si="118"/>
        <v>18</v>
      </c>
      <c r="O2528" t="s">
        <v>135</v>
      </c>
      <c r="P2528" t="s">
        <v>2613</v>
      </c>
      <c r="Q2528" s="2">
        <v>59.4</v>
      </c>
      <c r="R2528" s="3">
        <v>0.15</v>
      </c>
      <c r="S2528" t="s">
        <v>135</v>
      </c>
      <c r="T2528" t="s">
        <v>136</v>
      </c>
      <c r="U2528" s="2">
        <v>8.91</v>
      </c>
      <c r="V2528" t="s">
        <v>374</v>
      </c>
    </row>
    <row r="2529" spans="1:22" x14ac:dyDescent="0.25">
      <c r="A2529">
        <v>2023372624</v>
      </c>
      <c r="B2529" t="s">
        <v>1262</v>
      </c>
      <c r="C2529" t="s">
        <v>538</v>
      </c>
      <c r="D2529" t="str">
        <f t="shared" si="119"/>
        <v>ASHLEY HORAN</v>
      </c>
      <c r="E2529" t="s">
        <v>80</v>
      </c>
      <c r="F2529" t="s">
        <v>373</v>
      </c>
      <c r="G2529" t="s">
        <v>374</v>
      </c>
      <c r="H2529">
        <v>8977234</v>
      </c>
      <c r="I2529" t="s">
        <v>65</v>
      </c>
      <c r="J2529" t="s">
        <v>66</v>
      </c>
      <c r="K2529" t="str">
        <f t="shared" si="117"/>
        <v>RYAN CALTAGIRONE</v>
      </c>
      <c r="L2529" s="1">
        <v>45474</v>
      </c>
      <c r="M2529" s="1">
        <v>46023</v>
      </c>
      <c r="N2529">
        <f t="shared" si="118"/>
        <v>18</v>
      </c>
      <c r="O2529" t="s">
        <v>135</v>
      </c>
      <c r="P2529" t="s">
        <v>2613</v>
      </c>
      <c r="Q2529" s="2">
        <v>45.44</v>
      </c>
      <c r="R2529" s="3">
        <v>0.15</v>
      </c>
      <c r="S2529" t="s">
        <v>135</v>
      </c>
      <c r="T2529" t="s">
        <v>136</v>
      </c>
      <c r="U2529" s="2">
        <v>6.82</v>
      </c>
      <c r="V2529" t="s">
        <v>374</v>
      </c>
    </row>
    <row r="2530" spans="1:22" x14ac:dyDescent="0.25">
      <c r="A2530">
        <v>2023400543</v>
      </c>
      <c r="B2530" t="s">
        <v>1264</v>
      </c>
      <c r="C2530" t="s">
        <v>1132</v>
      </c>
      <c r="D2530" t="str">
        <f t="shared" si="119"/>
        <v>KEITH RODECK</v>
      </c>
      <c r="E2530" t="s">
        <v>80</v>
      </c>
      <c r="F2530" t="s">
        <v>373</v>
      </c>
      <c r="G2530" t="s">
        <v>374</v>
      </c>
      <c r="H2530">
        <v>8977234</v>
      </c>
      <c r="I2530" t="s">
        <v>65</v>
      </c>
      <c r="J2530" t="s">
        <v>66</v>
      </c>
      <c r="K2530" t="str">
        <f t="shared" si="117"/>
        <v>RYAN CALTAGIRONE</v>
      </c>
      <c r="L2530" s="1">
        <v>45474</v>
      </c>
      <c r="M2530" s="1">
        <v>46023</v>
      </c>
      <c r="N2530">
        <f t="shared" si="118"/>
        <v>18</v>
      </c>
      <c r="O2530" t="s">
        <v>135</v>
      </c>
      <c r="P2530" t="s">
        <v>2613</v>
      </c>
      <c r="Q2530" s="2">
        <v>41.75</v>
      </c>
      <c r="R2530" s="3">
        <v>0.15</v>
      </c>
      <c r="S2530" t="s">
        <v>135</v>
      </c>
      <c r="T2530" t="s">
        <v>136</v>
      </c>
      <c r="U2530" s="2">
        <v>6.26</v>
      </c>
      <c r="V2530" t="s">
        <v>374</v>
      </c>
    </row>
    <row r="2531" spans="1:22" x14ac:dyDescent="0.25">
      <c r="A2531">
        <v>2023576964</v>
      </c>
      <c r="B2531" t="s">
        <v>2093</v>
      </c>
      <c r="C2531" t="s">
        <v>1766</v>
      </c>
      <c r="D2531" t="str">
        <f t="shared" si="119"/>
        <v>LYNN HOLMES</v>
      </c>
      <c r="E2531" t="s">
        <v>93</v>
      </c>
      <c r="F2531" t="s">
        <v>373</v>
      </c>
      <c r="G2531" t="s">
        <v>374</v>
      </c>
      <c r="H2531">
        <v>8977234</v>
      </c>
      <c r="I2531" t="s">
        <v>65</v>
      </c>
      <c r="J2531" t="s">
        <v>66</v>
      </c>
      <c r="K2531" t="str">
        <f t="shared" si="117"/>
        <v>RYAN CALTAGIRONE</v>
      </c>
      <c r="L2531" s="1">
        <v>45476</v>
      </c>
      <c r="M2531" s="1">
        <v>46025</v>
      </c>
      <c r="N2531">
        <f t="shared" si="118"/>
        <v>18</v>
      </c>
      <c r="O2531" t="s">
        <v>135</v>
      </c>
      <c r="P2531" t="s">
        <v>2613</v>
      </c>
      <c r="Q2531" s="2">
        <v>35.04</v>
      </c>
      <c r="R2531" s="3">
        <v>0.15</v>
      </c>
      <c r="S2531" t="s">
        <v>135</v>
      </c>
      <c r="T2531" t="s">
        <v>136</v>
      </c>
      <c r="U2531" s="2">
        <v>5.26</v>
      </c>
      <c r="V2531" t="s">
        <v>374</v>
      </c>
    </row>
    <row r="2532" spans="1:22" x14ac:dyDescent="0.25">
      <c r="A2532">
        <v>2023400542</v>
      </c>
      <c r="B2532" t="s">
        <v>1264</v>
      </c>
      <c r="C2532" t="s">
        <v>1132</v>
      </c>
      <c r="D2532" t="str">
        <f t="shared" si="119"/>
        <v>KEITH RODECK</v>
      </c>
      <c r="E2532" t="s">
        <v>80</v>
      </c>
      <c r="F2532" t="s">
        <v>102</v>
      </c>
      <c r="G2532" t="s">
        <v>121</v>
      </c>
      <c r="H2532">
        <v>8977234</v>
      </c>
      <c r="I2532" t="s">
        <v>65</v>
      </c>
      <c r="J2532" t="s">
        <v>66</v>
      </c>
      <c r="K2532" t="str">
        <f t="shared" si="117"/>
        <v>RYAN CALTAGIRONE</v>
      </c>
      <c r="L2532" s="1">
        <v>45474</v>
      </c>
      <c r="M2532" s="1">
        <v>46023</v>
      </c>
      <c r="N2532">
        <f t="shared" si="118"/>
        <v>18</v>
      </c>
      <c r="O2532" t="s">
        <v>135</v>
      </c>
      <c r="P2532" t="s">
        <v>2613</v>
      </c>
      <c r="Q2532" s="2">
        <v>83.8</v>
      </c>
      <c r="R2532" s="3">
        <v>0.1</v>
      </c>
      <c r="S2532" t="s">
        <v>135</v>
      </c>
      <c r="T2532" t="s">
        <v>136</v>
      </c>
      <c r="U2532" s="2">
        <v>8.3800000000000008</v>
      </c>
      <c r="V2532" t="s">
        <v>2598</v>
      </c>
    </row>
    <row r="2533" spans="1:22" x14ac:dyDescent="0.25">
      <c r="A2533">
        <v>2023372626</v>
      </c>
      <c r="B2533" t="s">
        <v>1262</v>
      </c>
      <c r="C2533" t="s">
        <v>538</v>
      </c>
      <c r="D2533" t="str">
        <f t="shared" si="119"/>
        <v>ASHLEY HORAN</v>
      </c>
      <c r="E2533" t="s">
        <v>80</v>
      </c>
      <c r="F2533" t="s">
        <v>102</v>
      </c>
      <c r="G2533" t="s">
        <v>121</v>
      </c>
      <c r="H2533">
        <v>8977234</v>
      </c>
      <c r="I2533" t="s">
        <v>65</v>
      </c>
      <c r="J2533" t="s">
        <v>66</v>
      </c>
      <c r="K2533" t="str">
        <f t="shared" si="117"/>
        <v>RYAN CALTAGIRONE</v>
      </c>
      <c r="L2533" s="1">
        <v>45474</v>
      </c>
      <c r="M2533" s="1">
        <v>46023</v>
      </c>
      <c r="N2533">
        <f t="shared" si="118"/>
        <v>18</v>
      </c>
      <c r="O2533" t="s">
        <v>135</v>
      </c>
      <c r="P2533" t="s">
        <v>2613</v>
      </c>
      <c r="Q2533" s="2">
        <v>15.81</v>
      </c>
      <c r="R2533" s="3">
        <v>0.1</v>
      </c>
      <c r="S2533" t="s">
        <v>135</v>
      </c>
      <c r="T2533" t="s">
        <v>136</v>
      </c>
      <c r="U2533" s="2">
        <v>1.58</v>
      </c>
      <c r="V2533" t="s">
        <v>2598</v>
      </c>
    </row>
    <row r="2534" spans="1:22" x14ac:dyDescent="0.25">
      <c r="A2534">
        <v>2023677925</v>
      </c>
      <c r="B2534" t="s">
        <v>1269</v>
      </c>
      <c r="C2534" t="s">
        <v>983</v>
      </c>
      <c r="D2534" t="str">
        <f t="shared" si="119"/>
        <v>DYLAN SCHASSLER</v>
      </c>
      <c r="E2534" t="s">
        <v>83</v>
      </c>
      <c r="F2534" t="s">
        <v>102</v>
      </c>
      <c r="G2534" t="s">
        <v>738</v>
      </c>
      <c r="H2534">
        <v>8977234</v>
      </c>
      <c r="I2534" t="s">
        <v>65</v>
      </c>
      <c r="J2534" t="s">
        <v>66</v>
      </c>
      <c r="K2534" t="str">
        <f t="shared" si="117"/>
        <v>RYAN CALTAGIRONE</v>
      </c>
      <c r="L2534" s="1">
        <v>45474</v>
      </c>
      <c r="M2534" s="1">
        <v>46023</v>
      </c>
      <c r="N2534">
        <f t="shared" si="118"/>
        <v>18</v>
      </c>
      <c r="O2534" t="s">
        <v>135</v>
      </c>
      <c r="P2534" t="s">
        <v>2613</v>
      </c>
      <c r="Q2534" s="2">
        <v>57.67</v>
      </c>
      <c r="R2534" s="3">
        <v>0.1</v>
      </c>
      <c r="S2534" t="s">
        <v>135</v>
      </c>
      <c r="T2534" t="s">
        <v>136</v>
      </c>
      <c r="U2534" s="2">
        <v>5.77</v>
      </c>
      <c r="V2534" t="s">
        <v>2599</v>
      </c>
    </row>
    <row r="2535" spans="1:22" x14ac:dyDescent="0.25">
      <c r="A2535">
        <v>2023677928</v>
      </c>
      <c r="B2535" t="s">
        <v>1269</v>
      </c>
      <c r="C2535" t="s">
        <v>983</v>
      </c>
      <c r="D2535" t="str">
        <f t="shared" si="119"/>
        <v>DYLAN SCHASSLER</v>
      </c>
      <c r="E2535" t="s">
        <v>83</v>
      </c>
      <c r="F2535" t="s">
        <v>479</v>
      </c>
      <c r="G2535" t="s">
        <v>480</v>
      </c>
      <c r="H2535">
        <v>8977234</v>
      </c>
      <c r="I2535" t="s">
        <v>65</v>
      </c>
      <c r="J2535" t="s">
        <v>66</v>
      </c>
      <c r="K2535" t="str">
        <f t="shared" si="117"/>
        <v>RYAN CALTAGIRONE</v>
      </c>
      <c r="L2535" s="1">
        <v>45474</v>
      </c>
      <c r="M2535" s="1">
        <v>46023</v>
      </c>
      <c r="N2535">
        <f t="shared" si="118"/>
        <v>18</v>
      </c>
      <c r="O2535" t="s">
        <v>135</v>
      </c>
      <c r="P2535" t="s">
        <v>2613</v>
      </c>
      <c r="Q2535" s="2">
        <v>56.06</v>
      </c>
      <c r="R2535" s="3">
        <v>0.06</v>
      </c>
      <c r="S2535" t="s">
        <v>135</v>
      </c>
      <c r="T2535" t="s">
        <v>136</v>
      </c>
      <c r="U2535" s="2">
        <v>3.36</v>
      </c>
      <c r="V2535" t="s">
        <v>480</v>
      </c>
    </row>
    <row r="2536" spans="1:22" x14ac:dyDescent="0.25">
      <c r="A2536">
        <v>2023372627</v>
      </c>
      <c r="B2536" t="s">
        <v>1262</v>
      </c>
      <c r="C2536" t="s">
        <v>538</v>
      </c>
      <c r="D2536" t="str">
        <f t="shared" si="119"/>
        <v>ASHLEY HORAN</v>
      </c>
      <c r="E2536" t="s">
        <v>80</v>
      </c>
      <c r="F2536" t="s">
        <v>479</v>
      </c>
      <c r="G2536" t="s">
        <v>480</v>
      </c>
      <c r="H2536">
        <v>8977234</v>
      </c>
      <c r="I2536" t="s">
        <v>65</v>
      </c>
      <c r="J2536" t="s">
        <v>66</v>
      </c>
      <c r="K2536" t="str">
        <f t="shared" si="117"/>
        <v>RYAN CALTAGIRONE</v>
      </c>
      <c r="L2536" s="1">
        <v>45474</v>
      </c>
      <c r="M2536" s="1">
        <v>46023</v>
      </c>
      <c r="N2536">
        <f t="shared" si="118"/>
        <v>18</v>
      </c>
      <c r="O2536" t="s">
        <v>135</v>
      </c>
      <c r="P2536" t="s">
        <v>2613</v>
      </c>
      <c r="Q2536" s="2">
        <v>44.01</v>
      </c>
      <c r="R2536" s="3">
        <v>0.06</v>
      </c>
      <c r="S2536" t="s">
        <v>135</v>
      </c>
      <c r="T2536" t="s">
        <v>136</v>
      </c>
      <c r="U2536" s="2">
        <v>2.64</v>
      </c>
      <c r="V2536" t="s">
        <v>480</v>
      </c>
    </row>
    <row r="2537" spans="1:22" x14ac:dyDescent="0.25">
      <c r="A2537">
        <v>2023599966</v>
      </c>
      <c r="B2537" t="s">
        <v>731</v>
      </c>
      <c r="C2537" t="s">
        <v>238</v>
      </c>
      <c r="D2537" t="str">
        <f t="shared" si="119"/>
        <v>AMANDA COPPLE</v>
      </c>
      <c r="E2537" t="s">
        <v>83</v>
      </c>
      <c r="F2537" t="s">
        <v>479</v>
      </c>
      <c r="G2537" t="s">
        <v>480</v>
      </c>
      <c r="H2537">
        <v>8977234</v>
      </c>
      <c r="I2537" t="s">
        <v>65</v>
      </c>
      <c r="J2537" t="s">
        <v>66</v>
      </c>
      <c r="K2537" t="str">
        <f t="shared" si="117"/>
        <v>RYAN CALTAGIRONE</v>
      </c>
      <c r="L2537" s="1">
        <v>45474</v>
      </c>
      <c r="M2537" s="1">
        <v>46023</v>
      </c>
      <c r="N2537">
        <f t="shared" si="118"/>
        <v>18</v>
      </c>
      <c r="O2537" t="s">
        <v>135</v>
      </c>
      <c r="P2537" t="s">
        <v>2613</v>
      </c>
      <c r="Q2537" s="2">
        <v>40.47</v>
      </c>
      <c r="R2537" s="3">
        <v>0.06</v>
      </c>
      <c r="S2537" t="s">
        <v>135</v>
      </c>
      <c r="T2537" t="s">
        <v>136</v>
      </c>
      <c r="U2537" s="2">
        <v>2.4300000000000002</v>
      </c>
      <c r="V2537" t="s">
        <v>480</v>
      </c>
    </row>
    <row r="2538" spans="1:22" x14ac:dyDescent="0.25">
      <c r="A2538">
        <v>2023704770</v>
      </c>
      <c r="B2538" t="s">
        <v>1269</v>
      </c>
      <c r="C2538" t="s">
        <v>68</v>
      </c>
      <c r="D2538" t="str">
        <f t="shared" si="119"/>
        <v>ROBERT SCHASSLER</v>
      </c>
      <c r="E2538" t="s">
        <v>83</v>
      </c>
      <c r="F2538" t="s">
        <v>479</v>
      </c>
      <c r="G2538" t="s">
        <v>480</v>
      </c>
      <c r="H2538">
        <v>8977234</v>
      </c>
      <c r="I2538" t="s">
        <v>65</v>
      </c>
      <c r="J2538" t="s">
        <v>66</v>
      </c>
      <c r="K2538" t="str">
        <f t="shared" si="117"/>
        <v>RYAN CALTAGIRONE</v>
      </c>
      <c r="L2538" s="1">
        <v>45474</v>
      </c>
      <c r="M2538" s="1">
        <v>46023</v>
      </c>
      <c r="N2538">
        <f t="shared" si="118"/>
        <v>18</v>
      </c>
      <c r="O2538" t="s">
        <v>135</v>
      </c>
      <c r="P2538" t="s">
        <v>2613</v>
      </c>
      <c r="Q2538" s="2">
        <v>27.22</v>
      </c>
      <c r="R2538" s="3">
        <v>0.06</v>
      </c>
      <c r="S2538" t="s">
        <v>135</v>
      </c>
      <c r="T2538" t="s">
        <v>136</v>
      </c>
      <c r="U2538" s="2">
        <v>1.63</v>
      </c>
      <c r="V2538" t="s">
        <v>480</v>
      </c>
    </row>
    <row r="2539" spans="1:22" x14ac:dyDescent="0.25">
      <c r="A2539">
        <v>2022979208</v>
      </c>
      <c r="B2539" t="s">
        <v>629</v>
      </c>
      <c r="C2539" t="s">
        <v>1936</v>
      </c>
      <c r="D2539" t="str">
        <f t="shared" si="119"/>
        <v>DOMENIC LOPEZ</v>
      </c>
      <c r="E2539" t="s">
        <v>52</v>
      </c>
      <c r="F2539" t="s">
        <v>132</v>
      </c>
      <c r="G2539" t="s">
        <v>133</v>
      </c>
      <c r="H2539">
        <v>19278370</v>
      </c>
      <c r="I2539" t="s">
        <v>172</v>
      </c>
      <c r="J2539" t="s">
        <v>173</v>
      </c>
      <c r="K2539" t="str">
        <f t="shared" si="117"/>
        <v>ANNE MARIE KOZACHECK</v>
      </c>
      <c r="L2539" s="1">
        <v>45444</v>
      </c>
      <c r="M2539" s="1">
        <v>46023</v>
      </c>
      <c r="N2539">
        <f t="shared" si="118"/>
        <v>19</v>
      </c>
      <c r="O2539" t="s">
        <v>135</v>
      </c>
      <c r="P2539" t="s">
        <v>2613</v>
      </c>
      <c r="Q2539" s="2">
        <v>61.39</v>
      </c>
      <c r="R2539" s="3">
        <v>0.1</v>
      </c>
      <c r="S2539" t="s">
        <v>135</v>
      </c>
      <c r="T2539" t="s">
        <v>136</v>
      </c>
      <c r="U2539" s="2">
        <v>6.14</v>
      </c>
      <c r="V2539" t="s">
        <v>133</v>
      </c>
    </row>
    <row r="2540" spans="1:22" x14ac:dyDescent="0.25">
      <c r="A2540">
        <v>2023157516</v>
      </c>
      <c r="B2540" t="s">
        <v>1709</v>
      </c>
      <c r="C2540" t="s">
        <v>887</v>
      </c>
      <c r="D2540" t="str">
        <f t="shared" si="119"/>
        <v>JULIE JAMESON</v>
      </c>
      <c r="E2540" t="s">
        <v>52</v>
      </c>
      <c r="F2540" t="s">
        <v>132</v>
      </c>
      <c r="G2540" t="s">
        <v>133</v>
      </c>
      <c r="H2540">
        <v>19278370</v>
      </c>
      <c r="I2540" t="s">
        <v>172</v>
      </c>
      <c r="J2540" t="s">
        <v>173</v>
      </c>
      <c r="K2540" t="str">
        <f t="shared" si="117"/>
        <v>ANNE MARIE KOZACHECK</v>
      </c>
      <c r="L2540" s="1">
        <v>45444</v>
      </c>
      <c r="M2540" s="1">
        <v>46023</v>
      </c>
      <c r="N2540">
        <f t="shared" si="118"/>
        <v>19</v>
      </c>
      <c r="O2540" t="s">
        <v>135</v>
      </c>
      <c r="P2540" t="s">
        <v>2613</v>
      </c>
      <c r="Q2540" s="2">
        <v>53.16</v>
      </c>
      <c r="R2540" s="3">
        <v>0.1</v>
      </c>
      <c r="S2540" t="s">
        <v>135</v>
      </c>
      <c r="T2540" t="s">
        <v>136</v>
      </c>
      <c r="U2540" s="2">
        <v>5.32</v>
      </c>
      <c r="V2540" t="s">
        <v>133</v>
      </c>
    </row>
    <row r="2541" spans="1:22" x14ac:dyDescent="0.25">
      <c r="A2541">
        <v>2023184837</v>
      </c>
      <c r="B2541" t="s">
        <v>1711</v>
      </c>
      <c r="C2541" t="s">
        <v>1052</v>
      </c>
      <c r="D2541" t="str">
        <f t="shared" si="119"/>
        <v>EVAN STINSON</v>
      </c>
      <c r="E2541" t="s">
        <v>52</v>
      </c>
      <c r="F2541" t="s">
        <v>132</v>
      </c>
      <c r="G2541" t="s">
        <v>133</v>
      </c>
      <c r="H2541">
        <v>19278370</v>
      </c>
      <c r="I2541" t="s">
        <v>172</v>
      </c>
      <c r="J2541" t="s">
        <v>173</v>
      </c>
      <c r="K2541" t="str">
        <f t="shared" si="117"/>
        <v>ANNE MARIE KOZACHECK</v>
      </c>
      <c r="L2541" s="1">
        <v>45444</v>
      </c>
      <c r="M2541" s="1">
        <v>46023</v>
      </c>
      <c r="N2541">
        <f t="shared" si="118"/>
        <v>19</v>
      </c>
      <c r="O2541" t="s">
        <v>135</v>
      </c>
      <c r="P2541" t="s">
        <v>2613</v>
      </c>
      <c r="Q2541" s="2">
        <v>21.97</v>
      </c>
      <c r="R2541" s="3">
        <v>0.1</v>
      </c>
      <c r="S2541" t="s">
        <v>135</v>
      </c>
      <c r="T2541" t="s">
        <v>136</v>
      </c>
      <c r="U2541" s="2">
        <v>2.2000000000000002</v>
      </c>
      <c r="V2541" t="s">
        <v>133</v>
      </c>
    </row>
    <row r="2542" spans="1:22" x14ac:dyDescent="0.25">
      <c r="A2542">
        <v>2023157515</v>
      </c>
      <c r="B2542" t="s">
        <v>1709</v>
      </c>
      <c r="C2542" t="s">
        <v>887</v>
      </c>
      <c r="D2542" t="str">
        <f t="shared" si="119"/>
        <v>JULIE JAMESON</v>
      </c>
      <c r="E2542" t="s">
        <v>52</v>
      </c>
      <c r="F2542" t="s">
        <v>479</v>
      </c>
      <c r="G2542" t="s">
        <v>480</v>
      </c>
      <c r="H2542">
        <v>19278370</v>
      </c>
      <c r="I2542" t="s">
        <v>172</v>
      </c>
      <c r="J2542" t="s">
        <v>173</v>
      </c>
      <c r="K2542" t="str">
        <f t="shared" si="117"/>
        <v>ANNE MARIE KOZACHECK</v>
      </c>
      <c r="L2542" s="1">
        <v>45444</v>
      </c>
      <c r="M2542" s="1">
        <v>46023</v>
      </c>
      <c r="N2542">
        <f t="shared" si="118"/>
        <v>19</v>
      </c>
      <c r="O2542" t="s">
        <v>135</v>
      </c>
      <c r="P2542" t="s">
        <v>2613</v>
      </c>
      <c r="Q2542" s="2">
        <v>35.979999999999997</v>
      </c>
      <c r="R2542" s="3">
        <v>0.06</v>
      </c>
      <c r="S2542" t="s">
        <v>135</v>
      </c>
      <c r="T2542" t="s">
        <v>136</v>
      </c>
      <c r="U2542" s="2">
        <v>2.16</v>
      </c>
      <c r="V2542" t="s">
        <v>480</v>
      </c>
    </row>
    <row r="2543" spans="1:22" x14ac:dyDescent="0.25">
      <c r="A2543">
        <v>2023184836</v>
      </c>
      <c r="B2543" t="s">
        <v>1711</v>
      </c>
      <c r="C2543" t="s">
        <v>1052</v>
      </c>
      <c r="D2543" t="str">
        <f t="shared" si="119"/>
        <v>EVAN STINSON</v>
      </c>
      <c r="E2543" t="s">
        <v>52</v>
      </c>
      <c r="F2543" t="s">
        <v>479</v>
      </c>
      <c r="G2543" t="s">
        <v>480</v>
      </c>
      <c r="H2543">
        <v>19278370</v>
      </c>
      <c r="I2543" t="s">
        <v>172</v>
      </c>
      <c r="J2543" t="s">
        <v>173</v>
      </c>
      <c r="K2543" t="str">
        <f t="shared" si="117"/>
        <v>ANNE MARIE KOZACHECK</v>
      </c>
      <c r="L2543" s="1">
        <v>45444</v>
      </c>
      <c r="M2543" s="1">
        <v>46023</v>
      </c>
      <c r="N2543">
        <f t="shared" si="118"/>
        <v>19</v>
      </c>
      <c r="O2543" t="s">
        <v>135</v>
      </c>
      <c r="P2543" t="s">
        <v>2613</v>
      </c>
      <c r="Q2543" s="2">
        <v>35.979999999999997</v>
      </c>
      <c r="R2543" s="3">
        <v>0.06</v>
      </c>
      <c r="S2543" t="s">
        <v>135</v>
      </c>
      <c r="T2543" t="s">
        <v>136</v>
      </c>
      <c r="U2543" s="2">
        <v>2.16</v>
      </c>
      <c r="V2543" t="s">
        <v>480</v>
      </c>
    </row>
    <row r="2544" spans="1:22" x14ac:dyDescent="0.25">
      <c r="A2544">
        <v>2023161857</v>
      </c>
      <c r="B2544" t="s">
        <v>1710</v>
      </c>
      <c r="C2544" t="s">
        <v>1291</v>
      </c>
      <c r="D2544" t="str">
        <f t="shared" si="119"/>
        <v>PAUL STALLINGS</v>
      </c>
      <c r="E2544" t="s">
        <v>64</v>
      </c>
      <c r="F2544" t="s">
        <v>373</v>
      </c>
      <c r="G2544" t="s">
        <v>374</v>
      </c>
      <c r="H2544" t="s">
        <v>2604</v>
      </c>
      <c r="I2544" t="s">
        <v>55</v>
      </c>
      <c r="J2544" t="s">
        <v>56</v>
      </c>
      <c r="K2544" t="str">
        <f t="shared" si="117"/>
        <v>CAROL FOLEY</v>
      </c>
      <c r="L2544" s="1">
        <v>45444</v>
      </c>
      <c r="M2544" s="1">
        <v>46023</v>
      </c>
      <c r="N2544">
        <f t="shared" si="118"/>
        <v>19</v>
      </c>
      <c r="O2544" t="s">
        <v>135</v>
      </c>
      <c r="P2544" t="s">
        <v>2613</v>
      </c>
      <c r="Q2544" s="2">
        <v>26.32</v>
      </c>
      <c r="R2544" s="3">
        <v>0.15</v>
      </c>
      <c r="S2544" t="s">
        <v>135</v>
      </c>
      <c r="T2544" t="s">
        <v>136</v>
      </c>
      <c r="U2544" s="2">
        <v>3.95</v>
      </c>
      <c r="V2544" t="s">
        <v>374</v>
      </c>
    </row>
    <row r="2545" spans="1:22" x14ac:dyDescent="0.25">
      <c r="A2545">
        <v>2023369899</v>
      </c>
      <c r="B2545" t="s">
        <v>2437</v>
      </c>
      <c r="C2545" t="s">
        <v>465</v>
      </c>
      <c r="D2545" t="str">
        <f t="shared" si="119"/>
        <v>THERESA MCGINLEY</v>
      </c>
      <c r="E2545" t="s">
        <v>52</v>
      </c>
      <c r="F2545" t="s">
        <v>132</v>
      </c>
      <c r="G2545" t="s">
        <v>133</v>
      </c>
      <c r="H2545">
        <v>17425766</v>
      </c>
      <c r="I2545" t="s">
        <v>55</v>
      </c>
      <c r="J2545" t="s">
        <v>56</v>
      </c>
      <c r="K2545" t="str">
        <f t="shared" si="117"/>
        <v>CAROL FOLEY</v>
      </c>
      <c r="L2545" s="1">
        <v>45447</v>
      </c>
      <c r="M2545" s="1">
        <v>46026</v>
      </c>
      <c r="N2545">
        <f t="shared" si="118"/>
        <v>19</v>
      </c>
      <c r="O2545" t="s">
        <v>135</v>
      </c>
      <c r="P2545" t="s">
        <v>2613</v>
      </c>
      <c r="Q2545" s="2">
        <v>55.16</v>
      </c>
      <c r="R2545" s="3">
        <v>0.1</v>
      </c>
      <c r="S2545" t="s">
        <v>135</v>
      </c>
      <c r="T2545" t="s">
        <v>136</v>
      </c>
      <c r="U2545" s="2">
        <v>5.52</v>
      </c>
      <c r="V2545" t="s">
        <v>133</v>
      </c>
    </row>
    <row r="2546" spans="1:22" x14ac:dyDescent="0.25">
      <c r="A2546">
        <v>2023252073</v>
      </c>
      <c r="B2546" t="s">
        <v>1715</v>
      </c>
      <c r="C2546" t="s">
        <v>1676</v>
      </c>
      <c r="D2546" t="str">
        <f t="shared" si="119"/>
        <v>TODD STOFKA</v>
      </c>
      <c r="E2546" t="s">
        <v>52</v>
      </c>
      <c r="F2546" t="s">
        <v>132</v>
      </c>
      <c r="G2546" t="s">
        <v>133</v>
      </c>
      <c r="H2546" t="s">
        <v>2604</v>
      </c>
      <c r="I2546" t="s">
        <v>55</v>
      </c>
      <c r="J2546" t="s">
        <v>56</v>
      </c>
      <c r="K2546" t="str">
        <f t="shared" si="117"/>
        <v>CAROL FOLEY</v>
      </c>
      <c r="L2546" s="1">
        <v>45444</v>
      </c>
      <c r="M2546" s="1">
        <v>46023</v>
      </c>
      <c r="N2546">
        <f t="shared" si="118"/>
        <v>19</v>
      </c>
      <c r="O2546" t="s">
        <v>135</v>
      </c>
      <c r="P2546" t="s">
        <v>2613</v>
      </c>
      <c r="Q2546" s="2">
        <v>116.64</v>
      </c>
      <c r="R2546" s="3">
        <v>0.1</v>
      </c>
      <c r="S2546" t="s">
        <v>135</v>
      </c>
      <c r="T2546" t="s">
        <v>136</v>
      </c>
      <c r="U2546" s="2">
        <v>11.66</v>
      </c>
      <c r="V2546" t="s">
        <v>133</v>
      </c>
    </row>
    <row r="2547" spans="1:22" x14ac:dyDescent="0.25">
      <c r="A2547">
        <v>2023057745</v>
      </c>
      <c r="B2547" t="s">
        <v>2431</v>
      </c>
      <c r="C2547" t="s">
        <v>584</v>
      </c>
      <c r="D2547" t="str">
        <f t="shared" si="119"/>
        <v>LYNDA GODWIN</v>
      </c>
      <c r="E2547" t="s">
        <v>52</v>
      </c>
      <c r="F2547" t="s">
        <v>132</v>
      </c>
      <c r="G2547" t="s">
        <v>133</v>
      </c>
      <c r="H2547" t="s">
        <v>2604</v>
      </c>
      <c r="I2547" t="s">
        <v>55</v>
      </c>
      <c r="J2547" t="s">
        <v>56</v>
      </c>
      <c r="K2547" t="str">
        <f t="shared" si="117"/>
        <v>CAROL FOLEY</v>
      </c>
      <c r="L2547" s="1">
        <v>45444</v>
      </c>
      <c r="M2547" s="1">
        <v>46023</v>
      </c>
      <c r="N2547">
        <f t="shared" si="118"/>
        <v>19</v>
      </c>
      <c r="O2547" t="s">
        <v>135</v>
      </c>
      <c r="P2547" t="s">
        <v>2613</v>
      </c>
      <c r="Q2547" s="2">
        <v>87.66</v>
      </c>
      <c r="R2547" s="3">
        <v>0.1</v>
      </c>
      <c r="S2547" t="s">
        <v>135</v>
      </c>
      <c r="T2547" t="s">
        <v>136</v>
      </c>
      <c r="U2547" s="2">
        <v>8.77</v>
      </c>
      <c r="V2547" t="s">
        <v>133</v>
      </c>
    </row>
    <row r="2548" spans="1:22" x14ac:dyDescent="0.25">
      <c r="A2548">
        <v>2023202209</v>
      </c>
      <c r="B2548" t="s">
        <v>2432</v>
      </c>
      <c r="C2548" t="s">
        <v>2433</v>
      </c>
      <c r="D2548" t="str">
        <f t="shared" si="119"/>
        <v>SYDNEY SOR</v>
      </c>
      <c r="E2548" t="s">
        <v>52</v>
      </c>
      <c r="F2548" t="s">
        <v>132</v>
      </c>
      <c r="G2548" t="s">
        <v>133</v>
      </c>
      <c r="H2548" t="s">
        <v>2604</v>
      </c>
      <c r="I2548" t="s">
        <v>55</v>
      </c>
      <c r="J2548" t="s">
        <v>56</v>
      </c>
      <c r="K2548" t="str">
        <f t="shared" si="117"/>
        <v>CAROL FOLEY</v>
      </c>
      <c r="L2548" s="1">
        <v>45444</v>
      </c>
      <c r="M2548" s="1">
        <v>46023</v>
      </c>
      <c r="N2548">
        <f t="shared" si="118"/>
        <v>19</v>
      </c>
      <c r="O2548" t="s">
        <v>135</v>
      </c>
      <c r="P2548" t="s">
        <v>2613</v>
      </c>
      <c r="Q2548" s="2">
        <v>87.66</v>
      </c>
      <c r="R2548" s="3">
        <v>0.1</v>
      </c>
      <c r="S2548" t="s">
        <v>135</v>
      </c>
      <c r="T2548" t="s">
        <v>136</v>
      </c>
      <c r="U2548" s="2">
        <v>8.77</v>
      </c>
      <c r="V2548" t="s">
        <v>133</v>
      </c>
    </row>
    <row r="2549" spans="1:22" x14ac:dyDescent="0.25">
      <c r="A2549">
        <v>2023215080</v>
      </c>
      <c r="B2549" t="s">
        <v>2434</v>
      </c>
      <c r="C2549" t="s">
        <v>2435</v>
      </c>
      <c r="D2549" t="str">
        <f t="shared" si="119"/>
        <v>LAY CHHOUN</v>
      </c>
      <c r="E2549" t="s">
        <v>52</v>
      </c>
      <c r="F2549" t="s">
        <v>132</v>
      </c>
      <c r="G2549" t="s">
        <v>133</v>
      </c>
      <c r="H2549" t="s">
        <v>2604</v>
      </c>
      <c r="I2549" t="s">
        <v>55</v>
      </c>
      <c r="J2549" t="s">
        <v>56</v>
      </c>
      <c r="K2549" t="str">
        <f t="shared" si="117"/>
        <v>CAROL FOLEY</v>
      </c>
      <c r="L2549" s="1">
        <v>45444</v>
      </c>
      <c r="M2549" s="1">
        <v>46023</v>
      </c>
      <c r="N2549">
        <f t="shared" si="118"/>
        <v>19</v>
      </c>
      <c r="O2549" t="s">
        <v>135</v>
      </c>
      <c r="P2549" t="s">
        <v>2613</v>
      </c>
      <c r="Q2549" s="2">
        <v>53.16</v>
      </c>
      <c r="R2549" s="3">
        <v>0.1</v>
      </c>
      <c r="S2549" t="s">
        <v>135</v>
      </c>
      <c r="T2549" t="s">
        <v>136</v>
      </c>
      <c r="U2549" s="2">
        <v>5.32</v>
      </c>
      <c r="V2549" t="s">
        <v>133</v>
      </c>
    </row>
    <row r="2550" spans="1:22" x14ac:dyDescent="0.25">
      <c r="A2550">
        <v>2023298622</v>
      </c>
      <c r="B2550" t="s">
        <v>2367</v>
      </c>
      <c r="C2550" t="s">
        <v>1500</v>
      </c>
      <c r="D2550" t="str">
        <f t="shared" si="119"/>
        <v>ROGER MOUNT</v>
      </c>
      <c r="E2550" t="s">
        <v>52</v>
      </c>
      <c r="F2550" t="s">
        <v>132</v>
      </c>
      <c r="G2550" t="s">
        <v>133</v>
      </c>
      <c r="H2550" t="s">
        <v>2604</v>
      </c>
      <c r="I2550" t="s">
        <v>55</v>
      </c>
      <c r="J2550" t="s">
        <v>56</v>
      </c>
      <c r="K2550" t="str">
        <f t="shared" si="117"/>
        <v>CAROL FOLEY</v>
      </c>
      <c r="L2550" s="1">
        <v>45444</v>
      </c>
      <c r="M2550" s="1">
        <v>46023</v>
      </c>
      <c r="N2550">
        <f t="shared" si="118"/>
        <v>19</v>
      </c>
      <c r="O2550" t="s">
        <v>135</v>
      </c>
      <c r="P2550" t="s">
        <v>2613</v>
      </c>
      <c r="Q2550" s="2">
        <v>47.17</v>
      </c>
      <c r="R2550" s="3">
        <v>0.1</v>
      </c>
      <c r="S2550" t="s">
        <v>135</v>
      </c>
      <c r="T2550" t="s">
        <v>136</v>
      </c>
      <c r="U2550" s="2">
        <v>4.72</v>
      </c>
      <c r="V2550" t="s">
        <v>133</v>
      </c>
    </row>
    <row r="2551" spans="1:22" x14ac:dyDescent="0.25">
      <c r="A2551">
        <v>2023105853</v>
      </c>
      <c r="B2551" t="s">
        <v>1707</v>
      </c>
      <c r="C2551" t="s">
        <v>1708</v>
      </c>
      <c r="D2551" t="str">
        <f t="shared" si="119"/>
        <v>EBONEY BYRSE</v>
      </c>
      <c r="E2551" t="s">
        <v>161</v>
      </c>
      <c r="F2551" t="s">
        <v>132</v>
      </c>
      <c r="G2551" t="s">
        <v>133</v>
      </c>
      <c r="H2551" t="s">
        <v>2604</v>
      </c>
      <c r="I2551" t="s">
        <v>55</v>
      </c>
      <c r="J2551" t="s">
        <v>56</v>
      </c>
      <c r="K2551" t="str">
        <f t="shared" si="117"/>
        <v>CAROL FOLEY</v>
      </c>
      <c r="L2551" s="1">
        <v>45444</v>
      </c>
      <c r="M2551" s="1">
        <v>46023</v>
      </c>
      <c r="N2551">
        <f t="shared" si="118"/>
        <v>19</v>
      </c>
      <c r="O2551" t="s">
        <v>135</v>
      </c>
      <c r="P2551" t="s">
        <v>2613</v>
      </c>
      <c r="Q2551" s="2">
        <v>23.22</v>
      </c>
      <c r="R2551" s="3">
        <v>0.1</v>
      </c>
      <c r="S2551" t="s">
        <v>135</v>
      </c>
      <c r="T2551" t="s">
        <v>136</v>
      </c>
      <c r="U2551" s="2">
        <v>2.3199999999999998</v>
      </c>
      <c r="V2551" t="s">
        <v>133</v>
      </c>
    </row>
    <row r="2552" spans="1:22" x14ac:dyDescent="0.25">
      <c r="A2552">
        <v>2023296698</v>
      </c>
      <c r="B2552" t="s">
        <v>2436</v>
      </c>
      <c r="C2552" t="s">
        <v>1382</v>
      </c>
      <c r="D2552" t="str">
        <f t="shared" si="119"/>
        <v>RICKY SOBEL</v>
      </c>
      <c r="E2552" t="s">
        <v>52</v>
      </c>
      <c r="F2552" t="s">
        <v>132</v>
      </c>
      <c r="G2552" t="s">
        <v>133</v>
      </c>
      <c r="H2552" t="s">
        <v>2604</v>
      </c>
      <c r="I2552" t="s">
        <v>55</v>
      </c>
      <c r="J2552" t="s">
        <v>56</v>
      </c>
      <c r="K2552" t="str">
        <f t="shared" si="117"/>
        <v>CAROL FOLEY</v>
      </c>
      <c r="L2552" s="1">
        <v>45444</v>
      </c>
      <c r="M2552" s="1">
        <v>46023</v>
      </c>
      <c r="N2552">
        <f t="shared" si="118"/>
        <v>19</v>
      </c>
      <c r="O2552" t="s">
        <v>135</v>
      </c>
      <c r="P2552" t="s">
        <v>2613</v>
      </c>
      <c r="Q2552" s="2">
        <v>21.97</v>
      </c>
      <c r="R2552" s="3">
        <v>0.1</v>
      </c>
      <c r="S2552" t="s">
        <v>135</v>
      </c>
      <c r="T2552" t="s">
        <v>136</v>
      </c>
      <c r="U2552" s="2">
        <v>2.2000000000000002</v>
      </c>
      <c r="V2552" t="s">
        <v>133</v>
      </c>
    </row>
    <row r="2553" spans="1:22" x14ac:dyDescent="0.25">
      <c r="A2553">
        <v>2023225710</v>
      </c>
      <c r="B2553" t="s">
        <v>1712</v>
      </c>
      <c r="C2553" t="s">
        <v>628</v>
      </c>
      <c r="D2553" t="str">
        <f t="shared" si="119"/>
        <v>PATRICK O'SULLIVAN</v>
      </c>
      <c r="E2553" t="s">
        <v>52</v>
      </c>
      <c r="F2553" t="s">
        <v>53</v>
      </c>
      <c r="G2553" t="s">
        <v>918</v>
      </c>
      <c r="H2553" t="s">
        <v>2604</v>
      </c>
      <c r="I2553" t="s">
        <v>55</v>
      </c>
      <c r="J2553" t="s">
        <v>56</v>
      </c>
      <c r="K2553" t="str">
        <f t="shared" si="117"/>
        <v>CAROL FOLEY</v>
      </c>
      <c r="L2553" s="1">
        <v>45444</v>
      </c>
      <c r="M2553" s="1">
        <v>46023</v>
      </c>
      <c r="N2553">
        <f t="shared" si="118"/>
        <v>19</v>
      </c>
      <c r="O2553" t="s">
        <v>135</v>
      </c>
      <c r="P2553" t="s">
        <v>2613</v>
      </c>
      <c r="Q2553" s="2">
        <v>37.81</v>
      </c>
      <c r="R2553" s="4">
        <v>6.5000000000000002E-2</v>
      </c>
      <c r="S2553" t="s">
        <v>135</v>
      </c>
      <c r="T2553" t="s">
        <v>136</v>
      </c>
      <c r="U2553" s="2">
        <v>2.46</v>
      </c>
      <c r="V2553" t="s">
        <v>918</v>
      </c>
    </row>
    <row r="2554" spans="1:22" x14ac:dyDescent="0.25">
      <c r="A2554">
        <v>2023369901</v>
      </c>
      <c r="B2554" t="s">
        <v>2437</v>
      </c>
      <c r="C2554" t="s">
        <v>465</v>
      </c>
      <c r="D2554" t="str">
        <f t="shared" si="119"/>
        <v>THERESA MCGINLEY</v>
      </c>
      <c r="E2554" t="s">
        <v>52</v>
      </c>
      <c r="F2554" t="s">
        <v>53</v>
      </c>
      <c r="G2554" t="s">
        <v>54</v>
      </c>
      <c r="H2554">
        <v>17425766</v>
      </c>
      <c r="I2554" t="s">
        <v>55</v>
      </c>
      <c r="J2554" t="s">
        <v>56</v>
      </c>
      <c r="K2554" t="str">
        <f t="shared" si="117"/>
        <v>CAROL FOLEY</v>
      </c>
      <c r="L2554" s="1">
        <v>45447</v>
      </c>
      <c r="M2554" s="1">
        <v>46026</v>
      </c>
      <c r="N2554">
        <f t="shared" si="118"/>
        <v>19</v>
      </c>
      <c r="O2554" t="s">
        <v>135</v>
      </c>
      <c r="P2554" t="s">
        <v>2613</v>
      </c>
      <c r="Q2554" s="2">
        <v>40.159999999999997</v>
      </c>
      <c r="R2554" s="4">
        <v>6.5000000000000002E-2</v>
      </c>
      <c r="S2554" t="s">
        <v>135</v>
      </c>
      <c r="T2554" t="s">
        <v>136</v>
      </c>
      <c r="U2554" s="2">
        <v>2.61</v>
      </c>
      <c r="V2554" t="s">
        <v>54</v>
      </c>
    </row>
    <row r="2555" spans="1:22" x14ac:dyDescent="0.25">
      <c r="A2555">
        <v>2023252075</v>
      </c>
      <c r="B2555" t="s">
        <v>1715</v>
      </c>
      <c r="C2555" t="s">
        <v>1676</v>
      </c>
      <c r="D2555" t="str">
        <f t="shared" si="119"/>
        <v>TODD STOFKA</v>
      </c>
      <c r="E2555" t="s">
        <v>52</v>
      </c>
      <c r="F2555" t="s">
        <v>53</v>
      </c>
      <c r="G2555" t="s">
        <v>54</v>
      </c>
      <c r="H2555" t="s">
        <v>2604</v>
      </c>
      <c r="I2555" t="s">
        <v>55</v>
      </c>
      <c r="J2555" t="s">
        <v>56</v>
      </c>
      <c r="K2555" t="str">
        <f t="shared" si="117"/>
        <v>CAROL FOLEY</v>
      </c>
      <c r="L2555" s="1">
        <v>45444</v>
      </c>
      <c r="M2555" s="1">
        <v>46023</v>
      </c>
      <c r="N2555">
        <f t="shared" si="118"/>
        <v>19</v>
      </c>
      <c r="O2555" t="s">
        <v>135</v>
      </c>
      <c r="P2555" t="s">
        <v>2613</v>
      </c>
      <c r="Q2555" s="2">
        <v>62.54</v>
      </c>
      <c r="R2555" s="4">
        <v>6.5000000000000002E-2</v>
      </c>
      <c r="S2555" t="s">
        <v>135</v>
      </c>
      <c r="T2555" t="s">
        <v>136</v>
      </c>
      <c r="U2555" s="2">
        <v>4.07</v>
      </c>
      <c r="V2555" t="s">
        <v>54</v>
      </c>
    </row>
    <row r="2556" spans="1:22" x14ac:dyDescent="0.25">
      <c r="A2556">
        <v>2023105852</v>
      </c>
      <c r="B2556" t="s">
        <v>1707</v>
      </c>
      <c r="C2556" t="s">
        <v>1708</v>
      </c>
      <c r="D2556" t="str">
        <f t="shared" si="119"/>
        <v>EBONEY BYRSE</v>
      </c>
      <c r="E2556" t="s">
        <v>161</v>
      </c>
      <c r="F2556" t="s">
        <v>53</v>
      </c>
      <c r="G2556" t="s">
        <v>54</v>
      </c>
      <c r="H2556" t="s">
        <v>2604</v>
      </c>
      <c r="I2556" t="s">
        <v>55</v>
      </c>
      <c r="J2556" t="s">
        <v>56</v>
      </c>
      <c r="K2556" t="str">
        <f t="shared" si="117"/>
        <v>CAROL FOLEY</v>
      </c>
      <c r="L2556" s="1">
        <v>45444</v>
      </c>
      <c r="M2556" s="1">
        <v>46023</v>
      </c>
      <c r="N2556">
        <f t="shared" si="118"/>
        <v>19</v>
      </c>
      <c r="O2556" t="s">
        <v>135</v>
      </c>
      <c r="P2556" t="s">
        <v>2613</v>
      </c>
      <c r="Q2556" s="2">
        <v>46.45</v>
      </c>
      <c r="R2556" s="4">
        <v>6.5000000000000002E-2</v>
      </c>
      <c r="S2556" t="s">
        <v>135</v>
      </c>
      <c r="T2556" t="s">
        <v>136</v>
      </c>
      <c r="U2556" s="2">
        <v>3.02</v>
      </c>
      <c r="V2556" t="s">
        <v>54</v>
      </c>
    </row>
    <row r="2557" spans="1:22" x14ac:dyDescent="0.25">
      <c r="A2557">
        <v>2023298623</v>
      </c>
      <c r="B2557" t="s">
        <v>2367</v>
      </c>
      <c r="C2557" t="s">
        <v>1500</v>
      </c>
      <c r="D2557" t="str">
        <f t="shared" si="119"/>
        <v>ROGER MOUNT</v>
      </c>
      <c r="E2557" t="s">
        <v>52</v>
      </c>
      <c r="F2557" t="s">
        <v>53</v>
      </c>
      <c r="G2557" t="s">
        <v>54</v>
      </c>
      <c r="H2557" t="s">
        <v>2604</v>
      </c>
      <c r="I2557" t="s">
        <v>55</v>
      </c>
      <c r="J2557" t="s">
        <v>56</v>
      </c>
      <c r="K2557" t="str">
        <f t="shared" si="117"/>
        <v>CAROL FOLEY</v>
      </c>
      <c r="L2557" s="1">
        <v>45444</v>
      </c>
      <c r="M2557" s="1">
        <v>46023</v>
      </c>
      <c r="N2557">
        <f t="shared" si="118"/>
        <v>19</v>
      </c>
      <c r="O2557" t="s">
        <v>135</v>
      </c>
      <c r="P2557" t="s">
        <v>2613</v>
      </c>
      <c r="Q2557" s="2">
        <v>46.45</v>
      </c>
      <c r="R2557" s="4">
        <v>6.5000000000000002E-2</v>
      </c>
      <c r="S2557" t="s">
        <v>135</v>
      </c>
      <c r="T2557" t="s">
        <v>136</v>
      </c>
      <c r="U2557" s="2">
        <v>3.02</v>
      </c>
      <c r="V2557" t="s">
        <v>54</v>
      </c>
    </row>
    <row r="2558" spans="1:22" x14ac:dyDescent="0.25">
      <c r="A2558">
        <v>2023252074</v>
      </c>
      <c r="B2558" t="s">
        <v>1715</v>
      </c>
      <c r="C2558" t="s">
        <v>1676</v>
      </c>
      <c r="D2558" t="str">
        <f t="shared" si="119"/>
        <v>TODD STOFKA</v>
      </c>
      <c r="E2558" t="s">
        <v>52</v>
      </c>
      <c r="F2558" t="s">
        <v>479</v>
      </c>
      <c r="G2558" t="s">
        <v>480</v>
      </c>
      <c r="H2558" t="s">
        <v>2604</v>
      </c>
      <c r="I2558" t="s">
        <v>55</v>
      </c>
      <c r="J2558" t="s">
        <v>56</v>
      </c>
      <c r="K2558" t="str">
        <f t="shared" si="117"/>
        <v>CAROL FOLEY</v>
      </c>
      <c r="L2558" s="1">
        <v>45444</v>
      </c>
      <c r="M2558" s="1">
        <v>46023</v>
      </c>
      <c r="N2558">
        <f t="shared" si="118"/>
        <v>19</v>
      </c>
      <c r="O2558" t="s">
        <v>135</v>
      </c>
      <c r="P2558" t="s">
        <v>2613</v>
      </c>
      <c r="Q2558" s="2">
        <v>82.25</v>
      </c>
      <c r="R2558" s="3">
        <v>0.06</v>
      </c>
      <c r="S2558" t="s">
        <v>135</v>
      </c>
      <c r="T2558" t="s">
        <v>136</v>
      </c>
      <c r="U2558" s="2">
        <v>4.9400000000000004</v>
      </c>
      <c r="V2558" t="s">
        <v>480</v>
      </c>
    </row>
    <row r="2559" spans="1:22" x14ac:dyDescent="0.25">
      <c r="A2559">
        <v>2023105851</v>
      </c>
      <c r="B2559" t="s">
        <v>1707</v>
      </c>
      <c r="C2559" t="s">
        <v>1708</v>
      </c>
      <c r="D2559" t="str">
        <f t="shared" si="119"/>
        <v>EBONEY BYRSE</v>
      </c>
      <c r="E2559" t="s">
        <v>161</v>
      </c>
      <c r="F2559" t="s">
        <v>479</v>
      </c>
      <c r="G2559" t="s">
        <v>480</v>
      </c>
      <c r="H2559" t="s">
        <v>2604</v>
      </c>
      <c r="I2559" t="s">
        <v>55</v>
      </c>
      <c r="J2559" t="s">
        <v>56</v>
      </c>
      <c r="K2559" t="str">
        <f t="shared" si="117"/>
        <v>CAROL FOLEY</v>
      </c>
      <c r="L2559" s="1">
        <v>45444</v>
      </c>
      <c r="M2559" s="1">
        <v>46023</v>
      </c>
      <c r="N2559">
        <f t="shared" si="118"/>
        <v>19</v>
      </c>
      <c r="O2559" t="s">
        <v>135</v>
      </c>
      <c r="P2559" t="s">
        <v>2613</v>
      </c>
      <c r="Q2559" s="2">
        <v>41.66</v>
      </c>
      <c r="R2559" s="3">
        <v>0.06</v>
      </c>
      <c r="S2559" t="s">
        <v>135</v>
      </c>
      <c r="T2559" t="s">
        <v>136</v>
      </c>
      <c r="U2559" s="2">
        <v>2.5</v>
      </c>
      <c r="V2559" t="s">
        <v>480</v>
      </c>
    </row>
    <row r="2560" spans="1:22" x14ac:dyDescent="0.25">
      <c r="A2560">
        <v>2023161856</v>
      </c>
      <c r="B2560" t="s">
        <v>1710</v>
      </c>
      <c r="C2560" t="s">
        <v>1291</v>
      </c>
      <c r="D2560" t="str">
        <f t="shared" si="119"/>
        <v>PAUL STALLINGS</v>
      </c>
      <c r="E2560" t="s">
        <v>64</v>
      </c>
      <c r="F2560" t="s">
        <v>479</v>
      </c>
      <c r="G2560" t="s">
        <v>480</v>
      </c>
      <c r="H2560" t="s">
        <v>2604</v>
      </c>
      <c r="I2560" t="s">
        <v>55</v>
      </c>
      <c r="J2560" t="s">
        <v>56</v>
      </c>
      <c r="K2560" t="str">
        <f t="shared" si="117"/>
        <v>CAROL FOLEY</v>
      </c>
      <c r="L2560" s="1">
        <v>45444</v>
      </c>
      <c r="M2560" s="1">
        <v>46023</v>
      </c>
      <c r="N2560">
        <f t="shared" si="118"/>
        <v>19</v>
      </c>
      <c r="O2560" t="s">
        <v>135</v>
      </c>
      <c r="P2560" t="s">
        <v>2613</v>
      </c>
      <c r="Q2560" s="2">
        <v>34.99</v>
      </c>
      <c r="R2560" s="3">
        <v>0.06</v>
      </c>
      <c r="S2560" t="s">
        <v>135</v>
      </c>
      <c r="T2560" t="s">
        <v>136</v>
      </c>
      <c r="U2560" s="2">
        <v>2.1</v>
      </c>
      <c r="V2560" t="s">
        <v>480</v>
      </c>
    </row>
    <row r="2561" spans="1:22" x14ac:dyDescent="0.25">
      <c r="A2561">
        <v>2023225711</v>
      </c>
      <c r="B2561" t="s">
        <v>1712</v>
      </c>
      <c r="C2561" t="s">
        <v>628</v>
      </c>
      <c r="D2561" t="str">
        <f t="shared" si="119"/>
        <v>PATRICK O'SULLIVAN</v>
      </c>
      <c r="E2561" t="s">
        <v>52</v>
      </c>
      <c r="F2561" t="s">
        <v>479</v>
      </c>
      <c r="G2561" t="s">
        <v>480</v>
      </c>
      <c r="H2561" t="s">
        <v>2604</v>
      </c>
      <c r="I2561" t="s">
        <v>55</v>
      </c>
      <c r="J2561" t="s">
        <v>56</v>
      </c>
      <c r="K2561" t="str">
        <f t="shared" ref="K2561:K2624" si="120">CONCATENATE(J2561," ",I2561)</f>
        <v>CAROL FOLEY</v>
      </c>
      <c r="L2561" s="1">
        <v>45444</v>
      </c>
      <c r="M2561" s="1">
        <v>46023</v>
      </c>
      <c r="N2561">
        <f t="shared" si="118"/>
        <v>19</v>
      </c>
      <c r="O2561" t="s">
        <v>135</v>
      </c>
      <c r="P2561" t="s">
        <v>2613</v>
      </c>
      <c r="Q2561" s="2">
        <v>15.88</v>
      </c>
      <c r="R2561" s="3">
        <v>0.06</v>
      </c>
      <c r="S2561" t="s">
        <v>135</v>
      </c>
      <c r="T2561" t="s">
        <v>136</v>
      </c>
      <c r="U2561" s="2">
        <v>0.95</v>
      </c>
      <c r="V2561" t="s">
        <v>480</v>
      </c>
    </row>
    <row r="2562" spans="1:22" x14ac:dyDescent="0.25">
      <c r="A2562">
        <v>2023231878</v>
      </c>
      <c r="B2562" t="s">
        <v>1713</v>
      </c>
      <c r="C2562" t="s">
        <v>1714</v>
      </c>
      <c r="D2562" t="str">
        <f t="shared" si="119"/>
        <v>ADELYNE BEJJANI</v>
      </c>
      <c r="E2562" t="s">
        <v>52</v>
      </c>
      <c r="F2562" t="s">
        <v>479</v>
      </c>
      <c r="G2562" t="s">
        <v>480</v>
      </c>
      <c r="H2562">
        <v>17528908</v>
      </c>
      <c r="I2562" t="s">
        <v>1682</v>
      </c>
      <c r="J2562" t="s">
        <v>213</v>
      </c>
      <c r="K2562" t="str">
        <f t="shared" si="120"/>
        <v>DEBORAH INSKIPT</v>
      </c>
      <c r="L2562" s="1">
        <v>45444</v>
      </c>
      <c r="M2562" s="1">
        <v>46023</v>
      </c>
      <c r="N2562">
        <f t="shared" ref="N2562:N2625" si="121">DATEDIF(L2562,M2562,"M")</f>
        <v>19</v>
      </c>
      <c r="O2562" t="s">
        <v>135</v>
      </c>
      <c r="P2562" t="s">
        <v>2613</v>
      </c>
      <c r="Q2562" s="2">
        <v>49.12</v>
      </c>
      <c r="R2562" s="3">
        <v>0.06</v>
      </c>
      <c r="S2562" t="s">
        <v>135</v>
      </c>
      <c r="T2562" t="s">
        <v>136</v>
      </c>
      <c r="U2562" s="2">
        <v>2.95</v>
      </c>
      <c r="V2562" t="s">
        <v>480</v>
      </c>
    </row>
    <row r="2563" spans="1:22" x14ac:dyDescent="0.25">
      <c r="A2563">
        <v>2022933292</v>
      </c>
      <c r="B2563" t="s">
        <v>2542</v>
      </c>
      <c r="C2563" t="s">
        <v>2543</v>
      </c>
      <c r="D2563" t="str">
        <f t="shared" ref="D2563:D2626" si="122">CONCATENATE(C2563," ",B2563)</f>
        <v>SOFIA GRUSKIN</v>
      </c>
      <c r="E2563" t="s">
        <v>52</v>
      </c>
      <c r="F2563" t="s">
        <v>53</v>
      </c>
      <c r="G2563" t="s">
        <v>54</v>
      </c>
      <c r="H2563">
        <v>15278437</v>
      </c>
      <c r="I2563" t="s">
        <v>76</v>
      </c>
      <c r="J2563" t="s">
        <v>77</v>
      </c>
      <c r="K2563" t="str">
        <f t="shared" si="120"/>
        <v>JASON HOFFMANN</v>
      </c>
      <c r="L2563" s="1">
        <v>45444</v>
      </c>
      <c r="M2563" s="1">
        <v>46023</v>
      </c>
      <c r="N2563">
        <f t="shared" si="121"/>
        <v>19</v>
      </c>
      <c r="O2563" t="s">
        <v>135</v>
      </c>
      <c r="P2563" t="s">
        <v>2613</v>
      </c>
      <c r="Q2563" s="2">
        <v>75.75</v>
      </c>
      <c r="R2563" s="4">
        <v>6.5000000000000002E-2</v>
      </c>
      <c r="S2563" t="s">
        <v>135</v>
      </c>
      <c r="T2563" t="s">
        <v>136</v>
      </c>
      <c r="U2563" s="2">
        <v>4.92</v>
      </c>
      <c r="V2563" t="s">
        <v>54</v>
      </c>
    </row>
    <row r="2564" spans="1:22" x14ac:dyDescent="0.25">
      <c r="A2564">
        <v>2023153966</v>
      </c>
      <c r="B2564" t="s">
        <v>2090</v>
      </c>
      <c r="C2564" t="s">
        <v>386</v>
      </c>
      <c r="D2564" t="str">
        <f t="shared" si="122"/>
        <v>MICHAEL GUGLIELMO</v>
      </c>
      <c r="E2564" t="s">
        <v>125</v>
      </c>
      <c r="F2564" t="s">
        <v>373</v>
      </c>
      <c r="G2564" t="s">
        <v>374</v>
      </c>
      <c r="H2564">
        <v>20436896</v>
      </c>
      <c r="I2564" t="s">
        <v>65</v>
      </c>
      <c r="J2564" t="s">
        <v>1002</v>
      </c>
      <c r="K2564" t="str">
        <f t="shared" si="120"/>
        <v>KATELENN CALTAGIRONE</v>
      </c>
      <c r="L2564" s="1">
        <v>45444</v>
      </c>
      <c r="M2564" s="1">
        <v>46023</v>
      </c>
      <c r="N2564">
        <f t="shared" si="121"/>
        <v>19</v>
      </c>
      <c r="O2564" t="s">
        <v>135</v>
      </c>
      <c r="P2564" t="s">
        <v>2613</v>
      </c>
      <c r="Q2564" s="2">
        <v>78.760000000000005</v>
      </c>
      <c r="R2564" s="3">
        <v>0.15</v>
      </c>
      <c r="S2564" t="s">
        <v>135</v>
      </c>
      <c r="T2564" t="s">
        <v>136</v>
      </c>
      <c r="U2564" s="2">
        <v>11.81</v>
      </c>
      <c r="V2564" t="s">
        <v>374</v>
      </c>
    </row>
    <row r="2565" spans="1:22" x14ac:dyDescent="0.25">
      <c r="A2565">
        <v>2023383894</v>
      </c>
      <c r="B2565" t="s">
        <v>1076</v>
      </c>
      <c r="C2565" t="s">
        <v>1263</v>
      </c>
      <c r="D2565" t="str">
        <f t="shared" si="122"/>
        <v>KADE CURTIS</v>
      </c>
      <c r="E2565" t="s">
        <v>110</v>
      </c>
      <c r="F2565" t="s">
        <v>373</v>
      </c>
      <c r="G2565" t="s">
        <v>400</v>
      </c>
      <c r="H2565">
        <v>8977234</v>
      </c>
      <c r="I2565" t="s">
        <v>65</v>
      </c>
      <c r="J2565" t="s">
        <v>66</v>
      </c>
      <c r="K2565" t="str">
        <f t="shared" si="120"/>
        <v>RYAN CALTAGIRONE</v>
      </c>
      <c r="L2565" s="1">
        <v>45448</v>
      </c>
      <c r="M2565" s="1">
        <v>46027</v>
      </c>
      <c r="N2565">
        <f t="shared" si="121"/>
        <v>19</v>
      </c>
      <c r="O2565" t="s">
        <v>135</v>
      </c>
      <c r="P2565" t="s">
        <v>2613</v>
      </c>
      <c r="Q2565" s="2">
        <v>25.73</v>
      </c>
      <c r="R2565" s="3">
        <v>0.15</v>
      </c>
      <c r="S2565" t="s">
        <v>135</v>
      </c>
      <c r="T2565" t="s">
        <v>136</v>
      </c>
      <c r="U2565" s="2">
        <v>3.86</v>
      </c>
      <c r="V2565" t="s">
        <v>400</v>
      </c>
    </row>
    <row r="2566" spans="1:22" x14ac:dyDescent="0.25">
      <c r="A2566">
        <v>2022842939</v>
      </c>
      <c r="B2566" t="s">
        <v>2034</v>
      </c>
      <c r="C2566" t="s">
        <v>2035</v>
      </c>
      <c r="D2566" t="str">
        <f t="shared" si="122"/>
        <v>CHANTAL WHITE</v>
      </c>
      <c r="E2566" t="s">
        <v>83</v>
      </c>
      <c r="F2566" t="s">
        <v>373</v>
      </c>
      <c r="G2566" t="s">
        <v>374</v>
      </c>
      <c r="H2566">
        <v>8977234</v>
      </c>
      <c r="I2566" t="s">
        <v>65</v>
      </c>
      <c r="J2566" t="s">
        <v>66</v>
      </c>
      <c r="K2566" t="str">
        <f t="shared" si="120"/>
        <v>RYAN CALTAGIRONE</v>
      </c>
      <c r="L2566" s="1">
        <v>45444</v>
      </c>
      <c r="M2566" s="1">
        <v>46023</v>
      </c>
      <c r="N2566">
        <f t="shared" si="121"/>
        <v>19</v>
      </c>
      <c r="O2566" t="s">
        <v>135</v>
      </c>
      <c r="P2566" t="s">
        <v>2613</v>
      </c>
      <c r="Q2566" s="2">
        <v>55.3</v>
      </c>
      <c r="R2566" s="3">
        <v>0.15</v>
      </c>
      <c r="S2566" t="s">
        <v>135</v>
      </c>
      <c r="T2566" t="s">
        <v>136</v>
      </c>
      <c r="U2566" s="2">
        <v>8.3000000000000007</v>
      </c>
      <c r="V2566" t="s">
        <v>374</v>
      </c>
    </row>
    <row r="2567" spans="1:22" x14ac:dyDescent="0.25">
      <c r="A2567">
        <v>2023383895</v>
      </c>
      <c r="B2567" t="s">
        <v>1076</v>
      </c>
      <c r="C2567" t="s">
        <v>1263</v>
      </c>
      <c r="D2567" t="str">
        <f t="shared" si="122"/>
        <v>KADE CURTIS</v>
      </c>
      <c r="E2567" t="s">
        <v>110</v>
      </c>
      <c r="F2567" t="s">
        <v>373</v>
      </c>
      <c r="G2567" t="s">
        <v>374</v>
      </c>
      <c r="H2567">
        <v>8977234</v>
      </c>
      <c r="I2567" t="s">
        <v>65</v>
      </c>
      <c r="J2567" t="s">
        <v>66</v>
      </c>
      <c r="K2567" t="str">
        <f t="shared" si="120"/>
        <v>RYAN CALTAGIRONE</v>
      </c>
      <c r="L2567" s="1">
        <v>45448</v>
      </c>
      <c r="M2567" s="1">
        <v>46027</v>
      </c>
      <c r="N2567">
        <f t="shared" si="121"/>
        <v>19</v>
      </c>
      <c r="O2567" t="s">
        <v>135</v>
      </c>
      <c r="P2567" t="s">
        <v>2613</v>
      </c>
      <c r="Q2567" s="2">
        <v>51.08</v>
      </c>
      <c r="R2567" s="3">
        <v>0.15</v>
      </c>
      <c r="S2567" t="s">
        <v>135</v>
      </c>
      <c r="T2567" t="s">
        <v>136</v>
      </c>
      <c r="U2567" s="2">
        <v>7.66</v>
      </c>
      <c r="V2567" t="s">
        <v>374</v>
      </c>
    </row>
    <row r="2568" spans="1:22" x14ac:dyDescent="0.25">
      <c r="A2568">
        <v>2023383893</v>
      </c>
      <c r="B2568" t="s">
        <v>1076</v>
      </c>
      <c r="C2568" t="s">
        <v>1263</v>
      </c>
      <c r="D2568" t="str">
        <f t="shared" si="122"/>
        <v>KADE CURTIS</v>
      </c>
      <c r="E2568" t="s">
        <v>110</v>
      </c>
      <c r="F2568" t="s">
        <v>102</v>
      </c>
      <c r="G2568" t="s">
        <v>738</v>
      </c>
      <c r="H2568">
        <v>8977234</v>
      </c>
      <c r="I2568" t="s">
        <v>65</v>
      </c>
      <c r="J2568" t="s">
        <v>66</v>
      </c>
      <c r="K2568" t="str">
        <f t="shared" si="120"/>
        <v>RYAN CALTAGIRONE</v>
      </c>
      <c r="L2568" s="1">
        <v>45448</v>
      </c>
      <c r="M2568" s="1">
        <v>46027</v>
      </c>
      <c r="N2568">
        <f t="shared" si="121"/>
        <v>19</v>
      </c>
      <c r="O2568" t="s">
        <v>135</v>
      </c>
      <c r="P2568" t="s">
        <v>2613</v>
      </c>
      <c r="Q2568" s="2">
        <v>55.75</v>
      </c>
      <c r="R2568" s="3">
        <v>0.1</v>
      </c>
      <c r="S2568" t="s">
        <v>135</v>
      </c>
      <c r="T2568" t="s">
        <v>136</v>
      </c>
      <c r="U2568" s="2">
        <v>5.58</v>
      </c>
      <c r="V2568" t="s">
        <v>2599</v>
      </c>
    </row>
    <row r="2569" spans="1:22" x14ac:dyDescent="0.25">
      <c r="A2569">
        <v>2023383896</v>
      </c>
      <c r="B2569" t="s">
        <v>1076</v>
      </c>
      <c r="C2569" t="s">
        <v>1263</v>
      </c>
      <c r="D2569" t="str">
        <f t="shared" si="122"/>
        <v>KADE CURTIS</v>
      </c>
      <c r="E2569" t="s">
        <v>110</v>
      </c>
      <c r="F2569" t="s">
        <v>479</v>
      </c>
      <c r="G2569" t="s">
        <v>480</v>
      </c>
      <c r="H2569">
        <v>8977234</v>
      </c>
      <c r="I2569" t="s">
        <v>65</v>
      </c>
      <c r="J2569" t="s">
        <v>66</v>
      </c>
      <c r="K2569" t="str">
        <f t="shared" si="120"/>
        <v>RYAN CALTAGIRONE</v>
      </c>
      <c r="L2569" s="1">
        <v>45448</v>
      </c>
      <c r="M2569" s="1">
        <v>46027</v>
      </c>
      <c r="N2569">
        <f t="shared" si="121"/>
        <v>19</v>
      </c>
      <c r="O2569" t="s">
        <v>135</v>
      </c>
      <c r="P2569" t="s">
        <v>2613</v>
      </c>
      <c r="Q2569" s="2">
        <v>48.8</v>
      </c>
      <c r="R2569" s="3">
        <v>0.06</v>
      </c>
      <c r="S2569" t="s">
        <v>135</v>
      </c>
      <c r="T2569" t="s">
        <v>136</v>
      </c>
      <c r="U2569" s="2">
        <v>2.93</v>
      </c>
      <c r="V2569" t="s">
        <v>480</v>
      </c>
    </row>
    <row r="2570" spans="1:22" x14ac:dyDescent="0.25">
      <c r="A2570">
        <v>2022917950</v>
      </c>
      <c r="B2570" t="s">
        <v>1705</v>
      </c>
      <c r="C2570" t="s">
        <v>1706</v>
      </c>
      <c r="D2570" t="str">
        <f t="shared" si="122"/>
        <v>EILEEN NIGRO</v>
      </c>
      <c r="E2570" t="s">
        <v>52</v>
      </c>
      <c r="F2570" t="s">
        <v>479</v>
      </c>
      <c r="G2570" t="s">
        <v>480</v>
      </c>
      <c r="H2570">
        <v>19278370</v>
      </c>
      <c r="I2570" t="s">
        <v>172</v>
      </c>
      <c r="J2570" t="s">
        <v>173</v>
      </c>
      <c r="K2570" t="str">
        <f t="shared" si="120"/>
        <v>ANNE MARIE KOZACHECK</v>
      </c>
      <c r="L2570" s="1">
        <v>45413</v>
      </c>
      <c r="M2570" s="1">
        <v>46023</v>
      </c>
      <c r="N2570">
        <f t="shared" si="121"/>
        <v>20</v>
      </c>
      <c r="O2570" t="s">
        <v>135</v>
      </c>
      <c r="P2570" t="s">
        <v>2613</v>
      </c>
      <c r="Q2570" s="2">
        <v>101.58</v>
      </c>
      <c r="R2570" s="3">
        <v>0.06</v>
      </c>
      <c r="S2570" t="s">
        <v>135</v>
      </c>
      <c r="T2570" t="s">
        <v>136</v>
      </c>
      <c r="U2570" s="2">
        <v>6.09</v>
      </c>
      <c r="V2570" t="s">
        <v>480</v>
      </c>
    </row>
    <row r="2571" spans="1:22" x14ac:dyDescent="0.25">
      <c r="A2571">
        <v>2022556491</v>
      </c>
      <c r="B2571" t="s">
        <v>1359</v>
      </c>
      <c r="C2571" t="s">
        <v>1049</v>
      </c>
      <c r="D2571" t="str">
        <f t="shared" si="122"/>
        <v>EMILY FITZPATRICK</v>
      </c>
      <c r="E2571" t="s">
        <v>83</v>
      </c>
      <c r="F2571" t="s">
        <v>373</v>
      </c>
      <c r="G2571" t="s">
        <v>374</v>
      </c>
      <c r="H2571">
        <v>8307933</v>
      </c>
      <c r="I2571" t="s">
        <v>113</v>
      </c>
      <c r="J2571" t="s">
        <v>114</v>
      </c>
      <c r="K2571" t="str">
        <f t="shared" si="120"/>
        <v>GREGORY TEIPEL</v>
      </c>
      <c r="L2571" s="1">
        <v>45416</v>
      </c>
      <c r="M2571" s="1">
        <v>46026</v>
      </c>
      <c r="N2571">
        <f t="shared" si="121"/>
        <v>20</v>
      </c>
      <c r="O2571" t="s">
        <v>135</v>
      </c>
      <c r="P2571" t="s">
        <v>2613</v>
      </c>
      <c r="Q2571" s="2">
        <v>48.19</v>
      </c>
      <c r="R2571" s="3">
        <v>0.15</v>
      </c>
      <c r="S2571" t="s">
        <v>135</v>
      </c>
      <c r="T2571" t="s">
        <v>136</v>
      </c>
      <c r="U2571" s="2">
        <v>7.23</v>
      </c>
      <c r="V2571" t="s">
        <v>374</v>
      </c>
    </row>
    <row r="2572" spans="1:22" x14ac:dyDescent="0.25">
      <c r="A2572">
        <v>2022606712</v>
      </c>
      <c r="B2572" t="s">
        <v>1648</v>
      </c>
      <c r="C2572" t="s">
        <v>405</v>
      </c>
      <c r="D2572" t="str">
        <f t="shared" si="122"/>
        <v>DAVID BOGACZYK</v>
      </c>
      <c r="E2572" t="s">
        <v>52</v>
      </c>
      <c r="F2572" t="s">
        <v>373</v>
      </c>
      <c r="G2572" t="s">
        <v>400</v>
      </c>
      <c r="H2572">
        <v>18781057</v>
      </c>
      <c r="I2572" t="s">
        <v>162</v>
      </c>
      <c r="J2572" t="s">
        <v>163</v>
      </c>
      <c r="K2572" t="str">
        <f t="shared" si="120"/>
        <v>JOHN ROKEN</v>
      </c>
      <c r="L2572" s="1">
        <v>45413</v>
      </c>
      <c r="M2572" s="1">
        <v>46023</v>
      </c>
      <c r="N2572">
        <f t="shared" si="121"/>
        <v>20</v>
      </c>
      <c r="O2572" t="s">
        <v>135</v>
      </c>
      <c r="P2572" t="s">
        <v>2613</v>
      </c>
      <c r="Q2572" s="2">
        <v>25.73</v>
      </c>
      <c r="R2572" s="3">
        <v>0.15</v>
      </c>
      <c r="S2572" t="s">
        <v>135</v>
      </c>
      <c r="T2572" t="s">
        <v>136</v>
      </c>
      <c r="U2572" s="2">
        <v>3.86</v>
      </c>
      <c r="V2572" t="s">
        <v>400</v>
      </c>
    </row>
    <row r="2573" spans="1:22" x14ac:dyDescent="0.25">
      <c r="A2573">
        <v>2022836633</v>
      </c>
      <c r="B2573" t="s">
        <v>1704</v>
      </c>
      <c r="C2573" t="s">
        <v>386</v>
      </c>
      <c r="D2573" t="str">
        <f t="shared" si="122"/>
        <v>MICHAEL WAGENHOFFER</v>
      </c>
      <c r="E2573" t="s">
        <v>52</v>
      </c>
      <c r="F2573" t="s">
        <v>373</v>
      </c>
      <c r="G2573" t="s">
        <v>400</v>
      </c>
      <c r="H2573">
        <v>18781057</v>
      </c>
      <c r="I2573" t="s">
        <v>162</v>
      </c>
      <c r="J2573" t="s">
        <v>163</v>
      </c>
      <c r="K2573" t="str">
        <f t="shared" si="120"/>
        <v>JOHN ROKEN</v>
      </c>
      <c r="L2573" s="1">
        <v>45413</v>
      </c>
      <c r="M2573" s="1">
        <v>46023</v>
      </c>
      <c r="N2573">
        <f t="shared" si="121"/>
        <v>20</v>
      </c>
      <c r="O2573" t="s">
        <v>135</v>
      </c>
      <c r="P2573" t="s">
        <v>2613</v>
      </c>
      <c r="Q2573" s="2">
        <v>25.73</v>
      </c>
      <c r="R2573" s="3">
        <v>0.15</v>
      </c>
      <c r="S2573" t="s">
        <v>135</v>
      </c>
      <c r="T2573" t="s">
        <v>136</v>
      </c>
      <c r="U2573" s="2">
        <v>3.86</v>
      </c>
      <c r="V2573" t="s">
        <v>400</v>
      </c>
    </row>
    <row r="2574" spans="1:22" x14ac:dyDescent="0.25">
      <c r="A2574">
        <v>2022973395</v>
      </c>
      <c r="B2574" t="s">
        <v>2036</v>
      </c>
      <c r="C2574" t="s">
        <v>1291</v>
      </c>
      <c r="D2574" t="str">
        <f t="shared" si="122"/>
        <v>PAUL ROZAIESKI</v>
      </c>
      <c r="E2574" t="s">
        <v>52</v>
      </c>
      <c r="F2574" t="s">
        <v>373</v>
      </c>
      <c r="G2574" t="s">
        <v>400</v>
      </c>
      <c r="H2574">
        <v>18781057</v>
      </c>
      <c r="I2574" t="s">
        <v>162</v>
      </c>
      <c r="J2574" t="s">
        <v>163</v>
      </c>
      <c r="K2574" t="str">
        <f t="shared" si="120"/>
        <v>JOHN ROKEN</v>
      </c>
      <c r="L2574" s="1">
        <v>45416</v>
      </c>
      <c r="M2574" s="1">
        <v>46026</v>
      </c>
      <c r="N2574">
        <f t="shared" si="121"/>
        <v>20</v>
      </c>
      <c r="O2574" t="s">
        <v>135</v>
      </c>
      <c r="P2574" t="s">
        <v>2613</v>
      </c>
      <c r="Q2574" s="2">
        <v>25.73</v>
      </c>
      <c r="R2574" s="3">
        <v>0.15</v>
      </c>
      <c r="S2574" t="s">
        <v>135</v>
      </c>
      <c r="T2574" t="s">
        <v>136</v>
      </c>
      <c r="U2574" s="2">
        <v>3.86</v>
      </c>
      <c r="V2574" t="s">
        <v>400</v>
      </c>
    </row>
    <row r="2575" spans="1:22" x14ac:dyDescent="0.25">
      <c r="A2575">
        <v>2022780513</v>
      </c>
      <c r="B2575" t="s">
        <v>955</v>
      </c>
      <c r="C2575" t="s">
        <v>1880</v>
      </c>
      <c r="D2575" t="str">
        <f t="shared" si="122"/>
        <v>MINNETTE MORGAN</v>
      </c>
      <c r="E2575" t="s">
        <v>166</v>
      </c>
      <c r="F2575" t="s">
        <v>803</v>
      </c>
      <c r="G2575" t="s">
        <v>806</v>
      </c>
      <c r="H2575">
        <v>18781057</v>
      </c>
      <c r="I2575" t="s">
        <v>162</v>
      </c>
      <c r="J2575" t="s">
        <v>163</v>
      </c>
      <c r="K2575" t="str">
        <f t="shared" si="120"/>
        <v>JOHN ROKEN</v>
      </c>
      <c r="L2575" s="1">
        <v>45413</v>
      </c>
      <c r="M2575" s="1">
        <v>46023</v>
      </c>
      <c r="N2575">
        <f t="shared" si="121"/>
        <v>20</v>
      </c>
      <c r="O2575" t="s">
        <v>135</v>
      </c>
      <c r="P2575" t="s">
        <v>2613</v>
      </c>
      <c r="Q2575" s="2">
        <v>15</v>
      </c>
      <c r="R2575" s="3">
        <v>0.1</v>
      </c>
      <c r="S2575" t="s">
        <v>135</v>
      </c>
      <c r="T2575" t="s">
        <v>136</v>
      </c>
      <c r="U2575" s="2">
        <v>1.5</v>
      </c>
      <c r="V2575" t="s">
        <v>806</v>
      </c>
    </row>
    <row r="2576" spans="1:22" x14ac:dyDescent="0.25">
      <c r="A2576">
        <v>2022841373</v>
      </c>
      <c r="B2576" t="s">
        <v>332</v>
      </c>
      <c r="C2576" t="s">
        <v>2420</v>
      </c>
      <c r="D2576" t="str">
        <f t="shared" si="122"/>
        <v>TEENA ROSS</v>
      </c>
      <c r="E2576" t="s">
        <v>125</v>
      </c>
      <c r="F2576" t="s">
        <v>803</v>
      </c>
      <c r="G2576" t="s">
        <v>806</v>
      </c>
      <c r="H2576">
        <v>18781057</v>
      </c>
      <c r="I2576" t="s">
        <v>162</v>
      </c>
      <c r="J2576" t="s">
        <v>163</v>
      </c>
      <c r="K2576" t="str">
        <f t="shared" si="120"/>
        <v>JOHN ROKEN</v>
      </c>
      <c r="L2576" s="1">
        <v>45413</v>
      </c>
      <c r="M2576" s="1">
        <v>46023</v>
      </c>
      <c r="N2576">
        <f t="shared" si="121"/>
        <v>20</v>
      </c>
      <c r="O2576" t="s">
        <v>135</v>
      </c>
      <c r="P2576" t="s">
        <v>2613</v>
      </c>
      <c r="Q2576" s="2">
        <v>15</v>
      </c>
      <c r="R2576" s="3">
        <v>0.1</v>
      </c>
      <c r="S2576" t="s">
        <v>135</v>
      </c>
      <c r="T2576" t="s">
        <v>136</v>
      </c>
      <c r="U2576" s="2">
        <v>1.5</v>
      </c>
      <c r="V2576" t="s">
        <v>806</v>
      </c>
    </row>
    <row r="2577" spans="1:22" x14ac:dyDescent="0.25">
      <c r="A2577">
        <v>2022762388</v>
      </c>
      <c r="B2577" t="s">
        <v>1582</v>
      </c>
      <c r="C2577" t="s">
        <v>1879</v>
      </c>
      <c r="D2577" t="str">
        <f t="shared" si="122"/>
        <v>SHIRLEYANN ARNOLD</v>
      </c>
      <c r="E2577" t="s">
        <v>52</v>
      </c>
      <c r="F2577" t="s">
        <v>132</v>
      </c>
      <c r="G2577" t="s">
        <v>133</v>
      </c>
      <c r="H2577">
        <v>18781057</v>
      </c>
      <c r="I2577" t="s">
        <v>162</v>
      </c>
      <c r="J2577" t="s">
        <v>163</v>
      </c>
      <c r="K2577" t="str">
        <f t="shared" si="120"/>
        <v>JOHN ROKEN</v>
      </c>
      <c r="L2577" s="1">
        <v>45413</v>
      </c>
      <c r="M2577" s="1">
        <v>46023</v>
      </c>
      <c r="N2577">
        <f t="shared" si="121"/>
        <v>20</v>
      </c>
      <c r="O2577" t="s">
        <v>135</v>
      </c>
      <c r="P2577" t="s">
        <v>2613</v>
      </c>
      <c r="Q2577" s="2">
        <v>94.49</v>
      </c>
      <c r="R2577" s="3">
        <v>0.1</v>
      </c>
      <c r="S2577" t="s">
        <v>135</v>
      </c>
      <c r="T2577" t="s">
        <v>136</v>
      </c>
      <c r="U2577" s="2">
        <v>9.4499999999999993</v>
      </c>
      <c r="V2577" t="s">
        <v>133</v>
      </c>
    </row>
    <row r="2578" spans="1:22" x14ac:dyDescent="0.25">
      <c r="A2578">
        <v>2022841372</v>
      </c>
      <c r="B2578" t="s">
        <v>332</v>
      </c>
      <c r="C2578" t="s">
        <v>2420</v>
      </c>
      <c r="D2578" t="str">
        <f t="shared" si="122"/>
        <v>TEENA ROSS</v>
      </c>
      <c r="E2578" t="s">
        <v>125</v>
      </c>
      <c r="F2578" t="s">
        <v>132</v>
      </c>
      <c r="G2578" t="s">
        <v>133</v>
      </c>
      <c r="H2578">
        <v>18781057</v>
      </c>
      <c r="I2578" t="s">
        <v>162</v>
      </c>
      <c r="J2578" t="s">
        <v>163</v>
      </c>
      <c r="K2578" t="str">
        <f t="shared" si="120"/>
        <v>JOHN ROKEN</v>
      </c>
      <c r="L2578" s="1">
        <v>45413</v>
      </c>
      <c r="M2578" s="1">
        <v>46023</v>
      </c>
      <c r="N2578">
        <f t="shared" si="121"/>
        <v>20</v>
      </c>
      <c r="O2578" t="s">
        <v>135</v>
      </c>
      <c r="P2578" t="s">
        <v>2613</v>
      </c>
      <c r="Q2578" s="2">
        <v>88.87</v>
      </c>
      <c r="R2578" s="3">
        <v>0.1</v>
      </c>
      <c r="S2578" t="s">
        <v>135</v>
      </c>
      <c r="T2578" t="s">
        <v>136</v>
      </c>
      <c r="U2578" s="2">
        <v>8.89</v>
      </c>
      <c r="V2578" t="s">
        <v>133</v>
      </c>
    </row>
    <row r="2579" spans="1:22" x14ac:dyDescent="0.25">
      <c r="A2579">
        <v>2022591611</v>
      </c>
      <c r="B2579" t="s">
        <v>1647</v>
      </c>
      <c r="C2579" t="s">
        <v>405</v>
      </c>
      <c r="D2579" t="str">
        <f t="shared" si="122"/>
        <v>DAVID MOUGHALIAN</v>
      </c>
      <c r="E2579" t="s">
        <v>52</v>
      </c>
      <c r="F2579" t="s">
        <v>132</v>
      </c>
      <c r="G2579" t="s">
        <v>133</v>
      </c>
      <c r="H2579">
        <v>18781057</v>
      </c>
      <c r="I2579" t="s">
        <v>162</v>
      </c>
      <c r="J2579" t="s">
        <v>163</v>
      </c>
      <c r="K2579" t="str">
        <f t="shared" si="120"/>
        <v>JOHN ROKEN</v>
      </c>
      <c r="L2579" s="1">
        <v>45413</v>
      </c>
      <c r="M2579" s="1">
        <v>46023</v>
      </c>
      <c r="N2579">
        <f t="shared" si="121"/>
        <v>20</v>
      </c>
      <c r="O2579" t="s">
        <v>135</v>
      </c>
      <c r="P2579" t="s">
        <v>2613</v>
      </c>
      <c r="Q2579" s="2">
        <v>61.39</v>
      </c>
      <c r="R2579" s="3">
        <v>0.1</v>
      </c>
      <c r="S2579" t="s">
        <v>135</v>
      </c>
      <c r="T2579" t="s">
        <v>136</v>
      </c>
      <c r="U2579" s="2">
        <v>6.14</v>
      </c>
      <c r="V2579" t="s">
        <v>133</v>
      </c>
    </row>
    <row r="2580" spans="1:22" x14ac:dyDescent="0.25">
      <c r="A2580">
        <v>2022836631</v>
      </c>
      <c r="B2580" t="s">
        <v>1704</v>
      </c>
      <c r="C2580" t="s">
        <v>386</v>
      </c>
      <c r="D2580" t="str">
        <f t="shared" si="122"/>
        <v>MICHAEL WAGENHOFFER</v>
      </c>
      <c r="E2580" t="s">
        <v>52</v>
      </c>
      <c r="F2580" t="s">
        <v>132</v>
      </c>
      <c r="G2580" t="s">
        <v>133</v>
      </c>
      <c r="H2580">
        <v>18781057</v>
      </c>
      <c r="I2580" t="s">
        <v>162</v>
      </c>
      <c r="J2580" t="s">
        <v>163</v>
      </c>
      <c r="K2580" t="str">
        <f t="shared" si="120"/>
        <v>JOHN ROKEN</v>
      </c>
      <c r="L2580" s="1">
        <v>45413</v>
      </c>
      <c r="M2580" s="1">
        <v>46023</v>
      </c>
      <c r="N2580">
        <f t="shared" si="121"/>
        <v>20</v>
      </c>
      <c r="O2580" t="s">
        <v>135</v>
      </c>
      <c r="P2580" t="s">
        <v>2613</v>
      </c>
      <c r="Q2580" s="2">
        <v>61.39</v>
      </c>
      <c r="R2580" s="3">
        <v>0.1</v>
      </c>
      <c r="S2580" t="s">
        <v>135</v>
      </c>
      <c r="T2580" t="s">
        <v>136</v>
      </c>
      <c r="U2580" s="2">
        <v>6.14</v>
      </c>
      <c r="V2580" t="s">
        <v>133</v>
      </c>
    </row>
    <row r="2581" spans="1:22" x14ac:dyDescent="0.25">
      <c r="A2581">
        <v>2022973394</v>
      </c>
      <c r="B2581" t="s">
        <v>2036</v>
      </c>
      <c r="C2581" t="s">
        <v>1291</v>
      </c>
      <c r="D2581" t="str">
        <f t="shared" si="122"/>
        <v>PAUL ROZAIESKI</v>
      </c>
      <c r="E2581" t="s">
        <v>52</v>
      </c>
      <c r="F2581" t="s">
        <v>132</v>
      </c>
      <c r="G2581" t="s">
        <v>133</v>
      </c>
      <c r="H2581">
        <v>18781057</v>
      </c>
      <c r="I2581" t="s">
        <v>162</v>
      </c>
      <c r="J2581" t="s">
        <v>163</v>
      </c>
      <c r="K2581" t="str">
        <f t="shared" si="120"/>
        <v>JOHN ROKEN</v>
      </c>
      <c r="L2581" s="1">
        <v>45416</v>
      </c>
      <c r="M2581" s="1">
        <v>46026</v>
      </c>
      <c r="N2581">
        <f t="shared" si="121"/>
        <v>20</v>
      </c>
      <c r="O2581" t="s">
        <v>135</v>
      </c>
      <c r="P2581" t="s">
        <v>2613</v>
      </c>
      <c r="Q2581" s="2">
        <v>61.39</v>
      </c>
      <c r="R2581" s="3">
        <v>0.1</v>
      </c>
      <c r="S2581" t="s">
        <v>135</v>
      </c>
      <c r="T2581" t="s">
        <v>136</v>
      </c>
      <c r="U2581" s="2">
        <v>6.14</v>
      </c>
      <c r="V2581" t="s">
        <v>133</v>
      </c>
    </row>
    <row r="2582" spans="1:22" x14ac:dyDescent="0.25">
      <c r="A2582">
        <v>2022809498</v>
      </c>
      <c r="B2582" t="s">
        <v>1881</v>
      </c>
      <c r="C2582" t="s">
        <v>238</v>
      </c>
      <c r="D2582" t="str">
        <f t="shared" si="122"/>
        <v>AMANDA TORRELL</v>
      </c>
      <c r="E2582" t="s">
        <v>52</v>
      </c>
      <c r="F2582" t="s">
        <v>132</v>
      </c>
      <c r="G2582" t="s">
        <v>133</v>
      </c>
      <c r="H2582">
        <v>18781057</v>
      </c>
      <c r="I2582" t="s">
        <v>162</v>
      </c>
      <c r="J2582" t="s">
        <v>163</v>
      </c>
      <c r="K2582" t="str">
        <f t="shared" si="120"/>
        <v>JOHN ROKEN</v>
      </c>
      <c r="L2582" s="1">
        <v>45413</v>
      </c>
      <c r="M2582" s="1">
        <v>46023</v>
      </c>
      <c r="N2582">
        <f t="shared" si="121"/>
        <v>20</v>
      </c>
      <c r="O2582" t="s">
        <v>135</v>
      </c>
      <c r="P2582" t="s">
        <v>2613</v>
      </c>
      <c r="Q2582" s="2">
        <v>57.53</v>
      </c>
      <c r="R2582" s="3">
        <v>0.1</v>
      </c>
      <c r="S2582" t="s">
        <v>135</v>
      </c>
      <c r="T2582" t="s">
        <v>136</v>
      </c>
      <c r="U2582" s="2">
        <v>5.75</v>
      </c>
      <c r="V2582" t="s">
        <v>133</v>
      </c>
    </row>
    <row r="2583" spans="1:22" x14ac:dyDescent="0.25">
      <c r="A2583">
        <v>2022606710</v>
      </c>
      <c r="B2583" t="s">
        <v>1648</v>
      </c>
      <c r="C2583" t="s">
        <v>405</v>
      </c>
      <c r="D2583" t="str">
        <f t="shared" si="122"/>
        <v>DAVID BOGACZYK</v>
      </c>
      <c r="E2583" t="s">
        <v>52</v>
      </c>
      <c r="F2583" t="s">
        <v>132</v>
      </c>
      <c r="G2583" t="s">
        <v>133</v>
      </c>
      <c r="H2583">
        <v>18781057</v>
      </c>
      <c r="I2583" t="s">
        <v>162</v>
      </c>
      <c r="J2583" t="s">
        <v>163</v>
      </c>
      <c r="K2583" t="str">
        <f t="shared" si="120"/>
        <v>JOHN ROKEN</v>
      </c>
      <c r="L2583" s="1">
        <v>45413</v>
      </c>
      <c r="M2583" s="1">
        <v>46023</v>
      </c>
      <c r="N2583">
        <f t="shared" si="121"/>
        <v>20</v>
      </c>
      <c r="O2583" t="s">
        <v>135</v>
      </c>
      <c r="P2583" t="s">
        <v>2613</v>
      </c>
      <c r="Q2583" s="2">
        <v>55.16</v>
      </c>
      <c r="R2583" s="3">
        <v>0.1</v>
      </c>
      <c r="S2583" t="s">
        <v>135</v>
      </c>
      <c r="T2583" t="s">
        <v>136</v>
      </c>
      <c r="U2583" s="2">
        <v>5.52</v>
      </c>
      <c r="V2583" t="s">
        <v>133</v>
      </c>
    </row>
    <row r="2584" spans="1:22" x14ac:dyDescent="0.25">
      <c r="A2584">
        <v>2022721019</v>
      </c>
      <c r="B2584" t="s">
        <v>1878</v>
      </c>
      <c r="C2584" t="s">
        <v>386</v>
      </c>
      <c r="D2584" t="str">
        <f t="shared" si="122"/>
        <v>MICHAEL LARKIN</v>
      </c>
      <c r="E2584" t="s">
        <v>52</v>
      </c>
      <c r="F2584" t="s">
        <v>132</v>
      </c>
      <c r="G2584" t="s">
        <v>133</v>
      </c>
      <c r="H2584">
        <v>18781057</v>
      </c>
      <c r="I2584" t="s">
        <v>162</v>
      </c>
      <c r="J2584" t="s">
        <v>163</v>
      </c>
      <c r="K2584" t="str">
        <f t="shared" si="120"/>
        <v>JOHN ROKEN</v>
      </c>
      <c r="L2584" s="1">
        <v>45413</v>
      </c>
      <c r="M2584" s="1">
        <v>46023</v>
      </c>
      <c r="N2584">
        <f t="shared" si="121"/>
        <v>20</v>
      </c>
      <c r="O2584" t="s">
        <v>135</v>
      </c>
      <c r="P2584" t="s">
        <v>2613</v>
      </c>
      <c r="Q2584" s="2">
        <v>38.11</v>
      </c>
      <c r="R2584" s="3">
        <v>0.1</v>
      </c>
      <c r="S2584" t="s">
        <v>135</v>
      </c>
      <c r="T2584" t="s">
        <v>136</v>
      </c>
      <c r="U2584" s="2">
        <v>3.81</v>
      </c>
      <c r="V2584" t="s">
        <v>133</v>
      </c>
    </row>
    <row r="2585" spans="1:22" x14ac:dyDescent="0.25">
      <c r="A2585">
        <v>2022780512</v>
      </c>
      <c r="B2585" t="s">
        <v>955</v>
      </c>
      <c r="C2585" t="s">
        <v>1880</v>
      </c>
      <c r="D2585" t="str">
        <f t="shared" si="122"/>
        <v>MINNETTE MORGAN</v>
      </c>
      <c r="E2585" t="s">
        <v>166</v>
      </c>
      <c r="F2585" t="s">
        <v>132</v>
      </c>
      <c r="G2585" t="s">
        <v>133</v>
      </c>
      <c r="H2585">
        <v>18781057</v>
      </c>
      <c r="I2585" t="s">
        <v>162</v>
      </c>
      <c r="J2585" t="s">
        <v>163</v>
      </c>
      <c r="K2585" t="str">
        <f t="shared" si="120"/>
        <v>JOHN ROKEN</v>
      </c>
      <c r="L2585" s="1">
        <v>45413</v>
      </c>
      <c r="M2585" s="1">
        <v>46023</v>
      </c>
      <c r="N2585">
        <f t="shared" si="121"/>
        <v>20</v>
      </c>
      <c r="O2585" t="s">
        <v>135</v>
      </c>
      <c r="P2585" t="s">
        <v>2613</v>
      </c>
      <c r="Q2585" s="2">
        <v>37.83</v>
      </c>
      <c r="R2585" s="3">
        <v>0.1</v>
      </c>
      <c r="S2585" t="s">
        <v>135</v>
      </c>
      <c r="T2585" t="s">
        <v>136</v>
      </c>
      <c r="U2585" s="2">
        <v>3.78</v>
      </c>
      <c r="V2585" t="s">
        <v>133</v>
      </c>
    </row>
    <row r="2586" spans="1:22" x14ac:dyDescent="0.25">
      <c r="A2586">
        <v>2022716060</v>
      </c>
      <c r="B2586" t="s">
        <v>1876</v>
      </c>
      <c r="C2586" t="s">
        <v>1877</v>
      </c>
      <c r="D2586" t="str">
        <f t="shared" si="122"/>
        <v>JON SCZEPKOWSKI</v>
      </c>
      <c r="E2586" t="s">
        <v>52</v>
      </c>
      <c r="F2586" t="s">
        <v>132</v>
      </c>
      <c r="G2586" t="s">
        <v>133</v>
      </c>
      <c r="H2586">
        <v>18781057</v>
      </c>
      <c r="I2586" t="s">
        <v>162</v>
      </c>
      <c r="J2586" t="s">
        <v>163</v>
      </c>
      <c r="K2586" t="str">
        <f t="shared" si="120"/>
        <v>JOHN ROKEN</v>
      </c>
      <c r="L2586" s="1">
        <v>45413</v>
      </c>
      <c r="M2586" s="1">
        <v>46023</v>
      </c>
      <c r="N2586">
        <f t="shared" si="121"/>
        <v>20</v>
      </c>
      <c r="O2586" t="s">
        <v>135</v>
      </c>
      <c r="P2586" t="s">
        <v>2613</v>
      </c>
      <c r="Q2586" s="2">
        <v>28.28</v>
      </c>
      <c r="R2586" s="3">
        <v>0.1</v>
      </c>
      <c r="S2586" t="s">
        <v>135</v>
      </c>
      <c r="T2586" t="s">
        <v>136</v>
      </c>
      <c r="U2586" s="2">
        <v>2.83</v>
      </c>
      <c r="V2586" t="s">
        <v>133</v>
      </c>
    </row>
    <row r="2587" spans="1:22" x14ac:dyDescent="0.25">
      <c r="A2587">
        <v>2022720083</v>
      </c>
      <c r="B2587" t="s">
        <v>1703</v>
      </c>
      <c r="C2587" t="s">
        <v>66</v>
      </c>
      <c r="D2587" t="str">
        <f t="shared" si="122"/>
        <v>RYAN STARCZEWSKI</v>
      </c>
      <c r="E2587" t="s">
        <v>52</v>
      </c>
      <c r="F2587" t="s">
        <v>132</v>
      </c>
      <c r="G2587" t="s">
        <v>133</v>
      </c>
      <c r="H2587">
        <v>18781057</v>
      </c>
      <c r="I2587" t="s">
        <v>162</v>
      </c>
      <c r="J2587" t="s">
        <v>163</v>
      </c>
      <c r="K2587" t="str">
        <f t="shared" si="120"/>
        <v>JOHN ROKEN</v>
      </c>
      <c r="L2587" s="1">
        <v>45413</v>
      </c>
      <c r="M2587" s="1">
        <v>46023</v>
      </c>
      <c r="N2587">
        <f t="shared" si="121"/>
        <v>20</v>
      </c>
      <c r="O2587" t="s">
        <v>135</v>
      </c>
      <c r="P2587" t="s">
        <v>2613</v>
      </c>
      <c r="Q2587" s="2">
        <v>21.97</v>
      </c>
      <c r="R2587" s="3">
        <v>0.1</v>
      </c>
      <c r="S2587" t="s">
        <v>135</v>
      </c>
      <c r="T2587" t="s">
        <v>136</v>
      </c>
      <c r="U2587" s="2">
        <v>2.2000000000000002</v>
      </c>
      <c r="V2587" t="s">
        <v>133</v>
      </c>
    </row>
    <row r="2588" spans="1:22" x14ac:dyDescent="0.25">
      <c r="A2588">
        <v>2022693241</v>
      </c>
      <c r="B2588" t="s">
        <v>1701</v>
      </c>
      <c r="C2588" t="s">
        <v>163</v>
      </c>
      <c r="D2588" t="str">
        <f t="shared" si="122"/>
        <v>JOHN MAYES</v>
      </c>
      <c r="E2588" t="s">
        <v>64</v>
      </c>
      <c r="F2588" t="s">
        <v>132</v>
      </c>
      <c r="G2588" t="s">
        <v>133</v>
      </c>
      <c r="H2588">
        <v>18781057</v>
      </c>
      <c r="I2588" t="s">
        <v>162</v>
      </c>
      <c r="J2588" t="s">
        <v>163</v>
      </c>
      <c r="K2588" t="str">
        <f t="shared" si="120"/>
        <v>JOHN ROKEN</v>
      </c>
      <c r="L2588" s="1">
        <v>45413</v>
      </c>
      <c r="M2588" s="1">
        <v>46023</v>
      </c>
      <c r="N2588">
        <f t="shared" si="121"/>
        <v>20</v>
      </c>
      <c r="O2588" t="s">
        <v>135</v>
      </c>
      <c r="P2588" t="s">
        <v>2613</v>
      </c>
      <c r="Q2588" s="2">
        <v>18.45</v>
      </c>
      <c r="R2588" s="3">
        <v>0.1</v>
      </c>
      <c r="S2588" t="s">
        <v>135</v>
      </c>
      <c r="T2588" t="s">
        <v>136</v>
      </c>
      <c r="U2588" s="2">
        <v>1.84</v>
      </c>
      <c r="V2588" t="s">
        <v>133</v>
      </c>
    </row>
    <row r="2589" spans="1:22" x14ac:dyDescent="0.25">
      <c r="A2589">
        <v>2022628384</v>
      </c>
      <c r="B2589" t="s">
        <v>1649</v>
      </c>
      <c r="C2589" t="s">
        <v>478</v>
      </c>
      <c r="D2589" t="str">
        <f t="shared" si="122"/>
        <v>JAMES INGLETT</v>
      </c>
      <c r="E2589" t="s">
        <v>64</v>
      </c>
      <c r="F2589" t="s">
        <v>132</v>
      </c>
      <c r="G2589" t="s">
        <v>133</v>
      </c>
      <c r="H2589">
        <v>18781057</v>
      </c>
      <c r="I2589" t="s">
        <v>162</v>
      </c>
      <c r="J2589" t="s">
        <v>163</v>
      </c>
      <c r="K2589" t="str">
        <f t="shared" si="120"/>
        <v>JOHN ROKEN</v>
      </c>
      <c r="L2589" s="1">
        <v>45413</v>
      </c>
      <c r="M2589" s="1">
        <v>46023</v>
      </c>
      <c r="N2589">
        <f t="shared" si="121"/>
        <v>20</v>
      </c>
      <c r="O2589" t="s">
        <v>135</v>
      </c>
      <c r="P2589" t="s">
        <v>2613</v>
      </c>
      <c r="Q2589" s="2">
        <v>13.38</v>
      </c>
      <c r="R2589" s="3">
        <v>0.1</v>
      </c>
      <c r="S2589" t="s">
        <v>135</v>
      </c>
      <c r="T2589" t="s">
        <v>136</v>
      </c>
      <c r="U2589" s="2">
        <v>1.34</v>
      </c>
      <c r="V2589" t="s">
        <v>133</v>
      </c>
    </row>
    <row r="2590" spans="1:22" x14ac:dyDescent="0.25">
      <c r="A2590">
        <v>2022762387</v>
      </c>
      <c r="B2590" t="s">
        <v>1582</v>
      </c>
      <c r="C2590" t="s">
        <v>1879</v>
      </c>
      <c r="D2590" t="str">
        <f t="shared" si="122"/>
        <v>SHIRLEYANN ARNOLD</v>
      </c>
      <c r="E2590" t="s">
        <v>52</v>
      </c>
      <c r="F2590" t="s">
        <v>373</v>
      </c>
      <c r="G2590" t="s">
        <v>408</v>
      </c>
      <c r="H2590">
        <v>18781057</v>
      </c>
      <c r="I2590" t="s">
        <v>162</v>
      </c>
      <c r="J2590" t="s">
        <v>163</v>
      </c>
      <c r="K2590" t="str">
        <f t="shared" si="120"/>
        <v>JOHN ROKEN</v>
      </c>
      <c r="L2590" s="1">
        <v>45413</v>
      </c>
      <c r="M2590" s="1">
        <v>46023</v>
      </c>
      <c r="N2590">
        <f t="shared" si="121"/>
        <v>20</v>
      </c>
      <c r="O2590" t="s">
        <v>135</v>
      </c>
      <c r="P2590" t="s">
        <v>2613</v>
      </c>
      <c r="Q2590" s="2">
        <v>136.36000000000001</v>
      </c>
      <c r="R2590" s="3">
        <v>0.09</v>
      </c>
      <c r="S2590" t="s">
        <v>135</v>
      </c>
      <c r="T2590" t="s">
        <v>136</v>
      </c>
      <c r="U2590" s="2">
        <v>12.27</v>
      </c>
      <c r="V2590" t="s">
        <v>408</v>
      </c>
    </row>
    <row r="2591" spans="1:22" x14ac:dyDescent="0.25">
      <c r="A2591">
        <v>2022836635</v>
      </c>
      <c r="B2591" t="s">
        <v>1704</v>
      </c>
      <c r="C2591" t="s">
        <v>386</v>
      </c>
      <c r="D2591" t="str">
        <f t="shared" si="122"/>
        <v>MICHAEL WAGENHOFFER</v>
      </c>
      <c r="E2591" t="s">
        <v>52</v>
      </c>
      <c r="F2591" t="s">
        <v>373</v>
      </c>
      <c r="G2591" t="s">
        <v>408</v>
      </c>
      <c r="H2591">
        <v>18781057</v>
      </c>
      <c r="I2591" t="s">
        <v>162</v>
      </c>
      <c r="J2591" t="s">
        <v>163</v>
      </c>
      <c r="K2591" t="str">
        <f t="shared" si="120"/>
        <v>JOHN ROKEN</v>
      </c>
      <c r="L2591" s="1">
        <v>45413</v>
      </c>
      <c r="M2591" s="1">
        <v>46023</v>
      </c>
      <c r="N2591">
        <f t="shared" si="121"/>
        <v>20</v>
      </c>
      <c r="O2591" t="s">
        <v>135</v>
      </c>
      <c r="P2591" t="s">
        <v>2613</v>
      </c>
      <c r="Q2591" s="2">
        <v>51.85</v>
      </c>
      <c r="R2591" s="3">
        <v>0.09</v>
      </c>
      <c r="S2591" t="s">
        <v>135</v>
      </c>
      <c r="T2591" t="s">
        <v>136</v>
      </c>
      <c r="U2591" s="2">
        <v>4.67</v>
      </c>
      <c r="V2591" t="s">
        <v>408</v>
      </c>
    </row>
    <row r="2592" spans="1:22" x14ac:dyDescent="0.25">
      <c r="A2592">
        <v>2022720084</v>
      </c>
      <c r="B2592" t="s">
        <v>1703</v>
      </c>
      <c r="C2592" t="s">
        <v>66</v>
      </c>
      <c r="D2592" t="str">
        <f t="shared" si="122"/>
        <v>RYAN STARCZEWSKI</v>
      </c>
      <c r="E2592" t="s">
        <v>52</v>
      </c>
      <c r="F2592" t="s">
        <v>53</v>
      </c>
      <c r="G2592" t="s">
        <v>918</v>
      </c>
      <c r="H2592">
        <v>18781057</v>
      </c>
      <c r="I2592" t="s">
        <v>162</v>
      </c>
      <c r="J2592" t="s">
        <v>163</v>
      </c>
      <c r="K2592" t="str">
        <f t="shared" si="120"/>
        <v>JOHN ROKEN</v>
      </c>
      <c r="L2592" s="1">
        <v>45413</v>
      </c>
      <c r="M2592" s="1">
        <v>46023</v>
      </c>
      <c r="N2592">
        <f t="shared" si="121"/>
        <v>20</v>
      </c>
      <c r="O2592" t="s">
        <v>135</v>
      </c>
      <c r="P2592" t="s">
        <v>2613</v>
      </c>
      <c r="Q2592" s="2">
        <v>41.81</v>
      </c>
      <c r="R2592" s="4">
        <v>6.5000000000000002E-2</v>
      </c>
      <c r="S2592" t="s">
        <v>135</v>
      </c>
      <c r="T2592" t="s">
        <v>136</v>
      </c>
      <c r="U2592" s="2">
        <v>2.72</v>
      </c>
      <c r="V2592" t="s">
        <v>918</v>
      </c>
    </row>
    <row r="2593" spans="1:22" x14ac:dyDescent="0.25">
      <c r="A2593">
        <v>2022762386</v>
      </c>
      <c r="B2593" t="s">
        <v>1582</v>
      </c>
      <c r="C2593" t="s">
        <v>1879</v>
      </c>
      <c r="D2593" t="str">
        <f t="shared" si="122"/>
        <v>SHIRLEYANN ARNOLD</v>
      </c>
      <c r="E2593" t="s">
        <v>52</v>
      </c>
      <c r="F2593" t="s">
        <v>53</v>
      </c>
      <c r="G2593" t="s">
        <v>928</v>
      </c>
      <c r="H2593">
        <v>18781057</v>
      </c>
      <c r="I2593" t="s">
        <v>162</v>
      </c>
      <c r="J2593" t="s">
        <v>163</v>
      </c>
      <c r="K2593" t="str">
        <f t="shared" si="120"/>
        <v>JOHN ROKEN</v>
      </c>
      <c r="L2593" s="1">
        <v>45413</v>
      </c>
      <c r="M2593" s="1">
        <v>46023</v>
      </c>
      <c r="N2593">
        <f t="shared" si="121"/>
        <v>20</v>
      </c>
      <c r="O2593" t="s">
        <v>135</v>
      </c>
      <c r="P2593" t="s">
        <v>2613</v>
      </c>
      <c r="Q2593" s="2">
        <v>112.47</v>
      </c>
      <c r="R2593" s="4">
        <v>6.5000000000000002E-2</v>
      </c>
      <c r="S2593" t="s">
        <v>135</v>
      </c>
      <c r="T2593" t="s">
        <v>136</v>
      </c>
      <c r="U2593" s="2">
        <v>7.31</v>
      </c>
      <c r="V2593" t="s">
        <v>928</v>
      </c>
    </row>
    <row r="2594" spans="1:22" x14ac:dyDescent="0.25">
      <c r="A2594">
        <v>2022591612</v>
      </c>
      <c r="B2594" t="s">
        <v>1647</v>
      </c>
      <c r="C2594" t="s">
        <v>405</v>
      </c>
      <c r="D2594" t="str">
        <f t="shared" si="122"/>
        <v>DAVID MOUGHALIAN</v>
      </c>
      <c r="E2594" t="s">
        <v>52</v>
      </c>
      <c r="F2594" t="s">
        <v>53</v>
      </c>
      <c r="G2594" t="s">
        <v>928</v>
      </c>
      <c r="H2594">
        <v>18781057</v>
      </c>
      <c r="I2594" t="s">
        <v>162</v>
      </c>
      <c r="J2594" t="s">
        <v>163</v>
      </c>
      <c r="K2594" t="str">
        <f t="shared" si="120"/>
        <v>JOHN ROKEN</v>
      </c>
      <c r="L2594" s="1">
        <v>45413</v>
      </c>
      <c r="M2594" s="1">
        <v>46023</v>
      </c>
      <c r="N2594">
        <f t="shared" si="121"/>
        <v>20</v>
      </c>
      <c r="O2594" t="s">
        <v>135</v>
      </c>
      <c r="P2594" t="s">
        <v>2613</v>
      </c>
      <c r="Q2594" s="2">
        <v>109.84</v>
      </c>
      <c r="R2594" s="4">
        <v>6.5000000000000002E-2</v>
      </c>
      <c r="S2594" t="s">
        <v>135</v>
      </c>
      <c r="T2594" t="s">
        <v>136</v>
      </c>
      <c r="U2594" s="2">
        <v>7.14</v>
      </c>
      <c r="V2594" t="s">
        <v>928</v>
      </c>
    </row>
    <row r="2595" spans="1:22" x14ac:dyDescent="0.25">
      <c r="A2595">
        <v>2022606711</v>
      </c>
      <c r="B2595" t="s">
        <v>1648</v>
      </c>
      <c r="C2595" t="s">
        <v>405</v>
      </c>
      <c r="D2595" t="str">
        <f t="shared" si="122"/>
        <v>DAVID BOGACZYK</v>
      </c>
      <c r="E2595" t="s">
        <v>52</v>
      </c>
      <c r="F2595" t="s">
        <v>53</v>
      </c>
      <c r="G2595" t="s">
        <v>928</v>
      </c>
      <c r="H2595">
        <v>18781057</v>
      </c>
      <c r="I2595" t="s">
        <v>162</v>
      </c>
      <c r="J2595" t="s">
        <v>163</v>
      </c>
      <c r="K2595" t="str">
        <f t="shared" si="120"/>
        <v>JOHN ROKEN</v>
      </c>
      <c r="L2595" s="1">
        <v>45413</v>
      </c>
      <c r="M2595" s="1">
        <v>46023</v>
      </c>
      <c r="N2595">
        <f t="shared" si="121"/>
        <v>20</v>
      </c>
      <c r="O2595" t="s">
        <v>135</v>
      </c>
      <c r="P2595" t="s">
        <v>2613</v>
      </c>
      <c r="Q2595" s="2">
        <v>109.84</v>
      </c>
      <c r="R2595" s="4">
        <v>6.5000000000000002E-2</v>
      </c>
      <c r="S2595" t="s">
        <v>135</v>
      </c>
      <c r="T2595" t="s">
        <v>136</v>
      </c>
      <c r="U2595" s="2">
        <v>7.14</v>
      </c>
      <c r="V2595" t="s">
        <v>928</v>
      </c>
    </row>
    <row r="2596" spans="1:22" x14ac:dyDescent="0.25">
      <c r="A2596">
        <v>2022836634</v>
      </c>
      <c r="B2596" t="s">
        <v>1704</v>
      </c>
      <c r="C2596" t="s">
        <v>386</v>
      </c>
      <c r="D2596" t="str">
        <f t="shared" si="122"/>
        <v>MICHAEL WAGENHOFFER</v>
      </c>
      <c r="E2596" t="s">
        <v>52</v>
      </c>
      <c r="F2596" t="s">
        <v>53</v>
      </c>
      <c r="G2596" t="s">
        <v>928</v>
      </c>
      <c r="H2596">
        <v>18781057</v>
      </c>
      <c r="I2596" t="s">
        <v>162</v>
      </c>
      <c r="J2596" t="s">
        <v>163</v>
      </c>
      <c r="K2596" t="str">
        <f t="shared" si="120"/>
        <v>JOHN ROKEN</v>
      </c>
      <c r="L2596" s="1">
        <v>45413</v>
      </c>
      <c r="M2596" s="1">
        <v>46023</v>
      </c>
      <c r="N2596">
        <f t="shared" si="121"/>
        <v>20</v>
      </c>
      <c r="O2596" t="s">
        <v>135</v>
      </c>
      <c r="P2596" t="s">
        <v>2613</v>
      </c>
      <c r="Q2596" s="2">
        <v>109.84</v>
      </c>
      <c r="R2596" s="4">
        <v>6.5000000000000002E-2</v>
      </c>
      <c r="S2596" t="s">
        <v>135</v>
      </c>
      <c r="T2596" t="s">
        <v>136</v>
      </c>
      <c r="U2596" s="2">
        <v>7.14</v>
      </c>
      <c r="V2596" t="s">
        <v>928</v>
      </c>
    </row>
    <row r="2597" spans="1:22" x14ac:dyDescent="0.25">
      <c r="A2597">
        <v>2022693240</v>
      </c>
      <c r="B2597" t="s">
        <v>1701</v>
      </c>
      <c r="C2597" t="s">
        <v>163</v>
      </c>
      <c r="D2597" t="str">
        <f t="shared" si="122"/>
        <v>JOHN MAYES</v>
      </c>
      <c r="E2597" t="s">
        <v>64</v>
      </c>
      <c r="F2597" t="s">
        <v>53</v>
      </c>
      <c r="G2597" t="s">
        <v>54</v>
      </c>
      <c r="H2597">
        <v>18781057</v>
      </c>
      <c r="I2597" t="s">
        <v>162</v>
      </c>
      <c r="J2597" t="s">
        <v>163</v>
      </c>
      <c r="K2597" t="str">
        <f t="shared" si="120"/>
        <v>JOHN ROKEN</v>
      </c>
      <c r="L2597" s="1">
        <v>45413</v>
      </c>
      <c r="M2597" s="1">
        <v>46023</v>
      </c>
      <c r="N2597">
        <f t="shared" si="121"/>
        <v>20</v>
      </c>
      <c r="O2597" t="s">
        <v>135</v>
      </c>
      <c r="P2597" t="s">
        <v>2613</v>
      </c>
      <c r="Q2597" s="2">
        <v>46.45</v>
      </c>
      <c r="R2597" s="4">
        <v>6.5000000000000002E-2</v>
      </c>
      <c r="S2597" t="s">
        <v>135</v>
      </c>
      <c r="T2597" t="s">
        <v>136</v>
      </c>
      <c r="U2597" s="2">
        <v>3.02</v>
      </c>
      <c r="V2597" t="s">
        <v>54</v>
      </c>
    </row>
    <row r="2598" spans="1:22" x14ac:dyDescent="0.25">
      <c r="A2598">
        <v>2022628382</v>
      </c>
      <c r="B2598" t="s">
        <v>1649</v>
      </c>
      <c r="C2598" t="s">
        <v>478</v>
      </c>
      <c r="D2598" t="str">
        <f t="shared" si="122"/>
        <v>JAMES INGLETT</v>
      </c>
      <c r="E2598" t="s">
        <v>64</v>
      </c>
      <c r="F2598" t="s">
        <v>53</v>
      </c>
      <c r="G2598" t="s">
        <v>54</v>
      </c>
      <c r="H2598">
        <v>18781057</v>
      </c>
      <c r="I2598" t="s">
        <v>162</v>
      </c>
      <c r="J2598" t="s">
        <v>163</v>
      </c>
      <c r="K2598" t="str">
        <f t="shared" si="120"/>
        <v>JOHN ROKEN</v>
      </c>
      <c r="L2598" s="1">
        <v>45413</v>
      </c>
      <c r="M2598" s="1">
        <v>46023</v>
      </c>
      <c r="N2598">
        <f t="shared" si="121"/>
        <v>20</v>
      </c>
      <c r="O2598" t="s">
        <v>135</v>
      </c>
      <c r="P2598" t="s">
        <v>2613</v>
      </c>
      <c r="Q2598" s="2">
        <v>40.159999999999997</v>
      </c>
      <c r="R2598" s="4">
        <v>6.5000000000000002E-2</v>
      </c>
      <c r="S2598" t="s">
        <v>135</v>
      </c>
      <c r="T2598" t="s">
        <v>136</v>
      </c>
      <c r="U2598" s="2">
        <v>2.61</v>
      </c>
      <c r="V2598" t="s">
        <v>54</v>
      </c>
    </row>
    <row r="2599" spans="1:22" x14ac:dyDescent="0.25">
      <c r="A2599">
        <v>2022716061</v>
      </c>
      <c r="B2599" t="s">
        <v>1876</v>
      </c>
      <c r="C2599" t="s">
        <v>1877</v>
      </c>
      <c r="D2599" t="str">
        <f t="shared" si="122"/>
        <v>JON SCZEPKOWSKI</v>
      </c>
      <c r="E2599" t="s">
        <v>52</v>
      </c>
      <c r="F2599" t="s">
        <v>53</v>
      </c>
      <c r="G2599" t="s">
        <v>54</v>
      </c>
      <c r="H2599">
        <v>18781057</v>
      </c>
      <c r="I2599" t="s">
        <v>162</v>
      </c>
      <c r="J2599" t="s">
        <v>163</v>
      </c>
      <c r="K2599" t="str">
        <f t="shared" si="120"/>
        <v>JOHN ROKEN</v>
      </c>
      <c r="L2599" s="1">
        <v>45413</v>
      </c>
      <c r="M2599" s="1">
        <v>46023</v>
      </c>
      <c r="N2599">
        <f t="shared" si="121"/>
        <v>20</v>
      </c>
      <c r="O2599" t="s">
        <v>135</v>
      </c>
      <c r="P2599" t="s">
        <v>2613</v>
      </c>
      <c r="Q2599" s="2">
        <v>40.159999999999997</v>
      </c>
      <c r="R2599" s="4">
        <v>6.5000000000000002E-2</v>
      </c>
      <c r="S2599" t="s">
        <v>135</v>
      </c>
      <c r="T2599" t="s">
        <v>136</v>
      </c>
      <c r="U2599" s="2">
        <v>2.61</v>
      </c>
      <c r="V2599" t="s">
        <v>54</v>
      </c>
    </row>
    <row r="2600" spans="1:22" x14ac:dyDescent="0.25">
      <c r="A2600">
        <v>2022721020</v>
      </c>
      <c r="B2600" t="s">
        <v>1878</v>
      </c>
      <c r="C2600" t="s">
        <v>386</v>
      </c>
      <c r="D2600" t="str">
        <f t="shared" si="122"/>
        <v>MICHAEL LARKIN</v>
      </c>
      <c r="E2600" t="s">
        <v>52</v>
      </c>
      <c r="F2600" t="s">
        <v>53</v>
      </c>
      <c r="G2600" t="s">
        <v>54</v>
      </c>
      <c r="H2600">
        <v>18781057</v>
      </c>
      <c r="I2600" t="s">
        <v>162</v>
      </c>
      <c r="J2600" t="s">
        <v>163</v>
      </c>
      <c r="K2600" t="str">
        <f t="shared" si="120"/>
        <v>JOHN ROKEN</v>
      </c>
      <c r="L2600" s="1">
        <v>45413</v>
      </c>
      <c r="M2600" s="1">
        <v>46023</v>
      </c>
      <c r="N2600">
        <f t="shared" si="121"/>
        <v>20</v>
      </c>
      <c r="O2600" t="s">
        <v>135</v>
      </c>
      <c r="P2600" t="s">
        <v>2613</v>
      </c>
      <c r="Q2600" s="2">
        <v>40.159999999999997</v>
      </c>
      <c r="R2600" s="4">
        <v>6.5000000000000002E-2</v>
      </c>
      <c r="S2600" t="s">
        <v>135</v>
      </c>
      <c r="T2600" t="s">
        <v>136</v>
      </c>
      <c r="U2600" s="2">
        <v>2.61</v>
      </c>
      <c r="V2600" t="s">
        <v>54</v>
      </c>
    </row>
    <row r="2601" spans="1:22" x14ac:dyDescent="0.25">
      <c r="A2601">
        <v>2022836632</v>
      </c>
      <c r="B2601" t="s">
        <v>1704</v>
      </c>
      <c r="C2601" t="s">
        <v>386</v>
      </c>
      <c r="D2601" t="str">
        <f t="shared" si="122"/>
        <v>MICHAEL WAGENHOFFER</v>
      </c>
      <c r="E2601" t="s">
        <v>52</v>
      </c>
      <c r="F2601" t="s">
        <v>479</v>
      </c>
      <c r="G2601" t="s">
        <v>480</v>
      </c>
      <c r="H2601">
        <v>18781057</v>
      </c>
      <c r="I2601" t="s">
        <v>162</v>
      </c>
      <c r="J2601" t="s">
        <v>163</v>
      </c>
      <c r="K2601" t="str">
        <f t="shared" si="120"/>
        <v>JOHN ROKEN</v>
      </c>
      <c r="L2601" s="1">
        <v>45413</v>
      </c>
      <c r="M2601" s="1">
        <v>46023</v>
      </c>
      <c r="N2601">
        <f t="shared" si="121"/>
        <v>20</v>
      </c>
      <c r="O2601" t="s">
        <v>135</v>
      </c>
      <c r="P2601" t="s">
        <v>2613</v>
      </c>
      <c r="Q2601" s="2">
        <v>59.67</v>
      </c>
      <c r="R2601" s="3">
        <v>0.06</v>
      </c>
      <c r="S2601" t="s">
        <v>135</v>
      </c>
      <c r="T2601" t="s">
        <v>136</v>
      </c>
      <c r="U2601" s="2">
        <v>3.58</v>
      </c>
      <c r="V2601" t="s">
        <v>480</v>
      </c>
    </row>
    <row r="2602" spans="1:22" x14ac:dyDescent="0.25">
      <c r="A2602">
        <v>2022696711</v>
      </c>
      <c r="B2602" t="s">
        <v>1702</v>
      </c>
      <c r="C2602" t="s">
        <v>1538</v>
      </c>
      <c r="D2602" t="str">
        <f t="shared" si="122"/>
        <v>VALERIE COAD-THOMAS</v>
      </c>
      <c r="E2602" t="s">
        <v>52</v>
      </c>
      <c r="F2602" t="s">
        <v>479</v>
      </c>
      <c r="G2602" t="s">
        <v>480</v>
      </c>
      <c r="H2602">
        <v>18781057</v>
      </c>
      <c r="I2602" t="s">
        <v>162</v>
      </c>
      <c r="J2602" t="s">
        <v>163</v>
      </c>
      <c r="K2602" t="str">
        <f t="shared" si="120"/>
        <v>JOHN ROKEN</v>
      </c>
      <c r="L2602" s="1">
        <v>45413</v>
      </c>
      <c r="M2602" s="1">
        <v>46023</v>
      </c>
      <c r="N2602">
        <f t="shared" si="121"/>
        <v>20</v>
      </c>
      <c r="O2602" t="s">
        <v>135</v>
      </c>
      <c r="P2602" t="s">
        <v>2613</v>
      </c>
      <c r="Q2602" s="2">
        <v>44.98</v>
      </c>
      <c r="R2602" s="3">
        <v>0.06</v>
      </c>
      <c r="S2602" t="s">
        <v>135</v>
      </c>
      <c r="T2602" t="s">
        <v>136</v>
      </c>
      <c r="U2602" s="2">
        <v>2.7</v>
      </c>
      <c r="V2602" t="s">
        <v>480</v>
      </c>
    </row>
    <row r="2603" spans="1:22" x14ac:dyDescent="0.25">
      <c r="A2603">
        <v>2022720082</v>
      </c>
      <c r="B2603" t="s">
        <v>1703</v>
      </c>
      <c r="C2603" t="s">
        <v>66</v>
      </c>
      <c r="D2603" t="str">
        <f t="shared" si="122"/>
        <v>RYAN STARCZEWSKI</v>
      </c>
      <c r="E2603" t="s">
        <v>52</v>
      </c>
      <c r="F2603" t="s">
        <v>479</v>
      </c>
      <c r="G2603" t="s">
        <v>480</v>
      </c>
      <c r="H2603">
        <v>18781057</v>
      </c>
      <c r="I2603" t="s">
        <v>162</v>
      </c>
      <c r="J2603" t="s">
        <v>163</v>
      </c>
      <c r="K2603" t="str">
        <f t="shared" si="120"/>
        <v>JOHN ROKEN</v>
      </c>
      <c r="L2603" s="1">
        <v>45413</v>
      </c>
      <c r="M2603" s="1">
        <v>46023</v>
      </c>
      <c r="N2603">
        <f t="shared" si="121"/>
        <v>20</v>
      </c>
      <c r="O2603" t="s">
        <v>135</v>
      </c>
      <c r="P2603" t="s">
        <v>2613</v>
      </c>
      <c r="Q2603" s="2">
        <v>27.11</v>
      </c>
      <c r="R2603" s="3">
        <v>0.06</v>
      </c>
      <c r="S2603" t="s">
        <v>135</v>
      </c>
      <c r="T2603" t="s">
        <v>136</v>
      </c>
      <c r="U2603" s="2">
        <v>1.63</v>
      </c>
      <c r="V2603" t="s">
        <v>480</v>
      </c>
    </row>
    <row r="2604" spans="1:22" x14ac:dyDescent="0.25">
      <c r="A2604">
        <v>2022693239</v>
      </c>
      <c r="B2604" t="s">
        <v>1701</v>
      </c>
      <c r="C2604" t="s">
        <v>163</v>
      </c>
      <c r="D2604" t="str">
        <f t="shared" si="122"/>
        <v>JOHN MAYES</v>
      </c>
      <c r="E2604" t="s">
        <v>64</v>
      </c>
      <c r="F2604" t="s">
        <v>479</v>
      </c>
      <c r="G2604" t="s">
        <v>480</v>
      </c>
      <c r="H2604">
        <v>18781057</v>
      </c>
      <c r="I2604" t="s">
        <v>162</v>
      </c>
      <c r="J2604" t="s">
        <v>163</v>
      </c>
      <c r="K2604" t="str">
        <f t="shared" si="120"/>
        <v>JOHN ROKEN</v>
      </c>
      <c r="L2604" s="1">
        <v>45413</v>
      </c>
      <c r="M2604" s="1">
        <v>46023</v>
      </c>
      <c r="N2604">
        <f t="shared" si="121"/>
        <v>20</v>
      </c>
      <c r="O2604" t="s">
        <v>135</v>
      </c>
      <c r="P2604" t="s">
        <v>2613</v>
      </c>
      <c r="Q2604" s="2">
        <v>26.49</v>
      </c>
      <c r="R2604" s="3">
        <v>0.06</v>
      </c>
      <c r="S2604" t="s">
        <v>135</v>
      </c>
      <c r="T2604" t="s">
        <v>136</v>
      </c>
      <c r="U2604" s="2">
        <v>1.59</v>
      </c>
      <c r="V2604" t="s">
        <v>480</v>
      </c>
    </row>
    <row r="2605" spans="1:22" x14ac:dyDescent="0.25">
      <c r="A2605">
        <v>2022628383</v>
      </c>
      <c r="B2605" t="s">
        <v>1649</v>
      </c>
      <c r="C2605" t="s">
        <v>478</v>
      </c>
      <c r="D2605" t="str">
        <f t="shared" si="122"/>
        <v>JAMES INGLETT</v>
      </c>
      <c r="E2605" t="s">
        <v>64</v>
      </c>
      <c r="F2605" t="s">
        <v>479</v>
      </c>
      <c r="G2605" t="s">
        <v>480</v>
      </c>
      <c r="H2605">
        <v>18781057</v>
      </c>
      <c r="I2605" t="s">
        <v>162</v>
      </c>
      <c r="J2605" t="s">
        <v>163</v>
      </c>
      <c r="K2605" t="str">
        <f t="shared" si="120"/>
        <v>JOHN ROKEN</v>
      </c>
      <c r="L2605" s="1">
        <v>45413</v>
      </c>
      <c r="M2605" s="1">
        <v>46023</v>
      </c>
      <c r="N2605">
        <f t="shared" si="121"/>
        <v>20</v>
      </c>
      <c r="O2605" t="s">
        <v>135</v>
      </c>
      <c r="P2605" t="s">
        <v>2613</v>
      </c>
      <c r="Q2605" s="2">
        <v>24.01</v>
      </c>
      <c r="R2605" s="3">
        <v>0.06</v>
      </c>
      <c r="S2605" t="s">
        <v>135</v>
      </c>
      <c r="T2605" t="s">
        <v>136</v>
      </c>
      <c r="U2605" s="2">
        <v>1.44</v>
      </c>
      <c r="V2605" t="s">
        <v>480</v>
      </c>
    </row>
    <row r="2606" spans="1:22" x14ac:dyDescent="0.25">
      <c r="A2606">
        <v>2022571540</v>
      </c>
      <c r="B2606" t="s">
        <v>2032</v>
      </c>
      <c r="C2606" t="s">
        <v>221</v>
      </c>
      <c r="D2606" t="str">
        <f t="shared" si="122"/>
        <v>CHRISTINE SMOODY</v>
      </c>
      <c r="E2606" t="s">
        <v>206</v>
      </c>
      <c r="F2606" t="s">
        <v>373</v>
      </c>
      <c r="G2606" t="s">
        <v>400</v>
      </c>
      <c r="H2606">
        <v>8977234</v>
      </c>
      <c r="I2606" t="s">
        <v>65</v>
      </c>
      <c r="J2606" t="s">
        <v>66</v>
      </c>
      <c r="K2606" t="str">
        <f t="shared" si="120"/>
        <v>RYAN CALTAGIRONE</v>
      </c>
      <c r="L2606" s="1">
        <v>45413</v>
      </c>
      <c r="M2606" s="1">
        <v>46023</v>
      </c>
      <c r="N2606">
        <f t="shared" si="121"/>
        <v>20</v>
      </c>
      <c r="O2606" t="s">
        <v>135</v>
      </c>
      <c r="P2606" t="s">
        <v>2613</v>
      </c>
      <c r="Q2606" s="2">
        <v>21.44</v>
      </c>
      <c r="R2606" s="3">
        <v>0.15</v>
      </c>
      <c r="S2606" t="s">
        <v>135</v>
      </c>
      <c r="T2606" t="s">
        <v>136</v>
      </c>
      <c r="U2606" s="2">
        <v>3.22</v>
      </c>
      <c r="V2606" t="s">
        <v>400</v>
      </c>
    </row>
    <row r="2607" spans="1:22" x14ac:dyDescent="0.25">
      <c r="A2607">
        <v>2022917281</v>
      </c>
      <c r="B2607" t="s">
        <v>1260</v>
      </c>
      <c r="C2607" t="s">
        <v>1261</v>
      </c>
      <c r="D2607" t="str">
        <f t="shared" si="122"/>
        <v>ANDRIA DOBBS</v>
      </c>
      <c r="E2607" t="s">
        <v>372</v>
      </c>
      <c r="F2607" t="s">
        <v>373</v>
      </c>
      <c r="G2607" t="s">
        <v>374</v>
      </c>
      <c r="H2607">
        <v>8977234</v>
      </c>
      <c r="I2607" t="s">
        <v>65</v>
      </c>
      <c r="J2607" t="s">
        <v>66</v>
      </c>
      <c r="K2607" t="str">
        <f t="shared" si="120"/>
        <v>RYAN CALTAGIRONE</v>
      </c>
      <c r="L2607" s="1">
        <v>45413</v>
      </c>
      <c r="M2607" s="1">
        <v>46023</v>
      </c>
      <c r="N2607">
        <f t="shared" si="121"/>
        <v>20</v>
      </c>
      <c r="O2607" t="s">
        <v>135</v>
      </c>
      <c r="P2607" t="s">
        <v>2613</v>
      </c>
      <c r="Q2607" s="2">
        <v>51.74</v>
      </c>
      <c r="R2607" s="3">
        <v>0.15</v>
      </c>
      <c r="S2607" t="s">
        <v>135</v>
      </c>
      <c r="T2607" t="s">
        <v>136</v>
      </c>
      <c r="U2607" s="2">
        <v>7.76</v>
      </c>
      <c r="V2607" t="s">
        <v>374</v>
      </c>
    </row>
    <row r="2608" spans="1:22" x14ac:dyDescent="0.25">
      <c r="A2608">
        <v>2022759190</v>
      </c>
      <c r="B2608" t="s">
        <v>2033</v>
      </c>
      <c r="C2608" t="s">
        <v>1032</v>
      </c>
      <c r="D2608" t="str">
        <f t="shared" si="122"/>
        <v>TINA SPAIN</v>
      </c>
      <c r="E2608" t="s">
        <v>125</v>
      </c>
      <c r="F2608" t="s">
        <v>373</v>
      </c>
      <c r="G2608" t="s">
        <v>374</v>
      </c>
      <c r="H2608">
        <v>8977234</v>
      </c>
      <c r="I2608" t="s">
        <v>65</v>
      </c>
      <c r="J2608" t="s">
        <v>66</v>
      </c>
      <c r="K2608" t="str">
        <f t="shared" si="120"/>
        <v>RYAN CALTAGIRONE</v>
      </c>
      <c r="L2608" s="1">
        <v>45413</v>
      </c>
      <c r="M2608" s="1">
        <v>46023</v>
      </c>
      <c r="N2608">
        <f t="shared" si="121"/>
        <v>20</v>
      </c>
      <c r="O2608" t="s">
        <v>135</v>
      </c>
      <c r="P2608" t="s">
        <v>2613</v>
      </c>
      <c r="Q2608" s="2">
        <v>25.55</v>
      </c>
      <c r="R2608" s="3">
        <v>0.15</v>
      </c>
      <c r="S2608" t="s">
        <v>135</v>
      </c>
      <c r="T2608" t="s">
        <v>136</v>
      </c>
      <c r="U2608" s="2">
        <v>3.83</v>
      </c>
      <c r="V2608" t="s">
        <v>374</v>
      </c>
    </row>
    <row r="2609" spans="1:22" x14ac:dyDescent="0.25">
      <c r="A2609">
        <v>2022917280</v>
      </c>
      <c r="B2609" t="s">
        <v>1260</v>
      </c>
      <c r="C2609" t="s">
        <v>1261</v>
      </c>
      <c r="D2609" t="str">
        <f t="shared" si="122"/>
        <v>ANDRIA DOBBS</v>
      </c>
      <c r="E2609" t="s">
        <v>372</v>
      </c>
      <c r="F2609" t="s">
        <v>102</v>
      </c>
      <c r="G2609" t="s">
        <v>764</v>
      </c>
      <c r="H2609">
        <v>8977234</v>
      </c>
      <c r="I2609" t="s">
        <v>65</v>
      </c>
      <c r="J2609" t="s">
        <v>66</v>
      </c>
      <c r="K2609" t="str">
        <f t="shared" si="120"/>
        <v>RYAN CALTAGIRONE</v>
      </c>
      <c r="L2609" s="1">
        <v>45413</v>
      </c>
      <c r="M2609" s="1">
        <v>46023</v>
      </c>
      <c r="N2609">
        <f t="shared" si="121"/>
        <v>20</v>
      </c>
      <c r="O2609" t="s">
        <v>135</v>
      </c>
      <c r="P2609" t="s">
        <v>2613</v>
      </c>
      <c r="Q2609" s="2">
        <v>73.63</v>
      </c>
      <c r="R2609" s="3">
        <v>0.1</v>
      </c>
      <c r="S2609" t="s">
        <v>135</v>
      </c>
      <c r="T2609" t="s">
        <v>136</v>
      </c>
      <c r="U2609" s="2">
        <v>7.36</v>
      </c>
      <c r="V2609" t="s">
        <v>2597</v>
      </c>
    </row>
    <row r="2610" spans="1:22" x14ac:dyDescent="0.25">
      <c r="A2610">
        <v>2022353072</v>
      </c>
      <c r="B2610" t="s">
        <v>1699</v>
      </c>
      <c r="C2610" t="s">
        <v>1700</v>
      </c>
      <c r="D2610" t="str">
        <f t="shared" si="122"/>
        <v>ANTOINETTE LARSON</v>
      </c>
      <c r="E2610" t="s">
        <v>372</v>
      </c>
      <c r="F2610" t="s">
        <v>479</v>
      </c>
      <c r="G2610" t="s">
        <v>480</v>
      </c>
      <c r="H2610">
        <v>8977234</v>
      </c>
      <c r="I2610" t="s">
        <v>65</v>
      </c>
      <c r="J2610" t="s">
        <v>66</v>
      </c>
      <c r="K2610" t="str">
        <f t="shared" si="120"/>
        <v>RYAN CALTAGIRONE</v>
      </c>
      <c r="L2610" s="1">
        <v>45413</v>
      </c>
      <c r="M2610" s="1">
        <v>46023</v>
      </c>
      <c r="N2610">
        <f t="shared" si="121"/>
        <v>20</v>
      </c>
      <c r="O2610" t="s">
        <v>135</v>
      </c>
      <c r="P2610" t="s">
        <v>2613</v>
      </c>
      <c r="Q2610" s="2">
        <v>89.9</v>
      </c>
      <c r="R2610" s="3">
        <v>0.06</v>
      </c>
      <c r="S2610" t="s">
        <v>135</v>
      </c>
      <c r="T2610" t="s">
        <v>136</v>
      </c>
      <c r="U2610" s="2">
        <v>5.39</v>
      </c>
      <c r="V2610" t="s">
        <v>480</v>
      </c>
    </row>
    <row r="2611" spans="1:22" x14ac:dyDescent="0.25">
      <c r="A2611">
        <v>2022833707</v>
      </c>
      <c r="B2611" t="s">
        <v>2065</v>
      </c>
      <c r="C2611" t="s">
        <v>2066</v>
      </c>
      <c r="D2611" t="str">
        <f t="shared" si="122"/>
        <v>COLLETTA SLOTT</v>
      </c>
      <c r="E2611" t="s">
        <v>256</v>
      </c>
      <c r="F2611" t="s">
        <v>2058</v>
      </c>
      <c r="G2611" t="s">
        <v>2059</v>
      </c>
      <c r="H2611">
        <v>8977234</v>
      </c>
      <c r="I2611" t="s">
        <v>65</v>
      </c>
      <c r="J2611" t="s">
        <v>66</v>
      </c>
      <c r="K2611" t="str">
        <f t="shared" si="120"/>
        <v>RYAN CALTAGIRONE</v>
      </c>
      <c r="L2611" s="1">
        <v>45407</v>
      </c>
      <c r="M2611" s="1">
        <v>46016</v>
      </c>
      <c r="N2611">
        <f t="shared" si="121"/>
        <v>20</v>
      </c>
      <c r="O2611" t="s">
        <v>135</v>
      </c>
      <c r="P2611" t="s">
        <v>2613</v>
      </c>
      <c r="Q2611" s="2">
        <v>74.53</v>
      </c>
      <c r="R2611" s="4">
        <v>5.2499999999999998E-2</v>
      </c>
      <c r="S2611" t="s">
        <v>135</v>
      </c>
      <c r="T2611" t="s">
        <v>136</v>
      </c>
      <c r="U2611" s="2">
        <v>3.91</v>
      </c>
      <c r="V2611" t="s">
        <v>2059</v>
      </c>
    </row>
    <row r="2612" spans="1:22" x14ac:dyDescent="0.25">
      <c r="A2612">
        <v>2022444748</v>
      </c>
      <c r="B2612" t="s">
        <v>1644</v>
      </c>
      <c r="C2612" t="s">
        <v>1645</v>
      </c>
      <c r="D2612" t="str">
        <f t="shared" si="122"/>
        <v>KYLE DESOUSA</v>
      </c>
      <c r="E2612" t="s">
        <v>52</v>
      </c>
      <c r="F2612" t="s">
        <v>132</v>
      </c>
      <c r="G2612" t="s">
        <v>133</v>
      </c>
      <c r="H2612">
        <v>19278370</v>
      </c>
      <c r="I2612" t="s">
        <v>172</v>
      </c>
      <c r="J2612" t="s">
        <v>173</v>
      </c>
      <c r="K2612" t="str">
        <f t="shared" si="120"/>
        <v>ANNE MARIE KOZACHECK</v>
      </c>
      <c r="L2612" s="1">
        <v>45383</v>
      </c>
      <c r="M2612" s="1">
        <v>46023</v>
      </c>
      <c r="N2612">
        <f t="shared" si="121"/>
        <v>21</v>
      </c>
      <c r="O2612" t="s">
        <v>135</v>
      </c>
      <c r="P2612" t="s">
        <v>2613</v>
      </c>
      <c r="Q2612" s="2">
        <v>21.97</v>
      </c>
      <c r="R2612" s="3">
        <v>0.1</v>
      </c>
      <c r="S2612" t="s">
        <v>135</v>
      </c>
      <c r="T2612" t="s">
        <v>136</v>
      </c>
      <c r="U2612" s="2">
        <v>2.2000000000000002</v>
      </c>
      <c r="V2612" t="s">
        <v>133</v>
      </c>
    </row>
    <row r="2613" spans="1:22" x14ac:dyDescent="0.25">
      <c r="A2613">
        <v>2022453568</v>
      </c>
      <c r="B2613" t="s">
        <v>1646</v>
      </c>
      <c r="C2613" t="s">
        <v>414</v>
      </c>
      <c r="D2613" t="str">
        <f t="shared" si="122"/>
        <v>THOMAS WICK</v>
      </c>
      <c r="E2613" t="s">
        <v>52</v>
      </c>
      <c r="F2613" t="s">
        <v>132</v>
      </c>
      <c r="G2613" t="s">
        <v>133</v>
      </c>
      <c r="H2613">
        <v>19278370</v>
      </c>
      <c r="I2613" t="s">
        <v>172</v>
      </c>
      <c r="J2613" t="s">
        <v>173</v>
      </c>
      <c r="K2613" t="str">
        <f t="shared" si="120"/>
        <v>ANNE MARIE KOZACHECK</v>
      </c>
      <c r="L2613" s="1">
        <v>45383</v>
      </c>
      <c r="M2613" s="1">
        <v>46023</v>
      </c>
      <c r="N2613">
        <f t="shared" si="121"/>
        <v>21</v>
      </c>
      <c r="O2613" t="s">
        <v>135</v>
      </c>
      <c r="P2613" t="s">
        <v>2613</v>
      </c>
      <c r="Q2613" s="2">
        <v>21.97</v>
      </c>
      <c r="R2613" s="3">
        <v>0.1</v>
      </c>
      <c r="S2613" t="s">
        <v>135</v>
      </c>
      <c r="T2613" t="s">
        <v>136</v>
      </c>
      <c r="U2613" s="2">
        <v>2.2000000000000002</v>
      </c>
      <c r="V2613" t="s">
        <v>133</v>
      </c>
    </row>
    <row r="2614" spans="1:22" x14ac:dyDescent="0.25">
      <c r="A2614">
        <v>2022444747</v>
      </c>
      <c r="B2614" t="s">
        <v>1644</v>
      </c>
      <c r="C2614" t="s">
        <v>1645</v>
      </c>
      <c r="D2614" t="str">
        <f t="shared" si="122"/>
        <v>KYLE DESOUSA</v>
      </c>
      <c r="E2614" t="s">
        <v>52</v>
      </c>
      <c r="F2614" t="s">
        <v>479</v>
      </c>
      <c r="G2614" t="s">
        <v>480</v>
      </c>
      <c r="H2614">
        <v>19278370</v>
      </c>
      <c r="I2614" t="s">
        <v>172</v>
      </c>
      <c r="J2614" t="s">
        <v>173</v>
      </c>
      <c r="K2614" t="str">
        <f t="shared" si="120"/>
        <v>ANNE MARIE KOZACHECK</v>
      </c>
      <c r="L2614" s="1">
        <v>45383</v>
      </c>
      <c r="M2614" s="1">
        <v>46023</v>
      </c>
      <c r="N2614">
        <f t="shared" si="121"/>
        <v>21</v>
      </c>
      <c r="O2614" t="s">
        <v>135</v>
      </c>
      <c r="P2614" t="s">
        <v>2613</v>
      </c>
      <c r="Q2614" s="2">
        <v>35.979999999999997</v>
      </c>
      <c r="R2614" s="3">
        <v>0.06</v>
      </c>
      <c r="S2614" t="s">
        <v>135</v>
      </c>
      <c r="T2614" t="s">
        <v>136</v>
      </c>
      <c r="U2614" s="2">
        <v>2.16</v>
      </c>
      <c r="V2614" t="s">
        <v>480</v>
      </c>
    </row>
    <row r="2615" spans="1:22" x14ac:dyDescent="0.25">
      <c r="A2615">
        <v>2022463458</v>
      </c>
      <c r="B2615" t="s">
        <v>2031</v>
      </c>
      <c r="C2615" t="s">
        <v>912</v>
      </c>
      <c r="D2615" t="str">
        <f t="shared" si="122"/>
        <v>JONI WESTAWSKI</v>
      </c>
      <c r="E2615" t="s">
        <v>80</v>
      </c>
      <c r="F2615" t="s">
        <v>373</v>
      </c>
      <c r="G2615" t="s">
        <v>374</v>
      </c>
      <c r="H2615">
        <v>15278437</v>
      </c>
      <c r="I2615" t="s">
        <v>76</v>
      </c>
      <c r="J2615" t="s">
        <v>77</v>
      </c>
      <c r="K2615" t="str">
        <f t="shared" si="120"/>
        <v>JASON HOFFMANN</v>
      </c>
      <c r="L2615" s="1">
        <v>45383</v>
      </c>
      <c r="M2615" s="1">
        <v>46023</v>
      </c>
      <c r="N2615">
        <f t="shared" si="121"/>
        <v>21</v>
      </c>
      <c r="O2615" t="s">
        <v>135</v>
      </c>
      <c r="P2615" t="s">
        <v>2613</v>
      </c>
      <c r="Q2615" s="2">
        <v>79.819999999999993</v>
      </c>
      <c r="R2615" s="3">
        <v>0.15</v>
      </c>
      <c r="S2615" t="s">
        <v>135</v>
      </c>
      <c r="T2615" t="s">
        <v>136</v>
      </c>
      <c r="U2615" s="2">
        <v>11.97</v>
      </c>
      <c r="V2615" t="s">
        <v>374</v>
      </c>
    </row>
    <row r="2616" spans="1:22" x14ac:dyDescent="0.25">
      <c r="A2616">
        <v>2022351916</v>
      </c>
      <c r="B2616" t="s">
        <v>1698</v>
      </c>
      <c r="C2616" t="s">
        <v>1580</v>
      </c>
      <c r="D2616" t="str">
        <f t="shared" si="122"/>
        <v>ETHAN FARNAM</v>
      </c>
      <c r="E2616" t="s">
        <v>83</v>
      </c>
      <c r="F2616" t="s">
        <v>373</v>
      </c>
      <c r="G2616" t="s">
        <v>400</v>
      </c>
      <c r="H2616">
        <v>8977234</v>
      </c>
      <c r="I2616" t="s">
        <v>65</v>
      </c>
      <c r="J2616" t="s">
        <v>66</v>
      </c>
      <c r="K2616" t="str">
        <f t="shared" si="120"/>
        <v>RYAN CALTAGIRONE</v>
      </c>
      <c r="L2616" s="1">
        <v>45383</v>
      </c>
      <c r="M2616" s="1">
        <v>46023</v>
      </c>
      <c r="N2616">
        <f t="shared" si="121"/>
        <v>21</v>
      </c>
      <c r="O2616" t="s">
        <v>135</v>
      </c>
      <c r="P2616" t="s">
        <v>2613</v>
      </c>
      <c r="Q2616" s="2">
        <v>25.73</v>
      </c>
      <c r="R2616" s="3">
        <v>0.15</v>
      </c>
      <c r="S2616" t="s">
        <v>135</v>
      </c>
      <c r="T2616" t="s">
        <v>136</v>
      </c>
      <c r="U2616" s="2">
        <v>3.86</v>
      </c>
      <c r="V2616" t="s">
        <v>400</v>
      </c>
    </row>
    <row r="2617" spans="1:22" x14ac:dyDescent="0.25">
      <c r="A2617">
        <v>2022013866</v>
      </c>
      <c r="B2617" t="s">
        <v>1697</v>
      </c>
      <c r="C2617" t="s">
        <v>196</v>
      </c>
      <c r="D2617" t="str">
        <f t="shared" si="122"/>
        <v>JARED HUGHES</v>
      </c>
      <c r="E2617" t="s">
        <v>125</v>
      </c>
      <c r="F2617" t="s">
        <v>373</v>
      </c>
      <c r="G2617" t="s">
        <v>400</v>
      </c>
      <c r="H2617">
        <v>8977234</v>
      </c>
      <c r="I2617" t="s">
        <v>65</v>
      </c>
      <c r="J2617" t="s">
        <v>66</v>
      </c>
      <c r="K2617" t="str">
        <f t="shared" si="120"/>
        <v>RYAN CALTAGIRONE</v>
      </c>
      <c r="L2617" s="1">
        <v>45383</v>
      </c>
      <c r="M2617" s="1">
        <v>46023</v>
      </c>
      <c r="N2617">
        <f t="shared" si="121"/>
        <v>21</v>
      </c>
      <c r="O2617" t="s">
        <v>135</v>
      </c>
      <c r="P2617" t="s">
        <v>2613</v>
      </c>
      <c r="Q2617" s="2">
        <v>23.39</v>
      </c>
      <c r="R2617" s="3">
        <v>0.15</v>
      </c>
      <c r="S2617" t="s">
        <v>135</v>
      </c>
      <c r="T2617" t="s">
        <v>136</v>
      </c>
      <c r="U2617" s="2">
        <v>3.51</v>
      </c>
      <c r="V2617" t="s">
        <v>400</v>
      </c>
    </row>
    <row r="2618" spans="1:22" x14ac:dyDescent="0.25">
      <c r="A2618">
        <v>2022013865</v>
      </c>
      <c r="B2618" t="s">
        <v>1697</v>
      </c>
      <c r="C2618" t="s">
        <v>196</v>
      </c>
      <c r="D2618" t="str">
        <f t="shared" si="122"/>
        <v>JARED HUGHES</v>
      </c>
      <c r="E2618" t="s">
        <v>125</v>
      </c>
      <c r="F2618" t="s">
        <v>373</v>
      </c>
      <c r="G2618" t="s">
        <v>374</v>
      </c>
      <c r="H2618">
        <v>8977234</v>
      </c>
      <c r="I2618" t="s">
        <v>65</v>
      </c>
      <c r="J2618" t="s">
        <v>66</v>
      </c>
      <c r="K2618" t="str">
        <f t="shared" si="120"/>
        <v>RYAN CALTAGIRONE</v>
      </c>
      <c r="L2618" s="1">
        <v>45383</v>
      </c>
      <c r="M2618" s="1">
        <v>46023</v>
      </c>
      <c r="N2618">
        <f t="shared" si="121"/>
        <v>21</v>
      </c>
      <c r="O2618" t="s">
        <v>135</v>
      </c>
      <c r="P2618" t="s">
        <v>2613</v>
      </c>
      <c r="Q2618" s="2">
        <v>82.78</v>
      </c>
      <c r="R2618" s="3">
        <v>0.15</v>
      </c>
      <c r="S2618" t="s">
        <v>135</v>
      </c>
      <c r="T2618" t="s">
        <v>136</v>
      </c>
      <c r="U2618" s="2">
        <v>12.42</v>
      </c>
      <c r="V2618" t="s">
        <v>374</v>
      </c>
    </row>
    <row r="2619" spans="1:22" x14ac:dyDescent="0.25">
      <c r="A2619">
        <v>2022351917</v>
      </c>
      <c r="B2619" t="s">
        <v>1698</v>
      </c>
      <c r="C2619" t="s">
        <v>1580</v>
      </c>
      <c r="D2619" t="str">
        <f t="shared" si="122"/>
        <v>ETHAN FARNAM</v>
      </c>
      <c r="E2619" t="s">
        <v>83</v>
      </c>
      <c r="F2619" t="s">
        <v>373</v>
      </c>
      <c r="G2619" t="s">
        <v>374</v>
      </c>
      <c r="H2619">
        <v>8977234</v>
      </c>
      <c r="I2619" t="s">
        <v>65</v>
      </c>
      <c r="J2619" t="s">
        <v>66</v>
      </c>
      <c r="K2619" t="str">
        <f t="shared" si="120"/>
        <v>RYAN CALTAGIRONE</v>
      </c>
      <c r="L2619" s="1">
        <v>45383</v>
      </c>
      <c r="M2619" s="1">
        <v>46023</v>
      </c>
      <c r="N2619">
        <f t="shared" si="121"/>
        <v>21</v>
      </c>
      <c r="O2619" t="s">
        <v>135</v>
      </c>
      <c r="P2619" t="s">
        <v>2613</v>
      </c>
      <c r="Q2619" s="2">
        <v>81.150000000000006</v>
      </c>
      <c r="R2619" s="3">
        <v>0.15</v>
      </c>
      <c r="S2619" t="s">
        <v>135</v>
      </c>
      <c r="T2619" t="s">
        <v>136</v>
      </c>
      <c r="U2619" s="2">
        <v>12.17</v>
      </c>
      <c r="V2619" t="s">
        <v>374</v>
      </c>
    </row>
    <row r="2620" spans="1:22" x14ac:dyDescent="0.25">
      <c r="A2620">
        <v>2022013867</v>
      </c>
      <c r="B2620" t="s">
        <v>1697</v>
      </c>
      <c r="C2620" t="s">
        <v>196</v>
      </c>
      <c r="D2620" t="str">
        <f t="shared" si="122"/>
        <v>JARED HUGHES</v>
      </c>
      <c r="E2620" t="s">
        <v>125</v>
      </c>
      <c r="F2620" t="s">
        <v>479</v>
      </c>
      <c r="G2620" t="s">
        <v>480</v>
      </c>
      <c r="H2620">
        <v>8977234</v>
      </c>
      <c r="I2620" t="s">
        <v>65</v>
      </c>
      <c r="J2620" t="s">
        <v>66</v>
      </c>
      <c r="K2620" t="str">
        <f t="shared" si="120"/>
        <v>RYAN CALTAGIRONE</v>
      </c>
      <c r="L2620" s="1">
        <v>45383</v>
      </c>
      <c r="M2620" s="1">
        <v>46023</v>
      </c>
      <c r="N2620">
        <f t="shared" si="121"/>
        <v>21</v>
      </c>
      <c r="O2620" t="s">
        <v>135</v>
      </c>
      <c r="P2620" t="s">
        <v>2613</v>
      </c>
      <c r="Q2620" s="2">
        <v>23.34</v>
      </c>
      <c r="R2620" s="3">
        <v>0.06</v>
      </c>
      <c r="S2620" t="s">
        <v>135</v>
      </c>
      <c r="T2620" t="s">
        <v>136</v>
      </c>
      <c r="U2620" s="2">
        <v>1.4</v>
      </c>
      <c r="V2620" t="s">
        <v>480</v>
      </c>
    </row>
    <row r="2621" spans="1:22" x14ac:dyDescent="0.25">
      <c r="A2621">
        <v>2022351918</v>
      </c>
      <c r="B2621" t="s">
        <v>1698</v>
      </c>
      <c r="C2621" t="s">
        <v>1580</v>
      </c>
      <c r="D2621" t="str">
        <f t="shared" si="122"/>
        <v>ETHAN FARNAM</v>
      </c>
      <c r="E2621" t="s">
        <v>83</v>
      </c>
      <c r="F2621" t="s">
        <v>479</v>
      </c>
      <c r="G2621" t="s">
        <v>480</v>
      </c>
      <c r="H2621">
        <v>8977234</v>
      </c>
      <c r="I2621" t="s">
        <v>65</v>
      </c>
      <c r="J2621" t="s">
        <v>66</v>
      </c>
      <c r="K2621" t="str">
        <f t="shared" si="120"/>
        <v>RYAN CALTAGIRONE</v>
      </c>
      <c r="L2621" s="1">
        <v>45383</v>
      </c>
      <c r="M2621" s="1">
        <v>46023</v>
      </c>
      <c r="N2621">
        <f t="shared" si="121"/>
        <v>21</v>
      </c>
      <c r="O2621" t="s">
        <v>135</v>
      </c>
      <c r="P2621" t="s">
        <v>2613</v>
      </c>
      <c r="Q2621" s="2">
        <v>18.32</v>
      </c>
      <c r="R2621" s="3">
        <v>0.06</v>
      </c>
      <c r="S2621" t="s">
        <v>135</v>
      </c>
      <c r="T2621" t="s">
        <v>136</v>
      </c>
      <c r="U2621" s="2">
        <v>1.1000000000000001</v>
      </c>
      <c r="V2621" t="s">
        <v>480</v>
      </c>
    </row>
    <row r="2622" spans="1:22" x14ac:dyDescent="0.25">
      <c r="A2622">
        <v>2022007565</v>
      </c>
      <c r="B2622" t="s">
        <v>319</v>
      </c>
      <c r="C2622" t="s">
        <v>163</v>
      </c>
      <c r="D2622" t="str">
        <f t="shared" si="122"/>
        <v>JOHN WILSON</v>
      </c>
      <c r="E2622" t="s">
        <v>178</v>
      </c>
      <c r="F2622" t="s">
        <v>373</v>
      </c>
      <c r="G2622" t="s">
        <v>400</v>
      </c>
      <c r="H2622">
        <v>19278370</v>
      </c>
      <c r="I2622" t="s">
        <v>172</v>
      </c>
      <c r="J2622" t="s">
        <v>173</v>
      </c>
      <c r="K2622" t="str">
        <f t="shared" si="120"/>
        <v>ANNE MARIE KOZACHECK</v>
      </c>
      <c r="L2622" s="1">
        <v>45352</v>
      </c>
      <c r="M2622" s="1">
        <v>46023</v>
      </c>
      <c r="N2622">
        <f t="shared" si="121"/>
        <v>22</v>
      </c>
      <c r="O2622" t="s">
        <v>135</v>
      </c>
      <c r="P2622" t="s">
        <v>2613</v>
      </c>
      <c r="Q2622" s="2">
        <v>51.46</v>
      </c>
      <c r="R2622" s="3">
        <v>0.15</v>
      </c>
      <c r="S2622" t="s">
        <v>135</v>
      </c>
      <c r="T2622" t="s">
        <v>136</v>
      </c>
      <c r="U2622" s="2">
        <v>7.72</v>
      </c>
      <c r="V2622" t="s">
        <v>400</v>
      </c>
    </row>
    <row r="2623" spans="1:22" x14ac:dyDescent="0.25">
      <c r="A2623">
        <v>2021945460</v>
      </c>
      <c r="B2623" t="s">
        <v>2064</v>
      </c>
      <c r="C2623" t="s">
        <v>262</v>
      </c>
      <c r="D2623" t="str">
        <f t="shared" si="122"/>
        <v>KATHLEEN MADIGAN</v>
      </c>
      <c r="E2623" t="s">
        <v>52</v>
      </c>
      <c r="F2623" t="s">
        <v>2058</v>
      </c>
      <c r="G2623" t="s">
        <v>2059</v>
      </c>
      <c r="H2623">
        <v>17528908</v>
      </c>
      <c r="I2623" t="s">
        <v>1682</v>
      </c>
      <c r="J2623" t="s">
        <v>213</v>
      </c>
      <c r="K2623" t="str">
        <f t="shared" si="120"/>
        <v>DEBORAH INSKIPT</v>
      </c>
      <c r="L2623" s="1">
        <v>45346</v>
      </c>
      <c r="M2623" s="1">
        <v>46015</v>
      </c>
      <c r="N2623">
        <f t="shared" si="121"/>
        <v>22</v>
      </c>
      <c r="O2623" t="s">
        <v>135</v>
      </c>
      <c r="P2623" t="s">
        <v>2613</v>
      </c>
      <c r="Q2623" s="2">
        <v>33.590000000000003</v>
      </c>
      <c r="R2623" s="4">
        <v>5.2499999999999998E-2</v>
      </c>
      <c r="S2623" t="s">
        <v>135</v>
      </c>
      <c r="T2623" t="s">
        <v>136</v>
      </c>
      <c r="U2623" s="2">
        <v>1.76</v>
      </c>
      <c r="V2623" t="s">
        <v>2059</v>
      </c>
    </row>
    <row r="2624" spans="1:22" x14ac:dyDescent="0.25">
      <c r="A2624">
        <v>2021764695</v>
      </c>
      <c r="B2624" t="s">
        <v>2311</v>
      </c>
      <c r="C2624" t="s">
        <v>628</v>
      </c>
      <c r="D2624" t="str">
        <f t="shared" si="122"/>
        <v>PATRICK BREEDY</v>
      </c>
      <c r="E2624" t="s">
        <v>52</v>
      </c>
      <c r="F2624" t="s">
        <v>53</v>
      </c>
      <c r="G2624" t="s">
        <v>54</v>
      </c>
      <c r="H2624">
        <v>15278437</v>
      </c>
      <c r="I2624" t="s">
        <v>76</v>
      </c>
      <c r="J2624" t="s">
        <v>77</v>
      </c>
      <c r="K2624" t="str">
        <f t="shared" si="120"/>
        <v>JASON HOFFMANN</v>
      </c>
      <c r="L2624" s="1">
        <v>45352</v>
      </c>
      <c r="M2624" s="1">
        <v>46023</v>
      </c>
      <c r="N2624">
        <f t="shared" si="121"/>
        <v>22</v>
      </c>
      <c r="O2624" t="s">
        <v>135</v>
      </c>
      <c r="P2624" t="s">
        <v>2613</v>
      </c>
      <c r="Q2624" s="2">
        <v>52.69</v>
      </c>
      <c r="R2624" s="4">
        <v>6.5000000000000002E-2</v>
      </c>
      <c r="S2624" t="s">
        <v>135</v>
      </c>
      <c r="T2624" t="s">
        <v>136</v>
      </c>
      <c r="U2624" s="2">
        <v>3.42</v>
      </c>
      <c r="V2624" t="s">
        <v>54</v>
      </c>
    </row>
    <row r="2625" spans="1:22" x14ac:dyDescent="0.25">
      <c r="A2625">
        <v>2021627786</v>
      </c>
      <c r="B2625" t="s">
        <v>1258</v>
      </c>
      <c r="C2625" t="s">
        <v>269</v>
      </c>
      <c r="D2625" t="str">
        <f t="shared" si="122"/>
        <v>DIANA TOBIN</v>
      </c>
      <c r="E2625" t="s">
        <v>265</v>
      </c>
      <c r="F2625" t="s">
        <v>373</v>
      </c>
      <c r="G2625" t="s">
        <v>400</v>
      </c>
      <c r="H2625">
        <v>8977234</v>
      </c>
      <c r="I2625" t="s">
        <v>65</v>
      </c>
      <c r="J2625" t="s">
        <v>66</v>
      </c>
      <c r="K2625" t="str">
        <f t="shared" ref="K2625:K2688" si="123">CONCATENATE(J2625," ",I2625)</f>
        <v>RYAN CALTAGIRONE</v>
      </c>
      <c r="L2625" s="1">
        <v>45352</v>
      </c>
      <c r="M2625" s="1">
        <v>46023</v>
      </c>
      <c r="N2625">
        <f t="shared" si="121"/>
        <v>22</v>
      </c>
      <c r="O2625" t="s">
        <v>135</v>
      </c>
      <c r="P2625" t="s">
        <v>2613</v>
      </c>
      <c r="Q2625" s="2">
        <v>16.73</v>
      </c>
      <c r="R2625" s="3">
        <v>0.15</v>
      </c>
      <c r="S2625" t="s">
        <v>135</v>
      </c>
      <c r="T2625" t="s">
        <v>136</v>
      </c>
      <c r="U2625" s="2">
        <v>2.5099999999999998</v>
      </c>
      <c r="V2625" t="s">
        <v>400</v>
      </c>
    </row>
    <row r="2626" spans="1:22" x14ac:dyDescent="0.25">
      <c r="A2626">
        <v>2021427319</v>
      </c>
      <c r="B2626" t="s">
        <v>1255</v>
      </c>
      <c r="C2626" t="s">
        <v>414</v>
      </c>
      <c r="D2626" t="str">
        <f t="shared" si="122"/>
        <v>THOMAS WEBB</v>
      </c>
      <c r="E2626" t="s">
        <v>372</v>
      </c>
      <c r="F2626" t="s">
        <v>373</v>
      </c>
      <c r="G2626" t="s">
        <v>374</v>
      </c>
      <c r="H2626">
        <v>8977234</v>
      </c>
      <c r="I2626" t="s">
        <v>65</v>
      </c>
      <c r="J2626" t="s">
        <v>66</v>
      </c>
      <c r="K2626" t="str">
        <f t="shared" si="123"/>
        <v>RYAN CALTAGIRONE</v>
      </c>
      <c r="L2626" s="1">
        <v>45351</v>
      </c>
      <c r="M2626" s="1">
        <v>46020</v>
      </c>
      <c r="N2626">
        <f t="shared" ref="N2626:N2689" si="124">DATEDIF(L2626,M2626,"M")</f>
        <v>22</v>
      </c>
      <c r="O2626" t="s">
        <v>135</v>
      </c>
      <c r="P2626" t="s">
        <v>2613</v>
      </c>
      <c r="Q2626" s="2">
        <v>53.13</v>
      </c>
      <c r="R2626" s="3">
        <v>0.15</v>
      </c>
      <c r="S2626" t="s">
        <v>135</v>
      </c>
      <c r="T2626" t="s">
        <v>136</v>
      </c>
      <c r="U2626" s="2">
        <v>7.97</v>
      </c>
      <c r="V2626" t="s">
        <v>374</v>
      </c>
    </row>
    <row r="2627" spans="1:22" x14ac:dyDescent="0.25">
      <c r="A2627">
        <v>2021785116</v>
      </c>
      <c r="B2627" t="s">
        <v>1259</v>
      </c>
      <c r="C2627" t="s">
        <v>887</v>
      </c>
      <c r="D2627" t="str">
        <f t="shared" ref="D2627:D2690" si="125">CONCATENATE(C2627," ",B2627)</f>
        <v>JULIE TALLMAN</v>
      </c>
      <c r="E2627" t="s">
        <v>354</v>
      </c>
      <c r="F2627" t="s">
        <v>373</v>
      </c>
      <c r="G2627" t="s">
        <v>374</v>
      </c>
      <c r="H2627">
        <v>8977234</v>
      </c>
      <c r="I2627" t="s">
        <v>65</v>
      </c>
      <c r="J2627" t="s">
        <v>66</v>
      </c>
      <c r="K2627" t="str">
        <f t="shared" si="123"/>
        <v>RYAN CALTAGIRONE</v>
      </c>
      <c r="L2627" s="1">
        <v>45352</v>
      </c>
      <c r="M2627" s="1">
        <v>46023</v>
      </c>
      <c r="N2627">
        <f t="shared" si="124"/>
        <v>22</v>
      </c>
      <c r="O2627" t="s">
        <v>135</v>
      </c>
      <c r="P2627" t="s">
        <v>2613</v>
      </c>
      <c r="Q2627" s="2">
        <v>29.92</v>
      </c>
      <c r="R2627" s="3">
        <v>0.15</v>
      </c>
      <c r="S2627" t="s">
        <v>135</v>
      </c>
      <c r="T2627" t="s">
        <v>136</v>
      </c>
      <c r="U2627" s="2">
        <v>4.49</v>
      </c>
      <c r="V2627" t="s">
        <v>374</v>
      </c>
    </row>
    <row r="2628" spans="1:22" x14ac:dyDescent="0.25">
      <c r="A2628">
        <v>2021799011</v>
      </c>
      <c r="B2628" t="s">
        <v>1695</v>
      </c>
      <c r="C2628" t="s">
        <v>1696</v>
      </c>
      <c r="D2628" t="str">
        <f t="shared" si="125"/>
        <v>LEVI DANOW</v>
      </c>
      <c r="E2628" t="s">
        <v>265</v>
      </c>
      <c r="F2628" t="s">
        <v>373</v>
      </c>
      <c r="G2628" t="s">
        <v>374</v>
      </c>
      <c r="H2628">
        <v>8977234</v>
      </c>
      <c r="I2628" t="s">
        <v>65</v>
      </c>
      <c r="J2628" t="s">
        <v>66</v>
      </c>
      <c r="K2628" t="str">
        <f t="shared" si="123"/>
        <v>RYAN CALTAGIRONE</v>
      </c>
      <c r="L2628" s="1">
        <v>45352</v>
      </c>
      <c r="M2628" s="1">
        <v>46023</v>
      </c>
      <c r="N2628">
        <f t="shared" si="124"/>
        <v>22</v>
      </c>
      <c r="O2628" t="s">
        <v>135</v>
      </c>
      <c r="P2628" t="s">
        <v>2613</v>
      </c>
      <c r="Q2628" s="2">
        <v>28.4</v>
      </c>
      <c r="R2628" s="3">
        <v>0.15</v>
      </c>
      <c r="S2628" t="s">
        <v>135</v>
      </c>
      <c r="T2628" t="s">
        <v>136</v>
      </c>
      <c r="U2628" s="2">
        <v>4.26</v>
      </c>
      <c r="V2628" t="s">
        <v>374</v>
      </c>
    </row>
    <row r="2629" spans="1:22" x14ac:dyDescent="0.25">
      <c r="A2629">
        <v>2021627784</v>
      </c>
      <c r="B2629" t="s">
        <v>1258</v>
      </c>
      <c r="C2629" t="s">
        <v>269</v>
      </c>
      <c r="D2629" t="str">
        <f t="shared" si="125"/>
        <v>DIANA TOBIN</v>
      </c>
      <c r="E2629" t="s">
        <v>265</v>
      </c>
      <c r="F2629" t="s">
        <v>102</v>
      </c>
      <c r="G2629" t="s">
        <v>764</v>
      </c>
      <c r="H2629">
        <v>8977234</v>
      </c>
      <c r="I2629" t="s">
        <v>65</v>
      </c>
      <c r="J2629" t="s">
        <v>66</v>
      </c>
      <c r="K2629" t="str">
        <f t="shared" si="123"/>
        <v>RYAN CALTAGIRONE</v>
      </c>
      <c r="L2629" s="1">
        <v>45352</v>
      </c>
      <c r="M2629" s="1">
        <v>46023</v>
      </c>
      <c r="N2629">
        <f t="shared" si="124"/>
        <v>22</v>
      </c>
      <c r="O2629" t="s">
        <v>135</v>
      </c>
      <c r="P2629" t="s">
        <v>2613</v>
      </c>
      <c r="Q2629" s="2">
        <v>176.15</v>
      </c>
      <c r="R2629" s="3">
        <v>0.1</v>
      </c>
      <c r="S2629" t="s">
        <v>135</v>
      </c>
      <c r="T2629" t="s">
        <v>136</v>
      </c>
      <c r="U2629" s="2">
        <v>17.62</v>
      </c>
      <c r="V2629" t="s">
        <v>2597</v>
      </c>
    </row>
    <row r="2630" spans="1:22" x14ac:dyDescent="0.25">
      <c r="A2630">
        <v>2021427318</v>
      </c>
      <c r="B2630" t="s">
        <v>1255</v>
      </c>
      <c r="C2630" t="s">
        <v>414</v>
      </c>
      <c r="D2630" t="str">
        <f t="shared" si="125"/>
        <v>THOMAS WEBB</v>
      </c>
      <c r="E2630" t="s">
        <v>372</v>
      </c>
      <c r="F2630" t="s">
        <v>102</v>
      </c>
      <c r="G2630" t="s">
        <v>764</v>
      </c>
      <c r="H2630">
        <v>8977234</v>
      </c>
      <c r="I2630" t="s">
        <v>65</v>
      </c>
      <c r="J2630" t="s">
        <v>66</v>
      </c>
      <c r="K2630" t="str">
        <f t="shared" si="123"/>
        <v>RYAN CALTAGIRONE</v>
      </c>
      <c r="L2630" s="1">
        <v>45351</v>
      </c>
      <c r="M2630" s="1">
        <v>46020</v>
      </c>
      <c r="N2630">
        <f t="shared" si="124"/>
        <v>22</v>
      </c>
      <c r="O2630" t="s">
        <v>135</v>
      </c>
      <c r="P2630" t="s">
        <v>2613</v>
      </c>
      <c r="Q2630" s="2">
        <v>149.51</v>
      </c>
      <c r="R2630" s="3">
        <v>0.1</v>
      </c>
      <c r="S2630" t="s">
        <v>135</v>
      </c>
      <c r="T2630" t="s">
        <v>136</v>
      </c>
      <c r="U2630" s="2">
        <v>14.95</v>
      </c>
      <c r="V2630" t="s">
        <v>2597</v>
      </c>
    </row>
    <row r="2631" spans="1:22" x14ac:dyDescent="0.25">
      <c r="A2631">
        <v>2021785115</v>
      </c>
      <c r="B2631" t="s">
        <v>1259</v>
      </c>
      <c r="C2631" t="s">
        <v>887</v>
      </c>
      <c r="D2631" t="str">
        <f t="shared" si="125"/>
        <v>JULIE TALLMAN</v>
      </c>
      <c r="E2631" t="s">
        <v>354</v>
      </c>
      <c r="F2631" t="s">
        <v>102</v>
      </c>
      <c r="G2631" t="s">
        <v>764</v>
      </c>
      <c r="H2631">
        <v>8977234</v>
      </c>
      <c r="I2631" t="s">
        <v>65</v>
      </c>
      <c r="J2631" t="s">
        <v>66</v>
      </c>
      <c r="K2631" t="str">
        <f t="shared" si="123"/>
        <v>RYAN CALTAGIRONE</v>
      </c>
      <c r="L2631" s="1">
        <v>45352</v>
      </c>
      <c r="M2631" s="1">
        <v>46023</v>
      </c>
      <c r="N2631">
        <f t="shared" si="124"/>
        <v>22</v>
      </c>
      <c r="O2631" t="s">
        <v>135</v>
      </c>
      <c r="P2631" t="s">
        <v>2613</v>
      </c>
      <c r="Q2631" s="2">
        <v>137.94999999999999</v>
      </c>
      <c r="R2631" s="3">
        <v>0.1</v>
      </c>
      <c r="S2631" t="s">
        <v>135</v>
      </c>
      <c r="T2631" t="s">
        <v>136</v>
      </c>
      <c r="U2631" s="2">
        <v>13.8</v>
      </c>
      <c r="V2631" t="s">
        <v>2597</v>
      </c>
    </row>
    <row r="2632" spans="1:22" x14ac:dyDescent="0.25">
      <c r="A2632">
        <v>2021799015</v>
      </c>
      <c r="B2632" t="s">
        <v>1695</v>
      </c>
      <c r="C2632" t="s">
        <v>1696</v>
      </c>
      <c r="D2632" t="str">
        <f t="shared" si="125"/>
        <v>LEVI DANOW</v>
      </c>
      <c r="E2632" t="s">
        <v>265</v>
      </c>
      <c r="F2632" t="s">
        <v>53</v>
      </c>
      <c r="G2632" t="s">
        <v>928</v>
      </c>
      <c r="H2632">
        <v>8977234</v>
      </c>
      <c r="I2632" t="s">
        <v>65</v>
      </c>
      <c r="J2632" t="s">
        <v>66</v>
      </c>
      <c r="K2632" t="str">
        <f t="shared" si="123"/>
        <v>RYAN CALTAGIRONE</v>
      </c>
      <c r="L2632" s="1">
        <v>45352</v>
      </c>
      <c r="M2632" s="1">
        <v>46023</v>
      </c>
      <c r="N2632">
        <f t="shared" si="124"/>
        <v>22</v>
      </c>
      <c r="O2632" t="s">
        <v>135</v>
      </c>
      <c r="P2632" t="s">
        <v>2613</v>
      </c>
      <c r="Q2632" s="2">
        <v>30.55</v>
      </c>
      <c r="R2632" s="4">
        <v>6.5000000000000002E-2</v>
      </c>
      <c r="S2632" t="s">
        <v>135</v>
      </c>
      <c r="T2632" t="s">
        <v>136</v>
      </c>
      <c r="U2632" s="2">
        <v>1.99</v>
      </c>
      <c r="V2632" t="s">
        <v>928</v>
      </c>
    </row>
    <row r="2633" spans="1:22" x14ac:dyDescent="0.25">
      <c r="A2633">
        <v>2021427320</v>
      </c>
      <c r="B2633" t="s">
        <v>1255</v>
      </c>
      <c r="C2633" t="s">
        <v>414</v>
      </c>
      <c r="D2633" t="str">
        <f t="shared" si="125"/>
        <v>THOMAS WEBB</v>
      </c>
      <c r="E2633" t="s">
        <v>372</v>
      </c>
      <c r="F2633" t="s">
        <v>479</v>
      </c>
      <c r="G2633" t="s">
        <v>480</v>
      </c>
      <c r="H2633">
        <v>8977234</v>
      </c>
      <c r="I2633" t="s">
        <v>65</v>
      </c>
      <c r="J2633" t="s">
        <v>66</v>
      </c>
      <c r="K2633" t="str">
        <f t="shared" si="123"/>
        <v>RYAN CALTAGIRONE</v>
      </c>
      <c r="L2633" s="1">
        <v>45351</v>
      </c>
      <c r="M2633" s="1">
        <v>46020</v>
      </c>
      <c r="N2633">
        <f t="shared" si="124"/>
        <v>22</v>
      </c>
      <c r="O2633" t="s">
        <v>135</v>
      </c>
      <c r="P2633" t="s">
        <v>2613</v>
      </c>
      <c r="Q2633" s="2">
        <v>99.77</v>
      </c>
      <c r="R2633" s="3">
        <v>0.06</v>
      </c>
      <c r="S2633" t="s">
        <v>135</v>
      </c>
      <c r="T2633" t="s">
        <v>136</v>
      </c>
      <c r="U2633" s="2">
        <v>5.99</v>
      </c>
      <c r="V2633" t="s">
        <v>480</v>
      </c>
    </row>
    <row r="2634" spans="1:22" x14ac:dyDescent="0.25">
      <c r="A2634">
        <v>2021799014</v>
      </c>
      <c r="B2634" t="s">
        <v>1695</v>
      </c>
      <c r="C2634" t="s">
        <v>1696</v>
      </c>
      <c r="D2634" t="str">
        <f t="shared" si="125"/>
        <v>LEVI DANOW</v>
      </c>
      <c r="E2634" t="s">
        <v>265</v>
      </c>
      <c r="F2634" t="s">
        <v>479</v>
      </c>
      <c r="G2634" t="s">
        <v>480</v>
      </c>
      <c r="H2634">
        <v>8977234</v>
      </c>
      <c r="I2634" t="s">
        <v>65</v>
      </c>
      <c r="J2634" t="s">
        <v>66</v>
      </c>
      <c r="K2634" t="str">
        <f t="shared" si="123"/>
        <v>RYAN CALTAGIRONE</v>
      </c>
      <c r="L2634" s="1">
        <v>45352</v>
      </c>
      <c r="M2634" s="1">
        <v>46023</v>
      </c>
      <c r="N2634">
        <f t="shared" si="124"/>
        <v>22</v>
      </c>
      <c r="O2634" t="s">
        <v>135</v>
      </c>
      <c r="P2634" t="s">
        <v>2613</v>
      </c>
      <c r="Q2634" s="2">
        <v>42.78</v>
      </c>
      <c r="R2634" s="3">
        <v>0.06</v>
      </c>
      <c r="S2634" t="s">
        <v>135</v>
      </c>
      <c r="T2634" t="s">
        <v>136</v>
      </c>
      <c r="U2634" s="2">
        <v>2.57</v>
      </c>
      <c r="V2634" t="s">
        <v>480</v>
      </c>
    </row>
    <row r="2635" spans="1:22" x14ac:dyDescent="0.25">
      <c r="A2635">
        <v>2021515733</v>
      </c>
      <c r="B2635" t="s">
        <v>2063</v>
      </c>
      <c r="C2635" t="s">
        <v>370</v>
      </c>
      <c r="D2635" t="str">
        <f t="shared" si="125"/>
        <v>JOY BASKERVILLE</v>
      </c>
      <c r="E2635" t="s">
        <v>52</v>
      </c>
      <c r="F2635" t="s">
        <v>53</v>
      </c>
      <c r="G2635" t="s">
        <v>54</v>
      </c>
      <c r="H2635">
        <v>19278370</v>
      </c>
      <c r="I2635" t="s">
        <v>172</v>
      </c>
      <c r="J2635" t="s">
        <v>173</v>
      </c>
      <c r="K2635" t="str">
        <f t="shared" si="123"/>
        <v>ANNE MARIE KOZACHECK</v>
      </c>
      <c r="L2635" s="1">
        <v>45315</v>
      </c>
      <c r="M2635" s="1">
        <v>46015</v>
      </c>
      <c r="N2635">
        <f t="shared" si="124"/>
        <v>23</v>
      </c>
      <c r="O2635" t="s">
        <v>135</v>
      </c>
      <c r="P2635" t="s">
        <v>2613</v>
      </c>
      <c r="Q2635" s="2">
        <v>42.45</v>
      </c>
      <c r="R2635" s="4">
        <v>6.5000000000000002E-2</v>
      </c>
      <c r="S2635" t="s">
        <v>135</v>
      </c>
      <c r="T2635" t="s">
        <v>136</v>
      </c>
      <c r="U2635" s="2">
        <v>2.76</v>
      </c>
      <c r="V2635" t="s">
        <v>54</v>
      </c>
    </row>
    <row r="2636" spans="1:22" x14ac:dyDescent="0.25">
      <c r="A2636">
        <v>2021515732</v>
      </c>
      <c r="B2636" t="s">
        <v>2063</v>
      </c>
      <c r="C2636" t="s">
        <v>370</v>
      </c>
      <c r="D2636" t="str">
        <f t="shared" si="125"/>
        <v>JOY BASKERVILLE</v>
      </c>
      <c r="E2636" t="s">
        <v>52</v>
      </c>
      <c r="F2636" t="s">
        <v>2058</v>
      </c>
      <c r="G2636" t="s">
        <v>2059</v>
      </c>
      <c r="H2636">
        <v>19278370</v>
      </c>
      <c r="I2636" t="s">
        <v>172</v>
      </c>
      <c r="J2636" t="s">
        <v>173</v>
      </c>
      <c r="K2636" t="str">
        <f t="shared" si="123"/>
        <v>ANNE MARIE KOZACHECK</v>
      </c>
      <c r="L2636" s="1">
        <v>45315</v>
      </c>
      <c r="M2636" s="1">
        <v>46015</v>
      </c>
      <c r="N2636">
        <f t="shared" si="124"/>
        <v>23</v>
      </c>
      <c r="O2636" t="s">
        <v>135</v>
      </c>
      <c r="P2636" t="s">
        <v>2613</v>
      </c>
      <c r="Q2636" s="2">
        <v>54.54</v>
      </c>
      <c r="R2636" s="4">
        <v>5.2499999999999998E-2</v>
      </c>
      <c r="S2636" t="s">
        <v>135</v>
      </c>
      <c r="T2636" t="s">
        <v>136</v>
      </c>
      <c r="U2636" s="2">
        <v>2.86</v>
      </c>
      <c r="V2636" t="s">
        <v>2059</v>
      </c>
    </row>
    <row r="2637" spans="1:22" x14ac:dyDescent="0.25">
      <c r="A2637">
        <v>2021403980</v>
      </c>
      <c r="B2637" t="s">
        <v>1691</v>
      </c>
      <c r="C2637" t="s">
        <v>127</v>
      </c>
      <c r="D2637" t="str">
        <f t="shared" si="125"/>
        <v>BRIAN COFFMAN</v>
      </c>
      <c r="E2637" t="s">
        <v>52</v>
      </c>
      <c r="F2637" t="s">
        <v>479</v>
      </c>
      <c r="G2637" t="s">
        <v>480</v>
      </c>
      <c r="H2637">
        <v>17528908</v>
      </c>
      <c r="I2637" t="s">
        <v>1682</v>
      </c>
      <c r="J2637" t="s">
        <v>213</v>
      </c>
      <c r="K2637" t="str">
        <f t="shared" si="123"/>
        <v>DEBORAH INSKIPT</v>
      </c>
      <c r="L2637" s="1">
        <v>45323</v>
      </c>
      <c r="M2637" s="1">
        <v>46023</v>
      </c>
      <c r="N2637">
        <f t="shared" si="124"/>
        <v>23</v>
      </c>
      <c r="O2637" t="s">
        <v>135</v>
      </c>
      <c r="P2637" t="s">
        <v>2613</v>
      </c>
      <c r="Q2637" s="2">
        <v>49.98</v>
      </c>
      <c r="R2637" s="3">
        <v>0.06</v>
      </c>
      <c r="S2637" t="s">
        <v>135</v>
      </c>
      <c r="T2637" t="s">
        <v>136</v>
      </c>
      <c r="U2637" s="2">
        <v>3</v>
      </c>
      <c r="V2637" t="s">
        <v>480</v>
      </c>
    </row>
    <row r="2638" spans="1:22" x14ac:dyDescent="0.25">
      <c r="A2638">
        <v>2021422022</v>
      </c>
      <c r="B2638" t="s">
        <v>388</v>
      </c>
      <c r="C2638" t="s">
        <v>198</v>
      </c>
      <c r="D2638" t="str">
        <f t="shared" si="125"/>
        <v>GEORGE JR</v>
      </c>
      <c r="E2638" t="s">
        <v>83</v>
      </c>
      <c r="F2638" t="s">
        <v>102</v>
      </c>
      <c r="G2638" t="s">
        <v>738</v>
      </c>
      <c r="H2638">
        <v>8307933</v>
      </c>
      <c r="I2638" t="s">
        <v>113</v>
      </c>
      <c r="J2638" t="s">
        <v>114</v>
      </c>
      <c r="K2638" t="str">
        <f t="shared" si="123"/>
        <v>GREGORY TEIPEL</v>
      </c>
      <c r="L2638" s="1">
        <v>45326</v>
      </c>
      <c r="M2638" s="1">
        <v>46026</v>
      </c>
      <c r="N2638">
        <f t="shared" si="124"/>
        <v>23</v>
      </c>
      <c r="O2638" t="s">
        <v>135</v>
      </c>
      <c r="P2638" t="s">
        <v>2613</v>
      </c>
      <c r="Q2638" s="2">
        <v>286.69</v>
      </c>
      <c r="R2638" s="3">
        <v>0.1</v>
      </c>
      <c r="S2638" t="s">
        <v>135</v>
      </c>
      <c r="T2638" t="s">
        <v>136</v>
      </c>
      <c r="U2638" s="2">
        <v>28.67</v>
      </c>
      <c r="V2638" t="s">
        <v>2599</v>
      </c>
    </row>
    <row r="2639" spans="1:22" x14ac:dyDescent="0.25">
      <c r="A2639">
        <v>2021512637</v>
      </c>
      <c r="B2639" t="s">
        <v>1256</v>
      </c>
      <c r="C2639" t="s">
        <v>599</v>
      </c>
      <c r="D2639" t="str">
        <f t="shared" si="125"/>
        <v>STEPHANIE DUNCAN</v>
      </c>
      <c r="E2639" t="s">
        <v>504</v>
      </c>
      <c r="F2639" t="s">
        <v>102</v>
      </c>
      <c r="G2639" t="s">
        <v>738</v>
      </c>
      <c r="H2639">
        <v>8307933</v>
      </c>
      <c r="I2639" t="s">
        <v>113</v>
      </c>
      <c r="J2639" t="s">
        <v>114</v>
      </c>
      <c r="K2639" t="str">
        <f t="shared" si="123"/>
        <v>GREGORY TEIPEL</v>
      </c>
      <c r="L2639" s="1">
        <v>45326</v>
      </c>
      <c r="M2639" s="1">
        <v>46026</v>
      </c>
      <c r="N2639">
        <f t="shared" si="124"/>
        <v>23</v>
      </c>
      <c r="O2639" t="s">
        <v>135</v>
      </c>
      <c r="P2639" t="s">
        <v>2613</v>
      </c>
      <c r="Q2639" s="2">
        <v>205.42</v>
      </c>
      <c r="R2639" s="3">
        <v>0.1</v>
      </c>
      <c r="S2639" t="s">
        <v>135</v>
      </c>
      <c r="T2639" t="s">
        <v>136</v>
      </c>
      <c r="U2639" s="2">
        <v>20.54</v>
      </c>
      <c r="V2639" t="s">
        <v>2599</v>
      </c>
    </row>
    <row r="2640" spans="1:22" x14ac:dyDescent="0.25">
      <c r="A2640">
        <v>2021137941</v>
      </c>
      <c r="B2640" t="s">
        <v>2025</v>
      </c>
      <c r="C2640" t="s">
        <v>1291</v>
      </c>
      <c r="D2640" t="str">
        <f t="shared" si="125"/>
        <v>PAUL STEAD</v>
      </c>
      <c r="E2640" t="s">
        <v>52</v>
      </c>
      <c r="F2640" t="s">
        <v>373</v>
      </c>
      <c r="G2640" t="s">
        <v>400</v>
      </c>
      <c r="H2640">
        <v>15278437</v>
      </c>
      <c r="I2640" t="s">
        <v>76</v>
      </c>
      <c r="J2640" t="s">
        <v>77</v>
      </c>
      <c r="K2640" t="str">
        <f t="shared" si="123"/>
        <v>JASON HOFFMANN</v>
      </c>
      <c r="L2640" s="1">
        <v>45323</v>
      </c>
      <c r="M2640" s="1">
        <v>46023</v>
      </c>
      <c r="N2640">
        <f t="shared" si="124"/>
        <v>23</v>
      </c>
      <c r="O2640" t="s">
        <v>135</v>
      </c>
      <c r="P2640" t="s">
        <v>2613</v>
      </c>
      <c r="Q2640" s="2">
        <v>25.73</v>
      </c>
      <c r="R2640" s="3">
        <v>0.15</v>
      </c>
      <c r="S2640" t="s">
        <v>135</v>
      </c>
      <c r="T2640" t="s">
        <v>136</v>
      </c>
      <c r="U2640" s="2">
        <v>3.86</v>
      </c>
      <c r="V2640" t="s">
        <v>400</v>
      </c>
    </row>
    <row r="2641" spans="1:22" x14ac:dyDescent="0.25">
      <c r="A2641">
        <v>2020384390</v>
      </c>
      <c r="B2641" t="s">
        <v>1339</v>
      </c>
      <c r="C2641" t="s">
        <v>1839</v>
      </c>
      <c r="D2641" t="str">
        <f t="shared" si="125"/>
        <v>YOLANDA GARZA</v>
      </c>
      <c r="E2641" t="s">
        <v>372</v>
      </c>
      <c r="F2641" t="s">
        <v>1837</v>
      </c>
      <c r="G2641" t="s">
        <v>1840</v>
      </c>
      <c r="H2641">
        <v>8977234</v>
      </c>
      <c r="I2641" t="s">
        <v>65</v>
      </c>
      <c r="J2641" t="s">
        <v>66</v>
      </c>
      <c r="K2641" t="str">
        <f t="shared" si="123"/>
        <v>RYAN CALTAGIRONE</v>
      </c>
      <c r="L2641" s="1">
        <v>45292</v>
      </c>
      <c r="M2641" s="1">
        <v>46021</v>
      </c>
      <c r="N2641">
        <f t="shared" si="124"/>
        <v>23</v>
      </c>
      <c r="O2641" t="s">
        <v>135</v>
      </c>
      <c r="P2641" t="s">
        <v>2613</v>
      </c>
      <c r="Q2641" s="2">
        <v>859.21</v>
      </c>
      <c r="R2641" s="3">
        <v>0.28999999999999998</v>
      </c>
      <c r="S2641" t="s">
        <v>135</v>
      </c>
      <c r="T2641" t="s">
        <v>136</v>
      </c>
      <c r="U2641" s="2">
        <v>249.17</v>
      </c>
      <c r="V2641" t="s">
        <v>2039</v>
      </c>
    </row>
    <row r="2642" spans="1:22" x14ac:dyDescent="0.25">
      <c r="A2642">
        <v>2020434126</v>
      </c>
      <c r="B2642" t="s">
        <v>1262</v>
      </c>
      <c r="C2642" t="s">
        <v>1841</v>
      </c>
      <c r="D2642" t="str">
        <f t="shared" si="125"/>
        <v>LYNNE HORAN</v>
      </c>
      <c r="E2642" t="s">
        <v>80</v>
      </c>
      <c r="F2642" t="s">
        <v>1837</v>
      </c>
      <c r="G2642" t="s">
        <v>1840</v>
      </c>
      <c r="H2642">
        <v>8977234</v>
      </c>
      <c r="I2642" t="s">
        <v>65</v>
      </c>
      <c r="J2642" t="s">
        <v>66</v>
      </c>
      <c r="K2642" t="str">
        <f t="shared" si="123"/>
        <v>RYAN CALTAGIRONE</v>
      </c>
      <c r="L2642" s="1">
        <v>45292</v>
      </c>
      <c r="M2642" s="1">
        <v>46021</v>
      </c>
      <c r="N2642">
        <f t="shared" si="124"/>
        <v>23</v>
      </c>
      <c r="O2642" t="s">
        <v>135</v>
      </c>
      <c r="P2642" t="s">
        <v>2613</v>
      </c>
      <c r="Q2642" s="2">
        <v>752.36</v>
      </c>
      <c r="R2642" s="3">
        <v>0.28999999999999998</v>
      </c>
      <c r="S2642" t="s">
        <v>135</v>
      </c>
      <c r="T2642" t="s">
        <v>136</v>
      </c>
      <c r="U2642" s="2">
        <v>218.18</v>
      </c>
      <c r="V2642" t="s">
        <v>2039</v>
      </c>
    </row>
    <row r="2643" spans="1:22" x14ac:dyDescent="0.25">
      <c r="A2643">
        <v>2020576120</v>
      </c>
      <c r="B2643" t="s">
        <v>1842</v>
      </c>
      <c r="C2643" t="s">
        <v>1042</v>
      </c>
      <c r="D2643" t="str">
        <f t="shared" si="125"/>
        <v>RODNEY HARPER</v>
      </c>
      <c r="E2643" t="s">
        <v>80</v>
      </c>
      <c r="F2643" t="s">
        <v>1837</v>
      </c>
      <c r="G2643" t="s">
        <v>1840</v>
      </c>
      <c r="H2643">
        <v>8977234</v>
      </c>
      <c r="I2643" t="s">
        <v>65</v>
      </c>
      <c r="J2643" t="s">
        <v>66</v>
      </c>
      <c r="K2643" t="str">
        <f t="shared" si="123"/>
        <v>RYAN CALTAGIRONE</v>
      </c>
      <c r="L2643" s="1">
        <v>45292</v>
      </c>
      <c r="M2643" s="1">
        <v>46021</v>
      </c>
      <c r="N2643">
        <f t="shared" si="124"/>
        <v>23</v>
      </c>
      <c r="O2643" t="s">
        <v>135</v>
      </c>
      <c r="P2643" t="s">
        <v>2613</v>
      </c>
      <c r="Q2643" s="2">
        <v>472.72</v>
      </c>
      <c r="R2643" s="3">
        <v>0.28999999999999998</v>
      </c>
      <c r="S2643" t="s">
        <v>135</v>
      </c>
      <c r="T2643" t="s">
        <v>136</v>
      </c>
      <c r="U2643" s="2">
        <v>137.09</v>
      </c>
      <c r="V2643" t="s">
        <v>2039</v>
      </c>
    </row>
    <row r="2644" spans="1:22" x14ac:dyDescent="0.25">
      <c r="A2644">
        <v>2020992716</v>
      </c>
      <c r="B2644" t="s">
        <v>1843</v>
      </c>
      <c r="C2644" t="s">
        <v>592</v>
      </c>
      <c r="D2644" t="str">
        <f t="shared" si="125"/>
        <v>SUSAN MORRISSEY</v>
      </c>
      <c r="E2644" t="s">
        <v>80</v>
      </c>
      <c r="F2644" t="s">
        <v>1837</v>
      </c>
      <c r="G2644" t="s">
        <v>1840</v>
      </c>
      <c r="H2644">
        <v>8977234</v>
      </c>
      <c r="I2644" t="s">
        <v>65</v>
      </c>
      <c r="J2644" t="s">
        <v>66</v>
      </c>
      <c r="K2644" t="str">
        <f t="shared" si="123"/>
        <v>RYAN CALTAGIRONE</v>
      </c>
      <c r="L2644" s="1">
        <v>45292</v>
      </c>
      <c r="M2644" s="1">
        <v>46021</v>
      </c>
      <c r="N2644">
        <f t="shared" si="124"/>
        <v>23</v>
      </c>
      <c r="O2644" t="s">
        <v>135</v>
      </c>
      <c r="P2644" t="s">
        <v>2613</v>
      </c>
      <c r="Q2644" s="2">
        <v>283.77999999999997</v>
      </c>
      <c r="R2644" s="3">
        <v>0.28999999999999998</v>
      </c>
      <c r="S2644" t="s">
        <v>135</v>
      </c>
      <c r="T2644" t="s">
        <v>136</v>
      </c>
      <c r="U2644" s="2">
        <v>82.3</v>
      </c>
      <c r="V2644" t="s">
        <v>2039</v>
      </c>
    </row>
    <row r="2645" spans="1:22" x14ac:dyDescent="0.25">
      <c r="A2645">
        <v>2020377110</v>
      </c>
      <c r="B2645" t="s">
        <v>1835</v>
      </c>
      <c r="C2645" t="s">
        <v>1836</v>
      </c>
      <c r="D2645" t="str">
        <f t="shared" si="125"/>
        <v>HEIDI MAERTENS</v>
      </c>
      <c r="E2645" t="s">
        <v>354</v>
      </c>
      <c r="F2645" t="s">
        <v>1837</v>
      </c>
      <c r="G2645" t="s">
        <v>1838</v>
      </c>
      <c r="H2645">
        <v>8977234</v>
      </c>
      <c r="I2645" t="s">
        <v>65</v>
      </c>
      <c r="J2645" t="s">
        <v>66</v>
      </c>
      <c r="K2645" t="str">
        <f t="shared" si="123"/>
        <v>RYAN CALTAGIRONE</v>
      </c>
      <c r="L2645" s="1">
        <v>45292</v>
      </c>
      <c r="M2645" s="1">
        <v>46021</v>
      </c>
      <c r="N2645">
        <f t="shared" si="124"/>
        <v>23</v>
      </c>
      <c r="O2645" t="s">
        <v>135</v>
      </c>
      <c r="P2645" t="s">
        <v>2613</v>
      </c>
      <c r="Q2645" s="2">
        <v>450.69</v>
      </c>
      <c r="R2645" s="3">
        <v>0.28999999999999998</v>
      </c>
      <c r="S2645" t="s">
        <v>135</v>
      </c>
      <c r="T2645" t="s">
        <v>136</v>
      </c>
      <c r="U2645" s="2">
        <v>130.69999999999999</v>
      </c>
      <c r="V2645" t="s">
        <v>2039</v>
      </c>
    </row>
    <row r="2646" spans="1:22" x14ac:dyDescent="0.25">
      <c r="A2646">
        <v>2028892741</v>
      </c>
      <c r="B2646" t="s">
        <v>701</v>
      </c>
      <c r="C2646" t="s">
        <v>702</v>
      </c>
      <c r="D2646" t="str">
        <f t="shared" si="125"/>
        <v>KENT BROCKSMITH</v>
      </c>
      <c r="E2646" t="s">
        <v>265</v>
      </c>
      <c r="F2646" t="s">
        <v>1837</v>
      </c>
      <c r="G2646" t="s">
        <v>2041</v>
      </c>
      <c r="H2646">
        <v>8977234</v>
      </c>
      <c r="I2646" t="s">
        <v>65</v>
      </c>
      <c r="J2646" t="s">
        <v>66</v>
      </c>
      <c r="K2646" t="str">
        <f t="shared" si="123"/>
        <v>RYAN CALTAGIRONE</v>
      </c>
      <c r="L2646" s="1">
        <v>45292</v>
      </c>
      <c r="M2646" s="1">
        <v>46021</v>
      </c>
      <c r="N2646">
        <f t="shared" si="124"/>
        <v>23</v>
      </c>
      <c r="O2646" t="s">
        <v>135</v>
      </c>
      <c r="P2646" t="s">
        <v>2613</v>
      </c>
      <c r="Q2646" s="2">
        <v>331.66</v>
      </c>
      <c r="R2646" s="3">
        <v>0.19</v>
      </c>
      <c r="S2646" t="s">
        <v>135</v>
      </c>
      <c r="T2646" t="s">
        <v>136</v>
      </c>
      <c r="U2646" s="2">
        <v>63.02</v>
      </c>
      <c r="V2646" t="s">
        <v>2045</v>
      </c>
    </row>
    <row r="2647" spans="1:22" x14ac:dyDescent="0.25">
      <c r="A2647">
        <v>2021391379</v>
      </c>
      <c r="B2647" t="s">
        <v>955</v>
      </c>
      <c r="C2647" t="s">
        <v>75</v>
      </c>
      <c r="D2647" t="str">
        <f t="shared" si="125"/>
        <v>RONALD MORGAN</v>
      </c>
      <c r="E2647" t="s">
        <v>80</v>
      </c>
      <c r="F2647" t="s">
        <v>373</v>
      </c>
      <c r="G2647" t="s">
        <v>400</v>
      </c>
      <c r="H2647">
        <v>8977234</v>
      </c>
      <c r="I2647" t="s">
        <v>65</v>
      </c>
      <c r="J2647" t="s">
        <v>66</v>
      </c>
      <c r="K2647" t="str">
        <f t="shared" si="123"/>
        <v>RYAN CALTAGIRONE</v>
      </c>
      <c r="L2647" s="1">
        <v>45323</v>
      </c>
      <c r="M2647" s="1">
        <v>46023</v>
      </c>
      <c r="N2647">
        <f t="shared" si="124"/>
        <v>23</v>
      </c>
      <c r="O2647" t="s">
        <v>135</v>
      </c>
      <c r="P2647" t="s">
        <v>2613</v>
      </c>
      <c r="Q2647" s="2">
        <v>85.53</v>
      </c>
      <c r="R2647" s="3">
        <v>0.15</v>
      </c>
      <c r="S2647" t="s">
        <v>135</v>
      </c>
      <c r="T2647" t="s">
        <v>136</v>
      </c>
      <c r="U2647" s="2">
        <v>12.83</v>
      </c>
      <c r="V2647" t="s">
        <v>400</v>
      </c>
    </row>
    <row r="2648" spans="1:22" x14ac:dyDescent="0.25">
      <c r="A2648">
        <v>2021612241</v>
      </c>
      <c r="B2648" t="s">
        <v>1692</v>
      </c>
      <c r="C2648" t="s">
        <v>1323</v>
      </c>
      <c r="D2648" t="str">
        <f t="shared" si="125"/>
        <v>TONYA SORTO</v>
      </c>
      <c r="E2648" t="s">
        <v>80</v>
      </c>
      <c r="F2648" t="s">
        <v>373</v>
      </c>
      <c r="G2648" t="s">
        <v>400</v>
      </c>
      <c r="H2648">
        <v>8977234</v>
      </c>
      <c r="I2648" t="s">
        <v>65</v>
      </c>
      <c r="J2648" t="s">
        <v>66</v>
      </c>
      <c r="K2648" t="str">
        <f t="shared" si="123"/>
        <v>RYAN CALTAGIRONE</v>
      </c>
      <c r="L2648" s="1">
        <v>45323</v>
      </c>
      <c r="M2648" s="1">
        <v>46023</v>
      </c>
      <c r="N2648">
        <f t="shared" si="124"/>
        <v>23</v>
      </c>
      <c r="O2648" t="s">
        <v>135</v>
      </c>
      <c r="P2648" t="s">
        <v>2613</v>
      </c>
      <c r="Q2648" s="2">
        <v>51.46</v>
      </c>
      <c r="R2648" s="3">
        <v>0.15</v>
      </c>
      <c r="S2648" t="s">
        <v>135</v>
      </c>
      <c r="T2648" t="s">
        <v>136</v>
      </c>
      <c r="U2648" s="2">
        <v>7.72</v>
      </c>
      <c r="V2648" t="s">
        <v>400</v>
      </c>
    </row>
    <row r="2649" spans="1:22" x14ac:dyDescent="0.25">
      <c r="A2649">
        <v>2021537049</v>
      </c>
      <c r="B2649" t="s">
        <v>2030</v>
      </c>
      <c r="C2649" t="s">
        <v>863</v>
      </c>
      <c r="D2649" t="str">
        <f t="shared" si="125"/>
        <v>BENJAMIN HUMPHRIES</v>
      </c>
      <c r="E2649" t="s">
        <v>125</v>
      </c>
      <c r="F2649" t="s">
        <v>373</v>
      </c>
      <c r="G2649" t="s">
        <v>400</v>
      </c>
      <c r="H2649">
        <v>8977234</v>
      </c>
      <c r="I2649" t="s">
        <v>65</v>
      </c>
      <c r="J2649" t="s">
        <v>66</v>
      </c>
      <c r="K2649" t="str">
        <f t="shared" si="123"/>
        <v>RYAN CALTAGIRONE</v>
      </c>
      <c r="L2649" s="1">
        <v>45323</v>
      </c>
      <c r="M2649" s="1">
        <v>46023</v>
      </c>
      <c r="N2649">
        <f t="shared" si="124"/>
        <v>23</v>
      </c>
      <c r="O2649" t="s">
        <v>135</v>
      </c>
      <c r="P2649" t="s">
        <v>2613</v>
      </c>
      <c r="Q2649" s="2">
        <v>46.78</v>
      </c>
      <c r="R2649" s="3">
        <v>0.15</v>
      </c>
      <c r="S2649" t="s">
        <v>135</v>
      </c>
      <c r="T2649" t="s">
        <v>136</v>
      </c>
      <c r="U2649" s="2">
        <v>7.02</v>
      </c>
      <c r="V2649" t="s">
        <v>400</v>
      </c>
    </row>
    <row r="2650" spans="1:22" x14ac:dyDescent="0.25">
      <c r="A2650">
        <v>2021391381</v>
      </c>
      <c r="B2650" t="s">
        <v>955</v>
      </c>
      <c r="C2650" t="s">
        <v>75</v>
      </c>
      <c r="D2650" t="str">
        <f t="shared" si="125"/>
        <v>RONALD MORGAN</v>
      </c>
      <c r="E2650" t="s">
        <v>80</v>
      </c>
      <c r="F2650" t="s">
        <v>373</v>
      </c>
      <c r="G2650" t="s">
        <v>374</v>
      </c>
      <c r="H2650">
        <v>8977234</v>
      </c>
      <c r="I2650" t="s">
        <v>65</v>
      </c>
      <c r="J2650" t="s">
        <v>66</v>
      </c>
      <c r="K2650" t="str">
        <f t="shared" si="123"/>
        <v>RYAN CALTAGIRONE</v>
      </c>
      <c r="L2650" s="1">
        <v>45323</v>
      </c>
      <c r="M2650" s="1">
        <v>46023</v>
      </c>
      <c r="N2650">
        <f t="shared" si="124"/>
        <v>23</v>
      </c>
      <c r="O2650" t="s">
        <v>135</v>
      </c>
      <c r="P2650" t="s">
        <v>2613</v>
      </c>
      <c r="Q2650" s="2">
        <v>68.41</v>
      </c>
      <c r="R2650" s="3">
        <v>0.15</v>
      </c>
      <c r="S2650" t="s">
        <v>135</v>
      </c>
      <c r="T2650" t="s">
        <v>136</v>
      </c>
      <c r="U2650" s="2">
        <v>10.26</v>
      </c>
      <c r="V2650" t="s">
        <v>374</v>
      </c>
    </row>
    <row r="2651" spans="1:22" x14ac:dyDescent="0.25">
      <c r="A2651">
        <v>2021391380</v>
      </c>
      <c r="B2651" t="s">
        <v>955</v>
      </c>
      <c r="C2651" t="s">
        <v>75</v>
      </c>
      <c r="D2651" t="str">
        <f t="shared" si="125"/>
        <v>RONALD MORGAN</v>
      </c>
      <c r="E2651" t="s">
        <v>80</v>
      </c>
      <c r="F2651" t="s">
        <v>102</v>
      </c>
      <c r="G2651" t="s">
        <v>121</v>
      </c>
      <c r="H2651">
        <v>8977234</v>
      </c>
      <c r="I2651" t="s">
        <v>65</v>
      </c>
      <c r="J2651" t="s">
        <v>66</v>
      </c>
      <c r="K2651" t="str">
        <f t="shared" si="123"/>
        <v>RYAN CALTAGIRONE</v>
      </c>
      <c r="L2651" s="1">
        <v>45323</v>
      </c>
      <c r="M2651" s="1">
        <v>46023</v>
      </c>
      <c r="N2651">
        <f t="shared" si="124"/>
        <v>23</v>
      </c>
      <c r="O2651" t="s">
        <v>135</v>
      </c>
      <c r="P2651" t="s">
        <v>2613</v>
      </c>
      <c r="Q2651" s="2">
        <v>28.67</v>
      </c>
      <c r="R2651" s="3">
        <v>0.1</v>
      </c>
      <c r="S2651" t="s">
        <v>135</v>
      </c>
      <c r="T2651" t="s">
        <v>136</v>
      </c>
      <c r="U2651" s="2">
        <v>2.87</v>
      </c>
      <c r="V2651" t="s">
        <v>2598</v>
      </c>
    </row>
    <row r="2652" spans="1:22" x14ac:dyDescent="0.25">
      <c r="A2652">
        <v>2021391382</v>
      </c>
      <c r="B2652" t="s">
        <v>955</v>
      </c>
      <c r="C2652" t="s">
        <v>75</v>
      </c>
      <c r="D2652" t="str">
        <f t="shared" si="125"/>
        <v>RONALD MORGAN</v>
      </c>
      <c r="E2652" t="s">
        <v>80</v>
      </c>
      <c r="F2652" t="s">
        <v>479</v>
      </c>
      <c r="G2652" t="s">
        <v>480</v>
      </c>
      <c r="H2652">
        <v>8977234</v>
      </c>
      <c r="I2652" t="s">
        <v>65</v>
      </c>
      <c r="J2652" t="s">
        <v>66</v>
      </c>
      <c r="K2652" t="str">
        <f t="shared" si="123"/>
        <v>RYAN CALTAGIRONE</v>
      </c>
      <c r="L2652" s="1">
        <v>45323</v>
      </c>
      <c r="M2652" s="1">
        <v>46023</v>
      </c>
      <c r="N2652">
        <f t="shared" si="124"/>
        <v>23</v>
      </c>
      <c r="O2652" t="s">
        <v>135</v>
      </c>
      <c r="P2652" t="s">
        <v>2613</v>
      </c>
      <c r="Q2652" s="2">
        <v>78.12</v>
      </c>
      <c r="R2652" s="3">
        <v>0.06</v>
      </c>
      <c r="S2652" t="s">
        <v>135</v>
      </c>
      <c r="T2652" t="s">
        <v>136</v>
      </c>
      <c r="U2652" s="2">
        <v>4.6900000000000004</v>
      </c>
      <c r="V2652" t="s">
        <v>480</v>
      </c>
    </row>
    <row r="2653" spans="1:22" x14ac:dyDescent="0.25">
      <c r="A2653">
        <v>2021612243</v>
      </c>
      <c r="B2653" t="s">
        <v>1692</v>
      </c>
      <c r="C2653" t="s">
        <v>1323</v>
      </c>
      <c r="D2653" t="str">
        <f t="shared" si="125"/>
        <v>TONYA SORTO</v>
      </c>
      <c r="E2653" t="s">
        <v>80</v>
      </c>
      <c r="F2653" t="s">
        <v>479</v>
      </c>
      <c r="G2653" t="s">
        <v>480</v>
      </c>
      <c r="H2653">
        <v>8977234</v>
      </c>
      <c r="I2653" t="s">
        <v>65</v>
      </c>
      <c r="J2653" t="s">
        <v>66</v>
      </c>
      <c r="K2653" t="str">
        <f t="shared" si="123"/>
        <v>RYAN CALTAGIRONE</v>
      </c>
      <c r="L2653" s="1">
        <v>45323</v>
      </c>
      <c r="M2653" s="1">
        <v>46023</v>
      </c>
      <c r="N2653">
        <f t="shared" si="124"/>
        <v>23</v>
      </c>
      <c r="O2653" t="s">
        <v>135</v>
      </c>
      <c r="P2653" t="s">
        <v>2613</v>
      </c>
      <c r="Q2653" s="2">
        <v>72.83</v>
      </c>
      <c r="R2653" s="3">
        <v>0.06</v>
      </c>
      <c r="S2653" t="s">
        <v>135</v>
      </c>
      <c r="T2653" t="s">
        <v>136</v>
      </c>
      <c r="U2653" s="2">
        <v>4.37</v>
      </c>
      <c r="V2653" t="s">
        <v>480</v>
      </c>
    </row>
    <row r="2654" spans="1:22" x14ac:dyDescent="0.25">
      <c r="A2654">
        <v>2021251235</v>
      </c>
      <c r="B2654" t="s">
        <v>2027</v>
      </c>
      <c r="C2654" t="s">
        <v>144</v>
      </c>
      <c r="D2654" t="str">
        <f t="shared" si="125"/>
        <v>RICHARD WISNIEWSKI</v>
      </c>
      <c r="E2654" t="s">
        <v>399</v>
      </c>
      <c r="F2654" t="s">
        <v>373</v>
      </c>
      <c r="G2654" t="s">
        <v>400</v>
      </c>
      <c r="H2654">
        <v>9079571</v>
      </c>
      <c r="I2654" t="s">
        <v>71</v>
      </c>
      <c r="J2654" t="s">
        <v>99</v>
      </c>
      <c r="K2654" t="str">
        <f t="shared" si="123"/>
        <v>ADAM RICHTER</v>
      </c>
      <c r="L2654" s="1">
        <v>45292</v>
      </c>
      <c r="M2654" s="1">
        <v>46023</v>
      </c>
      <c r="N2654">
        <f t="shared" si="124"/>
        <v>24</v>
      </c>
      <c r="O2654" t="s">
        <v>135</v>
      </c>
      <c r="P2654" t="s">
        <v>2613</v>
      </c>
      <c r="Q2654" s="2">
        <v>48</v>
      </c>
      <c r="R2654" s="3">
        <v>0.15</v>
      </c>
      <c r="S2654" t="s">
        <v>135</v>
      </c>
      <c r="T2654" t="s">
        <v>136</v>
      </c>
      <c r="U2654" s="2">
        <v>7.2</v>
      </c>
      <c r="V2654" t="s">
        <v>400</v>
      </c>
    </row>
    <row r="2655" spans="1:22" x14ac:dyDescent="0.25">
      <c r="A2655">
        <v>2021119649</v>
      </c>
      <c r="B2655" t="s">
        <v>1249</v>
      </c>
      <c r="C2655" t="s">
        <v>101</v>
      </c>
      <c r="D2655" t="str">
        <f t="shared" si="125"/>
        <v>TIMOTHY WITT</v>
      </c>
      <c r="E2655" t="s">
        <v>1250</v>
      </c>
      <c r="F2655" t="s">
        <v>373</v>
      </c>
      <c r="G2655" t="s">
        <v>374</v>
      </c>
      <c r="H2655">
        <v>9079571</v>
      </c>
      <c r="I2655" t="s">
        <v>71</v>
      </c>
      <c r="J2655" t="s">
        <v>99</v>
      </c>
      <c r="K2655" t="str">
        <f t="shared" si="123"/>
        <v>ADAM RICHTER</v>
      </c>
      <c r="L2655" s="1">
        <v>45292</v>
      </c>
      <c r="M2655" s="1">
        <v>46023</v>
      </c>
      <c r="N2655">
        <f t="shared" si="124"/>
        <v>24</v>
      </c>
      <c r="O2655" t="s">
        <v>135</v>
      </c>
      <c r="P2655" t="s">
        <v>2613</v>
      </c>
      <c r="Q2655" s="2">
        <v>143</v>
      </c>
      <c r="R2655" s="3">
        <v>0.15</v>
      </c>
      <c r="S2655" t="s">
        <v>135</v>
      </c>
      <c r="T2655" t="s">
        <v>136</v>
      </c>
      <c r="U2655" s="2">
        <v>21.45</v>
      </c>
      <c r="V2655" t="s">
        <v>374</v>
      </c>
    </row>
    <row r="2656" spans="1:22" x14ac:dyDescent="0.25">
      <c r="A2656">
        <v>2021119648</v>
      </c>
      <c r="B2656" t="s">
        <v>1249</v>
      </c>
      <c r="C2656" t="s">
        <v>101</v>
      </c>
      <c r="D2656" t="str">
        <f t="shared" si="125"/>
        <v>TIMOTHY WITT</v>
      </c>
      <c r="E2656" t="s">
        <v>1250</v>
      </c>
      <c r="F2656" t="s">
        <v>102</v>
      </c>
      <c r="G2656" t="s">
        <v>738</v>
      </c>
      <c r="H2656">
        <v>9079571</v>
      </c>
      <c r="I2656" t="s">
        <v>71</v>
      </c>
      <c r="J2656" t="s">
        <v>99</v>
      </c>
      <c r="K2656" t="str">
        <f t="shared" si="123"/>
        <v>ADAM RICHTER</v>
      </c>
      <c r="L2656" s="1">
        <v>45292</v>
      </c>
      <c r="M2656" s="1">
        <v>46023</v>
      </c>
      <c r="N2656">
        <f t="shared" si="124"/>
        <v>24</v>
      </c>
      <c r="O2656" t="s">
        <v>135</v>
      </c>
      <c r="P2656" t="s">
        <v>2613</v>
      </c>
      <c r="Q2656" s="2">
        <v>164.05</v>
      </c>
      <c r="R2656" s="3">
        <v>0.1</v>
      </c>
      <c r="S2656" t="s">
        <v>135</v>
      </c>
      <c r="T2656" t="s">
        <v>136</v>
      </c>
      <c r="U2656" s="2">
        <v>16.399999999999999</v>
      </c>
      <c r="V2656" t="s">
        <v>2599</v>
      </c>
    </row>
    <row r="2657" spans="1:22" x14ac:dyDescent="0.25">
      <c r="A2657">
        <v>2021129671</v>
      </c>
      <c r="B2657" t="s">
        <v>1988</v>
      </c>
      <c r="C2657" t="s">
        <v>822</v>
      </c>
      <c r="D2657" t="str">
        <f t="shared" si="125"/>
        <v>MILES MIXSON</v>
      </c>
      <c r="E2657" t="s">
        <v>399</v>
      </c>
      <c r="F2657" t="s">
        <v>373</v>
      </c>
      <c r="G2657" t="s">
        <v>433</v>
      </c>
      <c r="H2657">
        <v>9079571</v>
      </c>
      <c r="I2657" t="s">
        <v>71</v>
      </c>
      <c r="J2657" t="s">
        <v>99</v>
      </c>
      <c r="K2657" t="str">
        <f t="shared" si="123"/>
        <v>ADAM RICHTER</v>
      </c>
      <c r="L2657" s="1">
        <v>45292</v>
      </c>
      <c r="M2657" s="1">
        <v>46023</v>
      </c>
      <c r="N2657">
        <f t="shared" si="124"/>
        <v>24</v>
      </c>
      <c r="O2657" t="s">
        <v>135</v>
      </c>
      <c r="P2657" t="s">
        <v>2613</v>
      </c>
      <c r="Q2657" s="2">
        <v>29.25</v>
      </c>
      <c r="R2657" s="3">
        <v>0.1</v>
      </c>
      <c r="S2657" t="s">
        <v>135</v>
      </c>
      <c r="T2657" t="s">
        <v>136</v>
      </c>
      <c r="U2657" s="2">
        <v>2.92</v>
      </c>
      <c r="V2657" t="s">
        <v>433</v>
      </c>
    </row>
    <row r="2658" spans="1:22" x14ac:dyDescent="0.25">
      <c r="A2658">
        <v>2021114709</v>
      </c>
      <c r="B2658" t="s">
        <v>898</v>
      </c>
      <c r="C2658" t="s">
        <v>2306</v>
      </c>
      <c r="D2658" t="str">
        <f t="shared" si="125"/>
        <v>MARIANNE BAKER</v>
      </c>
      <c r="E2658" t="s">
        <v>98</v>
      </c>
      <c r="F2658" t="s">
        <v>53</v>
      </c>
      <c r="G2658" t="s">
        <v>918</v>
      </c>
      <c r="H2658">
        <v>9079571</v>
      </c>
      <c r="I2658" t="s">
        <v>71</v>
      </c>
      <c r="J2658" t="s">
        <v>99</v>
      </c>
      <c r="K2658" t="str">
        <f t="shared" si="123"/>
        <v>ADAM RICHTER</v>
      </c>
      <c r="L2658" s="1">
        <v>45292</v>
      </c>
      <c r="M2658" s="1">
        <v>46023</v>
      </c>
      <c r="N2658">
        <f t="shared" si="124"/>
        <v>24</v>
      </c>
      <c r="O2658" t="s">
        <v>135</v>
      </c>
      <c r="P2658" t="s">
        <v>2613</v>
      </c>
      <c r="Q2658" s="2">
        <v>97.45</v>
      </c>
      <c r="R2658" s="4">
        <v>6.5000000000000002E-2</v>
      </c>
      <c r="S2658" t="s">
        <v>135</v>
      </c>
      <c r="T2658" t="s">
        <v>136</v>
      </c>
      <c r="U2658" s="2">
        <v>6.33</v>
      </c>
      <c r="V2658" t="s">
        <v>918</v>
      </c>
    </row>
    <row r="2659" spans="1:22" x14ac:dyDescent="0.25">
      <c r="A2659">
        <v>2021166865</v>
      </c>
      <c r="B2659" t="s">
        <v>1686</v>
      </c>
      <c r="C2659" t="s">
        <v>1687</v>
      </c>
      <c r="D2659" t="str">
        <f t="shared" si="125"/>
        <v>CAITLIN SCHNEIDERMAN</v>
      </c>
      <c r="E2659" t="s">
        <v>98</v>
      </c>
      <c r="F2659" t="s">
        <v>479</v>
      </c>
      <c r="G2659" t="s">
        <v>480</v>
      </c>
      <c r="H2659">
        <v>9079571</v>
      </c>
      <c r="I2659" t="s">
        <v>71</v>
      </c>
      <c r="J2659" t="s">
        <v>99</v>
      </c>
      <c r="K2659" t="str">
        <f t="shared" si="123"/>
        <v>ADAM RICHTER</v>
      </c>
      <c r="L2659" s="1">
        <v>45292</v>
      </c>
      <c r="M2659" s="1">
        <v>46023</v>
      </c>
      <c r="N2659">
        <f t="shared" si="124"/>
        <v>24</v>
      </c>
      <c r="O2659" t="s">
        <v>135</v>
      </c>
      <c r="P2659" t="s">
        <v>2613</v>
      </c>
      <c r="Q2659" s="2">
        <v>35.06</v>
      </c>
      <c r="R2659" s="3">
        <v>0.06</v>
      </c>
      <c r="S2659" t="s">
        <v>135</v>
      </c>
      <c r="T2659" t="s">
        <v>136</v>
      </c>
      <c r="U2659" s="2">
        <v>2.1</v>
      </c>
      <c r="V2659" t="s">
        <v>480</v>
      </c>
    </row>
    <row r="2660" spans="1:22" x14ac:dyDescent="0.25">
      <c r="A2660">
        <v>2021020942</v>
      </c>
      <c r="B2660" t="s">
        <v>1642</v>
      </c>
      <c r="C2660" t="s">
        <v>1643</v>
      </c>
      <c r="D2660" t="str">
        <f t="shared" si="125"/>
        <v>ERIKA WHEELER</v>
      </c>
      <c r="E2660" t="s">
        <v>52</v>
      </c>
      <c r="F2660" t="s">
        <v>132</v>
      </c>
      <c r="G2660" t="s">
        <v>133</v>
      </c>
      <c r="H2660">
        <v>19278370</v>
      </c>
      <c r="I2660" t="s">
        <v>172</v>
      </c>
      <c r="J2660" t="s">
        <v>173</v>
      </c>
      <c r="K2660" t="str">
        <f t="shared" si="123"/>
        <v>ANNE MARIE KOZACHECK</v>
      </c>
      <c r="L2660" s="1">
        <v>45292</v>
      </c>
      <c r="M2660" s="1">
        <v>46023</v>
      </c>
      <c r="N2660">
        <f t="shared" si="124"/>
        <v>24</v>
      </c>
      <c r="O2660" t="s">
        <v>135</v>
      </c>
      <c r="P2660" t="s">
        <v>2613</v>
      </c>
      <c r="Q2660" s="2">
        <v>16.57</v>
      </c>
      <c r="R2660" s="3">
        <v>0.1</v>
      </c>
      <c r="S2660" t="s">
        <v>135</v>
      </c>
      <c r="T2660" t="s">
        <v>136</v>
      </c>
      <c r="U2660" s="2">
        <v>1.66</v>
      </c>
      <c r="V2660" t="s">
        <v>133</v>
      </c>
    </row>
    <row r="2661" spans="1:22" x14ac:dyDescent="0.25">
      <c r="A2661">
        <v>2021020943</v>
      </c>
      <c r="B2661" t="s">
        <v>1642</v>
      </c>
      <c r="C2661" t="s">
        <v>1643</v>
      </c>
      <c r="D2661" t="str">
        <f t="shared" si="125"/>
        <v>ERIKA WHEELER</v>
      </c>
      <c r="E2661" t="s">
        <v>52</v>
      </c>
      <c r="F2661" t="s">
        <v>53</v>
      </c>
      <c r="G2661" t="s">
        <v>54</v>
      </c>
      <c r="H2661">
        <v>19278370</v>
      </c>
      <c r="I2661" t="s">
        <v>172</v>
      </c>
      <c r="J2661" t="s">
        <v>173</v>
      </c>
      <c r="K2661" t="str">
        <f t="shared" si="123"/>
        <v>ANNE MARIE KOZACHECK</v>
      </c>
      <c r="L2661" s="1">
        <v>45292</v>
      </c>
      <c r="M2661" s="1">
        <v>46023</v>
      </c>
      <c r="N2661">
        <f t="shared" si="124"/>
        <v>24</v>
      </c>
      <c r="O2661" t="s">
        <v>135</v>
      </c>
      <c r="P2661" t="s">
        <v>2613</v>
      </c>
      <c r="Q2661" s="2">
        <v>56.69</v>
      </c>
      <c r="R2661" s="4">
        <v>6.5000000000000002E-2</v>
      </c>
      <c r="S2661" t="s">
        <v>135</v>
      </c>
      <c r="T2661" t="s">
        <v>136</v>
      </c>
      <c r="U2661" s="2">
        <v>3.68</v>
      </c>
      <c r="V2661" t="s">
        <v>54</v>
      </c>
    </row>
    <row r="2662" spans="1:22" x14ac:dyDescent="0.25">
      <c r="A2662">
        <v>2020910217</v>
      </c>
      <c r="B2662" t="s">
        <v>1679</v>
      </c>
      <c r="C2662" t="s">
        <v>472</v>
      </c>
      <c r="D2662" t="str">
        <f t="shared" si="125"/>
        <v>ELIZABETH ERVIN</v>
      </c>
      <c r="E2662" t="s">
        <v>52</v>
      </c>
      <c r="F2662" t="s">
        <v>479</v>
      </c>
      <c r="G2662" t="s">
        <v>480</v>
      </c>
      <c r="H2662">
        <v>19278370</v>
      </c>
      <c r="I2662" t="s">
        <v>172</v>
      </c>
      <c r="J2662" t="s">
        <v>173</v>
      </c>
      <c r="K2662" t="str">
        <f t="shared" si="123"/>
        <v>ANNE MARIE KOZACHECK</v>
      </c>
      <c r="L2662" s="1">
        <v>45292</v>
      </c>
      <c r="M2662" s="1">
        <v>46023</v>
      </c>
      <c r="N2662">
        <f t="shared" si="124"/>
        <v>24</v>
      </c>
      <c r="O2662" t="s">
        <v>135</v>
      </c>
      <c r="P2662" t="s">
        <v>2613</v>
      </c>
      <c r="Q2662" s="2">
        <v>115.22</v>
      </c>
      <c r="R2662" s="3">
        <v>0.06</v>
      </c>
      <c r="S2662" t="s">
        <v>135</v>
      </c>
      <c r="T2662" t="s">
        <v>136</v>
      </c>
      <c r="U2662" s="2">
        <v>6.91</v>
      </c>
      <c r="V2662" t="s">
        <v>480</v>
      </c>
    </row>
    <row r="2663" spans="1:22" x14ac:dyDescent="0.25">
      <c r="A2663">
        <v>2020799366</v>
      </c>
      <c r="B2663" t="s">
        <v>1677</v>
      </c>
      <c r="C2663" t="s">
        <v>163</v>
      </c>
      <c r="D2663" t="str">
        <f t="shared" si="125"/>
        <v>JOHN RACHKO</v>
      </c>
      <c r="E2663" t="s">
        <v>52</v>
      </c>
      <c r="F2663" t="s">
        <v>479</v>
      </c>
      <c r="G2663" t="s">
        <v>480</v>
      </c>
      <c r="H2663">
        <v>19278370</v>
      </c>
      <c r="I2663" t="s">
        <v>172</v>
      </c>
      <c r="J2663" t="s">
        <v>173</v>
      </c>
      <c r="K2663" t="str">
        <f t="shared" si="123"/>
        <v>ANNE MARIE KOZACHECK</v>
      </c>
      <c r="L2663" s="1">
        <v>45292</v>
      </c>
      <c r="M2663" s="1">
        <v>46023</v>
      </c>
      <c r="N2663">
        <f t="shared" si="124"/>
        <v>24</v>
      </c>
      <c r="O2663" t="s">
        <v>135</v>
      </c>
      <c r="P2663" t="s">
        <v>2613</v>
      </c>
      <c r="Q2663" s="2">
        <v>91.42</v>
      </c>
      <c r="R2663" s="3">
        <v>0.06</v>
      </c>
      <c r="S2663" t="s">
        <v>135</v>
      </c>
      <c r="T2663" t="s">
        <v>136</v>
      </c>
      <c r="U2663" s="2">
        <v>5.49</v>
      </c>
      <c r="V2663" t="s">
        <v>480</v>
      </c>
    </row>
    <row r="2664" spans="1:22" x14ac:dyDescent="0.25">
      <c r="A2664">
        <v>2021020941</v>
      </c>
      <c r="B2664" t="s">
        <v>1642</v>
      </c>
      <c r="C2664" t="s">
        <v>1643</v>
      </c>
      <c r="D2664" t="str">
        <f t="shared" si="125"/>
        <v>ERIKA WHEELER</v>
      </c>
      <c r="E2664" t="s">
        <v>52</v>
      </c>
      <c r="F2664" t="s">
        <v>479</v>
      </c>
      <c r="G2664" t="s">
        <v>480</v>
      </c>
      <c r="H2664">
        <v>19278370</v>
      </c>
      <c r="I2664" t="s">
        <v>172</v>
      </c>
      <c r="J2664" t="s">
        <v>173</v>
      </c>
      <c r="K2664" t="str">
        <f t="shared" si="123"/>
        <v>ANNE MARIE KOZACHECK</v>
      </c>
      <c r="L2664" s="1">
        <v>45292</v>
      </c>
      <c r="M2664" s="1">
        <v>46023</v>
      </c>
      <c r="N2664">
        <f t="shared" si="124"/>
        <v>24</v>
      </c>
      <c r="O2664" t="s">
        <v>135</v>
      </c>
      <c r="P2664" t="s">
        <v>2613</v>
      </c>
      <c r="Q2664" s="2">
        <v>44.98</v>
      </c>
      <c r="R2664" s="3">
        <v>0.06</v>
      </c>
      <c r="S2664" t="s">
        <v>135</v>
      </c>
      <c r="T2664" t="s">
        <v>136</v>
      </c>
      <c r="U2664" s="2">
        <v>2.7</v>
      </c>
      <c r="V2664" t="s">
        <v>480</v>
      </c>
    </row>
    <row r="2665" spans="1:22" x14ac:dyDescent="0.25">
      <c r="A2665">
        <v>2021039741</v>
      </c>
      <c r="B2665" t="s">
        <v>141</v>
      </c>
      <c r="C2665" t="s">
        <v>296</v>
      </c>
      <c r="D2665" t="str">
        <f t="shared" si="125"/>
        <v>KIMBERLY MOONEY</v>
      </c>
      <c r="E2665" t="s">
        <v>52</v>
      </c>
      <c r="F2665" t="s">
        <v>53</v>
      </c>
      <c r="G2665" t="s">
        <v>928</v>
      </c>
      <c r="H2665" t="s">
        <v>2604</v>
      </c>
      <c r="I2665" t="s">
        <v>55</v>
      </c>
      <c r="J2665" t="s">
        <v>56</v>
      </c>
      <c r="K2665" t="str">
        <f t="shared" si="123"/>
        <v>CAROL FOLEY</v>
      </c>
      <c r="L2665" s="1">
        <v>45292</v>
      </c>
      <c r="M2665" s="1">
        <v>46023</v>
      </c>
      <c r="N2665">
        <f t="shared" si="124"/>
        <v>24</v>
      </c>
      <c r="O2665" t="s">
        <v>135</v>
      </c>
      <c r="P2665" t="s">
        <v>2613</v>
      </c>
      <c r="Q2665" s="2">
        <v>152.6</v>
      </c>
      <c r="R2665" s="4">
        <v>6.5000000000000002E-2</v>
      </c>
      <c r="S2665" t="s">
        <v>135</v>
      </c>
      <c r="T2665" t="s">
        <v>136</v>
      </c>
      <c r="U2665" s="2">
        <v>9.92</v>
      </c>
      <c r="V2665" t="s">
        <v>928</v>
      </c>
    </row>
    <row r="2666" spans="1:22" x14ac:dyDescent="0.25">
      <c r="A2666">
        <v>2021088505</v>
      </c>
      <c r="B2666" t="s">
        <v>2304</v>
      </c>
      <c r="C2666" t="s">
        <v>2305</v>
      </c>
      <c r="D2666" t="str">
        <f t="shared" si="125"/>
        <v>JAN SLOAT</v>
      </c>
      <c r="E2666" t="s">
        <v>52</v>
      </c>
      <c r="F2666" t="s">
        <v>53</v>
      </c>
      <c r="G2666" t="s">
        <v>54</v>
      </c>
      <c r="H2666" t="s">
        <v>2604</v>
      </c>
      <c r="I2666" t="s">
        <v>55</v>
      </c>
      <c r="J2666" t="s">
        <v>56</v>
      </c>
      <c r="K2666" t="str">
        <f t="shared" si="123"/>
        <v>CAROL FOLEY</v>
      </c>
      <c r="L2666" s="1">
        <v>45292</v>
      </c>
      <c r="M2666" s="1">
        <v>46023</v>
      </c>
      <c r="N2666">
        <f t="shared" si="124"/>
        <v>24</v>
      </c>
      <c r="O2666" t="s">
        <v>135</v>
      </c>
      <c r="P2666" t="s">
        <v>2613</v>
      </c>
      <c r="Q2666" s="2">
        <v>92.55</v>
      </c>
      <c r="R2666" s="4">
        <v>6.5000000000000002E-2</v>
      </c>
      <c r="S2666" t="s">
        <v>135</v>
      </c>
      <c r="T2666" t="s">
        <v>136</v>
      </c>
      <c r="U2666" s="2">
        <v>6.02</v>
      </c>
      <c r="V2666" t="s">
        <v>54</v>
      </c>
    </row>
    <row r="2667" spans="1:22" x14ac:dyDescent="0.25">
      <c r="A2667">
        <v>2020889841</v>
      </c>
      <c r="B2667" t="s">
        <v>2301</v>
      </c>
      <c r="C2667" t="s">
        <v>262</v>
      </c>
      <c r="D2667" t="str">
        <f t="shared" si="125"/>
        <v>KATHLEEN MCKINLEY</v>
      </c>
      <c r="E2667" t="s">
        <v>52</v>
      </c>
      <c r="F2667" t="s">
        <v>53</v>
      </c>
      <c r="G2667" t="s">
        <v>54</v>
      </c>
      <c r="H2667">
        <v>17528908</v>
      </c>
      <c r="I2667" t="s">
        <v>1682</v>
      </c>
      <c r="J2667" t="s">
        <v>213</v>
      </c>
      <c r="K2667" t="str">
        <f t="shared" si="123"/>
        <v>DEBORAH INSKIPT</v>
      </c>
      <c r="L2667" s="1">
        <v>45292</v>
      </c>
      <c r="M2667" s="1">
        <v>46023</v>
      </c>
      <c r="N2667">
        <f t="shared" si="124"/>
        <v>24</v>
      </c>
      <c r="O2667" t="s">
        <v>135</v>
      </c>
      <c r="P2667" t="s">
        <v>2613</v>
      </c>
      <c r="Q2667" s="2">
        <v>75.75</v>
      </c>
      <c r="R2667" s="4">
        <v>6.5000000000000002E-2</v>
      </c>
      <c r="S2667" t="s">
        <v>135</v>
      </c>
      <c r="T2667" t="s">
        <v>136</v>
      </c>
      <c r="U2667" s="2">
        <v>4.92</v>
      </c>
      <c r="V2667" t="s">
        <v>54</v>
      </c>
    </row>
    <row r="2668" spans="1:22" x14ac:dyDescent="0.25">
      <c r="A2668">
        <v>2021166028</v>
      </c>
      <c r="B2668" t="s">
        <v>1685</v>
      </c>
      <c r="C2668" t="s">
        <v>483</v>
      </c>
      <c r="D2668" t="str">
        <f t="shared" si="125"/>
        <v>JILL SCALLY</v>
      </c>
      <c r="E2668" t="s">
        <v>52</v>
      </c>
      <c r="F2668" t="s">
        <v>479</v>
      </c>
      <c r="G2668" t="s">
        <v>480</v>
      </c>
      <c r="H2668">
        <v>17528908</v>
      </c>
      <c r="I2668" t="s">
        <v>1682</v>
      </c>
      <c r="J2668" t="s">
        <v>213</v>
      </c>
      <c r="K2668" t="str">
        <f t="shared" si="123"/>
        <v>DEBORAH INSKIPT</v>
      </c>
      <c r="L2668" s="1">
        <v>45292</v>
      </c>
      <c r="M2668" s="1">
        <v>46023</v>
      </c>
      <c r="N2668">
        <f t="shared" si="124"/>
        <v>24</v>
      </c>
      <c r="O2668" t="s">
        <v>135</v>
      </c>
      <c r="P2668" t="s">
        <v>2613</v>
      </c>
      <c r="Q2668" s="2">
        <v>60.89</v>
      </c>
      <c r="R2668" s="3">
        <v>0.06</v>
      </c>
      <c r="S2668" t="s">
        <v>135</v>
      </c>
      <c r="T2668" t="s">
        <v>136</v>
      </c>
      <c r="U2668" s="2">
        <v>3.65</v>
      </c>
      <c r="V2668" t="s">
        <v>480</v>
      </c>
    </row>
    <row r="2669" spans="1:22" x14ac:dyDescent="0.25">
      <c r="A2669">
        <v>2021211892</v>
      </c>
      <c r="B2669" t="s">
        <v>2419</v>
      </c>
      <c r="C2669" t="s">
        <v>486</v>
      </c>
      <c r="D2669" t="str">
        <f t="shared" si="125"/>
        <v>JOEL HOPPER</v>
      </c>
      <c r="E2669" t="s">
        <v>169</v>
      </c>
      <c r="F2669" t="s">
        <v>803</v>
      </c>
      <c r="G2669" t="s">
        <v>2418</v>
      </c>
      <c r="H2669">
        <v>8307933</v>
      </c>
      <c r="I2669" t="s">
        <v>113</v>
      </c>
      <c r="J2669" t="s">
        <v>114</v>
      </c>
      <c r="K2669" t="str">
        <f t="shared" si="123"/>
        <v>GREGORY TEIPEL</v>
      </c>
      <c r="L2669" s="1">
        <v>45292</v>
      </c>
      <c r="M2669" s="1">
        <v>46023</v>
      </c>
      <c r="N2669">
        <f t="shared" si="124"/>
        <v>24</v>
      </c>
      <c r="O2669" t="s">
        <v>135</v>
      </c>
      <c r="P2669" t="s">
        <v>2613</v>
      </c>
      <c r="Q2669" s="2">
        <v>15</v>
      </c>
      <c r="R2669" s="3">
        <v>0.27</v>
      </c>
      <c r="S2669" t="s">
        <v>135</v>
      </c>
      <c r="T2669" t="s">
        <v>136</v>
      </c>
      <c r="U2669" s="2">
        <v>4.05</v>
      </c>
      <c r="V2669" t="s">
        <v>2602</v>
      </c>
    </row>
    <row r="2670" spans="1:22" x14ac:dyDescent="0.25">
      <c r="A2670">
        <v>2021270862</v>
      </c>
      <c r="B2670" t="s">
        <v>921</v>
      </c>
      <c r="C2670" t="s">
        <v>1254</v>
      </c>
      <c r="D2670" t="str">
        <f t="shared" si="125"/>
        <v>ERICA WATTS</v>
      </c>
      <c r="E2670" t="s">
        <v>112</v>
      </c>
      <c r="F2670" t="s">
        <v>373</v>
      </c>
      <c r="G2670" t="s">
        <v>400</v>
      </c>
      <c r="H2670">
        <v>8307933</v>
      </c>
      <c r="I2670" t="s">
        <v>113</v>
      </c>
      <c r="J2670" t="s">
        <v>114</v>
      </c>
      <c r="K2670" t="str">
        <f t="shared" si="123"/>
        <v>GREGORY TEIPEL</v>
      </c>
      <c r="L2670" s="1">
        <v>45292</v>
      </c>
      <c r="M2670" s="1">
        <v>46023</v>
      </c>
      <c r="N2670">
        <f t="shared" si="124"/>
        <v>24</v>
      </c>
      <c r="O2670" t="s">
        <v>135</v>
      </c>
      <c r="P2670" t="s">
        <v>2613</v>
      </c>
      <c r="Q2670" s="2">
        <v>25.73</v>
      </c>
      <c r="R2670" s="3">
        <v>0.15</v>
      </c>
      <c r="S2670" t="s">
        <v>135</v>
      </c>
      <c r="T2670" t="s">
        <v>136</v>
      </c>
      <c r="U2670" s="2">
        <v>3.86</v>
      </c>
      <c r="V2670" t="s">
        <v>400</v>
      </c>
    </row>
    <row r="2671" spans="1:22" x14ac:dyDescent="0.25">
      <c r="A2671">
        <v>2021234695</v>
      </c>
      <c r="B2671" t="s">
        <v>2026</v>
      </c>
      <c r="C2671" t="s">
        <v>851</v>
      </c>
      <c r="D2671" t="str">
        <f t="shared" si="125"/>
        <v>WENDY RAMBOLDT</v>
      </c>
      <c r="E2671" t="s">
        <v>112</v>
      </c>
      <c r="F2671" t="s">
        <v>373</v>
      </c>
      <c r="G2671" t="s">
        <v>374</v>
      </c>
      <c r="H2671">
        <v>8307933</v>
      </c>
      <c r="I2671" t="s">
        <v>113</v>
      </c>
      <c r="J2671" t="s">
        <v>114</v>
      </c>
      <c r="K2671" t="str">
        <f t="shared" si="123"/>
        <v>GREGORY TEIPEL</v>
      </c>
      <c r="L2671" s="1">
        <v>45290</v>
      </c>
      <c r="M2671" s="1">
        <v>46021</v>
      </c>
      <c r="N2671">
        <f t="shared" si="124"/>
        <v>24</v>
      </c>
      <c r="O2671" t="s">
        <v>135</v>
      </c>
      <c r="P2671" t="s">
        <v>2613</v>
      </c>
      <c r="Q2671" s="2">
        <v>46.72</v>
      </c>
      <c r="R2671" s="3">
        <v>0.15</v>
      </c>
      <c r="S2671" t="s">
        <v>135</v>
      </c>
      <c r="T2671" t="s">
        <v>136</v>
      </c>
      <c r="U2671" s="2">
        <v>7.01</v>
      </c>
      <c r="V2671" t="s">
        <v>374</v>
      </c>
    </row>
    <row r="2672" spans="1:22" x14ac:dyDescent="0.25">
      <c r="A2672">
        <v>2020851321</v>
      </c>
      <c r="B2672" t="s">
        <v>1640</v>
      </c>
      <c r="C2672" t="s">
        <v>405</v>
      </c>
      <c r="D2672" t="str">
        <f t="shared" si="125"/>
        <v>DAVID TUSING</v>
      </c>
      <c r="E2672" t="s">
        <v>52</v>
      </c>
      <c r="F2672" t="s">
        <v>132</v>
      </c>
      <c r="G2672" t="s">
        <v>257</v>
      </c>
      <c r="H2672">
        <v>8307933</v>
      </c>
      <c r="I2672" t="s">
        <v>113</v>
      </c>
      <c r="J2672" t="s">
        <v>114</v>
      </c>
      <c r="K2672" t="str">
        <f t="shared" si="123"/>
        <v>GREGORY TEIPEL</v>
      </c>
      <c r="L2672" s="1">
        <v>45296</v>
      </c>
      <c r="M2672" s="1">
        <v>46027</v>
      </c>
      <c r="N2672">
        <f t="shared" si="124"/>
        <v>24</v>
      </c>
      <c r="O2672" t="s">
        <v>135</v>
      </c>
      <c r="P2672" t="s">
        <v>2613</v>
      </c>
      <c r="Q2672" s="2">
        <v>178</v>
      </c>
      <c r="R2672" s="3">
        <v>0.1</v>
      </c>
      <c r="S2672" t="s">
        <v>135</v>
      </c>
      <c r="T2672" t="s">
        <v>136</v>
      </c>
      <c r="U2672" s="2">
        <v>17.8</v>
      </c>
      <c r="V2672" t="s">
        <v>257</v>
      </c>
    </row>
    <row r="2673" spans="1:22" x14ac:dyDescent="0.25">
      <c r="A2673">
        <v>2020933809</v>
      </c>
      <c r="B2673" t="s">
        <v>793</v>
      </c>
      <c r="C2673" t="s">
        <v>1242</v>
      </c>
      <c r="D2673" t="str">
        <f t="shared" si="125"/>
        <v>KRISTIE GOLDEN</v>
      </c>
      <c r="E2673" t="s">
        <v>256</v>
      </c>
      <c r="F2673" t="s">
        <v>102</v>
      </c>
      <c r="G2673" t="s">
        <v>764</v>
      </c>
      <c r="H2673">
        <v>8307933</v>
      </c>
      <c r="I2673" t="s">
        <v>113</v>
      </c>
      <c r="J2673" t="s">
        <v>114</v>
      </c>
      <c r="K2673" t="str">
        <f t="shared" si="123"/>
        <v>GREGORY TEIPEL</v>
      </c>
      <c r="L2673" s="1">
        <v>45295</v>
      </c>
      <c r="M2673" s="1">
        <v>46026</v>
      </c>
      <c r="N2673">
        <f t="shared" si="124"/>
        <v>24</v>
      </c>
      <c r="O2673" t="s">
        <v>135</v>
      </c>
      <c r="P2673" t="s">
        <v>2613</v>
      </c>
      <c r="Q2673" s="2">
        <v>173.68</v>
      </c>
      <c r="R2673" s="3">
        <v>0.1</v>
      </c>
      <c r="S2673" t="s">
        <v>135</v>
      </c>
      <c r="T2673" t="s">
        <v>136</v>
      </c>
      <c r="U2673" s="2">
        <v>17.37</v>
      </c>
      <c r="V2673" t="s">
        <v>2597</v>
      </c>
    </row>
    <row r="2674" spans="1:22" x14ac:dyDescent="0.25">
      <c r="A2674">
        <v>2021270860</v>
      </c>
      <c r="B2674" t="s">
        <v>921</v>
      </c>
      <c r="C2674" t="s">
        <v>1254</v>
      </c>
      <c r="D2674" t="str">
        <f t="shared" si="125"/>
        <v>ERICA WATTS</v>
      </c>
      <c r="E2674" t="s">
        <v>112</v>
      </c>
      <c r="F2674" t="s">
        <v>102</v>
      </c>
      <c r="G2674" t="s">
        <v>764</v>
      </c>
      <c r="H2674">
        <v>8307933</v>
      </c>
      <c r="I2674" t="s">
        <v>113</v>
      </c>
      <c r="J2674" t="s">
        <v>114</v>
      </c>
      <c r="K2674" t="str">
        <f t="shared" si="123"/>
        <v>GREGORY TEIPEL</v>
      </c>
      <c r="L2674" s="1">
        <v>45292</v>
      </c>
      <c r="M2674" s="1">
        <v>46023</v>
      </c>
      <c r="N2674">
        <f t="shared" si="124"/>
        <v>24</v>
      </c>
      <c r="O2674" t="s">
        <v>135</v>
      </c>
      <c r="P2674" t="s">
        <v>2613</v>
      </c>
      <c r="Q2674" s="2">
        <v>29.28</v>
      </c>
      <c r="R2674" s="3">
        <v>0.1</v>
      </c>
      <c r="S2674" t="s">
        <v>135</v>
      </c>
      <c r="T2674" t="s">
        <v>136</v>
      </c>
      <c r="U2674" s="2">
        <v>2.93</v>
      </c>
      <c r="V2674" t="s">
        <v>2597</v>
      </c>
    </row>
    <row r="2675" spans="1:22" x14ac:dyDescent="0.25">
      <c r="A2675">
        <v>2021126685</v>
      </c>
      <c r="B2675" t="s">
        <v>1251</v>
      </c>
      <c r="C2675" t="s">
        <v>470</v>
      </c>
      <c r="D2675" t="str">
        <f t="shared" si="125"/>
        <v>GARY ROYSTER</v>
      </c>
      <c r="E2675" t="s">
        <v>161</v>
      </c>
      <c r="F2675" t="s">
        <v>102</v>
      </c>
      <c r="G2675" t="s">
        <v>738</v>
      </c>
      <c r="H2675">
        <v>8307933</v>
      </c>
      <c r="I2675" t="s">
        <v>113</v>
      </c>
      <c r="J2675" t="s">
        <v>114</v>
      </c>
      <c r="K2675" t="str">
        <f t="shared" si="123"/>
        <v>GREGORY TEIPEL</v>
      </c>
      <c r="L2675" s="1">
        <v>45295</v>
      </c>
      <c r="M2675" s="1">
        <v>46026</v>
      </c>
      <c r="N2675">
        <f t="shared" si="124"/>
        <v>24</v>
      </c>
      <c r="O2675" t="s">
        <v>135</v>
      </c>
      <c r="P2675" t="s">
        <v>2613</v>
      </c>
      <c r="Q2675" s="2">
        <v>104.41</v>
      </c>
      <c r="R2675" s="3">
        <v>0.1</v>
      </c>
      <c r="S2675" t="s">
        <v>135</v>
      </c>
      <c r="T2675" t="s">
        <v>136</v>
      </c>
      <c r="U2675" s="2">
        <v>10.44</v>
      </c>
      <c r="V2675" t="s">
        <v>2599</v>
      </c>
    </row>
    <row r="2676" spans="1:22" x14ac:dyDescent="0.25">
      <c r="A2676">
        <v>2020855884</v>
      </c>
      <c r="B2676" t="s">
        <v>911</v>
      </c>
      <c r="C2676" t="s">
        <v>912</v>
      </c>
      <c r="D2676" t="str">
        <f t="shared" si="125"/>
        <v>JONI POORE</v>
      </c>
      <c r="E2676" t="s">
        <v>161</v>
      </c>
      <c r="F2676" t="s">
        <v>102</v>
      </c>
      <c r="G2676" t="s">
        <v>738</v>
      </c>
      <c r="H2676">
        <v>8307933</v>
      </c>
      <c r="I2676" t="s">
        <v>113</v>
      </c>
      <c r="J2676" t="s">
        <v>114</v>
      </c>
      <c r="K2676" t="str">
        <f t="shared" si="123"/>
        <v>GREGORY TEIPEL</v>
      </c>
      <c r="L2676" s="1">
        <v>45296</v>
      </c>
      <c r="M2676" s="1">
        <v>46027</v>
      </c>
      <c r="N2676">
        <f t="shared" si="124"/>
        <v>24</v>
      </c>
      <c r="O2676" t="s">
        <v>135</v>
      </c>
      <c r="P2676" t="s">
        <v>2613</v>
      </c>
      <c r="Q2676" s="2">
        <v>99</v>
      </c>
      <c r="R2676" s="3">
        <v>0.1</v>
      </c>
      <c r="S2676" t="s">
        <v>135</v>
      </c>
      <c r="T2676" t="s">
        <v>136</v>
      </c>
      <c r="U2676" s="2">
        <v>9.9</v>
      </c>
      <c r="V2676" t="s">
        <v>2599</v>
      </c>
    </row>
    <row r="2677" spans="1:22" x14ac:dyDescent="0.25">
      <c r="A2677">
        <v>2021110126</v>
      </c>
      <c r="B2677" t="s">
        <v>1246</v>
      </c>
      <c r="C2677" t="s">
        <v>1247</v>
      </c>
      <c r="D2677" t="str">
        <f t="shared" si="125"/>
        <v>GLORIA FREDRICKS</v>
      </c>
      <c r="E2677" t="s">
        <v>83</v>
      </c>
      <c r="F2677" t="s">
        <v>102</v>
      </c>
      <c r="G2677" t="s">
        <v>738</v>
      </c>
      <c r="H2677">
        <v>8307933</v>
      </c>
      <c r="I2677" t="s">
        <v>113</v>
      </c>
      <c r="J2677" t="s">
        <v>114</v>
      </c>
      <c r="K2677" t="str">
        <f t="shared" si="123"/>
        <v>GREGORY TEIPEL</v>
      </c>
      <c r="L2677" s="1">
        <v>45295</v>
      </c>
      <c r="M2677" s="1">
        <v>46026</v>
      </c>
      <c r="N2677">
        <f t="shared" si="124"/>
        <v>24</v>
      </c>
      <c r="O2677" t="s">
        <v>135</v>
      </c>
      <c r="P2677" t="s">
        <v>2613</v>
      </c>
      <c r="Q2677" s="2">
        <v>93.13</v>
      </c>
      <c r="R2677" s="3">
        <v>0.1</v>
      </c>
      <c r="S2677" t="s">
        <v>135</v>
      </c>
      <c r="T2677" t="s">
        <v>136</v>
      </c>
      <c r="U2677" s="2">
        <v>9.31</v>
      </c>
      <c r="V2677" t="s">
        <v>2599</v>
      </c>
    </row>
    <row r="2678" spans="1:22" x14ac:dyDescent="0.25">
      <c r="A2678">
        <v>2021279364</v>
      </c>
      <c r="B2678" t="s">
        <v>2028</v>
      </c>
      <c r="C2678" t="s">
        <v>2029</v>
      </c>
      <c r="D2678" t="str">
        <f t="shared" si="125"/>
        <v>SHANNON BOWLING</v>
      </c>
      <c r="E2678" t="s">
        <v>1033</v>
      </c>
      <c r="F2678" t="s">
        <v>373</v>
      </c>
      <c r="G2678" t="s">
        <v>433</v>
      </c>
      <c r="H2678">
        <v>8307933</v>
      </c>
      <c r="I2678" t="s">
        <v>113</v>
      </c>
      <c r="J2678" t="s">
        <v>114</v>
      </c>
      <c r="K2678" t="str">
        <f t="shared" si="123"/>
        <v>GREGORY TEIPEL</v>
      </c>
      <c r="L2678" s="1">
        <v>45295</v>
      </c>
      <c r="M2678" s="1">
        <v>46026</v>
      </c>
      <c r="N2678">
        <f t="shared" si="124"/>
        <v>24</v>
      </c>
      <c r="O2678" t="s">
        <v>135</v>
      </c>
      <c r="P2678" t="s">
        <v>2613</v>
      </c>
      <c r="Q2678" s="2">
        <v>214.17</v>
      </c>
      <c r="R2678" s="3">
        <v>0.1</v>
      </c>
      <c r="S2678" t="s">
        <v>135</v>
      </c>
      <c r="T2678" t="s">
        <v>136</v>
      </c>
      <c r="U2678" s="2">
        <v>21.42</v>
      </c>
      <c r="V2678" t="s">
        <v>433</v>
      </c>
    </row>
    <row r="2679" spans="1:22" x14ac:dyDescent="0.25">
      <c r="A2679">
        <v>2020851320</v>
      </c>
      <c r="B2679" t="s">
        <v>1640</v>
      </c>
      <c r="C2679" t="s">
        <v>405</v>
      </c>
      <c r="D2679" t="str">
        <f t="shared" si="125"/>
        <v>DAVID TUSING</v>
      </c>
      <c r="E2679" t="s">
        <v>52</v>
      </c>
      <c r="F2679" t="s">
        <v>373</v>
      </c>
      <c r="G2679" t="s">
        <v>433</v>
      </c>
      <c r="H2679">
        <v>8307933</v>
      </c>
      <c r="I2679" t="s">
        <v>113</v>
      </c>
      <c r="J2679" t="s">
        <v>114</v>
      </c>
      <c r="K2679" t="str">
        <f t="shared" si="123"/>
        <v>GREGORY TEIPEL</v>
      </c>
      <c r="L2679" s="1">
        <v>45296</v>
      </c>
      <c r="M2679" s="1">
        <v>46027</v>
      </c>
      <c r="N2679">
        <f t="shared" si="124"/>
        <v>24</v>
      </c>
      <c r="O2679" t="s">
        <v>135</v>
      </c>
      <c r="P2679" t="s">
        <v>2613</v>
      </c>
      <c r="Q2679" s="2">
        <v>163.25</v>
      </c>
      <c r="R2679" s="3">
        <v>0.1</v>
      </c>
      <c r="S2679" t="s">
        <v>135</v>
      </c>
      <c r="T2679" t="s">
        <v>136</v>
      </c>
      <c r="U2679" s="2">
        <v>16.32</v>
      </c>
      <c r="V2679" t="s">
        <v>433</v>
      </c>
    </row>
    <row r="2680" spans="1:22" x14ac:dyDescent="0.25">
      <c r="A2680">
        <v>2021245487</v>
      </c>
      <c r="B2680" t="s">
        <v>921</v>
      </c>
      <c r="C2680" t="s">
        <v>851</v>
      </c>
      <c r="D2680" t="str">
        <f t="shared" si="125"/>
        <v>WENDY WATTS</v>
      </c>
      <c r="E2680" t="s">
        <v>161</v>
      </c>
      <c r="F2680" t="s">
        <v>373</v>
      </c>
      <c r="G2680" t="s">
        <v>433</v>
      </c>
      <c r="H2680">
        <v>8307933</v>
      </c>
      <c r="I2680" t="s">
        <v>113</v>
      </c>
      <c r="J2680" t="s">
        <v>114</v>
      </c>
      <c r="K2680" t="str">
        <f t="shared" si="123"/>
        <v>GREGORY TEIPEL</v>
      </c>
      <c r="L2680" s="1">
        <v>45295</v>
      </c>
      <c r="M2680" s="1">
        <v>46026</v>
      </c>
      <c r="N2680">
        <f t="shared" si="124"/>
        <v>24</v>
      </c>
      <c r="O2680" t="s">
        <v>135</v>
      </c>
      <c r="P2680" t="s">
        <v>2613</v>
      </c>
      <c r="Q2680" s="2">
        <v>70.25</v>
      </c>
      <c r="R2680" s="3">
        <v>0.1</v>
      </c>
      <c r="S2680" t="s">
        <v>135</v>
      </c>
      <c r="T2680" t="s">
        <v>136</v>
      </c>
      <c r="U2680" s="2">
        <v>7.02</v>
      </c>
      <c r="V2680" t="s">
        <v>433</v>
      </c>
    </row>
    <row r="2681" spans="1:22" x14ac:dyDescent="0.25">
      <c r="A2681">
        <v>2021270861</v>
      </c>
      <c r="B2681" t="s">
        <v>921</v>
      </c>
      <c r="C2681" t="s">
        <v>1254</v>
      </c>
      <c r="D2681" t="str">
        <f t="shared" si="125"/>
        <v>ERICA WATTS</v>
      </c>
      <c r="E2681" t="s">
        <v>112</v>
      </c>
      <c r="F2681" t="s">
        <v>373</v>
      </c>
      <c r="G2681" t="s">
        <v>433</v>
      </c>
      <c r="H2681">
        <v>8307933</v>
      </c>
      <c r="I2681" t="s">
        <v>113</v>
      </c>
      <c r="J2681" t="s">
        <v>114</v>
      </c>
      <c r="K2681" t="str">
        <f t="shared" si="123"/>
        <v>GREGORY TEIPEL</v>
      </c>
      <c r="L2681" s="1">
        <v>45292</v>
      </c>
      <c r="M2681" s="1">
        <v>46023</v>
      </c>
      <c r="N2681">
        <f t="shared" si="124"/>
        <v>24</v>
      </c>
      <c r="O2681" t="s">
        <v>135</v>
      </c>
      <c r="P2681" t="s">
        <v>2613</v>
      </c>
      <c r="Q2681" s="2">
        <v>21.83</v>
      </c>
      <c r="R2681" s="3">
        <v>0.1</v>
      </c>
      <c r="S2681" t="s">
        <v>135</v>
      </c>
      <c r="T2681" t="s">
        <v>136</v>
      </c>
      <c r="U2681" s="2">
        <v>2.1800000000000002</v>
      </c>
      <c r="V2681" t="s">
        <v>433</v>
      </c>
    </row>
    <row r="2682" spans="1:22" x14ac:dyDescent="0.25">
      <c r="A2682">
        <v>2021270859</v>
      </c>
      <c r="B2682" t="s">
        <v>921</v>
      </c>
      <c r="C2682" t="s">
        <v>1254</v>
      </c>
      <c r="D2682" t="str">
        <f t="shared" si="125"/>
        <v>ERICA WATTS</v>
      </c>
      <c r="E2682" t="s">
        <v>112</v>
      </c>
      <c r="F2682" t="s">
        <v>479</v>
      </c>
      <c r="G2682" t="s">
        <v>480</v>
      </c>
      <c r="H2682">
        <v>8307933</v>
      </c>
      <c r="I2682" t="s">
        <v>113</v>
      </c>
      <c r="J2682" t="s">
        <v>114</v>
      </c>
      <c r="K2682" t="str">
        <f t="shared" si="123"/>
        <v>GREGORY TEIPEL</v>
      </c>
      <c r="L2682" s="1">
        <v>45292</v>
      </c>
      <c r="M2682" s="1">
        <v>46023</v>
      </c>
      <c r="N2682">
        <f t="shared" si="124"/>
        <v>24</v>
      </c>
      <c r="O2682" t="s">
        <v>135</v>
      </c>
      <c r="P2682" t="s">
        <v>2613</v>
      </c>
      <c r="Q2682" s="2">
        <v>59.07</v>
      </c>
      <c r="R2682" s="3">
        <v>0.06</v>
      </c>
      <c r="S2682" t="s">
        <v>135</v>
      </c>
      <c r="T2682" t="s">
        <v>136</v>
      </c>
      <c r="U2682" s="2">
        <v>3.54</v>
      </c>
      <c r="V2682" t="s">
        <v>480</v>
      </c>
    </row>
    <row r="2683" spans="1:22" x14ac:dyDescent="0.25">
      <c r="A2683">
        <v>2021024048</v>
      </c>
      <c r="B2683" t="s">
        <v>694</v>
      </c>
      <c r="C2683" t="s">
        <v>2018</v>
      </c>
      <c r="D2683" t="str">
        <f t="shared" si="125"/>
        <v>RALPH ROSA</v>
      </c>
      <c r="E2683" t="s">
        <v>52</v>
      </c>
      <c r="F2683" t="s">
        <v>373</v>
      </c>
      <c r="G2683" t="s">
        <v>400</v>
      </c>
      <c r="H2683">
        <v>15278437</v>
      </c>
      <c r="I2683" t="s">
        <v>76</v>
      </c>
      <c r="J2683" t="s">
        <v>77</v>
      </c>
      <c r="K2683" t="str">
        <f t="shared" si="123"/>
        <v>JASON HOFFMANN</v>
      </c>
      <c r="L2683" s="1">
        <v>45292</v>
      </c>
      <c r="M2683" s="1">
        <v>46023</v>
      </c>
      <c r="N2683">
        <f t="shared" si="124"/>
        <v>24</v>
      </c>
      <c r="O2683" t="s">
        <v>135</v>
      </c>
      <c r="P2683" t="s">
        <v>2613</v>
      </c>
      <c r="Q2683" s="2">
        <v>51.46</v>
      </c>
      <c r="R2683" s="3">
        <v>0.15</v>
      </c>
      <c r="S2683" t="s">
        <v>135</v>
      </c>
      <c r="T2683" t="s">
        <v>136</v>
      </c>
      <c r="U2683" s="2">
        <v>7.72</v>
      </c>
      <c r="V2683" t="s">
        <v>400</v>
      </c>
    </row>
    <row r="2684" spans="1:22" x14ac:dyDescent="0.25">
      <c r="A2684">
        <v>2021116472</v>
      </c>
      <c r="B2684" t="s">
        <v>2024</v>
      </c>
      <c r="C2684" t="s">
        <v>1083</v>
      </c>
      <c r="D2684" t="str">
        <f t="shared" si="125"/>
        <v>MANUEL ALARCON</v>
      </c>
      <c r="E2684" t="s">
        <v>52</v>
      </c>
      <c r="F2684" t="s">
        <v>373</v>
      </c>
      <c r="G2684" t="s">
        <v>400</v>
      </c>
      <c r="H2684">
        <v>15278437</v>
      </c>
      <c r="I2684" t="s">
        <v>76</v>
      </c>
      <c r="J2684" t="s">
        <v>77</v>
      </c>
      <c r="K2684" t="str">
        <f t="shared" si="123"/>
        <v>JASON HOFFMANN</v>
      </c>
      <c r="L2684" s="1">
        <v>45292</v>
      </c>
      <c r="M2684" s="1">
        <v>46023</v>
      </c>
      <c r="N2684">
        <f t="shared" si="124"/>
        <v>24</v>
      </c>
      <c r="O2684" t="s">
        <v>135</v>
      </c>
      <c r="P2684" t="s">
        <v>2613</v>
      </c>
      <c r="Q2684" s="2">
        <v>25.73</v>
      </c>
      <c r="R2684" s="3">
        <v>0.15</v>
      </c>
      <c r="S2684" t="s">
        <v>135</v>
      </c>
      <c r="T2684" t="s">
        <v>136</v>
      </c>
      <c r="U2684" s="2">
        <v>3.86</v>
      </c>
      <c r="V2684" t="s">
        <v>400</v>
      </c>
    </row>
    <row r="2685" spans="1:22" x14ac:dyDescent="0.25">
      <c r="A2685">
        <v>2021099886</v>
      </c>
      <c r="B2685" t="s">
        <v>2022</v>
      </c>
      <c r="C2685" t="s">
        <v>227</v>
      </c>
      <c r="D2685" t="str">
        <f t="shared" si="125"/>
        <v>JENNIFER RODDEN</v>
      </c>
      <c r="E2685" t="s">
        <v>80</v>
      </c>
      <c r="F2685" t="s">
        <v>373</v>
      </c>
      <c r="G2685" t="s">
        <v>374</v>
      </c>
      <c r="H2685">
        <v>15278437</v>
      </c>
      <c r="I2685" t="s">
        <v>76</v>
      </c>
      <c r="J2685" t="s">
        <v>77</v>
      </c>
      <c r="K2685" t="str">
        <f t="shared" si="123"/>
        <v>JASON HOFFMANN</v>
      </c>
      <c r="L2685" s="1">
        <v>45292</v>
      </c>
      <c r="M2685" s="1">
        <v>46023</v>
      </c>
      <c r="N2685">
        <f t="shared" si="124"/>
        <v>24</v>
      </c>
      <c r="O2685" t="s">
        <v>135</v>
      </c>
      <c r="P2685" t="s">
        <v>2613</v>
      </c>
      <c r="Q2685" s="2">
        <v>73.37</v>
      </c>
      <c r="R2685" s="3">
        <v>0.15</v>
      </c>
      <c r="S2685" t="s">
        <v>135</v>
      </c>
      <c r="T2685" t="s">
        <v>136</v>
      </c>
      <c r="U2685" s="2">
        <v>11.01</v>
      </c>
      <c r="V2685" t="s">
        <v>374</v>
      </c>
    </row>
    <row r="2686" spans="1:22" x14ac:dyDescent="0.25">
      <c r="A2686">
        <v>2021116471</v>
      </c>
      <c r="B2686" t="s">
        <v>2024</v>
      </c>
      <c r="C2686" t="s">
        <v>1083</v>
      </c>
      <c r="D2686" t="str">
        <f t="shared" si="125"/>
        <v>MANUEL ALARCON</v>
      </c>
      <c r="E2686" t="s">
        <v>52</v>
      </c>
      <c r="F2686" t="s">
        <v>53</v>
      </c>
      <c r="G2686" t="s">
        <v>928</v>
      </c>
      <c r="H2686">
        <v>15278437</v>
      </c>
      <c r="I2686" t="s">
        <v>76</v>
      </c>
      <c r="J2686" t="s">
        <v>77</v>
      </c>
      <c r="K2686" t="str">
        <f t="shared" si="123"/>
        <v>JASON HOFFMANN</v>
      </c>
      <c r="L2686" s="1">
        <v>45292</v>
      </c>
      <c r="M2686" s="1">
        <v>46023</v>
      </c>
      <c r="N2686">
        <f t="shared" si="124"/>
        <v>24</v>
      </c>
      <c r="O2686" t="s">
        <v>135</v>
      </c>
      <c r="P2686" t="s">
        <v>2613</v>
      </c>
      <c r="Q2686" s="2">
        <v>68.52</v>
      </c>
      <c r="R2686" s="4">
        <v>6.5000000000000002E-2</v>
      </c>
      <c r="S2686" t="s">
        <v>135</v>
      </c>
      <c r="T2686" t="s">
        <v>136</v>
      </c>
      <c r="U2686" s="2">
        <v>4.45</v>
      </c>
      <c r="V2686" t="s">
        <v>928</v>
      </c>
    </row>
    <row r="2687" spans="1:22" x14ac:dyDescent="0.25">
      <c r="A2687">
        <v>2020950689</v>
      </c>
      <c r="B2687" t="s">
        <v>1680</v>
      </c>
      <c r="C2687" t="s">
        <v>144</v>
      </c>
      <c r="D2687" t="str">
        <f t="shared" si="125"/>
        <v>RICHARD BAXTER</v>
      </c>
      <c r="E2687" t="s">
        <v>52</v>
      </c>
      <c r="F2687" t="s">
        <v>53</v>
      </c>
      <c r="G2687" t="s">
        <v>54</v>
      </c>
      <c r="H2687">
        <v>15278437</v>
      </c>
      <c r="I2687" t="s">
        <v>76</v>
      </c>
      <c r="J2687" t="s">
        <v>77</v>
      </c>
      <c r="K2687" t="str">
        <f t="shared" si="123"/>
        <v>JASON HOFFMANN</v>
      </c>
      <c r="L2687" s="1">
        <v>45292</v>
      </c>
      <c r="M2687" s="1">
        <v>46023</v>
      </c>
      <c r="N2687">
        <f t="shared" si="124"/>
        <v>24</v>
      </c>
      <c r="O2687" t="s">
        <v>135</v>
      </c>
      <c r="P2687" t="s">
        <v>2613</v>
      </c>
      <c r="Q2687" s="2">
        <v>92.55</v>
      </c>
      <c r="R2687" s="4">
        <v>6.5000000000000002E-2</v>
      </c>
      <c r="S2687" t="s">
        <v>135</v>
      </c>
      <c r="T2687" t="s">
        <v>136</v>
      </c>
      <c r="U2687" s="2">
        <v>6.02</v>
      </c>
      <c r="V2687" t="s">
        <v>54</v>
      </c>
    </row>
    <row r="2688" spans="1:22" x14ac:dyDescent="0.25">
      <c r="A2688">
        <v>2021024047</v>
      </c>
      <c r="B2688" t="s">
        <v>694</v>
      </c>
      <c r="C2688" t="s">
        <v>2018</v>
      </c>
      <c r="D2688" t="str">
        <f t="shared" si="125"/>
        <v>RALPH ROSA</v>
      </c>
      <c r="E2688" t="s">
        <v>52</v>
      </c>
      <c r="F2688" t="s">
        <v>53</v>
      </c>
      <c r="G2688" t="s">
        <v>54</v>
      </c>
      <c r="H2688">
        <v>15278437</v>
      </c>
      <c r="I2688" t="s">
        <v>76</v>
      </c>
      <c r="J2688" t="s">
        <v>77</v>
      </c>
      <c r="K2688" t="str">
        <f t="shared" si="123"/>
        <v>JASON HOFFMANN</v>
      </c>
      <c r="L2688" s="1">
        <v>45292</v>
      </c>
      <c r="M2688" s="1">
        <v>46023</v>
      </c>
      <c r="N2688">
        <f t="shared" si="124"/>
        <v>24</v>
      </c>
      <c r="O2688" t="s">
        <v>135</v>
      </c>
      <c r="P2688" t="s">
        <v>2613</v>
      </c>
      <c r="Q2688" s="2">
        <v>75.75</v>
      </c>
      <c r="R2688" s="4">
        <v>6.5000000000000002E-2</v>
      </c>
      <c r="S2688" t="s">
        <v>135</v>
      </c>
      <c r="T2688" t="s">
        <v>136</v>
      </c>
      <c r="U2688" s="2">
        <v>4.92</v>
      </c>
      <c r="V2688" t="s">
        <v>54</v>
      </c>
    </row>
    <row r="2689" spans="1:22" x14ac:dyDescent="0.25">
      <c r="A2689">
        <v>2021122906</v>
      </c>
      <c r="B2689" t="s">
        <v>2307</v>
      </c>
      <c r="C2689" t="s">
        <v>2308</v>
      </c>
      <c r="D2689" t="str">
        <f t="shared" si="125"/>
        <v>NOLAN MANCIA</v>
      </c>
      <c r="E2689" t="s">
        <v>52</v>
      </c>
      <c r="F2689" t="s">
        <v>53</v>
      </c>
      <c r="G2689" t="s">
        <v>54</v>
      </c>
      <c r="H2689">
        <v>15278437</v>
      </c>
      <c r="I2689" t="s">
        <v>76</v>
      </c>
      <c r="J2689" t="s">
        <v>77</v>
      </c>
      <c r="K2689" t="str">
        <f t="shared" ref="K2689:K2752" si="126">CONCATENATE(J2689," ",I2689)</f>
        <v>JASON HOFFMANN</v>
      </c>
      <c r="L2689" s="1">
        <v>45292</v>
      </c>
      <c r="M2689" s="1">
        <v>46023</v>
      </c>
      <c r="N2689">
        <f t="shared" si="124"/>
        <v>24</v>
      </c>
      <c r="O2689" t="s">
        <v>135</v>
      </c>
      <c r="P2689" t="s">
        <v>2613</v>
      </c>
      <c r="Q2689" s="2">
        <v>75.75</v>
      </c>
      <c r="R2689" s="4">
        <v>6.5000000000000002E-2</v>
      </c>
      <c r="S2689" t="s">
        <v>135</v>
      </c>
      <c r="T2689" t="s">
        <v>136</v>
      </c>
      <c r="U2689" s="2">
        <v>4.92</v>
      </c>
      <c r="V2689" t="s">
        <v>54</v>
      </c>
    </row>
    <row r="2690" spans="1:22" x14ac:dyDescent="0.25">
      <c r="A2690">
        <v>2021124358</v>
      </c>
      <c r="B2690" t="s">
        <v>2309</v>
      </c>
      <c r="C2690" t="s">
        <v>2310</v>
      </c>
      <c r="D2690" t="str">
        <f t="shared" si="125"/>
        <v>KARILYN KIESS</v>
      </c>
      <c r="E2690" t="s">
        <v>52</v>
      </c>
      <c r="F2690" t="s">
        <v>53</v>
      </c>
      <c r="G2690" t="s">
        <v>54</v>
      </c>
      <c r="H2690">
        <v>15278437</v>
      </c>
      <c r="I2690" t="s">
        <v>76</v>
      </c>
      <c r="J2690" t="s">
        <v>77</v>
      </c>
      <c r="K2690" t="str">
        <f t="shared" si="126"/>
        <v>JASON HOFFMANN</v>
      </c>
      <c r="L2690" s="1">
        <v>45292</v>
      </c>
      <c r="M2690" s="1">
        <v>46023</v>
      </c>
      <c r="N2690">
        <f t="shared" ref="N2690:N2753" si="127">DATEDIF(L2690,M2690,"M")</f>
        <v>24</v>
      </c>
      <c r="O2690" t="s">
        <v>135</v>
      </c>
      <c r="P2690" t="s">
        <v>2613</v>
      </c>
      <c r="Q2690" s="2">
        <v>52.69</v>
      </c>
      <c r="R2690" s="4">
        <v>6.5000000000000002E-2</v>
      </c>
      <c r="S2690" t="s">
        <v>135</v>
      </c>
      <c r="T2690" t="s">
        <v>136</v>
      </c>
      <c r="U2690" s="2">
        <v>3.42</v>
      </c>
      <c r="V2690" t="s">
        <v>54</v>
      </c>
    </row>
    <row r="2691" spans="1:22" x14ac:dyDescent="0.25">
      <c r="A2691">
        <v>2020950690</v>
      </c>
      <c r="B2691" t="s">
        <v>1680</v>
      </c>
      <c r="C2691" t="s">
        <v>144</v>
      </c>
      <c r="D2691" t="str">
        <f t="shared" ref="D2691:D2754" si="128">CONCATENATE(C2691," ",B2691)</f>
        <v>RICHARD BAXTER</v>
      </c>
      <c r="E2691" t="s">
        <v>52</v>
      </c>
      <c r="F2691" t="s">
        <v>479</v>
      </c>
      <c r="G2691" t="s">
        <v>480</v>
      </c>
      <c r="H2691">
        <v>15278437</v>
      </c>
      <c r="I2691" t="s">
        <v>76</v>
      </c>
      <c r="J2691" t="s">
        <v>77</v>
      </c>
      <c r="K2691" t="str">
        <f t="shared" si="126"/>
        <v>JASON HOFFMANN</v>
      </c>
      <c r="L2691" s="1">
        <v>45292</v>
      </c>
      <c r="M2691" s="1">
        <v>46023</v>
      </c>
      <c r="N2691">
        <f t="shared" si="127"/>
        <v>24</v>
      </c>
      <c r="O2691" t="s">
        <v>135</v>
      </c>
      <c r="P2691" t="s">
        <v>2613</v>
      </c>
      <c r="Q2691" s="2">
        <v>134.52000000000001</v>
      </c>
      <c r="R2691" s="3">
        <v>0.06</v>
      </c>
      <c r="S2691" t="s">
        <v>135</v>
      </c>
      <c r="T2691" t="s">
        <v>136</v>
      </c>
      <c r="U2691" s="2">
        <v>8.07</v>
      </c>
      <c r="V2691" t="s">
        <v>480</v>
      </c>
    </row>
    <row r="2692" spans="1:22" x14ac:dyDescent="0.25">
      <c r="A2692">
        <v>2020802952</v>
      </c>
      <c r="B2692" t="s">
        <v>1678</v>
      </c>
      <c r="C2692" t="s">
        <v>414</v>
      </c>
      <c r="D2692" t="str">
        <f t="shared" si="128"/>
        <v>THOMAS WOODWARD</v>
      </c>
      <c r="E2692" t="s">
        <v>80</v>
      </c>
      <c r="F2692" t="s">
        <v>373</v>
      </c>
      <c r="G2692" t="s">
        <v>400</v>
      </c>
      <c r="H2692">
        <v>20436896</v>
      </c>
      <c r="I2692" t="s">
        <v>65</v>
      </c>
      <c r="J2692" t="s">
        <v>1002</v>
      </c>
      <c r="K2692" t="str">
        <f t="shared" si="126"/>
        <v>KATELENN CALTAGIRONE</v>
      </c>
      <c r="L2692" s="1">
        <v>45292</v>
      </c>
      <c r="M2692" s="1">
        <v>46023</v>
      </c>
      <c r="N2692">
        <f t="shared" si="127"/>
        <v>24</v>
      </c>
      <c r="O2692" t="s">
        <v>135</v>
      </c>
      <c r="P2692" t="s">
        <v>2613</v>
      </c>
      <c r="Q2692" s="2">
        <v>25.73</v>
      </c>
      <c r="R2692" s="3">
        <v>0.15</v>
      </c>
      <c r="S2692" t="s">
        <v>135</v>
      </c>
      <c r="T2692" t="s">
        <v>136</v>
      </c>
      <c r="U2692" s="2">
        <v>3.86</v>
      </c>
      <c r="V2692" t="s">
        <v>400</v>
      </c>
    </row>
    <row r="2693" spans="1:22" x14ac:dyDescent="0.25">
      <c r="A2693">
        <v>2020802953</v>
      </c>
      <c r="B2693" t="s">
        <v>1678</v>
      </c>
      <c r="C2693" t="s">
        <v>414</v>
      </c>
      <c r="D2693" t="str">
        <f t="shared" si="128"/>
        <v>THOMAS WOODWARD</v>
      </c>
      <c r="E2693" t="s">
        <v>80</v>
      </c>
      <c r="F2693" t="s">
        <v>479</v>
      </c>
      <c r="G2693" t="s">
        <v>480</v>
      </c>
      <c r="H2693">
        <v>20436896</v>
      </c>
      <c r="I2693" t="s">
        <v>65</v>
      </c>
      <c r="J2693" t="s">
        <v>1002</v>
      </c>
      <c r="K2693" t="str">
        <f t="shared" si="126"/>
        <v>KATELENN CALTAGIRONE</v>
      </c>
      <c r="L2693" s="1">
        <v>45292</v>
      </c>
      <c r="M2693" s="1">
        <v>46023</v>
      </c>
      <c r="N2693">
        <f t="shared" si="127"/>
        <v>24</v>
      </c>
      <c r="O2693" t="s">
        <v>135</v>
      </c>
      <c r="P2693" t="s">
        <v>2613</v>
      </c>
      <c r="Q2693" s="2">
        <v>54.86</v>
      </c>
      <c r="R2693" s="3">
        <v>0.06</v>
      </c>
      <c r="S2693" t="s">
        <v>135</v>
      </c>
      <c r="T2693" t="s">
        <v>136</v>
      </c>
      <c r="U2693" s="2">
        <v>3.29</v>
      </c>
      <c r="V2693" t="s">
        <v>480</v>
      </c>
    </row>
    <row r="2694" spans="1:22" x14ac:dyDescent="0.25">
      <c r="A2694">
        <v>2020384391</v>
      </c>
      <c r="B2694" t="s">
        <v>1339</v>
      </c>
      <c r="C2694" t="s">
        <v>1839</v>
      </c>
      <c r="D2694" t="str">
        <f t="shared" si="128"/>
        <v>YOLANDA GARZA</v>
      </c>
      <c r="E2694" t="s">
        <v>372</v>
      </c>
      <c r="F2694" t="s">
        <v>803</v>
      </c>
      <c r="G2694" t="s">
        <v>809</v>
      </c>
      <c r="H2694">
        <v>8977234</v>
      </c>
      <c r="I2694" t="s">
        <v>65</v>
      </c>
      <c r="J2694" t="s">
        <v>66</v>
      </c>
      <c r="K2694" t="str">
        <f t="shared" si="126"/>
        <v>RYAN CALTAGIRONE</v>
      </c>
      <c r="L2694" s="1">
        <v>45292</v>
      </c>
      <c r="M2694" s="1">
        <v>46023</v>
      </c>
      <c r="N2694">
        <f t="shared" si="127"/>
        <v>24</v>
      </c>
      <c r="O2694" t="s">
        <v>135</v>
      </c>
      <c r="P2694" t="s">
        <v>2613</v>
      </c>
      <c r="Q2694" s="2">
        <v>15</v>
      </c>
      <c r="R2694" s="3">
        <v>0.28999999999999998</v>
      </c>
      <c r="S2694" t="s">
        <v>135</v>
      </c>
      <c r="T2694" t="s">
        <v>136</v>
      </c>
      <c r="U2694" s="2">
        <v>4.3499999999999996</v>
      </c>
      <c r="V2694" t="s">
        <v>2601</v>
      </c>
    </row>
    <row r="2695" spans="1:22" x14ac:dyDescent="0.25">
      <c r="A2695">
        <v>2020416520</v>
      </c>
      <c r="B2695" t="s">
        <v>1018</v>
      </c>
      <c r="C2695" t="s">
        <v>2416</v>
      </c>
      <c r="D2695" t="str">
        <f t="shared" si="128"/>
        <v>TREY HARRELL</v>
      </c>
      <c r="E2695" t="s">
        <v>256</v>
      </c>
      <c r="F2695" t="s">
        <v>803</v>
      </c>
      <c r="G2695" t="s">
        <v>809</v>
      </c>
      <c r="H2695">
        <v>8977234</v>
      </c>
      <c r="I2695" t="s">
        <v>65</v>
      </c>
      <c r="J2695" t="s">
        <v>66</v>
      </c>
      <c r="K2695" t="str">
        <f t="shared" si="126"/>
        <v>RYAN CALTAGIRONE</v>
      </c>
      <c r="L2695" s="1">
        <v>45292</v>
      </c>
      <c r="M2695" s="1">
        <v>46023</v>
      </c>
      <c r="N2695">
        <f t="shared" si="127"/>
        <v>24</v>
      </c>
      <c r="O2695" t="s">
        <v>135</v>
      </c>
      <c r="P2695" t="s">
        <v>2613</v>
      </c>
      <c r="Q2695" s="2">
        <v>15</v>
      </c>
      <c r="R2695" s="3">
        <v>0.28999999999999998</v>
      </c>
      <c r="S2695" t="s">
        <v>135</v>
      </c>
      <c r="T2695" t="s">
        <v>136</v>
      </c>
      <c r="U2695" s="2">
        <v>4.3499999999999996</v>
      </c>
      <c r="V2695" t="s">
        <v>2601</v>
      </c>
    </row>
    <row r="2696" spans="1:22" x14ac:dyDescent="0.25">
      <c r="A2696">
        <v>2020434127</v>
      </c>
      <c r="B2696" t="s">
        <v>1262</v>
      </c>
      <c r="C2696" t="s">
        <v>1841</v>
      </c>
      <c r="D2696" t="str">
        <f t="shared" si="128"/>
        <v>LYNNE HORAN</v>
      </c>
      <c r="E2696" t="s">
        <v>80</v>
      </c>
      <c r="F2696" t="s">
        <v>803</v>
      </c>
      <c r="G2696" t="s">
        <v>809</v>
      </c>
      <c r="H2696">
        <v>8977234</v>
      </c>
      <c r="I2696" t="s">
        <v>65</v>
      </c>
      <c r="J2696" t="s">
        <v>66</v>
      </c>
      <c r="K2696" t="str">
        <f t="shared" si="126"/>
        <v>RYAN CALTAGIRONE</v>
      </c>
      <c r="L2696" s="1">
        <v>45292</v>
      </c>
      <c r="M2696" s="1">
        <v>46023</v>
      </c>
      <c r="N2696">
        <f t="shared" si="127"/>
        <v>24</v>
      </c>
      <c r="O2696" t="s">
        <v>135</v>
      </c>
      <c r="P2696" t="s">
        <v>2613</v>
      </c>
      <c r="Q2696" s="2">
        <v>15</v>
      </c>
      <c r="R2696" s="3">
        <v>0.28999999999999998</v>
      </c>
      <c r="S2696" t="s">
        <v>135</v>
      </c>
      <c r="T2696" t="s">
        <v>136</v>
      </c>
      <c r="U2696" s="2">
        <v>4.3499999999999996</v>
      </c>
      <c r="V2696" t="s">
        <v>2601</v>
      </c>
    </row>
    <row r="2697" spans="1:22" x14ac:dyDescent="0.25">
      <c r="A2697">
        <v>2020460329</v>
      </c>
      <c r="B2697" t="s">
        <v>2417</v>
      </c>
      <c r="C2697" t="s">
        <v>587</v>
      </c>
      <c r="D2697" t="str">
        <f t="shared" si="128"/>
        <v>LINDA CHEROWITZO</v>
      </c>
      <c r="E2697" t="s">
        <v>80</v>
      </c>
      <c r="F2697" t="s">
        <v>803</v>
      </c>
      <c r="G2697" t="s">
        <v>809</v>
      </c>
      <c r="H2697">
        <v>8977234</v>
      </c>
      <c r="I2697" t="s">
        <v>65</v>
      </c>
      <c r="J2697" t="s">
        <v>66</v>
      </c>
      <c r="K2697" t="str">
        <f t="shared" si="126"/>
        <v>RYAN CALTAGIRONE</v>
      </c>
      <c r="L2697" s="1">
        <v>45292</v>
      </c>
      <c r="M2697" s="1">
        <v>46023</v>
      </c>
      <c r="N2697">
        <f t="shared" si="127"/>
        <v>24</v>
      </c>
      <c r="O2697" t="s">
        <v>135</v>
      </c>
      <c r="P2697" t="s">
        <v>2613</v>
      </c>
      <c r="Q2697" s="2">
        <v>15</v>
      </c>
      <c r="R2697" s="3">
        <v>0.28999999999999998</v>
      </c>
      <c r="S2697" t="s">
        <v>135</v>
      </c>
      <c r="T2697" t="s">
        <v>136</v>
      </c>
      <c r="U2697" s="2">
        <v>4.3499999999999996</v>
      </c>
      <c r="V2697" t="s">
        <v>2601</v>
      </c>
    </row>
    <row r="2698" spans="1:22" x14ac:dyDescent="0.25">
      <c r="A2698">
        <v>2020576121</v>
      </c>
      <c r="B2698" t="s">
        <v>1842</v>
      </c>
      <c r="C2698" t="s">
        <v>1042</v>
      </c>
      <c r="D2698" t="str">
        <f t="shared" si="128"/>
        <v>RODNEY HARPER</v>
      </c>
      <c r="E2698" t="s">
        <v>80</v>
      </c>
      <c r="F2698" t="s">
        <v>803</v>
      </c>
      <c r="G2698" t="s">
        <v>809</v>
      </c>
      <c r="H2698">
        <v>8977234</v>
      </c>
      <c r="I2698" t="s">
        <v>65</v>
      </c>
      <c r="J2698" t="s">
        <v>66</v>
      </c>
      <c r="K2698" t="str">
        <f t="shared" si="126"/>
        <v>RYAN CALTAGIRONE</v>
      </c>
      <c r="L2698" s="1">
        <v>45292</v>
      </c>
      <c r="M2698" s="1">
        <v>46023</v>
      </c>
      <c r="N2698">
        <f t="shared" si="127"/>
        <v>24</v>
      </c>
      <c r="O2698" t="s">
        <v>135</v>
      </c>
      <c r="P2698" t="s">
        <v>2613</v>
      </c>
      <c r="Q2698" s="2">
        <v>15</v>
      </c>
      <c r="R2698" s="3">
        <v>0.28999999999999998</v>
      </c>
      <c r="S2698" t="s">
        <v>135</v>
      </c>
      <c r="T2698" t="s">
        <v>136</v>
      </c>
      <c r="U2698" s="2">
        <v>4.3499999999999996</v>
      </c>
      <c r="V2698" t="s">
        <v>2601</v>
      </c>
    </row>
    <row r="2699" spans="1:22" x14ac:dyDescent="0.25">
      <c r="A2699">
        <v>2020992717</v>
      </c>
      <c r="B2699" t="s">
        <v>1843</v>
      </c>
      <c r="C2699" t="s">
        <v>592</v>
      </c>
      <c r="D2699" t="str">
        <f t="shared" si="128"/>
        <v>SUSAN MORRISSEY</v>
      </c>
      <c r="E2699" t="s">
        <v>80</v>
      </c>
      <c r="F2699" t="s">
        <v>803</v>
      </c>
      <c r="G2699" t="s">
        <v>809</v>
      </c>
      <c r="H2699">
        <v>8977234</v>
      </c>
      <c r="I2699" t="s">
        <v>65</v>
      </c>
      <c r="J2699" t="s">
        <v>66</v>
      </c>
      <c r="K2699" t="str">
        <f t="shared" si="126"/>
        <v>RYAN CALTAGIRONE</v>
      </c>
      <c r="L2699" s="1">
        <v>45292</v>
      </c>
      <c r="M2699" s="1">
        <v>46023</v>
      </c>
      <c r="N2699">
        <f t="shared" si="127"/>
        <v>24</v>
      </c>
      <c r="O2699" t="s">
        <v>135</v>
      </c>
      <c r="P2699" t="s">
        <v>2613</v>
      </c>
      <c r="Q2699" s="2">
        <v>15</v>
      </c>
      <c r="R2699" s="3">
        <v>0.28999999999999998</v>
      </c>
      <c r="S2699" t="s">
        <v>135</v>
      </c>
      <c r="T2699" t="s">
        <v>136</v>
      </c>
      <c r="U2699" s="2">
        <v>4.3499999999999996</v>
      </c>
      <c r="V2699" t="s">
        <v>2601</v>
      </c>
    </row>
    <row r="2700" spans="1:22" x14ac:dyDescent="0.25">
      <c r="A2700">
        <v>2021012217</v>
      </c>
      <c r="B2700" t="s">
        <v>2017</v>
      </c>
      <c r="C2700" t="s">
        <v>105</v>
      </c>
      <c r="D2700" t="str">
        <f t="shared" si="128"/>
        <v>KAREN GLASSCOCK</v>
      </c>
      <c r="E2700" t="s">
        <v>169</v>
      </c>
      <c r="F2700" t="s">
        <v>803</v>
      </c>
      <c r="G2700" t="s">
        <v>2418</v>
      </c>
      <c r="H2700">
        <v>8977234</v>
      </c>
      <c r="I2700" t="s">
        <v>65</v>
      </c>
      <c r="J2700" t="s">
        <v>66</v>
      </c>
      <c r="K2700" t="str">
        <f t="shared" si="126"/>
        <v>RYAN CALTAGIRONE</v>
      </c>
      <c r="L2700" s="1">
        <v>45292</v>
      </c>
      <c r="M2700" s="1">
        <v>46023</v>
      </c>
      <c r="N2700">
        <f t="shared" si="127"/>
        <v>24</v>
      </c>
      <c r="O2700" t="s">
        <v>135</v>
      </c>
      <c r="P2700" t="s">
        <v>2613</v>
      </c>
      <c r="Q2700" s="2">
        <v>15</v>
      </c>
      <c r="R2700" s="3">
        <v>0.27</v>
      </c>
      <c r="S2700" t="s">
        <v>135</v>
      </c>
      <c r="T2700" t="s">
        <v>136</v>
      </c>
      <c r="U2700" s="2">
        <v>4.05</v>
      </c>
      <c r="V2700" t="s">
        <v>2602</v>
      </c>
    </row>
    <row r="2701" spans="1:22" x14ac:dyDescent="0.25">
      <c r="A2701">
        <v>2028892742</v>
      </c>
      <c r="B2701" t="s">
        <v>701</v>
      </c>
      <c r="C2701" t="s">
        <v>702</v>
      </c>
      <c r="D2701" t="str">
        <f t="shared" si="128"/>
        <v>KENT BROCKSMITH</v>
      </c>
      <c r="E2701" t="s">
        <v>265</v>
      </c>
      <c r="F2701" t="s">
        <v>803</v>
      </c>
      <c r="G2701" t="s">
        <v>813</v>
      </c>
      <c r="H2701">
        <v>8977234</v>
      </c>
      <c r="I2701" t="s">
        <v>65</v>
      </c>
      <c r="J2701" t="s">
        <v>66</v>
      </c>
      <c r="K2701" t="str">
        <f t="shared" si="126"/>
        <v>RYAN CALTAGIRONE</v>
      </c>
      <c r="L2701" s="1">
        <v>45292</v>
      </c>
      <c r="M2701" s="1">
        <v>46023</v>
      </c>
      <c r="N2701">
        <f t="shared" si="127"/>
        <v>24</v>
      </c>
      <c r="O2701" t="s">
        <v>135</v>
      </c>
      <c r="P2701" t="s">
        <v>2613</v>
      </c>
      <c r="Q2701" s="2">
        <v>15</v>
      </c>
      <c r="R2701" s="3">
        <v>0.19</v>
      </c>
      <c r="S2701" t="s">
        <v>135</v>
      </c>
      <c r="T2701" t="s">
        <v>136</v>
      </c>
      <c r="U2701" s="2">
        <v>2.85</v>
      </c>
      <c r="V2701" t="s">
        <v>813</v>
      </c>
    </row>
    <row r="2702" spans="1:22" x14ac:dyDescent="0.25">
      <c r="A2702">
        <v>2021028326</v>
      </c>
      <c r="B2702" t="s">
        <v>1244</v>
      </c>
      <c r="C2702" t="s">
        <v>828</v>
      </c>
      <c r="D2702" t="str">
        <f t="shared" si="128"/>
        <v>JANE WOFFORD</v>
      </c>
      <c r="E2702" t="s">
        <v>372</v>
      </c>
      <c r="F2702" t="s">
        <v>373</v>
      </c>
      <c r="G2702" t="s">
        <v>400</v>
      </c>
      <c r="H2702">
        <v>8977234</v>
      </c>
      <c r="I2702" t="s">
        <v>65</v>
      </c>
      <c r="J2702" t="s">
        <v>66</v>
      </c>
      <c r="K2702" t="str">
        <f t="shared" si="126"/>
        <v>RYAN CALTAGIRONE</v>
      </c>
      <c r="L2702" s="1">
        <v>45292</v>
      </c>
      <c r="M2702" s="1">
        <v>46023</v>
      </c>
      <c r="N2702">
        <f t="shared" si="127"/>
        <v>24</v>
      </c>
      <c r="O2702" t="s">
        <v>135</v>
      </c>
      <c r="P2702" t="s">
        <v>2613</v>
      </c>
      <c r="Q2702" s="2">
        <v>51.46</v>
      </c>
      <c r="R2702" s="3">
        <v>0.15</v>
      </c>
      <c r="S2702" t="s">
        <v>135</v>
      </c>
      <c r="T2702" t="s">
        <v>136</v>
      </c>
      <c r="U2702" s="2">
        <v>7.72</v>
      </c>
      <c r="V2702" t="s">
        <v>400</v>
      </c>
    </row>
    <row r="2703" spans="1:22" x14ac:dyDescent="0.25">
      <c r="A2703">
        <v>2020674009</v>
      </c>
      <c r="B2703" t="s">
        <v>1669</v>
      </c>
      <c r="C2703" t="s">
        <v>1670</v>
      </c>
      <c r="D2703" t="str">
        <f t="shared" si="128"/>
        <v>OLIVIA LUTZ</v>
      </c>
      <c r="E2703" t="s">
        <v>83</v>
      </c>
      <c r="F2703" t="s">
        <v>373</v>
      </c>
      <c r="G2703" t="s">
        <v>400</v>
      </c>
      <c r="H2703">
        <v>8977234</v>
      </c>
      <c r="I2703" t="s">
        <v>65</v>
      </c>
      <c r="J2703" t="s">
        <v>66</v>
      </c>
      <c r="K2703" t="str">
        <f t="shared" si="126"/>
        <v>RYAN CALTAGIRONE</v>
      </c>
      <c r="L2703" s="1">
        <v>45292</v>
      </c>
      <c r="M2703" s="1">
        <v>46023</v>
      </c>
      <c r="N2703">
        <f t="shared" si="127"/>
        <v>24</v>
      </c>
      <c r="O2703" t="s">
        <v>135</v>
      </c>
      <c r="P2703" t="s">
        <v>2613</v>
      </c>
      <c r="Q2703" s="2">
        <v>25.73</v>
      </c>
      <c r="R2703" s="3">
        <v>0.15</v>
      </c>
      <c r="S2703" t="s">
        <v>135</v>
      </c>
      <c r="T2703" t="s">
        <v>136</v>
      </c>
      <c r="U2703" s="2">
        <v>3.86</v>
      </c>
      <c r="V2703" t="s">
        <v>400</v>
      </c>
    </row>
    <row r="2704" spans="1:22" x14ac:dyDescent="0.25">
      <c r="A2704">
        <v>2020890824</v>
      </c>
      <c r="B2704" t="s">
        <v>2009</v>
      </c>
      <c r="C2704" t="s">
        <v>2010</v>
      </c>
      <c r="D2704" t="str">
        <f t="shared" si="128"/>
        <v>KYU RHEE</v>
      </c>
      <c r="E2704" t="s">
        <v>80</v>
      </c>
      <c r="F2704" t="s">
        <v>373</v>
      </c>
      <c r="G2704" t="s">
        <v>400</v>
      </c>
      <c r="H2704">
        <v>8977234</v>
      </c>
      <c r="I2704" t="s">
        <v>65</v>
      </c>
      <c r="J2704" t="s">
        <v>66</v>
      </c>
      <c r="K2704" t="str">
        <f t="shared" si="126"/>
        <v>RYAN CALTAGIRONE</v>
      </c>
      <c r="L2704" s="1">
        <v>45292</v>
      </c>
      <c r="M2704" s="1">
        <v>46023</v>
      </c>
      <c r="N2704">
        <f t="shared" si="127"/>
        <v>24</v>
      </c>
      <c r="O2704" t="s">
        <v>135</v>
      </c>
      <c r="P2704" t="s">
        <v>2613</v>
      </c>
      <c r="Q2704" s="2">
        <v>25.73</v>
      </c>
      <c r="R2704" s="3">
        <v>0.15</v>
      </c>
      <c r="S2704" t="s">
        <v>135</v>
      </c>
      <c r="T2704" t="s">
        <v>136</v>
      </c>
      <c r="U2704" s="2">
        <v>3.86</v>
      </c>
      <c r="V2704" t="s">
        <v>400</v>
      </c>
    </row>
    <row r="2705" spans="1:22" x14ac:dyDescent="0.25">
      <c r="A2705">
        <v>2021020865</v>
      </c>
      <c r="B2705" t="s">
        <v>1243</v>
      </c>
      <c r="C2705" t="s">
        <v>641</v>
      </c>
      <c r="D2705" t="str">
        <f t="shared" si="128"/>
        <v>JOSEPH DODARO</v>
      </c>
      <c r="E2705" t="s">
        <v>83</v>
      </c>
      <c r="F2705" t="s">
        <v>373</v>
      </c>
      <c r="G2705" t="s">
        <v>400</v>
      </c>
      <c r="H2705">
        <v>8977234</v>
      </c>
      <c r="I2705" t="s">
        <v>65</v>
      </c>
      <c r="J2705" t="s">
        <v>66</v>
      </c>
      <c r="K2705" t="str">
        <f t="shared" si="126"/>
        <v>RYAN CALTAGIRONE</v>
      </c>
      <c r="L2705" s="1">
        <v>45292</v>
      </c>
      <c r="M2705" s="1">
        <v>46023</v>
      </c>
      <c r="N2705">
        <f t="shared" si="127"/>
        <v>24</v>
      </c>
      <c r="O2705" t="s">
        <v>135</v>
      </c>
      <c r="P2705" t="s">
        <v>2613</v>
      </c>
      <c r="Q2705" s="2">
        <v>25.73</v>
      </c>
      <c r="R2705" s="3">
        <v>0.15</v>
      </c>
      <c r="S2705" t="s">
        <v>135</v>
      </c>
      <c r="T2705" t="s">
        <v>136</v>
      </c>
      <c r="U2705" s="2">
        <v>3.86</v>
      </c>
      <c r="V2705" t="s">
        <v>400</v>
      </c>
    </row>
    <row r="2706" spans="1:22" x14ac:dyDescent="0.25">
      <c r="A2706">
        <v>2020998197</v>
      </c>
      <c r="B2706" t="s">
        <v>87</v>
      </c>
      <c r="C2706" t="s">
        <v>1019</v>
      </c>
      <c r="D2706" t="str">
        <f t="shared" si="128"/>
        <v>CAMERON SCOTT</v>
      </c>
      <c r="E2706" t="s">
        <v>125</v>
      </c>
      <c r="F2706" t="s">
        <v>373</v>
      </c>
      <c r="G2706" t="s">
        <v>400</v>
      </c>
      <c r="H2706">
        <v>8977234</v>
      </c>
      <c r="I2706" t="s">
        <v>65</v>
      </c>
      <c r="J2706" t="s">
        <v>66</v>
      </c>
      <c r="K2706" t="str">
        <f t="shared" si="126"/>
        <v>RYAN CALTAGIRONE</v>
      </c>
      <c r="L2706" s="1">
        <v>45292</v>
      </c>
      <c r="M2706" s="1">
        <v>46023</v>
      </c>
      <c r="N2706">
        <f t="shared" si="127"/>
        <v>24</v>
      </c>
      <c r="O2706" t="s">
        <v>135</v>
      </c>
      <c r="P2706" t="s">
        <v>2613</v>
      </c>
      <c r="Q2706" s="2">
        <v>23.39</v>
      </c>
      <c r="R2706" s="3">
        <v>0.15</v>
      </c>
      <c r="S2706" t="s">
        <v>135</v>
      </c>
      <c r="T2706" t="s">
        <v>136</v>
      </c>
      <c r="U2706" s="2">
        <v>3.51</v>
      </c>
      <c r="V2706" t="s">
        <v>400</v>
      </c>
    </row>
    <row r="2707" spans="1:22" x14ac:dyDescent="0.25">
      <c r="A2707">
        <v>2020757023</v>
      </c>
      <c r="B2707" t="s">
        <v>1358</v>
      </c>
      <c r="C2707" t="s">
        <v>1676</v>
      </c>
      <c r="D2707" t="str">
        <f t="shared" si="128"/>
        <v>TODD TYLER</v>
      </c>
      <c r="E2707" t="s">
        <v>265</v>
      </c>
      <c r="F2707" t="s">
        <v>373</v>
      </c>
      <c r="G2707" t="s">
        <v>400</v>
      </c>
      <c r="H2707">
        <v>8977234</v>
      </c>
      <c r="I2707" t="s">
        <v>65</v>
      </c>
      <c r="J2707" t="s">
        <v>66</v>
      </c>
      <c r="K2707" t="str">
        <f t="shared" si="126"/>
        <v>RYAN CALTAGIRONE</v>
      </c>
      <c r="L2707" s="1">
        <v>45292</v>
      </c>
      <c r="M2707" s="1">
        <v>46023</v>
      </c>
      <c r="N2707">
        <f t="shared" si="127"/>
        <v>24</v>
      </c>
      <c r="O2707" t="s">
        <v>135</v>
      </c>
      <c r="P2707" t="s">
        <v>2613</v>
      </c>
      <c r="Q2707" s="2">
        <v>16.73</v>
      </c>
      <c r="R2707" s="3">
        <v>0.15</v>
      </c>
      <c r="S2707" t="s">
        <v>135</v>
      </c>
      <c r="T2707" t="s">
        <v>136</v>
      </c>
      <c r="U2707" s="2">
        <v>2.5099999999999998</v>
      </c>
      <c r="V2707" t="s">
        <v>400</v>
      </c>
    </row>
    <row r="2708" spans="1:22" x14ac:dyDescent="0.25">
      <c r="A2708">
        <v>2020997786</v>
      </c>
      <c r="B2708" t="s">
        <v>87</v>
      </c>
      <c r="C2708" t="s">
        <v>142</v>
      </c>
      <c r="D2708" t="str">
        <f t="shared" si="128"/>
        <v>LISA SCOTT</v>
      </c>
      <c r="E2708" t="s">
        <v>125</v>
      </c>
      <c r="F2708" t="s">
        <v>373</v>
      </c>
      <c r="G2708" t="s">
        <v>374</v>
      </c>
      <c r="H2708">
        <v>8977234</v>
      </c>
      <c r="I2708" t="s">
        <v>65</v>
      </c>
      <c r="J2708" t="s">
        <v>66</v>
      </c>
      <c r="K2708" t="str">
        <f t="shared" si="126"/>
        <v>RYAN CALTAGIRONE</v>
      </c>
      <c r="L2708" s="1">
        <v>45292</v>
      </c>
      <c r="M2708" s="1">
        <v>46023</v>
      </c>
      <c r="N2708">
        <f t="shared" si="127"/>
        <v>24</v>
      </c>
      <c r="O2708" t="s">
        <v>135</v>
      </c>
      <c r="P2708" t="s">
        <v>2613</v>
      </c>
      <c r="Q2708" s="2">
        <v>308.64999999999998</v>
      </c>
      <c r="R2708" s="3">
        <v>0.15</v>
      </c>
      <c r="S2708" t="s">
        <v>135</v>
      </c>
      <c r="T2708" t="s">
        <v>136</v>
      </c>
      <c r="U2708" s="2">
        <v>46.3</v>
      </c>
      <c r="V2708" t="s">
        <v>374</v>
      </c>
    </row>
    <row r="2709" spans="1:22" x14ac:dyDescent="0.25">
      <c r="A2709">
        <v>2020901276</v>
      </c>
      <c r="B2709" t="s">
        <v>1237</v>
      </c>
      <c r="C2709" t="s">
        <v>1238</v>
      </c>
      <c r="D2709" t="str">
        <f t="shared" si="128"/>
        <v>COLEEN HANAFI</v>
      </c>
      <c r="E2709" t="s">
        <v>372</v>
      </c>
      <c r="F2709" t="s">
        <v>373</v>
      </c>
      <c r="G2709" t="s">
        <v>374</v>
      </c>
      <c r="H2709">
        <v>8977234</v>
      </c>
      <c r="I2709" t="s">
        <v>65</v>
      </c>
      <c r="J2709" t="s">
        <v>66</v>
      </c>
      <c r="K2709" t="str">
        <f t="shared" si="126"/>
        <v>RYAN CALTAGIRONE</v>
      </c>
      <c r="L2709" s="1">
        <v>45292</v>
      </c>
      <c r="M2709" s="1">
        <v>46023</v>
      </c>
      <c r="N2709">
        <f t="shared" si="127"/>
        <v>24</v>
      </c>
      <c r="O2709" t="s">
        <v>135</v>
      </c>
      <c r="P2709" t="s">
        <v>2613</v>
      </c>
      <c r="Q2709" s="2">
        <v>224.44</v>
      </c>
      <c r="R2709" s="3">
        <v>0.15</v>
      </c>
      <c r="S2709" t="s">
        <v>135</v>
      </c>
      <c r="T2709" t="s">
        <v>136</v>
      </c>
      <c r="U2709" s="2">
        <v>33.67</v>
      </c>
      <c r="V2709" t="s">
        <v>374</v>
      </c>
    </row>
    <row r="2710" spans="1:22" x14ac:dyDescent="0.25">
      <c r="A2710">
        <v>2021092383</v>
      </c>
      <c r="B2710" t="s">
        <v>2021</v>
      </c>
      <c r="C2710" t="s">
        <v>231</v>
      </c>
      <c r="D2710" t="str">
        <f t="shared" si="128"/>
        <v>MARY CARTER</v>
      </c>
      <c r="E2710" t="s">
        <v>80</v>
      </c>
      <c r="F2710" t="s">
        <v>373</v>
      </c>
      <c r="G2710" t="s">
        <v>374</v>
      </c>
      <c r="H2710">
        <v>8977234</v>
      </c>
      <c r="I2710" t="s">
        <v>65</v>
      </c>
      <c r="J2710" t="s">
        <v>66</v>
      </c>
      <c r="K2710" t="str">
        <f t="shared" si="126"/>
        <v>RYAN CALTAGIRONE</v>
      </c>
      <c r="L2710" s="1">
        <v>45292</v>
      </c>
      <c r="M2710" s="1">
        <v>46023</v>
      </c>
      <c r="N2710">
        <f t="shared" si="127"/>
        <v>24</v>
      </c>
      <c r="O2710" t="s">
        <v>135</v>
      </c>
      <c r="P2710" t="s">
        <v>2613</v>
      </c>
      <c r="Q2710" s="2">
        <v>100.95</v>
      </c>
      <c r="R2710" s="3">
        <v>0.15</v>
      </c>
      <c r="S2710" t="s">
        <v>135</v>
      </c>
      <c r="T2710" t="s">
        <v>136</v>
      </c>
      <c r="U2710" s="2">
        <v>15.14</v>
      </c>
      <c r="V2710" t="s">
        <v>374</v>
      </c>
    </row>
    <row r="2711" spans="1:22" x14ac:dyDescent="0.25">
      <c r="A2711">
        <v>2021039440</v>
      </c>
      <c r="B2711" t="s">
        <v>143</v>
      </c>
      <c r="C2711" t="s">
        <v>90</v>
      </c>
      <c r="D2711" t="str">
        <f t="shared" si="128"/>
        <v>MARK BOWERS</v>
      </c>
      <c r="E2711" t="s">
        <v>80</v>
      </c>
      <c r="F2711" t="s">
        <v>373</v>
      </c>
      <c r="G2711" t="s">
        <v>374</v>
      </c>
      <c r="H2711">
        <v>8977234</v>
      </c>
      <c r="I2711" t="s">
        <v>65</v>
      </c>
      <c r="J2711" t="s">
        <v>66</v>
      </c>
      <c r="K2711" t="str">
        <f t="shared" si="126"/>
        <v>RYAN CALTAGIRONE</v>
      </c>
      <c r="L2711" s="1">
        <v>45292</v>
      </c>
      <c r="M2711" s="1">
        <v>46023</v>
      </c>
      <c r="N2711">
        <f t="shared" si="127"/>
        <v>24</v>
      </c>
      <c r="O2711" t="s">
        <v>135</v>
      </c>
      <c r="P2711" t="s">
        <v>2613</v>
      </c>
      <c r="Q2711" s="2">
        <v>98.74</v>
      </c>
      <c r="R2711" s="3">
        <v>0.15</v>
      </c>
      <c r="S2711" t="s">
        <v>135</v>
      </c>
      <c r="T2711" t="s">
        <v>136</v>
      </c>
      <c r="U2711" s="2">
        <v>14.81</v>
      </c>
      <c r="V2711" t="s">
        <v>374</v>
      </c>
    </row>
    <row r="2712" spans="1:22" x14ac:dyDescent="0.25">
      <c r="A2712">
        <v>2020794848</v>
      </c>
      <c r="B2712" t="s">
        <v>2006</v>
      </c>
      <c r="C2712" t="s">
        <v>799</v>
      </c>
      <c r="D2712" t="str">
        <f t="shared" si="128"/>
        <v>BRETT IRLBECK</v>
      </c>
      <c r="E2712" t="s">
        <v>354</v>
      </c>
      <c r="F2712" t="s">
        <v>373</v>
      </c>
      <c r="G2712" t="s">
        <v>374</v>
      </c>
      <c r="H2712">
        <v>8977234</v>
      </c>
      <c r="I2712" t="s">
        <v>65</v>
      </c>
      <c r="J2712" t="s">
        <v>66</v>
      </c>
      <c r="K2712" t="str">
        <f t="shared" si="126"/>
        <v>RYAN CALTAGIRONE</v>
      </c>
      <c r="L2712" s="1">
        <v>45292</v>
      </c>
      <c r="M2712" s="1">
        <v>46023</v>
      </c>
      <c r="N2712">
        <f t="shared" si="127"/>
        <v>24</v>
      </c>
      <c r="O2712" t="s">
        <v>135</v>
      </c>
      <c r="P2712" t="s">
        <v>2613</v>
      </c>
      <c r="Q2712" s="2">
        <v>98</v>
      </c>
      <c r="R2712" s="3">
        <v>0.15</v>
      </c>
      <c r="S2712" t="s">
        <v>135</v>
      </c>
      <c r="T2712" t="s">
        <v>136</v>
      </c>
      <c r="U2712" s="2">
        <v>14.7</v>
      </c>
      <c r="V2712" t="s">
        <v>374</v>
      </c>
    </row>
    <row r="2713" spans="1:22" x14ac:dyDescent="0.25">
      <c r="A2713">
        <v>2021001650</v>
      </c>
      <c r="B2713" t="s">
        <v>2016</v>
      </c>
      <c r="C2713" t="s">
        <v>1088</v>
      </c>
      <c r="D2713" t="str">
        <f t="shared" si="128"/>
        <v>BETHANY BURT</v>
      </c>
      <c r="E2713" t="s">
        <v>80</v>
      </c>
      <c r="F2713" t="s">
        <v>373</v>
      </c>
      <c r="G2713" t="s">
        <v>374</v>
      </c>
      <c r="H2713">
        <v>8977234</v>
      </c>
      <c r="I2713" t="s">
        <v>65</v>
      </c>
      <c r="J2713" t="s">
        <v>66</v>
      </c>
      <c r="K2713" t="str">
        <f t="shared" si="126"/>
        <v>RYAN CALTAGIRONE</v>
      </c>
      <c r="L2713" s="1">
        <v>45292</v>
      </c>
      <c r="M2713" s="1">
        <v>46023</v>
      </c>
      <c r="N2713">
        <f t="shared" si="127"/>
        <v>24</v>
      </c>
      <c r="O2713" t="s">
        <v>135</v>
      </c>
      <c r="P2713" t="s">
        <v>2613</v>
      </c>
      <c r="Q2713" s="2">
        <v>96.04</v>
      </c>
      <c r="R2713" s="3">
        <v>0.15</v>
      </c>
      <c r="S2713" t="s">
        <v>135</v>
      </c>
      <c r="T2713" t="s">
        <v>136</v>
      </c>
      <c r="U2713" s="2">
        <v>14.41</v>
      </c>
      <c r="V2713" t="s">
        <v>374</v>
      </c>
    </row>
    <row r="2714" spans="1:22" x14ac:dyDescent="0.25">
      <c r="A2714">
        <v>2020674008</v>
      </c>
      <c r="B2714" t="s">
        <v>1669</v>
      </c>
      <c r="C2714" t="s">
        <v>1670</v>
      </c>
      <c r="D2714" t="str">
        <f t="shared" si="128"/>
        <v>OLIVIA LUTZ</v>
      </c>
      <c r="E2714" t="s">
        <v>83</v>
      </c>
      <c r="F2714" t="s">
        <v>373</v>
      </c>
      <c r="G2714" t="s">
        <v>374</v>
      </c>
      <c r="H2714">
        <v>8977234</v>
      </c>
      <c r="I2714" t="s">
        <v>65</v>
      </c>
      <c r="J2714" t="s">
        <v>66</v>
      </c>
      <c r="K2714" t="str">
        <f t="shared" si="126"/>
        <v>RYAN CALTAGIRONE</v>
      </c>
      <c r="L2714" s="1">
        <v>45292</v>
      </c>
      <c r="M2714" s="1">
        <v>46023</v>
      </c>
      <c r="N2714">
        <f t="shared" si="127"/>
        <v>24</v>
      </c>
      <c r="O2714" t="s">
        <v>135</v>
      </c>
      <c r="P2714" t="s">
        <v>2613</v>
      </c>
      <c r="Q2714" s="2">
        <v>94.95</v>
      </c>
      <c r="R2714" s="3">
        <v>0.15</v>
      </c>
      <c r="S2714" t="s">
        <v>135</v>
      </c>
      <c r="T2714" t="s">
        <v>136</v>
      </c>
      <c r="U2714" s="2">
        <v>14.24</v>
      </c>
      <c r="V2714" t="s">
        <v>374</v>
      </c>
    </row>
    <row r="2715" spans="1:22" x14ac:dyDescent="0.25">
      <c r="A2715">
        <v>2020712621</v>
      </c>
      <c r="B2715" t="s">
        <v>1671</v>
      </c>
      <c r="C2715" t="s">
        <v>1672</v>
      </c>
      <c r="D2715" t="str">
        <f t="shared" si="128"/>
        <v>LOUISE MAASER</v>
      </c>
      <c r="E2715" t="s">
        <v>80</v>
      </c>
      <c r="F2715" t="s">
        <v>373</v>
      </c>
      <c r="G2715" t="s">
        <v>374</v>
      </c>
      <c r="H2715">
        <v>8977234</v>
      </c>
      <c r="I2715" t="s">
        <v>65</v>
      </c>
      <c r="J2715" t="s">
        <v>66</v>
      </c>
      <c r="K2715" t="str">
        <f t="shared" si="126"/>
        <v>RYAN CALTAGIRONE</v>
      </c>
      <c r="L2715" s="1">
        <v>45292</v>
      </c>
      <c r="M2715" s="1">
        <v>46023</v>
      </c>
      <c r="N2715">
        <f t="shared" si="127"/>
        <v>24</v>
      </c>
      <c r="O2715" t="s">
        <v>135</v>
      </c>
      <c r="P2715" t="s">
        <v>2613</v>
      </c>
      <c r="Q2715" s="2">
        <v>94.01</v>
      </c>
      <c r="R2715" s="3">
        <v>0.15</v>
      </c>
      <c r="S2715" t="s">
        <v>135</v>
      </c>
      <c r="T2715" t="s">
        <v>136</v>
      </c>
      <c r="U2715" s="2">
        <v>14.1</v>
      </c>
      <c r="V2715" t="s">
        <v>374</v>
      </c>
    </row>
    <row r="2716" spans="1:22" x14ac:dyDescent="0.25">
      <c r="A2716">
        <v>2020998196</v>
      </c>
      <c r="B2716" t="s">
        <v>87</v>
      </c>
      <c r="C2716" t="s">
        <v>1019</v>
      </c>
      <c r="D2716" t="str">
        <f t="shared" si="128"/>
        <v>CAMERON SCOTT</v>
      </c>
      <c r="E2716" t="s">
        <v>125</v>
      </c>
      <c r="F2716" t="s">
        <v>373</v>
      </c>
      <c r="G2716" t="s">
        <v>374</v>
      </c>
      <c r="H2716">
        <v>8977234</v>
      </c>
      <c r="I2716" t="s">
        <v>65</v>
      </c>
      <c r="J2716" t="s">
        <v>66</v>
      </c>
      <c r="K2716" t="str">
        <f t="shared" si="126"/>
        <v>RYAN CALTAGIRONE</v>
      </c>
      <c r="L2716" s="1">
        <v>45292</v>
      </c>
      <c r="M2716" s="1">
        <v>46023</v>
      </c>
      <c r="N2716">
        <f t="shared" si="127"/>
        <v>24</v>
      </c>
      <c r="O2716" t="s">
        <v>135</v>
      </c>
      <c r="P2716" t="s">
        <v>2613</v>
      </c>
      <c r="Q2716" s="2">
        <v>88.76</v>
      </c>
      <c r="R2716" s="3">
        <v>0.15</v>
      </c>
      <c r="S2716" t="s">
        <v>135</v>
      </c>
      <c r="T2716" t="s">
        <v>136</v>
      </c>
      <c r="U2716" s="2">
        <v>13.31</v>
      </c>
      <c r="V2716" t="s">
        <v>374</v>
      </c>
    </row>
    <row r="2717" spans="1:22" x14ac:dyDescent="0.25">
      <c r="A2717">
        <v>2020823015</v>
      </c>
      <c r="B2717" t="s">
        <v>908</v>
      </c>
      <c r="C2717" t="s">
        <v>242</v>
      </c>
      <c r="D2717" t="str">
        <f t="shared" si="128"/>
        <v>BARBARA ORCHARD</v>
      </c>
      <c r="E2717" t="s">
        <v>80</v>
      </c>
      <c r="F2717" t="s">
        <v>373</v>
      </c>
      <c r="G2717" t="s">
        <v>374</v>
      </c>
      <c r="H2717">
        <v>8977234</v>
      </c>
      <c r="I2717" t="s">
        <v>65</v>
      </c>
      <c r="J2717" t="s">
        <v>66</v>
      </c>
      <c r="K2717" t="str">
        <f t="shared" si="126"/>
        <v>RYAN CALTAGIRONE</v>
      </c>
      <c r="L2717" s="1">
        <v>45292</v>
      </c>
      <c r="M2717" s="1">
        <v>46023</v>
      </c>
      <c r="N2717">
        <f t="shared" si="127"/>
        <v>24</v>
      </c>
      <c r="O2717" t="s">
        <v>135</v>
      </c>
      <c r="P2717" t="s">
        <v>2613</v>
      </c>
      <c r="Q2717" s="2">
        <v>83.79</v>
      </c>
      <c r="R2717" s="3">
        <v>0.15</v>
      </c>
      <c r="S2717" t="s">
        <v>135</v>
      </c>
      <c r="T2717" t="s">
        <v>136</v>
      </c>
      <c r="U2717" s="2">
        <v>12.57</v>
      </c>
      <c r="V2717" t="s">
        <v>374</v>
      </c>
    </row>
    <row r="2718" spans="1:22" x14ac:dyDescent="0.25">
      <c r="A2718">
        <v>2021028325</v>
      </c>
      <c r="B2718" t="s">
        <v>1244</v>
      </c>
      <c r="C2718" t="s">
        <v>828</v>
      </c>
      <c r="D2718" t="str">
        <f t="shared" si="128"/>
        <v>JANE WOFFORD</v>
      </c>
      <c r="E2718" t="s">
        <v>372</v>
      </c>
      <c r="F2718" t="s">
        <v>373</v>
      </c>
      <c r="G2718" t="s">
        <v>374</v>
      </c>
      <c r="H2718">
        <v>8977234</v>
      </c>
      <c r="I2718" t="s">
        <v>65</v>
      </c>
      <c r="J2718" t="s">
        <v>66</v>
      </c>
      <c r="K2718" t="str">
        <f t="shared" si="126"/>
        <v>RYAN CALTAGIRONE</v>
      </c>
      <c r="L2718" s="1">
        <v>45292</v>
      </c>
      <c r="M2718" s="1">
        <v>46023</v>
      </c>
      <c r="N2718">
        <f t="shared" si="127"/>
        <v>24</v>
      </c>
      <c r="O2718" t="s">
        <v>135</v>
      </c>
      <c r="P2718" t="s">
        <v>2613</v>
      </c>
      <c r="Q2718" s="2">
        <v>78.760000000000005</v>
      </c>
      <c r="R2718" s="3">
        <v>0.15</v>
      </c>
      <c r="S2718" t="s">
        <v>135</v>
      </c>
      <c r="T2718" t="s">
        <v>136</v>
      </c>
      <c r="U2718" s="2">
        <v>11.81</v>
      </c>
      <c r="V2718" t="s">
        <v>374</v>
      </c>
    </row>
    <row r="2719" spans="1:22" x14ac:dyDescent="0.25">
      <c r="A2719">
        <v>2021020866</v>
      </c>
      <c r="B2719" t="s">
        <v>1243</v>
      </c>
      <c r="C2719" t="s">
        <v>641</v>
      </c>
      <c r="D2719" t="str">
        <f t="shared" si="128"/>
        <v>JOSEPH DODARO</v>
      </c>
      <c r="E2719" t="s">
        <v>83</v>
      </c>
      <c r="F2719" t="s">
        <v>373</v>
      </c>
      <c r="G2719" t="s">
        <v>374</v>
      </c>
      <c r="H2719">
        <v>8977234</v>
      </c>
      <c r="I2719" t="s">
        <v>65</v>
      </c>
      <c r="J2719" t="s">
        <v>66</v>
      </c>
      <c r="K2719" t="str">
        <f t="shared" si="126"/>
        <v>RYAN CALTAGIRONE</v>
      </c>
      <c r="L2719" s="1">
        <v>45292</v>
      </c>
      <c r="M2719" s="1">
        <v>46023</v>
      </c>
      <c r="N2719">
        <f t="shared" si="127"/>
        <v>24</v>
      </c>
      <c r="O2719" t="s">
        <v>135</v>
      </c>
      <c r="P2719" t="s">
        <v>2613</v>
      </c>
      <c r="Q2719" s="2">
        <v>71.25</v>
      </c>
      <c r="R2719" s="3">
        <v>0.15</v>
      </c>
      <c r="S2719" t="s">
        <v>135</v>
      </c>
      <c r="T2719" t="s">
        <v>136</v>
      </c>
      <c r="U2719" s="2">
        <v>10.69</v>
      </c>
      <c r="V2719" t="s">
        <v>374</v>
      </c>
    </row>
    <row r="2720" spans="1:22" x14ac:dyDescent="0.25">
      <c r="A2720">
        <v>2021073208</v>
      </c>
      <c r="B2720" t="s">
        <v>2019</v>
      </c>
      <c r="C2720" t="s">
        <v>2020</v>
      </c>
      <c r="D2720" t="str">
        <f t="shared" si="128"/>
        <v>DANNY BEYDOUN</v>
      </c>
      <c r="E2720" t="s">
        <v>93</v>
      </c>
      <c r="F2720" t="s">
        <v>373</v>
      </c>
      <c r="G2720" t="s">
        <v>374</v>
      </c>
      <c r="H2720">
        <v>8977234</v>
      </c>
      <c r="I2720" t="s">
        <v>65</v>
      </c>
      <c r="J2720" t="s">
        <v>66</v>
      </c>
      <c r="K2720" t="str">
        <f t="shared" si="126"/>
        <v>RYAN CALTAGIRONE</v>
      </c>
      <c r="L2720" s="1">
        <v>45292</v>
      </c>
      <c r="M2720" s="1">
        <v>46023</v>
      </c>
      <c r="N2720">
        <f t="shared" si="127"/>
        <v>24</v>
      </c>
      <c r="O2720" t="s">
        <v>135</v>
      </c>
      <c r="P2720" t="s">
        <v>2613</v>
      </c>
      <c r="Q2720" s="2">
        <v>70.37</v>
      </c>
      <c r="R2720" s="3">
        <v>0.15</v>
      </c>
      <c r="S2720" t="s">
        <v>135</v>
      </c>
      <c r="T2720" t="s">
        <v>136</v>
      </c>
      <c r="U2720" s="2">
        <v>10.56</v>
      </c>
      <c r="V2720" t="s">
        <v>374</v>
      </c>
    </row>
    <row r="2721" spans="1:22" x14ac:dyDescent="0.25">
      <c r="A2721">
        <v>2021115280</v>
      </c>
      <c r="B2721" t="s">
        <v>959</v>
      </c>
      <c r="C2721" t="s">
        <v>1248</v>
      </c>
      <c r="D2721" t="str">
        <f t="shared" si="128"/>
        <v>KAITLYN BROWN</v>
      </c>
      <c r="E2721" t="s">
        <v>83</v>
      </c>
      <c r="F2721" t="s">
        <v>373</v>
      </c>
      <c r="G2721" t="s">
        <v>374</v>
      </c>
      <c r="H2721">
        <v>8977234</v>
      </c>
      <c r="I2721" t="s">
        <v>65</v>
      </c>
      <c r="J2721" t="s">
        <v>66</v>
      </c>
      <c r="K2721" t="str">
        <f t="shared" si="126"/>
        <v>RYAN CALTAGIRONE</v>
      </c>
      <c r="L2721" s="1">
        <v>45292</v>
      </c>
      <c r="M2721" s="1">
        <v>46023</v>
      </c>
      <c r="N2721">
        <f t="shared" si="127"/>
        <v>24</v>
      </c>
      <c r="O2721" t="s">
        <v>135</v>
      </c>
      <c r="P2721" t="s">
        <v>2613</v>
      </c>
      <c r="Q2721" s="2">
        <v>60.25</v>
      </c>
      <c r="R2721" s="3">
        <v>0.15</v>
      </c>
      <c r="S2721" t="s">
        <v>135</v>
      </c>
      <c r="T2721" t="s">
        <v>136</v>
      </c>
      <c r="U2721" s="2">
        <v>9.0399999999999991</v>
      </c>
      <c r="V2721" t="s">
        <v>374</v>
      </c>
    </row>
    <row r="2722" spans="1:22" x14ac:dyDescent="0.25">
      <c r="A2722">
        <v>2020683779</v>
      </c>
      <c r="B2722" t="s">
        <v>2001</v>
      </c>
      <c r="C2722" t="s">
        <v>2002</v>
      </c>
      <c r="D2722" t="str">
        <f t="shared" si="128"/>
        <v>SHARLENE LIGHTBOURNE</v>
      </c>
      <c r="E2722" t="s">
        <v>80</v>
      </c>
      <c r="F2722" t="s">
        <v>373</v>
      </c>
      <c r="G2722" t="s">
        <v>374</v>
      </c>
      <c r="H2722">
        <v>8977234</v>
      </c>
      <c r="I2722" t="s">
        <v>65</v>
      </c>
      <c r="J2722" t="s">
        <v>66</v>
      </c>
      <c r="K2722" t="str">
        <f t="shared" si="126"/>
        <v>RYAN CALTAGIRONE</v>
      </c>
      <c r="L2722" s="1">
        <v>45292</v>
      </c>
      <c r="M2722" s="1">
        <v>46023</v>
      </c>
      <c r="N2722">
        <f t="shared" si="127"/>
        <v>24</v>
      </c>
      <c r="O2722" t="s">
        <v>135</v>
      </c>
      <c r="P2722" t="s">
        <v>2613</v>
      </c>
      <c r="Q2722" s="2">
        <v>57.27</v>
      </c>
      <c r="R2722" s="3">
        <v>0.15</v>
      </c>
      <c r="S2722" t="s">
        <v>135</v>
      </c>
      <c r="T2722" t="s">
        <v>136</v>
      </c>
      <c r="U2722" s="2">
        <v>8.59</v>
      </c>
      <c r="V2722" t="s">
        <v>374</v>
      </c>
    </row>
    <row r="2723" spans="1:22" x14ac:dyDescent="0.25">
      <c r="A2723">
        <v>2020904770</v>
      </c>
      <c r="B2723" t="s">
        <v>2011</v>
      </c>
      <c r="C2723" t="s">
        <v>887</v>
      </c>
      <c r="D2723" t="str">
        <f t="shared" si="128"/>
        <v>JULIE GOLD</v>
      </c>
      <c r="E2723" t="s">
        <v>83</v>
      </c>
      <c r="F2723" t="s">
        <v>373</v>
      </c>
      <c r="G2723" t="s">
        <v>374</v>
      </c>
      <c r="H2723">
        <v>8977234</v>
      </c>
      <c r="I2723" t="s">
        <v>65</v>
      </c>
      <c r="J2723" t="s">
        <v>66</v>
      </c>
      <c r="K2723" t="str">
        <f t="shared" si="126"/>
        <v>RYAN CALTAGIRONE</v>
      </c>
      <c r="L2723" s="1">
        <v>45292</v>
      </c>
      <c r="M2723" s="1">
        <v>46023</v>
      </c>
      <c r="N2723">
        <f t="shared" si="127"/>
        <v>24</v>
      </c>
      <c r="O2723" t="s">
        <v>135</v>
      </c>
      <c r="P2723" t="s">
        <v>2613</v>
      </c>
      <c r="Q2723" s="2">
        <v>55.3</v>
      </c>
      <c r="R2723" s="3">
        <v>0.15</v>
      </c>
      <c r="S2723" t="s">
        <v>135</v>
      </c>
      <c r="T2723" t="s">
        <v>136</v>
      </c>
      <c r="U2723" s="2">
        <v>8.3000000000000007</v>
      </c>
      <c r="V2723" t="s">
        <v>374</v>
      </c>
    </row>
    <row r="2724" spans="1:22" x14ac:dyDescent="0.25">
      <c r="A2724">
        <v>2021131138</v>
      </c>
      <c r="B2724" t="s">
        <v>1740</v>
      </c>
      <c r="C2724" t="s">
        <v>105</v>
      </c>
      <c r="D2724" t="str">
        <f t="shared" si="128"/>
        <v>KAREN BLACK</v>
      </c>
      <c r="E2724" t="s">
        <v>64</v>
      </c>
      <c r="F2724" t="s">
        <v>373</v>
      </c>
      <c r="G2724" t="s">
        <v>374</v>
      </c>
      <c r="H2724">
        <v>8977234</v>
      </c>
      <c r="I2724" t="s">
        <v>65</v>
      </c>
      <c r="J2724" t="s">
        <v>66</v>
      </c>
      <c r="K2724" t="str">
        <f t="shared" si="126"/>
        <v>RYAN CALTAGIRONE</v>
      </c>
      <c r="L2724" s="1">
        <v>45292</v>
      </c>
      <c r="M2724" s="1">
        <v>46023</v>
      </c>
      <c r="N2724">
        <f t="shared" si="127"/>
        <v>24</v>
      </c>
      <c r="O2724" t="s">
        <v>135</v>
      </c>
      <c r="P2724" t="s">
        <v>2613</v>
      </c>
      <c r="Q2724" s="2">
        <v>52.31</v>
      </c>
      <c r="R2724" s="3">
        <v>0.15</v>
      </c>
      <c r="S2724" t="s">
        <v>135</v>
      </c>
      <c r="T2724" t="s">
        <v>136</v>
      </c>
      <c r="U2724" s="2">
        <v>7.85</v>
      </c>
      <c r="V2724" t="s">
        <v>374</v>
      </c>
    </row>
    <row r="2725" spans="1:22" x14ac:dyDescent="0.25">
      <c r="A2725">
        <v>2020841071</v>
      </c>
      <c r="B2725" t="s">
        <v>909</v>
      </c>
      <c r="C2725" t="s">
        <v>351</v>
      </c>
      <c r="D2725" t="str">
        <f t="shared" si="128"/>
        <v>KY FULLER</v>
      </c>
      <c r="E2725" t="s">
        <v>372</v>
      </c>
      <c r="F2725" t="s">
        <v>373</v>
      </c>
      <c r="G2725" t="s">
        <v>374</v>
      </c>
      <c r="H2725">
        <v>8977234</v>
      </c>
      <c r="I2725" t="s">
        <v>65</v>
      </c>
      <c r="J2725" t="s">
        <v>66</v>
      </c>
      <c r="K2725" t="str">
        <f t="shared" si="126"/>
        <v>RYAN CALTAGIRONE</v>
      </c>
      <c r="L2725" s="1">
        <v>45292</v>
      </c>
      <c r="M2725" s="1">
        <v>46023</v>
      </c>
      <c r="N2725">
        <f t="shared" si="127"/>
        <v>24</v>
      </c>
      <c r="O2725" t="s">
        <v>135</v>
      </c>
      <c r="P2725" t="s">
        <v>2613</v>
      </c>
      <c r="Q2725" s="2">
        <v>50.65</v>
      </c>
      <c r="R2725" s="3">
        <v>0.15</v>
      </c>
      <c r="S2725" t="s">
        <v>135</v>
      </c>
      <c r="T2725" t="s">
        <v>136</v>
      </c>
      <c r="U2725" s="2">
        <v>7.6</v>
      </c>
      <c r="V2725" t="s">
        <v>374</v>
      </c>
    </row>
    <row r="2726" spans="1:22" x14ac:dyDescent="0.25">
      <c r="A2726">
        <v>2020625083</v>
      </c>
      <c r="B2726" t="s">
        <v>1950</v>
      </c>
      <c r="C2726" t="s">
        <v>1999</v>
      </c>
      <c r="D2726" t="str">
        <f t="shared" si="128"/>
        <v>MONIQUE KHOURY</v>
      </c>
      <c r="E2726" t="s">
        <v>206</v>
      </c>
      <c r="F2726" t="s">
        <v>373</v>
      </c>
      <c r="G2726" t="s">
        <v>374</v>
      </c>
      <c r="H2726">
        <v>8977234</v>
      </c>
      <c r="I2726" t="s">
        <v>65</v>
      </c>
      <c r="J2726" t="s">
        <v>66</v>
      </c>
      <c r="K2726" t="str">
        <f t="shared" si="126"/>
        <v>RYAN CALTAGIRONE</v>
      </c>
      <c r="L2726" s="1">
        <v>45292</v>
      </c>
      <c r="M2726" s="1">
        <v>46023</v>
      </c>
      <c r="N2726">
        <f t="shared" si="127"/>
        <v>24</v>
      </c>
      <c r="O2726" t="s">
        <v>135</v>
      </c>
      <c r="P2726" t="s">
        <v>2613</v>
      </c>
      <c r="Q2726" s="2">
        <v>44</v>
      </c>
      <c r="R2726" s="3">
        <v>0.15</v>
      </c>
      <c r="S2726" t="s">
        <v>135</v>
      </c>
      <c r="T2726" t="s">
        <v>136</v>
      </c>
      <c r="U2726" s="2">
        <v>6.6</v>
      </c>
      <c r="V2726" t="s">
        <v>374</v>
      </c>
    </row>
    <row r="2727" spans="1:22" x14ac:dyDescent="0.25">
      <c r="A2727">
        <v>2021106652</v>
      </c>
      <c r="B2727" t="s">
        <v>2023</v>
      </c>
      <c r="C2727" t="s">
        <v>1984</v>
      </c>
      <c r="D2727" t="str">
        <f t="shared" si="128"/>
        <v>PHILLIP VELINO</v>
      </c>
      <c r="E2727" t="s">
        <v>83</v>
      </c>
      <c r="F2727" t="s">
        <v>373</v>
      </c>
      <c r="G2727" t="s">
        <v>374</v>
      </c>
      <c r="H2727">
        <v>8977234</v>
      </c>
      <c r="I2727" t="s">
        <v>65</v>
      </c>
      <c r="J2727" t="s">
        <v>66</v>
      </c>
      <c r="K2727" t="str">
        <f t="shared" si="126"/>
        <v>RYAN CALTAGIRONE</v>
      </c>
      <c r="L2727" s="1">
        <v>45292</v>
      </c>
      <c r="M2727" s="1">
        <v>46023</v>
      </c>
      <c r="N2727">
        <f t="shared" si="127"/>
        <v>24</v>
      </c>
      <c r="O2727" t="s">
        <v>135</v>
      </c>
      <c r="P2727" t="s">
        <v>2613</v>
      </c>
      <c r="Q2727" s="2">
        <v>41.5</v>
      </c>
      <c r="R2727" s="3">
        <v>0.15</v>
      </c>
      <c r="S2727" t="s">
        <v>135</v>
      </c>
      <c r="T2727" t="s">
        <v>136</v>
      </c>
      <c r="U2727" s="2">
        <v>6.22</v>
      </c>
      <c r="V2727" t="s">
        <v>374</v>
      </c>
    </row>
    <row r="2728" spans="1:22" x14ac:dyDescent="0.25">
      <c r="A2728">
        <v>2020676351</v>
      </c>
      <c r="B2728" t="s">
        <v>906</v>
      </c>
      <c r="C2728" t="s">
        <v>176</v>
      </c>
      <c r="D2728" t="str">
        <f t="shared" si="128"/>
        <v>KELLY WHITEHEAD</v>
      </c>
      <c r="E2728" t="s">
        <v>265</v>
      </c>
      <c r="F2728" t="s">
        <v>373</v>
      </c>
      <c r="G2728" t="s">
        <v>374</v>
      </c>
      <c r="H2728">
        <v>8977234</v>
      </c>
      <c r="I2728" t="s">
        <v>65</v>
      </c>
      <c r="J2728" t="s">
        <v>66</v>
      </c>
      <c r="K2728" t="str">
        <f t="shared" si="126"/>
        <v>RYAN CALTAGIRONE</v>
      </c>
      <c r="L2728" s="1">
        <v>45292</v>
      </c>
      <c r="M2728" s="1">
        <v>46023</v>
      </c>
      <c r="N2728">
        <f t="shared" si="127"/>
        <v>24</v>
      </c>
      <c r="O2728" t="s">
        <v>135</v>
      </c>
      <c r="P2728" t="s">
        <v>2613</v>
      </c>
      <c r="Q2728" s="2">
        <v>34.83</v>
      </c>
      <c r="R2728" s="3">
        <v>0.15</v>
      </c>
      <c r="S2728" t="s">
        <v>135</v>
      </c>
      <c r="T2728" t="s">
        <v>136</v>
      </c>
      <c r="U2728" s="2">
        <v>5.22</v>
      </c>
      <c r="V2728" t="s">
        <v>374</v>
      </c>
    </row>
    <row r="2729" spans="1:22" x14ac:dyDescent="0.25">
      <c r="A2729">
        <v>2020765220</v>
      </c>
      <c r="B2729" t="s">
        <v>2003</v>
      </c>
      <c r="C2729" t="s">
        <v>315</v>
      </c>
      <c r="D2729" t="str">
        <f t="shared" si="128"/>
        <v>REBECCA BINEKEY</v>
      </c>
      <c r="E2729" t="s">
        <v>93</v>
      </c>
      <c r="F2729" t="s">
        <v>373</v>
      </c>
      <c r="G2729" t="s">
        <v>374</v>
      </c>
      <c r="H2729">
        <v>8977234</v>
      </c>
      <c r="I2729" t="s">
        <v>65</v>
      </c>
      <c r="J2729" t="s">
        <v>66</v>
      </c>
      <c r="K2729" t="str">
        <f t="shared" si="126"/>
        <v>RYAN CALTAGIRONE</v>
      </c>
      <c r="L2729" s="1">
        <v>45292</v>
      </c>
      <c r="M2729" s="1">
        <v>46023</v>
      </c>
      <c r="N2729">
        <f t="shared" si="127"/>
        <v>24</v>
      </c>
      <c r="O2729" t="s">
        <v>135</v>
      </c>
      <c r="P2729" t="s">
        <v>2613</v>
      </c>
      <c r="Q2729" s="2">
        <v>30.93</v>
      </c>
      <c r="R2729" s="3">
        <v>0.15</v>
      </c>
      <c r="S2729" t="s">
        <v>135</v>
      </c>
      <c r="T2729" t="s">
        <v>136</v>
      </c>
      <c r="U2729" s="2">
        <v>4.6399999999999997</v>
      </c>
      <c r="V2729" t="s">
        <v>374</v>
      </c>
    </row>
    <row r="2730" spans="1:22" x14ac:dyDescent="0.25">
      <c r="A2730">
        <v>2021236692</v>
      </c>
      <c r="B2730" t="s">
        <v>1252</v>
      </c>
      <c r="C2730" t="s">
        <v>1253</v>
      </c>
      <c r="D2730" t="str">
        <f t="shared" si="128"/>
        <v>DOREEN RISELLI</v>
      </c>
      <c r="E2730" t="s">
        <v>93</v>
      </c>
      <c r="F2730" t="s">
        <v>373</v>
      </c>
      <c r="G2730" t="s">
        <v>374</v>
      </c>
      <c r="H2730">
        <v>8977234</v>
      </c>
      <c r="I2730" t="s">
        <v>65</v>
      </c>
      <c r="J2730" t="s">
        <v>66</v>
      </c>
      <c r="K2730" t="str">
        <f t="shared" si="126"/>
        <v>RYAN CALTAGIRONE</v>
      </c>
      <c r="L2730" s="1">
        <v>45292</v>
      </c>
      <c r="M2730" s="1">
        <v>46023</v>
      </c>
      <c r="N2730">
        <f t="shared" si="127"/>
        <v>24</v>
      </c>
      <c r="O2730" t="s">
        <v>135</v>
      </c>
      <c r="P2730" t="s">
        <v>2613</v>
      </c>
      <c r="Q2730" s="2">
        <v>30.93</v>
      </c>
      <c r="R2730" s="3">
        <v>0.15</v>
      </c>
      <c r="S2730" t="s">
        <v>135</v>
      </c>
      <c r="T2730" t="s">
        <v>136</v>
      </c>
      <c r="U2730" s="2">
        <v>4.6399999999999997</v>
      </c>
      <c r="V2730" t="s">
        <v>374</v>
      </c>
    </row>
    <row r="2731" spans="1:22" x14ac:dyDescent="0.25">
      <c r="A2731">
        <v>2020730557</v>
      </c>
      <c r="B2731" t="s">
        <v>1675</v>
      </c>
      <c r="C2731" t="s">
        <v>529</v>
      </c>
      <c r="D2731" t="str">
        <f t="shared" si="128"/>
        <v>LORI MAYER</v>
      </c>
      <c r="E2731" t="s">
        <v>93</v>
      </c>
      <c r="F2731" t="s">
        <v>373</v>
      </c>
      <c r="G2731" t="s">
        <v>374</v>
      </c>
      <c r="H2731">
        <v>8977234</v>
      </c>
      <c r="I2731" t="s">
        <v>65</v>
      </c>
      <c r="J2731" t="s">
        <v>66</v>
      </c>
      <c r="K2731" t="str">
        <f t="shared" si="126"/>
        <v>RYAN CALTAGIRONE</v>
      </c>
      <c r="L2731" s="1">
        <v>45292</v>
      </c>
      <c r="M2731" s="1">
        <v>46023</v>
      </c>
      <c r="N2731">
        <f t="shared" si="127"/>
        <v>24</v>
      </c>
      <c r="O2731" t="s">
        <v>135</v>
      </c>
      <c r="P2731" t="s">
        <v>2613</v>
      </c>
      <c r="Q2731" s="2">
        <v>26.82</v>
      </c>
      <c r="R2731" s="3">
        <v>0.15</v>
      </c>
      <c r="S2731" t="s">
        <v>135</v>
      </c>
      <c r="T2731" t="s">
        <v>136</v>
      </c>
      <c r="U2731" s="2">
        <v>4.0199999999999996</v>
      </c>
      <c r="V2731" t="s">
        <v>374</v>
      </c>
    </row>
    <row r="2732" spans="1:22" x14ac:dyDescent="0.25">
      <c r="A2732">
        <v>2020864292</v>
      </c>
      <c r="B2732" t="s">
        <v>2008</v>
      </c>
      <c r="C2732" t="s">
        <v>105</v>
      </c>
      <c r="D2732" t="str">
        <f t="shared" si="128"/>
        <v>KAREN CLINKSCALE</v>
      </c>
      <c r="E2732" t="s">
        <v>93</v>
      </c>
      <c r="F2732" t="s">
        <v>373</v>
      </c>
      <c r="G2732" t="s">
        <v>374</v>
      </c>
      <c r="H2732">
        <v>8977234</v>
      </c>
      <c r="I2732" t="s">
        <v>65</v>
      </c>
      <c r="J2732" t="s">
        <v>66</v>
      </c>
      <c r="K2732" t="str">
        <f t="shared" si="126"/>
        <v>RYAN CALTAGIRONE</v>
      </c>
      <c r="L2732" s="1">
        <v>45292</v>
      </c>
      <c r="M2732" s="1">
        <v>46023</v>
      </c>
      <c r="N2732">
        <f t="shared" si="127"/>
        <v>24</v>
      </c>
      <c r="O2732" t="s">
        <v>135</v>
      </c>
      <c r="P2732" t="s">
        <v>2613</v>
      </c>
      <c r="Q2732" s="2">
        <v>26.82</v>
      </c>
      <c r="R2732" s="3">
        <v>0.15</v>
      </c>
      <c r="S2732" t="s">
        <v>135</v>
      </c>
      <c r="T2732" t="s">
        <v>136</v>
      </c>
      <c r="U2732" s="2">
        <v>4.0199999999999996</v>
      </c>
      <c r="V2732" t="s">
        <v>374</v>
      </c>
    </row>
    <row r="2733" spans="1:22" x14ac:dyDescent="0.25">
      <c r="A2733">
        <v>2021078184</v>
      </c>
      <c r="B2733" t="s">
        <v>1245</v>
      </c>
      <c r="C2733" t="s">
        <v>383</v>
      </c>
      <c r="D2733" t="str">
        <f t="shared" si="128"/>
        <v>ROBIN ABBOTT</v>
      </c>
      <c r="E2733" t="s">
        <v>372</v>
      </c>
      <c r="F2733" t="s">
        <v>373</v>
      </c>
      <c r="G2733" t="s">
        <v>374</v>
      </c>
      <c r="H2733">
        <v>8977234</v>
      </c>
      <c r="I2733" t="s">
        <v>65</v>
      </c>
      <c r="J2733" t="s">
        <v>66</v>
      </c>
      <c r="K2733" t="str">
        <f t="shared" si="126"/>
        <v>RYAN CALTAGIRONE</v>
      </c>
      <c r="L2733" s="1">
        <v>45292</v>
      </c>
      <c r="M2733" s="1">
        <v>46023</v>
      </c>
      <c r="N2733">
        <f t="shared" si="127"/>
        <v>24</v>
      </c>
      <c r="O2733" t="s">
        <v>135</v>
      </c>
      <c r="P2733" t="s">
        <v>2613</v>
      </c>
      <c r="Q2733" s="2">
        <v>20.37</v>
      </c>
      <c r="R2733" s="3">
        <v>0.15</v>
      </c>
      <c r="S2733" t="s">
        <v>135</v>
      </c>
      <c r="T2733" t="s">
        <v>136</v>
      </c>
      <c r="U2733" s="2">
        <v>3.06</v>
      </c>
      <c r="V2733" t="s">
        <v>374</v>
      </c>
    </row>
    <row r="2734" spans="1:22" x14ac:dyDescent="0.25">
      <c r="A2734">
        <v>2021028324</v>
      </c>
      <c r="B2734" t="s">
        <v>1244</v>
      </c>
      <c r="C2734" t="s">
        <v>828</v>
      </c>
      <c r="D2734" t="str">
        <f t="shared" si="128"/>
        <v>JANE WOFFORD</v>
      </c>
      <c r="E2734" t="s">
        <v>372</v>
      </c>
      <c r="F2734" t="s">
        <v>102</v>
      </c>
      <c r="G2734" t="s">
        <v>764</v>
      </c>
      <c r="H2734">
        <v>8977234</v>
      </c>
      <c r="I2734" t="s">
        <v>65</v>
      </c>
      <c r="J2734" t="s">
        <v>66</v>
      </c>
      <c r="K2734" t="str">
        <f t="shared" si="126"/>
        <v>RYAN CALTAGIRONE</v>
      </c>
      <c r="L2734" s="1">
        <v>45292</v>
      </c>
      <c r="M2734" s="1">
        <v>46023</v>
      </c>
      <c r="N2734">
        <f t="shared" si="127"/>
        <v>24</v>
      </c>
      <c r="O2734" t="s">
        <v>135</v>
      </c>
      <c r="P2734" t="s">
        <v>2613</v>
      </c>
      <c r="Q2734" s="2">
        <v>283.5</v>
      </c>
      <c r="R2734" s="3">
        <v>0.1</v>
      </c>
      <c r="S2734" t="s">
        <v>135</v>
      </c>
      <c r="T2734" t="s">
        <v>136</v>
      </c>
      <c r="U2734" s="2">
        <v>28.35</v>
      </c>
      <c r="V2734" t="s">
        <v>2597</v>
      </c>
    </row>
    <row r="2735" spans="1:22" x14ac:dyDescent="0.25">
      <c r="A2735">
        <v>2020901275</v>
      </c>
      <c r="B2735" t="s">
        <v>1237</v>
      </c>
      <c r="C2735" t="s">
        <v>1238</v>
      </c>
      <c r="D2735" t="str">
        <f t="shared" si="128"/>
        <v>COLEEN HANAFI</v>
      </c>
      <c r="E2735" t="s">
        <v>372</v>
      </c>
      <c r="F2735" t="s">
        <v>102</v>
      </c>
      <c r="G2735" t="s">
        <v>764</v>
      </c>
      <c r="H2735">
        <v>8977234</v>
      </c>
      <c r="I2735" t="s">
        <v>65</v>
      </c>
      <c r="J2735" t="s">
        <v>66</v>
      </c>
      <c r="K2735" t="str">
        <f t="shared" si="126"/>
        <v>RYAN CALTAGIRONE</v>
      </c>
      <c r="L2735" s="1">
        <v>45292</v>
      </c>
      <c r="M2735" s="1">
        <v>46023</v>
      </c>
      <c r="N2735">
        <f t="shared" si="127"/>
        <v>24</v>
      </c>
      <c r="O2735" t="s">
        <v>135</v>
      </c>
      <c r="P2735" t="s">
        <v>2613</v>
      </c>
      <c r="Q2735" s="2">
        <v>254.35</v>
      </c>
      <c r="R2735" s="3">
        <v>0.1</v>
      </c>
      <c r="S2735" t="s">
        <v>135</v>
      </c>
      <c r="T2735" t="s">
        <v>136</v>
      </c>
      <c r="U2735" s="2">
        <v>25.44</v>
      </c>
      <c r="V2735" t="s">
        <v>2597</v>
      </c>
    </row>
    <row r="2736" spans="1:22" x14ac:dyDescent="0.25">
      <c r="A2736">
        <v>2021078183</v>
      </c>
      <c r="B2736" t="s">
        <v>1245</v>
      </c>
      <c r="C2736" t="s">
        <v>383</v>
      </c>
      <c r="D2736" t="str">
        <f t="shared" si="128"/>
        <v>ROBIN ABBOTT</v>
      </c>
      <c r="E2736" t="s">
        <v>372</v>
      </c>
      <c r="F2736" t="s">
        <v>102</v>
      </c>
      <c r="G2736" t="s">
        <v>764</v>
      </c>
      <c r="H2736">
        <v>8977234</v>
      </c>
      <c r="I2736" t="s">
        <v>65</v>
      </c>
      <c r="J2736" t="s">
        <v>66</v>
      </c>
      <c r="K2736" t="str">
        <f t="shared" si="126"/>
        <v>RYAN CALTAGIRONE</v>
      </c>
      <c r="L2736" s="1">
        <v>45292</v>
      </c>
      <c r="M2736" s="1">
        <v>46023</v>
      </c>
      <c r="N2736">
        <f t="shared" si="127"/>
        <v>24</v>
      </c>
      <c r="O2736" t="s">
        <v>135</v>
      </c>
      <c r="P2736" t="s">
        <v>2613</v>
      </c>
      <c r="Q2736" s="2">
        <v>122.75</v>
      </c>
      <c r="R2736" s="3">
        <v>0.1</v>
      </c>
      <c r="S2736" t="s">
        <v>135</v>
      </c>
      <c r="T2736" t="s">
        <v>136</v>
      </c>
      <c r="U2736" s="2">
        <v>12.28</v>
      </c>
      <c r="V2736" t="s">
        <v>2597</v>
      </c>
    </row>
    <row r="2737" spans="1:22" x14ac:dyDescent="0.25">
      <c r="A2737">
        <v>2020841070</v>
      </c>
      <c r="B2737" t="s">
        <v>909</v>
      </c>
      <c r="C2737" t="s">
        <v>351</v>
      </c>
      <c r="D2737" t="str">
        <f t="shared" si="128"/>
        <v>KY FULLER</v>
      </c>
      <c r="E2737" t="s">
        <v>372</v>
      </c>
      <c r="F2737" t="s">
        <v>102</v>
      </c>
      <c r="G2737" t="s">
        <v>764</v>
      </c>
      <c r="H2737">
        <v>8977234</v>
      </c>
      <c r="I2737" t="s">
        <v>65</v>
      </c>
      <c r="J2737" t="s">
        <v>66</v>
      </c>
      <c r="K2737" t="str">
        <f t="shared" si="126"/>
        <v>RYAN CALTAGIRONE</v>
      </c>
      <c r="L2737" s="1">
        <v>45292</v>
      </c>
      <c r="M2737" s="1">
        <v>46023</v>
      </c>
      <c r="N2737">
        <f t="shared" si="127"/>
        <v>24</v>
      </c>
      <c r="O2737" t="s">
        <v>135</v>
      </c>
      <c r="P2737" t="s">
        <v>2613</v>
      </c>
      <c r="Q2737" s="2">
        <v>86.14</v>
      </c>
      <c r="R2737" s="3">
        <v>0.1</v>
      </c>
      <c r="S2737" t="s">
        <v>135</v>
      </c>
      <c r="T2737" t="s">
        <v>136</v>
      </c>
      <c r="U2737" s="2">
        <v>8.61</v>
      </c>
      <c r="V2737" t="s">
        <v>2597</v>
      </c>
    </row>
    <row r="2738" spans="1:22" x14ac:dyDescent="0.25">
      <c r="A2738">
        <v>2021236693</v>
      </c>
      <c r="B2738" t="s">
        <v>1252</v>
      </c>
      <c r="C2738" t="s">
        <v>1253</v>
      </c>
      <c r="D2738" t="str">
        <f t="shared" si="128"/>
        <v>DOREEN RISELLI</v>
      </c>
      <c r="E2738" t="s">
        <v>93</v>
      </c>
      <c r="F2738" t="s">
        <v>102</v>
      </c>
      <c r="G2738" t="s">
        <v>121</v>
      </c>
      <c r="H2738">
        <v>8977234</v>
      </c>
      <c r="I2738" t="s">
        <v>65</v>
      </c>
      <c r="J2738" t="s">
        <v>66</v>
      </c>
      <c r="K2738" t="str">
        <f t="shared" si="126"/>
        <v>RYAN CALTAGIRONE</v>
      </c>
      <c r="L2738" s="1">
        <v>45292</v>
      </c>
      <c r="M2738" s="1">
        <v>46023</v>
      </c>
      <c r="N2738">
        <f t="shared" si="127"/>
        <v>24</v>
      </c>
      <c r="O2738" t="s">
        <v>135</v>
      </c>
      <c r="P2738" t="s">
        <v>2613</v>
      </c>
      <c r="Q2738" s="2">
        <v>114.2</v>
      </c>
      <c r="R2738" s="3">
        <v>0.1</v>
      </c>
      <c r="S2738" t="s">
        <v>135</v>
      </c>
      <c r="T2738" t="s">
        <v>136</v>
      </c>
      <c r="U2738" s="2">
        <v>11.42</v>
      </c>
      <c r="V2738" t="s">
        <v>2598</v>
      </c>
    </row>
    <row r="2739" spans="1:22" x14ac:dyDescent="0.25">
      <c r="A2739">
        <v>2020823306</v>
      </c>
      <c r="B2739" t="s">
        <v>908</v>
      </c>
      <c r="C2739" t="s">
        <v>242</v>
      </c>
      <c r="D2739" t="str">
        <f t="shared" si="128"/>
        <v>BARBARA ORCHARD</v>
      </c>
      <c r="E2739" t="s">
        <v>80</v>
      </c>
      <c r="F2739" t="s">
        <v>102</v>
      </c>
      <c r="G2739" t="s">
        <v>121</v>
      </c>
      <c r="H2739">
        <v>8977234</v>
      </c>
      <c r="I2739" t="s">
        <v>65</v>
      </c>
      <c r="J2739" t="s">
        <v>66</v>
      </c>
      <c r="K2739" t="str">
        <f t="shared" si="126"/>
        <v>RYAN CALTAGIRONE</v>
      </c>
      <c r="L2739" s="1">
        <v>45292</v>
      </c>
      <c r="M2739" s="1">
        <v>46023</v>
      </c>
      <c r="N2739">
        <f t="shared" si="127"/>
        <v>24</v>
      </c>
      <c r="O2739" t="s">
        <v>135</v>
      </c>
      <c r="P2739" t="s">
        <v>2613</v>
      </c>
      <c r="Q2739" s="2">
        <v>37.159999999999997</v>
      </c>
      <c r="R2739" s="3">
        <v>0.1</v>
      </c>
      <c r="S2739" t="s">
        <v>135</v>
      </c>
      <c r="T2739" t="s">
        <v>136</v>
      </c>
      <c r="U2739" s="2">
        <v>3.72</v>
      </c>
      <c r="V2739" t="s">
        <v>2598</v>
      </c>
    </row>
    <row r="2740" spans="1:22" x14ac:dyDescent="0.25">
      <c r="A2740">
        <v>2020676350</v>
      </c>
      <c r="B2740" t="s">
        <v>906</v>
      </c>
      <c r="C2740" t="s">
        <v>176</v>
      </c>
      <c r="D2740" t="str">
        <f t="shared" si="128"/>
        <v>KELLY WHITEHEAD</v>
      </c>
      <c r="E2740" t="s">
        <v>265</v>
      </c>
      <c r="F2740" t="s">
        <v>102</v>
      </c>
      <c r="G2740" t="s">
        <v>738</v>
      </c>
      <c r="H2740">
        <v>8977234</v>
      </c>
      <c r="I2740" t="s">
        <v>65</v>
      </c>
      <c r="J2740" t="s">
        <v>66</v>
      </c>
      <c r="K2740" t="str">
        <f t="shared" si="126"/>
        <v>RYAN CALTAGIRONE</v>
      </c>
      <c r="L2740" s="1">
        <v>45292</v>
      </c>
      <c r="M2740" s="1">
        <v>46023</v>
      </c>
      <c r="N2740">
        <f t="shared" si="127"/>
        <v>24</v>
      </c>
      <c r="O2740" t="s">
        <v>135</v>
      </c>
      <c r="P2740" t="s">
        <v>2613</v>
      </c>
      <c r="Q2740" s="2">
        <v>104.71</v>
      </c>
      <c r="R2740" s="3">
        <v>0.1</v>
      </c>
      <c r="S2740" t="s">
        <v>135</v>
      </c>
      <c r="T2740" t="s">
        <v>136</v>
      </c>
      <c r="U2740" s="2">
        <v>10.47</v>
      </c>
      <c r="V2740" t="s">
        <v>2599</v>
      </c>
    </row>
    <row r="2741" spans="1:22" x14ac:dyDescent="0.25">
      <c r="A2741">
        <v>2021020864</v>
      </c>
      <c r="B2741" t="s">
        <v>1243</v>
      </c>
      <c r="C2741" t="s">
        <v>641</v>
      </c>
      <c r="D2741" t="str">
        <f t="shared" si="128"/>
        <v>JOSEPH DODARO</v>
      </c>
      <c r="E2741" t="s">
        <v>83</v>
      </c>
      <c r="F2741" t="s">
        <v>102</v>
      </c>
      <c r="G2741" t="s">
        <v>738</v>
      </c>
      <c r="H2741">
        <v>8977234</v>
      </c>
      <c r="I2741" t="s">
        <v>65</v>
      </c>
      <c r="J2741" t="s">
        <v>66</v>
      </c>
      <c r="K2741" t="str">
        <f t="shared" si="126"/>
        <v>RYAN CALTAGIRONE</v>
      </c>
      <c r="L2741" s="1">
        <v>45292</v>
      </c>
      <c r="M2741" s="1">
        <v>46023</v>
      </c>
      <c r="N2741">
        <f t="shared" si="127"/>
        <v>24</v>
      </c>
      <c r="O2741" t="s">
        <v>135</v>
      </c>
      <c r="P2741" t="s">
        <v>2613</v>
      </c>
      <c r="Q2741" s="2">
        <v>55.75</v>
      </c>
      <c r="R2741" s="3">
        <v>0.1</v>
      </c>
      <c r="S2741" t="s">
        <v>135</v>
      </c>
      <c r="T2741" t="s">
        <v>136</v>
      </c>
      <c r="U2741" s="2">
        <v>5.58</v>
      </c>
      <c r="V2741" t="s">
        <v>2599</v>
      </c>
    </row>
    <row r="2742" spans="1:22" x14ac:dyDescent="0.25">
      <c r="A2742">
        <v>2021115279</v>
      </c>
      <c r="B2742" t="s">
        <v>959</v>
      </c>
      <c r="C2742" t="s">
        <v>1248</v>
      </c>
      <c r="D2742" t="str">
        <f t="shared" si="128"/>
        <v>KAITLYN BROWN</v>
      </c>
      <c r="E2742" t="s">
        <v>83</v>
      </c>
      <c r="F2742" t="s">
        <v>102</v>
      </c>
      <c r="G2742" t="s">
        <v>738</v>
      </c>
      <c r="H2742">
        <v>8977234</v>
      </c>
      <c r="I2742" t="s">
        <v>65</v>
      </c>
      <c r="J2742" t="s">
        <v>66</v>
      </c>
      <c r="K2742" t="str">
        <f t="shared" si="126"/>
        <v>RYAN CALTAGIRONE</v>
      </c>
      <c r="L2742" s="1">
        <v>45292</v>
      </c>
      <c r="M2742" s="1">
        <v>46023</v>
      </c>
      <c r="N2742">
        <f t="shared" si="127"/>
        <v>24</v>
      </c>
      <c r="O2742" t="s">
        <v>135</v>
      </c>
      <c r="P2742" t="s">
        <v>2613</v>
      </c>
      <c r="Q2742" s="2">
        <v>46</v>
      </c>
      <c r="R2742" s="3">
        <v>0.1</v>
      </c>
      <c r="S2742" t="s">
        <v>135</v>
      </c>
      <c r="T2742" t="s">
        <v>136</v>
      </c>
      <c r="U2742" s="2">
        <v>4.5999999999999996</v>
      </c>
      <c r="V2742" t="s">
        <v>2599</v>
      </c>
    </row>
    <row r="2743" spans="1:22" x14ac:dyDescent="0.25">
      <c r="A2743">
        <v>2020998195</v>
      </c>
      <c r="B2743" t="s">
        <v>87</v>
      </c>
      <c r="C2743" t="s">
        <v>1019</v>
      </c>
      <c r="D2743" t="str">
        <f t="shared" si="128"/>
        <v>CAMERON SCOTT</v>
      </c>
      <c r="E2743" t="s">
        <v>125</v>
      </c>
      <c r="F2743" t="s">
        <v>102</v>
      </c>
      <c r="G2743" t="s">
        <v>738</v>
      </c>
      <c r="H2743">
        <v>8977234</v>
      </c>
      <c r="I2743" t="s">
        <v>65</v>
      </c>
      <c r="J2743" t="s">
        <v>66</v>
      </c>
      <c r="K2743" t="str">
        <f t="shared" si="126"/>
        <v>RYAN CALTAGIRONE</v>
      </c>
      <c r="L2743" s="1">
        <v>45292</v>
      </c>
      <c r="M2743" s="1">
        <v>46023</v>
      </c>
      <c r="N2743">
        <f t="shared" si="127"/>
        <v>24</v>
      </c>
      <c r="O2743" t="s">
        <v>135</v>
      </c>
      <c r="P2743" t="s">
        <v>2613</v>
      </c>
      <c r="Q2743" s="2">
        <v>35.51</v>
      </c>
      <c r="R2743" s="3">
        <v>0.1</v>
      </c>
      <c r="S2743" t="s">
        <v>135</v>
      </c>
      <c r="T2743" t="s">
        <v>136</v>
      </c>
      <c r="U2743" s="2">
        <v>3.55</v>
      </c>
      <c r="V2743" t="s">
        <v>2599</v>
      </c>
    </row>
    <row r="2744" spans="1:22" x14ac:dyDescent="0.25">
      <c r="A2744">
        <v>2021012216</v>
      </c>
      <c r="B2744" t="s">
        <v>2017</v>
      </c>
      <c r="C2744" t="s">
        <v>105</v>
      </c>
      <c r="D2744" t="str">
        <f t="shared" si="128"/>
        <v>KAREN GLASSCOCK</v>
      </c>
      <c r="E2744" t="s">
        <v>169</v>
      </c>
      <c r="F2744" t="s">
        <v>373</v>
      </c>
      <c r="G2744" t="s">
        <v>408</v>
      </c>
      <c r="H2744">
        <v>8977234</v>
      </c>
      <c r="I2744" t="s">
        <v>65</v>
      </c>
      <c r="J2744" t="s">
        <v>66</v>
      </c>
      <c r="K2744" t="str">
        <f t="shared" si="126"/>
        <v>RYAN CALTAGIRONE</v>
      </c>
      <c r="L2744" s="1">
        <v>45292</v>
      </c>
      <c r="M2744" s="1">
        <v>46023</v>
      </c>
      <c r="N2744">
        <f t="shared" si="127"/>
        <v>24</v>
      </c>
      <c r="O2744" t="s">
        <v>135</v>
      </c>
      <c r="P2744" t="s">
        <v>2613</v>
      </c>
      <c r="Q2744" s="2">
        <v>28.43</v>
      </c>
      <c r="R2744" s="3">
        <v>0.09</v>
      </c>
      <c r="S2744" t="s">
        <v>135</v>
      </c>
      <c r="T2744" t="s">
        <v>136</v>
      </c>
      <c r="U2744" s="2">
        <v>2.56</v>
      </c>
      <c r="V2744" t="s">
        <v>408</v>
      </c>
    </row>
    <row r="2745" spans="1:22" x14ac:dyDescent="0.25">
      <c r="A2745">
        <v>2021131137</v>
      </c>
      <c r="B2745" t="s">
        <v>1740</v>
      </c>
      <c r="C2745" t="s">
        <v>105</v>
      </c>
      <c r="D2745" t="str">
        <f t="shared" si="128"/>
        <v>KAREN BLACK</v>
      </c>
      <c r="E2745" t="s">
        <v>64</v>
      </c>
      <c r="F2745" t="s">
        <v>53</v>
      </c>
      <c r="G2745" t="s">
        <v>54</v>
      </c>
      <c r="H2745">
        <v>8977234</v>
      </c>
      <c r="I2745" t="s">
        <v>65</v>
      </c>
      <c r="J2745" t="s">
        <v>66</v>
      </c>
      <c r="K2745" t="str">
        <f t="shared" si="126"/>
        <v>RYAN CALTAGIRONE</v>
      </c>
      <c r="L2745" s="1">
        <v>45292</v>
      </c>
      <c r="M2745" s="1">
        <v>46023</v>
      </c>
      <c r="N2745">
        <f t="shared" si="127"/>
        <v>24</v>
      </c>
      <c r="O2745" t="s">
        <v>135</v>
      </c>
      <c r="P2745" t="s">
        <v>2613</v>
      </c>
      <c r="Q2745" s="2">
        <v>75.75</v>
      </c>
      <c r="R2745" s="4">
        <v>6.5000000000000002E-2</v>
      </c>
      <c r="S2745" t="s">
        <v>135</v>
      </c>
      <c r="T2745" t="s">
        <v>136</v>
      </c>
      <c r="U2745" s="2">
        <v>4.92</v>
      </c>
      <c r="V2745" t="s">
        <v>54</v>
      </c>
    </row>
    <row r="2746" spans="1:22" x14ac:dyDescent="0.25">
      <c r="A2746">
        <v>2020862648</v>
      </c>
      <c r="B2746" t="s">
        <v>1180</v>
      </c>
      <c r="C2746" t="s">
        <v>142</v>
      </c>
      <c r="D2746" t="str">
        <f t="shared" si="128"/>
        <v>LISA RAWDING</v>
      </c>
      <c r="E2746" t="s">
        <v>80</v>
      </c>
      <c r="F2746" t="s">
        <v>53</v>
      </c>
      <c r="G2746" t="s">
        <v>54</v>
      </c>
      <c r="H2746">
        <v>8977234</v>
      </c>
      <c r="I2746" t="s">
        <v>65</v>
      </c>
      <c r="J2746" t="s">
        <v>66</v>
      </c>
      <c r="K2746" t="str">
        <f t="shared" si="126"/>
        <v>RYAN CALTAGIRONE</v>
      </c>
      <c r="L2746" s="1">
        <v>45292</v>
      </c>
      <c r="M2746" s="1">
        <v>46023</v>
      </c>
      <c r="N2746">
        <f t="shared" si="127"/>
        <v>24</v>
      </c>
      <c r="O2746" t="s">
        <v>135</v>
      </c>
      <c r="P2746" t="s">
        <v>2613</v>
      </c>
      <c r="Q2746" s="2">
        <v>52.69</v>
      </c>
      <c r="R2746" s="4">
        <v>6.5000000000000002E-2</v>
      </c>
      <c r="S2746" t="s">
        <v>135</v>
      </c>
      <c r="T2746" t="s">
        <v>136</v>
      </c>
      <c r="U2746" s="2">
        <v>3.42</v>
      </c>
      <c r="V2746" t="s">
        <v>54</v>
      </c>
    </row>
    <row r="2747" spans="1:22" x14ac:dyDescent="0.25">
      <c r="A2747">
        <v>2020997787</v>
      </c>
      <c r="B2747" t="s">
        <v>87</v>
      </c>
      <c r="C2747" t="s">
        <v>142</v>
      </c>
      <c r="D2747" t="str">
        <f t="shared" si="128"/>
        <v>LISA SCOTT</v>
      </c>
      <c r="E2747" t="s">
        <v>125</v>
      </c>
      <c r="F2747" t="s">
        <v>479</v>
      </c>
      <c r="G2747" t="s">
        <v>480</v>
      </c>
      <c r="H2747">
        <v>8977234</v>
      </c>
      <c r="I2747" t="s">
        <v>65</v>
      </c>
      <c r="J2747" t="s">
        <v>66</v>
      </c>
      <c r="K2747" t="str">
        <f t="shared" si="126"/>
        <v>RYAN CALTAGIRONE</v>
      </c>
      <c r="L2747" s="1">
        <v>45292</v>
      </c>
      <c r="M2747" s="1">
        <v>46023</v>
      </c>
      <c r="N2747">
        <f t="shared" si="127"/>
        <v>24</v>
      </c>
      <c r="O2747" t="s">
        <v>135</v>
      </c>
      <c r="P2747" t="s">
        <v>2613</v>
      </c>
      <c r="Q2747" s="2">
        <v>85.6</v>
      </c>
      <c r="R2747" s="3">
        <v>0.06</v>
      </c>
      <c r="S2747" t="s">
        <v>135</v>
      </c>
      <c r="T2747" t="s">
        <v>136</v>
      </c>
      <c r="U2747" s="2">
        <v>5.14</v>
      </c>
      <c r="V2747" t="s">
        <v>480</v>
      </c>
    </row>
    <row r="2748" spans="1:22" x14ac:dyDescent="0.25">
      <c r="A2748">
        <v>2021028327</v>
      </c>
      <c r="B2748" t="s">
        <v>1244</v>
      </c>
      <c r="C2748" t="s">
        <v>828</v>
      </c>
      <c r="D2748" t="str">
        <f t="shared" si="128"/>
        <v>JANE WOFFORD</v>
      </c>
      <c r="E2748" t="s">
        <v>372</v>
      </c>
      <c r="F2748" t="s">
        <v>479</v>
      </c>
      <c r="G2748" t="s">
        <v>480</v>
      </c>
      <c r="H2748">
        <v>8977234</v>
      </c>
      <c r="I2748" t="s">
        <v>65</v>
      </c>
      <c r="J2748" t="s">
        <v>66</v>
      </c>
      <c r="K2748" t="str">
        <f t="shared" si="126"/>
        <v>RYAN CALTAGIRONE</v>
      </c>
      <c r="L2748" s="1">
        <v>45292</v>
      </c>
      <c r="M2748" s="1">
        <v>46023</v>
      </c>
      <c r="N2748">
        <f t="shared" si="127"/>
        <v>24</v>
      </c>
      <c r="O2748" t="s">
        <v>135</v>
      </c>
      <c r="P2748" t="s">
        <v>2613</v>
      </c>
      <c r="Q2748" s="2">
        <v>82.77</v>
      </c>
      <c r="R2748" s="3">
        <v>0.06</v>
      </c>
      <c r="S2748" t="s">
        <v>135</v>
      </c>
      <c r="T2748" t="s">
        <v>136</v>
      </c>
      <c r="U2748" s="2">
        <v>4.97</v>
      </c>
      <c r="V2748" t="s">
        <v>480</v>
      </c>
    </row>
    <row r="2749" spans="1:22" x14ac:dyDescent="0.25">
      <c r="A2749">
        <v>2020757024</v>
      </c>
      <c r="B2749" t="s">
        <v>1358</v>
      </c>
      <c r="C2749" t="s">
        <v>1676</v>
      </c>
      <c r="D2749" t="str">
        <f t="shared" si="128"/>
        <v>TODD TYLER</v>
      </c>
      <c r="E2749" t="s">
        <v>265</v>
      </c>
      <c r="F2749" t="s">
        <v>479</v>
      </c>
      <c r="G2749" t="s">
        <v>480</v>
      </c>
      <c r="H2749">
        <v>8977234</v>
      </c>
      <c r="I2749" t="s">
        <v>65</v>
      </c>
      <c r="J2749" t="s">
        <v>66</v>
      </c>
      <c r="K2749" t="str">
        <f t="shared" si="126"/>
        <v>RYAN CALTAGIRONE</v>
      </c>
      <c r="L2749" s="1">
        <v>45292</v>
      </c>
      <c r="M2749" s="1">
        <v>46023</v>
      </c>
      <c r="N2749">
        <f t="shared" si="127"/>
        <v>24</v>
      </c>
      <c r="O2749" t="s">
        <v>135</v>
      </c>
      <c r="P2749" t="s">
        <v>2613</v>
      </c>
      <c r="Q2749" s="2">
        <v>69.19</v>
      </c>
      <c r="R2749" s="3">
        <v>0.06</v>
      </c>
      <c r="S2749" t="s">
        <v>135</v>
      </c>
      <c r="T2749" t="s">
        <v>136</v>
      </c>
      <c r="U2749" s="2">
        <v>4.1500000000000004</v>
      </c>
      <c r="V2749" t="s">
        <v>480</v>
      </c>
    </row>
    <row r="2750" spans="1:22" x14ac:dyDescent="0.25">
      <c r="A2750">
        <v>2021236694</v>
      </c>
      <c r="B2750" t="s">
        <v>1252</v>
      </c>
      <c r="C2750" t="s">
        <v>1253</v>
      </c>
      <c r="D2750" t="str">
        <f t="shared" si="128"/>
        <v>DOREEN RISELLI</v>
      </c>
      <c r="E2750" t="s">
        <v>93</v>
      </c>
      <c r="F2750" t="s">
        <v>479</v>
      </c>
      <c r="G2750" t="s">
        <v>480</v>
      </c>
      <c r="H2750">
        <v>8977234</v>
      </c>
      <c r="I2750" t="s">
        <v>65</v>
      </c>
      <c r="J2750" t="s">
        <v>66</v>
      </c>
      <c r="K2750" t="str">
        <f t="shared" si="126"/>
        <v>RYAN CALTAGIRONE</v>
      </c>
      <c r="L2750" s="1">
        <v>45292</v>
      </c>
      <c r="M2750" s="1">
        <v>46023</v>
      </c>
      <c r="N2750">
        <f t="shared" si="127"/>
        <v>24</v>
      </c>
      <c r="O2750" t="s">
        <v>135</v>
      </c>
      <c r="P2750" t="s">
        <v>2613</v>
      </c>
      <c r="Q2750" s="2">
        <v>61.03</v>
      </c>
      <c r="R2750" s="3">
        <v>0.06</v>
      </c>
      <c r="S2750" t="s">
        <v>135</v>
      </c>
      <c r="T2750" t="s">
        <v>136</v>
      </c>
      <c r="U2750" s="2">
        <v>3.66</v>
      </c>
      <c r="V2750" t="s">
        <v>480</v>
      </c>
    </row>
    <row r="2751" spans="1:22" x14ac:dyDescent="0.25">
      <c r="A2751">
        <v>2020712624</v>
      </c>
      <c r="B2751" t="s">
        <v>1671</v>
      </c>
      <c r="C2751" t="s">
        <v>1672</v>
      </c>
      <c r="D2751" t="str">
        <f t="shared" si="128"/>
        <v>LOUISE MAASER</v>
      </c>
      <c r="E2751" t="s">
        <v>80</v>
      </c>
      <c r="F2751" t="s">
        <v>479</v>
      </c>
      <c r="G2751" t="s">
        <v>480</v>
      </c>
      <c r="H2751">
        <v>8977234</v>
      </c>
      <c r="I2751" t="s">
        <v>65</v>
      </c>
      <c r="J2751" t="s">
        <v>66</v>
      </c>
      <c r="K2751" t="str">
        <f t="shared" si="126"/>
        <v>RYAN CALTAGIRONE</v>
      </c>
      <c r="L2751" s="1">
        <v>45292</v>
      </c>
      <c r="M2751" s="1">
        <v>46023</v>
      </c>
      <c r="N2751">
        <f t="shared" si="127"/>
        <v>24</v>
      </c>
      <c r="O2751" t="s">
        <v>135</v>
      </c>
      <c r="P2751" t="s">
        <v>2613</v>
      </c>
      <c r="Q2751" s="2">
        <v>59.63</v>
      </c>
      <c r="R2751" s="3">
        <v>0.06</v>
      </c>
      <c r="S2751" t="s">
        <v>135</v>
      </c>
      <c r="T2751" t="s">
        <v>136</v>
      </c>
      <c r="U2751" s="2">
        <v>3.58</v>
      </c>
      <c r="V2751" t="s">
        <v>480</v>
      </c>
    </row>
    <row r="2752" spans="1:22" x14ac:dyDescent="0.25">
      <c r="A2752">
        <v>2020823016</v>
      </c>
      <c r="B2752" t="s">
        <v>908</v>
      </c>
      <c r="C2752" t="s">
        <v>242</v>
      </c>
      <c r="D2752" t="str">
        <f t="shared" si="128"/>
        <v>BARBARA ORCHARD</v>
      </c>
      <c r="E2752" t="s">
        <v>80</v>
      </c>
      <c r="F2752" t="s">
        <v>479</v>
      </c>
      <c r="G2752" t="s">
        <v>480</v>
      </c>
      <c r="H2752">
        <v>8977234</v>
      </c>
      <c r="I2752" t="s">
        <v>65</v>
      </c>
      <c r="J2752" t="s">
        <v>66</v>
      </c>
      <c r="K2752" t="str">
        <f t="shared" si="126"/>
        <v>RYAN CALTAGIRONE</v>
      </c>
      <c r="L2752" s="1">
        <v>45292</v>
      </c>
      <c r="M2752" s="1">
        <v>46023</v>
      </c>
      <c r="N2752">
        <f t="shared" si="127"/>
        <v>24</v>
      </c>
      <c r="O2752" t="s">
        <v>135</v>
      </c>
      <c r="P2752" t="s">
        <v>2613</v>
      </c>
      <c r="Q2752" s="2">
        <v>56.53</v>
      </c>
      <c r="R2752" s="3">
        <v>0.06</v>
      </c>
      <c r="S2752" t="s">
        <v>135</v>
      </c>
      <c r="T2752" t="s">
        <v>136</v>
      </c>
      <c r="U2752" s="2">
        <v>3.39</v>
      </c>
      <c r="V2752" t="s">
        <v>480</v>
      </c>
    </row>
    <row r="2753" spans="1:22" x14ac:dyDescent="0.25">
      <c r="A2753">
        <v>2020730558</v>
      </c>
      <c r="B2753" t="s">
        <v>1675</v>
      </c>
      <c r="C2753" t="s">
        <v>529</v>
      </c>
      <c r="D2753" t="str">
        <f t="shared" si="128"/>
        <v>LORI MAYER</v>
      </c>
      <c r="E2753" t="s">
        <v>93</v>
      </c>
      <c r="F2753" t="s">
        <v>479</v>
      </c>
      <c r="G2753" t="s">
        <v>480</v>
      </c>
      <c r="H2753">
        <v>8977234</v>
      </c>
      <c r="I2753" t="s">
        <v>65</v>
      </c>
      <c r="J2753" t="s">
        <v>66</v>
      </c>
      <c r="K2753" t="str">
        <f t="shared" ref="K2753:K2816" si="129">CONCATENATE(J2753," ",I2753)</f>
        <v>RYAN CALTAGIRONE</v>
      </c>
      <c r="L2753" s="1">
        <v>45292</v>
      </c>
      <c r="M2753" s="1">
        <v>46023</v>
      </c>
      <c r="N2753">
        <f t="shared" si="127"/>
        <v>24</v>
      </c>
      <c r="O2753" t="s">
        <v>135</v>
      </c>
      <c r="P2753" t="s">
        <v>2613</v>
      </c>
      <c r="Q2753" s="2">
        <v>53.06</v>
      </c>
      <c r="R2753" s="3">
        <v>0.06</v>
      </c>
      <c r="S2753" t="s">
        <v>135</v>
      </c>
      <c r="T2753" t="s">
        <v>136</v>
      </c>
      <c r="U2753" s="2">
        <v>3.18</v>
      </c>
      <c r="V2753" t="s">
        <v>480</v>
      </c>
    </row>
    <row r="2754" spans="1:22" x14ac:dyDescent="0.25">
      <c r="A2754">
        <v>2020647539</v>
      </c>
      <c r="B2754" t="s">
        <v>1667</v>
      </c>
      <c r="C2754" t="s">
        <v>1668</v>
      </c>
      <c r="D2754" t="str">
        <f t="shared" si="128"/>
        <v>JOSHUA KROTZ</v>
      </c>
      <c r="E2754" t="s">
        <v>80</v>
      </c>
      <c r="F2754" t="s">
        <v>479</v>
      </c>
      <c r="G2754" t="s">
        <v>480</v>
      </c>
      <c r="H2754">
        <v>8977234</v>
      </c>
      <c r="I2754" t="s">
        <v>65</v>
      </c>
      <c r="J2754" t="s">
        <v>66</v>
      </c>
      <c r="K2754" t="str">
        <f t="shared" si="129"/>
        <v>RYAN CALTAGIRONE</v>
      </c>
      <c r="L2754" s="1">
        <v>45292</v>
      </c>
      <c r="M2754" s="1">
        <v>46023</v>
      </c>
      <c r="N2754">
        <f t="shared" ref="N2754:N2817" si="130">DATEDIF(L2754,M2754,"M")</f>
        <v>24</v>
      </c>
      <c r="O2754" t="s">
        <v>135</v>
      </c>
      <c r="P2754" t="s">
        <v>2613</v>
      </c>
      <c r="Q2754" s="2">
        <v>45.28</v>
      </c>
      <c r="R2754" s="3">
        <v>0.06</v>
      </c>
      <c r="S2754" t="s">
        <v>135</v>
      </c>
      <c r="T2754" t="s">
        <v>136</v>
      </c>
      <c r="U2754" s="2">
        <v>2.72</v>
      </c>
      <c r="V2754" t="s">
        <v>480</v>
      </c>
    </row>
    <row r="2755" spans="1:22" x14ac:dyDescent="0.25">
      <c r="A2755">
        <v>2020862649</v>
      </c>
      <c r="B2755" t="s">
        <v>1180</v>
      </c>
      <c r="C2755" t="s">
        <v>142</v>
      </c>
      <c r="D2755" t="str">
        <f t="shared" ref="D2755:D2818" si="131">CONCATENATE(C2755," ",B2755)</f>
        <v>LISA RAWDING</v>
      </c>
      <c r="E2755" t="s">
        <v>80</v>
      </c>
      <c r="F2755" t="s">
        <v>479</v>
      </c>
      <c r="G2755" t="s">
        <v>480</v>
      </c>
      <c r="H2755">
        <v>8977234</v>
      </c>
      <c r="I2755" t="s">
        <v>65</v>
      </c>
      <c r="J2755" t="s">
        <v>66</v>
      </c>
      <c r="K2755" t="str">
        <f t="shared" si="129"/>
        <v>RYAN CALTAGIRONE</v>
      </c>
      <c r="L2755" s="1">
        <v>45292</v>
      </c>
      <c r="M2755" s="1">
        <v>46023</v>
      </c>
      <c r="N2755">
        <f t="shared" si="130"/>
        <v>24</v>
      </c>
      <c r="O2755" t="s">
        <v>135</v>
      </c>
      <c r="P2755" t="s">
        <v>2613</v>
      </c>
      <c r="Q2755" s="2">
        <v>45.28</v>
      </c>
      <c r="R2755" s="3">
        <v>0.06</v>
      </c>
      <c r="S2755" t="s">
        <v>135</v>
      </c>
      <c r="T2755" t="s">
        <v>136</v>
      </c>
      <c r="U2755" s="2">
        <v>2.72</v>
      </c>
      <c r="V2755" t="s">
        <v>480</v>
      </c>
    </row>
    <row r="2756" spans="1:22" x14ac:dyDescent="0.25">
      <c r="A2756">
        <v>2020998198</v>
      </c>
      <c r="B2756" t="s">
        <v>87</v>
      </c>
      <c r="C2756" t="s">
        <v>1019</v>
      </c>
      <c r="D2756" t="str">
        <f t="shared" si="131"/>
        <v>CAMERON SCOTT</v>
      </c>
      <c r="E2756" t="s">
        <v>125</v>
      </c>
      <c r="F2756" t="s">
        <v>479</v>
      </c>
      <c r="G2756" t="s">
        <v>480</v>
      </c>
      <c r="H2756">
        <v>8977234</v>
      </c>
      <c r="I2756" t="s">
        <v>65</v>
      </c>
      <c r="J2756" t="s">
        <v>66</v>
      </c>
      <c r="K2756" t="str">
        <f t="shared" si="129"/>
        <v>RYAN CALTAGIRONE</v>
      </c>
      <c r="L2756" s="1">
        <v>45292</v>
      </c>
      <c r="M2756" s="1">
        <v>46023</v>
      </c>
      <c r="N2756">
        <f t="shared" si="130"/>
        <v>24</v>
      </c>
      <c r="O2756" t="s">
        <v>135</v>
      </c>
      <c r="P2756" t="s">
        <v>2613</v>
      </c>
      <c r="Q2756" s="2">
        <v>42.11</v>
      </c>
      <c r="R2756" s="3">
        <v>0.06</v>
      </c>
      <c r="S2756" t="s">
        <v>135</v>
      </c>
      <c r="T2756" t="s">
        <v>136</v>
      </c>
      <c r="U2756" s="2">
        <v>2.5299999999999998</v>
      </c>
      <c r="V2756" t="s">
        <v>480</v>
      </c>
    </row>
    <row r="2757" spans="1:22" x14ac:dyDescent="0.25">
      <c r="A2757">
        <v>2020674010</v>
      </c>
      <c r="B2757" t="s">
        <v>1669</v>
      </c>
      <c r="C2757" t="s">
        <v>1670</v>
      </c>
      <c r="D2757" t="str">
        <f t="shared" si="131"/>
        <v>OLIVIA LUTZ</v>
      </c>
      <c r="E2757" t="s">
        <v>83</v>
      </c>
      <c r="F2757" t="s">
        <v>479</v>
      </c>
      <c r="G2757" t="s">
        <v>480</v>
      </c>
      <c r="H2757">
        <v>8977234</v>
      </c>
      <c r="I2757" t="s">
        <v>65</v>
      </c>
      <c r="J2757" t="s">
        <v>66</v>
      </c>
      <c r="K2757" t="str">
        <f t="shared" si="129"/>
        <v>RYAN CALTAGIRONE</v>
      </c>
      <c r="L2757" s="1">
        <v>45292</v>
      </c>
      <c r="M2757" s="1">
        <v>46023</v>
      </c>
      <c r="N2757">
        <f t="shared" si="130"/>
        <v>24</v>
      </c>
      <c r="O2757" t="s">
        <v>135</v>
      </c>
      <c r="P2757" t="s">
        <v>2613</v>
      </c>
      <c r="Q2757" s="2">
        <v>39.78</v>
      </c>
      <c r="R2757" s="3">
        <v>0.06</v>
      </c>
      <c r="S2757" t="s">
        <v>135</v>
      </c>
      <c r="T2757" t="s">
        <v>136</v>
      </c>
      <c r="U2757" s="2">
        <v>2.39</v>
      </c>
      <c r="V2757" t="s">
        <v>480</v>
      </c>
    </row>
    <row r="2758" spans="1:22" x14ac:dyDescent="0.25">
      <c r="A2758">
        <v>2021039441</v>
      </c>
      <c r="B2758" t="s">
        <v>143</v>
      </c>
      <c r="C2758" t="s">
        <v>90</v>
      </c>
      <c r="D2758" t="str">
        <f t="shared" si="131"/>
        <v>MARK BOWERS</v>
      </c>
      <c r="E2758" t="s">
        <v>80</v>
      </c>
      <c r="F2758" t="s">
        <v>479</v>
      </c>
      <c r="G2758" t="s">
        <v>480</v>
      </c>
      <c r="H2758">
        <v>8977234</v>
      </c>
      <c r="I2758" t="s">
        <v>65</v>
      </c>
      <c r="J2758" t="s">
        <v>66</v>
      </c>
      <c r="K2758" t="str">
        <f t="shared" si="129"/>
        <v>RYAN CALTAGIRONE</v>
      </c>
      <c r="L2758" s="1">
        <v>45292</v>
      </c>
      <c r="M2758" s="1">
        <v>46023</v>
      </c>
      <c r="N2758">
        <f t="shared" si="130"/>
        <v>24</v>
      </c>
      <c r="O2758" t="s">
        <v>135</v>
      </c>
      <c r="P2758" t="s">
        <v>2613</v>
      </c>
      <c r="Q2758" s="2">
        <v>37.130000000000003</v>
      </c>
      <c r="R2758" s="3">
        <v>0.06</v>
      </c>
      <c r="S2758" t="s">
        <v>135</v>
      </c>
      <c r="T2758" t="s">
        <v>136</v>
      </c>
      <c r="U2758" s="2">
        <v>2.23</v>
      </c>
      <c r="V2758" t="s">
        <v>480</v>
      </c>
    </row>
    <row r="2759" spans="1:22" x14ac:dyDescent="0.25">
      <c r="A2759">
        <v>2020676352</v>
      </c>
      <c r="B2759" t="s">
        <v>906</v>
      </c>
      <c r="C2759" t="s">
        <v>176</v>
      </c>
      <c r="D2759" t="str">
        <f t="shared" si="131"/>
        <v>KELLY WHITEHEAD</v>
      </c>
      <c r="E2759" t="s">
        <v>265</v>
      </c>
      <c r="F2759" t="s">
        <v>479</v>
      </c>
      <c r="G2759" t="s">
        <v>480</v>
      </c>
      <c r="H2759">
        <v>8977234</v>
      </c>
      <c r="I2759" t="s">
        <v>65</v>
      </c>
      <c r="J2759" t="s">
        <v>66</v>
      </c>
      <c r="K2759" t="str">
        <f t="shared" si="129"/>
        <v>RYAN CALTAGIRONE</v>
      </c>
      <c r="L2759" s="1">
        <v>45292</v>
      </c>
      <c r="M2759" s="1">
        <v>46023</v>
      </c>
      <c r="N2759">
        <f t="shared" si="130"/>
        <v>24</v>
      </c>
      <c r="O2759" t="s">
        <v>135</v>
      </c>
      <c r="P2759" t="s">
        <v>2613</v>
      </c>
      <c r="Q2759" s="2">
        <v>25.82</v>
      </c>
      <c r="R2759" s="3">
        <v>0.06</v>
      </c>
      <c r="S2759" t="s">
        <v>135</v>
      </c>
      <c r="T2759" t="s">
        <v>136</v>
      </c>
      <c r="U2759" s="2">
        <v>1.55</v>
      </c>
      <c r="V2759" t="s">
        <v>480</v>
      </c>
    </row>
    <row r="2760" spans="1:22" x14ac:dyDescent="0.25">
      <c r="A2760">
        <v>2020955027</v>
      </c>
      <c r="B2760" t="s">
        <v>2014</v>
      </c>
      <c r="C2760" t="s">
        <v>2015</v>
      </c>
      <c r="D2760" t="str">
        <f t="shared" si="131"/>
        <v>HENRY MCNEILL</v>
      </c>
      <c r="E2760" t="s">
        <v>169</v>
      </c>
      <c r="F2760" t="s">
        <v>373</v>
      </c>
      <c r="G2760" t="s">
        <v>374</v>
      </c>
      <c r="H2760">
        <v>9079571</v>
      </c>
      <c r="I2760" t="s">
        <v>71</v>
      </c>
      <c r="J2760" t="s">
        <v>99</v>
      </c>
      <c r="K2760" t="str">
        <f t="shared" si="129"/>
        <v>ADAM RICHTER</v>
      </c>
      <c r="L2760" s="1">
        <v>45261</v>
      </c>
      <c r="M2760" s="1">
        <v>46023</v>
      </c>
      <c r="N2760">
        <f t="shared" si="130"/>
        <v>25</v>
      </c>
      <c r="O2760" t="s">
        <v>135</v>
      </c>
      <c r="P2760" t="s">
        <v>2613</v>
      </c>
      <c r="Q2760" s="2">
        <v>51.38</v>
      </c>
      <c r="R2760" s="3">
        <v>0.15</v>
      </c>
      <c r="S2760" t="s">
        <v>135</v>
      </c>
      <c r="T2760" t="s">
        <v>136</v>
      </c>
      <c r="U2760" s="2">
        <v>7.71</v>
      </c>
      <c r="V2760" t="s">
        <v>374</v>
      </c>
    </row>
    <row r="2761" spans="1:22" x14ac:dyDescent="0.25">
      <c r="A2761">
        <v>2020955026</v>
      </c>
      <c r="B2761" t="s">
        <v>2014</v>
      </c>
      <c r="C2761" t="s">
        <v>2015</v>
      </c>
      <c r="D2761" t="str">
        <f t="shared" si="131"/>
        <v>HENRY MCNEILL</v>
      </c>
      <c r="E2761" t="s">
        <v>169</v>
      </c>
      <c r="F2761" t="s">
        <v>53</v>
      </c>
      <c r="G2761" t="s">
        <v>928</v>
      </c>
      <c r="H2761">
        <v>9079571</v>
      </c>
      <c r="I2761" t="s">
        <v>71</v>
      </c>
      <c r="J2761" t="s">
        <v>99</v>
      </c>
      <c r="K2761" t="str">
        <f t="shared" si="129"/>
        <v>ADAM RICHTER</v>
      </c>
      <c r="L2761" s="1">
        <v>45261</v>
      </c>
      <c r="M2761" s="1">
        <v>46023</v>
      </c>
      <c r="N2761">
        <f t="shared" si="130"/>
        <v>25</v>
      </c>
      <c r="O2761" t="s">
        <v>135</v>
      </c>
      <c r="P2761" t="s">
        <v>2613</v>
      </c>
      <c r="Q2761" s="2">
        <v>42.96</v>
      </c>
      <c r="R2761" s="4">
        <v>6.5000000000000002E-2</v>
      </c>
      <c r="S2761" t="s">
        <v>135</v>
      </c>
      <c r="T2761" t="s">
        <v>136</v>
      </c>
      <c r="U2761" s="2">
        <v>2.79</v>
      </c>
      <c r="V2761" t="s">
        <v>928</v>
      </c>
    </row>
    <row r="2762" spans="1:22" x14ac:dyDescent="0.25">
      <c r="A2762">
        <v>2020713016</v>
      </c>
      <c r="B2762" t="s">
        <v>1673</v>
      </c>
      <c r="C2762" t="s">
        <v>1674</v>
      </c>
      <c r="D2762" t="str">
        <f t="shared" si="131"/>
        <v>NILDA MOJICA</v>
      </c>
      <c r="E2762" t="s">
        <v>64</v>
      </c>
      <c r="F2762" t="s">
        <v>53</v>
      </c>
      <c r="G2762" t="s">
        <v>54</v>
      </c>
      <c r="H2762">
        <v>9079571</v>
      </c>
      <c r="I2762" t="s">
        <v>71</v>
      </c>
      <c r="J2762" t="s">
        <v>99</v>
      </c>
      <c r="K2762" t="str">
        <f t="shared" si="129"/>
        <v>ADAM RICHTER</v>
      </c>
      <c r="L2762" s="1">
        <v>45261</v>
      </c>
      <c r="M2762" s="1">
        <v>46023</v>
      </c>
      <c r="N2762">
        <f t="shared" si="130"/>
        <v>25</v>
      </c>
      <c r="O2762" t="s">
        <v>135</v>
      </c>
      <c r="P2762" t="s">
        <v>2613</v>
      </c>
      <c r="Q2762" s="2">
        <v>52.69</v>
      </c>
      <c r="R2762" s="4">
        <v>6.5000000000000002E-2</v>
      </c>
      <c r="S2762" t="s">
        <v>135</v>
      </c>
      <c r="T2762" t="s">
        <v>136</v>
      </c>
      <c r="U2762" s="2">
        <v>3.42</v>
      </c>
      <c r="V2762" t="s">
        <v>54</v>
      </c>
    </row>
    <row r="2763" spans="1:22" x14ac:dyDescent="0.25">
      <c r="A2763">
        <v>2020713015</v>
      </c>
      <c r="B2763" t="s">
        <v>1673</v>
      </c>
      <c r="C2763" t="s">
        <v>1674</v>
      </c>
      <c r="D2763" t="str">
        <f t="shared" si="131"/>
        <v>NILDA MOJICA</v>
      </c>
      <c r="E2763" t="s">
        <v>64</v>
      </c>
      <c r="F2763" t="s">
        <v>479</v>
      </c>
      <c r="G2763" t="s">
        <v>480</v>
      </c>
      <c r="H2763">
        <v>9079571</v>
      </c>
      <c r="I2763" t="s">
        <v>71</v>
      </c>
      <c r="J2763" t="s">
        <v>99</v>
      </c>
      <c r="K2763" t="str">
        <f t="shared" si="129"/>
        <v>ADAM RICHTER</v>
      </c>
      <c r="L2763" s="1">
        <v>45261</v>
      </c>
      <c r="M2763" s="1">
        <v>46023</v>
      </c>
      <c r="N2763">
        <f t="shared" si="130"/>
        <v>25</v>
      </c>
      <c r="O2763" t="s">
        <v>135</v>
      </c>
      <c r="P2763" t="s">
        <v>2613</v>
      </c>
      <c r="Q2763" s="2">
        <v>42.88</v>
      </c>
      <c r="R2763" s="3">
        <v>0.06</v>
      </c>
      <c r="S2763" t="s">
        <v>135</v>
      </c>
      <c r="T2763" t="s">
        <v>136</v>
      </c>
      <c r="U2763" s="2">
        <v>2.57</v>
      </c>
      <c r="V2763" t="s">
        <v>480</v>
      </c>
    </row>
    <row r="2764" spans="1:22" x14ac:dyDescent="0.25">
      <c r="A2764">
        <v>2020866405</v>
      </c>
      <c r="B2764" t="s">
        <v>1641</v>
      </c>
      <c r="C2764" t="s">
        <v>866</v>
      </c>
      <c r="D2764" t="str">
        <f t="shared" si="131"/>
        <v>LAURA BERUBE</v>
      </c>
      <c r="E2764" t="s">
        <v>80</v>
      </c>
      <c r="F2764" t="s">
        <v>373</v>
      </c>
      <c r="G2764" t="s">
        <v>374</v>
      </c>
      <c r="H2764" t="s">
        <v>2604</v>
      </c>
      <c r="I2764" t="s">
        <v>55</v>
      </c>
      <c r="J2764" t="s">
        <v>56</v>
      </c>
      <c r="K2764" t="str">
        <f t="shared" si="129"/>
        <v>CAROL FOLEY</v>
      </c>
      <c r="L2764" s="1">
        <v>45261</v>
      </c>
      <c r="M2764" s="1">
        <v>46023</v>
      </c>
      <c r="N2764">
        <f t="shared" si="130"/>
        <v>25</v>
      </c>
      <c r="O2764" t="s">
        <v>135</v>
      </c>
      <c r="P2764" t="s">
        <v>2613</v>
      </c>
      <c r="Q2764" s="2">
        <v>10.75</v>
      </c>
      <c r="R2764" s="3">
        <v>0.15</v>
      </c>
      <c r="S2764" t="s">
        <v>135</v>
      </c>
      <c r="T2764" t="s">
        <v>136</v>
      </c>
      <c r="U2764" s="2">
        <v>1.61</v>
      </c>
      <c r="V2764" t="s">
        <v>374</v>
      </c>
    </row>
    <row r="2765" spans="1:22" x14ac:dyDescent="0.25">
      <c r="A2765">
        <v>2020866406</v>
      </c>
      <c r="B2765" t="s">
        <v>1641</v>
      </c>
      <c r="C2765" t="s">
        <v>866</v>
      </c>
      <c r="D2765" t="str">
        <f t="shared" si="131"/>
        <v>LAURA BERUBE</v>
      </c>
      <c r="E2765" t="s">
        <v>80</v>
      </c>
      <c r="F2765" t="s">
        <v>803</v>
      </c>
      <c r="G2765" t="s">
        <v>806</v>
      </c>
      <c r="H2765" t="s">
        <v>2604</v>
      </c>
      <c r="I2765" t="s">
        <v>55</v>
      </c>
      <c r="J2765" t="s">
        <v>56</v>
      </c>
      <c r="K2765" t="str">
        <f t="shared" si="129"/>
        <v>CAROL FOLEY</v>
      </c>
      <c r="L2765" s="1">
        <v>45261</v>
      </c>
      <c r="M2765" s="1">
        <v>46023</v>
      </c>
      <c r="N2765">
        <f t="shared" si="130"/>
        <v>25</v>
      </c>
      <c r="O2765" t="s">
        <v>135</v>
      </c>
      <c r="P2765" t="s">
        <v>2613</v>
      </c>
      <c r="Q2765" s="2">
        <v>15</v>
      </c>
      <c r="R2765" s="3">
        <v>0.1</v>
      </c>
      <c r="S2765" t="s">
        <v>135</v>
      </c>
      <c r="T2765" t="s">
        <v>136</v>
      </c>
      <c r="U2765" s="2">
        <v>1.5</v>
      </c>
      <c r="V2765" t="s">
        <v>806</v>
      </c>
    </row>
    <row r="2766" spans="1:22" x14ac:dyDescent="0.25">
      <c r="A2766">
        <v>2020866404</v>
      </c>
      <c r="B2766" t="s">
        <v>1641</v>
      </c>
      <c r="C2766" t="s">
        <v>866</v>
      </c>
      <c r="D2766" t="str">
        <f t="shared" si="131"/>
        <v>LAURA BERUBE</v>
      </c>
      <c r="E2766" t="s">
        <v>80</v>
      </c>
      <c r="F2766" t="s">
        <v>132</v>
      </c>
      <c r="G2766" t="s">
        <v>133</v>
      </c>
      <c r="H2766" t="s">
        <v>2604</v>
      </c>
      <c r="I2766" t="s">
        <v>55</v>
      </c>
      <c r="J2766" t="s">
        <v>56</v>
      </c>
      <c r="K2766" t="str">
        <f t="shared" si="129"/>
        <v>CAROL FOLEY</v>
      </c>
      <c r="L2766" s="1">
        <v>45261</v>
      </c>
      <c r="M2766" s="1">
        <v>46023</v>
      </c>
      <c r="N2766">
        <f t="shared" si="130"/>
        <v>25</v>
      </c>
      <c r="O2766" t="s">
        <v>135</v>
      </c>
      <c r="P2766" t="s">
        <v>2613</v>
      </c>
      <c r="Q2766" s="2">
        <v>15.06</v>
      </c>
      <c r="R2766" s="3">
        <v>0.1</v>
      </c>
      <c r="S2766" t="s">
        <v>135</v>
      </c>
      <c r="T2766" t="s">
        <v>136</v>
      </c>
      <c r="U2766" s="2">
        <v>1.51</v>
      </c>
      <c r="V2766" t="s">
        <v>133</v>
      </c>
    </row>
    <row r="2767" spans="1:22" x14ac:dyDescent="0.25">
      <c r="A2767">
        <v>2020940467</v>
      </c>
      <c r="B2767" t="s">
        <v>2302</v>
      </c>
      <c r="C2767" t="s">
        <v>262</v>
      </c>
      <c r="D2767" t="str">
        <f t="shared" si="131"/>
        <v>KATHLEEN MCCLAIN</v>
      </c>
      <c r="E2767" t="s">
        <v>52</v>
      </c>
      <c r="F2767" t="s">
        <v>53</v>
      </c>
      <c r="G2767" t="s">
        <v>928</v>
      </c>
      <c r="H2767" t="s">
        <v>2604</v>
      </c>
      <c r="I2767" t="s">
        <v>55</v>
      </c>
      <c r="J2767" t="s">
        <v>56</v>
      </c>
      <c r="K2767" t="str">
        <f t="shared" si="129"/>
        <v>CAROL FOLEY</v>
      </c>
      <c r="L2767" s="1">
        <v>45261</v>
      </c>
      <c r="M2767" s="1">
        <v>46023</v>
      </c>
      <c r="N2767">
        <f t="shared" si="130"/>
        <v>25</v>
      </c>
      <c r="O2767" t="s">
        <v>135</v>
      </c>
      <c r="P2767" t="s">
        <v>2613</v>
      </c>
      <c r="Q2767" s="2">
        <v>105.84</v>
      </c>
      <c r="R2767" s="4">
        <v>6.5000000000000002E-2</v>
      </c>
      <c r="S2767" t="s">
        <v>135</v>
      </c>
      <c r="T2767" t="s">
        <v>136</v>
      </c>
      <c r="U2767" s="2">
        <v>6.88</v>
      </c>
      <c r="V2767" t="s">
        <v>928</v>
      </c>
    </row>
    <row r="2768" spans="1:22" x14ac:dyDescent="0.25">
      <c r="A2768">
        <v>2020953695</v>
      </c>
      <c r="B2768" t="s">
        <v>1681</v>
      </c>
      <c r="C2768" t="s">
        <v>1037</v>
      </c>
      <c r="D2768" t="str">
        <f t="shared" si="131"/>
        <v>EDWARD SKERBETZ</v>
      </c>
      <c r="E2768" t="s">
        <v>52</v>
      </c>
      <c r="F2768" t="s">
        <v>479</v>
      </c>
      <c r="G2768" t="s">
        <v>480</v>
      </c>
      <c r="H2768">
        <v>17528908</v>
      </c>
      <c r="I2768" t="s">
        <v>1682</v>
      </c>
      <c r="J2768" t="s">
        <v>213</v>
      </c>
      <c r="K2768" t="str">
        <f t="shared" si="129"/>
        <v>DEBORAH INSKIPT</v>
      </c>
      <c r="L2768" s="1">
        <v>45261</v>
      </c>
      <c r="M2768" s="1">
        <v>46023</v>
      </c>
      <c r="N2768">
        <f t="shared" si="130"/>
        <v>25</v>
      </c>
      <c r="O2768" t="s">
        <v>135</v>
      </c>
      <c r="P2768" t="s">
        <v>2613</v>
      </c>
      <c r="Q2768" s="2">
        <v>30.12</v>
      </c>
      <c r="R2768" s="3">
        <v>0.06</v>
      </c>
      <c r="S2768" t="s">
        <v>135</v>
      </c>
      <c r="T2768" t="s">
        <v>136</v>
      </c>
      <c r="U2768" s="2">
        <v>1.81</v>
      </c>
      <c r="V2768" t="s">
        <v>480</v>
      </c>
    </row>
    <row r="2769" spans="1:22" x14ac:dyDescent="0.25">
      <c r="A2769">
        <v>2020671549</v>
      </c>
      <c r="B2769" t="s">
        <v>1639</v>
      </c>
      <c r="C2769" t="s">
        <v>221</v>
      </c>
      <c r="D2769" t="str">
        <f t="shared" si="131"/>
        <v>CHRISTINE SOICH</v>
      </c>
      <c r="E2769" t="s">
        <v>52</v>
      </c>
      <c r="F2769" t="s">
        <v>373</v>
      </c>
      <c r="G2769" t="s">
        <v>400</v>
      </c>
      <c r="H2769">
        <v>8307933</v>
      </c>
      <c r="I2769" t="s">
        <v>113</v>
      </c>
      <c r="J2769" t="s">
        <v>114</v>
      </c>
      <c r="K2769" t="str">
        <f t="shared" si="129"/>
        <v>GREGORY TEIPEL</v>
      </c>
      <c r="L2769" s="1">
        <v>45261</v>
      </c>
      <c r="M2769" s="1">
        <v>46023</v>
      </c>
      <c r="N2769">
        <f t="shared" si="130"/>
        <v>25</v>
      </c>
      <c r="O2769" t="s">
        <v>135</v>
      </c>
      <c r="P2769" t="s">
        <v>2613</v>
      </c>
      <c r="Q2769" s="2">
        <v>25.73</v>
      </c>
      <c r="R2769" s="3">
        <v>0.15</v>
      </c>
      <c r="S2769" t="s">
        <v>135</v>
      </c>
      <c r="T2769" t="s">
        <v>136</v>
      </c>
      <c r="U2769" s="2">
        <v>3.86</v>
      </c>
      <c r="V2769" t="s">
        <v>400</v>
      </c>
    </row>
    <row r="2770" spans="1:22" x14ac:dyDescent="0.25">
      <c r="A2770">
        <v>2020636488</v>
      </c>
      <c r="B2770" t="s">
        <v>905</v>
      </c>
      <c r="C2770" t="s">
        <v>808</v>
      </c>
      <c r="D2770" t="str">
        <f t="shared" si="131"/>
        <v>TERESA STAMER</v>
      </c>
      <c r="E2770" t="s">
        <v>256</v>
      </c>
      <c r="F2770" t="s">
        <v>102</v>
      </c>
      <c r="G2770" t="s">
        <v>764</v>
      </c>
      <c r="H2770">
        <v>8307933</v>
      </c>
      <c r="I2770" t="s">
        <v>113</v>
      </c>
      <c r="J2770" t="s">
        <v>114</v>
      </c>
      <c r="K2770" t="str">
        <f t="shared" si="129"/>
        <v>GREGORY TEIPEL</v>
      </c>
      <c r="L2770" s="1">
        <v>45261</v>
      </c>
      <c r="M2770" s="1">
        <v>46023</v>
      </c>
      <c r="N2770">
        <f t="shared" si="130"/>
        <v>25</v>
      </c>
      <c r="O2770" t="s">
        <v>135</v>
      </c>
      <c r="P2770" t="s">
        <v>2613</v>
      </c>
      <c r="Q2770" s="2">
        <v>196.75</v>
      </c>
      <c r="R2770" s="3">
        <v>0.1</v>
      </c>
      <c r="S2770" t="s">
        <v>135</v>
      </c>
      <c r="T2770" t="s">
        <v>136</v>
      </c>
      <c r="U2770" s="2">
        <v>19.68</v>
      </c>
      <c r="V2770" t="s">
        <v>2597</v>
      </c>
    </row>
    <row r="2771" spans="1:22" x14ac:dyDescent="0.25">
      <c r="A2771">
        <v>2020855629</v>
      </c>
      <c r="B2771" t="s">
        <v>910</v>
      </c>
      <c r="C2771" t="s">
        <v>331</v>
      </c>
      <c r="D2771" t="str">
        <f t="shared" si="131"/>
        <v>AMBER DEALESSANDRO</v>
      </c>
      <c r="E2771" t="s">
        <v>256</v>
      </c>
      <c r="F2771" t="s">
        <v>102</v>
      </c>
      <c r="G2771" t="s">
        <v>764</v>
      </c>
      <c r="H2771">
        <v>8307933</v>
      </c>
      <c r="I2771" t="s">
        <v>113</v>
      </c>
      <c r="J2771" t="s">
        <v>114</v>
      </c>
      <c r="K2771" t="str">
        <f t="shared" si="129"/>
        <v>GREGORY TEIPEL</v>
      </c>
      <c r="L2771" s="1">
        <v>45265</v>
      </c>
      <c r="M2771" s="1">
        <v>46027</v>
      </c>
      <c r="N2771">
        <f t="shared" si="130"/>
        <v>25</v>
      </c>
      <c r="O2771" t="s">
        <v>135</v>
      </c>
      <c r="P2771" t="s">
        <v>2613</v>
      </c>
      <c r="Q2771" s="2">
        <v>64.599999999999994</v>
      </c>
      <c r="R2771" s="3">
        <v>0.1</v>
      </c>
      <c r="S2771" t="s">
        <v>135</v>
      </c>
      <c r="T2771" t="s">
        <v>136</v>
      </c>
      <c r="U2771" s="2">
        <v>6.46</v>
      </c>
      <c r="V2771" t="s">
        <v>2597</v>
      </c>
    </row>
    <row r="2772" spans="1:22" x14ac:dyDescent="0.25">
      <c r="A2772">
        <v>2020630239</v>
      </c>
      <c r="B2772" t="s">
        <v>903</v>
      </c>
      <c r="C2772" t="s">
        <v>904</v>
      </c>
      <c r="D2772" t="str">
        <f t="shared" si="131"/>
        <v>LAUREN GARFIAS</v>
      </c>
      <c r="E2772" t="s">
        <v>112</v>
      </c>
      <c r="F2772" t="s">
        <v>102</v>
      </c>
      <c r="G2772" t="s">
        <v>764</v>
      </c>
      <c r="H2772">
        <v>8307933</v>
      </c>
      <c r="I2772" t="s">
        <v>113</v>
      </c>
      <c r="J2772" t="s">
        <v>114</v>
      </c>
      <c r="K2772" t="str">
        <f t="shared" si="129"/>
        <v>GREGORY TEIPEL</v>
      </c>
      <c r="L2772" s="1">
        <v>45261</v>
      </c>
      <c r="M2772" s="1">
        <v>46023</v>
      </c>
      <c r="N2772">
        <f t="shared" si="130"/>
        <v>25</v>
      </c>
      <c r="O2772" t="s">
        <v>135</v>
      </c>
      <c r="P2772" t="s">
        <v>2613</v>
      </c>
      <c r="Q2772" s="2">
        <v>28.3</v>
      </c>
      <c r="R2772" s="3">
        <v>0.1</v>
      </c>
      <c r="S2772" t="s">
        <v>135</v>
      </c>
      <c r="T2772" t="s">
        <v>136</v>
      </c>
      <c r="U2772" s="2">
        <v>2.83</v>
      </c>
      <c r="V2772" t="s">
        <v>2597</v>
      </c>
    </row>
    <row r="2773" spans="1:22" x14ac:dyDescent="0.25">
      <c r="A2773">
        <v>2020800648</v>
      </c>
      <c r="B2773" t="s">
        <v>907</v>
      </c>
      <c r="C2773" t="s">
        <v>73</v>
      </c>
      <c r="D2773" t="str">
        <f t="shared" si="131"/>
        <v>MELISSA TOWNSEND</v>
      </c>
      <c r="E2773" t="s">
        <v>83</v>
      </c>
      <c r="F2773" t="s">
        <v>102</v>
      </c>
      <c r="G2773" t="s">
        <v>738</v>
      </c>
      <c r="H2773">
        <v>8307933</v>
      </c>
      <c r="I2773" t="s">
        <v>113</v>
      </c>
      <c r="J2773" t="s">
        <v>114</v>
      </c>
      <c r="K2773" t="str">
        <f t="shared" si="129"/>
        <v>GREGORY TEIPEL</v>
      </c>
      <c r="L2773" s="1">
        <v>45264</v>
      </c>
      <c r="M2773" s="1">
        <v>46026</v>
      </c>
      <c r="N2773">
        <f t="shared" si="130"/>
        <v>25</v>
      </c>
      <c r="O2773" t="s">
        <v>135</v>
      </c>
      <c r="P2773" t="s">
        <v>2613</v>
      </c>
      <c r="Q2773" s="2">
        <v>104.71</v>
      </c>
      <c r="R2773" s="3">
        <v>0.1</v>
      </c>
      <c r="S2773" t="s">
        <v>135</v>
      </c>
      <c r="T2773" t="s">
        <v>136</v>
      </c>
      <c r="U2773" s="2">
        <v>10.47</v>
      </c>
      <c r="V2773" t="s">
        <v>2599</v>
      </c>
    </row>
    <row r="2774" spans="1:22" x14ac:dyDescent="0.25">
      <c r="A2774">
        <v>2020909068</v>
      </c>
      <c r="B2774" t="s">
        <v>1239</v>
      </c>
      <c r="C2774" t="s">
        <v>176</v>
      </c>
      <c r="D2774" t="str">
        <f t="shared" si="131"/>
        <v>KELLY GALBRAITH</v>
      </c>
      <c r="E2774" t="s">
        <v>1033</v>
      </c>
      <c r="F2774" t="s">
        <v>102</v>
      </c>
      <c r="G2774" t="s">
        <v>738</v>
      </c>
      <c r="H2774">
        <v>8307933</v>
      </c>
      <c r="I2774" t="s">
        <v>113</v>
      </c>
      <c r="J2774" t="s">
        <v>114</v>
      </c>
      <c r="K2774" t="str">
        <f t="shared" si="129"/>
        <v>GREGORY TEIPEL</v>
      </c>
      <c r="L2774" s="1">
        <v>45261</v>
      </c>
      <c r="M2774" s="1">
        <v>46023</v>
      </c>
      <c r="N2774">
        <f t="shared" si="130"/>
        <v>25</v>
      </c>
      <c r="O2774" t="s">
        <v>135</v>
      </c>
      <c r="P2774" t="s">
        <v>2613</v>
      </c>
      <c r="Q2774" s="2">
        <v>54.35</v>
      </c>
      <c r="R2774" s="3">
        <v>0.1</v>
      </c>
      <c r="S2774" t="s">
        <v>135</v>
      </c>
      <c r="T2774" t="s">
        <v>136</v>
      </c>
      <c r="U2774" s="2">
        <v>5.44</v>
      </c>
      <c r="V2774" t="s">
        <v>2599</v>
      </c>
    </row>
    <row r="2775" spans="1:22" x14ac:dyDescent="0.25">
      <c r="A2775">
        <v>2020636489</v>
      </c>
      <c r="B2775" t="s">
        <v>905</v>
      </c>
      <c r="C2775" t="s">
        <v>808</v>
      </c>
      <c r="D2775" t="str">
        <f t="shared" si="131"/>
        <v>TERESA STAMER</v>
      </c>
      <c r="E2775" t="s">
        <v>256</v>
      </c>
      <c r="F2775" t="s">
        <v>373</v>
      </c>
      <c r="G2775" t="s">
        <v>433</v>
      </c>
      <c r="H2775">
        <v>8307933</v>
      </c>
      <c r="I2775" t="s">
        <v>113</v>
      </c>
      <c r="J2775" t="s">
        <v>114</v>
      </c>
      <c r="K2775" t="str">
        <f t="shared" si="129"/>
        <v>GREGORY TEIPEL</v>
      </c>
      <c r="L2775" s="1">
        <v>45261</v>
      </c>
      <c r="M2775" s="1">
        <v>46023</v>
      </c>
      <c r="N2775">
        <f t="shared" si="130"/>
        <v>25</v>
      </c>
      <c r="O2775" t="s">
        <v>135</v>
      </c>
      <c r="P2775" t="s">
        <v>2613</v>
      </c>
      <c r="Q2775" s="2">
        <v>99.25</v>
      </c>
      <c r="R2775" s="3">
        <v>0.1</v>
      </c>
      <c r="S2775" t="s">
        <v>135</v>
      </c>
      <c r="T2775" t="s">
        <v>136</v>
      </c>
      <c r="U2775" s="2">
        <v>9.92</v>
      </c>
      <c r="V2775" t="s">
        <v>433</v>
      </c>
    </row>
    <row r="2776" spans="1:22" x14ac:dyDescent="0.25">
      <c r="A2776">
        <v>2020948947</v>
      </c>
      <c r="B2776" t="s">
        <v>873</v>
      </c>
      <c r="C2776" t="s">
        <v>1082</v>
      </c>
      <c r="D2776" t="str">
        <f t="shared" si="131"/>
        <v>JUSTIN DIMMITT</v>
      </c>
      <c r="E2776" t="s">
        <v>112</v>
      </c>
      <c r="F2776" t="s">
        <v>373</v>
      </c>
      <c r="G2776" t="s">
        <v>433</v>
      </c>
      <c r="H2776">
        <v>8307933</v>
      </c>
      <c r="I2776" t="s">
        <v>113</v>
      </c>
      <c r="J2776" t="s">
        <v>114</v>
      </c>
      <c r="K2776" t="str">
        <f t="shared" si="129"/>
        <v>GREGORY TEIPEL</v>
      </c>
      <c r="L2776" s="1">
        <v>45261</v>
      </c>
      <c r="M2776" s="1">
        <v>46023</v>
      </c>
      <c r="N2776">
        <f t="shared" si="130"/>
        <v>25</v>
      </c>
      <c r="O2776" t="s">
        <v>135</v>
      </c>
      <c r="P2776" t="s">
        <v>2613</v>
      </c>
      <c r="Q2776" s="2">
        <v>43.81</v>
      </c>
      <c r="R2776" s="3">
        <v>0.1</v>
      </c>
      <c r="S2776" t="s">
        <v>135</v>
      </c>
      <c r="T2776" t="s">
        <v>136</v>
      </c>
      <c r="U2776" s="2">
        <v>4.38</v>
      </c>
      <c r="V2776" t="s">
        <v>433</v>
      </c>
    </row>
    <row r="2777" spans="1:22" x14ac:dyDescent="0.25">
      <c r="A2777">
        <v>2020855630</v>
      </c>
      <c r="B2777" t="s">
        <v>910</v>
      </c>
      <c r="C2777" t="s">
        <v>331</v>
      </c>
      <c r="D2777" t="str">
        <f t="shared" si="131"/>
        <v>AMBER DEALESSANDRO</v>
      </c>
      <c r="E2777" t="s">
        <v>256</v>
      </c>
      <c r="F2777" t="s">
        <v>373</v>
      </c>
      <c r="G2777" t="s">
        <v>433</v>
      </c>
      <c r="H2777">
        <v>8307933</v>
      </c>
      <c r="I2777" t="s">
        <v>113</v>
      </c>
      <c r="J2777" t="s">
        <v>114</v>
      </c>
      <c r="K2777" t="str">
        <f t="shared" si="129"/>
        <v>GREGORY TEIPEL</v>
      </c>
      <c r="L2777" s="1">
        <v>45265</v>
      </c>
      <c r="M2777" s="1">
        <v>46027</v>
      </c>
      <c r="N2777">
        <f t="shared" si="130"/>
        <v>25</v>
      </c>
      <c r="O2777" t="s">
        <v>135</v>
      </c>
      <c r="P2777" t="s">
        <v>2613</v>
      </c>
      <c r="Q2777" s="2">
        <v>31.67</v>
      </c>
      <c r="R2777" s="3">
        <v>0.1</v>
      </c>
      <c r="S2777" t="s">
        <v>135</v>
      </c>
      <c r="T2777" t="s">
        <v>136</v>
      </c>
      <c r="U2777" s="2">
        <v>3.17</v>
      </c>
      <c r="V2777" t="s">
        <v>433</v>
      </c>
    </row>
    <row r="2778" spans="1:22" x14ac:dyDescent="0.25">
      <c r="A2778">
        <v>2020778080</v>
      </c>
      <c r="B2778" t="s">
        <v>2005</v>
      </c>
      <c r="C2778" t="s">
        <v>296</v>
      </c>
      <c r="D2778" t="str">
        <f t="shared" si="131"/>
        <v>KIMBERLY HENDLEY</v>
      </c>
      <c r="E2778" t="s">
        <v>256</v>
      </c>
      <c r="F2778" t="s">
        <v>373</v>
      </c>
      <c r="G2778" t="s">
        <v>433</v>
      </c>
      <c r="H2778">
        <v>8307933</v>
      </c>
      <c r="I2778" t="s">
        <v>113</v>
      </c>
      <c r="J2778" t="s">
        <v>114</v>
      </c>
      <c r="K2778" t="str">
        <f t="shared" si="129"/>
        <v>GREGORY TEIPEL</v>
      </c>
      <c r="L2778" s="1">
        <v>45261</v>
      </c>
      <c r="M2778" s="1">
        <v>46023</v>
      </c>
      <c r="N2778">
        <f t="shared" si="130"/>
        <v>25</v>
      </c>
      <c r="O2778" t="s">
        <v>135</v>
      </c>
      <c r="P2778" t="s">
        <v>2613</v>
      </c>
      <c r="Q2778" s="2">
        <v>22.88</v>
      </c>
      <c r="R2778" s="3">
        <v>0.1</v>
      </c>
      <c r="S2778" t="s">
        <v>135</v>
      </c>
      <c r="T2778" t="s">
        <v>136</v>
      </c>
      <c r="U2778" s="2">
        <v>2.29</v>
      </c>
      <c r="V2778" t="s">
        <v>433</v>
      </c>
    </row>
    <row r="2779" spans="1:22" x14ac:dyDescent="0.25">
      <c r="A2779">
        <v>2020630240</v>
      </c>
      <c r="B2779" t="s">
        <v>903</v>
      </c>
      <c r="C2779" t="s">
        <v>904</v>
      </c>
      <c r="D2779" t="str">
        <f t="shared" si="131"/>
        <v>LAUREN GARFIAS</v>
      </c>
      <c r="E2779" t="s">
        <v>112</v>
      </c>
      <c r="F2779" t="s">
        <v>373</v>
      </c>
      <c r="G2779" t="s">
        <v>433</v>
      </c>
      <c r="H2779">
        <v>8307933</v>
      </c>
      <c r="I2779" t="s">
        <v>113</v>
      </c>
      <c r="J2779" t="s">
        <v>114</v>
      </c>
      <c r="K2779" t="str">
        <f t="shared" si="129"/>
        <v>GREGORY TEIPEL</v>
      </c>
      <c r="L2779" s="1">
        <v>45261</v>
      </c>
      <c r="M2779" s="1">
        <v>46023</v>
      </c>
      <c r="N2779">
        <f t="shared" si="130"/>
        <v>25</v>
      </c>
      <c r="O2779" t="s">
        <v>135</v>
      </c>
      <c r="P2779" t="s">
        <v>2613</v>
      </c>
      <c r="Q2779" s="2">
        <v>21.83</v>
      </c>
      <c r="R2779" s="3">
        <v>0.1</v>
      </c>
      <c r="S2779" t="s">
        <v>135</v>
      </c>
      <c r="T2779" t="s">
        <v>136</v>
      </c>
      <c r="U2779" s="2">
        <v>2.1800000000000002</v>
      </c>
      <c r="V2779" t="s">
        <v>433</v>
      </c>
    </row>
    <row r="2780" spans="1:22" x14ac:dyDescent="0.25">
      <c r="A2780">
        <v>2020671551</v>
      </c>
      <c r="B2780" t="s">
        <v>1639</v>
      </c>
      <c r="C2780" t="s">
        <v>221</v>
      </c>
      <c r="D2780" t="str">
        <f t="shared" si="131"/>
        <v>CHRISTINE SOICH</v>
      </c>
      <c r="E2780" t="s">
        <v>52</v>
      </c>
      <c r="F2780" t="s">
        <v>373</v>
      </c>
      <c r="G2780" t="s">
        <v>433</v>
      </c>
      <c r="H2780">
        <v>8307933</v>
      </c>
      <c r="I2780" t="s">
        <v>113</v>
      </c>
      <c r="J2780" t="s">
        <v>114</v>
      </c>
      <c r="K2780" t="str">
        <f t="shared" si="129"/>
        <v>GREGORY TEIPEL</v>
      </c>
      <c r="L2780" s="1">
        <v>45261</v>
      </c>
      <c r="M2780" s="1">
        <v>46023</v>
      </c>
      <c r="N2780">
        <f t="shared" si="130"/>
        <v>25</v>
      </c>
      <c r="O2780" t="s">
        <v>135</v>
      </c>
      <c r="P2780" t="s">
        <v>2613</v>
      </c>
      <c r="Q2780" s="2">
        <v>21.83</v>
      </c>
      <c r="R2780" s="3">
        <v>0.1</v>
      </c>
      <c r="S2780" t="s">
        <v>135</v>
      </c>
      <c r="T2780" t="s">
        <v>136</v>
      </c>
      <c r="U2780" s="2">
        <v>2.1800000000000002</v>
      </c>
      <c r="V2780" t="s">
        <v>433</v>
      </c>
    </row>
    <row r="2781" spans="1:22" x14ac:dyDescent="0.25">
      <c r="A2781">
        <v>2020918869</v>
      </c>
      <c r="B2781" t="s">
        <v>2012</v>
      </c>
      <c r="C2781" t="s">
        <v>2013</v>
      </c>
      <c r="D2781" t="str">
        <f t="shared" si="131"/>
        <v>SAVANNAH WELCH</v>
      </c>
      <c r="E2781" t="s">
        <v>161</v>
      </c>
      <c r="F2781" t="s">
        <v>373</v>
      </c>
      <c r="G2781" t="s">
        <v>433</v>
      </c>
      <c r="H2781">
        <v>8307933</v>
      </c>
      <c r="I2781" t="s">
        <v>113</v>
      </c>
      <c r="J2781" t="s">
        <v>114</v>
      </c>
      <c r="K2781" t="str">
        <f t="shared" si="129"/>
        <v>GREGORY TEIPEL</v>
      </c>
      <c r="L2781" s="1">
        <v>45261</v>
      </c>
      <c r="M2781" s="1">
        <v>46023</v>
      </c>
      <c r="N2781">
        <f t="shared" si="130"/>
        <v>25</v>
      </c>
      <c r="O2781" t="s">
        <v>135</v>
      </c>
      <c r="P2781" t="s">
        <v>2613</v>
      </c>
      <c r="Q2781" s="2">
        <v>21.83</v>
      </c>
      <c r="R2781" s="3">
        <v>0.1</v>
      </c>
      <c r="S2781" t="s">
        <v>135</v>
      </c>
      <c r="T2781" t="s">
        <v>136</v>
      </c>
      <c r="U2781" s="2">
        <v>2.1800000000000002</v>
      </c>
      <c r="V2781" t="s">
        <v>433</v>
      </c>
    </row>
    <row r="2782" spans="1:22" x14ac:dyDescent="0.25">
      <c r="A2782">
        <v>2020671550</v>
      </c>
      <c r="B2782" t="s">
        <v>1639</v>
      </c>
      <c r="C2782" t="s">
        <v>221</v>
      </c>
      <c r="D2782" t="str">
        <f t="shared" si="131"/>
        <v>CHRISTINE SOICH</v>
      </c>
      <c r="E2782" t="s">
        <v>52</v>
      </c>
      <c r="F2782" t="s">
        <v>132</v>
      </c>
      <c r="G2782" t="s">
        <v>362</v>
      </c>
      <c r="H2782">
        <v>8307933</v>
      </c>
      <c r="I2782" t="s">
        <v>113</v>
      </c>
      <c r="J2782" t="s">
        <v>114</v>
      </c>
      <c r="K2782" t="str">
        <f t="shared" si="129"/>
        <v>GREGORY TEIPEL</v>
      </c>
      <c r="L2782" s="1">
        <v>45261</v>
      </c>
      <c r="M2782" s="1">
        <v>46023</v>
      </c>
      <c r="N2782">
        <f t="shared" si="130"/>
        <v>25</v>
      </c>
      <c r="O2782" t="s">
        <v>135</v>
      </c>
      <c r="P2782" t="s">
        <v>2613</v>
      </c>
      <c r="Q2782" s="2">
        <v>75.430000000000007</v>
      </c>
      <c r="R2782" s="3">
        <v>0.05</v>
      </c>
      <c r="S2782" t="s">
        <v>135</v>
      </c>
      <c r="T2782" t="s">
        <v>136</v>
      </c>
      <c r="U2782" s="2">
        <v>3.77</v>
      </c>
      <c r="V2782" t="s">
        <v>2614</v>
      </c>
    </row>
    <row r="2783" spans="1:22" x14ac:dyDescent="0.25">
      <c r="A2783">
        <v>2020697086</v>
      </c>
      <c r="B2783" t="s">
        <v>143</v>
      </c>
      <c r="C2783" t="s">
        <v>885</v>
      </c>
      <c r="D2783" t="str">
        <f t="shared" si="131"/>
        <v>BRANDON BOWERS</v>
      </c>
      <c r="E2783" t="s">
        <v>178</v>
      </c>
      <c r="F2783" t="s">
        <v>373</v>
      </c>
      <c r="G2783" t="s">
        <v>374</v>
      </c>
      <c r="H2783">
        <v>15278437</v>
      </c>
      <c r="I2783" t="s">
        <v>76</v>
      </c>
      <c r="J2783" t="s">
        <v>77</v>
      </c>
      <c r="K2783" t="str">
        <f t="shared" si="129"/>
        <v>JASON HOFFMANN</v>
      </c>
      <c r="L2783" s="1">
        <v>45261</v>
      </c>
      <c r="M2783" s="1">
        <v>46023</v>
      </c>
      <c r="N2783">
        <f t="shared" si="130"/>
        <v>25</v>
      </c>
      <c r="O2783" t="s">
        <v>135</v>
      </c>
      <c r="P2783" t="s">
        <v>2613</v>
      </c>
      <c r="Q2783" s="2">
        <v>52.36</v>
      </c>
      <c r="R2783" s="3">
        <v>0.15</v>
      </c>
      <c r="S2783" t="s">
        <v>135</v>
      </c>
      <c r="T2783" t="s">
        <v>136</v>
      </c>
      <c r="U2783" s="2">
        <v>7.85</v>
      </c>
      <c r="V2783" t="s">
        <v>374</v>
      </c>
    </row>
    <row r="2784" spans="1:22" x14ac:dyDescent="0.25">
      <c r="A2784">
        <v>2020956079</v>
      </c>
      <c r="B2784" t="s">
        <v>1214</v>
      </c>
      <c r="C2784" t="s">
        <v>2303</v>
      </c>
      <c r="D2784" t="str">
        <f t="shared" si="131"/>
        <v>ZESSIL SCHWARTZ</v>
      </c>
      <c r="E2784" t="s">
        <v>52</v>
      </c>
      <c r="F2784" t="s">
        <v>53</v>
      </c>
      <c r="G2784" t="s">
        <v>54</v>
      </c>
      <c r="H2784">
        <v>15278437</v>
      </c>
      <c r="I2784" t="s">
        <v>76</v>
      </c>
      <c r="J2784" t="s">
        <v>77</v>
      </c>
      <c r="K2784" t="str">
        <f t="shared" si="129"/>
        <v>JASON HOFFMANN</v>
      </c>
      <c r="L2784" s="1">
        <v>45261</v>
      </c>
      <c r="M2784" s="1">
        <v>46023</v>
      </c>
      <c r="N2784">
        <f t="shared" si="130"/>
        <v>25</v>
      </c>
      <c r="O2784" t="s">
        <v>135</v>
      </c>
      <c r="P2784" t="s">
        <v>2613</v>
      </c>
      <c r="Q2784" s="2">
        <v>75.75</v>
      </c>
      <c r="R2784" s="4">
        <v>6.5000000000000002E-2</v>
      </c>
      <c r="S2784" t="s">
        <v>135</v>
      </c>
      <c r="T2784" t="s">
        <v>136</v>
      </c>
      <c r="U2784" s="2">
        <v>4.92</v>
      </c>
      <c r="V2784" t="s">
        <v>54</v>
      </c>
    </row>
    <row r="2785" spans="1:22" x14ac:dyDescent="0.25">
      <c r="A2785">
        <v>2020631292</v>
      </c>
      <c r="B2785" t="s">
        <v>2000</v>
      </c>
      <c r="C2785" t="s">
        <v>1564</v>
      </c>
      <c r="D2785" t="str">
        <f t="shared" si="131"/>
        <v>MOLLY BLANKE</v>
      </c>
      <c r="E2785" t="s">
        <v>83</v>
      </c>
      <c r="F2785" t="s">
        <v>373</v>
      </c>
      <c r="G2785" t="s">
        <v>400</v>
      </c>
      <c r="H2785">
        <v>8977234</v>
      </c>
      <c r="I2785" t="s">
        <v>65</v>
      </c>
      <c r="J2785" t="s">
        <v>66</v>
      </c>
      <c r="K2785" t="str">
        <f t="shared" si="129"/>
        <v>RYAN CALTAGIRONE</v>
      </c>
      <c r="L2785" s="1">
        <v>45261</v>
      </c>
      <c r="M2785" s="1">
        <v>46023</v>
      </c>
      <c r="N2785">
        <f t="shared" si="130"/>
        <v>25</v>
      </c>
      <c r="O2785" t="s">
        <v>135</v>
      </c>
      <c r="P2785" t="s">
        <v>2613</v>
      </c>
      <c r="Q2785" s="2">
        <v>25.73</v>
      </c>
      <c r="R2785" s="3">
        <v>0.15</v>
      </c>
      <c r="S2785" t="s">
        <v>135</v>
      </c>
      <c r="T2785" t="s">
        <v>136</v>
      </c>
      <c r="U2785" s="2">
        <v>3.86</v>
      </c>
      <c r="V2785" t="s">
        <v>400</v>
      </c>
    </row>
    <row r="2786" spans="1:22" x14ac:dyDescent="0.25">
      <c r="A2786">
        <v>2020859693</v>
      </c>
      <c r="B2786" t="s">
        <v>2007</v>
      </c>
      <c r="C2786" t="s">
        <v>603</v>
      </c>
      <c r="D2786" t="str">
        <f t="shared" si="131"/>
        <v>LAURIE GHASSEMI</v>
      </c>
      <c r="E2786" t="s">
        <v>80</v>
      </c>
      <c r="F2786" t="s">
        <v>373</v>
      </c>
      <c r="G2786" t="s">
        <v>400</v>
      </c>
      <c r="H2786">
        <v>8977234</v>
      </c>
      <c r="I2786" t="s">
        <v>65</v>
      </c>
      <c r="J2786" t="s">
        <v>66</v>
      </c>
      <c r="K2786" t="str">
        <f t="shared" si="129"/>
        <v>RYAN CALTAGIRONE</v>
      </c>
      <c r="L2786" s="1">
        <v>45261</v>
      </c>
      <c r="M2786" s="1">
        <v>46023</v>
      </c>
      <c r="N2786">
        <f t="shared" si="130"/>
        <v>25</v>
      </c>
      <c r="O2786" t="s">
        <v>135</v>
      </c>
      <c r="P2786" t="s">
        <v>2613</v>
      </c>
      <c r="Q2786" s="2">
        <v>25.73</v>
      </c>
      <c r="R2786" s="3">
        <v>0.15</v>
      </c>
      <c r="S2786" t="s">
        <v>135</v>
      </c>
      <c r="T2786" t="s">
        <v>136</v>
      </c>
      <c r="U2786" s="2">
        <v>3.86</v>
      </c>
      <c r="V2786" t="s">
        <v>400</v>
      </c>
    </row>
    <row r="2787" spans="1:22" x14ac:dyDescent="0.25">
      <c r="A2787">
        <v>2020770494</v>
      </c>
      <c r="B2787" t="s">
        <v>2004</v>
      </c>
      <c r="C2787" t="s">
        <v>1398</v>
      </c>
      <c r="D2787" t="str">
        <f t="shared" si="131"/>
        <v>FRANCISCO LOBELLE</v>
      </c>
      <c r="E2787" t="s">
        <v>372</v>
      </c>
      <c r="F2787" t="s">
        <v>373</v>
      </c>
      <c r="G2787" t="s">
        <v>374</v>
      </c>
      <c r="H2787">
        <v>8977234</v>
      </c>
      <c r="I2787" t="s">
        <v>65</v>
      </c>
      <c r="J2787" t="s">
        <v>66</v>
      </c>
      <c r="K2787" t="str">
        <f t="shared" si="129"/>
        <v>RYAN CALTAGIRONE</v>
      </c>
      <c r="L2787" s="1">
        <v>45261</v>
      </c>
      <c r="M2787" s="1">
        <v>46023</v>
      </c>
      <c r="N2787">
        <f t="shared" si="130"/>
        <v>25</v>
      </c>
      <c r="O2787" t="s">
        <v>135</v>
      </c>
      <c r="P2787" t="s">
        <v>2613</v>
      </c>
      <c r="Q2787" s="2">
        <v>85.36</v>
      </c>
      <c r="R2787" s="3">
        <v>0.15</v>
      </c>
      <c r="S2787" t="s">
        <v>135</v>
      </c>
      <c r="T2787" t="s">
        <v>136</v>
      </c>
      <c r="U2787" s="2">
        <v>12.8</v>
      </c>
      <c r="V2787" t="s">
        <v>374</v>
      </c>
    </row>
    <row r="2788" spans="1:22" x14ac:dyDescent="0.25">
      <c r="A2788">
        <v>2020631291</v>
      </c>
      <c r="B2788" t="s">
        <v>2000</v>
      </c>
      <c r="C2788" t="s">
        <v>1564</v>
      </c>
      <c r="D2788" t="str">
        <f t="shared" si="131"/>
        <v>MOLLY BLANKE</v>
      </c>
      <c r="E2788" t="s">
        <v>83</v>
      </c>
      <c r="F2788" t="s">
        <v>373</v>
      </c>
      <c r="G2788" t="s">
        <v>374</v>
      </c>
      <c r="H2788">
        <v>8977234</v>
      </c>
      <c r="I2788" t="s">
        <v>65</v>
      </c>
      <c r="J2788" t="s">
        <v>66</v>
      </c>
      <c r="K2788" t="str">
        <f t="shared" si="129"/>
        <v>RYAN CALTAGIRONE</v>
      </c>
      <c r="L2788" s="1">
        <v>45261</v>
      </c>
      <c r="M2788" s="1">
        <v>46023</v>
      </c>
      <c r="N2788">
        <f t="shared" si="130"/>
        <v>25</v>
      </c>
      <c r="O2788" t="s">
        <v>135</v>
      </c>
      <c r="P2788" t="s">
        <v>2613</v>
      </c>
      <c r="Q2788" s="2">
        <v>60.25</v>
      </c>
      <c r="R2788" s="3">
        <v>0.15</v>
      </c>
      <c r="S2788" t="s">
        <v>135</v>
      </c>
      <c r="T2788" t="s">
        <v>136</v>
      </c>
      <c r="U2788" s="2">
        <v>9.0399999999999991</v>
      </c>
      <c r="V2788" t="s">
        <v>374</v>
      </c>
    </row>
    <row r="2789" spans="1:22" x14ac:dyDescent="0.25">
      <c r="A2789">
        <v>2020859694</v>
      </c>
      <c r="B2789" t="s">
        <v>2007</v>
      </c>
      <c r="C2789" t="s">
        <v>603</v>
      </c>
      <c r="D2789" t="str">
        <f t="shared" si="131"/>
        <v>LAURIE GHASSEMI</v>
      </c>
      <c r="E2789" t="s">
        <v>80</v>
      </c>
      <c r="F2789" t="s">
        <v>373</v>
      </c>
      <c r="G2789" t="s">
        <v>374</v>
      </c>
      <c r="H2789">
        <v>8977234</v>
      </c>
      <c r="I2789" t="s">
        <v>65</v>
      </c>
      <c r="J2789" t="s">
        <v>66</v>
      </c>
      <c r="K2789" t="str">
        <f t="shared" si="129"/>
        <v>RYAN CALTAGIRONE</v>
      </c>
      <c r="L2789" s="1">
        <v>45261</v>
      </c>
      <c r="M2789" s="1">
        <v>46023</v>
      </c>
      <c r="N2789">
        <f t="shared" si="130"/>
        <v>25</v>
      </c>
      <c r="O2789" t="s">
        <v>135</v>
      </c>
      <c r="P2789" t="s">
        <v>2613</v>
      </c>
      <c r="Q2789" s="2">
        <v>57.27</v>
      </c>
      <c r="R2789" s="3">
        <v>0.15</v>
      </c>
      <c r="S2789" t="s">
        <v>135</v>
      </c>
      <c r="T2789" t="s">
        <v>136</v>
      </c>
      <c r="U2789" s="2">
        <v>8.59</v>
      </c>
      <c r="V2789" t="s">
        <v>374</v>
      </c>
    </row>
    <row r="2790" spans="1:22" x14ac:dyDescent="0.25">
      <c r="A2790">
        <v>2020706449</v>
      </c>
      <c r="B2790" t="s">
        <v>62</v>
      </c>
      <c r="C2790" t="s">
        <v>63</v>
      </c>
      <c r="D2790" t="str">
        <f t="shared" si="131"/>
        <v>CAROLINE ROBLES</v>
      </c>
      <c r="E2790" t="s">
        <v>64</v>
      </c>
      <c r="F2790" t="s">
        <v>373</v>
      </c>
      <c r="G2790" t="s">
        <v>374</v>
      </c>
      <c r="H2790">
        <v>8977234</v>
      </c>
      <c r="I2790" t="s">
        <v>65</v>
      </c>
      <c r="J2790" t="s">
        <v>66</v>
      </c>
      <c r="K2790" t="str">
        <f t="shared" si="129"/>
        <v>RYAN CALTAGIRONE</v>
      </c>
      <c r="L2790" s="1">
        <v>45261</v>
      </c>
      <c r="M2790" s="1">
        <v>46023</v>
      </c>
      <c r="N2790">
        <f t="shared" si="130"/>
        <v>25</v>
      </c>
      <c r="O2790" t="s">
        <v>135</v>
      </c>
      <c r="P2790" t="s">
        <v>2613</v>
      </c>
      <c r="Q2790" s="2">
        <v>26.32</v>
      </c>
      <c r="R2790" s="3">
        <v>0.15</v>
      </c>
      <c r="S2790" t="s">
        <v>135</v>
      </c>
      <c r="T2790" t="s">
        <v>136</v>
      </c>
      <c r="U2790" s="2">
        <v>3.95</v>
      </c>
      <c r="V2790" t="s">
        <v>374</v>
      </c>
    </row>
    <row r="2791" spans="1:22" x14ac:dyDescent="0.25">
      <c r="A2791">
        <v>2020706450</v>
      </c>
      <c r="B2791" t="s">
        <v>62</v>
      </c>
      <c r="C2791" t="s">
        <v>63</v>
      </c>
      <c r="D2791" t="str">
        <f t="shared" si="131"/>
        <v>CAROLINE ROBLES</v>
      </c>
      <c r="E2791" t="s">
        <v>64</v>
      </c>
      <c r="F2791" t="s">
        <v>53</v>
      </c>
      <c r="G2791" t="s">
        <v>54</v>
      </c>
      <c r="H2791">
        <v>8977234</v>
      </c>
      <c r="I2791" t="s">
        <v>65</v>
      </c>
      <c r="J2791" t="s">
        <v>66</v>
      </c>
      <c r="K2791" t="str">
        <f t="shared" si="129"/>
        <v>RYAN CALTAGIRONE</v>
      </c>
      <c r="L2791" s="1">
        <v>45261</v>
      </c>
      <c r="M2791" s="1">
        <v>46023</v>
      </c>
      <c r="N2791">
        <f t="shared" si="130"/>
        <v>25</v>
      </c>
      <c r="O2791" t="s">
        <v>135</v>
      </c>
      <c r="P2791" t="s">
        <v>2613</v>
      </c>
      <c r="Q2791" s="2">
        <v>52.69</v>
      </c>
      <c r="R2791" s="4">
        <v>6.5000000000000002E-2</v>
      </c>
      <c r="S2791" t="s">
        <v>135</v>
      </c>
      <c r="T2791" t="s">
        <v>136</v>
      </c>
      <c r="U2791" s="2">
        <v>3.42</v>
      </c>
      <c r="V2791" t="s">
        <v>54</v>
      </c>
    </row>
    <row r="2792" spans="1:22" x14ac:dyDescent="0.25">
      <c r="A2792">
        <v>2020706451</v>
      </c>
      <c r="B2792" t="s">
        <v>62</v>
      </c>
      <c r="C2792" t="s">
        <v>63</v>
      </c>
      <c r="D2792" t="str">
        <f t="shared" si="131"/>
        <v>CAROLINE ROBLES</v>
      </c>
      <c r="E2792" t="s">
        <v>64</v>
      </c>
      <c r="F2792" t="s">
        <v>479</v>
      </c>
      <c r="G2792" t="s">
        <v>480</v>
      </c>
      <c r="H2792">
        <v>8977234</v>
      </c>
      <c r="I2792" t="s">
        <v>65</v>
      </c>
      <c r="J2792" t="s">
        <v>66</v>
      </c>
      <c r="K2792" t="str">
        <f t="shared" si="129"/>
        <v>RYAN CALTAGIRONE</v>
      </c>
      <c r="L2792" s="1">
        <v>45261</v>
      </c>
      <c r="M2792" s="1">
        <v>46023</v>
      </c>
      <c r="N2792">
        <f t="shared" si="130"/>
        <v>25</v>
      </c>
      <c r="O2792" t="s">
        <v>135</v>
      </c>
      <c r="P2792" t="s">
        <v>2613</v>
      </c>
      <c r="Q2792" s="2">
        <v>50.53</v>
      </c>
      <c r="R2792" s="3">
        <v>0.06</v>
      </c>
      <c r="S2792" t="s">
        <v>135</v>
      </c>
      <c r="T2792" t="s">
        <v>136</v>
      </c>
      <c r="U2792" s="2">
        <v>3.03</v>
      </c>
      <c r="V2792" t="s">
        <v>480</v>
      </c>
    </row>
    <row r="2793" spans="1:22" x14ac:dyDescent="0.25">
      <c r="A2793">
        <v>2020869140</v>
      </c>
      <c r="B2793" t="s">
        <v>1228</v>
      </c>
      <c r="C2793" t="s">
        <v>1229</v>
      </c>
      <c r="D2793" t="str">
        <f t="shared" si="131"/>
        <v>VIOLETA LUTHER</v>
      </c>
      <c r="E2793" t="s">
        <v>372</v>
      </c>
      <c r="F2793" t="s">
        <v>479</v>
      </c>
      <c r="G2793" t="s">
        <v>480</v>
      </c>
      <c r="H2793">
        <v>8977234</v>
      </c>
      <c r="I2793" t="s">
        <v>65</v>
      </c>
      <c r="J2793" t="s">
        <v>66</v>
      </c>
      <c r="K2793" t="str">
        <f t="shared" si="129"/>
        <v>RYAN CALTAGIRONE</v>
      </c>
      <c r="L2793" s="1">
        <v>45261</v>
      </c>
      <c r="M2793" s="1">
        <v>46023</v>
      </c>
      <c r="N2793">
        <f t="shared" si="130"/>
        <v>25</v>
      </c>
      <c r="O2793" t="s">
        <v>135</v>
      </c>
      <c r="P2793" t="s">
        <v>2613</v>
      </c>
      <c r="Q2793" s="2">
        <v>26.05</v>
      </c>
      <c r="R2793" s="3">
        <v>0.06</v>
      </c>
      <c r="S2793" t="s">
        <v>135</v>
      </c>
      <c r="T2793" t="s">
        <v>136</v>
      </c>
      <c r="U2793" s="2">
        <v>1.56</v>
      </c>
      <c r="V2793" t="s">
        <v>480</v>
      </c>
    </row>
    <row r="2794" spans="1:22" x14ac:dyDescent="0.25">
      <c r="A2794">
        <v>2020617793</v>
      </c>
      <c r="B2794" t="s">
        <v>1997</v>
      </c>
      <c r="C2794" t="s">
        <v>1998</v>
      </c>
      <c r="D2794" t="str">
        <f t="shared" si="131"/>
        <v>EDWAR GIRON</v>
      </c>
      <c r="E2794" t="s">
        <v>610</v>
      </c>
      <c r="F2794" t="s">
        <v>373</v>
      </c>
      <c r="G2794" t="s">
        <v>433</v>
      </c>
      <c r="H2794">
        <v>9079571</v>
      </c>
      <c r="I2794" t="s">
        <v>71</v>
      </c>
      <c r="J2794" t="s">
        <v>99</v>
      </c>
      <c r="K2794" t="str">
        <f t="shared" si="129"/>
        <v>ADAM RICHTER</v>
      </c>
      <c r="L2794" s="1">
        <v>45231</v>
      </c>
      <c r="M2794" s="1">
        <v>46023</v>
      </c>
      <c r="N2794">
        <f t="shared" si="130"/>
        <v>26</v>
      </c>
      <c r="O2794" t="s">
        <v>135</v>
      </c>
      <c r="P2794" t="s">
        <v>2613</v>
      </c>
      <c r="Q2794" s="2">
        <v>76.17</v>
      </c>
      <c r="R2794" s="3">
        <v>0.1</v>
      </c>
      <c r="S2794" t="s">
        <v>135</v>
      </c>
      <c r="T2794" t="s">
        <v>136</v>
      </c>
      <c r="U2794" s="2">
        <v>7.62</v>
      </c>
      <c r="V2794" t="s">
        <v>433</v>
      </c>
    </row>
    <row r="2795" spans="1:22" x14ac:dyDescent="0.25">
      <c r="A2795">
        <v>2020428894</v>
      </c>
      <c r="B2795" t="s">
        <v>1996</v>
      </c>
      <c r="C2795" t="s">
        <v>1032</v>
      </c>
      <c r="D2795" t="str">
        <f t="shared" si="131"/>
        <v>TINA COIA</v>
      </c>
      <c r="E2795" t="s">
        <v>412</v>
      </c>
      <c r="F2795" t="s">
        <v>373</v>
      </c>
      <c r="G2795" t="s">
        <v>433</v>
      </c>
      <c r="H2795">
        <v>8307933</v>
      </c>
      <c r="I2795" t="s">
        <v>113</v>
      </c>
      <c r="J2795" t="s">
        <v>114</v>
      </c>
      <c r="K2795" t="str">
        <f t="shared" si="129"/>
        <v>GREGORY TEIPEL</v>
      </c>
      <c r="L2795" s="1">
        <v>45231</v>
      </c>
      <c r="M2795" s="1">
        <v>46023</v>
      </c>
      <c r="N2795">
        <f t="shared" si="130"/>
        <v>26</v>
      </c>
      <c r="O2795" t="s">
        <v>135</v>
      </c>
      <c r="P2795" t="s">
        <v>2613</v>
      </c>
      <c r="Q2795" s="2">
        <v>99.25</v>
      </c>
      <c r="R2795" s="3">
        <v>0.1</v>
      </c>
      <c r="S2795" t="s">
        <v>135</v>
      </c>
      <c r="T2795" t="s">
        <v>136</v>
      </c>
      <c r="U2795" s="2">
        <v>9.92</v>
      </c>
      <c r="V2795" t="s">
        <v>433</v>
      </c>
    </row>
    <row r="2796" spans="1:22" x14ac:dyDescent="0.25">
      <c r="A2796">
        <v>2020393564</v>
      </c>
      <c r="B2796" t="s">
        <v>1994</v>
      </c>
      <c r="C2796" t="s">
        <v>1995</v>
      </c>
      <c r="D2796" t="str">
        <f t="shared" si="131"/>
        <v>LOIS SHEFFIELD</v>
      </c>
      <c r="E2796" t="s">
        <v>351</v>
      </c>
      <c r="F2796" t="s">
        <v>373</v>
      </c>
      <c r="G2796" t="s">
        <v>400</v>
      </c>
      <c r="H2796">
        <v>8977234</v>
      </c>
      <c r="I2796" t="s">
        <v>65</v>
      </c>
      <c r="J2796" t="s">
        <v>66</v>
      </c>
      <c r="K2796" t="str">
        <f t="shared" si="129"/>
        <v>RYAN CALTAGIRONE</v>
      </c>
      <c r="L2796" s="1">
        <v>45231</v>
      </c>
      <c r="M2796" s="1">
        <v>46023</v>
      </c>
      <c r="N2796">
        <f t="shared" si="130"/>
        <v>26</v>
      </c>
      <c r="O2796" t="s">
        <v>135</v>
      </c>
      <c r="P2796" t="s">
        <v>2613</v>
      </c>
      <c r="Q2796" s="2">
        <v>42.88</v>
      </c>
      <c r="R2796" s="3">
        <v>0.15</v>
      </c>
      <c r="S2796" t="s">
        <v>135</v>
      </c>
      <c r="T2796" t="s">
        <v>136</v>
      </c>
      <c r="U2796" s="2">
        <v>6.43</v>
      </c>
      <c r="V2796" t="s">
        <v>400</v>
      </c>
    </row>
    <row r="2797" spans="1:22" x14ac:dyDescent="0.25">
      <c r="A2797">
        <v>2020160887</v>
      </c>
      <c r="B2797" t="s">
        <v>1993</v>
      </c>
      <c r="C2797" t="s">
        <v>215</v>
      </c>
      <c r="D2797" t="str">
        <f t="shared" si="131"/>
        <v>DENISE ZUMPELLA</v>
      </c>
      <c r="E2797" t="s">
        <v>206</v>
      </c>
      <c r="F2797" t="s">
        <v>373</v>
      </c>
      <c r="G2797" t="s">
        <v>374</v>
      </c>
      <c r="H2797">
        <v>8977234</v>
      </c>
      <c r="I2797" t="s">
        <v>65</v>
      </c>
      <c r="J2797" t="s">
        <v>66</v>
      </c>
      <c r="K2797" t="str">
        <f t="shared" si="129"/>
        <v>RYAN CALTAGIRONE</v>
      </c>
      <c r="L2797" s="1">
        <v>45231</v>
      </c>
      <c r="M2797" s="1">
        <v>46023</v>
      </c>
      <c r="N2797">
        <f t="shared" si="130"/>
        <v>26</v>
      </c>
      <c r="O2797" t="s">
        <v>135</v>
      </c>
      <c r="P2797" t="s">
        <v>2613</v>
      </c>
      <c r="Q2797" s="2">
        <v>122.88</v>
      </c>
      <c r="R2797" s="3">
        <v>0.15</v>
      </c>
      <c r="S2797" t="s">
        <v>135</v>
      </c>
      <c r="T2797" t="s">
        <v>136</v>
      </c>
      <c r="U2797" s="2">
        <v>18.43</v>
      </c>
      <c r="V2797" t="s">
        <v>374</v>
      </c>
    </row>
    <row r="2798" spans="1:22" x14ac:dyDescent="0.25">
      <c r="A2798">
        <v>2020393565</v>
      </c>
      <c r="B2798" t="s">
        <v>1994</v>
      </c>
      <c r="C2798" t="s">
        <v>1995</v>
      </c>
      <c r="D2798" t="str">
        <f t="shared" si="131"/>
        <v>LOIS SHEFFIELD</v>
      </c>
      <c r="E2798" t="s">
        <v>351</v>
      </c>
      <c r="F2798" t="s">
        <v>53</v>
      </c>
      <c r="G2798" t="s">
        <v>54</v>
      </c>
      <c r="H2798">
        <v>8977234</v>
      </c>
      <c r="I2798" t="s">
        <v>65</v>
      </c>
      <c r="J2798" t="s">
        <v>66</v>
      </c>
      <c r="K2798" t="str">
        <f t="shared" si="129"/>
        <v>RYAN CALTAGIRONE</v>
      </c>
      <c r="L2798" s="1">
        <v>45231</v>
      </c>
      <c r="M2798" s="1">
        <v>46023</v>
      </c>
      <c r="N2798">
        <f t="shared" si="130"/>
        <v>26</v>
      </c>
      <c r="O2798" t="s">
        <v>135</v>
      </c>
      <c r="P2798" t="s">
        <v>2613</v>
      </c>
      <c r="Q2798" s="2">
        <v>75.75</v>
      </c>
      <c r="R2798" s="4">
        <v>6.5000000000000002E-2</v>
      </c>
      <c r="S2798" t="s">
        <v>135</v>
      </c>
      <c r="T2798" t="s">
        <v>136</v>
      </c>
      <c r="U2798" s="2">
        <v>4.92</v>
      </c>
      <c r="V2798" t="s">
        <v>54</v>
      </c>
    </row>
    <row r="2799" spans="1:22" x14ac:dyDescent="0.25">
      <c r="A2799">
        <v>2020544339</v>
      </c>
      <c r="B2799" t="s">
        <v>1666</v>
      </c>
      <c r="C2799" t="s">
        <v>341</v>
      </c>
      <c r="D2799" t="str">
        <f t="shared" si="131"/>
        <v>CHRISTIAN COMSTOCK</v>
      </c>
      <c r="E2799" t="s">
        <v>80</v>
      </c>
      <c r="F2799" t="s">
        <v>479</v>
      </c>
      <c r="G2799" t="s">
        <v>480</v>
      </c>
      <c r="H2799">
        <v>8977234</v>
      </c>
      <c r="I2799" t="s">
        <v>65</v>
      </c>
      <c r="J2799" t="s">
        <v>66</v>
      </c>
      <c r="K2799" t="str">
        <f t="shared" si="129"/>
        <v>RYAN CALTAGIRONE</v>
      </c>
      <c r="L2799" s="1">
        <v>45231</v>
      </c>
      <c r="M2799" s="1">
        <v>46023</v>
      </c>
      <c r="N2799">
        <f t="shared" si="130"/>
        <v>26</v>
      </c>
      <c r="O2799" t="s">
        <v>135</v>
      </c>
      <c r="P2799" t="s">
        <v>2613</v>
      </c>
      <c r="Q2799" s="2">
        <v>92.08</v>
      </c>
      <c r="R2799" s="3">
        <v>0.06</v>
      </c>
      <c r="S2799" t="s">
        <v>135</v>
      </c>
      <c r="T2799" t="s">
        <v>136</v>
      </c>
      <c r="U2799" s="2">
        <v>5.52</v>
      </c>
      <c r="V2799" t="s">
        <v>480</v>
      </c>
    </row>
    <row r="2800" spans="1:22" x14ac:dyDescent="0.25">
      <c r="A2800">
        <v>2020262361</v>
      </c>
      <c r="B2800" t="s">
        <v>1664</v>
      </c>
      <c r="C2800" t="s">
        <v>1665</v>
      </c>
      <c r="D2800" t="str">
        <f t="shared" si="131"/>
        <v>MERCY OKORO</v>
      </c>
      <c r="E2800" t="s">
        <v>52</v>
      </c>
      <c r="F2800" t="s">
        <v>373</v>
      </c>
      <c r="G2800" t="s">
        <v>400</v>
      </c>
      <c r="H2800">
        <v>9079571</v>
      </c>
      <c r="I2800" t="s">
        <v>71</v>
      </c>
      <c r="J2800" t="s">
        <v>99</v>
      </c>
      <c r="K2800" t="str">
        <f t="shared" si="129"/>
        <v>ADAM RICHTER</v>
      </c>
      <c r="L2800" s="1">
        <v>45200</v>
      </c>
      <c r="M2800" s="1">
        <v>46023</v>
      </c>
      <c r="N2800">
        <f t="shared" si="130"/>
        <v>27</v>
      </c>
      <c r="O2800" t="s">
        <v>135</v>
      </c>
      <c r="P2800" t="s">
        <v>2613</v>
      </c>
      <c r="Q2800" s="2">
        <v>59.8</v>
      </c>
      <c r="R2800" s="3">
        <v>0.15</v>
      </c>
      <c r="S2800" t="s">
        <v>135</v>
      </c>
      <c r="T2800" t="s">
        <v>136</v>
      </c>
      <c r="U2800" s="2">
        <v>8.9700000000000006</v>
      </c>
      <c r="V2800" t="s">
        <v>400</v>
      </c>
    </row>
    <row r="2801" spans="1:22" x14ac:dyDescent="0.25">
      <c r="A2801">
        <v>2020262360</v>
      </c>
      <c r="B2801" t="s">
        <v>1664</v>
      </c>
      <c r="C2801" t="s">
        <v>1665</v>
      </c>
      <c r="D2801" t="str">
        <f t="shared" si="131"/>
        <v>MERCY OKORO</v>
      </c>
      <c r="E2801" t="s">
        <v>52</v>
      </c>
      <c r="F2801" t="s">
        <v>53</v>
      </c>
      <c r="G2801" t="s">
        <v>54</v>
      </c>
      <c r="H2801">
        <v>9079571</v>
      </c>
      <c r="I2801" t="s">
        <v>71</v>
      </c>
      <c r="J2801" t="s">
        <v>99</v>
      </c>
      <c r="K2801" t="str">
        <f t="shared" si="129"/>
        <v>ADAM RICHTER</v>
      </c>
      <c r="L2801" s="1">
        <v>45200</v>
      </c>
      <c r="M2801" s="1">
        <v>46023</v>
      </c>
      <c r="N2801">
        <f t="shared" si="130"/>
        <v>27</v>
      </c>
      <c r="O2801" t="s">
        <v>135</v>
      </c>
      <c r="P2801" t="s">
        <v>2613</v>
      </c>
      <c r="Q2801" s="2">
        <v>69.5</v>
      </c>
      <c r="R2801" s="4">
        <v>6.5000000000000002E-2</v>
      </c>
      <c r="S2801" t="s">
        <v>135</v>
      </c>
      <c r="T2801" t="s">
        <v>136</v>
      </c>
      <c r="U2801" s="2">
        <v>4.5199999999999996</v>
      </c>
      <c r="V2801" t="s">
        <v>54</v>
      </c>
    </row>
    <row r="2802" spans="1:22" x14ac:dyDescent="0.25">
      <c r="A2802">
        <v>2020262359</v>
      </c>
      <c r="B2802" t="s">
        <v>1664</v>
      </c>
      <c r="C2802" t="s">
        <v>1665</v>
      </c>
      <c r="D2802" t="str">
        <f t="shared" si="131"/>
        <v>MERCY OKORO</v>
      </c>
      <c r="E2802" t="s">
        <v>52</v>
      </c>
      <c r="F2802" t="s">
        <v>479</v>
      </c>
      <c r="G2802" t="s">
        <v>480</v>
      </c>
      <c r="H2802">
        <v>9079571</v>
      </c>
      <c r="I2802" t="s">
        <v>71</v>
      </c>
      <c r="J2802" t="s">
        <v>99</v>
      </c>
      <c r="K2802" t="str">
        <f t="shared" si="129"/>
        <v>ADAM RICHTER</v>
      </c>
      <c r="L2802" s="1">
        <v>45200</v>
      </c>
      <c r="M2802" s="1">
        <v>46023</v>
      </c>
      <c r="N2802">
        <f t="shared" si="130"/>
        <v>27</v>
      </c>
      <c r="O2802" t="s">
        <v>135</v>
      </c>
      <c r="P2802" t="s">
        <v>2613</v>
      </c>
      <c r="Q2802" s="2">
        <v>103.69</v>
      </c>
      <c r="R2802" s="3">
        <v>0.06</v>
      </c>
      <c r="S2802" t="s">
        <v>135</v>
      </c>
      <c r="T2802" t="s">
        <v>136</v>
      </c>
      <c r="U2802" s="2">
        <v>6.22</v>
      </c>
      <c r="V2802" t="s">
        <v>480</v>
      </c>
    </row>
    <row r="2803" spans="1:22" x14ac:dyDescent="0.25">
      <c r="A2803">
        <v>2020113479</v>
      </c>
      <c r="B2803" t="s">
        <v>1663</v>
      </c>
      <c r="C2803" t="s">
        <v>242</v>
      </c>
      <c r="D2803" t="str">
        <f t="shared" si="131"/>
        <v>BARBARA PARKS</v>
      </c>
      <c r="E2803" t="s">
        <v>256</v>
      </c>
      <c r="F2803" t="s">
        <v>373</v>
      </c>
      <c r="G2803" t="s">
        <v>400</v>
      </c>
      <c r="H2803">
        <v>8977234</v>
      </c>
      <c r="I2803" t="s">
        <v>65</v>
      </c>
      <c r="J2803" t="s">
        <v>66</v>
      </c>
      <c r="K2803" t="str">
        <f t="shared" si="129"/>
        <v>RYAN CALTAGIRONE</v>
      </c>
      <c r="L2803" s="1">
        <v>45200</v>
      </c>
      <c r="M2803" s="1">
        <v>46023</v>
      </c>
      <c r="N2803">
        <f t="shared" si="130"/>
        <v>27</v>
      </c>
      <c r="O2803" t="s">
        <v>135</v>
      </c>
      <c r="P2803" t="s">
        <v>2613</v>
      </c>
      <c r="Q2803" s="2">
        <v>25.73</v>
      </c>
      <c r="R2803" s="3">
        <v>0.15</v>
      </c>
      <c r="S2803" t="s">
        <v>135</v>
      </c>
      <c r="T2803" t="s">
        <v>136</v>
      </c>
      <c r="U2803" s="2">
        <v>3.86</v>
      </c>
      <c r="V2803" t="s">
        <v>400</v>
      </c>
    </row>
    <row r="2804" spans="1:22" x14ac:dyDescent="0.25">
      <c r="A2804">
        <v>2019984467</v>
      </c>
      <c r="B2804" t="s">
        <v>901</v>
      </c>
      <c r="C2804" t="s">
        <v>902</v>
      </c>
      <c r="D2804" t="str">
        <f t="shared" si="131"/>
        <v>BRUCE ELLIOTT</v>
      </c>
      <c r="E2804" t="s">
        <v>80</v>
      </c>
      <c r="F2804" t="s">
        <v>373</v>
      </c>
      <c r="G2804" t="s">
        <v>374</v>
      </c>
      <c r="H2804">
        <v>8977234</v>
      </c>
      <c r="I2804" t="s">
        <v>65</v>
      </c>
      <c r="J2804" t="s">
        <v>66</v>
      </c>
      <c r="K2804" t="str">
        <f t="shared" si="129"/>
        <v>RYAN CALTAGIRONE</v>
      </c>
      <c r="L2804" s="1">
        <v>45200</v>
      </c>
      <c r="M2804" s="1">
        <v>46023</v>
      </c>
      <c r="N2804">
        <f t="shared" si="130"/>
        <v>27</v>
      </c>
      <c r="O2804" t="s">
        <v>135</v>
      </c>
      <c r="P2804" t="s">
        <v>2613</v>
      </c>
      <c r="Q2804" s="2">
        <v>138.38999999999999</v>
      </c>
      <c r="R2804" s="3">
        <v>0.15</v>
      </c>
      <c r="S2804" t="s">
        <v>135</v>
      </c>
      <c r="T2804" t="s">
        <v>136</v>
      </c>
      <c r="U2804" s="2">
        <v>20.76</v>
      </c>
      <c r="V2804" t="s">
        <v>374</v>
      </c>
    </row>
    <row r="2805" spans="1:22" x14ac:dyDescent="0.25">
      <c r="A2805">
        <v>2019843924</v>
      </c>
      <c r="B2805" t="s">
        <v>1992</v>
      </c>
      <c r="C2805" t="s">
        <v>1316</v>
      </c>
      <c r="D2805" t="str">
        <f t="shared" si="131"/>
        <v>MELANIE EBIN</v>
      </c>
      <c r="E2805" t="s">
        <v>206</v>
      </c>
      <c r="F2805" t="s">
        <v>373</v>
      </c>
      <c r="G2805" t="s">
        <v>374</v>
      </c>
      <c r="H2805">
        <v>8977234</v>
      </c>
      <c r="I2805" t="s">
        <v>65</v>
      </c>
      <c r="J2805" t="s">
        <v>66</v>
      </c>
      <c r="K2805" t="str">
        <f t="shared" si="129"/>
        <v>RYAN CALTAGIRONE</v>
      </c>
      <c r="L2805" s="1">
        <v>45200</v>
      </c>
      <c r="M2805" s="1">
        <v>46023</v>
      </c>
      <c r="N2805">
        <f t="shared" si="130"/>
        <v>27</v>
      </c>
      <c r="O2805" t="s">
        <v>135</v>
      </c>
      <c r="P2805" t="s">
        <v>2613</v>
      </c>
      <c r="Q2805" s="2">
        <v>122.88</v>
      </c>
      <c r="R2805" s="3">
        <v>0.15</v>
      </c>
      <c r="S2805" t="s">
        <v>135</v>
      </c>
      <c r="T2805" t="s">
        <v>136</v>
      </c>
      <c r="U2805" s="2">
        <v>18.43</v>
      </c>
      <c r="V2805" t="s">
        <v>374</v>
      </c>
    </row>
    <row r="2806" spans="1:22" x14ac:dyDescent="0.25">
      <c r="A2806">
        <v>2019984466</v>
      </c>
      <c r="B2806" t="s">
        <v>901</v>
      </c>
      <c r="C2806" t="s">
        <v>902</v>
      </c>
      <c r="D2806" t="str">
        <f t="shared" si="131"/>
        <v>BRUCE ELLIOTT</v>
      </c>
      <c r="E2806" t="s">
        <v>80</v>
      </c>
      <c r="F2806" t="s">
        <v>102</v>
      </c>
      <c r="G2806" t="s">
        <v>121</v>
      </c>
      <c r="H2806">
        <v>8977234</v>
      </c>
      <c r="I2806" t="s">
        <v>65</v>
      </c>
      <c r="J2806" t="s">
        <v>66</v>
      </c>
      <c r="K2806" t="str">
        <f t="shared" si="129"/>
        <v>RYAN CALTAGIRONE</v>
      </c>
      <c r="L2806" s="1">
        <v>45200</v>
      </c>
      <c r="M2806" s="1">
        <v>46023</v>
      </c>
      <c r="N2806">
        <f t="shared" si="130"/>
        <v>27</v>
      </c>
      <c r="O2806" t="s">
        <v>135</v>
      </c>
      <c r="P2806" t="s">
        <v>2613</v>
      </c>
      <c r="Q2806" s="2">
        <v>136.12</v>
      </c>
      <c r="R2806" s="3">
        <v>0.1</v>
      </c>
      <c r="S2806" t="s">
        <v>135</v>
      </c>
      <c r="T2806" t="s">
        <v>136</v>
      </c>
      <c r="U2806" s="2">
        <v>13.61</v>
      </c>
      <c r="V2806" t="s">
        <v>2598</v>
      </c>
    </row>
    <row r="2807" spans="1:22" x14ac:dyDescent="0.25">
      <c r="A2807">
        <v>2020113480</v>
      </c>
      <c r="B2807" t="s">
        <v>1663</v>
      </c>
      <c r="C2807" t="s">
        <v>242</v>
      </c>
      <c r="D2807" t="str">
        <f t="shared" si="131"/>
        <v>BARBARA PARKS</v>
      </c>
      <c r="E2807" t="s">
        <v>256</v>
      </c>
      <c r="F2807" t="s">
        <v>479</v>
      </c>
      <c r="G2807" t="s">
        <v>480</v>
      </c>
      <c r="H2807">
        <v>8977234</v>
      </c>
      <c r="I2807" t="s">
        <v>65</v>
      </c>
      <c r="J2807" t="s">
        <v>66</v>
      </c>
      <c r="K2807" t="str">
        <f t="shared" si="129"/>
        <v>RYAN CALTAGIRONE</v>
      </c>
      <c r="L2807" s="1">
        <v>45200</v>
      </c>
      <c r="M2807" s="1">
        <v>46023</v>
      </c>
      <c r="N2807">
        <f t="shared" si="130"/>
        <v>27</v>
      </c>
      <c r="O2807" t="s">
        <v>135</v>
      </c>
      <c r="P2807" t="s">
        <v>2613</v>
      </c>
      <c r="Q2807" s="2">
        <v>37.83</v>
      </c>
      <c r="R2807" s="3">
        <v>0.06</v>
      </c>
      <c r="S2807" t="s">
        <v>135</v>
      </c>
      <c r="T2807" t="s">
        <v>136</v>
      </c>
      <c r="U2807" s="2">
        <v>2.27</v>
      </c>
      <c r="V2807" t="s">
        <v>480</v>
      </c>
    </row>
    <row r="2808" spans="1:22" x14ac:dyDescent="0.25">
      <c r="A2808">
        <v>2019690812</v>
      </c>
      <c r="B2808" t="s">
        <v>141</v>
      </c>
      <c r="C2808" t="s">
        <v>1369</v>
      </c>
      <c r="D2808" t="str">
        <f t="shared" si="131"/>
        <v>GALEN MOONEY</v>
      </c>
      <c r="E2808" t="s">
        <v>399</v>
      </c>
      <c r="F2808" t="s">
        <v>373</v>
      </c>
      <c r="G2808" t="s">
        <v>400</v>
      </c>
      <c r="H2808">
        <v>9079571</v>
      </c>
      <c r="I2808" t="s">
        <v>71</v>
      </c>
      <c r="J2808" t="s">
        <v>99</v>
      </c>
      <c r="K2808" t="str">
        <f t="shared" si="129"/>
        <v>ADAM RICHTER</v>
      </c>
      <c r="L2808" s="1">
        <v>45170</v>
      </c>
      <c r="M2808" s="1">
        <v>46023</v>
      </c>
      <c r="N2808">
        <f t="shared" si="130"/>
        <v>28</v>
      </c>
      <c r="O2808" t="s">
        <v>135</v>
      </c>
      <c r="P2808" t="s">
        <v>2613</v>
      </c>
      <c r="Q2808" s="2">
        <v>24.61</v>
      </c>
      <c r="R2808" s="3">
        <v>0.15</v>
      </c>
      <c r="S2808" t="s">
        <v>135</v>
      </c>
      <c r="T2808" t="s">
        <v>136</v>
      </c>
      <c r="U2808" s="2">
        <v>3.69</v>
      </c>
      <c r="V2808" t="s">
        <v>400</v>
      </c>
    </row>
    <row r="2809" spans="1:22" x14ac:dyDescent="0.25">
      <c r="A2809">
        <v>2019827135</v>
      </c>
      <c r="B2809" t="s">
        <v>1990</v>
      </c>
      <c r="C2809" t="s">
        <v>1991</v>
      </c>
      <c r="D2809" t="str">
        <f t="shared" si="131"/>
        <v>DARRELL SIMPSON</v>
      </c>
      <c r="E2809" t="s">
        <v>399</v>
      </c>
      <c r="F2809" t="s">
        <v>373</v>
      </c>
      <c r="G2809" t="s">
        <v>400</v>
      </c>
      <c r="H2809">
        <v>9079571</v>
      </c>
      <c r="I2809" t="s">
        <v>71</v>
      </c>
      <c r="J2809" t="s">
        <v>99</v>
      </c>
      <c r="K2809" t="str">
        <f t="shared" si="129"/>
        <v>ADAM RICHTER</v>
      </c>
      <c r="L2809" s="1">
        <v>45170</v>
      </c>
      <c r="M2809" s="1">
        <v>46023</v>
      </c>
      <c r="N2809">
        <f t="shared" si="130"/>
        <v>28</v>
      </c>
      <c r="O2809" t="s">
        <v>135</v>
      </c>
      <c r="P2809" t="s">
        <v>2613</v>
      </c>
      <c r="Q2809" s="2">
        <v>24.61</v>
      </c>
      <c r="R2809" s="3">
        <v>0.15</v>
      </c>
      <c r="S2809" t="s">
        <v>135</v>
      </c>
      <c r="T2809" t="s">
        <v>136</v>
      </c>
      <c r="U2809" s="2">
        <v>3.69</v>
      </c>
      <c r="V2809" t="s">
        <v>400</v>
      </c>
    </row>
    <row r="2810" spans="1:22" x14ac:dyDescent="0.25">
      <c r="A2810">
        <v>2019934799</v>
      </c>
      <c r="B2810" t="s">
        <v>1196</v>
      </c>
      <c r="C2810" t="s">
        <v>79</v>
      </c>
      <c r="D2810" t="str">
        <f t="shared" si="131"/>
        <v>PATRICIA JACKSON</v>
      </c>
      <c r="E2810" t="s">
        <v>412</v>
      </c>
      <c r="F2810" t="s">
        <v>479</v>
      </c>
      <c r="G2810" t="s">
        <v>480</v>
      </c>
      <c r="H2810">
        <v>8307933</v>
      </c>
      <c r="I2810" t="s">
        <v>113</v>
      </c>
      <c r="J2810" t="s">
        <v>114</v>
      </c>
      <c r="K2810" t="str">
        <f t="shared" si="129"/>
        <v>GREGORY TEIPEL</v>
      </c>
      <c r="L2810" s="1">
        <v>45170</v>
      </c>
      <c r="M2810" s="1">
        <v>46023</v>
      </c>
      <c r="N2810">
        <f t="shared" si="130"/>
        <v>28</v>
      </c>
      <c r="O2810" t="s">
        <v>135</v>
      </c>
      <c r="P2810" t="s">
        <v>2613</v>
      </c>
      <c r="Q2810" s="2">
        <v>40.090000000000003</v>
      </c>
      <c r="R2810" s="3">
        <v>0.06</v>
      </c>
      <c r="S2810" t="s">
        <v>135</v>
      </c>
      <c r="T2810" t="s">
        <v>136</v>
      </c>
      <c r="U2810" s="2">
        <v>2.41</v>
      </c>
      <c r="V2810" t="s">
        <v>480</v>
      </c>
    </row>
    <row r="2811" spans="1:22" x14ac:dyDescent="0.25">
      <c r="A2811">
        <v>2019754489</v>
      </c>
      <c r="B2811" t="s">
        <v>2298</v>
      </c>
      <c r="C2811" t="s">
        <v>364</v>
      </c>
      <c r="D2811" t="str">
        <f t="shared" si="131"/>
        <v>DOUGLAS WOLFF</v>
      </c>
      <c r="E2811" t="s">
        <v>52</v>
      </c>
      <c r="F2811" t="s">
        <v>53</v>
      </c>
      <c r="G2811" t="s">
        <v>54</v>
      </c>
      <c r="H2811">
        <v>15278437</v>
      </c>
      <c r="I2811" t="s">
        <v>76</v>
      </c>
      <c r="J2811" t="s">
        <v>77</v>
      </c>
      <c r="K2811" t="str">
        <f t="shared" si="129"/>
        <v>JASON HOFFMANN</v>
      </c>
      <c r="L2811" s="1">
        <v>45170</v>
      </c>
      <c r="M2811" s="1">
        <v>46023</v>
      </c>
      <c r="N2811">
        <f t="shared" si="130"/>
        <v>28</v>
      </c>
      <c r="O2811" t="s">
        <v>135</v>
      </c>
      <c r="P2811" t="s">
        <v>2613</v>
      </c>
      <c r="Q2811" s="2">
        <v>52.69</v>
      </c>
      <c r="R2811" s="4">
        <v>6.5000000000000002E-2</v>
      </c>
      <c r="S2811" t="s">
        <v>135</v>
      </c>
      <c r="T2811" t="s">
        <v>136</v>
      </c>
      <c r="U2811" s="2">
        <v>3.42</v>
      </c>
      <c r="V2811" t="s">
        <v>54</v>
      </c>
    </row>
    <row r="2812" spans="1:22" x14ac:dyDescent="0.25">
      <c r="A2812">
        <v>2019662568</v>
      </c>
      <c r="B2812" t="s">
        <v>684</v>
      </c>
      <c r="C2812" t="s">
        <v>1989</v>
      </c>
      <c r="D2812" t="str">
        <f t="shared" si="131"/>
        <v>MICHAYLA BEST</v>
      </c>
      <c r="E2812" t="s">
        <v>64</v>
      </c>
      <c r="F2812" t="s">
        <v>373</v>
      </c>
      <c r="G2812" t="s">
        <v>374</v>
      </c>
      <c r="H2812">
        <v>8977234</v>
      </c>
      <c r="I2812" t="s">
        <v>65</v>
      </c>
      <c r="J2812" t="s">
        <v>66</v>
      </c>
      <c r="K2812" t="str">
        <f t="shared" si="129"/>
        <v>RYAN CALTAGIRONE</v>
      </c>
      <c r="L2812" s="1">
        <v>45170</v>
      </c>
      <c r="M2812" s="1">
        <v>46023</v>
      </c>
      <c r="N2812">
        <f t="shared" si="130"/>
        <v>28</v>
      </c>
      <c r="O2812" t="s">
        <v>135</v>
      </c>
      <c r="P2812" t="s">
        <v>2613</v>
      </c>
      <c r="Q2812" s="2">
        <v>82.76</v>
      </c>
      <c r="R2812" s="3">
        <v>0.15</v>
      </c>
      <c r="S2812" t="s">
        <v>135</v>
      </c>
      <c r="T2812" t="s">
        <v>136</v>
      </c>
      <c r="U2812" s="2">
        <v>12.41</v>
      </c>
      <c r="V2812" t="s">
        <v>374</v>
      </c>
    </row>
    <row r="2813" spans="1:22" x14ac:dyDescent="0.25">
      <c r="A2813">
        <v>2019414593</v>
      </c>
      <c r="B2813" t="s">
        <v>1377</v>
      </c>
      <c r="C2813" t="s">
        <v>1986</v>
      </c>
      <c r="D2813" t="str">
        <f t="shared" si="131"/>
        <v>SUSANNE KELLEY</v>
      </c>
      <c r="E2813" t="s">
        <v>93</v>
      </c>
      <c r="F2813" t="s">
        <v>373</v>
      </c>
      <c r="G2813" t="s">
        <v>433</v>
      </c>
      <c r="H2813">
        <v>8977234</v>
      </c>
      <c r="I2813" t="s">
        <v>65</v>
      </c>
      <c r="J2813" t="s">
        <v>66</v>
      </c>
      <c r="K2813" t="str">
        <f t="shared" si="129"/>
        <v>RYAN CALTAGIRONE</v>
      </c>
      <c r="L2813" s="1">
        <v>45170</v>
      </c>
      <c r="M2813" s="1">
        <v>46023</v>
      </c>
      <c r="N2813">
        <f t="shared" si="130"/>
        <v>28</v>
      </c>
      <c r="O2813" t="s">
        <v>135</v>
      </c>
      <c r="P2813" t="s">
        <v>2613</v>
      </c>
      <c r="Q2813" s="2">
        <v>23.05</v>
      </c>
      <c r="R2813" s="3">
        <v>0.1</v>
      </c>
      <c r="S2813" t="s">
        <v>135</v>
      </c>
      <c r="T2813" t="s">
        <v>136</v>
      </c>
      <c r="U2813" s="2">
        <v>2.2999999999999998</v>
      </c>
      <c r="V2813" t="s">
        <v>433</v>
      </c>
    </row>
    <row r="2814" spans="1:22" x14ac:dyDescent="0.25">
      <c r="A2814">
        <v>2019517452</v>
      </c>
      <c r="B2814" t="s">
        <v>1988</v>
      </c>
      <c r="C2814" t="s">
        <v>822</v>
      </c>
      <c r="D2814" t="str">
        <f t="shared" si="131"/>
        <v>MILES MIXSON</v>
      </c>
      <c r="E2814" t="s">
        <v>399</v>
      </c>
      <c r="F2814" t="s">
        <v>373</v>
      </c>
      <c r="G2814" t="s">
        <v>400</v>
      </c>
      <c r="H2814">
        <v>9079571</v>
      </c>
      <c r="I2814" t="s">
        <v>71</v>
      </c>
      <c r="J2814" t="s">
        <v>99</v>
      </c>
      <c r="K2814" t="str">
        <f t="shared" si="129"/>
        <v>ADAM RICHTER</v>
      </c>
      <c r="L2814" s="1">
        <v>45139</v>
      </c>
      <c r="M2814" s="1">
        <v>46023</v>
      </c>
      <c r="N2814">
        <f t="shared" si="130"/>
        <v>29</v>
      </c>
      <c r="O2814" t="s">
        <v>135</v>
      </c>
      <c r="P2814" t="s">
        <v>2613</v>
      </c>
      <c r="Q2814" s="2">
        <v>24.61</v>
      </c>
      <c r="R2814" s="3">
        <v>0.15</v>
      </c>
      <c r="S2814" t="s">
        <v>135</v>
      </c>
      <c r="T2814" t="s">
        <v>136</v>
      </c>
      <c r="U2814" s="2">
        <v>3.69</v>
      </c>
      <c r="V2814" t="s">
        <v>400</v>
      </c>
    </row>
    <row r="2815" spans="1:22" x14ac:dyDescent="0.25">
      <c r="A2815">
        <v>2019581637</v>
      </c>
      <c r="B2815" t="s">
        <v>1988</v>
      </c>
      <c r="C2815" t="s">
        <v>822</v>
      </c>
      <c r="D2815" t="str">
        <f t="shared" si="131"/>
        <v>MILES MIXSON</v>
      </c>
      <c r="E2815" t="s">
        <v>399</v>
      </c>
      <c r="F2815" t="s">
        <v>373</v>
      </c>
      <c r="G2815" t="s">
        <v>400</v>
      </c>
      <c r="H2815">
        <v>9079571</v>
      </c>
      <c r="I2815" t="s">
        <v>71</v>
      </c>
      <c r="J2815" t="s">
        <v>99</v>
      </c>
      <c r="K2815" t="str">
        <f t="shared" si="129"/>
        <v>ADAM RICHTER</v>
      </c>
      <c r="L2815" s="1">
        <v>45141</v>
      </c>
      <c r="M2815" s="1">
        <v>46025</v>
      </c>
      <c r="N2815">
        <f t="shared" si="130"/>
        <v>29</v>
      </c>
      <c r="O2815" t="s">
        <v>135</v>
      </c>
      <c r="P2815" t="s">
        <v>2613</v>
      </c>
      <c r="Q2815" s="2">
        <v>24.61</v>
      </c>
      <c r="R2815" s="3">
        <v>0.15</v>
      </c>
      <c r="S2815" t="s">
        <v>135</v>
      </c>
      <c r="T2815" t="s">
        <v>136</v>
      </c>
      <c r="U2815" s="2">
        <v>3.69</v>
      </c>
      <c r="V2815" t="s">
        <v>400</v>
      </c>
    </row>
    <row r="2816" spans="1:22" x14ac:dyDescent="0.25">
      <c r="A2816">
        <v>2019496534</v>
      </c>
      <c r="B2816" t="s">
        <v>1987</v>
      </c>
      <c r="C2816" t="s">
        <v>1313</v>
      </c>
      <c r="D2816" t="str">
        <f t="shared" si="131"/>
        <v>CORBIN HABICH</v>
      </c>
      <c r="E2816" t="s">
        <v>83</v>
      </c>
      <c r="F2816" t="s">
        <v>373</v>
      </c>
      <c r="G2816" t="s">
        <v>374</v>
      </c>
      <c r="H2816">
        <v>8307933</v>
      </c>
      <c r="I2816" t="s">
        <v>113</v>
      </c>
      <c r="J2816" t="s">
        <v>114</v>
      </c>
      <c r="K2816" t="str">
        <f t="shared" si="129"/>
        <v>GREGORY TEIPEL</v>
      </c>
      <c r="L2816" s="1">
        <v>45143</v>
      </c>
      <c r="M2816" s="1">
        <v>46027</v>
      </c>
      <c r="N2816">
        <f t="shared" si="130"/>
        <v>29</v>
      </c>
      <c r="O2816" t="s">
        <v>135</v>
      </c>
      <c r="P2816" t="s">
        <v>2613</v>
      </c>
      <c r="Q2816" s="2">
        <v>87.95</v>
      </c>
      <c r="R2816" s="3">
        <v>0.15</v>
      </c>
      <c r="S2816" t="s">
        <v>135</v>
      </c>
      <c r="T2816" t="s">
        <v>136</v>
      </c>
      <c r="U2816" s="2">
        <v>13.19</v>
      </c>
      <c r="V2816" t="s">
        <v>374</v>
      </c>
    </row>
    <row r="2817" spans="1:22" x14ac:dyDescent="0.25">
      <c r="A2817">
        <v>2019334258</v>
      </c>
      <c r="B2817" t="s">
        <v>898</v>
      </c>
      <c r="C2817" t="s">
        <v>165</v>
      </c>
      <c r="D2817" t="str">
        <f t="shared" si="131"/>
        <v>BRENDA BAKER</v>
      </c>
      <c r="E2817" t="s">
        <v>80</v>
      </c>
      <c r="F2817" t="s">
        <v>102</v>
      </c>
      <c r="G2817" t="s">
        <v>121</v>
      </c>
      <c r="H2817">
        <v>8307933</v>
      </c>
      <c r="I2817" t="s">
        <v>113</v>
      </c>
      <c r="J2817" t="s">
        <v>114</v>
      </c>
      <c r="K2817" t="str">
        <f t="shared" ref="K2817:K2880" si="132">CONCATENATE(J2817," ",I2817)</f>
        <v>GREGORY TEIPEL</v>
      </c>
      <c r="L2817" s="1">
        <v>45139</v>
      </c>
      <c r="M2817" s="1">
        <v>46023</v>
      </c>
      <c r="N2817">
        <f t="shared" si="130"/>
        <v>29</v>
      </c>
      <c r="O2817" t="s">
        <v>135</v>
      </c>
      <c r="P2817" t="s">
        <v>2613</v>
      </c>
      <c r="Q2817" s="2">
        <v>49.66</v>
      </c>
      <c r="R2817" s="3">
        <v>0.1</v>
      </c>
      <c r="S2817" t="s">
        <v>135</v>
      </c>
      <c r="T2817" t="s">
        <v>136</v>
      </c>
      <c r="U2817" s="2">
        <v>4.97</v>
      </c>
      <c r="V2817" t="s">
        <v>2598</v>
      </c>
    </row>
    <row r="2818" spans="1:22" x14ac:dyDescent="0.25">
      <c r="A2818">
        <v>2019334182</v>
      </c>
      <c r="B2818" t="s">
        <v>1985</v>
      </c>
      <c r="C2818" t="s">
        <v>563</v>
      </c>
      <c r="D2818" t="str">
        <f t="shared" si="131"/>
        <v>STEPHEN WEBER</v>
      </c>
      <c r="E2818" t="s">
        <v>178</v>
      </c>
      <c r="F2818" t="s">
        <v>373</v>
      </c>
      <c r="G2818" t="s">
        <v>374</v>
      </c>
      <c r="H2818">
        <v>15278437</v>
      </c>
      <c r="I2818" t="s">
        <v>76</v>
      </c>
      <c r="J2818" t="s">
        <v>77</v>
      </c>
      <c r="K2818" t="str">
        <f t="shared" si="132"/>
        <v>JASON HOFFMANN</v>
      </c>
      <c r="L2818" s="1">
        <v>45139</v>
      </c>
      <c r="M2818" s="1">
        <v>46023</v>
      </c>
      <c r="N2818">
        <f t="shared" ref="N2818:N2881" si="133">DATEDIF(L2818,M2818,"M")</f>
        <v>29</v>
      </c>
      <c r="O2818" t="s">
        <v>135</v>
      </c>
      <c r="P2818" t="s">
        <v>2613</v>
      </c>
      <c r="Q2818" s="2">
        <v>100.6</v>
      </c>
      <c r="R2818" s="3">
        <v>0.15</v>
      </c>
      <c r="S2818" t="s">
        <v>135</v>
      </c>
      <c r="T2818" t="s">
        <v>136</v>
      </c>
      <c r="U2818" s="2">
        <v>15.09</v>
      </c>
      <c r="V2818" t="s">
        <v>374</v>
      </c>
    </row>
    <row r="2819" spans="1:22" x14ac:dyDescent="0.25">
      <c r="A2819">
        <v>2019411126</v>
      </c>
      <c r="B2819" t="s">
        <v>319</v>
      </c>
      <c r="C2819" t="s">
        <v>1496</v>
      </c>
      <c r="D2819" t="str">
        <f t="shared" ref="D2819:D2882" si="134">CONCATENATE(C2819," ",B2819)</f>
        <v>BONNIE WILSON</v>
      </c>
      <c r="E2819" t="s">
        <v>80</v>
      </c>
      <c r="F2819" t="s">
        <v>373</v>
      </c>
      <c r="G2819" t="s">
        <v>400</v>
      </c>
      <c r="H2819">
        <v>8977234</v>
      </c>
      <c r="I2819" t="s">
        <v>65</v>
      </c>
      <c r="J2819" t="s">
        <v>66</v>
      </c>
      <c r="K2819" t="str">
        <f t="shared" si="132"/>
        <v>RYAN CALTAGIRONE</v>
      </c>
      <c r="L2819" s="1">
        <v>45139</v>
      </c>
      <c r="M2819" s="1">
        <v>46023</v>
      </c>
      <c r="N2819">
        <f t="shared" si="133"/>
        <v>29</v>
      </c>
      <c r="O2819" t="s">
        <v>135</v>
      </c>
      <c r="P2819" t="s">
        <v>2613</v>
      </c>
      <c r="Q2819" s="2">
        <v>25.73</v>
      </c>
      <c r="R2819" s="3">
        <v>0.15</v>
      </c>
      <c r="S2819" t="s">
        <v>135</v>
      </c>
      <c r="T2819" t="s">
        <v>136</v>
      </c>
      <c r="U2819" s="2">
        <v>3.86</v>
      </c>
      <c r="V2819" t="s">
        <v>400</v>
      </c>
    </row>
    <row r="2820" spans="1:22" x14ac:dyDescent="0.25">
      <c r="A2820">
        <v>2019501423</v>
      </c>
      <c r="B2820" t="s">
        <v>899</v>
      </c>
      <c r="C2820" t="s">
        <v>900</v>
      </c>
      <c r="D2820" t="str">
        <f t="shared" si="134"/>
        <v>CLIFFORD III</v>
      </c>
      <c r="E2820" t="s">
        <v>64</v>
      </c>
      <c r="F2820" t="s">
        <v>373</v>
      </c>
      <c r="G2820" t="s">
        <v>400</v>
      </c>
      <c r="H2820">
        <v>8977234</v>
      </c>
      <c r="I2820" t="s">
        <v>65</v>
      </c>
      <c r="J2820" t="s">
        <v>66</v>
      </c>
      <c r="K2820" t="str">
        <f t="shared" si="132"/>
        <v>RYAN CALTAGIRONE</v>
      </c>
      <c r="L2820" s="1">
        <v>45139</v>
      </c>
      <c r="M2820" s="1">
        <v>46023</v>
      </c>
      <c r="N2820">
        <f t="shared" si="133"/>
        <v>29</v>
      </c>
      <c r="O2820" t="s">
        <v>135</v>
      </c>
      <c r="P2820" t="s">
        <v>2613</v>
      </c>
      <c r="Q2820" s="2">
        <v>25.73</v>
      </c>
      <c r="R2820" s="3">
        <v>0.15</v>
      </c>
      <c r="S2820" t="s">
        <v>135</v>
      </c>
      <c r="T2820" t="s">
        <v>136</v>
      </c>
      <c r="U2820" s="2">
        <v>3.86</v>
      </c>
      <c r="V2820" t="s">
        <v>400</v>
      </c>
    </row>
    <row r="2821" spans="1:22" x14ac:dyDescent="0.25">
      <c r="A2821">
        <v>2019501421</v>
      </c>
      <c r="B2821" t="s">
        <v>899</v>
      </c>
      <c r="C2821" t="s">
        <v>900</v>
      </c>
      <c r="D2821" t="str">
        <f t="shared" si="134"/>
        <v>CLIFFORD III</v>
      </c>
      <c r="E2821" t="s">
        <v>64</v>
      </c>
      <c r="F2821" t="s">
        <v>373</v>
      </c>
      <c r="G2821" t="s">
        <v>374</v>
      </c>
      <c r="H2821">
        <v>8977234</v>
      </c>
      <c r="I2821" t="s">
        <v>65</v>
      </c>
      <c r="J2821" t="s">
        <v>66</v>
      </c>
      <c r="K2821" t="str">
        <f t="shared" si="132"/>
        <v>RYAN CALTAGIRONE</v>
      </c>
      <c r="L2821" s="1">
        <v>45139</v>
      </c>
      <c r="M2821" s="1">
        <v>46023</v>
      </c>
      <c r="N2821">
        <f t="shared" si="133"/>
        <v>29</v>
      </c>
      <c r="O2821" t="s">
        <v>135</v>
      </c>
      <c r="P2821" t="s">
        <v>2613</v>
      </c>
      <c r="Q2821" s="2">
        <v>26.32</v>
      </c>
      <c r="R2821" s="3">
        <v>0.15</v>
      </c>
      <c r="S2821" t="s">
        <v>135</v>
      </c>
      <c r="T2821" t="s">
        <v>136</v>
      </c>
      <c r="U2821" s="2">
        <v>3.95</v>
      </c>
      <c r="V2821" t="s">
        <v>374</v>
      </c>
    </row>
    <row r="2822" spans="1:22" x14ac:dyDescent="0.25">
      <c r="A2822">
        <v>2019501422</v>
      </c>
      <c r="B2822" t="s">
        <v>899</v>
      </c>
      <c r="C2822" t="s">
        <v>900</v>
      </c>
      <c r="D2822" t="str">
        <f t="shared" si="134"/>
        <v>CLIFFORD III</v>
      </c>
      <c r="E2822" t="s">
        <v>64</v>
      </c>
      <c r="F2822" t="s">
        <v>102</v>
      </c>
      <c r="G2822" t="s">
        <v>738</v>
      </c>
      <c r="H2822">
        <v>8977234</v>
      </c>
      <c r="I2822" t="s">
        <v>65</v>
      </c>
      <c r="J2822" t="s">
        <v>66</v>
      </c>
      <c r="K2822" t="str">
        <f t="shared" si="132"/>
        <v>RYAN CALTAGIRONE</v>
      </c>
      <c r="L2822" s="1">
        <v>45139</v>
      </c>
      <c r="M2822" s="1">
        <v>46023</v>
      </c>
      <c r="N2822">
        <f t="shared" si="133"/>
        <v>29</v>
      </c>
      <c r="O2822" t="s">
        <v>135</v>
      </c>
      <c r="P2822" t="s">
        <v>2613</v>
      </c>
      <c r="Q2822" s="2">
        <v>68.25</v>
      </c>
      <c r="R2822" s="3">
        <v>0.1</v>
      </c>
      <c r="S2822" t="s">
        <v>135</v>
      </c>
      <c r="T2822" t="s">
        <v>136</v>
      </c>
      <c r="U2822" s="2">
        <v>6.82</v>
      </c>
      <c r="V2822" t="s">
        <v>2599</v>
      </c>
    </row>
    <row r="2823" spans="1:22" x14ac:dyDescent="0.25">
      <c r="A2823">
        <v>2018976532</v>
      </c>
      <c r="B2823" t="s">
        <v>1775</v>
      </c>
      <c r="C2823" t="s">
        <v>1776</v>
      </c>
      <c r="D2823" t="str">
        <f t="shared" si="134"/>
        <v>IAN THOMPSON</v>
      </c>
      <c r="E2823" t="s">
        <v>399</v>
      </c>
      <c r="F2823" t="s">
        <v>373</v>
      </c>
      <c r="G2823" t="s">
        <v>400</v>
      </c>
      <c r="H2823">
        <v>9079571</v>
      </c>
      <c r="I2823" t="s">
        <v>71</v>
      </c>
      <c r="J2823" t="s">
        <v>99</v>
      </c>
      <c r="K2823" t="str">
        <f t="shared" si="132"/>
        <v>ADAM RICHTER</v>
      </c>
      <c r="L2823" s="1">
        <v>45108</v>
      </c>
      <c r="M2823" s="1">
        <v>46023</v>
      </c>
      <c r="N2823">
        <f t="shared" si="133"/>
        <v>30</v>
      </c>
      <c r="O2823" t="s">
        <v>135</v>
      </c>
      <c r="P2823" t="s">
        <v>2613</v>
      </c>
      <c r="Q2823" s="2">
        <v>78.97</v>
      </c>
      <c r="R2823" s="3">
        <v>0.15</v>
      </c>
      <c r="S2823" t="s">
        <v>135</v>
      </c>
      <c r="T2823" t="s">
        <v>136</v>
      </c>
      <c r="U2823" s="2">
        <v>11.85</v>
      </c>
      <c r="V2823" t="s">
        <v>400</v>
      </c>
    </row>
    <row r="2824" spans="1:22" x14ac:dyDescent="0.25">
      <c r="A2824">
        <v>2019231053</v>
      </c>
      <c r="B2824" t="s">
        <v>1983</v>
      </c>
      <c r="C2824" t="s">
        <v>1984</v>
      </c>
      <c r="D2824" t="str">
        <f t="shared" si="134"/>
        <v>PHILLIP WALLS</v>
      </c>
      <c r="E2824" t="s">
        <v>399</v>
      </c>
      <c r="F2824" t="s">
        <v>373</v>
      </c>
      <c r="G2824" t="s">
        <v>400</v>
      </c>
      <c r="H2824">
        <v>9079571</v>
      </c>
      <c r="I2824" t="s">
        <v>71</v>
      </c>
      <c r="J2824" t="s">
        <v>99</v>
      </c>
      <c r="K2824" t="str">
        <f t="shared" si="132"/>
        <v>ADAM RICHTER</v>
      </c>
      <c r="L2824" s="1">
        <v>45108</v>
      </c>
      <c r="M2824" s="1">
        <v>46023</v>
      </c>
      <c r="N2824">
        <f t="shared" si="133"/>
        <v>30</v>
      </c>
      <c r="O2824" t="s">
        <v>135</v>
      </c>
      <c r="P2824" t="s">
        <v>2613</v>
      </c>
      <c r="Q2824" s="2">
        <v>24.61</v>
      </c>
      <c r="R2824" s="3">
        <v>0.15</v>
      </c>
      <c r="S2824" t="s">
        <v>135</v>
      </c>
      <c r="T2824" t="s">
        <v>136</v>
      </c>
      <c r="U2824" s="2">
        <v>3.69</v>
      </c>
      <c r="V2824" t="s">
        <v>400</v>
      </c>
    </row>
    <row r="2825" spans="1:22" x14ac:dyDescent="0.25">
      <c r="A2825">
        <v>2019154309</v>
      </c>
      <c r="B2825" t="s">
        <v>2297</v>
      </c>
      <c r="C2825" t="s">
        <v>916</v>
      </c>
      <c r="D2825" t="str">
        <f t="shared" si="134"/>
        <v>SARAH CULBERT</v>
      </c>
      <c r="E2825" t="s">
        <v>52</v>
      </c>
      <c r="F2825" t="s">
        <v>53</v>
      </c>
      <c r="G2825" t="s">
        <v>54</v>
      </c>
      <c r="H2825">
        <v>19278370</v>
      </c>
      <c r="I2825" t="s">
        <v>172</v>
      </c>
      <c r="J2825" t="s">
        <v>173</v>
      </c>
      <c r="K2825" t="str">
        <f t="shared" si="132"/>
        <v>ANNE MARIE KOZACHECK</v>
      </c>
      <c r="L2825" s="1">
        <v>45108</v>
      </c>
      <c r="M2825" s="1">
        <v>46023</v>
      </c>
      <c r="N2825">
        <f t="shared" si="133"/>
        <v>30</v>
      </c>
      <c r="O2825" t="s">
        <v>135</v>
      </c>
      <c r="P2825" t="s">
        <v>2613</v>
      </c>
      <c r="Q2825" s="2">
        <v>55.41</v>
      </c>
      <c r="R2825" s="4">
        <v>6.5000000000000002E-2</v>
      </c>
      <c r="S2825" t="s">
        <v>135</v>
      </c>
      <c r="T2825" t="s">
        <v>136</v>
      </c>
      <c r="U2825" s="2">
        <v>3.6</v>
      </c>
      <c r="V2825" t="s">
        <v>54</v>
      </c>
    </row>
    <row r="2826" spans="1:22" x14ac:dyDescent="0.25">
      <c r="A2826">
        <v>2019201537</v>
      </c>
      <c r="B2826" t="s">
        <v>1660</v>
      </c>
      <c r="C2826" t="s">
        <v>737</v>
      </c>
      <c r="D2826" t="str">
        <f t="shared" si="134"/>
        <v>ALEXANDER MACDONALD</v>
      </c>
      <c r="E2826" t="s">
        <v>52</v>
      </c>
      <c r="F2826" t="s">
        <v>479</v>
      </c>
      <c r="G2826" t="s">
        <v>480</v>
      </c>
      <c r="H2826">
        <v>19278370</v>
      </c>
      <c r="I2826" t="s">
        <v>172</v>
      </c>
      <c r="J2826" t="s">
        <v>173</v>
      </c>
      <c r="K2826" t="str">
        <f t="shared" si="132"/>
        <v>ANNE MARIE KOZACHECK</v>
      </c>
      <c r="L2826" s="1">
        <v>45108</v>
      </c>
      <c r="M2826" s="1">
        <v>46023</v>
      </c>
      <c r="N2826">
        <f t="shared" si="133"/>
        <v>30</v>
      </c>
      <c r="O2826" t="s">
        <v>135</v>
      </c>
      <c r="P2826" t="s">
        <v>2613</v>
      </c>
      <c r="Q2826" s="2">
        <v>119.58</v>
      </c>
      <c r="R2826" s="3">
        <v>0.06</v>
      </c>
      <c r="S2826" t="s">
        <v>135</v>
      </c>
      <c r="T2826" t="s">
        <v>136</v>
      </c>
      <c r="U2826" s="2">
        <v>7.17</v>
      </c>
      <c r="V2826" t="s">
        <v>480</v>
      </c>
    </row>
    <row r="2827" spans="1:22" x14ac:dyDescent="0.25">
      <c r="A2827">
        <v>2019004911</v>
      </c>
      <c r="B2827" t="s">
        <v>1658</v>
      </c>
      <c r="C2827" t="s">
        <v>1538</v>
      </c>
      <c r="D2827" t="str">
        <f t="shared" si="134"/>
        <v>VALERIE PANTALEO</v>
      </c>
      <c r="E2827" t="s">
        <v>83</v>
      </c>
      <c r="F2827" t="s">
        <v>373</v>
      </c>
      <c r="G2827" t="s">
        <v>400</v>
      </c>
      <c r="H2827">
        <v>17437820</v>
      </c>
      <c r="I2827" t="s">
        <v>691</v>
      </c>
      <c r="J2827" t="s">
        <v>692</v>
      </c>
      <c r="K2827" t="str">
        <f t="shared" si="132"/>
        <v>COLLEEN FINNIGAN</v>
      </c>
      <c r="L2827" s="1">
        <v>45108</v>
      </c>
      <c r="M2827" s="1">
        <v>46023</v>
      </c>
      <c r="N2827">
        <f t="shared" si="133"/>
        <v>30</v>
      </c>
      <c r="O2827" t="s">
        <v>135</v>
      </c>
      <c r="P2827" t="s">
        <v>2613</v>
      </c>
      <c r="Q2827" s="2">
        <v>25.73</v>
      </c>
      <c r="R2827" s="3">
        <v>0.15</v>
      </c>
      <c r="S2827" t="s">
        <v>135</v>
      </c>
      <c r="T2827" t="s">
        <v>136</v>
      </c>
      <c r="U2827" s="2">
        <v>3.86</v>
      </c>
      <c r="V2827" t="s">
        <v>400</v>
      </c>
    </row>
    <row r="2828" spans="1:22" x14ac:dyDescent="0.25">
      <c r="A2828">
        <v>2019015325</v>
      </c>
      <c r="B2828" t="s">
        <v>876</v>
      </c>
      <c r="C2828" t="s">
        <v>1659</v>
      </c>
      <c r="D2828" t="str">
        <f t="shared" si="134"/>
        <v>CEDRIC COLEMAN</v>
      </c>
      <c r="E2828" t="s">
        <v>83</v>
      </c>
      <c r="F2828" t="s">
        <v>373</v>
      </c>
      <c r="G2828" t="s">
        <v>400</v>
      </c>
      <c r="H2828">
        <v>17437820</v>
      </c>
      <c r="I2828" t="s">
        <v>691</v>
      </c>
      <c r="J2828" t="s">
        <v>692</v>
      </c>
      <c r="K2828" t="str">
        <f t="shared" si="132"/>
        <v>COLLEEN FINNIGAN</v>
      </c>
      <c r="L2828" s="1">
        <v>45108</v>
      </c>
      <c r="M2828" s="1">
        <v>46023</v>
      </c>
      <c r="N2828">
        <f t="shared" si="133"/>
        <v>30</v>
      </c>
      <c r="O2828" t="s">
        <v>135</v>
      </c>
      <c r="P2828" t="s">
        <v>2613</v>
      </c>
      <c r="Q2828" s="2">
        <v>25.73</v>
      </c>
      <c r="R2828" s="3">
        <v>0.15</v>
      </c>
      <c r="S2828" t="s">
        <v>135</v>
      </c>
      <c r="T2828" t="s">
        <v>136</v>
      </c>
      <c r="U2828" s="2">
        <v>3.86</v>
      </c>
      <c r="V2828" t="s">
        <v>400</v>
      </c>
    </row>
    <row r="2829" spans="1:22" x14ac:dyDescent="0.25">
      <c r="A2829">
        <v>2019004912</v>
      </c>
      <c r="B2829" t="s">
        <v>1658</v>
      </c>
      <c r="C2829" t="s">
        <v>1538</v>
      </c>
      <c r="D2829" t="str">
        <f t="shared" si="134"/>
        <v>VALERIE PANTALEO</v>
      </c>
      <c r="E2829" t="s">
        <v>83</v>
      </c>
      <c r="F2829" t="s">
        <v>479</v>
      </c>
      <c r="G2829" t="s">
        <v>480</v>
      </c>
      <c r="H2829">
        <v>17437820</v>
      </c>
      <c r="I2829" t="s">
        <v>691</v>
      </c>
      <c r="J2829" t="s">
        <v>692</v>
      </c>
      <c r="K2829" t="str">
        <f t="shared" si="132"/>
        <v>COLLEEN FINNIGAN</v>
      </c>
      <c r="L2829" s="1">
        <v>45108</v>
      </c>
      <c r="M2829" s="1">
        <v>46023</v>
      </c>
      <c r="N2829">
        <f t="shared" si="133"/>
        <v>30</v>
      </c>
      <c r="O2829" t="s">
        <v>135</v>
      </c>
      <c r="P2829" t="s">
        <v>2613</v>
      </c>
      <c r="Q2829" s="2">
        <v>49.11</v>
      </c>
      <c r="R2829" s="3">
        <v>0.06</v>
      </c>
      <c r="S2829" t="s">
        <v>135</v>
      </c>
      <c r="T2829" t="s">
        <v>136</v>
      </c>
      <c r="U2829" s="2">
        <v>2.95</v>
      </c>
      <c r="V2829" t="s">
        <v>480</v>
      </c>
    </row>
    <row r="2830" spans="1:22" x14ac:dyDescent="0.25">
      <c r="A2830">
        <v>2019015326</v>
      </c>
      <c r="B2830" t="s">
        <v>876</v>
      </c>
      <c r="C2830" t="s">
        <v>1659</v>
      </c>
      <c r="D2830" t="str">
        <f t="shared" si="134"/>
        <v>CEDRIC COLEMAN</v>
      </c>
      <c r="E2830" t="s">
        <v>83</v>
      </c>
      <c r="F2830" t="s">
        <v>479</v>
      </c>
      <c r="G2830" t="s">
        <v>480</v>
      </c>
      <c r="H2830">
        <v>17437820</v>
      </c>
      <c r="I2830" t="s">
        <v>691</v>
      </c>
      <c r="J2830" t="s">
        <v>692</v>
      </c>
      <c r="K2830" t="str">
        <f t="shared" si="132"/>
        <v>COLLEEN FINNIGAN</v>
      </c>
      <c r="L2830" s="1">
        <v>45108</v>
      </c>
      <c r="M2830" s="1">
        <v>46023</v>
      </c>
      <c r="N2830">
        <f t="shared" si="133"/>
        <v>30</v>
      </c>
      <c r="O2830" t="s">
        <v>135</v>
      </c>
      <c r="P2830" t="s">
        <v>2613</v>
      </c>
      <c r="Q2830" s="2">
        <v>49.11</v>
      </c>
      <c r="R2830" s="3">
        <v>0.06</v>
      </c>
      <c r="S2830" t="s">
        <v>135</v>
      </c>
      <c r="T2830" t="s">
        <v>136</v>
      </c>
      <c r="U2830" s="2">
        <v>2.95</v>
      </c>
      <c r="V2830" t="s">
        <v>480</v>
      </c>
    </row>
    <row r="2831" spans="1:22" x14ac:dyDescent="0.25">
      <c r="A2831">
        <v>2019000830</v>
      </c>
      <c r="B2831" t="s">
        <v>892</v>
      </c>
      <c r="C2831" t="s">
        <v>893</v>
      </c>
      <c r="D2831" t="str">
        <f t="shared" si="134"/>
        <v>BOBBIE BUERER</v>
      </c>
      <c r="E2831" t="s">
        <v>83</v>
      </c>
      <c r="F2831" t="s">
        <v>373</v>
      </c>
      <c r="G2831" t="s">
        <v>400</v>
      </c>
      <c r="H2831">
        <v>8307933</v>
      </c>
      <c r="I2831" t="s">
        <v>113</v>
      </c>
      <c r="J2831" t="s">
        <v>114</v>
      </c>
      <c r="K2831" t="str">
        <f t="shared" si="132"/>
        <v>GREGORY TEIPEL</v>
      </c>
      <c r="L2831" s="1">
        <v>45112</v>
      </c>
      <c r="M2831" s="1">
        <v>46027</v>
      </c>
      <c r="N2831">
        <f t="shared" si="133"/>
        <v>30</v>
      </c>
      <c r="O2831" t="s">
        <v>135</v>
      </c>
      <c r="P2831" t="s">
        <v>2613</v>
      </c>
      <c r="Q2831" s="2">
        <v>25.73</v>
      </c>
      <c r="R2831" s="3">
        <v>0.15</v>
      </c>
      <c r="S2831" t="s">
        <v>135</v>
      </c>
      <c r="T2831" t="s">
        <v>136</v>
      </c>
      <c r="U2831" s="2">
        <v>3.86</v>
      </c>
      <c r="V2831" t="s">
        <v>400</v>
      </c>
    </row>
    <row r="2832" spans="1:22" x14ac:dyDescent="0.25">
      <c r="A2832">
        <v>2018933493</v>
      </c>
      <c r="B2832" t="s">
        <v>640</v>
      </c>
      <c r="C2832" t="s">
        <v>891</v>
      </c>
      <c r="D2832" t="str">
        <f t="shared" si="134"/>
        <v>KRISTEN JOHNSON</v>
      </c>
      <c r="E2832" t="s">
        <v>169</v>
      </c>
      <c r="F2832" t="s">
        <v>373</v>
      </c>
      <c r="G2832" t="s">
        <v>400</v>
      </c>
      <c r="H2832">
        <v>8307933</v>
      </c>
      <c r="I2832" t="s">
        <v>113</v>
      </c>
      <c r="J2832" t="s">
        <v>114</v>
      </c>
      <c r="K2832" t="str">
        <f t="shared" si="132"/>
        <v>GREGORY TEIPEL</v>
      </c>
      <c r="L2832" s="1">
        <v>45112</v>
      </c>
      <c r="M2832" s="1">
        <v>46027</v>
      </c>
      <c r="N2832">
        <f t="shared" si="133"/>
        <v>30</v>
      </c>
      <c r="O2832" t="s">
        <v>135</v>
      </c>
      <c r="P2832" t="s">
        <v>2613</v>
      </c>
      <c r="Q2832" s="2">
        <v>10.54</v>
      </c>
      <c r="R2832" s="3">
        <v>0.15</v>
      </c>
      <c r="S2832" t="s">
        <v>135</v>
      </c>
      <c r="T2832" t="s">
        <v>136</v>
      </c>
      <c r="U2832" s="2">
        <v>1.58</v>
      </c>
      <c r="V2832" t="s">
        <v>400</v>
      </c>
    </row>
    <row r="2833" spans="1:22" x14ac:dyDescent="0.25">
      <c r="A2833">
        <v>2019110193</v>
      </c>
      <c r="B2833" t="s">
        <v>894</v>
      </c>
      <c r="C2833" t="s">
        <v>512</v>
      </c>
      <c r="D2833" t="str">
        <f t="shared" si="134"/>
        <v>TAYLOR DICKEY</v>
      </c>
      <c r="E2833" t="s">
        <v>169</v>
      </c>
      <c r="F2833" t="s">
        <v>373</v>
      </c>
      <c r="G2833" t="s">
        <v>400</v>
      </c>
      <c r="H2833">
        <v>8307933</v>
      </c>
      <c r="I2833" t="s">
        <v>113</v>
      </c>
      <c r="J2833" t="s">
        <v>114</v>
      </c>
      <c r="K2833" t="str">
        <f t="shared" si="132"/>
        <v>GREGORY TEIPEL</v>
      </c>
      <c r="L2833" s="1">
        <v>45112</v>
      </c>
      <c r="M2833" s="1">
        <v>46027</v>
      </c>
      <c r="N2833">
        <f t="shared" si="133"/>
        <v>30</v>
      </c>
      <c r="O2833" t="s">
        <v>135</v>
      </c>
      <c r="P2833" t="s">
        <v>2613</v>
      </c>
      <c r="Q2833" s="2">
        <v>10.54</v>
      </c>
      <c r="R2833" s="3">
        <v>0.15</v>
      </c>
      <c r="S2833" t="s">
        <v>135</v>
      </c>
      <c r="T2833" t="s">
        <v>136</v>
      </c>
      <c r="U2833" s="2">
        <v>1.58</v>
      </c>
      <c r="V2833" t="s">
        <v>400</v>
      </c>
    </row>
    <row r="2834" spans="1:22" x14ac:dyDescent="0.25">
      <c r="A2834">
        <v>2019019276</v>
      </c>
      <c r="B2834" t="s">
        <v>1777</v>
      </c>
      <c r="C2834" t="s">
        <v>296</v>
      </c>
      <c r="D2834" t="str">
        <f t="shared" si="134"/>
        <v>KIMBERLY SANDERS</v>
      </c>
      <c r="E2834" t="s">
        <v>161</v>
      </c>
      <c r="F2834" t="s">
        <v>373</v>
      </c>
      <c r="G2834" t="s">
        <v>374</v>
      </c>
      <c r="H2834">
        <v>8307933</v>
      </c>
      <c r="I2834" t="s">
        <v>113</v>
      </c>
      <c r="J2834" t="s">
        <v>114</v>
      </c>
      <c r="K2834" t="str">
        <f t="shared" si="132"/>
        <v>GREGORY TEIPEL</v>
      </c>
      <c r="L2834" s="1">
        <v>45112</v>
      </c>
      <c r="M2834" s="1">
        <v>46027</v>
      </c>
      <c r="N2834">
        <f t="shared" si="133"/>
        <v>30</v>
      </c>
      <c r="O2834" t="s">
        <v>135</v>
      </c>
      <c r="P2834" t="s">
        <v>2613</v>
      </c>
      <c r="Q2834" s="2">
        <v>347.31</v>
      </c>
      <c r="R2834" s="3">
        <v>0.15</v>
      </c>
      <c r="S2834" t="s">
        <v>135</v>
      </c>
      <c r="T2834" t="s">
        <v>136</v>
      </c>
      <c r="U2834" s="2">
        <v>52.1</v>
      </c>
      <c r="V2834" t="s">
        <v>374</v>
      </c>
    </row>
    <row r="2835" spans="1:22" x14ac:dyDescent="0.25">
      <c r="A2835">
        <v>2019000829</v>
      </c>
      <c r="B2835" t="s">
        <v>892</v>
      </c>
      <c r="C2835" t="s">
        <v>893</v>
      </c>
      <c r="D2835" t="str">
        <f t="shared" si="134"/>
        <v>BOBBIE BUERER</v>
      </c>
      <c r="E2835" t="s">
        <v>83</v>
      </c>
      <c r="F2835" t="s">
        <v>102</v>
      </c>
      <c r="G2835" t="s">
        <v>764</v>
      </c>
      <c r="H2835">
        <v>8307933</v>
      </c>
      <c r="I2835" t="s">
        <v>113</v>
      </c>
      <c r="J2835" t="s">
        <v>114</v>
      </c>
      <c r="K2835" t="str">
        <f t="shared" si="132"/>
        <v>GREGORY TEIPEL</v>
      </c>
      <c r="L2835" s="1">
        <v>45112</v>
      </c>
      <c r="M2835" s="1">
        <v>46027</v>
      </c>
      <c r="N2835">
        <f t="shared" si="133"/>
        <v>30</v>
      </c>
      <c r="O2835" t="s">
        <v>135</v>
      </c>
      <c r="P2835" t="s">
        <v>2613</v>
      </c>
      <c r="Q2835" s="2">
        <v>27.93</v>
      </c>
      <c r="R2835" s="3">
        <v>0.1</v>
      </c>
      <c r="S2835" t="s">
        <v>135</v>
      </c>
      <c r="T2835" t="s">
        <v>136</v>
      </c>
      <c r="U2835" s="2">
        <v>2.79</v>
      </c>
      <c r="V2835" t="s">
        <v>2597</v>
      </c>
    </row>
    <row r="2836" spans="1:22" x14ac:dyDescent="0.25">
      <c r="A2836">
        <v>2018933492</v>
      </c>
      <c r="B2836" t="s">
        <v>640</v>
      </c>
      <c r="C2836" t="s">
        <v>891</v>
      </c>
      <c r="D2836" t="str">
        <f t="shared" si="134"/>
        <v>KRISTEN JOHNSON</v>
      </c>
      <c r="E2836" t="s">
        <v>169</v>
      </c>
      <c r="F2836" t="s">
        <v>102</v>
      </c>
      <c r="G2836" t="s">
        <v>764</v>
      </c>
      <c r="H2836">
        <v>8307933</v>
      </c>
      <c r="I2836" t="s">
        <v>113</v>
      </c>
      <c r="J2836" t="s">
        <v>114</v>
      </c>
      <c r="K2836" t="str">
        <f t="shared" si="132"/>
        <v>GREGORY TEIPEL</v>
      </c>
      <c r="L2836" s="1">
        <v>45112</v>
      </c>
      <c r="M2836" s="1">
        <v>46027</v>
      </c>
      <c r="N2836">
        <f t="shared" si="133"/>
        <v>30</v>
      </c>
      <c r="O2836" t="s">
        <v>135</v>
      </c>
      <c r="P2836" t="s">
        <v>2613</v>
      </c>
      <c r="Q2836" s="2">
        <v>18.350000000000001</v>
      </c>
      <c r="R2836" s="3">
        <v>0.1</v>
      </c>
      <c r="S2836" t="s">
        <v>135</v>
      </c>
      <c r="T2836" t="s">
        <v>136</v>
      </c>
      <c r="U2836" s="2">
        <v>1.84</v>
      </c>
      <c r="V2836" t="s">
        <v>2597</v>
      </c>
    </row>
    <row r="2837" spans="1:22" x14ac:dyDescent="0.25">
      <c r="A2837">
        <v>2019110192</v>
      </c>
      <c r="B2837" t="s">
        <v>894</v>
      </c>
      <c r="C2837" t="s">
        <v>512</v>
      </c>
      <c r="D2837" t="str">
        <f t="shared" si="134"/>
        <v>TAYLOR DICKEY</v>
      </c>
      <c r="E2837" t="s">
        <v>169</v>
      </c>
      <c r="F2837" t="s">
        <v>102</v>
      </c>
      <c r="G2837" t="s">
        <v>738</v>
      </c>
      <c r="H2837">
        <v>8307933</v>
      </c>
      <c r="I2837" t="s">
        <v>113</v>
      </c>
      <c r="J2837" t="s">
        <v>114</v>
      </c>
      <c r="K2837" t="str">
        <f t="shared" si="132"/>
        <v>GREGORY TEIPEL</v>
      </c>
      <c r="L2837" s="1">
        <v>45112</v>
      </c>
      <c r="M2837" s="1">
        <v>46027</v>
      </c>
      <c r="N2837">
        <f t="shared" si="133"/>
        <v>30</v>
      </c>
      <c r="O2837" t="s">
        <v>135</v>
      </c>
      <c r="P2837" t="s">
        <v>2613</v>
      </c>
      <c r="Q2837" s="2">
        <v>48.91</v>
      </c>
      <c r="R2837" s="3">
        <v>0.1</v>
      </c>
      <c r="S2837" t="s">
        <v>135</v>
      </c>
      <c r="T2837" t="s">
        <v>136</v>
      </c>
      <c r="U2837" s="2">
        <v>4.8899999999999997</v>
      </c>
      <c r="V2837" t="s">
        <v>2599</v>
      </c>
    </row>
    <row r="2838" spans="1:22" x14ac:dyDescent="0.25">
      <c r="A2838">
        <v>2018933494</v>
      </c>
      <c r="B2838" t="s">
        <v>640</v>
      </c>
      <c r="C2838" t="s">
        <v>891</v>
      </c>
      <c r="D2838" t="str">
        <f t="shared" si="134"/>
        <v>KRISTEN JOHNSON</v>
      </c>
      <c r="E2838" t="s">
        <v>169</v>
      </c>
      <c r="F2838" t="s">
        <v>373</v>
      </c>
      <c r="G2838" t="s">
        <v>433</v>
      </c>
      <c r="H2838">
        <v>8307933</v>
      </c>
      <c r="I2838" t="s">
        <v>113</v>
      </c>
      <c r="J2838" t="s">
        <v>114</v>
      </c>
      <c r="K2838" t="str">
        <f t="shared" si="132"/>
        <v>GREGORY TEIPEL</v>
      </c>
      <c r="L2838" s="1">
        <v>45112</v>
      </c>
      <c r="M2838" s="1">
        <v>46027</v>
      </c>
      <c r="N2838">
        <f t="shared" si="133"/>
        <v>30</v>
      </c>
      <c r="O2838" t="s">
        <v>135</v>
      </c>
      <c r="P2838" t="s">
        <v>2613</v>
      </c>
      <c r="Q2838" s="2">
        <v>21.83</v>
      </c>
      <c r="R2838" s="3">
        <v>0.1</v>
      </c>
      <c r="S2838" t="s">
        <v>135</v>
      </c>
      <c r="T2838" t="s">
        <v>136</v>
      </c>
      <c r="U2838" s="2">
        <v>2.1800000000000002</v>
      </c>
      <c r="V2838" t="s">
        <v>433</v>
      </c>
    </row>
    <row r="2839" spans="1:22" x14ac:dyDescent="0.25">
      <c r="A2839">
        <v>2019000831</v>
      </c>
      <c r="B2839" t="s">
        <v>892</v>
      </c>
      <c r="C2839" t="s">
        <v>893</v>
      </c>
      <c r="D2839" t="str">
        <f t="shared" si="134"/>
        <v>BOBBIE BUERER</v>
      </c>
      <c r="E2839" t="s">
        <v>83</v>
      </c>
      <c r="F2839" t="s">
        <v>373</v>
      </c>
      <c r="G2839" t="s">
        <v>433</v>
      </c>
      <c r="H2839">
        <v>8307933</v>
      </c>
      <c r="I2839" t="s">
        <v>113</v>
      </c>
      <c r="J2839" t="s">
        <v>114</v>
      </c>
      <c r="K2839" t="str">
        <f t="shared" si="132"/>
        <v>GREGORY TEIPEL</v>
      </c>
      <c r="L2839" s="1">
        <v>45112</v>
      </c>
      <c r="M2839" s="1">
        <v>46027</v>
      </c>
      <c r="N2839">
        <f t="shared" si="133"/>
        <v>30</v>
      </c>
      <c r="O2839" t="s">
        <v>135</v>
      </c>
      <c r="P2839" t="s">
        <v>2613</v>
      </c>
      <c r="Q2839" s="2">
        <v>21.83</v>
      </c>
      <c r="R2839" s="3">
        <v>0.1</v>
      </c>
      <c r="S2839" t="s">
        <v>135</v>
      </c>
      <c r="T2839" t="s">
        <v>136</v>
      </c>
      <c r="U2839" s="2">
        <v>2.1800000000000002</v>
      </c>
      <c r="V2839" t="s">
        <v>433</v>
      </c>
    </row>
    <row r="2840" spans="1:22" x14ac:dyDescent="0.25">
      <c r="A2840">
        <v>2018954430</v>
      </c>
      <c r="B2840" t="s">
        <v>1656</v>
      </c>
      <c r="C2840" t="s">
        <v>296</v>
      </c>
      <c r="D2840" t="str">
        <f t="shared" si="134"/>
        <v>KIMBERLY KISLIA</v>
      </c>
      <c r="E2840" t="s">
        <v>339</v>
      </c>
      <c r="F2840" t="s">
        <v>479</v>
      </c>
      <c r="G2840" t="s">
        <v>480</v>
      </c>
      <c r="H2840">
        <v>8307933</v>
      </c>
      <c r="I2840" t="s">
        <v>113</v>
      </c>
      <c r="J2840" t="s">
        <v>114</v>
      </c>
      <c r="K2840" t="str">
        <f t="shared" si="132"/>
        <v>GREGORY TEIPEL</v>
      </c>
      <c r="L2840" s="1">
        <v>45111</v>
      </c>
      <c r="M2840" s="1">
        <v>46026</v>
      </c>
      <c r="N2840">
        <f t="shared" si="133"/>
        <v>30</v>
      </c>
      <c r="O2840" t="s">
        <v>135</v>
      </c>
      <c r="P2840" t="s">
        <v>2613</v>
      </c>
      <c r="Q2840" s="2">
        <v>45.94</v>
      </c>
      <c r="R2840" s="3">
        <v>0.06</v>
      </c>
      <c r="S2840" t="s">
        <v>135</v>
      </c>
      <c r="T2840" t="s">
        <v>136</v>
      </c>
      <c r="U2840" s="2">
        <v>2.76</v>
      </c>
      <c r="V2840" t="s">
        <v>480</v>
      </c>
    </row>
    <row r="2841" spans="1:22" x14ac:dyDescent="0.25">
      <c r="A2841">
        <v>2019149735</v>
      </c>
      <c r="B2841" t="s">
        <v>1846</v>
      </c>
      <c r="C2841" t="s">
        <v>142</v>
      </c>
      <c r="D2841" t="str">
        <f t="shared" si="134"/>
        <v>LISA FABRITZ</v>
      </c>
      <c r="E2841" t="s">
        <v>372</v>
      </c>
      <c r="F2841" t="s">
        <v>803</v>
      </c>
      <c r="G2841" t="s">
        <v>2415</v>
      </c>
      <c r="H2841">
        <v>8977234</v>
      </c>
      <c r="I2841" t="s">
        <v>65</v>
      </c>
      <c r="J2841" t="s">
        <v>66</v>
      </c>
      <c r="K2841" t="str">
        <f t="shared" si="132"/>
        <v>RYAN CALTAGIRONE</v>
      </c>
      <c r="L2841" s="1">
        <v>45109</v>
      </c>
      <c r="M2841" s="1">
        <v>46024</v>
      </c>
      <c r="N2841">
        <f t="shared" si="133"/>
        <v>30</v>
      </c>
      <c r="O2841" t="s">
        <v>135</v>
      </c>
      <c r="P2841" t="s">
        <v>2613</v>
      </c>
      <c r="Q2841" s="2">
        <v>15</v>
      </c>
      <c r="R2841" s="3">
        <v>0.28999999999999998</v>
      </c>
      <c r="S2841" t="s">
        <v>135</v>
      </c>
      <c r="T2841" t="s">
        <v>136</v>
      </c>
      <c r="U2841" s="2">
        <v>4.3499999999999996</v>
      </c>
      <c r="V2841" t="s">
        <v>2039</v>
      </c>
    </row>
    <row r="2842" spans="1:22" x14ac:dyDescent="0.25">
      <c r="A2842">
        <v>2019205073</v>
      </c>
      <c r="B2842" t="s">
        <v>896</v>
      </c>
      <c r="C2842" t="s">
        <v>897</v>
      </c>
      <c r="D2842" t="str">
        <f t="shared" si="134"/>
        <v>LUKE FILLERS</v>
      </c>
      <c r="E2842" t="s">
        <v>265</v>
      </c>
      <c r="F2842" t="s">
        <v>373</v>
      </c>
      <c r="G2842" t="s">
        <v>400</v>
      </c>
      <c r="H2842">
        <v>8977234</v>
      </c>
      <c r="I2842" t="s">
        <v>65</v>
      </c>
      <c r="J2842" t="s">
        <v>66</v>
      </c>
      <c r="K2842" t="str">
        <f t="shared" si="132"/>
        <v>RYAN CALTAGIRONE</v>
      </c>
      <c r="L2842" s="1">
        <v>45108</v>
      </c>
      <c r="M2842" s="1">
        <v>46023</v>
      </c>
      <c r="N2842">
        <f t="shared" si="133"/>
        <v>30</v>
      </c>
      <c r="O2842" t="s">
        <v>135</v>
      </c>
      <c r="P2842" t="s">
        <v>2613</v>
      </c>
      <c r="Q2842" s="2">
        <v>8.3699999999999992</v>
      </c>
      <c r="R2842" s="3">
        <v>0.15</v>
      </c>
      <c r="S2842" t="s">
        <v>135</v>
      </c>
      <c r="T2842" t="s">
        <v>136</v>
      </c>
      <c r="U2842" s="2">
        <v>1.26</v>
      </c>
      <c r="V2842" t="s">
        <v>400</v>
      </c>
    </row>
    <row r="2843" spans="1:22" x14ac:dyDescent="0.25">
      <c r="A2843">
        <v>2019158698</v>
      </c>
      <c r="B2843" t="s">
        <v>895</v>
      </c>
      <c r="C2843" t="s">
        <v>347</v>
      </c>
      <c r="D2843" t="str">
        <f t="shared" si="134"/>
        <v>HARRIS BRUMFIELD</v>
      </c>
      <c r="E2843" t="s">
        <v>83</v>
      </c>
      <c r="F2843" t="s">
        <v>373</v>
      </c>
      <c r="G2843" t="s">
        <v>374</v>
      </c>
      <c r="H2843">
        <v>8977234</v>
      </c>
      <c r="I2843" t="s">
        <v>65</v>
      </c>
      <c r="J2843" t="s">
        <v>66</v>
      </c>
      <c r="K2843" t="str">
        <f t="shared" si="132"/>
        <v>RYAN CALTAGIRONE</v>
      </c>
      <c r="L2843" s="1">
        <v>45108</v>
      </c>
      <c r="M2843" s="1">
        <v>46023</v>
      </c>
      <c r="N2843">
        <f t="shared" si="133"/>
        <v>30</v>
      </c>
      <c r="O2843" t="s">
        <v>135</v>
      </c>
      <c r="P2843" t="s">
        <v>2613</v>
      </c>
      <c r="Q2843" s="2">
        <v>162</v>
      </c>
      <c r="R2843" s="3">
        <v>0.15</v>
      </c>
      <c r="S2843" t="s">
        <v>135</v>
      </c>
      <c r="T2843" t="s">
        <v>136</v>
      </c>
      <c r="U2843" s="2">
        <v>24.3</v>
      </c>
      <c r="V2843" t="s">
        <v>374</v>
      </c>
    </row>
    <row r="2844" spans="1:22" x14ac:dyDescent="0.25">
      <c r="A2844">
        <v>2019205071</v>
      </c>
      <c r="B2844" t="s">
        <v>896</v>
      </c>
      <c r="C2844" t="s">
        <v>897</v>
      </c>
      <c r="D2844" t="str">
        <f t="shared" si="134"/>
        <v>LUKE FILLERS</v>
      </c>
      <c r="E2844" t="s">
        <v>265</v>
      </c>
      <c r="F2844" t="s">
        <v>373</v>
      </c>
      <c r="G2844" t="s">
        <v>374</v>
      </c>
      <c r="H2844">
        <v>8977234</v>
      </c>
      <c r="I2844" t="s">
        <v>65</v>
      </c>
      <c r="J2844" t="s">
        <v>66</v>
      </c>
      <c r="K2844" t="str">
        <f t="shared" si="132"/>
        <v>RYAN CALTAGIRONE</v>
      </c>
      <c r="L2844" s="1">
        <v>45108</v>
      </c>
      <c r="M2844" s="1">
        <v>46023</v>
      </c>
      <c r="N2844">
        <f t="shared" si="133"/>
        <v>30</v>
      </c>
      <c r="O2844" t="s">
        <v>135</v>
      </c>
      <c r="P2844" t="s">
        <v>2613</v>
      </c>
      <c r="Q2844" s="2">
        <v>21.08</v>
      </c>
      <c r="R2844" s="3">
        <v>0.15</v>
      </c>
      <c r="S2844" t="s">
        <v>135</v>
      </c>
      <c r="T2844" t="s">
        <v>136</v>
      </c>
      <c r="U2844" s="2">
        <v>3.16</v>
      </c>
      <c r="V2844" t="s">
        <v>374</v>
      </c>
    </row>
    <row r="2845" spans="1:22" x14ac:dyDescent="0.25">
      <c r="A2845">
        <v>2019158697</v>
      </c>
      <c r="B2845" t="s">
        <v>895</v>
      </c>
      <c r="C2845" t="s">
        <v>347</v>
      </c>
      <c r="D2845" t="str">
        <f t="shared" si="134"/>
        <v>HARRIS BRUMFIELD</v>
      </c>
      <c r="E2845" t="s">
        <v>83</v>
      </c>
      <c r="F2845" t="s">
        <v>102</v>
      </c>
      <c r="G2845" t="s">
        <v>764</v>
      </c>
      <c r="H2845">
        <v>8977234</v>
      </c>
      <c r="I2845" t="s">
        <v>65</v>
      </c>
      <c r="J2845" t="s">
        <v>66</v>
      </c>
      <c r="K2845" t="str">
        <f t="shared" si="132"/>
        <v>RYAN CALTAGIRONE</v>
      </c>
      <c r="L2845" s="1">
        <v>45108</v>
      </c>
      <c r="M2845" s="1">
        <v>46023</v>
      </c>
      <c r="N2845">
        <f t="shared" si="133"/>
        <v>30</v>
      </c>
      <c r="O2845" t="s">
        <v>135</v>
      </c>
      <c r="P2845" t="s">
        <v>2613</v>
      </c>
      <c r="Q2845" s="2">
        <v>96.34</v>
      </c>
      <c r="R2845" s="3">
        <v>0.1</v>
      </c>
      <c r="S2845" t="s">
        <v>135</v>
      </c>
      <c r="T2845" t="s">
        <v>136</v>
      </c>
      <c r="U2845" s="2">
        <v>9.6300000000000008</v>
      </c>
      <c r="V2845" t="s">
        <v>2597</v>
      </c>
    </row>
    <row r="2846" spans="1:22" x14ac:dyDescent="0.25">
      <c r="A2846">
        <v>2019205070</v>
      </c>
      <c r="B2846" t="s">
        <v>896</v>
      </c>
      <c r="C2846" t="s">
        <v>897</v>
      </c>
      <c r="D2846" t="str">
        <f t="shared" si="134"/>
        <v>LUKE FILLERS</v>
      </c>
      <c r="E2846" t="s">
        <v>265</v>
      </c>
      <c r="F2846" t="s">
        <v>102</v>
      </c>
      <c r="G2846" t="s">
        <v>764</v>
      </c>
      <c r="H2846">
        <v>8977234</v>
      </c>
      <c r="I2846" t="s">
        <v>65</v>
      </c>
      <c r="J2846" t="s">
        <v>66</v>
      </c>
      <c r="K2846" t="str">
        <f t="shared" si="132"/>
        <v>RYAN CALTAGIRONE</v>
      </c>
      <c r="L2846" s="1">
        <v>45108</v>
      </c>
      <c r="M2846" s="1">
        <v>46023</v>
      </c>
      <c r="N2846">
        <f t="shared" si="133"/>
        <v>30</v>
      </c>
      <c r="O2846" t="s">
        <v>135</v>
      </c>
      <c r="P2846" t="s">
        <v>2613</v>
      </c>
      <c r="Q2846" s="2">
        <v>10.4</v>
      </c>
      <c r="R2846" s="3">
        <v>0.1</v>
      </c>
      <c r="S2846" t="s">
        <v>135</v>
      </c>
      <c r="T2846" t="s">
        <v>136</v>
      </c>
      <c r="U2846" s="2">
        <v>1.04</v>
      </c>
      <c r="V2846" t="s">
        <v>2597</v>
      </c>
    </row>
    <row r="2847" spans="1:22" x14ac:dyDescent="0.25">
      <c r="A2847">
        <v>2019158699</v>
      </c>
      <c r="B2847" t="s">
        <v>895</v>
      </c>
      <c r="C2847" t="s">
        <v>347</v>
      </c>
      <c r="D2847" t="str">
        <f t="shared" si="134"/>
        <v>HARRIS BRUMFIELD</v>
      </c>
      <c r="E2847" t="s">
        <v>83</v>
      </c>
      <c r="F2847" t="s">
        <v>102</v>
      </c>
      <c r="G2847" t="s">
        <v>738</v>
      </c>
      <c r="H2847">
        <v>8977234</v>
      </c>
      <c r="I2847" t="s">
        <v>65</v>
      </c>
      <c r="J2847" t="s">
        <v>66</v>
      </c>
      <c r="K2847" t="str">
        <f t="shared" si="132"/>
        <v>RYAN CALTAGIRONE</v>
      </c>
      <c r="L2847" s="1">
        <v>45108</v>
      </c>
      <c r="M2847" s="1">
        <v>46023</v>
      </c>
      <c r="N2847">
        <f t="shared" si="133"/>
        <v>30</v>
      </c>
      <c r="O2847" t="s">
        <v>135</v>
      </c>
      <c r="P2847" t="s">
        <v>2613</v>
      </c>
      <c r="Q2847" s="2">
        <v>128.61000000000001</v>
      </c>
      <c r="R2847" s="3">
        <v>0.1</v>
      </c>
      <c r="S2847" t="s">
        <v>135</v>
      </c>
      <c r="T2847" t="s">
        <v>136</v>
      </c>
      <c r="U2847" s="2">
        <v>12.86</v>
      </c>
      <c r="V2847" t="s">
        <v>2599</v>
      </c>
    </row>
    <row r="2848" spans="1:22" x14ac:dyDescent="0.25">
      <c r="A2848">
        <v>2019205072</v>
      </c>
      <c r="B2848" t="s">
        <v>896</v>
      </c>
      <c r="C2848" t="s">
        <v>897</v>
      </c>
      <c r="D2848" t="str">
        <f t="shared" si="134"/>
        <v>LUKE FILLERS</v>
      </c>
      <c r="E2848" t="s">
        <v>265</v>
      </c>
      <c r="F2848" t="s">
        <v>102</v>
      </c>
      <c r="G2848" t="s">
        <v>738</v>
      </c>
      <c r="H2848">
        <v>8977234</v>
      </c>
      <c r="I2848" t="s">
        <v>65</v>
      </c>
      <c r="J2848" t="s">
        <v>66</v>
      </c>
      <c r="K2848" t="str">
        <f t="shared" si="132"/>
        <v>RYAN CALTAGIRONE</v>
      </c>
      <c r="L2848" s="1">
        <v>45108</v>
      </c>
      <c r="M2848" s="1">
        <v>46023</v>
      </c>
      <c r="N2848">
        <f t="shared" si="133"/>
        <v>30</v>
      </c>
      <c r="O2848" t="s">
        <v>135</v>
      </c>
      <c r="P2848" t="s">
        <v>2613</v>
      </c>
      <c r="Q2848" s="2">
        <v>55.75</v>
      </c>
      <c r="R2848" s="3">
        <v>0.1</v>
      </c>
      <c r="S2848" t="s">
        <v>135</v>
      </c>
      <c r="T2848" t="s">
        <v>136</v>
      </c>
      <c r="U2848" s="2">
        <v>5.58</v>
      </c>
      <c r="V2848" t="s">
        <v>2599</v>
      </c>
    </row>
    <row r="2849" spans="1:22" x14ac:dyDescent="0.25">
      <c r="A2849">
        <v>2019158700</v>
      </c>
      <c r="B2849" t="s">
        <v>895</v>
      </c>
      <c r="C2849" t="s">
        <v>347</v>
      </c>
      <c r="D2849" t="str">
        <f t="shared" si="134"/>
        <v>HARRIS BRUMFIELD</v>
      </c>
      <c r="E2849" t="s">
        <v>83</v>
      </c>
      <c r="F2849" t="s">
        <v>479</v>
      </c>
      <c r="G2849" t="s">
        <v>480</v>
      </c>
      <c r="H2849">
        <v>8977234</v>
      </c>
      <c r="I2849" t="s">
        <v>65</v>
      </c>
      <c r="J2849" t="s">
        <v>66</v>
      </c>
      <c r="K2849" t="str">
        <f t="shared" si="132"/>
        <v>RYAN CALTAGIRONE</v>
      </c>
      <c r="L2849" s="1">
        <v>45108</v>
      </c>
      <c r="M2849" s="1">
        <v>46023</v>
      </c>
      <c r="N2849">
        <f t="shared" si="133"/>
        <v>30</v>
      </c>
      <c r="O2849" t="s">
        <v>135</v>
      </c>
      <c r="P2849" t="s">
        <v>2613</v>
      </c>
      <c r="Q2849" s="2">
        <v>17.920000000000002</v>
      </c>
      <c r="R2849" s="3">
        <v>0.06</v>
      </c>
      <c r="S2849" t="s">
        <v>135</v>
      </c>
      <c r="T2849" t="s">
        <v>136</v>
      </c>
      <c r="U2849" s="2">
        <v>1.08</v>
      </c>
      <c r="V2849" t="s">
        <v>480</v>
      </c>
    </row>
    <row r="2850" spans="1:22" x14ac:dyDescent="0.25">
      <c r="A2850">
        <v>2018641362</v>
      </c>
      <c r="B2850" t="s">
        <v>2056</v>
      </c>
      <c r="C2850" t="s">
        <v>2057</v>
      </c>
      <c r="D2850" t="str">
        <f t="shared" si="134"/>
        <v>DARRYL HOLSENDOLPH</v>
      </c>
      <c r="E2850" t="s">
        <v>80</v>
      </c>
      <c r="F2850" t="s">
        <v>2058</v>
      </c>
      <c r="G2850" t="s">
        <v>2059</v>
      </c>
      <c r="H2850">
        <v>8977234</v>
      </c>
      <c r="I2850" t="s">
        <v>65</v>
      </c>
      <c r="J2850" t="s">
        <v>66</v>
      </c>
      <c r="K2850" t="str">
        <f t="shared" si="132"/>
        <v>RYAN CALTAGIRONE</v>
      </c>
      <c r="L2850" s="1">
        <v>45102</v>
      </c>
      <c r="M2850" s="1">
        <v>46016</v>
      </c>
      <c r="N2850">
        <f t="shared" si="133"/>
        <v>30</v>
      </c>
      <c r="O2850" t="s">
        <v>135</v>
      </c>
      <c r="P2850" t="s">
        <v>2613</v>
      </c>
      <c r="Q2850" s="2">
        <v>95.7</v>
      </c>
      <c r="R2850" s="4">
        <v>5.2499999999999998E-2</v>
      </c>
      <c r="S2850" t="s">
        <v>135</v>
      </c>
      <c r="T2850" t="s">
        <v>136</v>
      </c>
      <c r="U2850" s="2">
        <v>5.0199999999999996</v>
      </c>
      <c r="V2850" t="s">
        <v>2059</v>
      </c>
    </row>
    <row r="2851" spans="1:22" x14ac:dyDescent="0.25">
      <c r="A2851">
        <v>2018617831</v>
      </c>
      <c r="B2851" t="s">
        <v>66</v>
      </c>
      <c r="C2851" t="s">
        <v>1768</v>
      </c>
      <c r="D2851" t="str">
        <f t="shared" si="134"/>
        <v>RAVEN RYAN</v>
      </c>
      <c r="F2851" t="s">
        <v>373</v>
      </c>
      <c r="G2851" t="s">
        <v>400</v>
      </c>
      <c r="H2851">
        <v>9079571</v>
      </c>
      <c r="I2851" t="s">
        <v>71</v>
      </c>
      <c r="J2851" t="s">
        <v>99</v>
      </c>
      <c r="K2851" t="str">
        <f t="shared" si="132"/>
        <v>ADAM RICHTER</v>
      </c>
      <c r="L2851" s="1">
        <v>45078</v>
      </c>
      <c r="M2851" s="1">
        <v>46023</v>
      </c>
      <c r="N2851">
        <f t="shared" si="133"/>
        <v>31</v>
      </c>
      <c r="O2851" t="s">
        <v>135</v>
      </c>
      <c r="P2851" t="s">
        <v>2613</v>
      </c>
      <c r="Q2851" s="2">
        <v>24.61</v>
      </c>
      <c r="R2851" s="3">
        <v>0.15</v>
      </c>
      <c r="S2851" t="s">
        <v>135</v>
      </c>
      <c r="T2851" t="s">
        <v>136</v>
      </c>
      <c r="U2851" s="2">
        <v>3.69</v>
      </c>
      <c r="V2851" t="s">
        <v>400</v>
      </c>
    </row>
    <row r="2852" spans="1:22" x14ac:dyDescent="0.25">
      <c r="A2852">
        <v>2018717243</v>
      </c>
      <c r="B2852" t="s">
        <v>1772</v>
      </c>
      <c r="C2852" t="s">
        <v>97</v>
      </c>
      <c r="D2852" t="str">
        <f t="shared" si="134"/>
        <v>CHARLES LAIOS</v>
      </c>
      <c r="F2852" t="s">
        <v>373</v>
      </c>
      <c r="G2852" t="s">
        <v>400</v>
      </c>
      <c r="H2852">
        <v>9079571</v>
      </c>
      <c r="I2852" t="s">
        <v>71</v>
      </c>
      <c r="J2852" t="s">
        <v>99</v>
      </c>
      <c r="K2852" t="str">
        <f t="shared" si="132"/>
        <v>ADAM RICHTER</v>
      </c>
      <c r="L2852" s="1">
        <v>45078</v>
      </c>
      <c r="M2852" s="1">
        <v>46023</v>
      </c>
      <c r="N2852">
        <f t="shared" si="133"/>
        <v>31</v>
      </c>
      <c r="O2852" t="s">
        <v>135</v>
      </c>
      <c r="P2852" t="s">
        <v>2613</v>
      </c>
      <c r="Q2852" s="2">
        <v>24.61</v>
      </c>
      <c r="R2852" s="3">
        <v>0.15</v>
      </c>
      <c r="S2852" t="s">
        <v>135</v>
      </c>
      <c r="T2852" t="s">
        <v>136</v>
      </c>
      <c r="U2852" s="2">
        <v>3.69</v>
      </c>
      <c r="V2852" t="s">
        <v>400</v>
      </c>
    </row>
    <row r="2853" spans="1:22" x14ac:dyDescent="0.25">
      <c r="A2853">
        <v>2018642367</v>
      </c>
      <c r="B2853" t="s">
        <v>1652</v>
      </c>
      <c r="C2853" t="s">
        <v>383</v>
      </c>
      <c r="D2853" t="str">
        <f t="shared" si="134"/>
        <v>ROBIN GIARDINA</v>
      </c>
      <c r="E2853" t="s">
        <v>178</v>
      </c>
      <c r="F2853" t="s">
        <v>479</v>
      </c>
      <c r="G2853" t="s">
        <v>480</v>
      </c>
      <c r="H2853">
        <v>19278370</v>
      </c>
      <c r="I2853" t="s">
        <v>172</v>
      </c>
      <c r="J2853" t="s">
        <v>173</v>
      </c>
      <c r="K2853" t="str">
        <f t="shared" si="132"/>
        <v>ANNE MARIE KOZACHECK</v>
      </c>
      <c r="L2853" s="1">
        <v>45082</v>
      </c>
      <c r="M2853" s="1">
        <v>46027</v>
      </c>
      <c r="N2853">
        <f t="shared" si="133"/>
        <v>31</v>
      </c>
      <c r="O2853" t="s">
        <v>135</v>
      </c>
      <c r="P2853" t="s">
        <v>2613</v>
      </c>
      <c r="Q2853" s="2">
        <v>49.98</v>
      </c>
      <c r="R2853" s="3">
        <v>0.06</v>
      </c>
      <c r="S2853" t="s">
        <v>135</v>
      </c>
      <c r="T2853" t="s">
        <v>136</v>
      </c>
      <c r="U2853" s="2">
        <v>3</v>
      </c>
      <c r="V2853" t="s">
        <v>480</v>
      </c>
    </row>
    <row r="2854" spans="1:22" x14ac:dyDescent="0.25">
      <c r="A2854">
        <v>2018695482</v>
      </c>
      <c r="B2854" t="s">
        <v>1653</v>
      </c>
      <c r="C2854" t="s">
        <v>386</v>
      </c>
      <c r="D2854" t="str">
        <f t="shared" si="134"/>
        <v>MICHAEL FIGUEROA</v>
      </c>
      <c r="E2854" t="s">
        <v>52</v>
      </c>
      <c r="F2854" t="s">
        <v>479</v>
      </c>
      <c r="G2854" t="s">
        <v>480</v>
      </c>
      <c r="H2854" t="s">
        <v>2604</v>
      </c>
      <c r="I2854" t="s">
        <v>55</v>
      </c>
      <c r="J2854" t="s">
        <v>56</v>
      </c>
      <c r="K2854" t="str">
        <f t="shared" si="132"/>
        <v>CAROL FOLEY</v>
      </c>
      <c r="L2854" s="1">
        <v>45078</v>
      </c>
      <c r="M2854" s="1">
        <v>46023</v>
      </c>
      <c r="N2854">
        <f t="shared" si="133"/>
        <v>31</v>
      </c>
      <c r="O2854" t="s">
        <v>135</v>
      </c>
      <c r="P2854" t="s">
        <v>2613</v>
      </c>
      <c r="Q2854" s="2">
        <v>57.29</v>
      </c>
      <c r="R2854" s="3">
        <v>0.06</v>
      </c>
      <c r="S2854" t="s">
        <v>135</v>
      </c>
      <c r="T2854" t="s">
        <v>136</v>
      </c>
      <c r="U2854" s="2">
        <v>3.44</v>
      </c>
      <c r="V2854" t="s">
        <v>480</v>
      </c>
    </row>
    <row r="2855" spans="1:22" x14ac:dyDescent="0.25">
      <c r="A2855">
        <v>2018857514</v>
      </c>
      <c r="B2855" t="s">
        <v>414</v>
      </c>
      <c r="C2855" t="s">
        <v>890</v>
      </c>
      <c r="D2855" t="str">
        <f t="shared" si="134"/>
        <v>DEMARQEUS THOMAS</v>
      </c>
      <c r="F2855" t="s">
        <v>373</v>
      </c>
      <c r="G2855" t="s">
        <v>400</v>
      </c>
      <c r="H2855">
        <v>8307933</v>
      </c>
      <c r="I2855" t="s">
        <v>113</v>
      </c>
      <c r="J2855" t="s">
        <v>114</v>
      </c>
      <c r="K2855" t="str">
        <f t="shared" si="132"/>
        <v>GREGORY TEIPEL</v>
      </c>
      <c r="L2855" s="1">
        <v>45078</v>
      </c>
      <c r="M2855" s="1">
        <v>46023</v>
      </c>
      <c r="N2855">
        <f t="shared" si="133"/>
        <v>31</v>
      </c>
      <c r="O2855" t="s">
        <v>135</v>
      </c>
      <c r="P2855" t="s">
        <v>2613</v>
      </c>
      <c r="Q2855" s="2">
        <v>25.73</v>
      </c>
      <c r="R2855" s="3">
        <v>0.15</v>
      </c>
      <c r="S2855" t="s">
        <v>135</v>
      </c>
      <c r="T2855" t="s">
        <v>136</v>
      </c>
      <c r="U2855" s="2">
        <v>3.86</v>
      </c>
      <c r="V2855" t="s">
        <v>400</v>
      </c>
    </row>
    <row r="2856" spans="1:22" x14ac:dyDescent="0.25">
      <c r="A2856">
        <v>2018732057</v>
      </c>
      <c r="B2856" t="s">
        <v>888</v>
      </c>
      <c r="C2856" t="s">
        <v>889</v>
      </c>
      <c r="D2856" t="str">
        <f t="shared" si="134"/>
        <v>ALEXIS MARSELLA</v>
      </c>
      <c r="F2856" t="s">
        <v>373</v>
      </c>
      <c r="G2856" t="s">
        <v>400</v>
      </c>
      <c r="H2856">
        <v>8307933</v>
      </c>
      <c r="I2856" t="s">
        <v>113</v>
      </c>
      <c r="J2856" t="s">
        <v>114</v>
      </c>
      <c r="K2856" t="str">
        <f t="shared" si="132"/>
        <v>GREGORY TEIPEL</v>
      </c>
      <c r="L2856" s="1">
        <v>45081</v>
      </c>
      <c r="M2856" s="1">
        <v>46026</v>
      </c>
      <c r="N2856">
        <f t="shared" si="133"/>
        <v>31</v>
      </c>
      <c r="O2856" t="s">
        <v>135</v>
      </c>
      <c r="P2856" t="s">
        <v>2613</v>
      </c>
      <c r="Q2856" s="2">
        <v>10.54</v>
      </c>
      <c r="R2856" s="3">
        <v>0.15</v>
      </c>
      <c r="S2856" t="s">
        <v>135</v>
      </c>
      <c r="T2856" t="s">
        <v>136</v>
      </c>
      <c r="U2856" s="2">
        <v>1.58</v>
      </c>
      <c r="V2856" t="s">
        <v>400</v>
      </c>
    </row>
    <row r="2857" spans="1:22" x14ac:dyDescent="0.25">
      <c r="A2857">
        <v>2018857513</v>
      </c>
      <c r="B2857" t="s">
        <v>414</v>
      </c>
      <c r="C2857" t="s">
        <v>890</v>
      </c>
      <c r="D2857" t="str">
        <f t="shared" si="134"/>
        <v>DEMARQEUS THOMAS</v>
      </c>
      <c r="F2857" t="s">
        <v>102</v>
      </c>
      <c r="G2857" t="s">
        <v>764</v>
      </c>
      <c r="H2857">
        <v>8307933</v>
      </c>
      <c r="I2857" t="s">
        <v>113</v>
      </c>
      <c r="J2857" t="s">
        <v>114</v>
      </c>
      <c r="K2857" t="str">
        <f t="shared" si="132"/>
        <v>GREGORY TEIPEL</v>
      </c>
      <c r="L2857" s="1">
        <v>45078</v>
      </c>
      <c r="M2857" s="1">
        <v>46023</v>
      </c>
      <c r="N2857">
        <f t="shared" si="133"/>
        <v>31</v>
      </c>
      <c r="O2857" t="s">
        <v>135</v>
      </c>
      <c r="P2857" t="s">
        <v>2613</v>
      </c>
      <c r="Q2857" s="2">
        <v>31.53</v>
      </c>
      <c r="R2857" s="3">
        <v>0.1</v>
      </c>
      <c r="S2857" t="s">
        <v>135</v>
      </c>
      <c r="T2857" t="s">
        <v>136</v>
      </c>
      <c r="U2857" s="2">
        <v>3.15</v>
      </c>
      <c r="V2857" t="s">
        <v>2597</v>
      </c>
    </row>
    <row r="2858" spans="1:22" x14ac:dyDescent="0.25">
      <c r="A2858">
        <v>2018732056</v>
      </c>
      <c r="B2858" t="s">
        <v>888</v>
      </c>
      <c r="C2858" t="s">
        <v>889</v>
      </c>
      <c r="D2858" t="str">
        <f t="shared" si="134"/>
        <v>ALEXIS MARSELLA</v>
      </c>
      <c r="F2858" t="s">
        <v>102</v>
      </c>
      <c r="G2858" t="s">
        <v>764</v>
      </c>
      <c r="H2858">
        <v>8307933</v>
      </c>
      <c r="I2858" t="s">
        <v>113</v>
      </c>
      <c r="J2858" t="s">
        <v>114</v>
      </c>
      <c r="K2858" t="str">
        <f t="shared" si="132"/>
        <v>GREGORY TEIPEL</v>
      </c>
      <c r="L2858" s="1">
        <v>45081</v>
      </c>
      <c r="M2858" s="1">
        <v>46026</v>
      </c>
      <c r="N2858">
        <f t="shared" si="133"/>
        <v>31</v>
      </c>
      <c r="O2858" t="s">
        <v>135</v>
      </c>
      <c r="P2858" t="s">
        <v>2613</v>
      </c>
      <c r="Q2858" s="2">
        <v>18.350000000000001</v>
      </c>
      <c r="R2858" s="3">
        <v>0.1</v>
      </c>
      <c r="S2858" t="s">
        <v>135</v>
      </c>
      <c r="T2858" t="s">
        <v>136</v>
      </c>
      <c r="U2858" s="2">
        <v>1.84</v>
      </c>
      <c r="V2858" t="s">
        <v>2597</v>
      </c>
    </row>
    <row r="2859" spans="1:22" x14ac:dyDescent="0.25">
      <c r="A2859">
        <v>2018681161</v>
      </c>
      <c r="B2859" t="s">
        <v>1769</v>
      </c>
      <c r="C2859" t="s">
        <v>695</v>
      </c>
      <c r="D2859" t="str">
        <f t="shared" si="134"/>
        <v>NEIL HICKMAN</v>
      </c>
      <c r="F2859" t="s">
        <v>373</v>
      </c>
      <c r="G2859" t="s">
        <v>433</v>
      </c>
      <c r="H2859">
        <v>8307933</v>
      </c>
      <c r="I2859" t="s">
        <v>113</v>
      </c>
      <c r="J2859" t="s">
        <v>114</v>
      </c>
      <c r="K2859" t="str">
        <f t="shared" si="132"/>
        <v>GREGORY TEIPEL</v>
      </c>
      <c r="L2859" s="1">
        <v>45082</v>
      </c>
      <c r="M2859" s="1">
        <v>46027</v>
      </c>
      <c r="N2859">
        <f t="shared" si="133"/>
        <v>31</v>
      </c>
      <c r="O2859" t="s">
        <v>135</v>
      </c>
      <c r="P2859" t="s">
        <v>2613</v>
      </c>
      <c r="Q2859" s="2">
        <v>43.81</v>
      </c>
      <c r="R2859" s="3">
        <v>0.1</v>
      </c>
      <c r="S2859" t="s">
        <v>135</v>
      </c>
      <c r="T2859" t="s">
        <v>136</v>
      </c>
      <c r="U2859" s="2">
        <v>4.38</v>
      </c>
      <c r="V2859" t="s">
        <v>433</v>
      </c>
    </row>
    <row r="2860" spans="1:22" x14ac:dyDescent="0.25">
      <c r="A2860">
        <v>2018857516</v>
      </c>
      <c r="B2860" t="s">
        <v>414</v>
      </c>
      <c r="C2860" t="s">
        <v>890</v>
      </c>
      <c r="D2860" t="str">
        <f t="shared" si="134"/>
        <v>DEMARQEUS THOMAS</v>
      </c>
      <c r="F2860" t="s">
        <v>373</v>
      </c>
      <c r="G2860" t="s">
        <v>433</v>
      </c>
      <c r="H2860">
        <v>8307933</v>
      </c>
      <c r="I2860" t="s">
        <v>113</v>
      </c>
      <c r="J2860" t="s">
        <v>114</v>
      </c>
      <c r="K2860" t="str">
        <f t="shared" si="132"/>
        <v>GREGORY TEIPEL</v>
      </c>
      <c r="L2860" s="1">
        <v>45078</v>
      </c>
      <c r="M2860" s="1">
        <v>46023</v>
      </c>
      <c r="N2860">
        <f t="shared" si="133"/>
        <v>31</v>
      </c>
      <c r="O2860" t="s">
        <v>135</v>
      </c>
      <c r="P2860" t="s">
        <v>2613</v>
      </c>
      <c r="Q2860" s="2">
        <v>29.25</v>
      </c>
      <c r="R2860" s="3">
        <v>0.1</v>
      </c>
      <c r="S2860" t="s">
        <v>135</v>
      </c>
      <c r="T2860" t="s">
        <v>136</v>
      </c>
      <c r="U2860" s="2">
        <v>2.92</v>
      </c>
      <c r="V2860" t="s">
        <v>433</v>
      </c>
    </row>
    <row r="2861" spans="1:22" x14ac:dyDescent="0.25">
      <c r="A2861">
        <v>2018732058</v>
      </c>
      <c r="B2861" t="s">
        <v>888</v>
      </c>
      <c r="C2861" t="s">
        <v>889</v>
      </c>
      <c r="D2861" t="str">
        <f t="shared" si="134"/>
        <v>ALEXIS MARSELLA</v>
      </c>
      <c r="F2861" t="s">
        <v>373</v>
      </c>
      <c r="G2861" t="s">
        <v>433</v>
      </c>
      <c r="H2861">
        <v>8307933</v>
      </c>
      <c r="I2861" t="s">
        <v>113</v>
      </c>
      <c r="J2861" t="s">
        <v>114</v>
      </c>
      <c r="K2861" t="str">
        <f t="shared" si="132"/>
        <v>GREGORY TEIPEL</v>
      </c>
      <c r="L2861" s="1">
        <v>45081</v>
      </c>
      <c r="M2861" s="1">
        <v>46026</v>
      </c>
      <c r="N2861">
        <f t="shared" si="133"/>
        <v>31</v>
      </c>
      <c r="O2861" t="s">
        <v>135</v>
      </c>
      <c r="P2861" t="s">
        <v>2613</v>
      </c>
      <c r="Q2861" s="2">
        <v>21.83</v>
      </c>
      <c r="R2861" s="3">
        <v>0.1</v>
      </c>
      <c r="S2861" t="s">
        <v>135</v>
      </c>
      <c r="T2861" t="s">
        <v>136</v>
      </c>
      <c r="U2861" s="2">
        <v>2.1800000000000002</v>
      </c>
      <c r="V2861" t="s">
        <v>433</v>
      </c>
    </row>
    <row r="2862" spans="1:22" x14ac:dyDescent="0.25">
      <c r="A2862">
        <v>2018786856</v>
      </c>
      <c r="B2862" t="s">
        <v>1773</v>
      </c>
      <c r="C2862" t="s">
        <v>1774</v>
      </c>
      <c r="D2862" t="str">
        <f t="shared" si="134"/>
        <v>CHLOE TOPF</v>
      </c>
      <c r="F2862" t="s">
        <v>373</v>
      </c>
      <c r="G2862" t="s">
        <v>433</v>
      </c>
      <c r="H2862">
        <v>8307933</v>
      </c>
      <c r="I2862" t="s">
        <v>113</v>
      </c>
      <c r="J2862" t="s">
        <v>114</v>
      </c>
      <c r="K2862" t="str">
        <f t="shared" si="132"/>
        <v>GREGORY TEIPEL</v>
      </c>
      <c r="L2862" s="1">
        <v>45081</v>
      </c>
      <c r="M2862" s="1">
        <v>46026</v>
      </c>
      <c r="N2862">
        <f t="shared" si="133"/>
        <v>31</v>
      </c>
      <c r="O2862" t="s">
        <v>135</v>
      </c>
      <c r="P2862" t="s">
        <v>2613</v>
      </c>
      <c r="Q2862" s="2">
        <v>21.83</v>
      </c>
      <c r="R2862" s="3">
        <v>0.1</v>
      </c>
      <c r="S2862" t="s">
        <v>135</v>
      </c>
      <c r="T2862" t="s">
        <v>136</v>
      </c>
      <c r="U2862" s="2">
        <v>2.1800000000000002</v>
      </c>
      <c r="V2862" t="s">
        <v>433</v>
      </c>
    </row>
    <row r="2863" spans="1:22" x14ac:dyDescent="0.25">
      <c r="A2863">
        <v>2018857515</v>
      </c>
      <c r="B2863" t="s">
        <v>414</v>
      </c>
      <c r="C2863" t="s">
        <v>890</v>
      </c>
      <c r="D2863" t="str">
        <f t="shared" si="134"/>
        <v>DEMARQEUS THOMAS</v>
      </c>
      <c r="E2863" t="s">
        <v>178</v>
      </c>
      <c r="F2863" t="s">
        <v>479</v>
      </c>
      <c r="G2863" t="s">
        <v>480</v>
      </c>
      <c r="H2863">
        <v>8307933</v>
      </c>
      <c r="I2863" t="s">
        <v>113</v>
      </c>
      <c r="J2863" t="s">
        <v>114</v>
      </c>
      <c r="K2863" t="str">
        <f t="shared" si="132"/>
        <v>GREGORY TEIPEL</v>
      </c>
      <c r="L2863" s="1">
        <v>45078</v>
      </c>
      <c r="M2863" s="1">
        <v>46023</v>
      </c>
      <c r="N2863">
        <f t="shared" si="133"/>
        <v>31</v>
      </c>
      <c r="O2863" t="s">
        <v>135</v>
      </c>
      <c r="P2863" t="s">
        <v>2613</v>
      </c>
      <c r="Q2863" s="2">
        <v>40.04</v>
      </c>
      <c r="R2863" s="3">
        <v>0.06</v>
      </c>
      <c r="S2863" t="s">
        <v>135</v>
      </c>
      <c r="T2863" t="s">
        <v>136</v>
      </c>
      <c r="U2863" s="2">
        <v>2.4</v>
      </c>
      <c r="V2863" t="s">
        <v>480</v>
      </c>
    </row>
    <row r="2864" spans="1:22" x14ac:dyDescent="0.25">
      <c r="A2864">
        <v>2018802741</v>
      </c>
      <c r="B2864" t="s">
        <v>2296</v>
      </c>
      <c r="C2864" t="s">
        <v>231</v>
      </c>
      <c r="D2864" t="str">
        <f t="shared" si="134"/>
        <v>MARY DALTON</v>
      </c>
      <c r="E2864" t="s">
        <v>52</v>
      </c>
      <c r="F2864" t="s">
        <v>53</v>
      </c>
      <c r="G2864" t="s">
        <v>54</v>
      </c>
      <c r="H2864">
        <v>15278437</v>
      </c>
      <c r="I2864" t="s">
        <v>76</v>
      </c>
      <c r="J2864" t="s">
        <v>77</v>
      </c>
      <c r="K2864" t="str">
        <f t="shared" si="132"/>
        <v>JASON HOFFMANN</v>
      </c>
      <c r="L2864" s="1">
        <v>45078</v>
      </c>
      <c r="M2864" s="1">
        <v>46023</v>
      </c>
      <c r="N2864">
        <f t="shared" si="133"/>
        <v>31</v>
      </c>
      <c r="O2864" t="s">
        <v>135</v>
      </c>
      <c r="P2864" t="s">
        <v>2613</v>
      </c>
      <c r="Q2864" s="2">
        <v>52.69</v>
      </c>
      <c r="R2864" s="4">
        <v>6.5000000000000002E-2</v>
      </c>
      <c r="S2864" t="s">
        <v>135</v>
      </c>
      <c r="T2864" t="s">
        <v>136</v>
      </c>
      <c r="U2864" s="2">
        <v>3.42</v>
      </c>
      <c r="V2864" t="s">
        <v>54</v>
      </c>
    </row>
    <row r="2865" spans="1:22" x14ac:dyDescent="0.25">
      <c r="A2865">
        <v>2018749140</v>
      </c>
      <c r="B2865" t="s">
        <v>1654</v>
      </c>
      <c r="C2865" t="s">
        <v>1655</v>
      </c>
      <c r="D2865" t="str">
        <f t="shared" si="134"/>
        <v>LANCELOT SPIKER</v>
      </c>
      <c r="E2865" t="s">
        <v>52</v>
      </c>
      <c r="F2865" t="s">
        <v>479</v>
      </c>
      <c r="G2865" t="s">
        <v>480</v>
      </c>
      <c r="H2865">
        <v>15278437</v>
      </c>
      <c r="I2865" t="s">
        <v>76</v>
      </c>
      <c r="J2865" t="s">
        <v>77</v>
      </c>
      <c r="K2865" t="str">
        <f t="shared" si="132"/>
        <v>JASON HOFFMANN</v>
      </c>
      <c r="L2865" s="1">
        <v>45078</v>
      </c>
      <c r="M2865" s="1">
        <v>46023</v>
      </c>
      <c r="N2865">
        <f t="shared" si="133"/>
        <v>31</v>
      </c>
      <c r="O2865" t="s">
        <v>135</v>
      </c>
      <c r="P2865" t="s">
        <v>2613</v>
      </c>
      <c r="Q2865" s="2">
        <v>35.979999999999997</v>
      </c>
      <c r="R2865" s="3">
        <v>0.06</v>
      </c>
      <c r="S2865" t="s">
        <v>135</v>
      </c>
      <c r="T2865" t="s">
        <v>136</v>
      </c>
      <c r="U2865" s="2">
        <v>2.16</v>
      </c>
      <c r="V2865" t="s">
        <v>480</v>
      </c>
    </row>
    <row r="2866" spans="1:22" x14ac:dyDescent="0.25">
      <c r="A2866">
        <v>2018701885</v>
      </c>
      <c r="B2866" t="s">
        <v>1770</v>
      </c>
      <c r="C2866" t="s">
        <v>1771</v>
      </c>
      <c r="D2866" t="str">
        <f t="shared" si="134"/>
        <v>TERRI BURKETT</v>
      </c>
      <c r="E2866" t="s">
        <v>265</v>
      </c>
      <c r="F2866" t="s">
        <v>373</v>
      </c>
      <c r="G2866" t="s">
        <v>400</v>
      </c>
      <c r="H2866">
        <v>8977234</v>
      </c>
      <c r="I2866" t="s">
        <v>65</v>
      </c>
      <c r="J2866" t="s">
        <v>66</v>
      </c>
      <c r="K2866" t="str">
        <f t="shared" si="132"/>
        <v>RYAN CALTAGIRONE</v>
      </c>
      <c r="L2866" s="1">
        <v>45078</v>
      </c>
      <c r="M2866" s="1">
        <v>46023</v>
      </c>
      <c r="N2866">
        <f t="shared" si="133"/>
        <v>31</v>
      </c>
      <c r="O2866" t="s">
        <v>135</v>
      </c>
      <c r="P2866" t="s">
        <v>2613</v>
      </c>
      <c r="Q2866" s="2">
        <v>16.73</v>
      </c>
      <c r="R2866" s="3">
        <v>0.15</v>
      </c>
      <c r="S2866" t="s">
        <v>135</v>
      </c>
      <c r="T2866" t="s">
        <v>136</v>
      </c>
      <c r="U2866" s="2">
        <v>2.5099999999999998</v>
      </c>
      <c r="V2866" t="s">
        <v>400</v>
      </c>
    </row>
    <row r="2867" spans="1:22" x14ac:dyDescent="0.25">
      <c r="A2867">
        <v>2018621162</v>
      </c>
      <c r="B2867" t="s">
        <v>886</v>
      </c>
      <c r="C2867" t="s">
        <v>887</v>
      </c>
      <c r="D2867" t="str">
        <f t="shared" si="134"/>
        <v>JULIE DEBORD</v>
      </c>
      <c r="E2867" t="s">
        <v>206</v>
      </c>
      <c r="F2867" t="s">
        <v>373</v>
      </c>
      <c r="G2867" t="s">
        <v>374</v>
      </c>
      <c r="H2867">
        <v>8977234</v>
      </c>
      <c r="I2867" t="s">
        <v>65</v>
      </c>
      <c r="J2867" t="s">
        <v>66</v>
      </c>
      <c r="K2867" t="str">
        <f t="shared" si="132"/>
        <v>RYAN CALTAGIRONE</v>
      </c>
      <c r="L2867" s="1">
        <v>45078</v>
      </c>
      <c r="M2867" s="1">
        <v>46023</v>
      </c>
      <c r="N2867">
        <f t="shared" si="133"/>
        <v>31</v>
      </c>
      <c r="O2867" t="s">
        <v>135</v>
      </c>
      <c r="P2867" t="s">
        <v>2613</v>
      </c>
      <c r="Q2867" s="2">
        <v>44</v>
      </c>
      <c r="R2867" s="3">
        <v>0.15</v>
      </c>
      <c r="S2867" t="s">
        <v>135</v>
      </c>
      <c r="T2867" t="s">
        <v>136</v>
      </c>
      <c r="U2867" s="2">
        <v>6.6</v>
      </c>
      <c r="V2867" t="s">
        <v>374</v>
      </c>
    </row>
    <row r="2868" spans="1:22" x14ac:dyDescent="0.25">
      <c r="A2868">
        <v>2018701884</v>
      </c>
      <c r="B2868" t="s">
        <v>1770</v>
      </c>
      <c r="C2868" t="s">
        <v>1771</v>
      </c>
      <c r="D2868" t="str">
        <f t="shared" si="134"/>
        <v>TERRI BURKETT</v>
      </c>
      <c r="E2868" t="s">
        <v>265</v>
      </c>
      <c r="F2868" t="s">
        <v>373</v>
      </c>
      <c r="G2868" t="s">
        <v>374</v>
      </c>
      <c r="H2868">
        <v>8977234</v>
      </c>
      <c r="I2868" t="s">
        <v>65</v>
      </c>
      <c r="J2868" t="s">
        <v>66</v>
      </c>
      <c r="K2868" t="str">
        <f t="shared" si="132"/>
        <v>RYAN CALTAGIRONE</v>
      </c>
      <c r="L2868" s="1">
        <v>45078</v>
      </c>
      <c r="M2868" s="1">
        <v>46023</v>
      </c>
      <c r="N2868">
        <f t="shared" si="133"/>
        <v>31</v>
      </c>
      <c r="O2868" t="s">
        <v>135</v>
      </c>
      <c r="P2868" t="s">
        <v>2613</v>
      </c>
      <c r="Q2868" s="2">
        <v>25.59</v>
      </c>
      <c r="R2868" s="3">
        <v>0.15</v>
      </c>
      <c r="S2868" t="s">
        <v>135</v>
      </c>
      <c r="T2868" t="s">
        <v>136</v>
      </c>
      <c r="U2868" s="2">
        <v>3.84</v>
      </c>
      <c r="V2868" t="s">
        <v>374</v>
      </c>
    </row>
    <row r="2869" spans="1:22" x14ac:dyDescent="0.25">
      <c r="A2869">
        <v>2018621161</v>
      </c>
      <c r="B2869" t="s">
        <v>886</v>
      </c>
      <c r="C2869" t="s">
        <v>887</v>
      </c>
      <c r="D2869" t="str">
        <f t="shared" si="134"/>
        <v>JULIE DEBORD</v>
      </c>
      <c r="E2869" t="s">
        <v>206</v>
      </c>
      <c r="F2869" t="s">
        <v>102</v>
      </c>
      <c r="G2869" t="s">
        <v>764</v>
      </c>
      <c r="H2869">
        <v>8977234</v>
      </c>
      <c r="I2869" t="s">
        <v>65</v>
      </c>
      <c r="J2869" t="s">
        <v>66</v>
      </c>
      <c r="K2869" t="str">
        <f t="shared" si="132"/>
        <v>RYAN CALTAGIRONE</v>
      </c>
      <c r="L2869" s="1">
        <v>45078</v>
      </c>
      <c r="M2869" s="1">
        <v>46023</v>
      </c>
      <c r="N2869">
        <f t="shared" si="133"/>
        <v>31</v>
      </c>
      <c r="O2869" t="s">
        <v>135</v>
      </c>
      <c r="P2869" t="s">
        <v>2613</v>
      </c>
      <c r="Q2869" s="2">
        <v>160.83000000000001</v>
      </c>
      <c r="R2869" s="3">
        <v>0.1</v>
      </c>
      <c r="S2869" t="s">
        <v>135</v>
      </c>
      <c r="T2869" t="s">
        <v>136</v>
      </c>
      <c r="U2869" s="2">
        <v>16.079999999999998</v>
      </c>
      <c r="V2869" t="s">
        <v>2597</v>
      </c>
    </row>
    <row r="2870" spans="1:22" x14ac:dyDescent="0.25">
      <c r="A2870">
        <v>2018176417</v>
      </c>
      <c r="B2870" t="s">
        <v>1757</v>
      </c>
      <c r="C2870" t="s">
        <v>1405</v>
      </c>
      <c r="D2870" t="str">
        <f t="shared" si="134"/>
        <v>DORIS RUNICE</v>
      </c>
      <c r="E2870" t="s">
        <v>399</v>
      </c>
      <c r="F2870" t="s">
        <v>373</v>
      </c>
      <c r="G2870" t="s">
        <v>400</v>
      </c>
      <c r="H2870">
        <v>9079571</v>
      </c>
      <c r="I2870" t="s">
        <v>71</v>
      </c>
      <c r="J2870" t="s">
        <v>99</v>
      </c>
      <c r="K2870" t="str">
        <f t="shared" si="132"/>
        <v>ADAM RICHTER</v>
      </c>
      <c r="L2870" s="1">
        <v>45047</v>
      </c>
      <c r="M2870" s="1">
        <v>46023</v>
      </c>
      <c r="N2870">
        <f t="shared" si="133"/>
        <v>32</v>
      </c>
      <c r="O2870" t="s">
        <v>135</v>
      </c>
      <c r="P2870" t="s">
        <v>2613</v>
      </c>
      <c r="Q2870" s="2">
        <v>24.61</v>
      </c>
      <c r="R2870" s="3">
        <v>0.15</v>
      </c>
      <c r="S2870" t="s">
        <v>135</v>
      </c>
      <c r="T2870" t="s">
        <v>136</v>
      </c>
      <c r="U2870" s="2">
        <v>3.69</v>
      </c>
      <c r="V2870" t="s">
        <v>400</v>
      </c>
    </row>
    <row r="2871" spans="1:22" x14ac:dyDescent="0.25">
      <c r="A2871">
        <v>2018421071</v>
      </c>
      <c r="B2871" t="s">
        <v>1760</v>
      </c>
      <c r="C2871" t="s">
        <v>1761</v>
      </c>
      <c r="D2871" t="str">
        <f t="shared" si="134"/>
        <v>CHAUNCEY RABB</v>
      </c>
      <c r="E2871" t="s">
        <v>399</v>
      </c>
      <c r="F2871" t="s">
        <v>373</v>
      </c>
      <c r="G2871" t="s">
        <v>400</v>
      </c>
      <c r="H2871">
        <v>9079571</v>
      </c>
      <c r="I2871" t="s">
        <v>71</v>
      </c>
      <c r="J2871" t="s">
        <v>99</v>
      </c>
      <c r="K2871" t="str">
        <f t="shared" si="132"/>
        <v>ADAM RICHTER</v>
      </c>
      <c r="L2871" s="1">
        <v>45047</v>
      </c>
      <c r="M2871" s="1">
        <v>46023</v>
      </c>
      <c r="N2871">
        <f t="shared" si="133"/>
        <v>32</v>
      </c>
      <c r="O2871" t="s">
        <v>135</v>
      </c>
      <c r="P2871" t="s">
        <v>2613</v>
      </c>
      <c r="Q2871" s="2">
        <v>24.61</v>
      </c>
      <c r="R2871" s="3">
        <v>0.15</v>
      </c>
      <c r="S2871" t="s">
        <v>135</v>
      </c>
      <c r="T2871" t="s">
        <v>136</v>
      </c>
      <c r="U2871" s="2">
        <v>3.69</v>
      </c>
      <c r="V2871" t="s">
        <v>400</v>
      </c>
    </row>
    <row r="2872" spans="1:22" x14ac:dyDescent="0.25">
      <c r="A2872">
        <v>2018436700</v>
      </c>
      <c r="B2872" t="s">
        <v>1762</v>
      </c>
      <c r="C2872" t="s">
        <v>296</v>
      </c>
      <c r="D2872" t="str">
        <f t="shared" si="134"/>
        <v>KIMBERLY MANCHESTER</v>
      </c>
      <c r="E2872" t="s">
        <v>399</v>
      </c>
      <c r="F2872" t="s">
        <v>373</v>
      </c>
      <c r="G2872" t="s">
        <v>400</v>
      </c>
      <c r="H2872">
        <v>9079571</v>
      </c>
      <c r="I2872" t="s">
        <v>71</v>
      </c>
      <c r="J2872" t="s">
        <v>99</v>
      </c>
      <c r="K2872" t="str">
        <f t="shared" si="132"/>
        <v>ADAM RICHTER</v>
      </c>
      <c r="L2872" s="1">
        <v>45047</v>
      </c>
      <c r="M2872" s="1">
        <v>46023</v>
      </c>
      <c r="N2872">
        <f t="shared" si="133"/>
        <v>32</v>
      </c>
      <c r="O2872" t="s">
        <v>135</v>
      </c>
      <c r="P2872" t="s">
        <v>2613</v>
      </c>
      <c r="Q2872" s="2">
        <v>24.61</v>
      </c>
      <c r="R2872" s="3">
        <v>0.15</v>
      </c>
      <c r="S2872" t="s">
        <v>135</v>
      </c>
      <c r="T2872" t="s">
        <v>136</v>
      </c>
      <c r="U2872" s="2">
        <v>3.69</v>
      </c>
      <c r="V2872" t="s">
        <v>400</v>
      </c>
    </row>
    <row r="2873" spans="1:22" x14ac:dyDescent="0.25">
      <c r="A2873">
        <v>2018453015</v>
      </c>
      <c r="B2873" t="s">
        <v>1763</v>
      </c>
      <c r="C2873" t="s">
        <v>56</v>
      </c>
      <c r="D2873" t="str">
        <f t="shared" si="134"/>
        <v>CAROL HOLLAND</v>
      </c>
      <c r="E2873" t="s">
        <v>399</v>
      </c>
      <c r="F2873" t="s">
        <v>373</v>
      </c>
      <c r="G2873" t="s">
        <v>400</v>
      </c>
      <c r="H2873">
        <v>9079571</v>
      </c>
      <c r="I2873" t="s">
        <v>71</v>
      </c>
      <c r="J2873" t="s">
        <v>99</v>
      </c>
      <c r="K2873" t="str">
        <f t="shared" si="132"/>
        <v>ADAM RICHTER</v>
      </c>
      <c r="L2873" s="1">
        <v>45047</v>
      </c>
      <c r="M2873" s="1">
        <v>46023</v>
      </c>
      <c r="N2873">
        <f t="shared" si="133"/>
        <v>32</v>
      </c>
      <c r="O2873" t="s">
        <v>135</v>
      </c>
      <c r="P2873" t="s">
        <v>2613</v>
      </c>
      <c r="Q2873" s="2">
        <v>24.61</v>
      </c>
      <c r="R2873" s="3">
        <v>0.15</v>
      </c>
      <c r="S2873" t="s">
        <v>135</v>
      </c>
      <c r="T2873" t="s">
        <v>136</v>
      </c>
      <c r="U2873" s="2">
        <v>3.69</v>
      </c>
      <c r="V2873" t="s">
        <v>400</v>
      </c>
    </row>
    <row r="2874" spans="1:22" x14ac:dyDescent="0.25">
      <c r="A2874">
        <v>2018463466</v>
      </c>
      <c r="B2874" t="s">
        <v>1764</v>
      </c>
      <c r="C2874" t="s">
        <v>1765</v>
      </c>
      <c r="D2874" t="str">
        <f t="shared" si="134"/>
        <v>RAUNI LINDROSS</v>
      </c>
      <c r="E2874" t="s">
        <v>399</v>
      </c>
      <c r="F2874" t="s">
        <v>373</v>
      </c>
      <c r="G2874" t="s">
        <v>400</v>
      </c>
      <c r="H2874">
        <v>9079571</v>
      </c>
      <c r="I2874" t="s">
        <v>71</v>
      </c>
      <c r="J2874" t="s">
        <v>99</v>
      </c>
      <c r="K2874" t="str">
        <f t="shared" si="132"/>
        <v>ADAM RICHTER</v>
      </c>
      <c r="L2874" s="1">
        <v>45047</v>
      </c>
      <c r="M2874" s="1">
        <v>46023</v>
      </c>
      <c r="N2874">
        <f t="shared" si="133"/>
        <v>32</v>
      </c>
      <c r="O2874" t="s">
        <v>135</v>
      </c>
      <c r="P2874" t="s">
        <v>2613</v>
      </c>
      <c r="Q2874" s="2">
        <v>24.61</v>
      </c>
      <c r="R2874" s="3">
        <v>0.15</v>
      </c>
      <c r="S2874" t="s">
        <v>135</v>
      </c>
      <c r="T2874" t="s">
        <v>136</v>
      </c>
      <c r="U2874" s="2">
        <v>3.69</v>
      </c>
      <c r="V2874" t="s">
        <v>400</v>
      </c>
    </row>
    <row r="2875" spans="1:22" x14ac:dyDescent="0.25">
      <c r="A2875">
        <v>2018531994</v>
      </c>
      <c r="B2875" t="s">
        <v>1767</v>
      </c>
      <c r="C2875" t="s">
        <v>105</v>
      </c>
      <c r="D2875" t="str">
        <f t="shared" si="134"/>
        <v>KAREN FRITZ</v>
      </c>
      <c r="E2875" t="s">
        <v>399</v>
      </c>
      <c r="F2875" t="s">
        <v>373</v>
      </c>
      <c r="G2875" t="s">
        <v>400</v>
      </c>
      <c r="H2875">
        <v>9079571</v>
      </c>
      <c r="I2875" t="s">
        <v>71</v>
      </c>
      <c r="J2875" t="s">
        <v>99</v>
      </c>
      <c r="K2875" t="str">
        <f t="shared" si="132"/>
        <v>ADAM RICHTER</v>
      </c>
      <c r="L2875" s="1">
        <v>45048</v>
      </c>
      <c r="M2875" s="1">
        <v>46024</v>
      </c>
      <c r="N2875">
        <f t="shared" si="133"/>
        <v>32</v>
      </c>
      <c r="O2875" t="s">
        <v>135</v>
      </c>
      <c r="P2875" t="s">
        <v>2613</v>
      </c>
      <c r="Q2875" s="2">
        <v>24.61</v>
      </c>
      <c r="R2875" s="3">
        <v>0.15</v>
      </c>
      <c r="S2875" t="s">
        <v>135</v>
      </c>
      <c r="T2875" t="s">
        <v>136</v>
      </c>
      <c r="U2875" s="2">
        <v>3.69</v>
      </c>
      <c r="V2875" t="s">
        <v>400</v>
      </c>
    </row>
    <row r="2876" spans="1:22" x14ac:dyDescent="0.25">
      <c r="A2876">
        <v>2018419553</v>
      </c>
      <c r="B2876" t="s">
        <v>882</v>
      </c>
      <c r="C2876" t="s">
        <v>883</v>
      </c>
      <c r="D2876" t="str">
        <f t="shared" si="134"/>
        <v>RANDINE NADEAU</v>
      </c>
      <c r="E2876" t="s">
        <v>169</v>
      </c>
      <c r="F2876" t="s">
        <v>102</v>
      </c>
      <c r="G2876" t="s">
        <v>738</v>
      </c>
      <c r="H2876">
        <v>17437820</v>
      </c>
      <c r="I2876" t="s">
        <v>691</v>
      </c>
      <c r="J2876" t="s">
        <v>692</v>
      </c>
      <c r="K2876" t="str">
        <f t="shared" si="132"/>
        <v>COLLEEN FINNIGAN</v>
      </c>
      <c r="L2876" s="1">
        <v>45047</v>
      </c>
      <c r="M2876" s="1">
        <v>46023</v>
      </c>
      <c r="N2876">
        <f t="shared" si="133"/>
        <v>32</v>
      </c>
      <c r="O2876" t="s">
        <v>135</v>
      </c>
      <c r="P2876" t="s">
        <v>2613</v>
      </c>
      <c r="Q2876" s="2">
        <v>93.13</v>
      </c>
      <c r="R2876" s="3">
        <v>0.1</v>
      </c>
      <c r="S2876" t="s">
        <v>135</v>
      </c>
      <c r="T2876" t="s">
        <v>136</v>
      </c>
      <c r="U2876" s="2">
        <v>9.31</v>
      </c>
      <c r="V2876" t="s">
        <v>2599</v>
      </c>
    </row>
    <row r="2877" spans="1:22" x14ac:dyDescent="0.25">
      <c r="A2877">
        <v>2018448689</v>
      </c>
      <c r="B2877" t="s">
        <v>210</v>
      </c>
      <c r="C2877" t="s">
        <v>66</v>
      </c>
      <c r="D2877" t="str">
        <f t="shared" si="134"/>
        <v>RYAN HENDERSON</v>
      </c>
      <c r="E2877" t="s">
        <v>112</v>
      </c>
      <c r="F2877" t="s">
        <v>373</v>
      </c>
      <c r="G2877" t="s">
        <v>400</v>
      </c>
      <c r="H2877">
        <v>8307933</v>
      </c>
      <c r="I2877" t="s">
        <v>113</v>
      </c>
      <c r="J2877" t="s">
        <v>114</v>
      </c>
      <c r="K2877" t="str">
        <f t="shared" si="132"/>
        <v>GREGORY TEIPEL</v>
      </c>
      <c r="L2877" s="1">
        <v>45051</v>
      </c>
      <c r="M2877" s="1">
        <v>46027</v>
      </c>
      <c r="N2877">
        <f t="shared" si="133"/>
        <v>32</v>
      </c>
      <c r="O2877" t="s">
        <v>135</v>
      </c>
      <c r="P2877" t="s">
        <v>2613</v>
      </c>
      <c r="Q2877" s="2">
        <v>25.73</v>
      </c>
      <c r="R2877" s="3">
        <v>0.15</v>
      </c>
      <c r="S2877" t="s">
        <v>135</v>
      </c>
      <c r="T2877" t="s">
        <v>136</v>
      </c>
      <c r="U2877" s="2">
        <v>3.86</v>
      </c>
      <c r="V2877" t="s">
        <v>400</v>
      </c>
    </row>
    <row r="2878" spans="1:22" x14ac:dyDescent="0.25">
      <c r="A2878">
        <v>2018514920</v>
      </c>
      <c r="B2878" t="s">
        <v>884</v>
      </c>
      <c r="C2878" t="s">
        <v>885</v>
      </c>
      <c r="D2878" t="str">
        <f t="shared" si="134"/>
        <v>BRANDON WICKS</v>
      </c>
      <c r="E2878" t="s">
        <v>93</v>
      </c>
      <c r="F2878" t="s">
        <v>373</v>
      </c>
      <c r="G2878" t="s">
        <v>400</v>
      </c>
      <c r="H2878">
        <v>8307933</v>
      </c>
      <c r="I2878" t="s">
        <v>113</v>
      </c>
      <c r="J2878" t="s">
        <v>114</v>
      </c>
      <c r="K2878" t="str">
        <f t="shared" si="132"/>
        <v>GREGORY TEIPEL</v>
      </c>
      <c r="L2878" s="1">
        <v>45051</v>
      </c>
      <c r="M2878" s="1">
        <v>46027</v>
      </c>
      <c r="N2878">
        <f t="shared" si="133"/>
        <v>32</v>
      </c>
      <c r="O2878" t="s">
        <v>135</v>
      </c>
      <c r="P2878" t="s">
        <v>2613</v>
      </c>
      <c r="Q2878" s="2">
        <v>25.73</v>
      </c>
      <c r="R2878" s="3">
        <v>0.15</v>
      </c>
      <c r="S2878" t="s">
        <v>135</v>
      </c>
      <c r="T2878" t="s">
        <v>136</v>
      </c>
      <c r="U2878" s="2">
        <v>3.86</v>
      </c>
      <c r="V2878" t="s">
        <v>400</v>
      </c>
    </row>
    <row r="2879" spans="1:22" x14ac:dyDescent="0.25">
      <c r="A2879">
        <v>2018514919</v>
      </c>
      <c r="B2879" t="s">
        <v>884</v>
      </c>
      <c r="C2879" t="s">
        <v>885</v>
      </c>
      <c r="D2879" t="str">
        <f t="shared" si="134"/>
        <v>BRANDON WICKS</v>
      </c>
      <c r="E2879" t="s">
        <v>93</v>
      </c>
      <c r="F2879" t="s">
        <v>102</v>
      </c>
      <c r="G2879" t="s">
        <v>121</v>
      </c>
      <c r="H2879">
        <v>8307933</v>
      </c>
      <c r="I2879" t="s">
        <v>113</v>
      </c>
      <c r="J2879" t="s">
        <v>114</v>
      </c>
      <c r="K2879" t="str">
        <f t="shared" si="132"/>
        <v>GREGORY TEIPEL</v>
      </c>
      <c r="L2879" s="1">
        <v>45051</v>
      </c>
      <c r="M2879" s="1">
        <v>46027</v>
      </c>
      <c r="N2879">
        <f t="shared" si="133"/>
        <v>32</v>
      </c>
      <c r="O2879" t="s">
        <v>135</v>
      </c>
      <c r="P2879" t="s">
        <v>2613</v>
      </c>
      <c r="Q2879" s="2">
        <v>22.98</v>
      </c>
      <c r="R2879" s="3">
        <v>0.1</v>
      </c>
      <c r="S2879" t="s">
        <v>135</v>
      </c>
      <c r="T2879" t="s">
        <v>136</v>
      </c>
      <c r="U2879" s="2">
        <v>2.2999999999999998</v>
      </c>
      <c r="V2879" t="s">
        <v>2598</v>
      </c>
    </row>
    <row r="2880" spans="1:22" x14ac:dyDescent="0.25">
      <c r="A2880">
        <v>2018385251</v>
      </c>
      <c r="B2880" t="s">
        <v>880</v>
      </c>
      <c r="C2880" t="s">
        <v>486</v>
      </c>
      <c r="D2880" t="str">
        <f t="shared" si="134"/>
        <v>JOEL GRUENEICH</v>
      </c>
      <c r="E2880" t="s">
        <v>881</v>
      </c>
      <c r="F2880" t="s">
        <v>102</v>
      </c>
      <c r="G2880" t="s">
        <v>738</v>
      </c>
      <c r="H2880">
        <v>8307933</v>
      </c>
      <c r="I2880" t="s">
        <v>113</v>
      </c>
      <c r="J2880" t="s">
        <v>114</v>
      </c>
      <c r="K2880" t="str">
        <f t="shared" si="132"/>
        <v>GREGORY TEIPEL</v>
      </c>
      <c r="L2880" s="1">
        <v>45051</v>
      </c>
      <c r="M2880" s="1">
        <v>46027</v>
      </c>
      <c r="N2880">
        <f t="shared" si="133"/>
        <v>32</v>
      </c>
      <c r="O2880" t="s">
        <v>135</v>
      </c>
      <c r="P2880" t="s">
        <v>2613</v>
      </c>
      <c r="Q2880" s="2">
        <v>266.12</v>
      </c>
      <c r="R2880" s="3">
        <v>0.1</v>
      </c>
      <c r="S2880" t="s">
        <v>135</v>
      </c>
      <c r="T2880" t="s">
        <v>136</v>
      </c>
      <c r="U2880" s="2">
        <v>26.61</v>
      </c>
      <c r="V2880" t="s">
        <v>2599</v>
      </c>
    </row>
    <row r="2881" spans="1:22" x14ac:dyDescent="0.25">
      <c r="A2881">
        <v>2018448688</v>
      </c>
      <c r="B2881" t="s">
        <v>210</v>
      </c>
      <c r="C2881" t="s">
        <v>66</v>
      </c>
      <c r="D2881" t="str">
        <f t="shared" si="134"/>
        <v>RYAN HENDERSON</v>
      </c>
      <c r="E2881" t="s">
        <v>112</v>
      </c>
      <c r="F2881" t="s">
        <v>102</v>
      </c>
      <c r="G2881" t="s">
        <v>738</v>
      </c>
      <c r="H2881">
        <v>8307933</v>
      </c>
      <c r="I2881" t="s">
        <v>113</v>
      </c>
      <c r="J2881" t="s">
        <v>114</v>
      </c>
      <c r="K2881" t="str">
        <f t="shared" ref="K2881:K2944" si="135">CONCATENATE(J2881," ",I2881)</f>
        <v>GREGORY TEIPEL</v>
      </c>
      <c r="L2881" s="1">
        <v>45051</v>
      </c>
      <c r="M2881" s="1">
        <v>46027</v>
      </c>
      <c r="N2881">
        <f t="shared" si="133"/>
        <v>32</v>
      </c>
      <c r="O2881" t="s">
        <v>135</v>
      </c>
      <c r="P2881" t="s">
        <v>2613</v>
      </c>
      <c r="Q2881" s="2">
        <v>57.67</v>
      </c>
      <c r="R2881" s="3">
        <v>0.1</v>
      </c>
      <c r="S2881" t="s">
        <v>135</v>
      </c>
      <c r="T2881" t="s">
        <v>136</v>
      </c>
      <c r="U2881" s="2">
        <v>5.77</v>
      </c>
      <c r="V2881" t="s">
        <v>2599</v>
      </c>
    </row>
    <row r="2882" spans="1:22" x14ac:dyDescent="0.25">
      <c r="A2882">
        <v>2018487805</v>
      </c>
      <c r="B2882" t="s">
        <v>1766</v>
      </c>
      <c r="C2882" t="s">
        <v>1684</v>
      </c>
      <c r="D2882" t="str">
        <f t="shared" si="134"/>
        <v>TAMMY LYNN</v>
      </c>
      <c r="E2882" t="s">
        <v>80</v>
      </c>
      <c r="F2882" t="s">
        <v>373</v>
      </c>
      <c r="G2882" t="s">
        <v>400</v>
      </c>
      <c r="H2882">
        <v>8977234</v>
      </c>
      <c r="I2882" t="s">
        <v>65</v>
      </c>
      <c r="J2882" t="s">
        <v>66</v>
      </c>
      <c r="K2882" t="str">
        <f t="shared" si="135"/>
        <v>RYAN CALTAGIRONE</v>
      </c>
      <c r="L2882" s="1">
        <v>45047</v>
      </c>
      <c r="M2882" s="1">
        <v>46023</v>
      </c>
      <c r="N2882">
        <f t="shared" ref="N2882:N2945" si="136">DATEDIF(L2882,M2882,"M")</f>
        <v>32</v>
      </c>
      <c r="O2882" t="s">
        <v>135</v>
      </c>
      <c r="P2882" t="s">
        <v>2613</v>
      </c>
      <c r="Q2882" s="2">
        <v>25.73</v>
      </c>
      <c r="R2882" s="3">
        <v>0.15</v>
      </c>
      <c r="S2882" t="s">
        <v>135</v>
      </c>
      <c r="T2882" t="s">
        <v>136</v>
      </c>
      <c r="U2882" s="2">
        <v>3.86</v>
      </c>
      <c r="V2882" t="s">
        <v>400</v>
      </c>
    </row>
    <row r="2883" spans="1:22" x14ac:dyDescent="0.25">
      <c r="A2883">
        <v>2017943603</v>
      </c>
      <c r="B2883" t="s">
        <v>1754</v>
      </c>
      <c r="C2883" t="s">
        <v>439</v>
      </c>
      <c r="D2883" t="str">
        <f t="shared" ref="D2883:D2946" si="137">CONCATENATE(C2883," ",B2883)</f>
        <v>KEVIN KITCHEN</v>
      </c>
      <c r="E2883" t="s">
        <v>399</v>
      </c>
      <c r="F2883" t="s">
        <v>373</v>
      </c>
      <c r="G2883" t="s">
        <v>400</v>
      </c>
      <c r="H2883">
        <v>9079571</v>
      </c>
      <c r="I2883" t="s">
        <v>71</v>
      </c>
      <c r="J2883" t="s">
        <v>99</v>
      </c>
      <c r="K2883" t="str">
        <f t="shared" si="135"/>
        <v>ADAM RICHTER</v>
      </c>
      <c r="L2883" s="1">
        <v>45017</v>
      </c>
      <c r="M2883" s="1">
        <v>46023</v>
      </c>
      <c r="N2883">
        <f t="shared" si="136"/>
        <v>33</v>
      </c>
      <c r="O2883" t="s">
        <v>135</v>
      </c>
      <c r="P2883" t="s">
        <v>2613</v>
      </c>
      <c r="Q2883" s="2">
        <v>24.61</v>
      </c>
      <c r="R2883" s="3">
        <v>0.15</v>
      </c>
      <c r="S2883" t="s">
        <v>135</v>
      </c>
      <c r="T2883" t="s">
        <v>136</v>
      </c>
      <c r="U2883" s="2">
        <v>3.69</v>
      </c>
      <c r="V2883" t="s">
        <v>400</v>
      </c>
    </row>
    <row r="2884" spans="1:22" x14ac:dyDescent="0.25">
      <c r="A2884">
        <v>2018036451</v>
      </c>
      <c r="B2884" t="s">
        <v>1031</v>
      </c>
      <c r="C2884" t="s">
        <v>1756</v>
      </c>
      <c r="D2884" t="str">
        <f t="shared" si="137"/>
        <v>NEAL KIRSCH</v>
      </c>
      <c r="E2884" t="s">
        <v>399</v>
      </c>
      <c r="F2884" t="s">
        <v>373</v>
      </c>
      <c r="G2884" t="s">
        <v>400</v>
      </c>
      <c r="H2884">
        <v>9079571</v>
      </c>
      <c r="I2884" t="s">
        <v>71</v>
      </c>
      <c r="J2884" t="s">
        <v>99</v>
      </c>
      <c r="K2884" t="str">
        <f t="shared" si="135"/>
        <v>ADAM RICHTER</v>
      </c>
      <c r="L2884" s="1">
        <v>45017</v>
      </c>
      <c r="M2884" s="1">
        <v>46023</v>
      </c>
      <c r="N2884">
        <f t="shared" si="136"/>
        <v>33</v>
      </c>
      <c r="O2884" t="s">
        <v>135</v>
      </c>
      <c r="P2884" t="s">
        <v>2613</v>
      </c>
      <c r="Q2884" s="2">
        <v>24.61</v>
      </c>
      <c r="R2884" s="3">
        <v>0.15</v>
      </c>
      <c r="S2884" t="s">
        <v>135</v>
      </c>
      <c r="T2884" t="s">
        <v>136</v>
      </c>
      <c r="U2884" s="2">
        <v>3.69</v>
      </c>
      <c r="V2884" t="s">
        <v>400</v>
      </c>
    </row>
    <row r="2885" spans="1:22" x14ac:dyDescent="0.25">
      <c r="A2885">
        <v>2018214085</v>
      </c>
      <c r="B2885" t="s">
        <v>1758</v>
      </c>
      <c r="C2885" t="s">
        <v>1759</v>
      </c>
      <c r="D2885" t="str">
        <f t="shared" si="137"/>
        <v>CONCETTA BURZO</v>
      </c>
      <c r="E2885" t="s">
        <v>399</v>
      </c>
      <c r="F2885" t="s">
        <v>373</v>
      </c>
      <c r="G2885" t="s">
        <v>400</v>
      </c>
      <c r="H2885">
        <v>9079571</v>
      </c>
      <c r="I2885" t="s">
        <v>71</v>
      </c>
      <c r="J2885" t="s">
        <v>99</v>
      </c>
      <c r="K2885" t="str">
        <f t="shared" si="135"/>
        <v>ADAM RICHTER</v>
      </c>
      <c r="L2885" s="1">
        <v>45017</v>
      </c>
      <c r="M2885" s="1">
        <v>46023</v>
      </c>
      <c r="N2885">
        <f t="shared" si="136"/>
        <v>33</v>
      </c>
      <c r="O2885" t="s">
        <v>135</v>
      </c>
      <c r="P2885" t="s">
        <v>2613</v>
      </c>
      <c r="Q2885" s="2">
        <v>24.61</v>
      </c>
      <c r="R2885" s="3">
        <v>0.15</v>
      </c>
      <c r="S2885" t="s">
        <v>135</v>
      </c>
      <c r="T2885" t="s">
        <v>136</v>
      </c>
      <c r="U2885" s="2">
        <v>3.69</v>
      </c>
      <c r="V2885" t="s">
        <v>400</v>
      </c>
    </row>
    <row r="2886" spans="1:22" x14ac:dyDescent="0.25">
      <c r="A2886">
        <v>2018077137</v>
      </c>
      <c r="B2886" t="s">
        <v>876</v>
      </c>
      <c r="C2886" t="s">
        <v>163</v>
      </c>
      <c r="D2886" t="str">
        <f t="shared" si="137"/>
        <v>JOHN COLEMAN</v>
      </c>
      <c r="E2886" t="s">
        <v>399</v>
      </c>
      <c r="F2886" t="s">
        <v>102</v>
      </c>
      <c r="G2886" t="s">
        <v>738</v>
      </c>
      <c r="H2886">
        <v>9079571</v>
      </c>
      <c r="I2886" t="s">
        <v>71</v>
      </c>
      <c r="J2886" t="s">
        <v>99</v>
      </c>
      <c r="K2886" t="str">
        <f t="shared" si="135"/>
        <v>ADAM RICHTER</v>
      </c>
      <c r="L2886" s="1">
        <v>45017</v>
      </c>
      <c r="M2886" s="1">
        <v>46023</v>
      </c>
      <c r="N2886">
        <f t="shared" si="136"/>
        <v>33</v>
      </c>
      <c r="O2886" t="s">
        <v>135</v>
      </c>
      <c r="P2886" t="s">
        <v>2613</v>
      </c>
      <c r="Q2886" s="2">
        <v>193.83</v>
      </c>
      <c r="R2886" s="3">
        <v>0.1</v>
      </c>
      <c r="S2886" t="s">
        <v>135</v>
      </c>
      <c r="T2886" t="s">
        <v>136</v>
      </c>
      <c r="U2886" s="2">
        <v>19.38</v>
      </c>
      <c r="V2886" t="s">
        <v>2599</v>
      </c>
    </row>
    <row r="2887" spans="1:22" x14ac:dyDescent="0.25">
      <c r="A2887">
        <v>2018077138</v>
      </c>
      <c r="B2887" t="s">
        <v>876</v>
      </c>
      <c r="C2887" t="s">
        <v>163</v>
      </c>
      <c r="D2887" t="str">
        <f t="shared" si="137"/>
        <v>JOHN COLEMAN</v>
      </c>
      <c r="E2887" t="s">
        <v>399</v>
      </c>
      <c r="F2887" t="s">
        <v>373</v>
      </c>
      <c r="G2887" t="s">
        <v>433</v>
      </c>
      <c r="H2887">
        <v>9079571</v>
      </c>
      <c r="I2887" t="s">
        <v>71</v>
      </c>
      <c r="J2887" t="s">
        <v>99</v>
      </c>
      <c r="K2887" t="str">
        <f t="shared" si="135"/>
        <v>ADAM RICHTER</v>
      </c>
      <c r="L2887" s="1">
        <v>45017</v>
      </c>
      <c r="M2887" s="1">
        <v>46023</v>
      </c>
      <c r="N2887">
        <f t="shared" si="136"/>
        <v>33</v>
      </c>
      <c r="O2887" t="s">
        <v>135</v>
      </c>
      <c r="P2887" t="s">
        <v>2613</v>
      </c>
      <c r="Q2887" s="2">
        <v>56.75</v>
      </c>
      <c r="R2887" s="3">
        <v>0.1</v>
      </c>
      <c r="S2887" t="s">
        <v>135</v>
      </c>
      <c r="T2887" t="s">
        <v>136</v>
      </c>
      <c r="U2887" s="2">
        <v>5.68</v>
      </c>
      <c r="V2887" t="s">
        <v>433</v>
      </c>
    </row>
    <row r="2888" spans="1:22" x14ac:dyDescent="0.25">
      <c r="A2888">
        <v>2018114567</v>
      </c>
      <c r="B2888" t="s">
        <v>1395</v>
      </c>
      <c r="C2888" t="s">
        <v>765</v>
      </c>
      <c r="D2888" t="str">
        <f t="shared" si="137"/>
        <v>RANDALL AIKEN</v>
      </c>
      <c r="E2888" t="s">
        <v>52</v>
      </c>
      <c r="F2888" t="s">
        <v>132</v>
      </c>
      <c r="G2888" t="s">
        <v>133</v>
      </c>
      <c r="H2888">
        <v>19278370</v>
      </c>
      <c r="I2888" t="s">
        <v>172</v>
      </c>
      <c r="J2888" t="s">
        <v>173</v>
      </c>
      <c r="K2888" t="str">
        <f t="shared" si="135"/>
        <v>ANNE MARIE KOZACHECK</v>
      </c>
      <c r="L2888" s="1">
        <v>45017</v>
      </c>
      <c r="M2888" s="1">
        <v>46023</v>
      </c>
      <c r="N2888">
        <f t="shared" si="136"/>
        <v>33</v>
      </c>
      <c r="O2888" t="s">
        <v>135</v>
      </c>
      <c r="P2888" t="s">
        <v>2613</v>
      </c>
      <c r="Q2888" s="2">
        <v>21.97</v>
      </c>
      <c r="R2888" s="3">
        <v>0.1</v>
      </c>
      <c r="S2888" t="s">
        <v>135</v>
      </c>
      <c r="T2888" t="s">
        <v>136</v>
      </c>
      <c r="U2888" s="2">
        <v>2.2000000000000002</v>
      </c>
      <c r="V2888" t="s">
        <v>133</v>
      </c>
    </row>
    <row r="2889" spans="1:22" x14ac:dyDescent="0.25">
      <c r="A2889">
        <v>2018032129</v>
      </c>
      <c r="B2889" t="s">
        <v>1394</v>
      </c>
      <c r="C2889" t="s">
        <v>587</v>
      </c>
      <c r="D2889" t="str">
        <f t="shared" si="137"/>
        <v>LINDA BORING</v>
      </c>
      <c r="E2889" t="s">
        <v>52</v>
      </c>
      <c r="F2889" t="s">
        <v>479</v>
      </c>
      <c r="G2889" t="s">
        <v>480</v>
      </c>
      <c r="H2889">
        <v>19278370</v>
      </c>
      <c r="I2889" t="s">
        <v>172</v>
      </c>
      <c r="J2889" t="s">
        <v>173</v>
      </c>
      <c r="K2889" t="str">
        <f t="shared" si="135"/>
        <v>ANNE MARIE KOZACHECK</v>
      </c>
      <c r="L2889" s="1">
        <v>45017</v>
      </c>
      <c r="M2889" s="1">
        <v>46023</v>
      </c>
      <c r="N2889">
        <f t="shared" si="136"/>
        <v>33</v>
      </c>
      <c r="O2889" t="s">
        <v>135</v>
      </c>
      <c r="P2889" t="s">
        <v>2613</v>
      </c>
      <c r="Q2889" s="2">
        <v>49.98</v>
      </c>
      <c r="R2889" s="3">
        <v>0.06</v>
      </c>
      <c r="S2889" t="s">
        <v>135</v>
      </c>
      <c r="T2889" t="s">
        <v>136</v>
      </c>
      <c r="U2889" s="2">
        <v>3</v>
      </c>
      <c r="V2889" t="s">
        <v>480</v>
      </c>
    </row>
    <row r="2890" spans="1:22" x14ac:dyDescent="0.25">
      <c r="A2890">
        <v>2018114568</v>
      </c>
      <c r="B2890" t="s">
        <v>1395</v>
      </c>
      <c r="C2890" t="s">
        <v>765</v>
      </c>
      <c r="D2890" t="str">
        <f t="shared" si="137"/>
        <v>RANDALL AIKEN</v>
      </c>
      <c r="E2890" t="s">
        <v>52</v>
      </c>
      <c r="F2890" t="s">
        <v>479</v>
      </c>
      <c r="G2890" t="s">
        <v>480</v>
      </c>
      <c r="H2890">
        <v>19278370</v>
      </c>
      <c r="I2890" t="s">
        <v>172</v>
      </c>
      <c r="J2890" t="s">
        <v>173</v>
      </c>
      <c r="K2890" t="str">
        <f t="shared" si="135"/>
        <v>ANNE MARIE KOZACHECK</v>
      </c>
      <c r="L2890" s="1">
        <v>45017</v>
      </c>
      <c r="M2890" s="1">
        <v>46023</v>
      </c>
      <c r="N2890">
        <f t="shared" si="136"/>
        <v>33</v>
      </c>
      <c r="O2890" t="s">
        <v>135</v>
      </c>
      <c r="P2890" t="s">
        <v>2613</v>
      </c>
      <c r="Q2890" s="2">
        <v>15.88</v>
      </c>
      <c r="R2890" s="3">
        <v>0.06</v>
      </c>
      <c r="S2890" t="s">
        <v>135</v>
      </c>
      <c r="T2890" t="s">
        <v>136</v>
      </c>
      <c r="U2890" s="2">
        <v>0.95</v>
      </c>
      <c r="V2890" t="s">
        <v>480</v>
      </c>
    </row>
    <row r="2891" spans="1:22" x14ac:dyDescent="0.25">
      <c r="A2891">
        <v>2018009596</v>
      </c>
      <c r="B2891" t="s">
        <v>873</v>
      </c>
      <c r="C2891" t="s">
        <v>219</v>
      </c>
      <c r="D2891" t="str">
        <f t="shared" si="137"/>
        <v>DONNA DIMMITT</v>
      </c>
      <c r="E2891" t="s">
        <v>112</v>
      </c>
      <c r="F2891" t="s">
        <v>102</v>
      </c>
      <c r="G2891" t="s">
        <v>764</v>
      </c>
      <c r="H2891">
        <v>8307933</v>
      </c>
      <c r="I2891" t="s">
        <v>113</v>
      </c>
      <c r="J2891" t="s">
        <v>114</v>
      </c>
      <c r="K2891" t="str">
        <f t="shared" si="135"/>
        <v>GREGORY TEIPEL</v>
      </c>
      <c r="L2891" s="1">
        <v>45020</v>
      </c>
      <c r="M2891" s="1">
        <v>46026</v>
      </c>
      <c r="N2891">
        <f t="shared" si="136"/>
        <v>33</v>
      </c>
      <c r="O2891" t="s">
        <v>135</v>
      </c>
      <c r="P2891" t="s">
        <v>2613</v>
      </c>
      <c r="Q2891" s="2">
        <v>336.55</v>
      </c>
      <c r="R2891" s="3">
        <v>0.1</v>
      </c>
      <c r="S2891" t="s">
        <v>135</v>
      </c>
      <c r="T2891" t="s">
        <v>136</v>
      </c>
      <c r="U2891" s="2">
        <v>33.659999999999997</v>
      </c>
      <c r="V2891" t="s">
        <v>2597</v>
      </c>
    </row>
    <row r="2892" spans="1:22" x14ac:dyDescent="0.25">
      <c r="A2892">
        <v>2018192802</v>
      </c>
      <c r="B2892" t="s">
        <v>879</v>
      </c>
      <c r="C2892" t="s">
        <v>73</v>
      </c>
      <c r="D2892" t="str">
        <f t="shared" si="137"/>
        <v>MELISSA MERCER</v>
      </c>
      <c r="E2892" t="s">
        <v>256</v>
      </c>
      <c r="F2892" t="s">
        <v>102</v>
      </c>
      <c r="G2892" t="s">
        <v>764</v>
      </c>
      <c r="H2892">
        <v>8307933</v>
      </c>
      <c r="I2892" t="s">
        <v>113</v>
      </c>
      <c r="J2892" t="s">
        <v>114</v>
      </c>
      <c r="K2892" t="str">
        <f t="shared" si="135"/>
        <v>GREGORY TEIPEL</v>
      </c>
      <c r="L2892" s="1">
        <v>45015</v>
      </c>
      <c r="M2892" s="1">
        <v>46021</v>
      </c>
      <c r="N2892">
        <f t="shared" si="136"/>
        <v>33</v>
      </c>
      <c r="O2892" t="s">
        <v>135</v>
      </c>
      <c r="P2892" t="s">
        <v>2613</v>
      </c>
      <c r="Q2892" s="2">
        <v>206.88</v>
      </c>
      <c r="R2892" s="3">
        <v>0.1</v>
      </c>
      <c r="S2892" t="s">
        <v>135</v>
      </c>
      <c r="T2892" t="s">
        <v>136</v>
      </c>
      <c r="U2892" s="2">
        <v>20.69</v>
      </c>
      <c r="V2892" t="s">
        <v>2597</v>
      </c>
    </row>
    <row r="2893" spans="1:22" x14ac:dyDescent="0.25">
      <c r="A2893">
        <v>2018131060</v>
      </c>
      <c r="B2893" t="s">
        <v>877</v>
      </c>
      <c r="C2893" t="s">
        <v>878</v>
      </c>
      <c r="D2893" t="str">
        <f t="shared" si="137"/>
        <v>LAURY SCHUETZ</v>
      </c>
      <c r="E2893" t="s">
        <v>412</v>
      </c>
      <c r="F2893" t="s">
        <v>102</v>
      </c>
      <c r="G2893" t="s">
        <v>764</v>
      </c>
      <c r="H2893">
        <v>8307933</v>
      </c>
      <c r="I2893" t="s">
        <v>113</v>
      </c>
      <c r="J2893" t="s">
        <v>114</v>
      </c>
      <c r="K2893" t="str">
        <f t="shared" si="135"/>
        <v>GREGORY TEIPEL</v>
      </c>
      <c r="L2893" s="1">
        <v>45018</v>
      </c>
      <c r="M2893" s="1">
        <v>46024</v>
      </c>
      <c r="N2893">
        <f t="shared" si="136"/>
        <v>33</v>
      </c>
      <c r="O2893" t="s">
        <v>135</v>
      </c>
      <c r="P2893" t="s">
        <v>2613</v>
      </c>
      <c r="Q2893" s="2">
        <v>95.55</v>
      </c>
      <c r="R2893" s="3">
        <v>0.1</v>
      </c>
      <c r="S2893" t="s">
        <v>135</v>
      </c>
      <c r="T2893" t="s">
        <v>136</v>
      </c>
      <c r="U2893" s="2">
        <v>9.56</v>
      </c>
      <c r="V2893" t="s">
        <v>2597</v>
      </c>
    </row>
    <row r="2894" spans="1:22" x14ac:dyDescent="0.25">
      <c r="A2894">
        <v>2017936268</v>
      </c>
      <c r="B2894" t="s">
        <v>872</v>
      </c>
      <c r="C2894" t="s">
        <v>425</v>
      </c>
      <c r="D2894" t="str">
        <f t="shared" si="137"/>
        <v>NANCY BOGENER</v>
      </c>
      <c r="E2894" t="s">
        <v>112</v>
      </c>
      <c r="F2894" t="s">
        <v>102</v>
      </c>
      <c r="G2894" t="s">
        <v>764</v>
      </c>
      <c r="H2894">
        <v>8307933</v>
      </c>
      <c r="I2894" t="s">
        <v>113</v>
      </c>
      <c r="J2894" t="s">
        <v>114</v>
      </c>
      <c r="K2894" t="str">
        <f t="shared" si="135"/>
        <v>GREGORY TEIPEL</v>
      </c>
      <c r="L2894" s="1">
        <v>45020</v>
      </c>
      <c r="M2894" s="1">
        <v>46026</v>
      </c>
      <c r="N2894">
        <f t="shared" si="136"/>
        <v>33</v>
      </c>
      <c r="O2894" t="s">
        <v>135</v>
      </c>
      <c r="P2894" t="s">
        <v>2613</v>
      </c>
      <c r="Q2894" s="2">
        <v>83.59</v>
      </c>
      <c r="R2894" s="3">
        <v>0.1</v>
      </c>
      <c r="S2894" t="s">
        <v>135</v>
      </c>
      <c r="T2894" t="s">
        <v>136</v>
      </c>
      <c r="U2894" s="2">
        <v>8.36</v>
      </c>
      <c r="V2894" t="s">
        <v>2597</v>
      </c>
    </row>
    <row r="2895" spans="1:22" x14ac:dyDescent="0.25">
      <c r="A2895">
        <v>2018034619</v>
      </c>
      <c r="B2895" t="s">
        <v>874</v>
      </c>
      <c r="C2895" t="s">
        <v>875</v>
      </c>
      <c r="D2895" t="str">
        <f t="shared" si="137"/>
        <v>ROSIE JORDAN</v>
      </c>
      <c r="E2895" t="s">
        <v>161</v>
      </c>
      <c r="F2895" t="s">
        <v>102</v>
      </c>
      <c r="G2895" t="s">
        <v>738</v>
      </c>
      <c r="H2895">
        <v>8307933</v>
      </c>
      <c r="I2895" t="s">
        <v>113</v>
      </c>
      <c r="J2895" t="s">
        <v>114</v>
      </c>
      <c r="K2895" t="str">
        <f t="shared" si="135"/>
        <v>GREGORY TEIPEL</v>
      </c>
      <c r="L2895" s="1">
        <v>45017</v>
      </c>
      <c r="M2895" s="1">
        <v>46023</v>
      </c>
      <c r="N2895">
        <f t="shared" si="136"/>
        <v>33</v>
      </c>
      <c r="O2895" t="s">
        <v>135</v>
      </c>
      <c r="P2895" t="s">
        <v>2613</v>
      </c>
      <c r="Q2895" s="2">
        <v>85.16</v>
      </c>
      <c r="R2895" s="3">
        <v>0.1</v>
      </c>
      <c r="S2895" t="s">
        <v>135</v>
      </c>
      <c r="T2895" t="s">
        <v>136</v>
      </c>
      <c r="U2895" s="2">
        <v>8.52</v>
      </c>
      <c r="V2895" t="s">
        <v>2599</v>
      </c>
    </row>
    <row r="2896" spans="1:22" x14ac:dyDescent="0.25">
      <c r="A2896">
        <v>2018022836</v>
      </c>
      <c r="B2896" t="s">
        <v>1755</v>
      </c>
      <c r="C2896" t="s">
        <v>192</v>
      </c>
      <c r="D2896" t="str">
        <f t="shared" si="137"/>
        <v>JERRY PILKINGTON</v>
      </c>
      <c r="E2896" t="s">
        <v>256</v>
      </c>
      <c r="F2896" t="s">
        <v>373</v>
      </c>
      <c r="G2896" t="s">
        <v>433</v>
      </c>
      <c r="H2896">
        <v>8307933</v>
      </c>
      <c r="I2896" t="s">
        <v>113</v>
      </c>
      <c r="J2896" t="s">
        <v>114</v>
      </c>
      <c r="K2896" t="str">
        <f t="shared" si="135"/>
        <v>GREGORY TEIPEL</v>
      </c>
      <c r="L2896" s="1">
        <v>45020</v>
      </c>
      <c r="M2896" s="1">
        <v>46026</v>
      </c>
      <c r="N2896">
        <f t="shared" si="136"/>
        <v>33</v>
      </c>
      <c r="O2896" t="s">
        <v>135</v>
      </c>
      <c r="P2896" t="s">
        <v>2613</v>
      </c>
      <c r="Q2896" s="2">
        <v>163.25</v>
      </c>
      <c r="R2896" s="3">
        <v>0.1</v>
      </c>
      <c r="S2896" t="s">
        <v>135</v>
      </c>
      <c r="T2896" t="s">
        <v>136</v>
      </c>
      <c r="U2896" s="2">
        <v>16.32</v>
      </c>
      <c r="V2896" t="s">
        <v>433</v>
      </c>
    </row>
    <row r="2897" spans="1:22" x14ac:dyDescent="0.25">
      <c r="A2897">
        <v>2018192803</v>
      </c>
      <c r="B2897" t="s">
        <v>879</v>
      </c>
      <c r="C2897" t="s">
        <v>73</v>
      </c>
      <c r="D2897" t="str">
        <f t="shared" si="137"/>
        <v>MELISSA MERCER</v>
      </c>
      <c r="E2897" t="s">
        <v>256</v>
      </c>
      <c r="F2897" t="s">
        <v>373</v>
      </c>
      <c r="G2897" t="s">
        <v>433</v>
      </c>
      <c r="H2897">
        <v>8307933</v>
      </c>
      <c r="I2897" t="s">
        <v>113</v>
      </c>
      <c r="J2897" t="s">
        <v>114</v>
      </c>
      <c r="K2897" t="str">
        <f t="shared" si="135"/>
        <v>GREGORY TEIPEL</v>
      </c>
      <c r="L2897" s="1">
        <v>45015</v>
      </c>
      <c r="M2897" s="1">
        <v>46021</v>
      </c>
      <c r="N2897">
        <f t="shared" si="136"/>
        <v>33</v>
      </c>
      <c r="O2897" t="s">
        <v>135</v>
      </c>
      <c r="P2897" t="s">
        <v>2613</v>
      </c>
      <c r="Q2897" s="2">
        <v>75.44</v>
      </c>
      <c r="R2897" s="3">
        <v>0.1</v>
      </c>
      <c r="S2897" t="s">
        <v>135</v>
      </c>
      <c r="T2897" t="s">
        <v>136</v>
      </c>
      <c r="U2897" s="2">
        <v>7.54</v>
      </c>
      <c r="V2897" t="s">
        <v>433</v>
      </c>
    </row>
    <row r="2898" spans="1:22" x14ac:dyDescent="0.25">
      <c r="A2898">
        <v>2018131061</v>
      </c>
      <c r="B2898" t="s">
        <v>877</v>
      </c>
      <c r="C2898" t="s">
        <v>878</v>
      </c>
      <c r="D2898" t="str">
        <f t="shared" si="137"/>
        <v>LAURY SCHUETZ</v>
      </c>
      <c r="E2898" t="s">
        <v>412</v>
      </c>
      <c r="F2898" t="s">
        <v>373</v>
      </c>
      <c r="G2898" t="s">
        <v>433</v>
      </c>
      <c r="H2898">
        <v>8307933</v>
      </c>
      <c r="I2898" t="s">
        <v>113</v>
      </c>
      <c r="J2898" t="s">
        <v>114</v>
      </c>
      <c r="K2898" t="str">
        <f t="shared" si="135"/>
        <v>GREGORY TEIPEL</v>
      </c>
      <c r="L2898" s="1">
        <v>45018</v>
      </c>
      <c r="M2898" s="1">
        <v>46024</v>
      </c>
      <c r="N2898">
        <f t="shared" si="136"/>
        <v>33</v>
      </c>
      <c r="O2898" t="s">
        <v>135</v>
      </c>
      <c r="P2898" t="s">
        <v>2613</v>
      </c>
      <c r="Q2898" s="2">
        <v>36.54</v>
      </c>
      <c r="R2898" s="3">
        <v>0.1</v>
      </c>
      <c r="S2898" t="s">
        <v>135</v>
      </c>
      <c r="T2898" t="s">
        <v>136</v>
      </c>
      <c r="U2898" s="2">
        <v>3.65</v>
      </c>
      <c r="V2898" t="s">
        <v>433</v>
      </c>
    </row>
    <row r="2899" spans="1:22" x14ac:dyDescent="0.25">
      <c r="A2899">
        <v>2018254553</v>
      </c>
      <c r="B2899" t="s">
        <v>2011</v>
      </c>
      <c r="C2899" t="s">
        <v>887</v>
      </c>
      <c r="D2899" t="str">
        <f t="shared" si="137"/>
        <v>JULIE GOLD</v>
      </c>
      <c r="E2899" t="s">
        <v>83</v>
      </c>
      <c r="F2899" t="s">
        <v>803</v>
      </c>
      <c r="G2899" t="s">
        <v>2415</v>
      </c>
      <c r="H2899">
        <v>8977234</v>
      </c>
      <c r="I2899" t="s">
        <v>65</v>
      </c>
      <c r="J2899" t="s">
        <v>66</v>
      </c>
      <c r="K2899" t="str">
        <f t="shared" si="135"/>
        <v>RYAN CALTAGIRONE</v>
      </c>
      <c r="L2899" s="1">
        <v>45021</v>
      </c>
      <c r="M2899" s="1">
        <v>46027</v>
      </c>
      <c r="N2899">
        <f t="shared" si="136"/>
        <v>33</v>
      </c>
      <c r="O2899" t="s">
        <v>135</v>
      </c>
      <c r="P2899" t="s">
        <v>2613</v>
      </c>
      <c r="Q2899" s="2">
        <v>15</v>
      </c>
      <c r="R2899" s="3">
        <v>0.28999999999999998</v>
      </c>
      <c r="S2899" t="s">
        <v>135</v>
      </c>
      <c r="T2899" t="s">
        <v>136</v>
      </c>
      <c r="U2899" s="2">
        <v>4.3499999999999996</v>
      </c>
      <c r="V2899" t="s">
        <v>2039</v>
      </c>
    </row>
    <row r="2900" spans="1:22" x14ac:dyDescent="0.25">
      <c r="A2900">
        <v>2017777769</v>
      </c>
      <c r="B2900" t="s">
        <v>1752</v>
      </c>
      <c r="C2900" t="s">
        <v>142</v>
      </c>
      <c r="D2900" t="str">
        <f t="shared" si="137"/>
        <v>LISA STEWART</v>
      </c>
      <c r="E2900" t="s">
        <v>399</v>
      </c>
      <c r="F2900" t="s">
        <v>373</v>
      </c>
      <c r="G2900" t="s">
        <v>400</v>
      </c>
      <c r="H2900">
        <v>9079571</v>
      </c>
      <c r="I2900" t="s">
        <v>71</v>
      </c>
      <c r="J2900" t="s">
        <v>99</v>
      </c>
      <c r="K2900" t="str">
        <f t="shared" si="135"/>
        <v>ADAM RICHTER</v>
      </c>
      <c r="L2900" s="1">
        <v>44986</v>
      </c>
      <c r="M2900" s="1">
        <v>46023</v>
      </c>
      <c r="N2900">
        <f t="shared" si="136"/>
        <v>34</v>
      </c>
      <c r="O2900" t="s">
        <v>135</v>
      </c>
      <c r="P2900" t="s">
        <v>2613</v>
      </c>
      <c r="Q2900" s="2">
        <v>55.58</v>
      </c>
      <c r="R2900" s="3">
        <v>0.15</v>
      </c>
      <c r="S2900" t="s">
        <v>135</v>
      </c>
      <c r="T2900" t="s">
        <v>136</v>
      </c>
      <c r="U2900" s="2">
        <v>8.34</v>
      </c>
      <c r="V2900" t="s">
        <v>400</v>
      </c>
    </row>
    <row r="2901" spans="1:22" x14ac:dyDescent="0.25">
      <c r="A2901">
        <v>2017787912</v>
      </c>
      <c r="B2901" t="s">
        <v>1753</v>
      </c>
      <c r="C2901" t="s">
        <v>127</v>
      </c>
      <c r="D2901" t="str">
        <f t="shared" si="137"/>
        <v>BRIAN MARSHALL</v>
      </c>
      <c r="E2901" t="s">
        <v>399</v>
      </c>
      <c r="F2901" t="s">
        <v>373</v>
      </c>
      <c r="G2901" t="s">
        <v>400</v>
      </c>
      <c r="H2901">
        <v>9079571</v>
      </c>
      <c r="I2901" t="s">
        <v>71</v>
      </c>
      <c r="J2901" t="s">
        <v>99</v>
      </c>
      <c r="K2901" t="str">
        <f t="shared" si="135"/>
        <v>ADAM RICHTER</v>
      </c>
      <c r="L2901" s="1">
        <v>44986</v>
      </c>
      <c r="M2901" s="1">
        <v>46023</v>
      </c>
      <c r="N2901">
        <f t="shared" si="136"/>
        <v>34</v>
      </c>
      <c r="O2901" t="s">
        <v>135</v>
      </c>
      <c r="P2901" t="s">
        <v>2613</v>
      </c>
      <c r="Q2901" s="2">
        <v>24.61</v>
      </c>
      <c r="R2901" s="3">
        <v>0.15</v>
      </c>
      <c r="S2901" t="s">
        <v>135</v>
      </c>
      <c r="T2901" t="s">
        <v>136</v>
      </c>
      <c r="U2901" s="2">
        <v>3.69</v>
      </c>
      <c r="V2901" t="s">
        <v>400</v>
      </c>
    </row>
    <row r="2902" spans="1:22" x14ac:dyDescent="0.25">
      <c r="A2902">
        <v>2017745521</v>
      </c>
      <c r="B2902" t="s">
        <v>1027</v>
      </c>
      <c r="C2902" t="s">
        <v>79</v>
      </c>
      <c r="D2902" t="str">
        <f t="shared" si="137"/>
        <v>PATRICIA WATSON</v>
      </c>
      <c r="E2902" t="s">
        <v>161</v>
      </c>
      <c r="F2902" t="s">
        <v>102</v>
      </c>
      <c r="G2902" t="s">
        <v>738</v>
      </c>
      <c r="H2902">
        <v>8307933</v>
      </c>
      <c r="I2902" t="s">
        <v>113</v>
      </c>
      <c r="J2902" t="s">
        <v>114</v>
      </c>
      <c r="K2902" t="str">
        <f t="shared" si="135"/>
        <v>GREGORY TEIPEL</v>
      </c>
      <c r="L2902" s="1">
        <v>44987</v>
      </c>
      <c r="M2902" s="1">
        <v>46024</v>
      </c>
      <c r="N2902">
        <f t="shared" si="136"/>
        <v>34</v>
      </c>
      <c r="O2902" t="s">
        <v>135</v>
      </c>
      <c r="P2902" t="s">
        <v>2613</v>
      </c>
      <c r="Q2902" s="2">
        <v>48.23</v>
      </c>
      <c r="R2902" s="3">
        <v>0.1</v>
      </c>
      <c r="S2902" t="s">
        <v>135</v>
      </c>
      <c r="T2902" t="s">
        <v>136</v>
      </c>
      <c r="U2902" s="2">
        <v>4.82</v>
      </c>
      <c r="V2902" t="s">
        <v>2599</v>
      </c>
    </row>
    <row r="2903" spans="1:22" x14ac:dyDescent="0.25">
      <c r="A2903">
        <v>2017535627</v>
      </c>
      <c r="B2903" t="s">
        <v>414</v>
      </c>
      <c r="C2903" t="s">
        <v>1392</v>
      </c>
      <c r="D2903" t="str">
        <f t="shared" si="137"/>
        <v>PATSY THOMAS</v>
      </c>
      <c r="E2903" t="s">
        <v>83</v>
      </c>
      <c r="F2903" t="s">
        <v>479</v>
      </c>
      <c r="G2903" t="s">
        <v>480</v>
      </c>
      <c r="H2903">
        <v>8307933</v>
      </c>
      <c r="I2903" t="s">
        <v>113</v>
      </c>
      <c r="J2903" t="s">
        <v>114</v>
      </c>
      <c r="K2903" t="str">
        <f t="shared" si="135"/>
        <v>GREGORY TEIPEL</v>
      </c>
      <c r="L2903" s="1">
        <v>44986</v>
      </c>
      <c r="M2903" s="1">
        <v>46023</v>
      </c>
      <c r="N2903">
        <f t="shared" si="136"/>
        <v>34</v>
      </c>
      <c r="O2903" t="s">
        <v>135</v>
      </c>
      <c r="P2903" t="s">
        <v>2613</v>
      </c>
      <c r="Q2903" s="2">
        <v>56.71</v>
      </c>
      <c r="R2903" s="3">
        <v>0.06</v>
      </c>
      <c r="S2903" t="s">
        <v>135</v>
      </c>
      <c r="T2903" t="s">
        <v>136</v>
      </c>
      <c r="U2903" s="2">
        <v>3.4</v>
      </c>
      <c r="V2903" t="s">
        <v>480</v>
      </c>
    </row>
    <row r="2904" spans="1:22" x14ac:dyDescent="0.25">
      <c r="A2904">
        <v>2017377287</v>
      </c>
      <c r="B2904" t="s">
        <v>1747</v>
      </c>
      <c r="C2904" t="s">
        <v>1748</v>
      </c>
      <c r="D2904" t="str">
        <f t="shared" si="137"/>
        <v>TOMMY HARBER</v>
      </c>
      <c r="E2904" t="s">
        <v>80</v>
      </c>
      <c r="F2904" t="s">
        <v>373</v>
      </c>
      <c r="G2904" t="s">
        <v>400</v>
      </c>
      <c r="H2904">
        <v>20436896</v>
      </c>
      <c r="I2904" t="s">
        <v>65</v>
      </c>
      <c r="J2904" t="s">
        <v>1002</v>
      </c>
      <c r="K2904" t="str">
        <f t="shared" si="135"/>
        <v>KATELENN CALTAGIRONE</v>
      </c>
      <c r="L2904" s="1">
        <v>44986</v>
      </c>
      <c r="M2904" s="1">
        <v>46023</v>
      </c>
      <c r="N2904">
        <f t="shared" si="136"/>
        <v>34</v>
      </c>
      <c r="O2904" t="s">
        <v>135</v>
      </c>
      <c r="P2904" t="s">
        <v>2613</v>
      </c>
      <c r="Q2904" s="2">
        <v>51.46</v>
      </c>
      <c r="R2904" s="3">
        <v>0.15</v>
      </c>
      <c r="S2904" t="s">
        <v>135</v>
      </c>
      <c r="T2904" t="s">
        <v>136</v>
      </c>
      <c r="U2904" s="2">
        <v>7.72</v>
      </c>
      <c r="V2904" t="s">
        <v>400</v>
      </c>
    </row>
    <row r="2905" spans="1:22" x14ac:dyDescent="0.25">
      <c r="A2905">
        <v>2017634110</v>
      </c>
      <c r="B2905" t="s">
        <v>1750</v>
      </c>
      <c r="C2905" t="s">
        <v>923</v>
      </c>
      <c r="D2905" t="str">
        <f t="shared" si="137"/>
        <v>EVONNE KUCERA</v>
      </c>
      <c r="E2905" t="s">
        <v>372</v>
      </c>
      <c r="F2905" t="s">
        <v>373</v>
      </c>
      <c r="G2905" t="s">
        <v>400</v>
      </c>
      <c r="H2905">
        <v>20436896</v>
      </c>
      <c r="I2905" t="s">
        <v>65</v>
      </c>
      <c r="J2905" t="s">
        <v>1002</v>
      </c>
      <c r="K2905" t="str">
        <f t="shared" si="135"/>
        <v>KATELENN CALTAGIRONE</v>
      </c>
      <c r="L2905" s="1">
        <v>44986</v>
      </c>
      <c r="M2905" s="1">
        <v>46023</v>
      </c>
      <c r="N2905">
        <f t="shared" si="136"/>
        <v>34</v>
      </c>
      <c r="O2905" t="s">
        <v>135</v>
      </c>
      <c r="P2905" t="s">
        <v>2613</v>
      </c>
      <c r="Q2905" s="2">
        <v>25.73</v>
      </c>
      <c r="R2905" s="3">
        <v>0.15</v>
      </c>
      <c r="S2905" t="s">
        <v>135</v>
      </c>
      <c r="T2905" t="s">
        <v>136</v>
      </c>
      <c r="U2905" s="2">
        <v>3.86</v>
      </c>
      <c r="V2905" t="s">
        <v>400</v>
      </c>
    </row>
    <row r="2906" spans="1:22" x14ac:dyDescent="0.25">
      <c r="A2906">
        <v>2017651217</v>
      </c>
      <c r="B2906" t="s">
        <v>1751</v>
      </c>
      <c r="C2906" t="s">
        <v>160</v>
      </c>
      <c r="D2906" t="str">
        <f t="shared" si="137"/>
        <v>CHRISTOPHER POUNDS</v>
      </c>
      <c r="E2906" t="s">
        <v>93</v>
      </c>
      <c r="F2906" t="s">
        <v>373</v>
      </c>
      <c r="G2906" t="s">
        <v>400</v>
      </c>
      <c r="H2906">
        <v>20436896</v>
      </c>
      <c r="I2906" t="s">
        <v>65</v>
      </c>
      <c r="J2906" t="s">
        <v>1002</v>
      </c>
      <c r="K2906" t="str">
        <f t="shared" si="135"/>
        <v>KATELENN CALTAGIRONE</v>
      </c>
      <c r="L2906" s="1">
        <v>44986</v>
      </c>
      <c r="M2906" s="1">
        <v>46023</v>
      </c>
      <c r="N2906">
        <f t="shared" si="136"/>
        <v>34</v>
      </c>
      <c r="O2906" t="s">
        <v>135</v>
      </c>
      <c r="P2906" t="s">
        <v>2613</v>
      </c>
      <c r="Q2906" s="2">
        <v>25.73</v>
      </c>
      <c r="R2906" s="3">
        <v>0.15</v>
      </c>
      <c r="S2906" t="s">
        <v>135</v>
      </c>
      <c r="T2906" t="s">
        <v>136</v>
      </c>
      <c r="U2906" s="2">
        <v>3.86</v>
      </c>
      <c r="V2906" t="s">
        <v>400</v>
      </c>
    </row>
    <row r="2907" spans="1:22" x14ac:dyDescent="0.25">
      <c r="A2907">
        <v>2017621912</v>
      </c>
      <c r="B2907" t="s">
        <v>1025</v>
      </c>
      <c r="C2907" t="s">
        <v>1026</v>
      </c>
      <c r="D2907" t="str">
        <f t="shared" si="137"/>
        <v>TANNER CHRIST</v>
      </c>
      <c r="E2907" t="s">
        <v>372</v>
      </c>
      <c r="F2907" t="s">
        <v>373</v>
      </c>
      <c r="G2907" t="s">
        <v>374</v>
      </c>
      <c r="H2907">
        <v>20436896</v>
      </c>
      <c r="I2907" t="s">
        <v>65</v>
      </c>
      <c r="J2907" t="s">
        <v>1002</v>
      </c>
      <c r="K2907" t="str">
        <f t="shared" si="135"/>
        <v>KATELENN CALTAGIRONE</v>
      </c>
      <c r="L2907" s="1">
        <v>44986</v>
      </c>
      <c r="M2907" s="1">
        <v>46023</v>
      </c>
      <c r="N2907">
        <f t="shared" si="136"/>
        <v>34</v>
      </c>
      <c r="O2907" t="s">
        <v>135</v>
      </c>
      <c r="P2907" t="s">
        <v>2613</v>
      </c>
      <c r="Q2907" s="2">
        <v>86.35</v>
      </c>
      <c r="R2907" s="3">
        <v>0.15</v>
      </c>
      <c r="S2907" t="s">
        <v>135</v>
      </c>
      <c r="T2907" t="s">
        <v>136</v>
      </c>
      <c r="U2907" s="2">
        <v>12.95</v>
      </c>
      <c r="V2907" t="s">
        <v>374</v>
      </c>
    </row>
    <row r="2908" spans="1:22" x14ac:dyDescent="0.25">
      <c r="A2908">
        <v>2017621913</v>
      </c>
      <c r="B2908" t="s">
        <v>1025</v>
      </c>
      <c r="C2908" t="s">
        <v>1026</v>
      </c>
      <c r="D2908" t="str">
        <f t="shared" si="137"/>
        <v>TANNER CHRIST</v>
      </c>
      <c r="E2908" t="s">
        <v>372</v>
      </c>
      <c r="F2908" t="s">
        <v>102</v>
      </c>
      <c r="G2908" t="s">
        <v>738</v>
      </c>
      <c r="H2908">
        <v>20436896</v>
      </c>
      <c r="I2908" t="s">
        <v>65</v>
      </c>
      <c r="J2908" t="s">
        <v>1002</v>
      </c>
      <c r="K2908" t="str">
        <f t="shared" si="135"/>
        <v>KATELENN CALTAGIRONE</v>
      </c>
      <c r="L2908" s="1">
        <v>44986</v>
      </c>
      <c r="M2908" s="1">
        <v>46023</v>
      </c>
      <c r="N2908">
        <f t="shared" si="136"/>
        <v>34</v>
      </c>
      <c r="O2908" t="s">
        <v>135</v>
      </c>
      <c r="P2908" t="s">
        <v>2613</v>
      </c>
      <c r="Q2908" s="2">
        <v>55.33</v>
      </c>
      <c r="R2908" s="3">
        <v>0.1</v>
      </c>
      <c r="S2908" t="s">
        <v>135</v>
      </c>
      <c r="T2908" t="s">
        <v>136</v>
      </c>
      <c r="U2908" s="2">
        <v>5.53</v>
      </c>
      <c r="V2908" t="s">
        <v>2599</v>
      </c>
    </row>
    <row r="2909" spans="1:22" x14ac:dyDescent="0.25">
      <c r="A2909">
        <v>2017651215</v>
      </c>
      <c r="B2909" t="s">
        <v>1751</v>
      </c>
      <c r="C2909" t="s">
        <v>160</v>
      </c>
      <c r="D2909" t="str">
        <f t="shared" si="137"/>
        <v>CHRISTOPHER POUNDS</v>
      </c>
      <c r="E2909" t="s">
        <v>93</v>
      </c>
      <c r="F2909" t="s">
        <v>53</v>
      </c>
      <c r="G2909" t="s">
        <v>54</v>
      </c>
      <c r="H2909">
        <v>20436896</v>
      </c>
      <c r="I2909" t="s">
        <v>65</v>
      </c>
      <c r="J2909" t="s">
        <v>1002</v>
      </c>
      <c r="K2909" t="str">
        <f t="shared" si="135"/>
        <v>KATELENN CALTAGIRONE</v>
      </c>
      <c r="L2909" s="1">
        <v>44986</v>
      </c>
      <c r="M2909" s="1">
        <v>46023</v>
      </c>
      <c r="N2909">
        <f t="shared" si="136"/>
        <v>34</v>
      </c>
      <c r="O2909" t="s">
        <v>135</v>
      </c>
      <c r="P2909" t="s">
        <v>2613</v>
      </c>
      <c r="Q2909" s="2">
        <v>52.69</v>
      </c>
      <c r="R2909" s="4">
        <v>6.5000000000000002E-2</v>
      </c>
      <c r="S2909" t="s">
        <v>135</v>
      </c>
      <c r="T2909" t="s">
        <v>136</v>
      </c>
      <c r="U2909" s="2">
        <v>3.42</v>
      </c>
      <c r="V2909" t="s">
        <v>54</v>
      </c>
    </row>
    <row r="2910" spans="1:22" x14ac:dyDescent="0.25">
      <c r="A2910">
        <v>2017621914</v>
      </c>
      <c r="B2910" t="s">
        <v>1025</v>
      </c>
      <c r="C2910" t="s">
        <v>1026</v>
      </c>
      <c r="D2910" t="str">
        <f t="shared" si="137"/>
        <v>TANNER CHRIST</v>
      </c>
      <c r="E2910" t="s">
        <v>372</v>
      </c>
      <c r="F2910" t="s">
        <v>479</v>
      </c>
      <c r="G2910" t="s">
        <v>480</v>
      </c>
      <c r="H2910">
        <v>20436896</v>
      </c>
      <c r="I2910" t="s">
        <v>65</v>
      </c>
      <c r="J2910" t="s">
        <v>1002</v>
      </c>
      <c r="K2910" t="str">
        <f t="shared" si="135"/>
        <v>KATELENN CALTAGIRONE</v>
      </c>
      <c r="L2910" s="1">
        <v>44986</v>
      </c>
      <c r="M2910" s="1">
        <v>46023</v>
      </c>
      <c r="N2910">
        <f t="shared" si="136"/>
        <v>34</v>
      </c>
      <c r="O2910" t="s">
        <v>135</v>
      </c>
      <c r="P2910" t="s">
        <v>2613</v>
      </c>
      <c r="Q2910" s="2">
        <v>29.38</v>
      </c>
      <c r="R2910" s="3">
        <v>0.06</v>
      </c>
      <c r="S2910" t="s">
        <v>135</v>
      </c>
      <c r="T2910" t="s">
        <v>136</v>
      </c>
      <c r="U2910" s="2">
        <v>1.76</v>
      </c>
      <c r="V2910" t="s">
        <v>480</v>
      </c>
    </row>
    <row r="2911" spans="1:22" x14ac:dyDescent="0.25">
      <c r="A2911">
        <v>2017720603</v>
      </c>
      <c r="B2911" t="s">
        <v>1393</v>
      </c>
      <c r="C2911" t="s">
        <v>105</v>
      </c>
      <c r="D2911" t="str">
        <f t="shared" si="137"/>
        <v>KAREN SKRZYPCZYNSKI</v>
      </c>
      <c r="E2911" t="s">
        <v>83</v>
      </c>
      <c r="F2911" t="s">
        <v>479</v>
      </c>
      <c r="G2911" t="s">
        <v>480</v>
      </c>
      <c r="H2911">
        <v>20436896</v>
      </c>
      <c r="I2911" t="s">
        <v>65</v>
      </c>
      <c r="J2911" t="s">
        <v>1002</v>
      </c>
      <c r="K2911" t="str">
        <f t="shared" si="135"/>
        <v>KATELENN CALTAGIRONE</v>
      </c>
      <c r="L2911" s="1">
        <v>44986</v>
      </c>
      <c r="M2911" s="1">
        <v>46023</v>
      </c>
      <c r="N2911">
        <f t="shared" si="136"/>
        <v>34</v>
      </c>
      <c r="O2911" t="s">
        <v>135</v>
      </c>
      <c r="P2911" t="s">
        <v>2613</v>
      </c>
      <c r="Q2911" s="2">
        <v>26.03</v>
      </c>
      <c r="R2911" s="3">
        <v>0.06</v>
      </c>
      <c r="S2911" t="s">
        <v>135</v>
      </c>
      <c r="T2911" t="s">
        <v>136</v>
      </c>
      <c r="U2911" s="2">
        <v>1.56</v>
      </c>
      <c r="V2911" t="s">
        <v>480</v>
      </c>
    </row>
    <row r="2912" spans="1:22" x14ac:dyDescent="0.25">
      <c r="A2912">
        <v>2017340028</v>
      </c>
      <c r="B2912" t="s">
        <v>1388</v>
      </c>
      <c r="C2912" t="s">
        <v>863</v>
      </c>
      <c r="D2912" t="str">
        <f t="shared" si="137"/>
        <v>BENJAMIN LANDER</v>
      </c>
      <c r="E2912" t="s">
        <v>52</v>
      </c>
      <c r="F2912" t="s">
        <v>373</v>
      </c>
      <c r="G2912" t="s">
        <v>400</v>
      </c>
      <c r="H2912">
        <v>9079571</v>
      </c>
      <c r="I2912" t="s">
        <v>71</v>
      </c>
      <c r="J2912" t="s">
        <v>99</v>
      </c>
      <c r="K2912" t="str">
        <f t="shared" si="135"/>
        <v>ADAM RICHTER</v>
      </c>
      <c r="L2912" s="1">
        <v>44958</v>
      </c>
      <c r="M2912" s="1">
        <v>46023</v>
      </c>
      <c r="N2912">
        <f t="shared" si="136"/>
        <v>35</v>
      </c>
      <c r="O2912" t="s">
        <v>135</v>
      </c>
      <c r="P2912" t="s">
        <v>2613</v>
      </c>
      <c r="Q2912" s="2">
        <v>51.46</v>
      </c>
      <c r="R2912" s="3">
        <v>0.15</v>
      </c>
      <c r="S2912" t="s">
        <v>135</v>
      </c>
      <c r="T2912" t="s">
        <v>136</v>
      </c>
      <c r="U2912" s="2">
        <v>7.72</v>
      </c>
      <c r="V2912" t="s">
        <v>400</v>
      </c>
    </row>
    <row r="2913" spans="1:22" x14ac:dyDescent="0.25">
      <c r="A2913">
        <v>2017351926</v>
      </c>
      <c r="B2913" t="s">
        <v>1024</v>
      </c>
      <c r="C2913" t="s">
        <v>87</v>
      </c>
      <c r="D2913" t="str">
        <f t="shared" si="137"/>
        <v>SCOTT PHILBRICK</v>
      </c>
      <c r="E2913" t="s">
        <v>399</v>
      </c>
      <c r="F2913" t="s">
        <v>373</v>
      </c>
      <c r="G2913" t="s">
        <v>400</v>
      </c>
      <c r="H2913">
        <v>9079571</v>
      </c>
      <c r="I2913" t="s">
        <v>71</v>
      </c>
      <c r="J2913" t="s">
        <v>99</v>
      </c>
      <c r="K2913" t="str">
        <f t="shared" si="135"/>
        <v>ADAM RICHTER</v>
      </c>
      <c r="L2913" s="1">
        <v>44958</v>
      </c>
      <c r="M2913" s="1">
        <v>46023</v>
      </c>
      <c r="N2913">
        <f t="shared" si="136"/>
        <v>35</v>
      </c>
      <c r="O2913" t="s">
        <v>135</v>
      </c>
      <c r="P2913" t="s">
        <v>2613</v>
      </c>
      <c r="Q2913" s="2">
        <v>24.61</v>
      </c>
      <c r="R2913" s="3">
        <v>0.15</v>
      </c>
      <c r="S2913" t="s">
        <v>135</v>
      </c>
      <c r="T2913" t="s">
        <v>136</v>
      </c>
      <c r="U2913" s="2">
        <v>3.69</v>
      </c>
      <c r="V2913" t="s">
        <v>400</v>
      </c>
    </row>
    <row r="2914" spans="1:22" x14ac:dyDescent="0.25">
      <c r="A2914">
        <v>2017351925</v>
      </c>
      <c r="B2914" t="s">
        <v>1024</v>
      </c>
      <c r="C2914" t="s">
        <v>87</v>
      </c>
      <c r="D2914" t="str">
        <f t="shared" si="137"/>
        <v>SCOTT PHILBRICK</v>
      </c>
      <c r="E2914" t="s">
        <v>399</v>
      </c>
      <c r="F2914" t="s">
        <v>102</v>
      </c>
      <c r="G2914" t="s">
        <v>738</v>
      </c>
      <c r="H2914">
        <v>9079571</v>
      </c>
      <c r="I2914" t="s">
        <v>71</v>
      </c>
      <c r="J2914" t="s">
        <v>99</v>
      </c>
      <c r="K2914" t="str">
        <f t="shared" si="135"/>
        <v>ADAM RICHTER</v>
      </c>
      <c r="L2914" s="1">
        <v>44958</v>
      </c>
      <c r="M2914" s="1">
        <v>46023</v>
      </c>
      <c r="N2914">
        <f t="shared" si="136"/>
        <v>35</v>
      </c>
      <c r="O2914" t="s">
        <v>135</v>
      </c>
      <c r="P2914" t="s">
        <v>2613</v>
      </c>
      <c r="Q2914" s="2">
        <v>73.08</v>
      </c>
      <c r="R2914" s="3">
        <v>0.1</v>
      </c>
      <c r="S2914" t="s">
        <v>135</v>
      </c>
      <c r="T2914" t="s">
        <v>136</v>
      </c>
      <c r="U2914" s="2">
        <v>7.31</v>
      </c>
      <c r="V2914" t="s">
        <v>2599</v>
      </c>
    </row>
    <row r="2915" spans="1:22" x14ac:dyDescent="0.25">
      <c r="A2915">
        <v>2017340029</v>
      </c>
      <c r="B2915" t="s">
        <v>1388</v>
      </c>
      <c r="C2915" t="s">
        <v>863</v>
      </c>
      <c r="D2915" t="str">
        <f t="shared" si="137"/>
        <v>BENJAMIN LANDER</v>
      </c>
      <c r="E2915" t="s">
        <v>52</v>
      </c>
      <c r="F2915" t="s">
        <v>53</v>
      </c>
      <c r="G2915" t="s">
        <v>928</v>
      </c>
      <c r="H2915">
        <v>9079571</v>
      </c>
      <c r="I2915" t="s">
        <v>71</v>
      </c>
      <c r="J2915" t="s">
        <v>99</v>
      </c>
      <c r="K2915" t="str">
        <f t="shared" si="135"/>
        <v>ADAM RICHTER</v>
      </c>
      <c r="L2915" s="1">
        <v>44958</v>
      </c>
      <c r="M2915" s="1">
        <v>46023</v>
      </c>
      <c r="N2915">
        <f t="shared" si="136"/>
        <v>35</v>
      </c>
      <c r="O2915" t="s">
        <v>135</v>
      </c>
      <c r="P2915" t="s">
        <v>2613</v>
      </c>
      <c r="Q2915" s="2">
        <v>71.69</v>
      </c>
      <c r="R2915" s="4">
        <v>6.5000000000000002E-2</v>
      </c>
      <c r="S2915" t="s">
        <v>135</v>
      </c>
      <c r="T2915" t="s">
        <v>136</v>
      </c>
      <c r="U2915" s="2">
        <v>4.66</v>
      </c>
      <c r="V2915" t="s">
        <v>928</v>
      </c>
    </row>
    <row r="2916" spans="1:22" x14ac:dyDescent="0.25">
      <c r="A2916">
        <v>2017340031</v>
      </c>
      <c r="B2916" t="s">
        <v>1388</v>
      </c>
      <c r="C2916" t="s">
        <v>863</v>
      </c>
      <c r="D2916" t="str">
        <f t="shared" si="137"/>
        <v>BENJAMIN LANDER</v>
      </c>
      <c r="E2916" t="s">
        <v>52</v>
      </c>
      <c r="F2916" t="s">
        <v>479</v>
      </c>
      <c r="G2916" t="s">
        <v>480</v>
      </c>
      <c r="H2916">
        <v>9079571</v>
      </c>
      <c r="I2916" t="s">
        <v>71</v>
      </c>
      <c r="J2916" t="s">
        <v>99</v>
      </c>
      <c r="K2916" t="str">
        <f t="shared" si="135"/>
        <v>ADAM RICHTER</v>
      </c>
      <c r="L2916" s="1">
        <v>44958</v>
      </c>
      <c r="M2916" s="1">
        <v>46023</v>
      </c>
      <c r="N2916">
        <f t="shared" si="136"/>
        <v>35</v>
      </c>
      <c r="O2916" t="s">
        <v>135</v>
      </c>
      <c r="P2916" t="s">
        <v>2613</v>
      </c>
      <c r="Q2916" s="2">
        <v>89</v>
      </c>
      <c r="R2916" s="3">
        <v>0.06</v>
      </c>
      <c r="S2916" t="s">
        <v>135</v>
      </c>
      <c r="T2916" t="s">
        <v>136</v>
      </c>
      <c r="U2916" s="2">
        <v>5.34</v>
      </c>
      <c r="V2916" t="s">
        <v>480</v>
      </c>
    </row>
    <row r="2917" spans="1:22" x14ac:dyDescent="0.25">
      <c r="A2917">
        <v>2017517074</v>
      </c>
      <c r="B2917" t="s">
        <v>279</v>
      </c>
      <c r="C2917" t="s">
        <v>405</v>
      </c>
      <c r="D2917" t="str">
        <f t="shared" si="137"/>
        <v>DAVID HEATH</v>
      </c>
      <c r="E2917" t="s">
        <v>52</v>
      </c>
      <c r="F2917" t="s">
        <v>132</v>
      </c>
      <c r="G2917" t="s">
        <v>133</v>
      </c>
      <c r="H2917">
        <v>19278370</v>
      </c>
      <c r="I2917" t="s">
        <v>172</v>
      </c>
      <c r="J2917" t="s">
        <v>173</v>
      </c>
      <c r="K2917" t="str">
        <f t="shared" si="135"/>
        <v>ANNE MARIE KOZACHECK</v>
      </c>
      <c r="L2917" s="1">
        <v>44958</v>
      </c>
      <c r="M2917" s="1">
        <v>46023</v>
      </c>
      <c r="N2917">
        <f t="shared" si="136"/>
        <v>35</v>
      </c>
      <c r="O2917" t="s">
        <v>135</v>
      </c>
      <c r="P2917" t="s">
        <v>2613</v>
      </c>
      <c r="Q2917" s="2">
        <v>38.11</v>
      </c>
      <c r="R2917" s="3">
        <v>0.1</v>
      </c>
      <c r="S2917" t="s">
        <v>135</v>
      </c>
      <c r="T2917" t="s">
        <v>136</v>
      </c>
      <c r="U2917" s="2">
        <v>3.81</v>
      </c>
      <c r="V2917" t="s">
        <v>133</v>
      </c>
    </row>
    <row r="2918" spans="1:22" x14ac:dyDescent="0.25">
      <c r="A2918">
        <v>2017383051</v>
      </c>
      <c r="B2918" t="s">
        <v>1749</v>
      </c>
      <c r="C2918" t="s">
        <v>1500</v>
      </c>
      <c r="D2918" t="str">
        <f t="shared" si="137"/>
        <v>ROGER PHELPS</v>
      </c>
      <c r="E2918" t="s">
        <v>161</v>
      </c>
      <c r="F2918" t="s">
        <v>373</v>
      </c>
      <c r="G2918" t="s">
        <v>433</v>
      </c>
      <c r="H2918">
        <v>8307933</v>
      </c>
      <c r="I2918" t="s">
        <v>113</v>
      </c>
      <c r="J2918" t="s">
        <v>114</v>
      </c>
      <c r="K2918" t="str">
        <f t="shared" si="135"/>
        <v>GREGORY TEIPEL</v>
      </c>
      <c r="L2918" s="1">
        <v>44959</v>
      </c>
      <c r="M2918" s="1">
        <v>46024</v>
      </c>
      <c r="N2918">
        <f t="shared" si="136"/>
        <v>35</v>
      </c>
      <c r="O2918" t="s">
        <v>135</v>
      </c>
      <c r="P2918" t="s">
        <v>2613</v>
      </c>
      <c r="Q2918" s="2">
        <v>211.08</v>
      </c>
      <c r="R2918" s="3">
        <v>0.1</v>
      </c>
      <c r="S2918" t="s">
        <v>135</v>
      </c>
      <c r="T2918" t="s">
        <v>136</v>
      </c>
      <c r="U2918" s="2">
        <v>21.11</v>
      </c>
      <c r="V2918" t="s">
        <v>433</v>
      </c>
    </row>
    <row r="2919" spans="1:22" x14ac:dyDescent="0.25">
      <c r="A2919">
        <v>2017377178</v>
      </c>
      <c r="B2919" t="s">
        <v>104</v>
      </c>
      <c r="C2919" t="s">
        <v>970</v>
      </c>
      <c r="D2919" t="str">
        <f t="shared" si="137"/>
        <v>HOLLY MILLER</v>
      </c>
      <c r="E2919" t="s">
        <v>83</v>
      </c>
      <c r="F2919" t="s">
        <v>479</v>
      </c>
      <c r="G2919" t="s">
        <v>480</v>
      </c>
      <c r="H2919">
        <v>8307933</v>
      </c>
      <c r="I2919" t="s">
        <v>113</v>
      </c>
      <c r="J2919" t="s">
        <v>114</v>
      </c>
      <c r="K2919" t="str">
        <f t="shared" si="135"/>
        <v>GREGORY TEIPEL</v>
      </c>
      <c r="L2919" s="1">
        <v>44958</v>
      </c>
      <c r="M2919" s="1">
        <v>46023</v>
      </c>
      <c r="N2919">
        <f t="shared" si="136"/>
        <v>35</v>
      </c>
      <c r="O2919" t="s">
        <v>135</v>
      </c>
      <c r="P2919" t="s">
        <v>2613</v>
      </c>
      <c r="Q2919" s="2">
        <v>45.2</v>
      </c>
      <c r="R2919" s="3">
        <v>0.06</v>
      </c>
      <c r="S2919" t="s">
        <v>135</v>
      </c>
      <c r="T2919" t="s">
        <v>136</v>
      </c>
      <c r="U2919" s="2">
        <v>2.71</v>
      </c>
      <c r="V2919" t="s">
        <v>480</v>
      </c>
    </row>
    <row r="2920" spans="1:22" x14ac:dyDescent="0.25">
      <c r="A2920">
        <v>2017355242</v>
      </c>
      <c r="B2920" t="s">
        <v>1447</v>
      </c>
      <c r="C2920" t="s">
        <v>296</v>
      </c>
      <c r="D2920" t="str">
        <f t="shared" si="137"/>
        <v>KIMBERLY JUSTICE-BOWERS</v>
      </c>
      <c r="E2920" t="s">
        <v>178</v>
      </c>
      <c r="F2920" t="s">
        <v>373</v>
      </c>
      <c r="G2920" t="s">
        <v>374</v>
      </c>
      <c r="H2920">
        <v>15278437</v>
      </c>
      <c r="I2920" t="s">
        <v>76</v>
      </c>
      <c r="J2920" t="s">
        <v>77</v>
      </c>
      <c r="K2920" t="str">
        <f t="shared" si="135"/>
        <v>JASON HOFFMANN</v>
      </c>
      <c r="L2920" s="1">
        <v>44958</v>
      </c>
      <c r="M2920" s="1">
        <v>46023</v>
      </c>
      <c r="N2920">
        <f t="shared" si="136"/>
        <v>35</v>
      </c>
      <c r="O2920" t="s">
        <v>135</v>
      </c>
      <c r="P2920" t="s">
        <v>2613</v>
      </c>
      <c r="Q2920" s="2">
        <v>166.17</v>
      </c>
      <c r="R2920" s="3">
        <v>0.15</v>
      </c>
      <c r="S2920" t="s">
        <v>135</v>
      </c>
      <c r="T2920" t="s">
        <v>136</v>
      </c>
      <c r="U2920" s="2">
        <v>24.93</v>
      </c>
      <c r="V2920" t="s">
        <v>374</v>
      </c>
    </row>
    <row r="2921" spans="1:22" x14ac:dyDescent="0.25">
      <c r="A2921">
        <v>2017126555</v>
      </c>
      <c r="B2921" t="s">
        <v>2295</v>
      </c>
      <c r="C2921" t="s">
        <v>105</v>
      </c>
      <c r="D2921" t="str">
        <f t="shared" si="137"/>
        <v>KAREN LUCEY</v>
      </c>
      <c r="E2921" t="s">
        <v>52</v>
      </c>
      <c r="F2921" t="s">
        <v>53</v>
      </c>
      <c r="G2921" t="s">
        <v>54</v>
      </c>
      <c r="H2921">
        <v>15278437</v>
      </c>
      <c r="I2921" t="s">
        <v>76</v>
      </c>
      <c r="J2921" t="s">
        <v>77</v>
      </c>
      <c r="K2921" t="str">
        <f t="shared" si="135"/>
        <v>JASON HOFFMANN</v>
      </c>
      <c r="L2921" s="1">
        <v>44958</v>
      </c>
      <c r="M2921" s="1">
        <v>46023</v>
      </c>
      <c r="N2921">
        <f t="shared" si="136"/>
        <v>35</v>
      </c>
      <c r="O2921" t="s">
        <v>135</v>
      </c>
      <c r="P2921" t="s">
        <v>2613</v>
      </c>
      <c r="Q2921" s="2">
        <v>92.55</v>
      </c>
      <c r="R2921" s="4">
        <v>6.5000000000000002E-2</v>
      </c>
      <c r="S2921" t="s">
        <v>135</v>
      </c>
      <c r="T2921" t="s">
        <v>136</v>
      </c>
      <c r="U2921" s="2">
        <v>6.02</v>
      </c>
      <c r="V2921" t="s">
        <v>54</v>
      </c>
    </row>
    <row r="2922" spans="1:22" x14ac:dyDescent="0.25">
      <c r="A2922">
        <v>2017327782</v>
      </c>
      <c r="B2922" t="s">
        <v>1446</v>
      </c>
      <c r="C2922" t="s">
        <v>68</v>
      </c>
      <c r="D2922" t="str">
        <f t="shared" si="137"/>
        <v>ROBERT OFZKY</v>
      </c>
      <c r="E2922" t="s">
        <v>206</v>
      </c>
      <c r="F2922" t="s">
        <v>373</v>
      </c>
      <c r="G2922" t="s">
        <v>400</v>
      </c>
      <c r="H2922">
        <v>20436896</v>
      </c>
      <c r="I2922" t="s">
        <v>65</v>
      </c>
      <c r="J2922" t="s">
        <v>1002</v>
      </c>
      <c r="K2922" t="str">
        <f t="shared" si="135"/>
        <v>KATELENN CALTAGIRONE</v>
      </c>
      <c r="L2922" s="1">
        <v>44958</v>
      </c>
      <c r="M2922" s="1">
        <v>46023</v>
      </c>
      <c r="N2922">
        <f t="shared" si="136"/>
        <v>35</v>
      </c>
      <c r="O2922" t="s">
        <v>135</v>
      </c>
      <c r="P2922" t="s">
        <v>2613</v>
      </c>
      <c r="Q2922" s="2">
        <v>42.88</v>
      </c>
      <c r="R2922" s="3">
        <v>0.15</v>
      </c>
      <c r="S2922" t="s">
        <v>135</v>
      </c>
      <c r="T2922" t="s">
        <v>136</v>
      </c>
      <c r="U2922" s="2">
        <v>6.43</v>
      </c>
      <c r="V2922" t="s">
        <v>400</v>
      </c>
    </row>
    <row r="2923" spans="1:22" x14ac:dyDescent="0.25">
      <c r="A2923">
        <v>2017416712</v>
      </c>
      <c r="B2923" t="s">
        <v>1389</v>
      </c>
      <c r="C2923" t="s">
        <v>1390</v>
      </c>
      <c r="D2923" t="str">
        <f t="shared" si="137"/>
        <v>CHESTER BISCHOFFER</v>
      </c>
      <c r="E2923" t="s">
        <v>372</v>
      </c>
      <c r="F2923" t="s">
        <v>373</v>
      </c>
      <c r="G2923" t="s">
        <v>400</v>
      </c>
      <c r="H2923">
        <v>20436896</v>
      </c>
      <c r="I2923" t="s">
        <v>65</v>
      </c>
      <c r="J2923" t="s">
        <v>1002</v>
      </c>
      <c r="K2923" t="str">
        <f t="shared" si="135"/>
        <v>KATELENN CALTAGIRONE</v>
      </c>
      <c r="L2923" s="1">
        <v>44958</v>
      </c>
      <c r="M2923" s="1">
        <v>46023</v>
      </c>
      <c r="N2923">
        <f t="shared" si="136"/>
        <v>35</v>
      </c>
      <c r="O2923" t="s">
        <v>135</v>
      </c>
      <c r="P2923" t="s">
        <v>2613</v>
      </c>
      <c r="Q2923" s="2">
        <v>25.73</v>
      </c>
      <c r="R2923" s="3">
        <v>0.15</v>
      </c>
      <c r="S2923" t="s">
        <v>135</v>
      </c>
      <c r="T2923" t="s">
        <v>136</v>
      </c>
      <c r="U2923" s="2">
        <v>3.86</v>
      </c>
      <c r="V2923" t="s">
        <v>400</v>
      </c>
    </row>
    <row r="2924" spans="1:22" x14ac:dyDescent="0.25">
      <c r="A2924">
        <v>2017420304</v>
      </c>
      <c r="B2924" t="s">
        <v>909</v>
      </c>
      <c r="C2924" t="s">
        <v>592</v>
      </c>
      <c r="D2924" t="str">
        <f t="shared" si="137"/>
        <v>SUSAN FULLER</v>
      </c>
      <c r="E2924" t="s">
        <v>80</v>
      </c>
      <c r="F2924" t="s">
        <v>373</v>
      </c>
      <c r="G2924" t="s">
        <v>400</v>
      </c>
      <c r="H2924">
        <v>20436896</v>
      </c>
      <c r="I2924" t="s">
        <v>65</v>
      </c>
      <c r="J2924" t="s">
        <v>1002</v>
      </c>
      <c r="K2924" t="str">
        <f t="shared" si="135"/>
        <v>KATELENN CALTAGIRONE</v>
      </c>
      <c r="L2924" s="1">
        <v>44958</v>
      </c>
      <c r="M2924" s="1">
        <v>46023</v>
      </c>
      <c r="N2924">
        <f t="shared" si="136"/>
        <v>35</v>
      </c>
      <c r="O2924" t="s">
        <v>135</v>
      </c>
      <c r="P2924" t="s">
        <v>2613</v>
      </c>
      <c r="Q2924" s="2">
        <v>25.73</v>
      </c>
      <c r="R2924" s="3">
        <v>0.15</v>
      </c>
      <c r="S2924" t="s">
        <v>135</v>
      </c>
      <c r="T2924" t="s">
        <v>136</v>
      </c>
      <c r="U2924" s="2">
        <v>3.86</v>
      </c>
      <c r="V2924" t="s">
        <v>400</v>
      </c>
    </row>
    <row r="2925" spans="1:22" x14ac:dyDescent="0.25">
      <c r="A2925">
        <v>2017333574</v>
      </c>
      <c r="B2925" t="s">
        <v>1022</v>
      </c>
      <c r="C2925" t="s">
        <v>1023</v>
      </c>
      <c r="D2925" t="str">
        <f t="shared" si="137"/>
        <v>BRIDGETT GAINES</v>
      </c>
      <c r="E2925" t="s">
        <v>372</v>
      </c>
      <c r="F2925" t="s">
        <v>373</v>
      </c>
      <c r="G2925" t="s">
        <v>374</v>
      </c>
      <c r="H2925">
        <v>20436896</v>
      </c>
      <c r="I2925" t="s">
        <v>65</v>
      </c>
      <c r="J2925" t="s">
        <v>1002</v>
      </c>
      <c r="K2925" t="str">
        <f t="shared" si="135"/>
        <v>KATELENN CALTAGIRONE</v>
      </c>
      <c r="L2925" s="1">
        <v>44958</v>
      </c>
      <c r="M2925" s="1">
        <v>46023</v>
      </c>
      <c r="N2925">
        <f t="shared" si="136"/>
        <v>35</v>
      </c>
      <c r="O2925" t="s">
        <v>135</v>
      </c>
      <c r="P2925" t="s">
        <v>2613</v>
      </c>
      <c r="Q2925" s="2">
        <v>96.96</v>
      </c>
      <c r="R2925" s="3">
        <v>0.15</v>
      </c>
      <c r="S2925" t="s">
        <v>135</v>
      </c>
      <c r="T2925" t="s">
        <v>136</v>
      </c>
      <c r="U2925" s="2">
        <v>14.54</v>
      </c>
      <c r="V2925" t="s">
        <v>374</v>
      </c>
    </row>
    <row r="2926" spans="1:22" x14ac:dyDescent="0.25">
      <c r="A2926">
        <v>2017416710</v>
      </c>
      <c r="B2926" t="s">
        <v>1389</v>
      </c>
      <c r="C2926" t="s">
        <v>1390</v>
      </c>
      <c r="D2926" t="str">
        <f t="shared" si="137"/>
        <v>CHESTER BISCHOFFER</v>
      </c>
      <c r="E2926" t="s">
        <v>372</v>
      </c>
      <c r="F2926" t="s">
        <v>373</v>
      </c>
      <c r="G2926" t="s">
        <v>374</v>
      </c>
      <c r="H2926">
        <v>20436896</v>
      </c>
      <c r="I2926" t="s">
        <v>65</v>
      </c>
      <c r="J2926" t="s">
        <v>1002</v>
      </c>
      <c r="K2926" t="str">
        <f t="shared" si="135"/>
        <v>KATELENN CALTAGIRONE</v>
      </c>
      <c r="L2926" s="1">
        <v>44958</v>
      </c>
      <c r="M2926" s="1">
        <v>46023</v>
      </c>
      <c r="N2926">
        <f t="shared" si="136"/>
        <v>35</v>
      </c>
      <c r="O2926" t="s">
        <v>135</v>
      </c>
      <c r="P2926" t="s">
        <v>2613</v>
      </c>
      <c r="Q2926" s="2">
        <v>86.35</v>
      </c>
      <c r="R2926" s="3">
        <v>0.15</v>
      </c>
      <c r="S2926" t="s">
        <v>135</v>
      </c>
      <c r="T2926" t="s">
        <v>136</v>
      </c>
      <c r="U2926" s="2">
        <v>12.95</v>
      </c>
      <c r="V2926" t="s">
        <v>374</v>
      </c>
    </row>
    <row r="2927" spans="1:22" x14ac:dyDescent="0.25">
      <c r="A2927">
        <v>2016956443</v>
      </c>
      <c r="B2927" t="s">
        <v>1384</v>
      </c>
      <c r="C2927" t="s">
        <v>386</v>
      </c>
      <c r="D2927" t="str">
        <f t="shared" si="137"/>
        <v>MICHAEL SONG</v>
      </c>
      <c r="E2927" t="s">
        <v>80</v>
      </c>
      <c r="F2927" t="s">
        <v>373</v>
      </c>
      <c r="G2927" t="s">
        <v>374</v>
      </c>
      <c r="H2927">
        <v>20436896</v>
      </c>
      <c r="I2927" t="s">
        <v>65</v>
      </c>
      <c r="J2927" t="s">
        <v>1002</v>
      </c>
      <c r="K2927" t="str">
        <f t="shared" si="135"/>
        <v>KATELENN CALTAGIRONE</v>
      </c>
      <c r="L2927" s="1">
        <v>44958</v>
      </c>
      <c r="M2927" s="1">
        <v>46023</v>
      </c>
      <c r="N2927">
        <f t="shared" si="136"/>
        <v>35</v>
      </c>
      <c r="O2927" t="s">
        <v>135</v>
      </c>
      <c r="P2927" t="s">
        <v>2613</v>
      </c>
      <c r="Q2927" s="2">
        <v>67.31</v>
      </c>
      <c r="R2927" s="3">
        <v>0.15</v>
      </c>
      <c r="S2927" t="s">
        <v>135</v>
      </c>
      <c r="T2927" t="s">
        <v>136</v>
      </c>
      <c r="U2927" s="2">
        <v>10.1</v>
      </c>
      <c r="V2927" t="s">
        <v>374</v>
      </c>
    </row>
    <row r="2928" spans="1:22" x14ac:dyDescent="0.25">
      <c r="A2928">
        <v>2017420303</v>
      </c>
      <c r="B2928" t="s">
        <v>909</v>
      </c>
      <c r="C2928" t="s">
        <v>592</v>
      </c>
      <c r="D2928" t="str">
        <f t="shared" si="137"/>
        <v>SUSAN FULLER</v>
      </c>
      <c r="E2928" t="s">
        <v>80</v>
      </c>
      <c r="F2928" t="s">
        <v>373</v>
      </c>
      <c r="G2928" t="s">
        <v>374</v>
      </c>
      <c r="H2928">
        <v>20436896</v>
      </c>
      <c r="I2928" t="s">
        <v>65</v>
      </c>
      <c r="J2928" t="s">
        <v>1002</v>
      </c>
      <c r="K2928" t="str">
        <f t="shared" si="135"/>
        <v>KATELENN CALTAGIRONE</v>
      </c>
      <c r="L2928" s="1">
        <v>44958</v>
      </c>
      <c r="M2928" s="1">
        <v>46023</v>
      </c>
      <c r="N2928">
        <f t="shared" si="136"/>
        <v>35</v>
      </c>
      <c r="O2928" t="s">
        <v>135</v>
      </c>
      <c r="P2928" t="s">
        <v>2613</v>
      </c>
      <c r="Q2928" s="2">
        <v>37.880000000000003</v>
      </c>
      <c r="R2928" s="3">
        <v>0.15</v>
      </c>
      <c r="S2928" t="s">
        <v>135</v>
      </c>
      <c r="T2928" t="s">
        <v>136</v>
      </c>
      <c r="U2928" s="2">
        <v>5.68</v>
      </c>
      <c r="V2928" t="s">
        <v>374</v>
      </c>
    </row>
    <row r="2929" spans="1:22" x14ac:dyDescent="0.25">
      <c r="A2929">
        <v>2017521114</v>
      </c>
      <c r="B2929" t="s">
        <v>1391</v>
      </c>
      <c r="C2929" t="s">
        <v>271</v>
      </c>
      <c r="D2929" t="str">
        <f t="shared" si="137"/>
        <v>CHERYL BLADES</v>
      </c>
      <c r="E2929" t="s">
        <v>93</v>
      </c>
      <c r="F2929" t="s">
        <v>373</v>
      </c>
      <c r="G2929" t="s">
        <v>374</v>
      </c>
      <c r="H2929">
        <v>20436896</v>
      </c>
      <c r="I2929" t="s">
        <v>65</v>
      </c>
      <c r="J2929" t="s">
        <v>1002</v>
      </c>
      <c r="K2929" t="str">
        <f t="shared" si="135"/>
        <v>KATELENN CALTAGIRONE</v>
      </c>
      <c r="L2929" s="1">
        <v>44958</v>
      </c>
      <c r="M2929" s="1">
        <v>46023</v>
      </c>
      <c r="N2929">
        <f t="shared" si="136"/>
        <v>35</v>
      </c>
      <c r="O2929" t="s">
        <v>135</v>
      </c>
      <c r="P2929" t="s">
        <v>2613</v>
      </c>
      <c r="Q2929" s="2">
        <v>35.04</v>
      </c>
      <c r="R2929" s="3">
        <v>0.15</v>
      </c>
      <c r="S2929" t="s">
        <v>135</v>
      </c>
      <c r="T2929" t="s">
        <v>136</v>
      </c>
      <c r="U2929" s="2">
        <v>5.26</v>
      </c>
      <c r="V2929" t="s">
        <v>374</v>
      </c>
    </row>
    <row r="2930" spans="1:22" x14ac:dyDescent="0.25">
      <c r="A2930">
        <v>2017333575</v>
      </c>
      <c r="B2930" t="s">
        <v>1022</v>
      </c>
      <c r="C2930" t="s">
        <v>1023</v>
      </c>
      <c r="D2930" t="str">
        <f t="shared" si="137"/>
        <v>BRIDGETT GAINES</v>
      </c>
      <c r="E2930" t="s">
        <v>372</v>
      </c>
      <c r="F2930" t="s">
        <v>102</v>
      </c>
      <c r="G2930" t="s">
        <v>738</v>
      </c>
      <c r="H2930">
        <v>20436896</v>
      </c>
      <c r="I2930" t="s">
        <v>65</v>
      </c>
      <c r="J2930" t="s">
        <v>1002</v>
      </c>
      <c r="K2930" t="str">
        <f t="shared" si="135"/>
        <v>KATELENN CALTAGIRONE</v>
      </c>
      <c r="L2930" s="1">
        <v>44958</v>
      </c>
      <c r="M2930" s="1">
        <v>46023</v>
      </c>
      <c r="N2930">
        <f t="shared" si="136"/>
        <v>35</v>
      </c>
      <c r="O2930" t="s">
        <v>135</v>
      </c>
      <c r="P2930" t="s">
        <v>2613</v>
      </c>
      <c r="Q2930" s="2">
        <v>152.54</v>
      </c>
      <c r="R2930" s="3">
        <v>0.1</v>
      </c>
      <c r="S2930" t="s">
        <v>135</v>
      </c>
      <c r="T2930" t="s">
        <v>136</v>
      </c>
      <c r="U2930" s="2">
        <v>15.25</v>
      </c>
      <c r="V2930" t="s">
        <v>2599</v>
      </c>
    </row>
    <row r="2931" spans="1:22" x14ac:dyDescent="0.25">
      <c r="A2931">
        <v>2016956446</v>
      </c>
      <c r="B2931" t="s">
        <v>1384</v>
      </c>
      <c r="C2931" t="s">
        <v>386</v>
      </c>
      <c r="D2931" t="str">
        <f t="shared" si="137"/>
        <v>MICHAEL SONG</v>
      </c>
      <c r="E2931" t="s">
        <v>80</v>
      </c>
      <c r="F2931" t="s">
        <v>479</v>
      </c>
      <c r="G2931" t="s">
        <v>480</v>
      </c>
      <c r="H2931">
        <v>20436896</v>
      </c>
      <c r="I2931" t="s">
        <v>65</v>
      </c>
      <c r="J2931" t="s">
        <v>1002</v>
      </c>
      <c r="K2931" t="str">
        <f t="shared" si="135"/>
        <v>KATELENN CALTAGIRONE</v>
      </c>
      <c r="L2931" s="1">
        <v>44958</v>
      </c>
      <c r="M2931" s="1">
        <v>46023</v>
      </c>
      <c r="N2931">
        <f t="shared" si="136"/>
        <v>35</v>
      </c>
      <c r="O2931" t="s">
        <v>135</v>
      </c>
      <c r="P2931" t="s">
        <v>2613</v>
      </c>
      <c r="Q2931" s="2">
        <v>136.49</v>
      </c>
      <c r="R2931" s="3">
        <v>0.06</v>
      </c>
      <c r="S2931" t="s">
        <v>135</v>
      </c>
      <c r="T2931" t="s">
        <v>136</v>
      </c>
      <c r="U2931" s="2">
        <v>8.19</v>
      </c>
      <c r="V2931" t="s">
        <v>480</v>
      </c>
    </row>
    <row r="2932" spans="1:22" x14ac:dyDescent="0.25">
      <c r="A2932">
        <v>2017420306</v>
      </c>
      <c r="B2932" t="s">
        <v>909</v>
      </c>
      <c r="C2932" t="s">
        <v>592</v>
      </c>
      <c r="D2932" t="str">
        <f t="shared" si="137"/>
        <v>SUSAN FULLER</v>
      </c>
      <c r="E2932" t="s">
        <v>80</v>
      </c>
      <c r="F2932" t="s">
        <v>479</v>
      </c>
      <c r="G2932" t="s">
        <v>480</v>
      </c>
      <c r="H2932">
        <v>20436896</v>
      </c>
      <c r="I2932" t="s">
        <v>65</v>
      </c>
      <c r="J2932" t="s">
        <v>1002</v>
      </c>
      <c r="K2932" t="str">
        <f t="shared" si="135"/>
        <v>KATELENN CALTAGIRONE</v>
      </c>
      <c r="L2932" s="1">
        <v>44958</v>
      </c>
      <c r="M2932" s="1">
        <v>46023</v>
      </c>
      <c r="N2932">
        <f t="shared" si="136"/>
        <v>35</v>
      </c>
      <c r="O2932" t="s">
        <v>135</v>
      </c>
      <c r="P2932" t="s">
        <v>2613</v>
      </c>
      <c r="Q2932" s="2">
        <v>52.62</v>
      </c>
      <c r="R2932" s="3">
        <v>0.06</v>
      </c>
      <c r="S2932" t="s">
        <v>135</v>
      </c>
      <c r="T2932" t="s">
        <v>136</v>
      </c>
      <c r="U2932" s="2">
        <v>3.16</v>
      </c>
      <c r="V2932" t="s">
        <v>480</v>
      </c>
    </row>
    <row r="2933" spans="1:22" x14ac:dyDescent="0.25">
      <c r="A2933">
        <v>2017521116</v>
      </c>
      <c r="B2933" t="s">
        <v>1391</v>
      </c>
      <c r="C2933" t="s">
        <v>271</v>
      </c>
      <c r="D2933" t="str">
        <f t="shared" si="137"/>
        <v>CHERYL BLADES</v>
      </c>
      <c r="E2933" t="s">
        <v>93</v>
      </c>
      <c r="F2933" t="s">
        <v>479</v>
      </c>
      <c r="G2933" t="s">
        <v>480</v>
      </c>
      <c r="H2933">
        <v>20436896</v>
      </c>
      <c r="I2933" t="s">
        <v>65</v>
      </c>
      <c r="J2933" t="s">
        <v>1002</v>
      </c>
      <c r="K2933" t="str">
        <f t="shared" si="135"/>
        <v>KATELENN CALTAGIRONE</v>
      </c>
      <c r="L2933" s="1">
        <v>44958</v>
      </c>
      <c r="M2933" s="1">
        <v>46023</v>
      </c>
      <c r="N2933">
        <f t="shared" si="136"/>
        <v>35</v>
      </c>
      <c r="O2933" t="s">
        <v>135</v>
      </c>
      <c r="P2933" t="s">
        <v>2613</v>
      </c>
      <c r="Q2933" s="2">
        <v>40.65</v>
      </c>
      <c r="R2933" s="3">
        <v>0.06</v>
      </c>
      <c r="S2933" t="s">
        <v>135</v>
      </c>
      <c r="T2933" t="s">
        <v>136</v>
      </c>
      <c r="U2933" s="2">
        <v>2.44</v>
      </c>
      <c r="V2933" t="s">
        <v>480</v>
      </c>
    </row>
    <row r="2934" spans="1:22" x14ac:dyDescent="0.25">
      <c r="A2934">
        <v>2017416713</v>
      </c>
      <c r="B2934" t="s">
        <v>1389</v>
      </c>
      <c r="C2934" t="s">
        <v>1390</v>
      </c>
      <c r="D2934" t="str">
        <f t="shared" si="137"/>
        <v>CHESTER BISCHOFFER</v>
      </c>
      <c r="E2934" t="s">
        <v>372</v>
      </c>
      <c r="F2934" t="s">
        <v>479</v>
      </c>
      <c r="G2934" t="s">
        <v>480</v>
      </c>
      <c r="H2934">
        <v>20436896</v>
      </c>
      <c r="I2934" t="s">
        <v>65</v>
      </c>
      <c r="J2934" t="s">
        <v>1002</v>
      </c>
      <c r="K2934" t="str">
        <f t="shared" si="135"/>
        <v>KATELENN CALTAGIRONE</v>
      </c>
      <c r="L2934" s="1">
        <v>44958</v>
      </c>
      <c r="M2934" s="1">
        <v>46023</v>
      </c>
      <c r="N2934">
        <f t="shared" si="136"/>
        <v>35</v>
      </c>
      <c r="O2934" t="s">
        <v>135</v>
      </c>
      <c r="P2934" t="s">
        <v>2613</v>
      </c>
      <c r="Q2934" s="2">
        <v>17.21</v>
      </c>
      <c r="R2934" s="3">
        <v>0.06</v>
      </c>
      <c r="S2934" t="s">
        <v>135</v>
      </c>
      <c r="T2934" t="s">
        <v>136</v>
      </c>
      <c r="U2934" s="2">
        <v>1.03</v>
      </c>
      <c r="V2934" t="s">
        <v>480</v>
      </c>
    </row>
    <row r="2935" spans="1:22" x14ac:dyDescent="0.25">
      <c r="A2935">
        <v>2017154405</v>
      </c>
      <c r="B2935" t="s">
        <v>1445</v>
      </c>
      <c r="C2935" t="s">
        <v>1019</v>
      </c>
      <c r="D2935" t="str">
        <f t="shared" si="137"/>
        <v>CAMERON MANESH</v>
      </c>
      <c r="E2935" t="s">
        <v>399</v>
      </c>
      <c r="F2935" t="s">
        <v>373</v>
      </c>
      <c r="G2935" t="s">
        <v>400</v>
      </c>
      <c r="H2935">
        <v>9079571</v>
      </c>
      <c r="I2935" t="s">
        <v>71</v>
      </c>
      <c r="J2935" t="s">
        <v>99</v>
      </c>
      <c r="K2935" t="str">
        <f t="shared" si="135"/>
        <v>ADAM RICHTER</v>
      </c>
      <c r="L2935" s="1">
        <v>44927</v>
      </c>
      <c r="M2935" s="1">
        <v>46023</v>
      </c>
      <c r="N2935">
        <f t="shared" si="136"/>
        <v>36</v>
      </c>
      <c r="O2935" t="s">
        <v>135</v>
      </c>
      <c r="P2935" t="s">
        <v>2613</v>
      </c>
      <c r="Q2935" s="2">
        <v>48</v>
      </c>
      <c r="R2935" s="3">
        <v>0.15</v>
      </c>
      <c r="S2935" t="s">
        <v>135</v>
      </c>
      <c r="T2935" t="s">
        <v>136</v>
      </c>
      <c r="U2935" s="2">
        <v>7.2</v>
      </c>
      <c r="V2935" t="s">
        <v>400</v>
      </c>
    </row>
    <row r="2936" spans="1:22" x14ac:dyDescent="0.25">
      <c r="A2936">
        <v>2017243847</v>
      </c>
      <c r="B2936" t="s">
        <v>1021</v>
      </c>
      <c r="C2936" t="s">
        <v>916</v>
      </c>
      <c r="D2936" t="str">
        <f t="shared" si="137"/>
        <v>SARAH STEPHENSON</v>
      </c>
      <c r="E2936" t="s">
        <v>80</v>
      </c>
      <c r="F2936" t="s">
        <v>373</v>
      </c>
      <c r="G2936" t="s">
        <v>400</v>
      </c>
      <c r="H2936">
        <v>9079571</v>
      </c>
      <c r="I2936" t="s">
        <v>71</v>
      </c>
      <c r="J2936" t="s">
        <v>99</v>
      </c>
      <c r="K2936" t="str">
        <f t="shared" si="135"/>
        <v>ADAM RICHTER</v>
      </c>
      <c r="L2936" s="1">
        <v>44930</v>
      </c>
      <c r="M2936" s="1">
        <v>46026</v>
      </c>
      <c r="N2936">
        <f t="shared" si="136"/>
        <v>36</v>
      </c>
      <c r="O2936" t="s">
        <v>135</v>
      </c>
      <c r="P2936" t="s">
        <v>2613</v>
      </c>
      <c r="Q2936" s="2">
        <v>25.73</v>
      </c>
      <c r="R2936" s="3">
        <v>0.15</v>
      </c>
      <c r="S2936" t="s">
        <v>135</v>
      </c>
      <c r="T2936" t="s">
        <v>136</v>
      </c>
      <c r="U2936" s="2">
        <v>3.86</v>
      </c>
      <c r="V2936" t="s">
        <v>400</v>
      </c>
    </row>
    <row r="2937" spans="1:22" x14ac:dyDescent="0.25">
      <c r="A2937">
        <v>2017244387</v>
      </c>
      <c r="B2937" t="s">
        <v>1021</v>
      </c>
      <c r="C2937" t="s">
        <v>68</v>
      </c>
      <c r="D2937" t="str">
        <f t="shared" si="137"/>
        <v>ROBERT STEPHENSON</v>
      </c>
      <c r="E2937" t="s">
        <v>80</v>
      </c>
      <c r="F2937" t="s">
        <v>373</v>
      </c>
      <c r="G2937" t="s">
        <v>400</v>
      </c>
      <c r="H2937">
        <v>9079571</v>
      </c>
      <c r="I2937" t="s">
        <v>71</v>
      </c>
      <c r="J2937" t="s">
        <v>99</v>
      </c>
      <c r="K2937" t="str">
        <f t="shared" si="135"/>
        <v>ADAM RICHTER</v>
      </c>
      <c r="L2937" s="1">
        <v>44930</v>
      </c>
      <c r="M2937" s="1">
        <v>46026</v>
      </c>
      <c r="N2937">
        <f t="shared" si="136"/>
        <v>36</v>
      </c>
      <c r="O2937" t="s">
        <v>135</v>
      </c>
      <c r="P2937" t="s">
        <v>2613</v>
      </c>
      <c r="Q2937" s="2">
        <v>25.73</v>
      </c>
      <c r="R2937" s="3">
        <v>0.15</v>
      </c>
      <c r="S2937" t="s">
        <v>135</v>
      </c>
      <c r="T2937" t="s">
        <v>136</v>
      </c>
      <c r="U2937" s="2">
        <v>3.86</v>
      </c>
      <c r="V2937" t="s">
        <v>400</v>
      </c>
    </row>
    <row r="2938" spans="1:22" x14ac:dyDescent="0.25">
      <c r="A2938">
        <v>2017181573</v>
      </c>
      <c r="B2938" t="s">
        <v>1020</v>
      </c>
      <c r="C2938" t="s">
        <v>211</v>
      </c>
      <c r="D2938" t="str">
        <f t="shared" si="137"/>
        <v>PAMELA CURRY</v>
      </c>
      <c r="E2938" t="s">
        <v>399</v>
      </c>
      <c r="F2938" t="s">
        <v>373</v>
      </c>
      <c r="G2938" t="s">
        <v>400</v>
      </c>
      <c r="H2938">
        <v>9079571</v>
      </c>
      <c r="I2938" t="s">
        <v>71</v>
      </c>
      <c r="J2938" t="s">
        <v>99</v>
      </c>
      <c r="K2938" t="str">
        <f t="shared" si="135"/>
        <v>ADAM RICHTER</v>
      </c>
      <c r="L2938" s="1">
        <v>44927</v>
      </c>
      <c r="M2938" s="1">
        <v>46023</v>
      </c>
      <c r="N2938">
        <f t="shared" si="136"/>
        <v>36</v>
      </c>
      <c r="O2938" t="s">
        <v>135</v>
      </c>
      <c r="P2938" t="s">
        <v>2613</v>
      </c>
      <c r="Q2938" s="2">
        <v>24.61</v>
      </c>
      <c r="R2938" s="3">
        <v>0.15</v>
      </c>
      <c r="S2938" t="s">
        <v>135</v>
      </c>
      <c r="T2938" t="s">
        <v>136</v>
      </c>
      <c r="U2938" s="2">
        <v>3.69</v>
      </c>
      <c r="V2938" t="s">
        <v>400</v>
      </c>
    </row>
    <row r="2939" spans="1:22" x14ac:dyDescent="0.25">
      <c r="A2939">
        <v>2017072222</v>
      </c>
      <c r="B2939" t="s">
        <v>1441</v>
      </c>
      <c r="C2939" t="s">
        <v>641</v>
      </c>
      <c r="D2939" t="str">
        <f t="shared" si="137"/>
        <v>JOSEPH APPEL</v>
      </c>
      <c r="E2939" t="s">
        <v>169</v>
      </c>
      <c r="F2939" t="s">
        <v>373</v>
      </c>
      <c r="G2939" t="s">
        <v>400</v>
      </c>
      <c r="H2939">
        <v>9079571</v>
      </c>
      <c r="I2939" t="s">
        <v>71</v>
      </c>
      <c r="J2939" t="s">
        <v>99</v>
      </c>
      <c r="K2939" t="str">
        <f t="shared" si="135"/>
        <v>ADAM RICHTER</v>
      </c>
      <c r="L2939" s="1">
        <v>44927</v>
      </c>
      <c r="M2939" s="1">
        <v>46023</v>
      </c>
      <c r="N2939">
        <f t="shared" si="136"/>
        <v>36</v>
      </c>
      <c r="O2939" t="s">
        <v>135</v>
      </c>
      <c r="P2939" t="s">
        <v>2613</v>
      </c>
      <c r="Q2939" s="2">
        <v>10.54</v>
      </c>
      <c r="R2939" s="3">
        <v>0.15</v>
      </c>
      <c r="S2939" t="s">
        <v>135</v>
      </c>
      <c r="T2939" t="s">
        <v>136</v>
      </c>
      <c r="U2939" s="2">
        <v>1.58</v>
      </c>
      <c r="V2939" t="s">
        <v>400</v>
      </c>
    </row>
    <row r="2940" spans="1:22" x14ac:dyDescent="0.25">
      <c r="A2940">
        <v>2017243846</v>
      </c>
      <c r="B2940" t="s">
        <v>1021</v>
      </c>
      <c r="C2940" t="s">
        <v>916</v>
      </c>
      <c r="D2940" t="str">
        <f t="shared" si="137"/>
        <v>SARAH STEPHENSON</v>
      </c>
      <c r="E2940" t="s">
        <v>80</v>
      </c>
      <c r="F2940" t="s">
        <v>102</v>
      </c>
      <c r="G2940" t="s">
        <v>121</v>
      </c>
      <c r="H2940">
        <v>9079571</v>
      </c>
      <c r="I2940" t="s">
        <v>71</v>
      </c>
      <c r="J2940" t="s">
        <v>99</v>
      </c>
      <c r="K2940" t="str">
        <f t="shared" si="135"/>
        <v>ADAM RICHTER</v>
      </c>
      <c r="L2940" s="1">
        <v>44930</v>
      </c>
      <c r="M2940" s="1">
        <v>46026</v>
      </c>
      <c r="N2940">
        <f t="shared" si="136"/>
        <v>36</v>
      </c>
      <c r="O2940" t="s">
        <v>135</v>
      </c>
      <c r="P2940" t="s">
        <v>2613</v>
      </c>
      <c r="Q2940" s="2">
        <v>24.61</v>
      </c>
      <c r="R2940" s="3">
        <v>0.1</v>
      </c>
      <c r="S2940" t="s">
        <v>135</v>
      </c>
      <c r="T2940" t="s">
        <v>136</v>
      </c>
      <c r="U2940" s="2">
        <v>2.46</v>
      </c>
      <c r="V2940" t="s">
        <v>2598</v>
      </c>
    </row>
    <row r="2941" spans="1:22" x14ac:dyDescent="0.25">
      <c r="A2941">
        <v>2017244386</v>
      </c>
      <c r="B2941" t="s">
        <v>1021</v>
      </c>
      <c r="C2941" t="s">
        <v>68</v>
      </c>
      <c r="D2941" t="str">
        <f t="shared" si="137"/>
        <v>ROBERT STEPHENSON</v>
      </c>
      <c r="E2941" t="s">
        <v>80</v>
      </c>
      <c r="F2941" t="s">
        <v>102</v>
      </c>
      <c r="G2941" t="s">
        <v>121</v>
      </c>
      <c r="H2941">
        <v>9079571</v>
      </c>
      <c r="I2941" t="s">
        <v>71</v>
      </c>
      <c r="J2941" t="s">
        <v>99</v>
      </c>
      <c r="K2941" t="str">
        <f t="shared" si="135"/>
        <v>ADAM RICHTER</v>
      </c>
      <c r="L2941" s="1">
        <v>44930</v>
      </c>
      <c r="M2941" s="1">
        <v>46026</v>
      </c>
      <c r="N2941">
        <f t="shared" si="136"/>
        <v>36</v>
      </c>
      <c r="O2941" t="s">
        <v>135</v>
      </c>
      <c r="P2941" t="s">
        <v>2613</v>
      </c>
      <c r="Q2941" s="2">
        <v>23.94</v>
      </c>
      <c r="R2941" s="3">
        <v>0.1</v>
      </c>
      <c r="S2941" t="s">
        <v>135</v>
      </c>
      <c r="T2941" t="s">
        <v>136</v>
      </c>
      <c r="U2941" s="2">
        <v>2.39</v>
      </c>
      <c r="V2941" t="s">
        <v>2598</v>
      </c>
    </row>
    <row r="2942" spans="1:22" x14ac:dyDescent="0.25">
      <c r="A2942">
        <v>2017181572</v>
      </c>
      <c r="B2942" t="s">
        <v>1020</v>
      </c>
      <c r="C2942" t="s">
        <v>211</v>
      </c>
      <c r="D2942" t="str">
        <f t="shared" si="137"/>
        <v>PAMELA CURRY</v>
      </c>
      <c r="E2942" t="s">
        <v>399</v>
      </c>
      <c r="F2942" t="s">
        <v>102</v>
      </c>
      <c r="G2942" t="s">
        <v>738</v>
      </c>
      <c r="H2942">
        <v>9079571</v>
      </c>
      <c r="I2942" t="s">
        <v>71</v>
      </c>
      <c r="J2942" t="s">
        <v>99</v>
      </c>
      <c r="K2942" t="str">
        <f t="shared" si="135"/>
        <v>ADAM RICHTER</v>
      </c>
      <c r="L2942" s="1">
        <v>44927</v>
      </c>
      <c r="M2942" s="1">
        <v>46023</v>
      </c>
      <c r="N2942">
        <f t="shared" si="136"/>
        <v>36</v>
      </c>
      <c r="O2942" t="s">
        <v>135</v>
      </c>
      <c r="P2942" t="s">
        <v>2613</v>
      </c>
      <c r="Q2942" s="2">
        <v>84.81</v>
      </c>
      <c r="R2942" s="3">
        <v>0.1</v>
      </c>
      <c r="S2942" t="s">
        <v>135</v>
      </c>
      <c r="T2942" t="s">
        <v>136</v>
      </c>
      <c r="U2942" s="2">
        <v>8.48</v>
      </c>
      <c r="V2942" t="s">
        <v>2599</v>
      </c>
    </row>
    <row r="2943" spans="1:22" x14ac:dyDescent="0.25">
      <c r="A2943">
        <v>2016967773</v>
      </c>
      <c r="B2943" t="s">
        <v>1015</v>
      </c>
      <c r="C2943" t="s">
        <v>386</v>
      </c>
      <c r="D2943" t="str">
        <f t="shared" si="137"/>
        <v>MICHAEL CHARAMELLA</v>
      </c>
      <c r="E2943" t="s">
        <v>125</v>
      </c>
      <c r="F2943" t="s">
        <v>102</v>
      </c>
      <c r="G2943" t="s">
        <v>738</v>
      </c>
      <c r="H2943">
        <v>9079571</v>
      </c>
      <c r="I2943" t="s">
        <v>71</v>
      </c>
      <c r="J2943" t="s">
        <v>99</v>
      </c>
      <c r="K2943" t="str">
        <f t="shared" si="135"/>
        <v>ADAM RICHTER</v>
      </c>
      <c r="L2943" s="1">
        <v>44927</v>
      </c>
      <c r="M2943" s="1">
        <v>46023</v>
      </c>
      <c r="N2943">
        <f t="shared" si="136"/>
        <v>36</v>
      </c>
      <c r="O2943" t="s">
        <v>135</v>
      </c>
      <c r="P2943" t="s">
        <v>2613</v>
      </c>
      <c r="Q2943" s="2">
        <v>61.96</v>
      </c>
      <c r="R2943" s="3">
        <v>0.1</v>
      </c>
      <c r="S2943" t="s">
        <v>135</v>
      </c>
      <c r="T2943" t="s">
        <v>136</v>
      </c>
      <c r="U2943" s="2">
        <v>6.2</v>
      </c>
      <c r="V2943" t="s">
        <v>2599</v>
      </c>
    </row>
    <row r="2944" spans="1:22" x14ac:dyDescent="0.25">
      <c r="A2944">
        <v>2017244389</v>
      </c>
      <c r="B2944" t="s">
        <v>1021</v>
      </c>
      <c r="C2944" t="s">
        <v>68</v>
      </c>
      <c r="D2944" t="str">
        <f t="shared" si="137"/>
        <v>ROBERT STEPHENSON</v>
      </c>
      <c r="E2944" t="s">
        <v>80</v>
      </c>
      <c r="F2944" t="s">
        <v>373</v>
      </c>
      <c r="G2944" t="s">
        <v>433</v>
      </c>
      <c r="H2944">
        <v>9079571</v>
      </c>
      <c r="I2944" t="s">
        <v>71</v>
      </c>
      <c r="J2944" t="s">
        <v>99</v>
      </c>
      <c r="K2944" t="str">
        <f t="shared" si="135"/>
        <v>ADAM RICHTER</v>
      </c>
      <c r="L2944" s="1">
        <v>44930</v>
      </c>
      <c r="M2944" s="1">
        <v>46026</v>
      </c>
      <c r="N2944">
        <f t="shared" si="136"/>
        <v>36</v>
      </c>
      <c r="O2944" t="s">
        <v>135</v>
      </c>
      <c r="P2944" t="s">
        <v>2613</v>
      </c>
      <c r="Q2944" s="2">
        <v>29.33</v>
      </c>
      <c r="R2944" s="3">
        <v>0.1</v>
      </c>
      <c r="S2944" t="s">
        <v>135</v>
      </c>
      <c r="T2944" t="s">
        <v>136</v>
      </c>
      <c r="U2944" s="2">
        <v>2.93</v>
      </c>
      <c r="V2944" t="s">
        <v>433</v>
      </c>
    </row>
    <row r="2945" spans="1:22" x14ac:dyDescent="0.25">
      <c r="A2945">
        <v>2016967774</v>
      </c>
      <c r="B2945" t="s">
        <v>1015</v>
      </c>
      <c r="C2945" t="s">
        <v>386</v>
      </c>
      <c r="D2945" t="str">
        <f t="shared" si="137"/>
        <v>MICHAEL CHARAMELLA</v>
      </c>
      <c r="E2945" t="s">
        <v>125</v>
      </c>
      <c r="F2945" t="s">
        <v>53</v>
      </c>
      <c r="G2945" t="s">
        <v>918</v>
      </c>
      <c r="H2945">
        <v>9079571</v>
      </c>
      <c r="I2945" t="s">
        <v>71</v>
      </c>
      <c r="J2945" t="s">
        <v>99</v>
      </c>
      <c r="K2945" t="str">
        <f t="shared" ref="K2945:K3008" si="138">CONCATENATE(J2945," ",I2945)</f>
        <v>ADAM RICHTER</v>
      </c>
      <c r="L2945" s="1">
        <v>44927</v>
      </c>
      <c r="M2945" s="1">
        <v>46023</v>
      </c>
      <c r="N2945">
        <f t="shared" si="136"/>
        <v>36</v>
      </c>
      <c r="O2945" t="s">
        <v>135</v>
      </c>
      <c r="P2945" t="s">
        <v>2613</v>
      </c>
      <c r="Q2945" s="2">
        <v>50.6</v>
      </c>
      <c r="R2945" s="4">
        <v>6.5000000000000002E-2</v>
      </c>
      <c r="S2945" t="s">
        <v>135</v>
      </c>
      <c r="T2945" t="s">
        <v>136</v>
      </c>
      <c r="U2945" s="2">
        <v>3.29</v>
      </c>
      <c r="V2945" t="s">
        <v>918</v>
      </c>
    </row>
    <row r="2946" spans="1:22" x14ac:dyDescent="0.25">
      <c r="A2946">
        <v>2017243845</v>
      </c>
      <c r="B2946" t="s">
        <v>1021</v>
      </c>
      <c r="C2946" t="s">
        <v>916</v>
      </c>
      <c r="D2946" t="str">
        <f t="shared" si="137"/>
        <v>SARAH STEPHENSON</v>
      </c>
      <c r="E2946" t="s">
        <v>80</v>
      </c>
      <c r="F2946" t="s">
        <v>479</v>
      </c>
      <c r="G2946" t="s">
        <v>480</v>
      </c>
      <c r="H2946">
        <v>9079571</v>
      </c>
      <c r="I2946" t="s">
        <v>71</v>
      </c>
      <c r="J2946" t="s">
        <v>99</v>
      </c>
      <c r="K2946" t="str">
        <f t="shared" si="138"/>
        <v>ADAM RICHTER</v>
      </c>
      <c r="L2946" s="1">
        <v>44930</v>
      </c>
      <c r="M2946" s="1">
        <v>46026</v>
      </c>
      <c r="N2946">
        <f t="shared" ref="N2946:N3009" si="139">DATEDIF(L2946,M2946,"M")</f>
        <v>36</v>
      </c>
      <c r="O2946" t="s">
        <v>135</v>
      </c>
      <c r="P2946" t="s">
        <v>2613</v>
      </c>
      <c r="Q2946" s="2">
        <v>59.94</v>
      </c>
      <c r="R2946" s="3">
        <v>0.06</v>
      </c>
      <c r="S2946" t="s">
        <v>135</v>
      </c>
      <c r="T2946" t="s">
        <v>136</v>
      </c>
      <c r="U2946" s="2">
        <v>3.6</v>
      </c>
      <c r="V2946" t="s">
        <v>480</v>
      </c>
    </row>
    <row r="2947" spans="1:22" x14ac:dyDescent="0.25">
      <c r="A2947">
        <v>2017244385</v>
      </c>
      <c r="B2947" t="s">
        <v>1021</v>
      </c>
      <c r="C2947" t="s">
        <v>68</v>
      </c>
      <c r="D2947" t="str">
        <f t="shared" ref="D2947:D3010" si="140">CONCATENATE(C2947," ",B2947)</f>
        <v>ROBERT STEPHENSON</v>
      </c>
      <c r="E2947" t="s">
        <v>80</v>
      </c>
      <c r="F2947" t="s">
        <v>479</v>
      </c>
      <c r="G2947" t="s">
        <v>480</v>
      </c>
      <c r="H2947">
        <v>9079571</v>
      </c>
      <c r="I2947" t="s">
        <v>71</v>
      </c>
      <c r="J2947" t="s">
        <v>99</v>
      </c>
      <c r="K2947" t="str">
        <f t="shared" si="138"/>
        <v>ADAM RICHTER</v>
      </c>
      <c r="L2947" s="1">
        <v>44930</v>
      </c>
      <c r="M2947" s="1">
        <v>46026</v>
      </c>
      <c r="N2947">
        <f t="shared" si="139"/>
        <v>36</v>
      </c>
      <c r="O2947" t="s">
        <v>135</v>
      </c>
      <c r="P2947" t="s">
        <v>2613</v>
      </c>
      <c r="Q2947" s="2">
        <v>59.94</v>
      </c>
      <c r="R2947" s="3">
        <v>0.06</v>
      </c>
      <c r="S2947" t="s">
        <v>135</v>
      </c>
      <c r="T2947" t="s">
        <v>136</v>
      </c>
      <c r="U2947" s="2">
        <v>3.6</v>
      </c>
      <c r="V2947" t="s">
        <v>480</v>
      </c>
    </row>
    <row r="2948" spans="1:22" x14ac:dyDescent="0.25">
      <c r="A2948">
        <v>2016967776</v>
      </c>
      <c r="B2948" t="s">
        <v>1015</v>
      </c>
      <c r="C2948" t="s">
        <v>386</v>
      </c>
      <c r="D2948" t="str">
        <f t="shared" si="140"/>
        <v>MICHAEL CHARAMELLA</v>
      </c>
      <c r="E2948" t="s">
        <v>125</v>
      </c>
      <c r="F2948" t="s">
        <v>479</v>
      </c>
      <c r="G2948" t="s">
        <v>480</v>
      </c>
      <c r="H2948">
        <v>9079571</v>
      </c>
      <c r="I2948" t="s">
        <v>71</v>
      </c>
      <c r="J2948" t="s">
        <v>99</v>
      </c>
      <c r="K2948" t="str">
        <f t="shared" si="138"/>
        <v>ADAM RICHTER</v>
      </c>
      <c r="L2948" s="1">
        <v>44927</v>
      </c>
      <c r="M2948" s="1">
        <v>46023</v>
      </c>
      <c r="N2948">
        <f t="shared" si="139"/>
        <v>36</v>
      </c>
      <c r="O2948" t="s">
        <v>135</v>
      </c>
      <c r="P2948" t="s">
        <v>2613</v>
      </c>
      <c r="Q2948" s="2">
        <v>33.61</v>
      </c>
      <c r="R2948" s="3">
        <v>0.06</v>
      </c>
      <c r="S2948" t="s">
        <v>135</v>
      </c>
      <c r="T2948" t="s">
        <v>136</v>
      </c>
      <c r="U2948" s="2">
        <v>2.02</v>
      </c>
      <c r="V2948" t="s">
        <v>480</v>
      </c>
    </row>
    <row r="2949" spans="1:22" x14ac:dyDescent="0.25">
      <c r="A2949">
        <v>2016942371</v>
      </c>
      <c r="B2949" t="s">
        <v>2287</v>
      </c>
      <c r="C2949" t="s">
        <v>2288</v>
      </c>
      <c r="D2949" t="str">
        <f t="shared" si="140"/>
        <v>DOROTHY LESHER</v>
      </c>
      <c r="E2949" t="s">
        <v>52</v>
      </c>
      <c r="F2949" t="s">
        <v>53</v>
      </c>
      <c r="G2949" t="s">
        <v>918</v>
      </c>
      <c r="H2949">
        <v>19278370</v>
      </c>
      <c r="I2949" t="s">
        <v>172</v>
      </c>
      <c r="J2949" t="s">
        <v>173</v>
      </c>
      <c r="K2949" t="str">
        <f t="shared" si="138"/>
        <v>ANNE MARIE KOZACHECK</v>
      </c>
      <c r="L2949" s="1">
        <v>44927</v>
      </c>
      <c r="M2949" s="1">
        <v>46023</v>
      </c>
      <c r="N2949">
        <f t="shared" si="139"/>
        <v>36</v>
      </c>
      <c r="O2949" t="s">
        <v>135</v>
      </c>
      <c r="P2949" t="s">
        <v>2613</v>
      </c>
      <c r="Q2949" s="2">
        <v>69.260000000000005</v>
      </c>
      <c r="R2949" s="4">
        <v>6.5000000000000002E-2</v>
      </c>
      <c r="S2949" t="s">
        <v>135</v>
      </c>
      <c r="T2949" t="s">
        <v>136</v>
      </c>
      <c r="U2949" s="2">
        <v>4.5</v>
      </c>
      <c r="V2949" t="s">
        <v>918</v>
      </c>
    </row>
    <row r="2950" spans="1:22" x14ac:dyDescent="0.25">
      <c r="A2950">
        <v>2016762024</v>
      </c>
      <c r="B2950" t="s">
        <v>1006</v>
      </c>
      <c r="C2950" t="s">
        <v>1007</v>
      </c>
      <c r="D2950" t="str">
        <f t="shared" si="140"/>
        <v>CHASE STANTON</v>
      </c>
      <c r="E2950" t="s">
        <v>112</v>
      </c>
      <c r="F2950" t="s">
        <v>373</v>
      </c>
      <c r="G2950" t="s">
        <v>400</v>
      </c>
      <c r="H2950">
        <v>8307933</v>
      </c>
      <c r="I2950" t="s">
        <v>113</v>
      </c>
      <c r="J2950" t="s">
        <v>114</v>
      </c>
      <c r="K2950" t="str">
        <f t="shared" si="138"/>
        <v>GREGORY TEIPEL</v>
      </c>
      <c r="L2950" s="1">
        <v>44927</v>
      </c>
      <c r="M2950" s="1">
        <v>46023</v>
      </c>
      <c r="N2950">
        <f t="shared" si="139"/>
        <v>36</v>
      </c>
      <c r="O2950" t="s">
        <v>135</v>
      </c>
      <c r="P2950" t="s">
        <v>2613</v>
      </c>
      <c r="Q2950" s="2">
        <v>25.73</v>
      </c>
      <c r="R2950" s="3">
        <v>0.15</v>
      </c>
      <c r="S2950" t="s">
        <v>135</v>
      </c>
      <c r="T2950" t="s">
        <v>136</v>
      </c>
      <c r="U2950" s="2">
        <v>3.86</v>
      </c>
      <c r="V2950" t="s">
        <v>400</v>
      </c>
    </row>
    <row r="2951" spans="1:22" x14ac:dyDescent="0.25">
      <c r="A2951">
        <v>2016772468</v>
      </c>
      <c r="B2951" t="s">
        <v>489</v>
      </c>
      <c r="C2951" t="s">
        <v>939</v>
      </c>
      <c r="D2951" t="str">
        <f t="shared" si="140"/>
        <v>CAROLYN SIMMONS</v>
      </c>
      <c r="E2951" t="s">
        <v>256</v>
      </c>
      <c r="F2951" t="s">
        <v>373</v>
      </c>
      <c r="G2951" t="s">
        <v>400</v>
      </c>
      <c r="H2951">
        <v>8307933</v>
      </c>
      <c r="I2951" t="s">
        <v>113</v>
      </c>
      <c r="J2951" t="s">
        <v>114</v>
      </c>
      <c r="K2951" t="str">
        <f t="shared" si="138"/>
        <v>GREGORY TEIPEL</v>
      </c>
      <c r="L2951" s="1">
        <v>44927</v>
      </c>
      <c r="M2951" s="1">
        <v>46023</v>
      </c>
      <c r="N2951">
        <f t="shared" si="139"/>
        <v>36</v>
      </c>
      <c r="O2951" t="s">
        <v>135</v>
      </c>
      <c r="P2951" t="s">
        <v>2613</v>
      </c>
      <c r="Q2951" s="2">
        <v>25.73</v>
      </c>
      <c r="R2951" s="3">
        <v>0.15</v>
      </c>
      <c r="S2951" t="s">
        <v>135</v>
      </c>
      <c r="T2951" t="s">
        <v>136</v>
      </c>
      <c r="U2951" s="2">
        <v>3.86</v>
      </c>
      <c r="V2951" t="s">
        <v>400</v>
      </c>
    </row>
    <row r="2952" spans="1:22" x14ac:dyDescent="0.25">
      <c r="A2952">
        <v>2016839117</v>
      </c>
      <c r="B2952" t="s">
        <v>1011</v>
      </c>
      <c r="C2952" t="s">
        <v>1012</v>
      </c>
      <c r="D2952" t="str">
        <f t="shared" si="140"/>
        <v>SHELLEE WALKER</v>
      </c>
      <c r="E2952" t="s">
        <v>161</v>
      </c>
      <c r="F2952" t="s">
        <v>373</v>
      </c>
      <c r="G2952" t="s">
        <v>400</v>
      </c>
      <c r="H2952">
        <v>8307933</v>
      </c>
      <c r="I2952" t="s">
        <v>113</v>
      </c>
      <c r="J2952" t="s">
        <v>114</v>
      </c>
      <c r="K2952" t="str">
        <f t="shared" si="138"/>
        <v>GREGORY TEIPEL</v>
      </c>
      <c r="L2952" s="1">
        <v>44927</v>
      </c>
      <c r="M2952" s="1">
        <v>46023</v>
      </c>
      <c r="N2952">
        <f t="shared" si="139"/>
        <v>36</v>
      </c>
      <c r="O2952" t="s">
        <v>135</v>
      </c>
      <c r="P2952" t="s">
        <v>2613</v>
      </c>
      <c r="Q2952" s="2">
        <v>25.73</v>
      </c>
      <c r="R2952" s="3">
        <v>0.15</v>
      </c>
      <c r="S2952" t="s">
        <v>135</v>
      </c>
      <c r="T2952" t="s">
        <v>136</v>
      </c>
      <c r="U2952" s="2">
        <v>3.86</v>
      </c>
      <c r="V2952" t="s">
        <v>400</v>
      </c>
    </row>
    <row r="2953" spans="1:22" x14ac:dyDescent="0.25">
      <c r="A2953">
        <v>2017028367</v>
      </c>
      <c r="B2953" t="s">
        <v>1018</v>
      </c>
      <c r="C2953" t="s">
        <v>315</v>
      </c>
      <c r="D2953" t="str">
        <f t="shared" si="140"/>
        <v>REBECCA HARRELL</v>
      </c>
      <c r="E2953" t="s">
        <v>256</v>
      </c>
      <c r="F2953" t="s">
        <v>373</v>
      </c>
      <c r="G2953" t="s">
        <v>400</v>
      </c>
      <c r="H2953">
        <v>8307933</v>
      </c>
      <c r="I2953" t="s">
        <v>113</v>
      </c>
      <c r="J2953" t="s">
        <v>114</v>
      </c>
      <c r="K2953" t="str">
        <f t="shared" si="138"/>
        <v>GREGORY TEIPEL</v>
      </c>
      <c r="L2953" s="1">
        <v>44927</v>
      </c>
      <c r="M2953" s="1">
        <v>46023</v>
      </c>
      <c r="N2953">
        <f t="shared" si="139"/>
        <v>36</v>
      </c>
      <c r="O2953" t="s">
        <v>135</v>
      </c>
      <c r="P2953" t="s">
        <v>2613</v>
      </c>
      <c r="Q2953" s="2">
        <v>25.73</v>
      </c>
      <c r="R2953" s="3">
        <v>0.15</v>
      </c>
      <c r="S2953" t="s">
        <v>135</v>
      </c>
      <c r="T2953" t="s">
        <v>136</v>
      </c>
      <c r="U2953" s="2">
        <v>3.86</v>
      </c>
      <c r="V2953" t="s">
        <v>400</v>
      </c>
    </row>
    <row r="2954" spans="1:22" x14ac:dyDescent="0.25">
      <c r="A2954">
        <v>2017086045</v>
      </c>
      <c r="B2954" t="s">
        <v>145</v>
      </c>
      <c r="C2954" t="s">
        <v>1019</v>
      </c>
      <c r="D2954" t="str">
        <f t="shared" si="140"/>
        <v>CAMERON ROBINSON</v>
      </c>
      <c r="E2954" t="s">
        <v>161</v>
      </c>
      <c r="F2954" t="s">
        <v>373</v>
      </c>
      <c r="G2954" t="s">
        <v>400</v>
      </c>
      <c r="H2954">
        <v>8307933</v>
      </c>
      <c r="I2954" t="s">
        <v>113</v>
      </c>
      <c r="J2954" t="s">
        <v>114</v>
      </c>
      <c r="K2954" t="str">
        <f t="shared" si="138"/>
        <v>GREGORY TEIPEL</v>
      </c>
      <c r="L2954" s="1">
        <v>44927</v>
      </c>
      <c r="M2954" s="1">
        <v>46023</v>
      </c>
      <c r="N2954">
        <f t="shared" si="139"/>
        <v>36</v>
      </c>
      <c r="O2954" t="s">
        <v>135</v>
      </c>
      <c r="P2954" t="s">
        <v>2613</v>
      </c>
      <c r="Q2954" s="2">
        <v>25.73</v>
      </c>
      <c r="R2954" s="3">
        <v>0.15</v>
      </c>
      <c r="S2954" t="s">
        <v>135</v>
      </c>
      <c r="T2954" t="s">
        <v>136</v>
      </c>
      <c r="U2954" s="2">
        <v>3.86</v>
      </c>
      <c r="V2954" t="s">
        <v>400</v>
      </c>
    </row>
    <row r="2955" spans="1:22" x14ac:dyDescent="0.25">
      <c r="A2955">
        <v>2017065971</v>
      </c>
      <c r="B2955" t="s">
        <v>1440</v>
      </c>
      <c r="C2955" t="s">
        <v>286</v>
      </c>
      <c r="D2955" t="str">
        <f t="shared" si="140"/>
        <v>PAULA BECK</v>
      </c>
      <c r="E2955" t="s">
        <v>169</v>
      </c>
      <c r="F2955" t="s">
        <v>373</v>
      </c>
      <c r="G2955" t="s">
        <v>400</v>
      </c>
      <c r="H2955">
        <v>8307933</v>
      </c>
      <c r="I2955" t="s">
        <v>113</v>
      </c>
      <c r="J2955" t="s">
        <v>114</v>
      </c>
      <c r="K2955" t="str">
        <f t="shared" si="138"/>
        <v>GREGORY TEIPEL</v>
      </c>
      <c r="L2955" s="1">
        <v>44927</v>
      </c>
      <c r="M2955" s="1">
        <v>46023</v>
      </c>
      <c r="N2955">
        <f t="shared" si="139"/>
        <v>36</v>
      </c>
      <c r="O2955" t="s">
        <v>135</v>
      </c>
      <c r="P2955" t="s">
        <v>2613</v>
      </c>
      <c r="Q2955" s="2">
        <v>10.54</v>
      </c>
      <c r="R2955" s="3">
        <v>0.15</v>
      </c>
      <c r="S2955" t="s">
        <v>135</v>
      </c>
      <c r="T2955" t="s">
        <v>136</v>
      </c>
      <c r="U2955" s="2">
        <v>1.58</v>
      </c>
      <c r="V2955" t="s">
        <v>400</v>
      </c>
    </row>
    <row r="2956" spans="1:22" x14ac:dyDescent="0.25">
      <c r="A2956">
        <v>2016762022</v>
      </c>
      <c r="B2956" t="s">
        <v>1006</v>
      </c>
      <c r="C2956" t="s">
        <v>1007</v>
      </c>
      <c r="D2956" t="str">
        <f t="shared" si="140"/>
        <v>CHASE STANTON</v>
      </c>
      <c r="E2956" t="s">
        <v>112</v>
      </c>
      <c r="F2956" t="s">
        <v>102</v>
      </c>
      <c r="G2956" t="s">
        <v>764</v>
      </c>
      <c r="H2956">
        <v>8307933</v>
      </c>
      <c r="I2956" t="s">
        <v>113</v>
      </c>
      <c r="J2956" t="s">
        <v>114</v>
      </c>
      <c r="K2956" t="str">
        <f t="shared" si="138"/>
        <v>GREGORY TEIPEL</v>
      </c>
      <c r="L2956" s="1">
        <v>44927</v>
      </c>
      <c r="M2956" s="1">
        <v>46023</v>
      </c>
      <c r="N2956">
        <f t="shared" si="139"/>
        <v>36</v>
      </c>
      <c r="O2956" t="s">
        <v>135</v>
      </c>
      <c r="P2956" t="s">
        <v>2613</v>
      </c>
      <c r="Q2956" s="2">
        <v>19.55</v>
      </c>
      <c r="R2956" s="3">
        <v>0.1</v>
      </c>
      <c r="S2956" t="s">
        <v>135</v>
      </c>
      <c r="T2956" t="s">
        <v>136</v>
      </c>
      <c r="U2956" s="2">
        <v>1.96</v>
      </c>
      <c r="V2956" t="s">
        <v>2597</v>
      </c>
    </row>
    <row r="2957" spans="1:22" x14ac:dyDescent="0.25">
      <c r="A2957">
        <v>2016992177</v>
      </c>
      <c r="B2957" t="s">
        <v>1016</v>
      </c>
      <c r="C2957" t="s">
        <v>163</v>
      </c>
      <c r="D2957" t="str">
        <f t="shared" si="140"/>
        <v>JOHN FRANCO</v>
      </c>
      <c r="E2957" t="s">
        <v>256</v>
      </c>
      <c r="F2957" t="s">
        <v>102</v>
      </c>
      <c r="G2957" t="s">
        <v>738</v>
      </c>
      <c r="H2957">
        <v>8307933</v>
      </c>
      <c r="I2957" t="s">
        <v>113</v>
      </c>
      <c r="J2957" t="s">
        <v>114</v>
      </c>
      <c r="K2957" t="str">
        <f t="shared" si="138"/>
        <v>GREGORY TEIPEL</v>
      </c>
      <c r="L2957" s="1">
        <v>44927</v>
      </c>
      <c r="M2957" s="1">
        <v>46023</v>
      </c>
      <c r="N2957">
        <f t="shared" si="139"/>
        <v>36</v>
      </c>
      <c r="O2957" t="s">
        <v>135</v>
      </c>
      <c r="P2957" t="s">
        <v>2613</v>
      </c>
      <c r="Q2957" s="2">
        <v>177.59</v>
      </c>
      <c r="R2957" s="3">
        <v>0.1</v>
      </c>
      <c r="S2957" t="s">
        <v>135</v>
      </c>
      <c r="T2957" t="s">
        <v>136</v>
      </c>
      <c r="U2957" s="2">
        <v>17.760000000000002</v>
      </c>
      <c r="V2957" t="s">
        <v>2599</v>
      </c>
    </row>
    <row r="2958" spans="1:22" x14ac:dyDescent="0.25">
      <c r="A2958">
        <v>2017028366</v>
      </c>
      <c r="B2958" t="s">
        <v>1018</v>
      </c>
      <c r="C2958" t="s">
        <v>315</v>
      </c>
      <c r="D2958" t="str">
        <f t="shared" si="140"/>
        <v>REBECCA HARRELL</v>
      </c>
      <c r="E2958" t="s">
        <v>256</v>
      </c>
      <c r="F2958" t="s">
        <v>102</v>
      </c>
      <c r="G2958" t="s">
        <v>738</v>
      </c>
      <c r="H2958">
        <v>8307933</v>
      </c>
      <c r="I2958" t="s">
        <v>113</v>
      </c>
      <c r="J2958" t="s">
        <v>114</v>
      </c>
      <c r="K2958" t="str">
        <f t="shared" si="138"/>
        <v>GREGORY TEIPEL</v>
      </c>
      <c r="L2958" s="1">
        <v>44927</v>
      </c>
      <c r="M2958" s="1">
        <v>46023</v>
      </c>
      <c r="N2958">
        <f t="shared" si="139"/>
        <v>36</v>
      </c>
      <c r="O2958" t="s">
        <v>135</v>
      </c>
      <c r="P2958" t="s">
        <v>2613</v>
      </c>
      <c r="Q2958" s="2">
        <v>139.25</v>
      </c>
      <c r="R2958" s="3">
        <v>0.1</v>
      </c>
      <c r="S2958" t="s">
        <v>135</v>
      </c>
      <c r="T2958" t="s">
        <v>136</v>
      </c>
      <c r="U2958" s="2">
        <v>13.92</v>
      </c>
      <c r="V2958" t="s">
        <v>2599</v>
      </c>
    </row>
    <row r="2959" spans="1:22" x14ac:dyDescent="0.25">
      <c r="A2959">
        <v>2016839116</v>
      </c>
      <c r="B2959" t="s">
        <v>1011</v>
      </c>
      <c r="C2959" t="s">
        <v>1012</v>
      </c>
      <c r="D2959" t="str">
        <f t="shared" si="140"/>
        <v>SHELLEE WALKER</v>
      </c>
      <c r="E2959" t="s">
        <v>161</v>
      </c>
      <c r="F2959" t="s">
        <v>102</v>
      </c>
      <c r="G2959" t="s">
        <v>738</v>
      </c>
      <c r="H2959">
        <v>8307933</v>
      </c>
      <c r="I2959" t="s">
        <v>113</v>
      </c>
      <c r="J2959" t="s">
        <v>114</v>
      </c>
      <c r="K2959" t="str">
        <f t="shared" si="138"/>
        <v>GREGORY TEIPEL</v>
      </c>
      <c r="L2959" s="1">
        <v>44927</v>
      </c>
      <c r="M2959" s="1">
        <v>46023</v>
      </c>
      <c r="N2959">
        <f t="shared" si="139"/>
        <v>36</v>
      </c>
      <c r="O2959" t="s">
        <v>135</v>
      </c>
      <c r="P2959" t="s">
        <v>2613</v>
      </c>
      <c r="Q2959" s="2">
        <v>68.53</v>
      </c>
      <c r="R2959" s="3">
        <v>0.1</v>
      </c>
      <c r="S2959" t="s">
        <v>135</v>
      </c>
      <c r="T2959" t="s">
        <v>136</v>
      </c>
      <c r="U2959" s="2">
        <v>6.85</v>
      </c>
      <c r="V2959" t="s">
        <v>2599</v>
      </c>
    </row>
    <row r="2960" spans="1:22" x14ac:dyDescent="0.25">
      <c r="A2960">
        <v>2017086044</v>
      </c>
      <c r="B2960" t="s">
        <v>145</v>
      </c>
      <c r="C2960" t="s">
        <v>1019</v>
      </c>
      <c r="D2960" t="str">
        <f t="shared" si="140"/>
        <v>CAMERON ROBINSON</v>
      </c>
      <c r="E2960" t="s">
        <v>161</v>
      </c>
      <c r="F2960" t="s">
        <v>102</v>
      </c>
      <c r="G2960" t="s">
        <v>738</v>
      </c>
      <c r="H2960">
        <v>8307933</v>
      </c>
      <c r="I2960" t="s">
        <v>113</v>
      </c>
      <c r="J2960" t="s">
        <v>114</v>
      </c>
      <c r="K2960" t="str">
        <f t="shared" si="138"/>
        <v>GREGORY TEIPEL</v>
      </c>
      <c r="L2960" s="1">
        <v>44927</v>
      </c>
      <c r="M2960" s="1">
        <v>46023</v>
      </c>
      <c r="N2960">
        <f t="shared" si="139"/>
        <v>36</v>
      </c>
      <c r="O2960" t="s">
        <v>135</v>
      </c>
      <c r="P2960" t="s">
        <v>2613</v>
      </c>
      <c r="Q2960" s="2">
        <v>68.25</v>
      </c>
      <c r="R2960" s="3">
        <v>0.1</v>
      </c>
      <c r="S2960" t="s">
        <v>135</v>
      </c>
      <c r="T2960" t="s">
        <v>136</v>
      </c>
      <c r="U2960" s="2">
        <v>6.82</v>
      </c>
      <c r="V2960" t="s">
        <v>2599</v>
      </c>
    </row>
    <row r="2961" spans="1:22" x14ac:dyDescent="0.25">
      <c r="A2961">
        <v>2016762023</v>
      </c>
      <c r="B2961" t="s">
        <v>1006</v>
      </c>
      <c r="C2961" t="s">
        <v>1007</v>
      </c>
      <c r="D2961" t="str">
        <f t="shared" si="140"/>
        <v>CHASE STANTON</v>
      </c>
      <c r="E2961" t="s">
        <v>112</v>
      </c>
      <c r="F2961" t="s">
        <v>102</v>
      </c>
      <c r="G2961" t="s">
        <v>738</v>
      </c>
      <c r="H2961">
        <v>8307933</v>
      </c>
      <c r="I2961" t="s">
        <v>113</v>
      </c>
      <c r="J2961" t="s">
        <v>114</v>
      </c>
      <c r="K2961" t="str">
        <f t="shared" si="138"/>
        <v>GREGORY TEIPEL</v>
      </c>
      <c r="L2961" s="1">
        <v>44927</v>
      </c>
      <c r="M2961" s="1">
        <v>46023</v>
      </c>
      <c r="N2961">
        <f t="shared" si="139"/>
        <v>36</v>
      </c>
      <c r="O2961" t="s">
        <v>135</v>
      </c>
      <c r="P2961" t="s">
        <v>2613</v>
      </c>
      <c r="Q2961" s="2">
        <v>55.75</v>
      </c>
      <c r="R2961" s="3">
        <v>0.1</v>
      </c>
      <c r="S2961" t="s">
        <v>135</v>
      </c>
      <c r="T2961" t="s">
        <v>136</v>
      </c>
      <c r="U2961" s="2">
        <v>5.58</v>
      </c>
      <c r="V2961" t="s">
        <v>2599</v>
      </c>
    </row>
    <row r="2962" spans="1:22" x14ac:dyDescent="0.25">
      <c r="A2962">
        <v>2017086047</v>
      </c>
      <c r="B2962" t="s">
        <v>145</v>
      </c>
      <c r="C2962" t="s">
        <v>1019</v>
      </c>
      <c r="D2962" t="str">
        <f t="shared" si="140"/>
        <v>CAMERON ROBINSON</v>
      </c>
      <c r="E2962" t="s">
        <v>161</v>
      </c>
      <c r="F2962" t="s">
        <v>373</v>
      </c>
      <c r="G2962" t="s">
        <v>433</v>
      </c>
      <c r="H2962">
        <v>8307933</v>
      </c>
      <c r="I2962" t="s">
        <v>113</v>
      </c>
      <c r="J2962" t="s">
        <v>114</v>
      </c>
      <c r="K2962" t="str">
        <f t="shared" si="138"/>
        <v>GREGORY TEIPEL</v>
      </c>
      <c r="L2962" s="1">
        <v>44927</v>
      </c>
      <c r="M2962" s="1">
        <v>46023</v>
      </c>
      <c r="N2962">
        <f t="shared" si="139"/>
        <v>36</v>
      </c>
      <c r="O2962" t="s">
        <v>135</v>
      </c>
      <c r="P2962" t="s">
        <v>2613</v>
      </c>
      <c r="Q2962" s="2">
        <v>29.33</v>
      </c>
      <c r="R2962" s="3">
        <v>0.1</v>
      </c>
      <c r="S2962" t="s">
        <v>135</v>
      </c>
      <c r="T2962" t="s">
        <v>136</v>
      </c>
      <c r="U2962" s="2">
        <v>2.93</v>
      </c>
      <c r="V2962" t="s">
        <v>433</v>
      </c>
    </row>
    <row r="2963" spans="1:22" x14ac:dyDescent="0.25">
      <c r="A2963">
        <v>2017028368</v>
      </c>
      <c r="B2963" t="s">
        <v>1018</v>
      </c>
      <c r="C2963" t="s">
        <v>315</v>
      </c>
      <c r="D2963" t="str">
        <f t="shared" si="140"/>
        <v>REBECCA HARRELL</v>
      </c>
      <c r="E2963" t="s">
        <v>256</v>
      </c>
      <c r="F2963" t="s">
        <v>373</v>
      </c>
      <c r="G2963" t="s">
        <v>433</v>
      </c>
      <c r="H2963">
        <v>8307933</v>
      </c>
      <c r="I2963" t="s">
        <v>113</v>
      </c>
      <c r="J2963" t="s">
        <v>114</v>
      </c>
      <c r="K2963" t="str">
        <f t="shared" si="138"/>
        <v>GREGORY TEIPEL</v>
      </c>
      <c r="L2963" s="1">
        <v>44927</v>
      </c>
      <c r="M2963" s="1">
        <v>46023</v>
      </c>
      <c r="N2963">
        <f t="shared" si="139"/>
        <v>36</v>
      </c>
      <c r="O2963" t="s">
        <v>135</v>
      </c>
      <c r="P2963" t="s">
        <v>2613</v>
      </c>
      <c r="Q2963" s="2">
        <v>24.35</v>
      </c>
      <c r="R2963" s="3">
        <v>0.1</v>
      </c>
      <c r="S2963" t="s">
        <v>135</v>
      </c>
      <c r="T2963" t="s">
        <v>136</v>
      </c>
      <c r="U2963" s="2">
        <v>2.44</v>
      </c>
      <c r="V2963" t="s">
        <v>433</v>
      </c>
    </row>
    <row r="2964" spans="1:22" x14ac:dyDescent="0.25">
      <c r="A2964">
        <v>2016772469</v>
      </c>
      <c r="B2964" t="s">
        <v>489</v>
      </c>
      <c r="C2964" t="s">
        <v>939</v>
      </c>
      <c r="D2964" t="str">
        <f t="shared" si="140"/>
        <v>CAROLYN SIMMONS</v>
      </c>
      <c r="E2964" t="s">
        <v>256</v>
      </c>
      <c r="F2964" t="s">
        <v>373</v>
      </c>
      <c r="G2964" t="s">
        <v>433</v>
      </c>
      <c r="H2964">
        <v>8307933</v>
      </c>
      <c r="I2964" t="s">
        <v>113</v>
      </c>
      <c r="J2964" t="s">
        <v>114</v>
      </c>
      <c r="K2964" t="str">
        <f t="shared" si="138"/>
        <v>GREGORY TEIPEL</v>
      </c>
      <c r="L2964" s="1">
        <v>44927</v>
      </c>
      <c r="M2964" s="1">
        <v>46023</v>
      </c>
      <c r="N2964">
        <f t="shared" si="139"/>
        <v>36</v>
      </c>
      <c r="O2964" t="s">
        <v>135</v>
      </c>
      <c r="P2964" t="s">
        <v>2613</v>
      </c>
      <c r="Q2964" s="2">
        <v>19.100000000000001</v>
      </c>
      <c r="R2964" s="3">
        <v>0.1</v>
      </c>
      <c r="S2964" t="s">
        <v>135</v>
      </c>
      <c r="T2964" t="s">
        <v>136</v>
      </c>
      <c r="U2964" s="2">
        <v>1.91</v>
      </c>
      <c r="V2964" t="s">
        <v>433</v>
      </c>
    </row>
    <row r="2965" spans="1:22" x14ac:dyDescent="0.25">
      <c r="A2965">
        <v>2016839118</v>
      </c>
      <c r="B2965" t="s">
        <v>1011</v>
      </c>
      <c r="C2965" t="s">
        <v>1012</v>
      </c>
      <c r="D2965" t="str">
        <f t="shared" si="140"/>
        <v>SHELLEE WALKER</v>
      </c>
      <c r="E2965" t="s">
        <v>161</v>
      </c>
      <c r="F2965" t="s">
        <v>479</v>
      </c>
      <c r="G2965" t="s">
        <v>480</v>
      </c>
      <c r="H2965">
        <v>8307933</v>
      </c>
      <c r="I2965" t="s">
        <v>113</v>
      </c>
      <c r="J2965" t="s">
        <v>114</v>
      </c>
      <c r="K2965" t="str">
        <f t="shared" si="138"/>
        <v>GREGORY TEIPEL</v>
      </c>
      <c r="L2965" s="1">
        <v>44927</v>
      </c>
      <c r="M2965" s="1">
        <v>46023</v>
      </c>
      <c r="N2965">
        <f t="shared" si="139"/>
        <v>36</v>
      </c>
      <c r="O2965" t="s">
        <v>135</v>
      </c>
      <c r="P2965" t="s">
        <v>2613</v>
      </c>
      <c r="Q2965" s="2">
        <v>40.21</v>
      </c>
      <c r="R2965" s="3">
        <v>0.06</v>
      </c>
      <c r="S2965" t="s">
        <v>135</v>
      </c>
      <c r="T2965" t="s">
        <v>136</v>
      </c>
      <c r="U2965" s="2">
        <v>2.41</v>
      </c>
      <c r="V2965" t="s">
        <v>480</v>
      </c>
    </row>
    <row r="2966" spans="1:22" x14ac:dyDescent="0.25">
      <c r="A2966">
        <v>2017086046</v>
      </c>
      <c r="B2966" t="s">
        <v>145</v>
      </c>
      <c r="C2966" t="s">
        <v>1019</v>
      </c>
      <c r="D2966" t="str">
        <f t="shared" si="140"/>
        <v>CAMERON ROBINSON</v>
      </c>
      <c r="E2966" t="s">
        <v>161</v>
      </c>
      <c r="F2966" t="s">
        <v>479</v>
      </c>
      <c r="G2966" t="s">
        <v>480</v>
      </c>
      <c r="H2966">
        <v>8307933</v>
      </c>
      <c r="I2966" t="s">
        <v>113</v>
      </c>
      <c r="J2966" t="s">
        <v>114</v>
      </c>
      <c r="K2966" t="str">
        <f t="shared" si="138"/>
        <v>GREGORY TEIPEL</v>
      </c>
      <c r="L2966" s="1">
        <v>44927</v>
      </c>
      <c r="M2966" s="1">
        <v>46023</v>
      </c>
      <c r="N2966">
        <f t="shared" si="139"/>
        <v>36</v>
      </c>
      <c r="O2966" t="s">
        <v>135</v>
      </c>
      <c r="P2966" t="s">
        <v>2613</v>
      </c>
      <c r="Q2966" s="2">
        <v>31.71</v>
      </c>
      <c r="R2966" s="3">
        <v>0.06</v>
      </c>
      <c r="S2966" t="s">
        <v>135</v>
      </c>
      <c r="T2966" t="s">
        <v>136</v>
      </c>
      <c r="U2966" s="2">
        <v>1.9</v>
      </c>
      <c r="V2966" t="s">
        <v>480</v>
      </c>
    </row>
    <row r="2967" spans="1:22" x14ac:dyDescent="0.25">
      <c r="A2967">
        <v>2017007234</v>
      </c>
      <c r="B2967" t="s">
        <v>1438</v>
      </c>
      <c r="C2967" t="s">
        <v>737</v>
      </c>
      <c r="D2967" t="str">
        <f t="shared" si="140"/>
        <v>ALEXANDER TATE</v>
      </c>
      <c r="E2967" t="s">
        <v>1439</v>
      </c>
      <c r="F2967" t="s">
        <v>373</v>
      </c>
      <c r="G2967" t="s">
        <v>400</v>
      </c>
      <c r="H2967">
        <v>15278437</v>
      </c>
      <c r="I2967" t="s">
        <v>76</v>
      </c>
      <c r="J2967" t="s">
        <v>77</v>
      </c>
      <c r="K2967" t="str">
        <f t="shared" si="138"/>
        <v>JASON HOFFMANN</v>
      </c>
      <c r="L2967" s="1">
        <v>44927</v>
      </c>
      <c r="M2967" s="1">
        <v>46023</v>
      </c>
      <c r="N2967">
        <f t="shared" si="139"/>
        <v>36</v>
      </c>
      <c r="O2967" t="s">
        <v>135</v>
      </c>
      <c r="P2967" t="s">
        <v>2613</v>
      </c>
      <c r="Q2967" s="2">
        <v>25.15</v>
      </c>
      <c r="R2967" s="3">
        <v>0.15</v>
      </c>
      <c r="S2967" t="s">
        <v>135</v>
      </c>
      <c r="T2967" t="s">
        <v>136</v>
      </c>
      <c r="U2967" s="2">
        <v>3.77</v>
      </c>
      <c r="V2967" t="s">
        <v>400</v>
      </c>
    </row>
    <row r="2968" spans="1:22" x14ac:dyDescent="0.25">
      <c r="A2968">
        <v>2017104984</v>
      </c>
      <c r="B2968" t="s">
        <v>1444</v>
      </c>
      <c r="C2968" t="s">
        <v>79</v>
      </c>
      <c r="D2968" t="str">
        <f t="shared" si="140"/>
        <v>PATRICIA ROBAYO</v>
      </c>
      <c r="E2968" t="s">
        <v>125</v>
      </c>
      <c r="F2968" t="s">
        <v>373</v>
      </c>
      <c r="G2968" t="s">
        <v>374</v>
      </c>
      <c r="H2968">
        <v>15278437</v>
      </c>
      <c r="I2968" t="s">
        <v>76</v>
      </c>
      <c r="J2968" t="s">
        <v>77</v>
      </c>
      <c r="K2968" t="str">
        <f t="shared" si="138"/>
        <v>JASON HOFFMANN</v>
      </c>
      <c r="L2968" s="1">
        <v>44927</v>
      </c>
      <c r="M2968" s="1">
        <v>46023</v>
      </c>
      <c r="N2968">
        <f t="shared" si="139"/>
        <v>36</v>
      </c>
      <c r="O2968" t="s">
        <v>135</v>
      </c>
      <c r="P2968" t="s">
        <v>2613</v>
      </c>
      <c r="Q2968" s="2">
        <v>71.86</v>
      </c>
      <c r="R2968" s="3">
        <v>0.15</v>
      </c>
      <c r="S2968" t="s">
        <v>135</v>
      </c>
      <c r="T2968" t="s">
        <v>136</v>
      </c>
      <c r="U2968" s="2">
        <v>10.78</v>
      </c>
      <c r="V2968" t="s">
        <v>374</v>
      </c>
    </row>
    <row r="2969" spans="1:22" x14ac:dyDescent="0.25">
      <c r="A2969">
        <v>2016935978</v>
      </c>
      <c r="B2969" t="s">
        <v>289</v>
      </c>
      <c r="C2969" t="s">
        <v>1500</v>
      </c>
      <c r="D2969" t="str">
        <f t="shared" si="140"/>
        <v>ROGER HUNTER</v>
      </c>
      <c r="E2969" t="s">
        <v>52</v>
      </c>
      <c r="F2969" t="s">
        <v>53</v>
      </c>
      <c r="G2969" t="s">
        <v>54</v>
      </c>
      <c r="H2969">
        <v>15278437</v>
      </c>
      <c r="I2969" t="s">
        <v>76</v>
      </c>
      <c r="J2969" t="s">
        <v>77</v>
      </c>
      <c r="K2969" t="str">
        <f t="shared" si="138"/>
        <v>JASON HOFFMANN</v>
      </c>
      <c r="L2969" s="1">
        <v>44927</v>
      </c>
      <c r="M2969" s="1">
        <v>46023</v>
      </c>
      <c r="N2969">
        <f t="shared" si="139"/>
        <v>36</v>
      </c>
      <c r="O2969" t="s">
        <v>135</v>
      </c>
      <c r="P2969" t="s">
        <v>2613</v>
      </c>
      <c r="Q2969" s="2">
        <v>92.55</v>
      </c>
      <c r="R2969" s="4">
        <v>6.5000000000000002E-2</v>
      </c>
      <c r="S2969" t="s">
        <v>135</v>
      </c>
      <c r="T2969" t="s">
        <v>136</v>
      </c>
      <c r="U2969" s="2">
        <v>6.02</v>
      </c>
      <c r="V2969" t="s">
        <v>54</v>
      </c>
    </row>
    <row r="2970" spans="1:22" x14ac:dyDescent="0.25">
      <c r="A2970">
        <v>2016954034</v>
      </c>
      <c r="B2970" t="s">
        <v>2289</v>
      </c>
      <c r="C2970" t="s">
        <v>2290</v>
      </c>
      <c r="D2970" t="str">
        <f t="shared" si="140"/>
        <v>ARATI JOHNSTON</v>
      </c>
      <c r="E2970" t="s">
        <v>52</v>
      </c>
      <c r="F2970" t="s">
        <v>53</v>
      </c>
      <c r="G2970" t="s">
        <v>54</v>
      </c>
      <c r="H2970">
        <v>15278437</v>
      </c>
      <c r="I2970" t="s">
        <v>76</v>
      </c>
      <c r="J2970" t="s">
        <v>77</v>
      </c>
      <c r="K2970" t="str">
        <f t="shared" si="138"/>
        <v>JASON HOFFMANN</v>
      </c>
      <c r="L2970" s="1">
        <v>44927</v>
      </c>
      <c r="M2970" s="1">
        <v>46023</v>
      </c>
      <c r="N2970">
        <f t="shared" si="139"/>
        <v>36</v>
      </c>
      <c r="O2970" t="s">
        <v>135</v>
      </c>
      <c r="P2970" t="s">
        <v>2613</v>
      </c>
      <c r="Q2970" s="2">
        <v>75.75</v>
      </c>
      <c r="R2970" s="4">
        <v>6.5000000000000002E-2</v>
      </c>
      <c r="S2970" t="s">
        <v>135</v>
      </c>
      <c r="T2970" t="s">
        <v>136</v>
      </c>
      <c r="U2970" s="2">
        <v>4.92</v>
      </c>
      <c r="V2970" t="s">
        <v>54</v>
      </c>
    </row>
    <row r="2971" spans="1:22" x14ac:dyDescent="0.25">
      <c r="A2971">
        <v>2016961059</v>
      </c>
      <c r="B2971" t="s">
        <v>2291</v>
      </c>
      <c r="C2971" t="s">
        <v>160</v>
      </c>
      <c r="D2971" t="str">
        <f t="shared" si="140"/>
        <v>CHRISTOPHER HORTON</v>
      </c>
      <c r="E2971" t="s">
        <v>52</v>
      </c>
      <c r="F2971" t="s">
        <v>53</v>
      </c>
      <c r="G2971" t="s">
        <v>54</v>
      </c>
      <c r="H2971">
        <v>15278437</v>
      </c>
      <c r="I2971" t="s">
        <v>76</v>
      </c>
      <c r="J2971" t="s">
        <v>77</v>
      </c>
      <c r="K2971" t="str">
        <f t="shared" si="138"/>
        <v>JASON HOFFMANN</v>
      </c>
      <c r="L2971" s="1">
        <v>44927</v>
      </c>
      <c r="M2971" s="1">
        <v>46023</v>
      </c>
      <c r="N2971">
        <f t="shared" si="139"/>
        <v>36</v>
      </c>
      <c r="O2971" t="s">
        <v>135</v>
      </c>
      <c r="P2971" t="s">
        <v>2613</v>
      </c>
      <c r="Q2971" s="2">
        <v>75.75</v>
      </c>
      <c r="R2971" s="4">
        <v>6.5000000000000002E-2</v>
      </c>
      <c r="S2971" t="s">
        <v>135</v>
      </c>
      <c r="T2971" t="s">
        <v>136</v>
      </c>
      <c r="U2971" s="2">
        <v>4.92</v>
      </c>
      <c r="V2971" t="s">
        <v>54</v>
      </c>
    </row>
    <row r="2972" spans="1:22" x14ac:dyDescent="0.25">
      <c r="A2972">
        <v>2017052528</v>
      </c>
      <c r="B2972" t="s">
        <v>2294</v>
      </c>
      <c r="C2972" t="s">
        <v>563</v>
      </c>
      <c r="D2972" t="str">
        <f t="shared" si="140"/>
        <v>STEPHEN DOUGLASS</v>
      </c>
      <c r="E2972" t="s">
        <v>52</v>
      </c>
      <c r="F2972" t="s">
        <v>53</v>
      </c>
      <c r="G2972" t="s">
        <v>54</v>
      </c>
      <c r="H2972">
        <v>15278437</v>
      </c>
      <c r="I2972" t="s">
        <v>76</v>
      </c>
      <c r="J2972" t="s">
        <v>77</v>
      </c>
      <c r="K2972" t="str">
        <f t="shared" si="138"/>
        <v>JASON HOFFMANN</v>
      </c>
      <c r="L2972" s="1">
        <v>44927</v>
      </c>
      <c r="M2972" s="1">
        <v>46023</v>
      </c>
      <c r="N2972">
        <f t="shared" si="139"/>
        <v>36</v>
      </c>
      <c r="O2972" t="s">
        <v>135</v>
      </c>
      <c r="P2972" t="s">
        <v>2613</v>
      </c>
      <c r="Q2972" s="2">
        <v>52.69</v>
      </c>
      <c r="R2972" s="4">
        <v>6.5000000000000002E-2</v>
      </c>
      <c r="S2972" t="s">
        <v>135</v>
      </c>
      <c r="T2972" t="s">
        <v>136</v>
      </c>
      <c r="U2972" s="2">
        <v>3.42</v>
      </c>
      <c r="V2972" t="s">
        <v>54</v>
      </c>
    </row>
    <row r="2973" spans="1:22" x14ac:dyDescent="0.25">
      <c r="A2973">
        <v>2017077532</v>
      </c>
      <c r="B2973" t="s">
        <v>1387</v>
      </c>
      <c r="C2973" t="s">
        <v>472</v>
      </c>
      <c r="D2973" t="str">
        <f t="shared" si="140"/>
        <v>ELIZABETH FRAATZ</v>
      </c>
      <c r="E2973" t="s">
        <v>52</v>
      </c>
      <c r="F2973" t="s">
        <v>53</v>
      </c>
      <c r="G2973" t="s">
        <v>54</v>
      </c>
      <c r="H2973">
        <v>15278437</v>
      </c>
      <c r="I2973" t="s">
        <v>76</v>
      </c>
      <c r="J2973" t="s">
        <v>77</v>
      </c>
      <c r="K2973" t="str">
        <f t="shared" si="138"/>
        <v>JASON HOFFMANN</v>
      </c>
      <c r="L2973" s="1">
        <v>44927</v>
      </c>
      <c r="M2973" s="1">
        <v>46023</v>
      </c>
      <c r="N2973">
        <f t="shared" si="139"/>
        <v>36</v>
      </c>
      <c r="O2973" t="s">
        <v>135</v>
      </c>
      <c r="P2973" t="s">
        <v>2613</v>
      </c>
      <c r="Q2973" s="2">
        <v>52.69</v>
      </c>
      <c r="R2973" s="4">
        <v>6.5000000000000002E-2</v>
      </c>
      <c r="S2973" t="s">
        <v>135</v>
      </c>
      <c r="T2973" t="s">
        <v>136</v>
      </c>
      <c r="U2973" s="2">
        <v>3.42</v>
      </c>
      <c r="V2973" t="s">
        <v>54</v>
      </c>
    </row>
    <row r="2974" spans="1:22" x14ac:dyDescent="0.25">
      <c r="A2974">
        <v>2017077534</v>
      </c>
      <c r="B2974" t="s">
        <v>1387</v>
      </c>
      <c r="C2974" t="s">
        <v>472</v>
      </c>
      <c r="D2974" t="str">
        <f t="shared" si="140"/>
        <v>ELIZABETH FRAATZ</v>
      </c>
      <c r="E2974" t="s">
        <v>52</v>
      </c>
      <c r="F2974" t="s">
        <v>479</v>
      </c>
      <c r="G2974" t="s">
        <v>480</v>
      </c>
      <c r="H2974">
        <v>15278437</v>
      </c>
      <c r="I2974" t="s">
        <v>76</v>
      </c>
      <c r="J2974" t="s">
        <v>77</v>
      </c>
      <c r="K2974" t="str">
        <f t="shared" si="138"/>
        <v>JASON HOFFMANN</v>
      </c>
      <c r="L2974" s="1">
        <v>44927</v>
      </c>
      <c r="M2974" s="1">
        <v>46023</v>
      </c>
      <c r="N2974">
        <f t="shared" si="139"/>
        <v>36</v>
      </c>
      <c r="O2974" t="s">
        <v>135</v>
      </c>
      <c r="P2974" t="s">
        <v>2613</v>
      </c>
      <c r="Q2974" s="2">
        <v>53.08</v>
      </c>
      <c r="R2974" s="3">
        <v>0.06</v>
      </c>
      <c r="S2974" t="s">
        <v>135</v>
      </c>
      <c r="T2974" t="s">
        <v>136</v>
      </c>
      <c r="U2974" s="2">
        <v>3.18</v>
      </c>
      <c r="V2974" t="s">
        <v>480</v>
      </c>
    </row>
    <row r="2975" spans="1:22" x14ac:dyDescent="0.25">
      <c r="A2975">
        <v>2017004636</v>
      </c>
      <c r="B2975" t="s">
        <v>1385</v>
      </c>
      <c r="C2975" t="s">
        <v>1141</v>
      </c>
      <c r="D2975" t="str">
        <f t="shared" si="140"/>
        <v>CHRISTINA POST</v>
      </c>
      <c r="E2975" t="s">
        <v>52</v>
      </c>
      <c r="F2975" t="s">
        <v>479</v>
      </c>
      <c r="G2975" t="s">
        <v>480</v>
      </c>
      <c r="H2975">
        <v>15278437</v>
      </c>
      <c r="I2975" t="s">
        <v>76</v>
      </c>
      <c r="J2975" t="s">
        <v>77</v>
      </c>
      <c r="K2975" t="str">
        <f t="shared" si="138"/>
        <v>JASON HOFFMANN</v>
      </c>
      <c r="L2975" s="1">
        <v>44927</v>
      </c>
      <c r="M2975" s="1">
        <v>46023</v>
      </c>
      <c r="N2975">
        <f t="shared" si="139"/>
        <v>36</v>
      </c>
      <c r="O2975" t="s">
        <v>135</v>
      </c>
      <c r="P2975" t="s">
        <v>2613</v>
      </c>
      <c r="Q2975" s="2">
        <v>39.979999999999997</v>
      </c>
      <c r="R2975" s="3">
        <v>0.06</v>
      </c>
      <c r="S2975" t="s">
        <v>135</v>
      </c>
      <c r="T2975" t="s">
        <v>136</v>
      </c>
      <c r="U2975" s="2">
        <v>2.4</v>
      </c>
      <c r="V2975" t="s">
        <v>480</v>
      </c>
    </row>
    <row r="2976" spans="1:22" x14ac:dyDescent="0.25">
      <c r="A2976">
        <v>2016701245</v>
      </c>
      <c r="B2976" t="s">
        <v>1431</v>
      </c>
      <c r="C2976" t="s">
        <v>626</v>
      </c>
      <c r="D2976" t="str">
        <f t="shared" si="140"/>
        <v>ALICIA DUFFEY</v>
      </c>
      <c r="E2976" t="s">
        <v>93</v>
      </c>
      <c r="F2976" t="s">
        <v>373</v>
      </c>
      <c r="G2976" t="s">
        <v>400</v>
      </c>
      <c r="H2976">
        <v>20436896</v>
      </c>
      <c r="I2976" t="s">
        <v>65</v>
      </c>
      <c r="J2976" t="s">
        <v>1002</v>
      </c>
      <c r="K2976" t="str">
        <f t="shared" si="138"/>
        <v>KATELENN CALTAGIRONE</v>
      </c>
      <c r="L2976" s="1">
        <v>44927</v>
      </c>
      <c r="M2976" s="1">
        <v>46023</v>
      </c>
      <c r="N2976">
        <f t="shared" si="139"/>
        <v>36</v>
      </c>
      <c r="O2976" t="s">
        <v>135</v>
      </c>
      <c r="P2976" t="s">
        <v>2613</v>
      </c>
      <c r="Q2976" s="2">
        <v>51.46</v>
      </c>
      <c r="R2976" s="3">
        <v>0.15</v>
      </c>
      <c r="S2976" t="s">
        <v>135</v>
      </c>
      <c r="T2976" t="s">
        <v>136</v>
      </c>
      <c r="U2976" s="2">
        <v>7.72</v>
      </c>
      <c r="V2976" t="s">
        <v>400</v>
      </c>
    </row>
    <row r="2977" spans="1:22" x14ac:dyDescent="0.25">
      <c r="A2977">
        <v>2016698736</v>
      </c>
      <c r="B2977" t="s">
        <v>1378</v>
      </c>
      <c r="C2977" t="s">
        <v>641</v>
      </c>
      <c r="D2977" t="str">
        <f t="shared" si="140"/>
        <v>JOSEPH SIEROCKI</v>
      </c>
      <c r="E2977" t="s">
        <v>83</v>
      </c>
      <c r="F2977" t="s">
        <v>373</v>
      </c>
      <c r="G2977" t="s">
        <v>400</v>
      </c>
      <c r="H2977">
        <v>20436896</v>
      </c>
      <c r="I2977" t="s">
        <v>65</v>
      </c>
      <c r="J2977" t="s">
        <v>1002</v>
      </c>
      <c r="K2977" t="str">
        <f t="shared" si="138"/>
        <v>KATELENN CALTAGIRONE</v>
      </c>
      <c r="L2977" s="1">
        <v>44927</v>
      </c>
      <c r="M2977" s="1">
        <v>46023</v>
      </c>
      <c r="N2977">
        <f t="shared" si="139"/>
        <v>36</v>
      </c>
      <c r="O2977" t="s">
        <v>135</v>
      </c>
      <c r="P2977" t="s">
        <v>2613</v>
      </c>
      <c r="Q2977" s="2">
        <v>25.73</v>
      </c>
      <c r="R2977" s="3">
        <v>0.15</v>
      </c>
      <c r="S2977" t="s">
        <v>135</v>
      </c>
      <c r="T2977" t="s">
        <v>136</v>
      </c>
      <c r="U2977" s="2">
        <v>3.86</v>
      </c>
      <c r="V2977" t="s">
        <v>400</v>
      </c>
    </row>
    <row r="2978" spans="1:22" x14ac:dyDescent="0.25">
      <c r="A2978">
        <v>2016750134</v>
      </c>
      <c r="B2978" t="s">
        <v>1379</v>
      </c>
      <c r="C2978" t="s">
        <v>1380</v>
      </c>
      <c r="D2978" t="str">
        <f t="shared" si="140"/>
        <v>GAYLE MATHES</v>
      </c>
      <c r="E2978" t="s">
        <v>354</v>
      </c>
      <c r="F2978" t="s">
        <v>373</v>
      </c>
      <c r="G2978" t="s">
        <v>400</v>
      </c>
      <c r="H2978">
        <v>20436896</v>
      </c>
      <c r="I2978" t="s">
        <v>65</v>
      </c>
      <c r="J2978" t="s">
        <v>1002</v>
      </c>
      <c r="K2978" t="str">
        <f t="shared" si="138"/>
        <v>KATELENN CALTAGIRONE</v>
      </c>
      <c r="L2978" s="1">
        <v>44927</v>
      </c>
      <c r="M2978" s="1">
        <v>46023</v>
      </c>
      <c r="N2978">
        <f t="shared" si="139"/>
        <v>36</v>
      </c>
      <c r="O2978" t="s">
        <v>135</v>
      </c>
      <c r="P2978" t="s">
        <v>2613</v>
      </c>
      <c r="Q2978" s="2">
        <v>25.73</v>
      </c>
      <c r="R2978" s="3">
        <v>0.15</v>
      </c>
      <c r="S2978" t="s">
        <v>135</v>
      </c>
      <c r="T2978" t="s">
        <v>136</v>
      </c>
      <c r="U2978" s="2">
        <v>3.86</v>
      </c>
      <c r="V2978" t="s">
        <v>400</v>
      </c>
    </row>
    <row r="2979" spans="1:22" x14ac:dyDescent="0.25">
      <c r="A2979">
        <v>2016869862</v>
      </c>
      <c r="B2979" t="s">
        <v>1434</v>
      </c>
      <c r="C2979" t="s">
        <v>641</v>
      </c>
      <c r="D2979" t="str">
        <f t="shared" si="140"/>
        <v>JOSEPH HEWING</v>
      </c>
      <c r="E2979" t="s">
        <v>83</v>
      </c>
      <c r="F2979" t="s">
        <v>373</v>
      </c>
      <c r="G2979" t="s">
        <v>400</v>
      </c>
      <c r="H2979">
        <v>20436896</v>
      </c>
      <c r="I2979" t="s">
        <v>65</v>
      </c>
      <c r="J2979" t="s">
        <v>1002</v>
      </c>
      <c r="K2979" t="str">
        <f t="shared" si="138"/>
        <v>KATELENN CALTAGIRONE</v>
      </c>
      <c r="L2979" s="1">
        <v>44927</v>
      </c>
      <c r="M2979" s="1">
        <v>46023</v>
      </c>
      <c r="N2979">
        <f t="shared" si="139"/>
        <v>36</v>
      </c>
      <c r="O2979" t="s">
        <v>135</v>
      </c>
      <c r="P2979" t="s">
        <v>2613</v>
      </c>
      <c r="Q2979" s="2">
        <v>25.73</v>
      </c>
      <c r="R2979" s="3">
        <v>0.15</v>
      </c>
      <c r="S2979" t="s">
        <v>135</v>
      </c>
      <c r="T2979" t="s">
        <v>136</v>
      </c>
      <c r="U2979" s="2">
        <v>3.86</v>
      </c>
      <c r="V2979" t="s">
        <v>400</v>
      </c>
    </row>
    <row r="2980" spans="1:22" x14ac:dyDescent="0.25">
      <c r="A2980">
        <v>2016889362</v>
      </c>
      <c r="B2980" t="s">
        <v>1435</v>
      </c>
      <c r="C2980" t="s">
        <v>296</v>
      </c>
      <c r="D2980" t="str">
        <f t="shared" si="140"/>
        <v>KIMBERLY GIARRUSSO</v>
      </c>
      <c r="E2980" t="s">
        <v>354</v>
      </c>
      <c r="F2980" t="s">
        <v>373</v>
      </c>
      <c r="G2980" t="s">
        <v>400</v>
      </c>
      <c r="H2980">
        <v>20436896</v>
      </c>
      <c r="I2980" t="s">
        <v>65</v>
      </c>
      <c r="J2980" t="s">
        <v>1002</v>
      </c>
      <c r="K2980" t="str">
        <f t="shared" si="138"/>
        <v>KATELENN CALTAGIRONE</v>
      </c>
      <c r="L2980" s="1">
        <v>44927</v>
      </c>
      <c r="M2980" s="1">
        <v>46023</v>
      </c>
      <c r="N2980">
        <f t="shared" si="139"/>
        <v>36</v>
      </c>
      <c r="O2980" t="s">
        <v>135</v>
      </c>
      <c r="P2980" t="s">
        <v>2613</v>
      </c>
      <c r="Q2980" s="2">
        <v>25.73</v>
      </c>
      <c r="R2980" s="3">
        <v>0.15</v>
      </c>
      <c r="S2980" t="s">
        <v>135</v>
      </c>
      <c r="T2980" t="s">
        <v>136</v>
      </c>
      <c r="U2980" s="2">
        <v>3.86</v>
      </c>
      <c r="V2980" t="s">
        <v>400</v>
      </c>
    </row>
    <row r="2981" spans="1:22" x14ac:dyDescent="0.25">
      <c r="A2981">
        <v>2016957733</v>
      </c>
      <c r="B2981" t="s">
        <v>1436</v>
      </c>
      <c r="C2981" t="s">
        <v>223</v>
      </c>
      <c r="D2981" t="str">
        <f t="shared" si="140"/>
        <v>WILLIAM BECKER</v>
      </c>
      <c r="E2981" t="s">
        <v>256</v>
      </c>
      <c r="F2981" t="s">
        <v>373</v>
      </c>
      <c r="G2981" t="s">
        <v>400</v>
      </c>
      <c r="H2981">
        <v>20436896</v>
      </c>
      <c r="I2981" t="s">
        <v>65</v>
      </c>
      <c r="J2981" t="s">
        <v>1002</v>
      </c>
      <c r="K2981" t="str">
        <f t="shared" si="138"/>
        <v>KATELENN CALTAGIRONE</v>
      </c>
      <c r="L2981" s="1">
        <v>44927</v>
      </c>
      <c r="M2981" s="1">
        <v>46023</v>
      </c>
      <c r="N2981">
        <f t="shared" si="139"/>
        <v>36</v>
      </c>
      <c r="O2981" t="s">
        <v>135</v>
      </c>
      <c r="P2981" t="s">
        <v>2613</v>
      </c>
      <c r="Q2981" s="2">
        <v>25.73</v>
      </c>
      <c r="R2981" s="3">
        <v>0.15</v>
      </c>
      <c r="S2981" t="s">
        <v>135</v>
      </c>
      <c r="T2981" t="s">
        <v>136</v>
      </c>
      <c r="U2981" s="2">
        <v>3.86</v>
      </c>
      <c r="V2981" t="s">
        <v>400</v>
      </c>
    </row>
    <row r="2982" spans="1:22" x14ac:dyDescent="0.25">
      <c r="A2982">
        <v>2017040256</v>
      </c>
      <c r="B2982" t="s">
        <v>1386</v>
      </c>
      <c r="C2982" t="s">
        <v>90</v>
      </c>
      <c r="D2982" t="str">
        <f t="shared" si="140"/>
        <v>MARK MIKULA</v>
      </c>
      <c r="E2982" t="s">
        <v>83</v>
      </c>
      <c r="F2982" t="s">
        <v>373</v>
      </c>
      <c r="G2982" t="s">
        <v>400</v>
      </c>
      <c r="H2982">
        <v>20436896</v>
      </c>
      <c r="I2982" t="s">
        <v>65</v>
      </c>
      <c r="J2982" t="s">
        <v>1002</v>
      </c>
      <c r="K2982" t="str">
        <f t="shared" si="138"/>
        <v>KATELENN CALTAGIRONE</v>
      </c>
      <c r="L2982" s="1">
        <v>44927</v>
      </c>
      <c r="M2982" s="1">
        <v>46023</v>
      </c>
      <c r="N2982">
        <f t="shared" si="139"/>
        <v>36</v>
      </c>
      <c r="O2982" t="s">
        <v>135</v>
      </c>
      <c r="P2982" t="s">
        <v>2613</v>
      </c>
      <c r="Q2982" s="2">
        <v>25.73</v>
      </c>
      <c r="R2982" s="3">
        <v>0.15</v>
      </c>
      <c r="S2982" t="s">
        <v>135</v>
      </c>
      <c r="T2982" t="s">
        <v>136</v>
      </c>
      <c r="U2982" s="2">
        <v>3.86</v>
      </c>
      <c r="V2982" t="s">
        <v>400</v>
      </c>
    </row>
    <row r="2983" spans="1:22" x14ac:dyDescent="0.25">
      <c r="A2983">
        <v>2017084900</v>
      </c>
      <c r="B2983" t="s">
        <v>1442</v>
      </c>
      <c r="C2983" t="s">
        <v>1443</v>
      </c>
      <c r="D2983" t="str">
        <f t="shared" si="140"/>
        <v>SUSANA AUDRAIN</v>
      </c>
      <c r="E2983" t="s">
        <v>80</v>
      </c>
      <c r="F2983" t="s">
        <v>373</v>
      </c>
      <c r="G2983" t="s">
        <v>400</v>
      </c>
      <c r="H2983">
        <v>20436896</v>
      </c>
      <c r="I2983" t="s">
        <v>65</v>
      </c>
      <c r="J2983" t="s">
        <v>1002</v>
      </c>
      <c r="K2983" t="str">
        <f t="shared" si="138"/>
        <v>KATELENN CALTAGIRONE</v>
      </c>
      <c r="L2983" s="1">
        <v>44927</v>
      </c>
      <c r="M2983" s="1">
        <v>46023</v>
      </c>
      <c r="N2983">
        <f t="shared" si="139"/>
        <v>36</v>
      </c>
      <c r="O2983" t="s">
        <v>135</v>
      </c>
      <c r="P2983" t="s">
        <v>2613</v>
      </c>
      <c r="Q2983" s="2">
        <v>25.73</v>
      </c>
      <c r="R2983" s="3">
        <v>0.15</v>
      </c>
      <c r="S2983" t="s">
        <v>135</v>
      </c>
      <c r="T2983" t="s">
        <v>136</v>
      </c>
      <c r="U2983" s="2">
        <v>3.86</v>
      </c>
      <c r="V2983" t="s">
        <v>400</v>
      </c>
    </row>
    <row r="2984" spans="1:22" x14ac:dyDescent="0.25">
      <c r="A2984">
        <v>2016916136</v>
      </c>
      <c r="B2984" t="s">
        <v>1383</v>
      </c>
      <c r="C2984" t="s">
        <v>1213</v>
      </c>
      <c r="D2984" t="str">
        <f t="shared" si="140"/>
        <v>JACQUELINE GASKILL</v>
      </c>
      <c r="E2984" t="s">
        <v>265</v>
      </c>
      <c r="F2984" t="s">
        <v>373</v>
      </c>
      <c r="G2984" t="s">
        <v>400</v>
      </c>
      <c r="H2984">
        <v>20436896</v>
      </c>
      <c r="I2984" t="s">
        <v>65</v>
      </c>
      <c r="J2984" t="s">
        <v>1002</v>
      </c>
      <c r="K2984" t="str">
        <f t="shared" si="138"/>
        <v>KATELENN CALTAGIRONE</v>
      </c>
      <c r="L2984" s="1">
        <v>44927</v>
      </c>
      <c r="M2984" s="1">
        <v>46023</v>
      </c>
      <c r="N2984">
        <f t="shared" si="139"/>
        <v>36</v>
      </c>
      <c r="O2984" t="s">
        <v>135</v>
      </c>
      <c r="P2984" t="s">
        <v>2613</v>
      </c>
      <c r="Q2984" s="2">
        <v>8.3699999999999992</v>
      </c>
      <c r="R2984" s="3">
        <v>0.15</v>
      </c>
      <c r="S2984" t="s">
        <v>135</v>
      </c>
      <c r="T2984" t="s">
        <v>136</v>
      </c>
      <c r="U2984" s="2">
        <v>1.26</v>
      </c>
      <c r="V2984" t="s">
        <v>400</v>
      </c>
    </row>
    <row r="2985" spans="1:22" x14ac:dyDescent="0.25">
      <c r="A2985">
        <v>2016957732</v>
      </c>
      <c r="B2985" t="s">
        <v>1436</v>
      </c>
      <c r="C2985" t="s">
        <v>223</v>
      </c>
      <c r="D2985" t="str">
        <f t="shared" si="140"/>
        <v>WILLIAM BECKER</v>
      </c>
      <c r="E2985" t="s">
        <v>256</v>
      </c>
      <c r="F2985" t="s">
        <v>373</v>
      </c>
      <c r="G2985" t="s">
        <v>374</v>
      </c>
      <c r="H2985">
        <v>20436896</v>
      </c>
      <c r="I2985" t="s">
        <v>65</v>
      </c>
      <c r="J2985" t="s">
        <v>1002</v>
      </c>
      <c r="K2985" t="str">
        <f t="shared" si="138"/>
        <v>KATELENN CALTAGIRONE</v>
      </c>
      <c r="L2985" s="1">
        <v>44927</v>
      </c>
      <c r="M2985" s="1">
        <v>46023</v>
      </c>
      <c r="N2985">
        <f t="shared" si="139"/>
        <v>36</v>
      </c>
      <c r="O2985" t="s">
        <v>135</v>
      </c>
      <c r="P2985" t="s">
        <v>2613</v>
      </c>
      <c r="Q2985" s="2">
        <v>76.05</v>
      </c>
      <c r="R2985" s="3">
        <v>0.15</v>
      </c>
      <c r="S2985" t="s">
        <v>135</v>
      </c>
      <c r="T2985" t="s">
        <v>136</v>
      </c>
      <c r="U2985" s="2">
        <v>11.41</v>
      </c>
      <c r="V2985" t="s">
        <v>374</v>
      </c>
    </row>
    <row r="2986" spans="1:22" x14ac:dyDescent="0.25">
      <c r="A2986">
        <v>2016916135</v>
      </c>
      <c r="B2986" t="s">
        <v>1383</v>
      </c>
      <c r="C2986" t="s">
        <v>1213</v>
      </c>
      <c r="D2986" t="str">
        <f t="shared" si="140"/>
        <v>JACQUELINE GASKILL</v>
      </c>
      <c r="E2986" t="s">
        <v>265</v>
      </c>
      <c r="F2986" t="s">
        <v>373</v>
      </c>
      <c r="G2986" t="s">
        <v>374</v>
      </c>
      <c r="H2986">
        <v>20436896</v>
      </c>
      <c r="I2986" t="s">
        <v>65</v>
      </c>
      <c r="J2986" t="s">
        <v>1002</v>
      </c>
      <c r="K2986" t="str">
        <f t="shared" si="138"/>
        <v>KATELENN CALTAGIRONE</v>
      </c>
      <c r="L2986" s="1">
        <v>44927</v>
      </c>
      <c r="M2986" s="1">
        <v>46023</v>
      </c>
      <c r="N2986">
        <f t="shared" si="139"/>
        <v>36</v>
      </c>
      <c r="O2986" t="s">
        <v>135</v>
      </c>
      <c r="P2986" t="s">
        <v>2613</v>
      </c>
      <c r="Q2986" s="2">
        <v>69.8</v>
      </c>
      <c r="R2986" s="3">
        <v>0.15</v>
      </c>
      <c r="S2986" t="s">
        <v>135</v>
      </c>
      <c r="T2986" t="s">
        <v>136</v>
      </c>
      <c r="U2986" s="2">
        <v>10.47</v>
      </c>
      <c r="V2986" t="s">
        <v>374</v>
      </c>
    </row>
    <row r="2987" spans="1:22" x14ac:dyDescent="0.25">
      <c r="A2987">
        <v>2016901226</v>
      </c>
      <c r="B2987" t="s">
        <v>530</v>
      </c>
      <c r="C2987" t="s">
        <v>887</v>
      </c>
      <c r="D2987" t="str">
        <f t="shared" si="140"/>
        <v>JULIE SCHNEIDER</v>
      </c>
      <c r="E2987" t="s">
        <v>83</v>
      </c>
      <c r="F2987" t="s">
        <v>373</v>
      </c>
      <c r="G2987" t="s">
        <v>374</v>
      </c>
      <c r="H2987">
        <v>20436896</v>
      </c>
      <c r="I2987" t="s">
        <v>65</v>
      </c>
      <c r="J2987" t="s">
        <v>1002</v>
      </c>
      <c r="K2987" t="str">
        <f t="shared" si="138"/>
        <v>KATELENN CALTAGIRONE</v>
      </c>
      <c r="L2987" s="1">
        <v>44927</v>
      </c>
      <c r="M2987" s="1">
        <v>46023</v>
      </c>
      <c r="N2987">
        <f t="shared" si="139"/>
        <v>36</v>
      </c>
      <c r="O2987" t="s">
        <v>135</v>
      </c>
      <c r="P2987" t="s">
        <v>2613</v>
      </c>
      <c r="Q2987" s="2">
        <v>48.65</v>
      </c>
      <c r="R2987" s="3">
        <v>0.15</v>
      </c>
      <c r="S2987" t="s">
        <v>135</v>
      </c>
      <c r="T2987" t="s">
        <v>136</v>
      </c>
      <c r="U2987" s="2">
        <v>7.3</v>
      </c>
      <c r="V2987" t="s">
        <v>374</v>
      </c>
    </row>
    <row r="2988" spans="1:22" x14ac:dyDescent="0.25">
      <c r="A2988">
        <v>2017006538</v>
      </c>
      <c r="B2988" t="s">
        <v>1437</v>
      </c>
      <c r="C2988" t="s">
        <v>603</v>
      </c>
      <c r="D2988" t="str">
        <f t="shared" si="140"/>
        <v>LAURIE HOWARD</v>
      </c>
      <c r="E2988" t="s">
        <v>206</v>
      </c>
      <c r="F2988" t="s">
        <v>373</v>
      </c>
      <c r="G2988" t="s">
        <v>374</v>
      </c>
      <c r="H2988">
        <v>20436896</v>
      </c>
      <c r="I2988" t="s">
        <v>65</v>
      </c>
      <c r="J2988" t="s">
        <v>1002</v>
      </c>
      <c r="K2988" t="str">
        <f t="shared" si="138"/>
        <v>KATELENN CALTAGIRONE</v>
      </c>
      <c r="L2988" s="1">
        <v>44927</v>
      </c>
      <c r="M2988" s="1">
        <v>46023</v>
      </c>
      <c r="N2988">
        <f t="shared" si="139"/>
        <v>36</v>
      </c>
      <c r="O2988" t="s">
        <v>135</v>
      </c>
      <c r="P2988" t="s">
        <v>2613</v>
      </c>
      <c r="Q2988" s="2">
        <v>44</v>
      </c>
      <c r="R2988" s="3">
        <v>0.15</v>
      </c>
      <c r="S2988" t="s">
        <v>135</v>
      </c>
      <c r="T2988" t="s">
        <v>136</v>
      </c>
      <c r="U2988" s="2">
        <v>6.6</v>
      </c>
      <c r="V2988" t="s">
        <v>374</v>
      </c>
    </row>
    <row r="2989" spans="1:22" x14ac:dyDescent="0.25">
      <c r="A2989">
        <v>2017084899</v>
      </c>
      <c r="B2989" t="s">
        <v>1442</v>
      </c>
      <c r="C2989" t="s">
        <v>1443</v>
      </c>
      <c r="D2989" t="str">
        <f t="shared" si="140"/>
        <v>SUSANA AUDRAIN</v>
      </c>
      <c r="E2989" t="s">
        <v>80</v>
      </c>
      <c r="F2989" t="s">
        <v>373</v>
      </c>
      <c r="G2989" t="s">
        <v>374</v>
      </c>
      <c r="H2989">
        <v>20436896</v>
      </c>
      <c r="I2989" t="s">
        <v>65</v>
      </c>
      <c r="J2989" t="s">
        <v>1002</v>
      </c>
      <c r="K2989" t="str">
        <f t="shared" si="138"/>
        <v>KATELENN CALTAGIRONE</v>
      </c>
      <c r="L2989" s="1">
        <v>44927</v>
      </c>
      <c r="M2989" s="1">
        <v>46023</v>
      </c>
      <c r="N2989">
        <f t="shared" si="139"/>
        <v>36</v>
      </c>
      <c r="O2989" t="s">
        <v>135</v>
      </c>
      <c r="P2989" t="s">
        <v>2613</v>
      </c>
      <c r="Q2989" s="2">
        <v>37.880000000000003</v>
      </c>
      <c r="R2989" s="3">
        <v>0.15</v>
      </c>
      <c r="S2989" t="s">
        <v>135</v>
      </c>
      <c r="T2989" t="s">
        <v>136</v>
      </c>
      <c r="U2989" s="2">
        <v>5.68</v>
      </c>
      <c r="V2989" t="s">
        <v>374</v>
      </c>
    </row>
    <row r="2990" spans="1:22" x14ac:dyDescent="0.25">
      <c r="A2990">
        <v>2016770682</v>
      </c>
      <c r="B2990" t="s">
        <v>1432</v>
      </c>
      <c r="C2990" t="s">
        <v>1433</v>
      </c>
      <c r="D2990" t="str">
        <f t="shared" si="140"/>
        <v>MARCIE MATHEWS</v>
      </c>
      <c r="E2990" t="s">
        <v>80</v>
      </c>
      <c r="F2990" t="s">
        <v>373</v>
      </c>
      <c r="G2990" t="s">
        <v>374</v>
      </c>
      <c r="H2990">
        <v>20436896</v>
      </c>
      <c r="I2990" t="s">
        <v>65</v>
      </c>
      <c r="J2990" t="s">
        <v>1002</v>
      </c>
      <c r="K2990" t="str">
        <f t="shared" si="138"/>
        <v>KATELENN CALTAGIRONE</v>
      </c>
      <c r="L2990" s="1">
        <v>44927</v>
      </c>
      <c r="M2990" s="1">
        <v>46023</v>
      </c>
      <c r="N2990">
        <f t="shared" si="139"/>
        <v>36</v>
      </c>
      <c r="O2990" t="s">
        <v>135</v>
      </c>
      <c r="P2990" t="s">
        <v>2613</v>
      </c>
      <c r="Q2990" s="2">
        <v>25</v>
      </c>
      <c r="R2990" s="3">
        <v>0.15</v>
      </c>
      <c r="S2990" t="s">
        <v>135</v>
      </c>
      <c r="T2990" t="s">
        <v>136</v>
      </c>
      <c r="U2990" s="2">
        <v>3.75</v>
      </c>
      <c r="V2990" t="s">
        <v>374</v>
      </c>
    </row>
    <row r="2991" spans="1:22" x14ac:dyDescent="0.25">
      <c r="A2991">
        <v>2016698734</v>
      </c>
      <c r="B2991" t="s">
        <v>1378</v>
      </c>
      <c r="C2991" t="s">
        <v>641</v>
      </c>
      <c r="D2991" t="str">
        <f t="shared" si="140"/>
        <v>JOSEPH SIEROCKI</v>
      </c>
      <c r="E2991" t="s">
        <v>83</v>
      </c>
      <c r="F2991" t="s">
        <v>373</v>
      </c>
      <c r="G2991" t="s">
        <v>374</v>
      </c>
      <c r="H2991">
        <v>20436896</v>
      </c>
      <c r="I2991" t="s">
        <v>65</v>
      </c>
      <c r="J2991" t="s">
        <v>1002</v>
      </c>
      <c r="K2991" t="str">
        <f t="shared" si="138"/>
        <v>KATELENN CALTAGIRONE</v>
      </c>
      <c r="L2991" s="1">
        <v>44927</v>
      </c>
      <c r="M2991" s="1">
        <v>46023</v>
      </c>
      <c r="N2991">
        <f t="shared" si="139"/>
        <v>36</v>
      </c>
      <c r="O2991" t="s">
        <v>135</v>
      </c>
      <c r="P2991" t="s">
        <v>2613</v>
      </c>
      <c r="Q2991" s="2">
        <v>22</v>
      </c>
      <c r="R2991" s="3">
        <v>0.15</v>
      </c>
      <c r="S2991" t="s">
        <v>135</v>
      </c>
      <c r="T2991" t="s">
        <v>136</v>
      </c>
      <c r="U2991" s="2">
        <v>3.3</v>
      </c>
      <c r="V2991" t="s">
        <v>374</v>
      </c>
    </row>
    <row r="2992" spans="1:22" x14ac:dyDescent="0.25">
      <c r="A2992">
        <v>2016992954</v>
      </c>
      <c r="B2992" t="s">
        <v>341</v>
      </c>
      <c r="C2992" t="s">
        <v>1017</v>
      </c>
      <c r="D2992" t="str">
        <f t="shared" si="140"/>
        <v>LLOYD CHRISTIAN</v>
      </c>
      <c r="E2992" t="s">
        <v>125</v>
      </c>
      <c r="F2992" t="s">
        <v>102</v>
      </c>
      <c r="G2992" t="s">
        <v>738</v>
      </c>
      <c r="H2992">
        <v>20436896</v>
      </c>
      <c r="I2992" t="s">
        <v>65</v>
      </c>
      <c r="J2992" t="s">
        <v>1002</v>
      </c>
      <c r="K2992" t="str">
        <f t="shared" si="138"/>
        <v>KATELENN CALTAGIRONE</v>
      </c>
      <c r="L2992" s="1">
        <v>44927</v>
      </c>
      <c r="M2992" s="1">
        <v>46023</v>
      </c>
      <c r="N2992">
        <f t="shared" si="139"/>
        <v>36</v>
      </c>
      <c r="O2992" t="s">
        <v>135</v>
      </c>
      <c r="P2992" t="s">
        <v>2613</v>
      </c>
      <c r="Q2992" s="2">
        <v>108.16</v>
      </c>
      <c r="R2992" s="3">
        <v>0.1</v>
      </c>
      <c r="S2992" t="s">
        <v>135</v>
      </c>
      <c r="T2992" t="s">
        <v>136</v>
      </c>
      <c r="U2992" s="2">
        <v>10.82</v>
      </c>
      <c r="V2992" t="s">
        <v>2599</v>
      </c>
    </row>
    <row r="2993" spans="1:22" x14ac:dyDescent="0.25">
      <c r="A2993">
        <v>2016701243</v>
      </c>
      <c r="B2993" t="s">
        <v>1431</v>
      </c>
      <c r="C2993" t="s">
        <v>626</v>
      </c>
      <c r="D2993" t="str">
        <f t="shared" si="140"/>
        <v>ALICIA DUFFEY</v>
      </c>
      <c r="E2993" t="s">
        <v>93</v>
      </c>
      <c r="F2993" t="s">
        <v>53</v>
      </c>
      <c r="G2993" t="s">
        <v>54</v>
      </c>
      <c r="H2993">
        <v>20436896</v>
      </c>
      <c r="I2993" t="s">
        <v>65</v>
      </c>
      <c r="J2993" t="s">
        <v>1002</v>
      </c>
      <c r="K2993" t="str">
        <f t="shared" si="138"/>
        <v>KATELENN CALTAGIRONE</v>
      </c>
      <c r="L2993" s="1">
        <v>44927</v>
      </c>
      <c r="M2993" s="1">
        <v>46023</v>
      </c>
      <c r="N2993">
        <f t="shared" si="139"/>
        <v>36</v>
      </c>
      <c r="O2993" t="s">
        <v>135</v>
      </c>
      <c r="P2993" t="s">
        <v>2613</v>
      </c>
      <c r="Q2993" s="2">
        <v>75.75</v>
      </c>
      <c r="R2993" s="4">
        <v>6.5000000000000002E-2</v>
      </c>
      <c r="S2993" t="s">
        <v>135</v>
      </c>
      <c r="T2993" t="s">
        <v>136</v>
      </c>
      <c r="U2993" s="2">
        <v>4.92</v>
      </c>
      <c r="V2993" t="s">
        <v>54</v>
      </c>
    </row>
    <row r="2994" spans="1:22" x14ac:dyDescent="0.25">
      <c r="A2994">
        <v>2016901227</v>
      </c>
      <c r="B2994" t="s">
        <v>530</v>
      </c>
      <c r="C2994" t="s">
        <v>887</v>
      </c>
      <c r="D2994" t="str">
        <f t="shared" si="140"/>
        <v>JULIE SCHNEIDER</v>
      </c>
      <c r="E2994" t="s">
        <v>83</v>
      </c>
      <c r="F2994" t="s">
        <v>479</v>
      </c>
      <c r="G2994" t="s">
        <v>480</v>
      </c>
      <c r="H2994">
        <v>20436896</v>
      </c>
      <c r="I2994" t="s">
        <v>65</v>
      </c>
      <c r="J2994" t="s">
        <v>1002</v>
      </c>
      <c r="K2994" t="str">
        <f t="shared" si="138"/>
        <v>KATELENN CALTAGIRONE</v>
      </c>
      <c r="L2994" s="1">
        <v>44927</v>
      </c>
      <c r="M2994" s="1">
        <v>46023</v>
      </c>
      <c r="N2994">
        <f t="shared" si="139"/>
        <v>36</v>
      </c>
      <c r="O2994" t="s">
        <v>135</v>
      </c>
      <c r="P2994" t="s">
        <v>2613</v>
      </c>
      <c r="Q2994" s="2">
        <v>117.77</v>
      </c>
      <c r="R2994" s="3">
        <v>0.06</v>
      </c>
      <c r="S2994" t="s">
        <v>135</v>
      </c>
      <c r="T2994" t="s">
        <v>136</v>
      </c>
      <c r="U2994" s="2">
        <v>7.07</v>
      </c>
      <c r="V2994" t="s">
        <v>480</v>
      </c>
    </row>
    <row r="2995" spans="1:22" x14ac:dyDescent="0.25">
      <c r="A2995">
        <v>2017036876</v>
      </c>
      <c r="B2995" t="s">
        <v>640</v>
      </c>
      <c r="C2995" t="s">
        <v>73</v>
      </c>
      <c r="D2995" t="str">
        <f t="shared" si="140"/>
        <v>MELISSA JOHNSON</v>
      </c>
      <c r="E2995" t="s">
        <v>80</v>
      </c>
      <c r="F2995" t="s">
        <v>479</v>
      </c>
      <c r="G2995" t="s">
        <v>480</v>
      </c>
      <c r="H2995">
        <v>20436896</v>
      </c>
      <c r="I2995" t="s">
        <v>65</v>
      </c>
      <c r="J2995" t="s">
        <v>1002</v>
      </c>
      <c r="K2995" t="str">
        <f t="shared" si="138"/>
        <v>KATELENN CALTAGIRONE</v>
      </c>
      <c r="L2995" s="1">
        <v>44927</v>
      </c>
      <c r="M2995" s="1">
        <v>46023</v>
      </c>
      <c r="N2995">
        <f t="shared" si="139"/>
        <v>36</v>
      </c>
      <c r="O2995" t="s">
        <v>135</v>
      </c>
      <c r="P2995" t="s">
        <v>2613</v>
      </c>
      <c r="Q2995" s="2">
        <v>87.5</v>
      </c>
      <c r="R2995" s="3">
        <v>0.06</v>
      </c>
      <c r="S2995" t="s">
        <v>135</v>
      </c>
      <c r="T2995" t="s">
        <v>136</v>
      </c>
      <c r="U2995" s="2">
        <v>5.25</v>
      </c>
      <c r="V2995" t="s">
        <v>480</v>
      </c>
    </row>
    <row r="2996" spans="1:22" x14ac:dyDescent="0.25">
      <c r="A2996">
        <v>2016861251</v>
      </c>
      <c r="B2996" t="s">
        <v>1027</v>
      </c>
      <c r="C2996" t="s">
        <v>142</v>
      </c>
      <c r="D2996" t="str">
        <f t="shared" si="140"/>
        <v>LISA WATSON</v>
      </c>
      <c r="E2996" t="s">
        <v>206</v>
      </c>
      <c r="F2996" t="s">
        <v>479</v>
      </c>
      <c r="G2996" t="s">
        <v>480</v>
      </c>
      <c r="H2996">
        <v>20436896</v>
      </c>
      <c r="I2996" t="s">
        <v>65</v>
      </c>
      <c r="J2996" t="s">
        <v>1002</v>
      </c>
      <c r="K2996" t="str">
        <f t="shared" si="138"/>
        <v>KATELENN CALTAGIRONE</v>
      </c>
      <c r="L2996" s="1">
        <v>44927</v>
      </c>
      <c r="M2996" s="1">
        <v>46023</v>
      </c>
      <c r="N2996">
        <f t="shared" si="139"/>
        <v>36</v>
      </c>
      <c r="O2996" t="s">
        <v>135</v>
      </c>
      <c r="P2996" t="s">
        <v>2613</v>
      </c>
      <c r="Q2996" s="2">
        <v>78.150000000000006</v>
      </c>
      <c r="R2996" s="3">
        <v>0.06</v>
      </c>
      <c r="S2996" t="s">
        <v>135</v>
      </c>
      <c r="T2996" t="s">
        <v>136</v>
      </c>
      <c r="U2996" s="2">
        <v>4.6900000000000004</v>
      </c>
      <c r="V2996" t="s">
        <v>480</v>
      </c>
    </row>
    <row r="2997" spans="1:22" x14ac:dyDescent="0.25">
      <c r="A2997">
        <v>2016750135</v>
      </c>
      <c r="B2997" t="s">
        <v>1379</v>
      </c>
      <c r="C2997" t="s">
        <v>1380</v>
      </c>
      <c r="D2997" t="str">
        <f t="shared" si="140"/>
        <v>GAYLE MATHES</v>
      </c>
      <c r="E2997" t="s">
        <v>354</v>
      </c>
      <c r="F2997" t="s">
        <v>479</v>
      </c>
      <c r="G2997" t="s">
        <v>480</v>
      </c>
      <c r="H2997">
        <v>20436896</v>
      </c>
      <c r="I2997" t="s">
        <v>65</v>
      </c>
      <c r="J2997" t="s">
        <v>1002</v>
      </c>
      <c r="K2997" t="str">
        <f t="shared" si="138"/>
        <v>KATELENN CALTAGIRONE</v>
      </c>
      <c r="L2997" s="1">
        <v>44927</v>
      </c>
      <c r="M2997" s="1">
        <v>46023</v>
      </c>
      <c r="N2997">
        <f t="shared" si="139"/>
        <v>36</v>
      </c>
      <c r="O2997" t="s">
        <v>135</v>
      </c>
      <c r="P2997" t="s">
        <v>2613</v>
      </c>
      <c r="Q2997" s="2">
        <v>44.2</v>
      </c>
      <c r="R2997" s="3">
        <v>0.06</v>
      </c>
      <c r="S2997" t="s">
        <v>135</v>
      </c>
      <c r="T2997" t="s">
        <v>136</v>
      </c>
      <c r="U2997" s="2">
        <v>2.65</v>
      </c>
      <c r="V2997" t="s">
        <v>480</v>
      </c>
    </row>
    <row r="2998" spans="1:22" x14ac:dyDescent="0.25">
      <c r="A2998">
        <v>2017040257</v>
      </c>
      <c r="B2998" t="s">
        <v>1386</v>
      </c>
      <c r="C2998" t="s">
        <v>90</v>
      </c>
      <c r="D2998" t="str">
        <f t="shared" si="140"/>
        <v>MARK MIKULA</v>
      </c>
      <c r="E2998" t="s">
        <v>83</v>
      </c>
      <c r="F2998" t="s">
        <v>479</v>
      </c>
      <c r="G2998" t="s">
        <v>480</v>
      </c>
      <c r="H2998">
        <v>20436896</v>
      </c>
      <c r="I2998" t="s">
        <v>65</v>
      </c>
      <c r="J2998" t="s">
        <v>1002</v>
      </c>
      <c r="K2998" t="str">
        <f t="shared" si="138"/>
        <v>KATELENN CALTAGIRONE</v>
      </c>
      <c r="L2998" s="1">
        <v>44927</v>
      </c>
      <c r="M2998" s="1">
        <v>46023</v>
      </c>
      <c r="N2998">
        <f t="shared" si="139"/>
        <v>36</v>
      </c>
      <c r="O2998" t="s">
        <v>135</v>
      </c>
      <c r="P2998" t="s">
        <v>2613</v>
      </c>
      <c r="Q2998" s="2">
        <v>38.42</v>
      </c>
      <c r="R2998" s="3">
        <v>0.06</v>
      </c>
      <c r="S2998" t="s">
        <v>135</v>
      </c>
      <c r="T2998" t="s">
        <v>136</v>
      </c>
      <c r="U2998" s="2">
        <v>2.31</v>
      </c>
      <c r="V2998" t="s">
        <v>480</v>
      </c>
    </row>
    <row r="2999" spans="1:22" x14ac:dyDescent="0.25">
      <c r="A2999">
        <v>2016916137</v>
      </c>
      <c r="B2999" t="s">
        <v>1383</v>
      </c>
      <c r="C2999" t="s">
        <v>1213</v>
      </c>
      <c r="D2999" t="str">
        <f t="shared" si="140"/>
        <v>JACQUELINE GASKILL</v>
      </c>
      <c r="E2999" t="s">
        <v>265</v>
      </c>
      <c r="F2999" t="s">
        <v>479</v>
      </c>
      <c r="G2999" t="s">
        <v>480</v>
      </c>
      <c r="H2999">
        <v>20436896</v>
      </c>
      <c r="I2999" t="s">
        <v>65</v>
      </c>
      <c r="J2999" t="s">
        <v>1002</v>
      </c>
      <c r="K2999" t="str">
        <f t="shared" si="138"/>
        <v>KATELENN CALTAGIRONE</v>
      </c>
      <c r="L2999" s="1">
        <v>44927</v>
      </c>
      <c r="M2999" s="1">
        <v>46023</v>
      </c>
      <c r="N2999">
        <f t="shared" si="139"/>
        <v>36</v>
      </c>
      <c r="O2999" t="s">
        <v>135</v>
      </c>
      <c r="P2999" t="s">
        <v>2613</v>
      </c>
      <c r="Q2999" s="2">
        <v>34.32</v>
      </c>
      <c r="R2999" s="3">
        <v>0.06</v>
      </c>
      <c r="S2999" t="s">
        <v>135</v>
      </c>
      <c r="T2999" t="s">
        <v>136</v>
      </c>
      <c r="U2999" s="2">
        <v>2.06</v>
      </c>
      <c r="V2999" t="s">
        <v>480</v>
      </c>
    </row>
    <row r="3000" spans="1:22" x14ac:dyDescent="0.25">
      <c r="A3000">
        <v>2016698737</v>
      </c>
      <c r="B3000" t="s">
        <v>1378</v>
      </c>
      <c r="C3000" t="s">
        <v>641</v>
      </c>
      <c r="D3000" t="str">
        <f t="shared" si="140"/>
        <v>JOSEPH SIEROCKI</v>
      </c>
      <c r="E3000" t="s">
        <v>83</v>
      </c>
      <c r="F3000" t="s">
        <v>479</v>
      </c>
      <c r="G3000" t="s">
        <v>480</v>
      </c>
      <c r="H3000">
        <v>20436896</v>
      </c>
      <c r="I3000" t="s">
        <v>65</v>
      </c>
      <c r="J3000" t="s">
        <v>1002</v>
      </c>
      <c r="K3000" t="str">
        <f t="shared" si="138"/>
        <v>KATELENN CALTAGIRONE</v>
      </c>
      <c r="L3000" s="1">
        <v>44927</v>
      </c>
      <c r="M3000" s="1">
        <v>46023</v>
      </c>
      <c r="N3000">
        <f t="shared" si="139"/>
        <v>36</v>
      </c>
      <c r="O3000" t="s">
        <v>135</v>
      </c>
      <c r="P3000" t="s">
        <v>2613</v>
      </c>
      <c r="Q3000" s="2">
        <v>29.92</v>
      </c>
      <c r="R3000" s="3">
        <v>0.06</v>
      </c>
      <c r="S3000" t="s">
        <v>135</v>
      </c>
      <c r="T3000" t="s">
        <v>136</v>
      </c>
      <c r="U3000" s="2">
        <v>1.8</v>
      </c>
      <c r="V3000" t="s">
        <v>480</v>
      </c>
    </row>
    <row r="3001" spans="1:22" x14ac:dyDescent="0.25">
      <c r="A3001">
        <v>2016878800</v>
      </c>
      <c r="B3001" t="s">
        <v>207</v>
      </c>
      <c r="C3001" t="s">
        <v>1382</v>
      </c>
      <c r="D3001" t="str">
        <f t="shared" si="140"/>
        <v>RICKY MURPHY</v>
      </c>
      <c r="E3001" t="s">
        <v>125</v>
      </c>
      <c r="F3001" t="s">
        <v>53</v>
      </c>
      <c r="G3001" t="s">
        <v>928</v>
      </c>
      <c r="H3001">
        <v>9079571</v>
      </c>
      <c r="I3001" t="s">
        <v>71</v>
      </c>
      <c r="J3001" t="s">
        <v>99</v>
      </c>
      <c r="K3001" t="str">
        <f t="shared" si="138"/>
        <v>ADAM RICHTER</v>
      </c>
      <c r="L3001" s="1">
        <v>44896</v>
      </c>
      <c r="M3001" s="1">
        <v>46023</v>
      </c>
      <c r="N3001">
        <f t="shared" si="139"/>
        <v>37</v>
      </c>
      <c r="O3001" t="s">
        <v>135</v>
      </c>
      <c r="P3001" t="s">
        <v>2613</v>
      </c>
      <c r="Q3001" s="2">
        <v>141.87</v>
      </c>
      <c r="R3001" s="4">
        <v>6.5000000000000002E-2</v>
      </c>
      <c r="S3001" t="s">
        <v>135</v>
      </c>
      <c r="T3001" t="s">
        <v>136</v>
      </c>
      <c r="U3001" s="2">
        <v>9.2200000000000006</v>
      </c>
      <c r="V3001" t="s">
        <v>928</v>
      </c>
    </row>
    <row r="3002" spans="1:22" x14ac:dyDescent="0.25">
      <c r="A3002">
        <v>2016878799</v>
      </c>
      <c r="B3002" t="s">
        <v>207</v>
      </c>
      <c r="C3002" t="s">
        <v>1382</v>
      </c>
      <c r="D3002" t="str">
        <f t="shared" si="140"/>
        <v>RICKY MURPHY</v>
      </c>
      <c r="E3002" t="s">
        <v>125</v>
      </c>
      <c r="F3002" t="s">
        <v>479</v>
      </c>
      <c r="G3002" t="s">
        <v>480</v>
      </c>
      <c r="H3002">
        <v>9079571</v>
      </c>
      <c r="I3002" t="s">
        <v>71</v>
      </c>
      <c r="J3002" t="s">
        <v>99</v>
      </c>
      <c r="K3002" t="str">
        <f t="shared" si="138"/>
        <v>ADAM RICHTER</v>
      </c>
      <c r="L3002" s="1">
        <v>44896</v>
      </c>
      <c r="M3002" s="1">
        <v>46023</v>
      </c>
      <c r="N3002">
        <f t="shared" si="139"/>
        <v>37</v>
      </c>
      <c r="O3002" t="s">
        <v>135</v>
      </c>
      <c r="P3002" t="s">
        <v>2613</v>
      </c>
      <c r="Q3002" s="2">
        <v>95.84</v>
      </c>
      <c r="R3002" s="3">
        <v>0.06</v>
      </c>
      <c r="S3002" t="s">
        <v>135</v>
      </c>
      <c r="T3002" t="s">
        <v>136</v>
      </c>
      <c r="U3002" s="2">
        <v>5.75</v>
      </c>
      <c r="V3002" t="s">
        <v>480</v>
      </c>
    </row>
    <row r="3003" spans="1:22" x14ac:dyDescent="0.25">
      <c r="A3003">
        <v>2016966650</v>
      </c>
      <c r="B3003" t="s">
        <v>172</v>
      </c>
      <c r="C3003" t="s">
        <v>609</v>
      </c>
      <c r="D3003" t="str">
        <f t="shared" si="140"/>
        <v>ANDREW KOZACHECK</v>
      </c>
      <c r="E3003" t="s">
        <v>52</v>
      </c>
      <c r="F3003" t="s">
        <v>479</v>
      </c>
      <c r="G3003" t="s">
        <v>480</v>
      </c>
      <c r="H3003">
        <v>19278370</v>
      </c>
      <c r="I3003" t="s">
        <v>172</v>
      </c>
      <c r="J3003" t="s">
        <v>173</v>
      </c>
      <c r="K3003" t="str">
        <f t="shared" si="138"/>
        <v>ANNE MARIE KOZACHECK</v>
      </c>
      <c r="L3003" s="1">
        <v>44896</v>
      </c>
      <c r="M3003" s="1">
        <v>46023</v>
      </c>
      <c r="N3003">
        <f t="shared" si="139"/>
        <v>37</v>
      </c>
      <c r="O3003" t="s">
        <v>135</v>
      </c>
      <c r="P3003" t="s">
        <v>2613</v>
      </c>
      <c r="Q3003" s="2">
        <v>49.98</v>
      </c>
      <c r="R3003" s="3">
        <v>0.06</v>
      </c>
      <c r="S3003" t="s">
        <v>135</v>
      </c>
      <c r="T3003" t="s">
        <v>136</v>
      </c>
      <c r="U3003" s="2">
        <v>3</v>
      </c>
      <c r="V3003" t="s">
        <v>480</v>
      </c>
    </row>
    <row r="3004" spans="1:22" x14ac:dyDescent="0.25">
      <c r="A3004">
        <v>2016795960</v>
      </c>
      <c r="B3004" t="s">
        <v>1008</v>
      </c>
      <c r="C3004" t="s">
        <v>1009</v>
      </c>
      <c r="D3004" t="str">
        <f t="shared" si="140"/>
        <v>LATINA WICKWARE</v>
      </c>
      <c r="E3004" t="s">
        <v>648</v>
      </c>
      <c r="F3004" t="s">
        <v>373</v>
      </c>
      <c r="G3004" t="s">
        <v>400</v>
      </c>
      <c r="H3004">
        <v>8307933</v>
      </c>
      <c r="I3004" t="s">
        <v>113</v>
      </c>
      <c r="J3004" t="s">
        <v>114</v>
      </c>
      <c r="K3004" t="str">
        <f t="shared" si="138"/>
        <v>GREGORY TEIPEL</v>
      </c>
      <c r="L3004" s="1">
        <v>44896</v>
      </c>
      <c r="M3004" s="1">
        <v>46023</v>
      </c>
      <c r="N3004">
        <f t="shared" si="139"/>
        <v>37</v>
      </c>
      <c r="O3004" t="s">
        <v>135</v>
      </c>
      <c r="P3004" t="s">
        <v>2613</v>
      </c>
      <c r="Q3004" s="2">
        <v>25.73</v>
      </c>
      <c r="R3004" s="3">
        <v>0.15</v>
      </c>
      <c r="S3004" t="s">
        <v>135</v>
      </c>
      <c r="T3004" t="s">
        <v>136</v>
      </c>
      <c r="U3004" s="2">
        <v>3.86</v>
      </c>
      <c r="V3004" t="s">
        <v>400</v>
      </c>
    </row>
    <row r="3005" spans="1:22" x14ac:dyDescent="0.25">
      <c r="A3005">
        <v>2016945116</v>
      </c>
      <c r="B3005" t="s">
        <v>1014</v>
      </c>
      <c r="C3005" t="s">
        <v>280</v>
      </c>
      <c r="D3005" t="str">
        <f t="shared" si="140"/>
        <v>APRIL COX</v>
      </c>
      <c r="E3005" t="s">
        <v>256</v>
      </c>
      <c r="F3005" t="s">
        <v>373</v>
      </c>
      <c r="G3005" t="s">
        <v>400</v>
      </c>
      <c r="H3005">
        <v>8307933</v>
      </c>
      <c r="I3005" t="s">
        <v>113</v>
      </c>
      <c r="J3005" t="s">
        <v>114</v>
      </c>
      <c r="K3005" t="str">
        <f t="shared" si="138"/>
        <v>GREGORY TEIPEL</v>
      </c>
      <c r="L3005" s="1">
        <v>44896</v>
      </c>
      <c r="M3005" s="1">
        <v>46023</v>
      </c>
      <c r="N3005">
        <f t="shared" si="139"/>
        <v>37</v>
      </c>
      <c r="O3005" t="s">
        <v>135</v>
      </c>
      <c r="P3005" t="s">
        <v>2613</v>
      </c>
      <c r="Q3005" s="2">
        <v>25.73</v>
      </c>
      <c r="R3005" s="3">
        <v>0.15</v>
      </c>
      <c r="S3005" t="s">
        <v>135</v>
      </c>
      <c r="T3005" t="s">
        <v>136</v>
      </c>
      <c r="U3005" s="2">
        <v>3.86</v>
      </c>
      <c r="V3005" t="s">
        <v>400</v>
      </c>
    </row>
    <row r="3006" spans="1:22" x14ac:dyDescent="0.25">
      <c r="A3006">
        <v>2016712009</v>
      </c>
      <c r="B3006" t="s">
        <v>1003</v>
      </c>
      <c r="C3006" t="s">
        <v>1004</v>
      </c>
      <c r="D3006" t="str">
        <f t="shared" si="140"/>
        <v>FELECIA DIXSON</v>
      </c>
      <c r="E3006" t="s">
        <v>112</v>
      </c>
      <c r="F3006" t="s">
        <v>102</v>
      </c>
      <c r="G3006" t="s">
        <v>764</v>
      </c>
      <c r="H3006">
        <v>8307933</v>
      </c>
      <c r="I3006" t="s">
        <v>113</v>
      </c>
      <c r="J3006" t="s">
        <v>114</v>
      </c>
      <c r="K3006" t="str">
        <f t="shared" si="138"/>
        <v>GREGORY TEIPEL</v>
      </c>
      <c r="L3006" s="1">
        <v>44896</v>
      </c>
      <c r="M3006" s="1">
        <v>46023</v>
      </c>
      <c r="N3006">
        <f t="shared" si="139"/>
        <v>37</v>
      </c>
      <c r="O3006" t="s">
        <v>135</v>
      </c>
      <c r="P3006" t="s">
        <v>2613</v>
      </c>
      <c r="Q3006" s="2">
        <v>129.94999999999999</v>
      </c>
      <c r="R3006" s="3">
        <v>0.1</v>
      </c>
      <c r="S3006" t="s">
        <v>135</v>
      </c>
      <c r="T3006" t="s">
        <v>136</v>
      </c>
      <c r="U3006" s="2">
        <v>13</v>
      </c>
      <c r="V3006" t="s">
        <v>2597</v>
      </c>
    </row>
    <row r="3007" spans="1:22" x14ac:dyDescent="0.25">
      <c r="A3007">
        <v>2016945115</v>
      </c>
      <c r="B3007" t="s">
        <v>1014</v>
      </c>
      <c r="C3007" t="s">
        <v>280</v>
      </c>
      <c r="D3007" t="str">
        <f t="shared" si="140"/>
        <v>APRIL COX</v>
      </c>
      <c r="E3007" t="s">
        <v>256</v>
      </c>
      <c r="F3007" t="s">
        <v>102</v>
      </c>
      <c r="G3007" t="s">
        <v>764</v>
      </c>
      <c r="H3007">
        <v>8307933</v>
      </c>
      <c r="I3007" t="s">
        <v>113</v>
      </c>
      <c r="J3007" t="s">
        <v>114</v>
      </c>
      <c r="K3007" t="str">
        <f t="shared" si="138"/>
        <v>GREGORY TEIPEL</v>
      </c>
      <c r="L3007" s="1">
        <v>44896</v>
      </c>
      <c r="M3007" s="1">
        <v>46023</v>
      </c>
      <c r="N3007">
        <f t="shared" si="139"/>
        <v>37</v>
      </c>
      <c r="O3007" t="s">
        <v>135</v>
      </c>
      <c r="P3007" t="s">
        <v>2613</v>
      </c>
      <c r="Q3007" s="2">
        <v>126</v>
      </c>
      <c r="R3007" s="3">
        <v>0.1</v>
      </c>
      <c r="S3007" t="s">
        <v>135</v>
      </c>
      <c r="T3007" t="s">
        <v>136</v>
      </c>
      <c r="U3007" s="2">
        <v>12.6</v>
      </c>
      <c r="V3007" t="s">
        <v>2597</v>
      </c>
    </row>
    <row r="3008" spans="1:22" x14ac:dyDescent="0.25">
      <c r="A3008">
        <v>2016927272</v>
      </c>
      <c r="B3008" t="s">
        <v>1013</v>
      </c>
      <c r="C3008" t="s">
        <v>587</v>
      </c>
      <c r="D3008" t="str">
        <f t="shared" si="140"/>
        <v>LINDA SWORD</v>
      </c>
      <c r="E3008" t="s">
        <v>112</v>
      </c>
      <c r="F3008" t="s">
        <v>102</v>
      </c>
      <c r="G3008" t="s">
        <v>738</v>
      </c>
      <c r="H3008">
        <v>8307933</v>
      </c>
      <c r="I3008" t="s">
        <v>113</v>
      </c>
      <c r="J3008" t="s">
        <v>114</v>
      </c>
      <c r="K3008" t="str">
        <f t="shared" si="138"/>
        <v>GREGORY TEIPEL</v>
      </c>
      <c r="L3008" s="1">
        <v>44894</v>
      </c>
      <c r="M3008" s="1">
        <v>46020</v>
      </c>
      <c r="N3008">
        <f t="shared" si="139"/>
        <v>37</v>
      </c>
      <c r="O3008" t="s">
        <v>135</v>
      </c>
      <c r="P3008" t="s">
        <v>2613</v>
      </c>
      <c r="Q3008" s="2">
        <v>395.25</v>
      </c>
      <c r="R3008" s="3">
        <v>0.1</v>
      </c>
      <c r="S3008" t="s">
        <v>135</v>
      </c>
      <c r="T3008" t="s">
        <v>136</v>
      </c>
      <c r="U3008" s="2">
        <v>39.520000000000003</v>
      </c>
      <c r="V3008" t="s">
        <v>2599</v>
      </c>
    </row>
    <row r="3009" spans="1:22" x14ac:dyDescent="0.25">
      <c r="A3009">
        <v>2016749528</v>
      </c>
      <c r="B3009" t="s">
        <v>1005</v>
      </c>
      <c r="C3009" t="s">
        <v>73</v>
      </c>
      <c r="D3009" t="str">
        <f t="shared" si="140"/>
        <v>MELISSA BROCK</v>
      </c>
      <c r="E3009" t="s">
        <v>256</v>
      </c>
      <c r="F3009" t="s">
        <v>102</v>
      </c>
      <c r="G3009" t="s">
        <v>738</v>
      </c>
      <c r="H3009">
        <v>8307933</v>
      </c>
      <c r="I3009" t="s">
        <v>113</v>
      </c>
      <c r="J3009" t="s">
        <v>114</v>
      </c>
      <c r="K3009" t="str">
        <f t="shared" ref="K3009:K3035" si="141">CONCATENATE(J3009," ",I3009)</f>
        <v>GREGORY TEIPEL</v>
      </c>
      <c r="L3009" s="1">
        <v>44896</v>
      </c>
      <c r="M3009" s="1">
        <v>46023</v>
      </c>
      <c r="N3009">
        <f t="shared" si="139"/>
        <v>37</v>
      </c>
      <c r="O3009" t="s">
        <v>135</v>
      </c>
      <c r="P3009" t="s">
        <v>2613</v>
      </c>
      <c r="Q3009" s="2">
        <v>171.34</v>
      </c>
      <c r="R3009" s="3">
        <v>0.1</v>
      </c>
      <c r="S3009" t="s">
        <v>135</v>
      </c>
      <c r="T3009" t="s">
        <v>136</v>
      </c>
      <c r="U3009" s="2">
        <v>17.13</v>
      </c>
      <c r="V3009" t="s">
        <v>2599</v>
      </c>
    </row>
    <row r="3010" spans="1:22" x14ac:dyDescent="0.25">
      <c r="A3010">
        <v>2016795959</v>
      </c>
      <c r="B3010" t="s">
        <v>1008</v>
      </c>
      <c r="C3010" t="s">
        <v>1009</v>
      </c>
      <c r="D3010" t="str">
        <f t="shared" si="140"/>
        <v>LATINA WICKWARE</v>
      </c>
      <c r="E3010" t="s">
        <v>648</v>
      </c>
      <c r="F3010" t="s">
        <v>102</v>
      </c>
      <c r="G3010" t="s">
        <v>738</v>
      </c>
      <c r="H3010">
        <v>8307933</v>
      </c>
      <c r="I3010" t="s">
        <v>113</v>
      </c>
      <c r="J3010" t="s">
        <v>114</v>
      </c>
      <c r="K3010" t="str">
        <f t="shared" si="141"/>
        <v>GREGORY TEIPEL</v>
      </c>
      <c r="L3010" s="1">
        <v>44896</v>
      </c>
      <c r="M3010" s="1">
        <v>46023</v>
      </c>
      <c r="N3010">
        <f t="shared" ref="N3010:N3035" si="142">DATEDIF(L3010,M3010,"M")</f>
        <v>37</v>
      </c>
      <c r="O3010" t="s">
        <v>135</v>
      </c>
      <c r="P3010" t="s">
        <v>2613</v>
      </c>
      <c r="Q3010" s="2">
        <v>71.62</v>
      </c>
      <c r="R3010" s="3">
        <v>0.1</v>
      </c>
      <c r="S3010" t="s">
        <v>135</v>
      </c>
      <c r="T3010" t="s">
        <v>136</v>
      </c>
      <c r="U3010" s="2">
        <v>7.16</v>
      </c>
      <c r="V3010" t="s">
        <v>2599</v>
      </c>
    </row>
    <row r="3011" spans="1:22" x14ac:dyDescent="0.25">
      <c r="A3011">
        <v>2016945117</v>
      </c>
      <c r="B3011" t="s">
        <v>1014</v>
      </c>
      <c r="C3011" t="s">
        <v>280</v>
      </c>
      <c r="D3011" t="str">
        <f t="shared" ref="D3011:D3035" si="143">CONCATENATE(C3011," ",B3011)</f>
        <v>APRIL COX</v>
      </c>
      <c r="E3011" t="s">
        <v>256</v>
      </c>
      <c r="F3011" t="s">
        <v>373</v>
      </c>
      <c r="G3011" t="s">
        <v>433</v>
      </c>
      <c r="H3011">
        <v>8307933</v>
      </c>
      <c r="I3011" t="s">
        <v>113</v>
      </c>
      <c r="J3011" t="s">
        <v>114</v>
      </c>
      <c r="K3011" t="str">
        <f t="shared" si="141"/>
        <v>GREGORY TEIPEL</v>
      </c>
      <c r="L3011" s="1">
        <v>44896</v>
      </c>
      <c r="M3011" s="1">
        <v>46023</v>
      </c>
      <c r="N3011">
        <f t="shared" si="142"/>
        <v>37</v>
      </c>
      <c r="O3011" t="s">
        <v>135</v>
      </c>
      <c r="P3011" t="s">
        <v>2613</v>
      </c>
      <c r="Q3011" s="2">
        <v>51.63</v>
      </c>
      <c r="R3011" s="3">
        <v>0.1</v>
      </c>
      <c r="S3011" t="s">
        <v>135</v>
      </c>
      <c r="T3011" t="s">
        <v>136</v>
      </c>
      <c r="U3011" s="2">
        <v>5.16</v>
      </c>
      <c r="V3011" t="s">
        <v>433</v>
      </c>
    </row>
    <row r="3012" spans="1:22" x14ac:dyDescent="0.25">
      <c r="A3012">
        <v>2016795961</v>
      </c>
      <c r="B3012" t="s">
        <v>1008</v>
      </c>
      <c r="C3012" t="s">
        <v>1009</v>
      </c>
      <c r="D3012" t="str">
        <f t="shared" si="143"/>
        <v>LATINA WICKWARE</v>
      </c>
      <c r="E3012" t="s">
        <v>648</v>
      </c>
      <c r="F3012" t="s">
        <v>479</v>
      </c>
      <c r="G3012" t="s">
        <v>480</v>
      </c>
      <c r="H3012">
        <v>8307933</v>
      </c>
      <c r="I3012" t="s">
        <v>113</v>
      </c>
      <c r="J3012" t="s">
        <v>114</v>
      </c>
      <c r="K3012" t="str">
        <f t="shared" si="141"/>
        <v>GREGORY TEIPEL</v>
      </c>
      <c r="L3012" s="1">
        <v>44896</v>
      </c>
      <c r="M3012" s="1">
        <v>46023</v>
      </c>
      <c r="N3012">
        <f t="shared" si="142"/>
        <v>37</v>
      </c>
      <c r="O3012" t="s">
        <v>135</v>
      </c>
      <c r="P3012" t="s">
        <v>2613</v>
      </c>
      <c r="Q3012" s="2">
        <v>33.19</v>
      </c>
      <c r="R3012" s="3">
        <v>0.06</v>
      </c>
      <c r="S3012" t="s">
        <v>135</v>
      </c>
      <c r="T3012" t="s">
        <v>136</v>
      </c>
      <c r="U3012" s="2">
        <v>1.99</v>
      </c>
      <c r="V3012" t="s">
        <v>480</v>
      </c>
    </row>
    <row r="3013" spans="1:22" x14ac:dyDescent="0.25">
      <c r="A3013">
        <v>2016826732</v>
      </c>
      <c r="B3013" t="s">
        <v>2286</v>
      </c>
      <c r="C3013" t="s">
        <v>221</v>
      </c>
      <c r="D3013" t="str">
        <f t="shared" si="143"/>
        <v>CHRISTINE VILLONE</v>
      </c>
      <c r="E3013" t="s">
        <v>52</v>
      </c>
      <c r="F3013" t="s">
        <v>53</v>
      </c>
      <c r="G3013" t="s">
        <v>54</v>
      </c>
      <c r="H3013">
        <v>15278437</v>
      </c>
      <c r="I3013" t="s">
        <v>76</v>
      </c>
      <c r="J3013" t="s">
        <v>77</v>
      </c>
      <c r="K3013" t="str">
        <f t="shared" si="141"/>
        <v>JASON HOFFMANN</v>
      </c>
      <c r="L3013" s="1">
        <v>44896</v>
      </c>
      <c r="M3013" s="1">
        <v>46023</v>
      </c>
      <c r="N3013">
        <f t="shared" si="142"/>
        <v>37</v>
      </c>
      <c r="O3013" t="s">
        <v>135</v>
      </c>
      <c r="P3013" t="s">
        <v>2613</v>
      </c>
      <c r="Q3013" s="2">
        <v>92.55</v>
      </c>
      <c r="R3013" s="4">
        <v>6.5000000000000002E-2</v>
      </c>
      <c r="S3013" t="s">
        <v>135</v>
      </c>
      <c r="T3013" t="s">
        <v>136</v>
      </c>
      <c r="U3013" s="2">
        <v>6.02</v>
      </c>
      <c r="V3013" t="s">
        <v>54</v>
      </c>
    </row>
    <row r="3014" spans="1:22" x14ac:dyDescent="0.25">
      <c r="A3014">
        <v>2016816618</v>
      </c>
      <c r="B3014" t="s">
        <v>1010</v>
      </c>
      <c r="C3014" t="s">
        <v>587</v>
      </c>
      <c r="D3014" t="str">
        <f t="shared" si="143"/>
        <v>LINDA SKILLEN</v>
      </c>
      <c r="E3014" t="s">
        <v>83</v>
      </c>
      <c r="F3014" t="s">
        <v>373</v>
      </c>
      <c r="G3014" t="s">
        <v>374</v>
      </c>
      <c r="H3014">
        <v>20436896</v>
      </c>
      <c r="I3014" t="s">
        <v>65</v>
      </c>
      <c r="J3014" t="s">
        <v>1002</v>
      </c>
      <c r="K3014" t="str">
        <f t="shared" si="141"/>
        <v>KATELENN CALTAGIRONE</v>
      </c>
      <c r="L3014" s="1">
        <v>44896</v>
      </c>
      <c r="M3014" s="1">
        <v>46023</v>
      </c>
      <c r="N3014">
        <f t="shared" si="142"/>
        <v>37</v>
      </c>
      <c r="O3014" t="s">
        <v>135</v>
      </c>
      <c r="P3014" t="s">
        <v>2613</v>
      </c>
      <c r="Q3014" s="2">
        <v>19</v>
      </c>
      <c r="R3014" s="3">
        <v>0.15</v>
      </c>
      <c r="S3014" t="s">
        <v>135</v>
      </c>
      <c r="T3014" t="s">
        <v>136</v>
      </c>
      <c r="U3014" s="2">
        <v>2.85</v>
      </c>
      <c r="V3014" t="s">
        <v>374</v>
      </c>
    </row>
    <row r="3015" spans="1:22" x14ac:dyDescent="0.25">
      <c r="A3015">
        <v>2016816619</v>
      </c>
      <c r="B3015" t="s">
        <v>1010</v>
      </c>
      <c r="C3015" t="s">
        <v>587</v>
      </c>
      <c r="D3015" t="str">
        <f t="shared" si="143"/>
        <v>LINDA SKILLEN</v>
      </c>
      <c r="E3015" t="s">
        <v>83</v>
      </c>
      <c r="F3015" t="s">
        <v>102</v>
      </c>
      <c r="G3015" t="s">
        <v>738</v>
      </c>
      <c r="H3015">
        <v>20436896</v>
      </c>
      <c r="I3015" t="s">
        <v>65</v>
      </c>
      <c r="J3015" t="s">
        <v>1002</v>
      </c>
      <c r="K3015" t="str">
        <f t="shared" si="141"/>
        <v>KATELENN CALTAGIRONE</v>
      </c>
      <c r="L3015" s="1">
        <v>44896</v>
      </c>
      <c r="M3015" s="1">
        <v>46023</v>
      </c>
      <c r="N3015">
        <f t="shared" si="142"/>
        <v>37</v>
      </c>
      <c r="O3015" t="s">
        <v>135</v>
      </c>
      <c r="P3015" t="s">
        <v>2613</v>
      </c>
      <c r="Q3015" s="2">
        <v>85.6</v>
      </c>
      <c r="R3015" s="3">
        <v>0.1</v>
      </c>
      <c r="S3015" t="s">
        <v>135</v>
      </c>
      <c r="T3015" t="s">
        <v>136</v>
      </c>
      <c r="U3015" s="2">
        <v>8.56</v>
      </c>
      <c r="V3015" t="s">
        <v>2599</v>
      </c>
    </row>
    <row r="3016" spans="1:22" x14ac:dyDescent="0.25">
      <c r="A3016">
        <v>2016589854</v>
      </c>
      <c r="B3016" t="s">
        <v>999</v>
      </c>
      <c r="C3016" t="s">
        <v>1000</v>
      </c>
      <c r="D3016" t="str">
        <f t="shared" si="143"/>
        <v>LUCAS POWELL</v>
      </c>
      <c r="E3016" t="s">
        <v>112</v>
      </c>
      <c r="F3016" t="s">
        <v>373</v>
      </c>
      <c r="G3016" t="s">
        <v>400</v>
      </c>
      <c r="H3016">
        <v>8307933</v>
      </c>
      <c r="I3016" t="s">
        <v>113</v>
      </c>
      <c r="J3016" t="s">
        <v>114</v>
      </c>
      <c r="K3016" t="str">
        <f t="shared" si="141"/>
        <v>GREGORY TEIPEL</v>
      </c>
      <c r="L3016" s="1">
        <v>44866</v>
      </c>
      <c r="M3016" s="1">
        <v>46023</v>
      </c>
      <c r="N3016">
        <f t="shared" si="142"/>
        <v>38</v>
      </c>
      <c r="O3016" t="s">
        <v>135</v>
      </c>
      <c r="P3016" t="s">
        <v>2613</v>
      </c>
      <c r="Q3016" s="2">
        <v>25.73</v>
      </c>
      <c r="R3016" s="3">
        <v>0.15</v>
      </c>
      <c r="S3016" t="s">
        <v>135</v>
      </c>
      <c r="T3016" t="s">
        <v>136</v>
      </c>
      <c r="U3016" s="2">
        <v>3.86</v>
      </c>
      <c r="V3016" t="s">
        <v>400</v>
      </c>
    </row>
    <row r="3017" spans="1:22" x14ac:dyDescent="0.25">
      <c r="A3017">
        <v>2016472473</v>
      </c>
      <c r="B3017" t="s">
        <v>176</v>
      </c>
      <c r="C3017" t="s">
        <v>583</v>
      </c>
      <c r="D3017" t="str">
        <f t="shared" si="143"/>
        <v>GRAHAM KELLY</v>
      </c>
      <c r="E3017" t="s">
        <v>64</v>
      </c>
      <c r="F3017" t="s">
        <v>102</v>
      </c>
      <c r="G3017" t="s">
        <v>738</v>
      </c>
      <c r="H3017">
        <v>8307933</v>
      </c>
      <c r="I3017" t="s">
        <v>113</v>
      </c>
      <c r="J3017" t="s">
        <v>114</v>
      </c>
      <c r="K3017" t="str">
        <f t="shared" si="141"/>
        <v>GREGORY TEIPEL</v>
      </c>
      <c r="L3017" s="1">
        <v>44866</v>
      </c>
      <c r="M3017" s="1">
        <v>46023</v>
      </c>
      <c r="N3017">
        <f t="shared" si="142"/>
        <v>38</v>
      </c>
      <c r="O3017" t="s">
        <v>135</v>
      </c>
      <c r="P3017" t="s">
        <v>2613</v>
      </c>
      <c r="Q3017" s="2">
        <v>55.33</v>
      </c>
      <c r="R3017" s="3">
        <v>0.1</v>
      </c>
      <c r="S3017" t="s">
        <v>135</v>
      </c>
      <c r="T3017" t="s">
        <v>136</v>
      </c>
      <c r="U3017" s="2">
        <v>5.53</v>
      </c>
      <c r="V3017" t="s">
        <v>2599</v>
      </c>
    </row>
    <row r="3018" spans="1:22" x14ac:dyDescent="0.25">
      <c r="A3018">
        <v>2016589853</v>
      </c>
      <c r="B3018" t="s">
        <v>999</v>
      </c>
      <c r="C3018" t="s">
        <v>1000</v>
      </c>
      <c r="D3018" t="str">
        <f t="shared" si="143"/>
        <v>LUCAS POWELL</v>
      </c>
      <c r="E3018" t="s">
        <v>112</v>
      </c>
      <c r="F3018" t="s">
        <v>102</v>
      </c>
      <c r="G3018" t="s">
        <v>738</v>
      </c>
      <c r="H3018">
        <v>8307933</v>
      </c>
      <c r="I3018" t="s">
        <v>113</v>
      </c>
      <c r="J3018" t="s">
        <v>114</v>
      </c>
      <c r="K3018" t="str">
        <f t="shared" si="141"/>
        <v>GREGORY TEIPEL</v>
      </c>
      <c r="L3018" s="1">
        <v>44866</v>
      </c>
      <c r="M3018" s="1">
        <v>46023</v>
      </c>
      <c r="N3018">
        <f t="shared" si="142"/>
        <v>38</v>
      </c>
      <c r="O3018" t="s">
        <v>135</v>
      </c>
      <c r="P3018" t="s">
        <v>2613</v>
      </c>
      <c r="Q3018" s="2">
        <v>54.67</v>
      </c>
      <c r="R3018" s="3">
        <v>0.1</v>
      </c>
      <c r="S3018" t="s">
        <v>135</v>
      </c>
      <c r="T3018" t="s">
        <v>136</v>
      </c>
      <c r="U3018" s="2">
        <v>5.47</v>
      </c>
      <c r="V3018" t="s">
        <v>2599</v>
      </c>
    </row>
    <row r="3019" spans="1:22" x14ac:dyDescent="0.25">
      <c r="A3019">
        <v>2016472475</v>
      </c>
      <c r="B3019" t="s">
        <v>176</v>
      </c>
      <c r="C3019" t="s">
        <v>583</v>
      </c>
      <c r="D3019" t="str">
        <f t="shared" si="143"/>
        <v>GRAHAM KELLY</v>
      </c>
      <c r="E3019" t="s">
        <v>64</v>
      </c>
      <c r="F3019" t="s">
        <v>373</v>
      </c>
      <c r="G3019" t="s">
        <v>433</v>
      </c>
      <c r="H3019">
        <v>8307933</v>
      </c>
      <c r="I3019" t="s">
        <v>113</v>
      </c>
      <c r="J3019" t="s">
        <v>114</v>
      </c>
      <c r="K3019" t="str">
        <f t="shared" si="141"/>
        <v>GREGORY TEIPEL</v>
      </c>
      <c r="L3019" s="1">
        <v>44866</v>
      </c>
      <c r="M3019" s="1">
        <v>46023</v>
      </c>
      <c r="N3019">
        <f t="shared" si="142"/>
        <v>38</v>
      </c>
      <c r="O3019" t="s">
        <v>135</v>
      </c>
      <c r="P3019" t="s">
        <v>2613</v>
      </c>
      <c r="Q3019" s="2">
        <v>29.25</v>
      </c>
      <c r="R3019" s="3">
        <v>0.1</v>
      </c>
      <c r="S3019" t="s">
        <v>135</v>
      </c>
      <c r="T3019" t="s">
        <v>136</v>
      </c>
      <c r="U3019" s="2">
        <v>2.92</v>
      </c>
      <c r="V3019" t="s">
        <v>433</v>
      </c>
    </row>
    <row r="3020" spans="1:22" x14ac:dyDescent="0.25">
      <c r="A3020">
        <v>2016589855</v>
      </c>
      <c r="B3020" t="s">
        <v>999</v>
      </c>
      <c r="C3020" t="s">
        <v>1000</v>
      </c>
      <c r="D3020" t="str">
        <f t="shared" si="143"/>
        <v>LUCAS POWELL</v>
      </c>
      <c r="E3020" t="s">
        <v>112</v>
      </c>
      <c r="F3020" t="s">
        <v>373</v>
      </c>
      <c r="G3020" t="s">
        <v>433</v>
      </c>
      <c r="H3020">
        <v>8307933</v>
      </c>
      <c r="I3020" t="s">
        <v>113</v>
      </c>
      <c r="J3020" t="s">
        <v>114</v>
      </c>
      <c r="K3020" t="str">
        <f t="shared" si="141"/>
        <v>GREGORY TEIPEL</v>
      </c>
      <c r="L3020" s="1">
        <v>44866</v>
      </c>
      <c r="M3020" s="1">
        <v>46023</v>
      </c>
      <c r="N3020">
        <f t="shared" si="142"/>
        <v>38</v>
      </c>
      <c r="O3020" t="s">
        <v>135</v>
      </c>
      <c r="P3020" t="s">
        <v>2613</v>
      </c>
      <c r="Q3020" s="2">
        <v>16.63</v>
      </c>
      <c r="R3020" s="3">
        <v>0.1</v>
      </c>
      <c r="S3020" t="s">
        <v>135</v>
      </c>
      <c r="T3020" t="s">
        <v>136</v>
      </c>
      <c r="U3020" s="2">
        <v>1.66</v>
      </c>
      <c r="V3020" t="s">
        <v>433</v>
      </c>
    </row>
    <row r="3021" spans="1:22" x14ac:dyDescent="0.25">
      <c r="A3021">
        <v>2016472474</v>
      </c>
      <c r="B3021" t="s">
        <v>176</v>
      </c>
      <c r="C3021" t="s">
        <v>583</v>
      </c>
      <c r="D3021" t="str">
        <f t="shared" si="143"/>
        <v>GRAHAM KELLY</v>
      </c>
      <c r="E3021" t="s">
        <v>64</v>
      </c>
      <c r="F3021" t="s">
        <v>479</v>
      </c>
      <c r="G3021" t="s">
        <v>480</v>
      </c>
      <c r="H3021">
        <v>8307933</v>
      </c>
      <c r="I3021" t="s">
        <v>113</v>
      </c>
      <c r="J3021" t="s">
        <v>114</v>
      </c>
      <c r="K3021" t="str">
        <f t="shared" si="141"/>
        <v>GREGORY TEIPEL</v>
      </c>
      <c r="L3021" s="1">
        <v>44866</v>
      </c>
      <c r="M3021" s="1">
        <v>46023</v>
      </c>
      <c r="N3021">
        <f t="shared" si="142"/>
        <v>38</v>
      </c>
      <c r="O3021" t="s">
        <v>135</v>
      </c>
      <c r="P3021" t="s">
        <v>2613</v>
      </c>
      <c r="Q3021" s="2">
        <v>44.71</v>
      </c>
      <c r="R3021" s="3">
        <v>0.06</v>
      </c>
      <c r="S3021" t="s">
        <v>135</v>
      </c>
      <c r="T3021" t="s">
        <v>136</v>
      </c>
      <c r="U3021" s="2">
        <v>2.68</v>
      </c>
      <c r="V3021" t="s">
        <v>480</v>
      </c>
    </row>
    <row r="3022" spans="1:22" x14ac:dyDescent="0.25">
      <c r="A3022">
        <v>2016548251</v>
      </c>
      <c r="B3022" t="s">
        <v>876</v>
      </c>
      <c r="C3022" t="s">
        <v>904</v>
      </c>
      <c r="D3022" t="str">
        <f t="shared" si="143"/>
        <v>LAUREN COLEMAN</v>
      </c>
      <c r="E3022" t="s">
        <v>178</v>
      </c>
      <c r="F3022" t="s">
        <v>373</v>
      </c>
      <c r="G3022" t="s">
        <v>374</v>
      </c>
      <c r="H3022">
        <v>15278437</v>
      </c>
      <c r="I3022" t="s">
        <v>76</v>
      </c>
      <c r="J3022" t="s">
        <v>77</v>
      </c>
      <c r="K3022" t="str">
        <f t="shared" si="141"/>
        <v>JASON HOFFMANN</v>
      </c>
      <c r="L3022" s="1">
        <v>44866</v>
      </c>
      <c r="M3022" s="1">
        <v>46023</v>
      </c>
      <c r="N3022">
        <f t="shared" si="142"/>
        <v>38</v>
      </c>
      <c r="O3022" t="s">
        <v>135</v>
      </c>
      <c r="P3022" t="s">
        <v>2613</v>
      </c>
      <c r="Q3022" s="2">
        <v>100.6</v>
      </c>
      <c r="R3022" s="3">
        <v>0.15</v>
      </c>
      <c r="S3022" t="s">
        <v>135</v>
      </c>
      <c r="T3022" t="s">
        <v>136</v>
      </c>
      <c r="U3022" s="2">
        <v>15.09</v>
      </c>
      <c r="V3022" t="s">
        <v>374</v>
      </c>
    </row>
    <row r="3023" spans="1:22" x14ac:dyDescent="0.25">
      <c r="A3023">
        <v>2016471765</v>
      </c>
      <c r="B3023" t="s">
        <v>1429</v>
      </c>
      <c r="C3023" t="s">
        <v>599</v>
      </c>
      <c r="D3023" t="str">
        <f t="shared" si="143"/>
        <v>STEPHANIE WILKINSON</v>
      </c>
      <c r="E3023" t="s">
        <v>80</v>
      </c>
      <c r="F3023" t="s">
        <v>373</v>
      </c>
      <c r="G3023" t="s">
        <v>400</v>
      </c>
      <c r="H3023">
        <v>20436896</v>
      </c>
      <c r="I3023" t="s">
        <v>65</v>
      </c>
      <c r="J3023" t="s">
        <v>1002</v>
      </c>
      <c r="K3023" t="str">
        <f t="shared" si="141"/>
        <v>KATELENN CALTAGIRONE</v>
      </c>
      <c r="L3023" s="1">
        <v>44866</v>
      </c>
      <c r="M3023" s="1">
        <v>46023</v>
      </c>
      <c r="N3023">
        <f t="shared" si="142"/>
        <v>38</v>
      </c>
      <c r="O3023" t="s">
        <v>135</v>
      </c>
      <c r="P3023" t="s">
        <v>2613</v>
      </c>
      <c r="Q3023" s="2">
        <v>25.73</v>
      </c>
      <c r="R3023" s="3">
        <v>0.15</v>
      </c>
      <c r="S3023" t="s">
        <v>135</v>
      </c>
      <c r="T3023" t="s">
        <v>136</v>
      </c>
      <c r="U3023" s="2">
        <v>3.86</v>
      </c>
      <c r="V3023" t="s">
        <v>400</v>
      </c>
    </row>
    <row r="3024" spans="1:22" x14ac:dyDescent="0.25">
      <c r="A3024">
        <v>2016502599</v>
      </c>
      <c r="B3024" t="s">
        <v>1430</v>
      </c>
      <c r="C3024" t="s">
        <v>144</v>
      </c>
      <c r="D3024" t="str">
        <f t="shared" si="143"/>
        <v>RICHARD WEAVER</v>
      </c>
      <c r="E3024" t="s">
        <v>80</v>
      </c>
      <c r="F3024" t="s">
        <v>373</v>
      </c>
      <c r="G3024" t="s">
        <v>400</v>
      </c>
      <c r="H3024">
        <v>20436896</v>
      </c>
      <c r="I3024" t="s">
        <v>65</v>
      </c>
      <c r="J3024" t="s">
        <v>1002</v>
      </c>
      <c r="K3024" t="str">
        <f t="shared" si="141"/>
        <v>KATELENN CALTAGIRONE</v>
      </c>
      <c r="L3024" s="1">
        <v>44866</v>
      </c>
      <c r="M3024" s="1">
        <v>46023</v>
      </c>
      <c r="N3024">
        <f t="shared" si="142"/>
        <v>38</v>
      </c>
      <c r="O3024" t="s">
        <v>135</v>
      </c>
      <c r="P3024" t="s">
        <v>2613</v>
      </c>
      <c r="Q3024" s="2">
        <v>25.73</v>
      </c>
      <c r="R3024" s="3">
        <v>0.15</v>
      </c>
      <c r="S3024" t="s">
        <v>135</v>
      </c>
      <c r="T3024" t="s">
        <v>136</v>
      </c>
      <c r="U3024" s="2">
        <v>3.86</v>
      </c>
      <c r="V3024" t="s">
        <v>400</v>
      </c>
    </row>
    <row r="3025" spans="1:22" x14ac:dyDescent="0.25">
      <c r="A3025">
        <v>2016611650</v>
      </c>
      <c r="B3025" t="s">
        <v>1001</v>
      </c>
      <c r="C3025" t="s">
        <v>639</v>
      </c>
      <c r="D3025" t="str">
        <f t="shared" si="143"/>
        <v>LANCE MEHAFFEY</v>
      </c>
      <c r="E3025" t="s">
        <v>83</v>
      </c>
      <c r="F3025" t="s">
        <v>373</v>
      </c>
      <c r="G3025" t="s">
        <v>374</v>
      </c>
      <c r="H3025">
        <v>20436896</v>
      </c>
      <c r="I3025" t="s">
        <v>65</v>
      </c>
      <c r="J3025" t="s">
        <v>1002</v>
      </c>
      <c r="K3025" t="str">
        <f t="shared" si="141"/>
        <v>KATELENN CALTAGIRONE</v>
      </c>
      <c r="L3025" s="1">
        <v>44866</v>
      </c>
      <c r="M3025" s="1">
        <v>46023</v>
      </c>
      <c r="N3025">
        <f t="shared" si="142"/>
        <v>38</v>
      </c>
      <c r="O3025" t="s">
        <v>135</v>
      </c>
      <c r="P3025" t="s">
        <v>2613</v>
      </c>
      <c r="Q3025" s="2">
        <v>66.42</v>
      </c>
      <c r="R3025" s="3">
        <v>0.15</v>
      </c>
      <c r="S3025" t="s">
        <v>135</v>
      </c>
      <c r="T3025" t="s">
        <v>136</v>
      </c>
      <c r="U3025" s="2">
        <v>9.9600000000000009</v>
      </c>
      <c r="V3025" t="s">
        <v>374</v>
      </c>
    </row>
    <row r="3026" spans="1:22" x14ac:dyDescent="0.25">
      <c r="A3026">
        <v>2016502598</v>
      </c>
      <c r="B3026" t="s">
        <v>1430</v>
      </c>
      <c r="C3026" t="s">
        <v>144</v>
      </c>
      <c r="D3026" t="str">
        <f t="shared" si="143"/>
        <v>RICHARD WEAVER</v>
      </c>
      <c r="E3026" t="s">
        <v>80</v>
      </c>
      <c r="F3026" t="s">
        <v>373</v>
      </c>
      <c r="G3026" t="s">
        <v>374</v>
      </c>
      <c r="H3026">
        <v>20436896</v>
      </c>
      <c r="I3026" t="s">
        <v>65</v>
      </c>
      <c r="J3026" t="s">
        <v>1002</v>
      </c>
      <c r="K3026" t="str">
        <f t="shared" si="141"/>
        <v>KATELENN CALTAGIRONE</v>
      </c>
      <c r="L3026" s="1">
        <v>44866</v>
      </c>
      <c r="M3026" s="1">
        <v>46023</v>
      </c>
      <c r="N3026">
        <f t="shared" si="142"/>
        <v>38</v>
      </c>
      <c r="O3026" t="s">
        <v>135</v>
      </c>
      <c r="P3026" t="s">
        <v>2613</v>
      </c>
      <c r="Q3026" s="2">
        <v>54.43</v>
      </c>
      <c r="R3026" s="3">
        <v>0.15</v>
      </c>
      <c r="S3026" t="s">
        <v>135</v>
      </c>
      <c r="T3026" t="s">
        <v>136</v>
      </c>
      <c r="U3026" s="2">
        <v>8.16</v>
      </c>
      <c r="V3026" t="s">
        <v>374</v>
      </c>
    </row>
    <row r="3027" spans="1:22" x14ac:dyDescent="0.25">
      <c r="A3027">
        <v>2016471764</v>
      </c>
      <c r="B3027" t="s">
        <v>1429</v>
      </c>
      <c r="C3027" t="s">
        <v>599</v>
      </c>
      <c r="D3027" t="str">
        <f t="shared" si="143"/>
        <v>STEPHANIE WILKINSON</v>
      </c>
      <c r="E3027" t="s">
        <v>80</v>
      </c>
      <c r="F3027" t="s">
        <v>373</v>
      </c>
      <c r="G3027" t="s">
        <v>374</v>
      </c>
      <c r="H3027">
        <v>20436896</v>
      </c>
      <c r="I3027" t="s">
        <v>65</v>
      </c>
      <c r="J3027" t="s">
        <v>1002</v>
      </c>
      <c r="K3027" t="str">
        <f t="shared" si="141"/>
        <v>KATELENN CALTAGIRONE</v>
      </c>
      <c r="L3027" s="1">
        <v>44866</v>
      </c>
      <c r="M3027" s="1">
        <v>46023</v>
      </c>
      <c r="N3027">
        <f t="shared" si="142"/>
        <v>38</v>
      </c>
      <c r="O3027" t="s">
        <v>135</v>
      </c>
      <c r="P3027" t="s">
        <v>2613</v>
      </c>
      <c r="Q3027" s="2">
        <v>37.880000000000003</v>
      </c>
      <c r="R3027" s="3">
        <v>0.15</v>
      </c>
      <c r="S3027" t="s">
        <v>135</v>
      </c>
      <c r="T3027" t="s">
        <v>136</v>
      </c>
      <c r="U3027" s="2">
        <v>5.68</v>
      </c>
      <c r="V3027" t="s">
        <v>374</v>
      </c>
    </row>
    <row r="3028" spans="1:22" x14ac:dyDescent="0.25">
      <c r="A3028">
        <v>2016611651</v>
      </c>
      <c r="B3028" t="s">
        <v>1001</v>
      </c>
      <c r="C3028" t="s">
        <v>639</v>
      </c>
      <c r="D3028" t="str">
        <f t="shared" si="143"/>
        <v>LANCE MEHAFFEY</v>
      </c>
      <c r="E3028" t="s">
        <v>83</v>
      </c>
      <c r="F3028" t="s">
        <v>102</v>
      </c>
      <c r="G3028" t="s">
        <v>738</v>
      </c>
      <c r="H3028">
        <v>20436896</v>
      </c>
      <c r="I3028" t="s">
        <v>65</v>
      </c>
      <c r="J3028" t="s">
        <v>1002</v>
      </c>
      <c r="K3028" t="str">
        <f t="shared" si="141"/>
        <v>KATELENN CALTAGIRONE</v>
      </c>
      <c r="L3028" s="1">
        <v>44866</v>
      </c>
      <c r="M3028" s="1">
        <v>46023</v>
      </c>
      <c r="N3028">
        <f t="shared" si="142"/>
        <v>38</v>
      </c>
      <c r="O3028" t="s">
        <v>135</v>
      </c>
      <c r="P3028" t="s">
        <v>2613</v>
      </c>
      <c r="Q3028" s="2">
        <v>111.83</v>
      </c>
      <c r="R3028" s="3">
        <v>0.1</v>
      </c>
      <c r="S3028" t="s">
        <v>135</v>
      </c>
      <c r="T3028" t="s">
        <v>136</v>
      </c>
      <c r="U3028" s="2">
        <v>11.18</v>
      </c>
      <c r="V3028" t="s">
        <v>2599</v>
      </c>
    </row>
    <row r="3029" spans="1:22" x14ac:dyDescent="0.25">
      <c r="A3029">
        <v>2016693963</v>
      </c>
      <c r="B3029" t="s">
        <v>1377</v>
      </c>
      <c r="C3029" t="s">
        <v>902</v>
      </c>
      <c r="D3029" t="str">
        <f t="shared" si="143"/>
        <v>BRUCE KELLEY</v>
      </c>
      <c r="E3029" t="s">
        <v>206</v>
      </c>
      <c r="F3029" t="s">
        <v>479</v>
      </c>
      <c r="G3029" t="s">
        <v>480</v>
      </c>
      <c r="H3029">
        <v>20436896</v>
      </c>
      <c r="I3029" t="s">
        <v>65</v>
      </c>
      <c r="J3029" t="s">
        <v>1002</v>
      </c>
      <c r="K3029" t="str">
        <f t="shared" si="141"/>
        <v>KATELENN CALTAGIRONE</v>
      </c>
      <c r="L3029" s="1">
        <v>44867</v>
      </c>
      <c r="M3029" s="1">
        <v>46024</v>
      </c>
      <c r="N3029">
        <f t="shared" si="142"/>
        <v>38</v>
      </c>
      <c r="O3029" t="s">
        <v>135</v>
      </c>
      <c r="P3029" t="s">
        <v>2613</v>
      </c>
      <c r="Q3029" s="2">
        <v>43.95</v>
      </c>
      <c r="R3029" s="3">
        <v>0.06</v>
      </c>
      <c r="S3029" t="s">
        <v>135</v>
      </c>
      <c r="T3029" t="s">
        <v>136</v>
      </c>
      <c r="U3029" s="2">
        <v>2.64</v>
      </c>
      <c r="V3029" t="s">
        <v>480</v>
      </c>
    </row>
    <row r="3030" spans="1:22" x14ac:dyDescent="0.25">
      <c r="A3030">
        <v>2016420080</v>
      </c>
      <c r="B3030" t="s">
        <v>1427</v>
      </c>
      <c r="C3030" t="s">
        <v>1428</v>
      </c>
      <c r="D3030" t="str">
        <f t="shared" si="143"/>
        <v>DONNY CLARK</v>
      </c>
      <c r="E3030" t="s">
        <v>504</v>
      </c>
      <c r="F3030" t="s">
        <v>373</v>
      </c>
      <c r="G3030" t="s">
        <v>433</v>
      </c>
      <c r="H3030">
        <v>8307933</v>
      </c>
      <c r="I3030" t="s">
        <v>113</v>
      </c>
      <c r="J3030" t="s">
        <v>114</v>
      </c>
      <c r="K3030" t="str">
        <f t="shared" si="141"/>
        <v>GREGORY TEIPEL</v>
      </c>
      <c r="L3030" s="1">
        <v>44835</v>
      </c>
      <c r="M3030" s="1">
        <v>46023</v>
      </c>
      <c r="N3030">
        <f t="shared" si="142"/>
        <v>39</v>
      </c>
      <c r="O3030" t="s">
        <v>135</v>
      </c>
      <c r="P3030" t="s">
        <v>2613</v>
      </c>
      <c r="Q3030" s="2">
        <v>194.88</v>
      </c>
      <c r="R3030" s="3">
        <v>0.1</v>
      </c>
      <c r="S3030" t="s">
        <v>135</v>
      </c>
      <c r="T3030" t="s">
        <v>136</v>
      </c>
      <c r="U3030" s="2">
        <v>19.489999999999998</v>
      </c>
      <c r="V3030" t="s">
        <v>433</v>
      </c>
    </row>
    <row r="3031" spans="1:22" x14ac:dyDescent="0.25">
      <c r="A3031">
        <v>2016378402</v>
      </c>
      <c r="B3031" t="s">
        <v>1426</v>
      </c>
      <c r="C3031" t="s">
        <v>79</v>
      </c>
      <c r="D3031" t="str">
        <f t="shared" si="143"/>
        <v>PATRICIA COLLINS</v>
      </c>
      <c r="E3031" t="s">
        <v>80</v>
      </c>
      <c r="F3031" t="s">
        <v>373</v>
      </c>
      <c r="G3031" t="s">
        <v>400</v>
      </c>
      <c r="H3031">
        <v>20436896</v>
      </c>
      <c r="I3031" t="s">
        <v>65</v>
      </c>
      <c r="J3031" t="s">
        <v>1002</v>
      </c>
      <c r="K3031" t="str">
        <f t="shared" si="141"/>
        <v>KATELENN CALTAGIRONE</v>
      </c>
      <c r="L3031" s="1">
        <v>44835</v>
      </c>
      <c r="M3031" s="1">
        <v>46023</v>
      </c>
      <c r="N3031">
        <f t="shared" si="142"/>
        <v>39</v>
      </c>
      <c r="O3031" t="s">
        <v>135</v>
      </c>
      <c r="P3031" t="s">
        <v>2613</v>
      </c>
      <c r="Q3031" s="2">
        <v>25.73</v>
      </c>
      <c r="R3031" s="3">
        <v>0.15</v>
      </c>
      <c r="S3031" t="s">
        <v>135</v>
      </c>
      <c r="T3031" t="s">
        <v>136</v>
      </c>
      <c r="U3031" s="2">
        <v>3.86</v>
      </c>
      <c r="V3031" t="s">
        <v>400</v>
      </c>
    </row>
    <row r="3032" spans="1:22" x14ac:dyDescent="0.25">
      <c r="A3032">
        <v>2016341736</v>
      </c>
      <c r="B3032" t="s">
        <v>583</v>
      </c>
      <c r="C3032" t="s">
        <v>808</v>
      </c>
      <c r="D3032" t="str">
        <f t="shared" si="143"/>
        <v>TERESA GRAHAM</v>
      </c>
      <c r="E3032" t="s">
        <v>206</v>
      </c>
      <c r="F3032" t="s">
        <v>373</v>
      </c>
      <c r="G3032" t="s">
        <v>400</v>
      </c>
      <c r="H3032">
        <v>20436896</v>
      </c>
      <c r="I3032" t="s">
        <v>65</v>
      </c>
      <c r="J3032" t="s">
        <v>1002</v>
      </c>
      <c r="K3032" t="str">
        <f t="shared" si="141"/>
        <v>KATELENN CALTAGIRONE</v>
      </c>
      <c r="L3032" s="1">
        <v>44835</v>
      </c>
      <c r="M3032" s="1">
        <v>46023</v>
      </c>
      <c r="N3032">
        <f t="shared" si="142"/>
        <v>39</v>
      </c>
      <c r="O3032" t="s">
        <v>135</v>
      </c>
      <c r="P3032" t="s">
        <v>2613</v>
      </c>
      <c r="Q3032" s="2">
        <v>21.44</v>
      </c>
      <c r="R3032" s="3">
        <v>0.15</v>
      </c>
      <c r="S3032" t="s">
        <v>135</v>
      </c>
      <c r="T3032" t="s">
        <v>136</v>
      </c>
      <c r="U3032" s="2">
        <v>3.22</v>
      </c>
      <c r="V3032" t="s">
        <v>400</v>
      </c>
    </row>
    <row r="3033" spans="1:22" x14ac:dyDescent="0.25">
      <c r="A3033">
        <v>2016378401</v>
      </c>
      <c r="B3033" t="s">
        <v>1426</v>
      </c>
      <c r="C3033" t="s">
        <v>79</v>
      </c>
      <c r="D3033" t="str">
        <f t="shared" si="143"/>
        <v>PATRICIA COLLINS</v>
      </c>
      <c r="E3033" t="s">
        <v>80</v>
      </c>
      <c r="F3033" t="s">
        <v>373</v>
      </c>
      <c r="G3033" t="s">
        <v>374</v>
      </c>
      <c r="H3033">
        <v>20436896</v>
      </c>
      <c r="I3033" t="s">
        <v>65</v>
      </c>
      <c r="J3033" t="s">
        <v>1002</v>
      </c>
      <c r="K3033" t="str">
        <f t="shared" si="141"/>
        <v>KATELENN CALTAGIRONE</v>
      </c>
      <c r="L3033" s="1">
        <v>44835</v>
      </c>
      <c r="M3033" s="1">
        <v>46023</v>
      </c>
      <c r="N3033">
        <f t="shared" si="142"/>
        <v>39</v>
      </c>
      <c r="O3033" t="s">
        <v>135</v>
      </c>
      <c r="P3033" t="s">
        <v>2613</v>
      </c>
      <c r="Q3033" s="2">
        <v>27.9</v>
      </c>
      <c r="R3033" s="3">
        <v>0.15</v>
      </c>
      <c r="S3033" t="s">
        <v>135</v>
      </c>
      <c r="T3033" t="s">
        <v>136</v>
      </c>
      <c r="U3033" s="2">
        <v>4.18</v>
      </c>
      <c r="V3033" t="s">
        <v>374</v>
      </c>
    </row>
    <row r="3034" spans="1:22" x14ac:dyDescent="0.25">
      <c r="A3034">
        <v>2016341738</v>
      </c>
      <c r="B3034" t="s">
        <v>583</v>
      </c>
      <c r="C3034" t="s">
        <v>808</v>
      </c>
      <c r="D3034" t="str">
        <f t="shared" si="143"/>
        <v>TERESA GRAHAM</v>
      </c>
      <c r="E3034" t="s">
        <v>206</v>
      </c>
      <c r="F3034" t="s">
        <v>479</v>
      </c>
      <c r="G3034" t="s">
        <v>480</v>
      </c>
      <c r="H3034">
        <v>20436896</v>
      </c>
      <c r="I3034" t="s">
        <v>65</v>
      </c>
      <c r="J3034" t="s">
        <v>1002</v>
      </c>
      <c r="K3034" t="str">
        <f t="shared" si="141"/>
        <v>KATELENN CALTAGIRONE</v>
      </c>
      <c r="L3034" s="1">
        <v>44835</v>
      </c>
      <c r="M3034" s="1">
        <v>46023</v>
      </c>
      <c r="N3034">
        <f t="shared" si="142"/>
        <v>39</v>
      </c>
      <c r="O3034" t="s">
        <v>135</v>
      </c>
      <c r="P3034" t="s">
        <v>2613</v>
      </c>
      <c r="Q3034" s="2">
        <v>51.74</v>
      </c>
      <c r="R3034" s="3">
        <v>0.06</v>
      </c>
      <c r="S3034" t="s">
        <v>135</v>
      </c>
      <c r="T3034" t="s">
        <v>136</v>
      </c>
      <c r="U3034" s="2">
        <v>3.1</v>
      </c>
      <c r="V3034" t="s">
        <v>480</v>
      </c>
    </row>
    <row r="3035" spans="1:22" x14ac:dyDescent="0.25">
      <c r="A3035">
        <v>2016167893</v>
      </c>
      <c r="B3035" t="s">
        <v>1374</v>
      </c>
      <c r="C3035" t="s">
        <v>977</v>
      </c>
      <c r="D3035" t="str">
        <f t="shared" si="143"/>
        <v>NICOLE COPELAND</v>
      </c>
      <c r="F3035" t="s">
        <v>479</v>
      </c>
      <c r="G3035" t="s">
        <v>480</v>
      </c>
      <c r="H3035">
        <v>15278437</v>
      </c>
      <c r="I3035" t="s">
        <v>76</v>
      </c>
      <c r="J3035" t="s">
        <v>77</v>
      </c>
      <c r="K3035" t="str">
        <f t="shared" si="141"/>
        <v>JASON HOFFMANN</v>
      </c>
      <c r="L3035" s="1">
        <v>44806</v>
      </c>
      <c r="M3035" s="1">
        <v>46024</v>
      </c>
      <c r="N3035">
        <f t="shared" si="142"/>
        <v>40</v>
      </c>
      <c r="O3035" t="s">
        <v>135</v>
      </c>
      <c r="P3035" t="s">
        <v>2613</v>
      </c>
      <c r="Q3035" s="2">
        <v>36.11</v>
      </c>
      <c r="R3035" s="3">
        <v>0.06</v>
      </c>
      <c r="S3035" t="s">
        <v>135</v>
      </c>
      <c r="T3035" t="s">
        <v>136</v>
      </c>
      <c r="U3035" s="2">
        <v>2.17</v>
      </c>
      <c r="V3035" t="s">
        <v>480</v>
      </c>
    </row>
  </sheetData>
  <sortState xmlns:xlrd2="http://schemas.microsoft.com/office/spreadsheetml/2017/richdata2" ref="A2:BA3035">
    <sortCondition sortBy="cellColor" ref="A2:A3035" dxfId="7"/>
    <sortCondition sortBy="cellColor" ref="A2:A3035" dxfId="6"/>
    <sortCondition ref="N2:N30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2BF1-214D-47BC-AF6A-596BD5BF7551}">
  <dimension ref="A1:AZ278"/>
  <sheetViews>
    <sheetView tabSelected="1" topLeftCell="A184" workbookViewId="0">
      <selection activeCell="A173" sqref="A173"/>
    </sheetView>
  </sheetViews>
  <sheetFormatPr defaultRowHeight="15" x14ac:dyDescent="0.25"/>
  <cols>
    <col min="1" max="1" width="13.85546875" style="23" customWidth="1"/>
    <col min="7" max="7" width="43.42578125" customWidth="1"/>
    <col min="8" max="8" width="13.42578125" customWidth="1"/>
    <col min="9" max="9" width="6.42578125" customWidth="1"/>
    <col min="10" max="10" width="12.5703125" bestFit="1" customWidth="1"/>
    <col min="14" max="14" width="13.5703125" bestFit="1" customWidth="1"/>
    <col min="15" max="15" width="12" bestFit="1" customWidth="1"/>
    <col min="17" max="17" width="5.28515625" customWidth="1"/>
    <col min="18" max="18" width="5.5703125" customWidth="1"/>
    <col min="19" max="19" width="5" customWidth="1"/>
    <col min="20" max="20" width="4.5703125" customWidth="1"/>
    <col min="21" max="21" width="3.28515625" customWidth="1"/>
  </cols>
  <sheetData>
    <row r="1" spans="1:52" x14ac:dyDescent="0.25">
      <c r="A1" s="23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K1" t="s">
        <v>11</v>
      </c>
      <c r="L1" t="s">
        <v>12</v>
      </c>
      <c r="N1" t="s">
        <v>14</v>
      </c>
      <c r="O1" t="s">
        <v>16</v>
      </c>
      <c r="P1" t="s">
        <v>17</v>
      </c>
      <c r="Q1" t="s">
        <v>18</v>
      </c>
      <c r="R1" t="s">
        <v>21</v>
      </c>
      <c r="S1" t="s">
        <v>24</v>
      </c>
      <c r="T1" t="s">
        <v>25</v>
      </c>
      <c r="U1" t="s">
        <v>26</v>
      </c>
      <c r="V1" t="s">
        <v>27</v>
      </c>
      <c r="W1" t="s">
        <v>37</v>
      </c>
    </row>
    <row r="2" spans="1:52" x14ac:dyDescent="0.25">
      <c r="A2" s="24">
        <v>2032012810</v>
      </c>
      <c r="B2" s="5" t="s">
        <v>118</v>
      </c>
      <c r="C2" s="5" t="s">
        <v>119</v>
      </c>
      <c r="D2" s="5" t="str">
        <f>CONCATENATE(C2," ",B2)</f>
        <v>SAMUEL CHAVEZ</v>
      </c>
      <c r="E2" s="5" t="s">
        <v>120</v>
      </c>
      <c r="F2" s="5" t="s">
        <v>373</v>
      </c>
      <c r="G2" s="5" t="s">
        <v>566</v>
      </c>
      <c r="H2" s="5">
        <v>16865615</v>
      </c>
      <c r="I2" s="5" t="s">
        <v>2603</v>
      </c>
      <c r="J2" s="5" t="str">
        <f>CONCATENATE(H2,I2)</f>
        <v>16865615AV6</v>
      </c>
      <c r="K2" s="5" t="s">
        <v>122</v>
      </c>
      <c r="L2" s="5" t="s">
        <v>123</v>
      </c>
      <c r="M2" s="5" t="str">
        <f>CONCATENATE(L2," ",K2)</f>
        <v>Heather Geske</v>
      </c>
      <c r="N2" s="6">
        <v>45992</v>
      </c>
      <c r="O2" s="6">
        <v>46023</v>
      </c>
      <c r="P2" s="7">
        <v>20.95</v>
      </c>
      <c r="Q2" s="5">
        <f>DATEDIF(N2,O2,"M")</f>
        <v>1</v>
      </c>
      <c r="R2" s="11">
        <v>0.7</v>
      </c>
      <c r="S2" s="5" t="s">
        <v>60</v>
      </c>
      <c r="T2" s="5" t="s">
        <v>61</v>
      </c>
      <c r="U2" s="5">
        <v>6</v>
      </c>
      <c r="V2" s="7">
        <v>87.96</v>
      </c>
      <c r="W2" s="7">
        <v>14.66</v>
      </c>
      <c r="X2" s="5" t="s">
        <v>400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24">
        <v>2032259440</v>
      </c>
      <c r="B3" s="5" t="s">
        <v>756</v>
      </c>
      <c r="C3" s="5" t="s">
        <v>757</v>
      </c>
      <c r="D3" s="5" t="str">
        <f>CONCATENATE(C3," ",B3)</f>
        <v>CASSANDRA KRAHAM</v>
      </c>
      <c r="E3" s="5" t="s">
        <v>399</v>
      </c>
      <c r="F3" s="5" t="s">
        <v>373</v>
      </c>
      <c r="G3" s="5" t="s">
        <v>566</v>
      </c>
      <c r="H3" s="5">
        <v>16202925</v>
      </c>
      <c r="I3" s="5" t="s">
        <v>2603</v>
      </c>
      <c r="J3" s="5" t="str">
        <f>CONCATENATE(H3,I3)</f>
        <v>16202925AV6</v>
      </c>
      <c r="K3" s="5" t="s">
        <v>758</v>
      </c>
      <c r="L3" s="5" t="s">
        <v>414</v>
      </c>
      <c r="M3" s="5" t="str">
        <f>CONCATENATE(L3," ",K3)</f>
        <v>THOMAS KUCAN</v>
      </c>
      <c r="N3" s="6">
        <v>45992</v>
      </c>
      <c r="O3" s="6">
        <v>46023</v>
      </c>
      <c r="P3" s="7">
        <v>24.61</v>
      </c>
      <c r="Q3" s="5">
        <f>DATEDIF(N3,O3,"M")</f>
        <v>1</v>
      </c>
      <c r="R3" s="11">
        <v>0.7</v>
      </c>
      <c r="S3" s="5" t="s">
        <v>60</v>
      </c>
      <c r="T3" s="5" t="s">
        <v>61</v>
      </c>
      <c r="U3" s="5">
        <v>6</v>
      </c>
      <c r="V3" s="7">
        <v>103.38</v>
      </c>
      <c r="W3" s="7">
        <v>17.23</v>
      </c>
      <c r="X3" s="5" t="s">
        <v>400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24">
        <v>2032200711</v>
      </c>
      <c r="B4" s="5" t="s">
        <v>818</v>
      </c>
      <c r="C4" s="5" t="s">
        <v>613</v>
      </c>
      <c r="D4" s="5" t="str">
        <f>CONCATENATE(C4," ",B4)</f>
        <v>KATHY HALVEY</v>
      </c>
      <c r="E4" s="5" t="s">
        <v>83</v>
      </c>
      <c r="F4" s="5" t="s">
        <v>132</v>
      </c>
      <c r="G4" s="5" t="s">
        <v>257</v>
      </c>
      <c r="H4" s="5">
        <v>7470776</v>
      </c>
      <c r="I4" s="5" t="s">
        <v>2603</v>
      </c>
      <c r="J4" s="5" t="str">
        <f>CONCATENATE(H4,I4)</f>
        <v>7470776AV6</v>
      </c>
      <c r="K4" s="5" t="s">
        <v>355</v>
      </c>
      <c r="L4" s="5" t="s">
        <v>356</v>
      </c>
      <c r="M4" s="5" t="str">
        <f>CONCATENATE(L4," ",K4)</f>
        <v>Andrew Choi</v>
      </c>
      <c r="N4" s="6">
        <v>45992</v>
      </c>
      <c r="O4" s="6">
        <v>46023</v>
      </c>
      <c r="P4" s="7">
        <v>438.12</v>
      </c>
      <c r="Q4" s="5">
        <f>DATEDIF(N4,O4,"M")</f>
        <v>1</v>
      </c>
      <c r="R4" s="11">
        <v>0.38</v>
      </c>
      <c r="S4" s="5" t="s">
        <v>60</v>
      </c>
      <c r="T4" s="5" t="s">
        <v>61</v>
      </c>
      <c r="U4" s="5">
        <v>6</v>
      </c>
      <c r="V4" s="7">
        <v>998.94</v>
      </c>
      <c r="W4" s="7">
        <v>166.49</v>
      </c>
      <c r="X4" s="5" t="s">
        <v>257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s="5" customFormat="1" x14ac:dyDescent="0.25">
      <c r="A5" s="24">
        <v>2032366612</v>
      </c>
      <c r="B5" s="5" t="s">
        <v>621</v>
      </c>
      <c r="C5" s="5" t="s">
        <v>223</v>
      </c>
      <c r="D5" s="5" t="str">
        <f>CONCATENATE(C5," ",B5)</f>
        <v>WILLIAM DAY</v>
      </c>
      <c r="E5" s="5" t="s">
        <v>83</v>
      </c>
      <c r="F5" s="5" t="s">
        <v>132</v>
      </c>
      <c r="G5" s="5" t="s">
        <v>257</v>
      </c>
      <c r="H5" s="5">
        <v>7470776</v>
      </c>
      <c r="I5" s="5" t="s">
        <v>2603</v>
      </c>
      <c r="J5" s="5" t="str">
        <f>CONCATENATE(H5,I5)</f>
        <v>7470776AV6</v>
      </c>
      <c r="K5" s="5" t="s">
        <v>355</v>
      </c>
      <c r="L5" s="5" t="s">
        <v>356</v>
      </c>
      <c r="M5" s="5" t="str">
        <f>CONCATENATE(L5," ",K5)</f>
        <v>Andrew Choi</v>
      </c>
      <c r="N5" s="6">
        <v>45988</v>
      </c>
      <c r="O5" s="6">
        <v>46018</v>
      </c>
      <c r="P5" s="7">
        <v>334.65</v>
      </c>
      <c r="Q5" s="5">
        <f>DATEDIF(N5,O5,"M")</f>
        <v>1</v>
      </c>
      <c r="R5" s="11">
        <v>0.38</v>
      </c>
      <c r="S5" s="5" t="s">
        <v>60</v>
      </c>
      <c r="T5" s="5" t="s">
        <v>61</v>
      </c>
      <c r="U5" s="5">
        <v>6</v>
      </c>
      <c r="V5" s="7">
        <v>763.02</v>
      </c>
      <c r="W5" s="7">
        <v>127.17</v>
      </c>
      <c r="X5" s="5" t="s">
        <v>257</v>
      </c>
    </row>
    <row r="6" spans="1:52" s="5" customFormat="1" x14ac:dyDescent="0.25">
      <c r="A6" s="24">
        <v>2032149787</v>
      </c>
      <c r="B6" s="5" t="s">
        <v>815</v>
      </c>
      <c r="C6" s="5" t="s">
        <v>816</v>
      </c>
      <c r="D6" s="5" t="str">
        <f>CONCATENATE(C6," ",B6)</f>
        <v>GAIL NORKUS</v>
      </c>
      <c r="E6" s="5" t="s">
        <v>83</v>
      </c>
      <c r="F6" s="5" t="s">
        <v>132</v>
      </c>
      <c r="G6" s="5" t="s">
        <v>257</v>
      </c>
      <c r="H6" s="5">
        <v>8325282</v>
      </c>
      <c r="I6" s="5" t="s">
        <v>2603</v>
      </c>
      <c r="J6" s="5" t="str">
        <f>CONCATENATE(H6,I6)</f>
        <v>8325282AV6</v>
      </c>
      <c r="K6" s="5" t="s">
        <v>106</v>
      </c>
      <c r="L6" s="5" t="s">
        <v>107</v>
      </c>
      <c r="M6" s="5" t="str">
        <f>CONCATENATE(L6," ",K6)</f>
        <v>Dale Walenga</v>
      </c>
      <c r="N6" s="6">
        <v>45992</v>
      </c>
      <c r="O6" s="6">
        <v>46023</v>
      </c>
      <c r="P6" s="7">
        <v>195.81</v>
      </c>
      <c r="Q6" s="5">
        <f>DATEDIF(N6,O6,"M")</f>
        <v>1</v>
      </c>
      <c r="R6" s="11">
        <v>0.38</v>
      </c>
      <c r="S6" s="5" t="s">
        <v>60</v>
      </c>
      <c r="T6" s="5" t="s">
        <v>61</v>
      </c>
      <c r="U6" s="5">
        <v>6</v>
      </c>
      <c r="V6" s="7">
        <v>446.46</v>
      </c>
      <c r="W6" s="7">
        <v>74.41</v>
      </c>
      <c r="X6" s="5" t="s">
        <v>257</v>
      </c>
    </row>
    <row r="7" spans="1:52" s="5" customFormat="1" x14ac:dyDescent="0.25">
      <c r="A7" s="24">
        <v>2032355295</v>
      </c>
      <c r="B7" s="5" t="s">
        <v>820</v>
      </c>
      <c r="C7" s="5" t="s">
        <v>231</v>
      </c>
      <c r="D7" s="5" t="str">
        <f>CONCATENATE(C7," ",B7)</f>
        <v>MARY NOWAK</v>
      </c>
      <c r="E7" s="5" t="s">
        <v>83</v>
      </c>
      <c r="F7" s="5" t="s">
        <v>132</v>
      </c>
      <c r="G7" s="5" t="s">
        <v>257</v>
      </c>
      <c r="H7" s="5">
        <v>8325282</v>
      </c>
      <c r="I7" s="5" t="s">
        <v>2603</v>
      </c>
      <c r="J7" s="5" t="str">
        <f>CONCATENATE(H7,I7)</f>
        <v>8325282AV6</v>
      </c>
      <c r="K7" s="5" t="s">
        <v>106</v>
      </c>
      <c r="L7" s="5" t="s">
        <v>107</v>
      </c>
      <c r="M7" s="5" t="str">
        <f>CONCATENATE(L7," ",K7)</f>
        <v>Dale Walenga</v>
      </c>
      <c r="N7" s="6">
        <v>45992</v>
      </c>
      <c r="O7" s="6">
        <v>46023</v>
      </c>
      <c r="P7" s="7">
        <v>173.24</v>
      </c>
      <c r="Q7" s="5">
        <f>DATEDIF(N7,O7,"M")</f>
        <v>1</v>
      </c>
      <c r="R7" s="11">
        <v>0.38</v>
      </c>
      <c r="S7" s="5" t="s">
        <v>60</v>
      </c>
      <c r="T7" s="5" t="s">
        <v>61</v>
      </c>
      <c r="U7" s="5">
        <v>6</v>
      </c>
      <c r="V7" s="7">
        <v>394.98</v>
      </c>
      <c r="W7" s="7">
        <v>65.83</v>
      </c>
      <c r="X7" s="5" t="s">
        <v>257</v>
      </c>
    </row>
    <row r="8" spans="1:52" s="19" customFormat="1" x14ac:dyDescent="0.25">
      <c r="A8" s="24">
        <v>2032080463</v>
      </c>
      <c r="B8" s="5" t="s">
        <v>733</v>
      </c>
      <c r="C8" s="5" t="s">
        <v>414</v>
      </c>
      <c r="D8" s="5" t="str">
        <f>CONCATENATE(C8," ",B8)</f>
        <v>THOMAS MEPHAM</v>
      </c>
      <c r="E8" s="5" t="s">
        <v>372</v>
      </c>
      <c r="F8" s="5" t="s">
        <v>102</v>
      </c>
      <c r="G8" s="5" t="s">
        <v>734</v>
      </c>
      <c r="H8" s="5">
        <v>7470776</v>
      </c>
      <c r="I8" s="5" t="s">
        <v>2603</v>
      </c>
      <c r="J8" s="5" t="str">
        <f>CONCATENATE(H8,I8)</f>
        <v>7470776AV6</v>
      </c>
      <c r="K8" s="5" t="s">
        <v>355</v>
      </c>
      <c r="L8" s="5" t="s">
        <v>356</v>
      </c>
      <c r="M8" s="5" t="str">
        <f>CONCATENATE(L8," ",K8)</f>
        <v>Andrew Choi</v>
      </c>
      <c r="N8" s="6">
        <v>45992</v>
      </c>
      <c r="O8" s="6">
        <v>46023</v>
      </c>
      <c r="P8" s="7">
        <v>20.64</v>
      </c>
      <c r="Q8" s="5">
        <f>DATEDIF(N8,O8,"M")</f>
        <v>1</v>
      </c>
      <c r="R8" s="11">
        <v>0.75</v>
      </c>
      <c r="S8" s="5" t="s">
        <v>60</v>
      </c>
      <c r="T8" s="5" t="s">
        <v>61</v>
      </c>
      <c r="U8" s="5">
        <v>6</v>
      </c>
      <c r="V8" s="7">
        <v>92.88</v>
      </c>
      <c r="W8" s="7">
        <v>15.48</v>
      </c>
      <c r="X8" s="5" t="s">
        <v>2597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s="19" customFormat="1" x14ac:dyDescent="0.25">
      <c r="A9" s="24">
        <v>2032200715</v>
      </c>
      <c r="B9" s="5" t="s">
        <v>818</v>
      </c>
      <c r="C9" s="5" t="s">
        <v>613</v>
      </c>
      <c r="D9" s="5" t="str">
        <f>CONCATENATE(C9," ",B9)</f>
        <v>KATHY HALVEY</v>
      </c>
      <c r="E9" s="5" t="s">
        <v>83</v>
      </c>
      <c r="F9" s="5" t="s">
        <v>132</v>
      </c>
      <c r="G9" s="5" t="s">
        <v>344</v>
      </c>
      <c r="H9" s="5">
        <v>7470776</v>
      </c>
      <c r="I9" s="5" t="s">
        <v>2603</v>
      </c>
      <c r="J9" s="5" t="str">
        <f>CONCATENATE(H9,I9)</f>
        <v>7470776AV6</v>
      </c>
      <c r="K9" s="5" t="s">
        <v>355</v>
      </c>
      <c r="L9" s="5" t="s">
        <v>356</v>
      </c>
      <c r="M9" s="5" t="str">
        <f>CONCATENATE(L9," ",K9)</f>
        <v>Andrew Choi</v>
      </c>
      <c r="N9" s="6">
        <v>45992</v>
      </c>
      <c r="O9" s="6">
        <v>46023</v>
      </c>
      <c r="P9" s="7">
        <v>7.09</v>
      </c>
      <c r="Q9" s="5">
        <f>DATEDIF(N9,O9,"M")</f>
        <v>1</v>
      </c>
      <c r="R9" s="11">
        <v>0.38</v>
      </c>
      <c r="S9" s="5" t="s">
        <v>60</v>
      </c>
      <c r="T9" s="5" t="s">
        <v>61</v>
      </c>
      <c r="U9" s="5">
        <v>6</v>
      </c>
      <c r="V9" s="7">
        <v>16.14</v>
      </c>
      <c r="W9" s="7">
        <v>2.69</v>
      </c>
      <c r="X9" s="5" t="s">
        <v>257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s="19" customFormat="1" x14ac:dyDescent="0.25">
      <c r="A10" s="24">
        <v>2032366613</v>
      </c>
      <c r="B10" s="5" t="s">
        <v>621</v>
      </c>
      <c r="C10" s="5" t="s">
        <v>223</v>
      </c>
      <c r="D10" s="5" t="str">
        <f>CONCATENATE(C10," ",B10)</f>
        <v>WILLIAM DAY</v>
      </c>
      <c r="E10" s="5" t="s">
        <v>83</v>
      </c>
      <c r="F10" s="5" t="s">
        <v>132</v>
      </c>
      <c r="G10" s="5" t="s">
        <v>344</v>
      </c>
      <c r="H10" s="5">
        <v>7470776</v>
      </c>
      <c r="I10" s="5" t="s">
        <v>2603</v>
      </c>
      <c r="J10" s="5" t="str">
        <f>CONCATENATE(H10,I10)</f>
        <v>7470776AV6</v>
      </c>
      <c r="K10" s="5" t="s">
        <v>355</v>
      </c>
      <c r="L10" s="5" t="s">
        <v>356</v>
      </c>
      <c r="M10" s="5" t="str">
        <f>CONCATENATE(L10," ",K10)</f>
        <v>Andrew Choi</v>
      </c>
      <c r="N10" s="6">
        <v>45988</v>
      </c>
      <c r="O10" s="6">
        <v>46018</v>
      </c>
      <c r="P10" s="7">
        <v>7.09</v>
      </c>
      <c r="Q10" s="5">
        <f>DATEDIF(N10,O10,"M")</f>
        <v>1</v>
      </c>
      <c r="R10" s="11">
        <v>0.38</v>
      </c>
      <c r="S10" s="5" t="s">
        <v>60</v>
      </c>
      <c r="T10" s="5" t="s">
        <v>61</v>
      </c>
      <c r="U10" s="5">
        <v>6</v>
      </c>
      <c r="V10" s="7">
        <v>16.14</v>
      </c>
      <c r="W10" s="7">
        <v>2.69</v>
      </c>
      <c r="X10" s="5" t="s">
        <v>257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s="19" customFormat="1" x14ac:dyDescent="0.25">
      <c r="A11" s="24">
        <v>2032355296</v>
      </c>
      <c r="B11" s="5" t="s">
        <v>820</v>
      </c>
      <c r="C11" s="5" t="s">
        <v>231</v>
      </c>
      <c r="D11" s="5" t="str">
        <f>CONCATENATE(C11," ",B11)</f>
        <v>MARY NOWAK</v>
      </c>
      <c r="E11" s="5" t="s">
        <v>83</v>
      </c>
      <c r="F11" s="5" t="s">
        <v>132</v>
      </c>
      <c r="G11" s="5" t="s">
        <v>344</v>
      </c>
      <c r="H11" s="5">
        <v>8325282</v>
      </c>
      <c r="I11" s="5" t="s">
        <v>2603</v>
      </c>
      <c r="J11" s="5" t="str">
        <f>CONCATENATE(H11,I11)</f>
        <v>8325282AV6</v>
      </c>
      <c r="K11" s="5" t="s">
        <v>106</v>
      </c>
      <c r="L11" s="5" t="s">
        <v>107</v>
      </c>
      <c r="M11" s="5" t="str">
        <f>CONCATENATE(L11," ",K11)</f>
        <v>Dale Walenga</v>
      </c>
      <c r="N11" s="6">
        <v>45992</v>
      </c>
      <c r="O11" s="6">
        <v>46023</v>
      </c>
      <c r="P11" s="7">
        <v>7.09</v>
      </c>
      <c r="Q11" s="5">
        <f>DATEDIF(N11,O11,"M")</f>
        <v>1</v>
      </c>
      <c r="R11" s="11">
        <v>0.38</v>
      </c>
      <c r="S11" s="5" t="s">
        <v>60</v>
      </c>
      <c r="T11" s="5" t="s">
        <v>61</v>
      </c>
      <c r="U11" s="5">
        <v>6</v>
      </c>
      <c r="V11" s="7">
        <v>16.14</v>
      </c>
      <c r="W11" s="7">
        <v>2.69</v>
      </c>
      <c r="X11" s="5" t="s">
        <v>257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s="19" customFormat="1" x14ac:dyDescent="0.25">
      <c r="A12" s="24">
        <v>2032326483</v>
      </c>
      <c r="B12" s="5" t="s">
        <v>762</v>
      </c>
      <c r="C12" s="5" t="s">
        <v>763</v>
      </c>
      <c r="D12" s="5" t="str">
        <f>CONCATENATE(C12," ",B12)</f>
        <v>ANN CARROTHERS</v>
      </c>
      <c r="E12" s="5" t="s">
        <v>83</v>
      </c>
      <c r="F12" s="5" t="s">
        <v>102</v>
      </c>
      <c r="G12" s="5" t="s">
        <v>764</v>
      </c>
      <c r="H12" s="5">
        <v>7470776</v>
      </c>
      <c r="I12" s="5" t="s">
        <v>2603</v>
      </c>
      <c r="J12" s="5" t="str">
        <f>CONCATENATE(H12,I12)</f>
        <v>7470776AV6</v>
      </c>
      <c r="K12" s="5" t="s">
        <v>355</v>
      </c>
      <c r="L12" s="5" t="s">
        <v>356</v>
      </c>
      <c r="M12" s="5" t="str">
        <f>CONCATENATE(L12," ",K12)</f>
        <v>Andrew Choi</v>
      </c>
      <c r="N12" s="6">
        <v>46023</v>
      </c>
      <c r="O12" s="6">
        <v>46054</v>
      </c>
      <c r="P12" s="7">
        <v>26.35</v>
      </c>
      <c r="Q12" s="5">
        <f>DATEDIF(N12,O12,"M")</f>
        <v>1</v>
      </c>
      <c r="R12" s="11">
        <v>0.75</v>
      </c>
      <c r="S12" s="5" t="s">
        <v>60</v>
      </c>
      <c r="T12" s="5" t="s">
        <v>61</v>
      </c>
      <c r="U12" s="5">
        <v>6</v>
      </c>
      <c r="V12" s="7">
        <v>118.56</v>
      </c>
      <c r="W12" s="7">
        <v>19.760000000000002</v>
      </c>
      <c r="X12" s="5" t="s">
        <v>2597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s="5" customFormat="1" x14ac:dyDescent="0.25">
      <c r="A13" s="24">
        <v>2032365298</v>
      </c>
      <c r="B13" s="5" t="s">
        <v>785</v>
      </c>
      <c r="C13" s="5" t="s">
        <v>786</v>
      </c>
      <c r="D13" s="5" t="str">
        <f>CONCATENATE(C13," ",B13)</f>
        <v>ALISON BEECH</v>
      </c>
      <c r="E13" s="5" t="s">
        <v>93</v>
      </c>
      <c r="F13" s="5" t="s">
        <v>102</v>
      </c>
      <c r="G13" s="5" t="s">
        <v>121</v>
      </c>
      <c r="H13" s="5">
        <v>16912722</v>
      </c>
      <c r="I13" s="5" t="s">
        <v>2603</v>
      </c>
      <c r="J13" s="5" t="str">
        <f>CONCATENATE(H13,I13)</f>
        <v>16912722AV6</v>
      </c>
      <c r="K13" s="5" t="s">
        <v>422</v>
      </c>
      <c r="L13" s="5" t="s">
        <v>423</v>
      </c>
      <c r="M13" s="5" t="str">
        <f>CONCATENATE(L13," ",K13)</f>
        <v>ANDREA PETRUNGARO</v>
      </c>
      <c r="N13" s="6">
        <v>45987</v>
      </c>
      <c r="O13" s="6">
        <v>46017</v>
      </c>
      <c r="P13" s="7">
        <v>35.5</v>
      </c>
      <c r="Q13" s="5">
        <f>DATEDIF(N13,O13,"M")</f>
        <v>1</v>
      </c>
      <c r="R13" s="11">
        <v>0.65</v>
      </c>
      <c r="S13" s="5" t="s">
        <v>60</v>
      </c>
      <c r="T13" s="5" t="s">
        <v>61</v>
      </c>
      <c r="U13" s="5">
        <v>6</v>
      </c>
      <c r="V13" s="7">
        <v>138.47999999999999</v>
      </c>
      <c r="W13" s="7">
        <v>23.08</v>
      </c>
      <c r="X13" s="5" t="s">
        <v>2598</v>
      </c>
    </row>
    <row r="14" spans="1:52" s="5" customFormat="1" x14ac:dyDescent="0.25">
      <c r="A14" s="24">
        <v>2032012809</v>
      </c>
      <c r="B14" s="5" t="s">
        <v>118</v>
      </c>
      <c r="C14" s="5" t="s">
        <v>119</v>
      </c>
      <c r="D14" s="5" t="str">
        <f>CONCATENATE(C14," ",B14)</f>
        <v>SAMUEL CHAVEZ</v>
      </c>
      <c r="E14" s="5" t="s">
        <v>120</v>
      </c>
      <c r="F14" s="5" t="s">
        <v>102</v>
      </c>
      <c r="G14" s="5" t="s">
        <v>121</v>
      </c>
      <c r="H14" s="5">
        <v>16865615</v>
      </c>
      <c r="I14" s="5" t="s">
        <v>2603</v>
      </c>
      <c r="J14" s="5" t="str">
        <f>CONCATENATE(H14,I14)</f>
        <v>16865615AV6</v>
      </c>
      <c r="K14" s="5" t="s">
        <v>122</v>
      </c>
      <c r="L14" s="5" t="s">
        <v>123</v>
      </c>
      <c r="M14" s="5" t="str">
        <f>CONCATENATE(L14," ",K14)</f>
        <v>Heather Geske</v>
      </c>
      <c r="N14" s="6">
        <v>45992</v>
      </c>
      <c r="O14" s="6">
        <v>46023</v>
      </c>
      <c r="P14" s="7">
        <v>30.18</v>
      </c>
      <c r="Q14" s="5">
        <f>DATEDIF(N14,O14,"M")</f>
        <v>1</v>
      </c>
      <c r="R14" s="11">
        <v>0.65</v>
      </c>
      <c r="S14" s="5" t="s">
        <v>60</v>
      </c>
      <c r="T14" s="5" t="s">
        <v>61</v>
      </c>
      <c r="U14" s="5">
        <v>6</v>
      </c>
      <c r="V14" s="7">
        <v>117.72</v>
      </c>
      <c r="W14" s="7">
        <v>19.62</v>
      </c>
      <c r="X14" s="5" t="s">
        <v>2598</v>
      </c>
    </row>
    <row r="15" spans="1:52" x14ac:dyDescent="0.25">
      <c r="A15" s="24">
        <v>2032333288</v>
      </c>
      <c r="B15" s="5" t="s">
        <v>765</v>
      </c>
      <c r="C15" s="5" t="s">
        <v>766</v>
      </c>
      <c r="D15" s="5" t="str">
        <f>CONCATENATE(C15," ",B15)</f>
        <v>NOAH RANDALL</v>
      </c>
      <c r="E15" s="5" t="s">
        <v>120</v>
      </c>
      <c r="F15" s="5" t="s">
        <v>102</v>
      </c>
      <c r="G15" s="5" t="s">
        <v>121</v>
      </c>
      <c r="H15" s="5">
        <v>16865615</v>
      </c>
      <c r="I15" s="5" t="s">
        <v>2603</v>
      </c>
      <c r="J15" s="5" t="str">
        <f>CONCATENATE(H15,I15)</f>
        <v>16865615AV6</v>
      </c>
      <c r="K15" s="5" t="s">
        <v>122</v>
      </c>
      <c r="L15" s="5" t="s">
        <v>123</v>
      </c>
      <c r="M15" s="5" t="str">
        <f>CONCATENATE(L15," ",K15)</f>
        <v>Heather Geske</v>
      </c>
      <c r="N15" s="6">
        <v>45650</v>
      </c>
      <c r="O15" s="6">
        <v>45681</v>
      </c>
      <c r="P15" s="7">
        <v>75.72</v>
      </c>
      <c r="Q15" s="5">
        <f>DATEDIF(N15,O15,"M")</f>
        <v>1</v>
      </c>
      <c r="R15" s="11">
        <v>0.65</v>
      </c>
      <c r="S15" s="5" t="s">
        <v>60</v>
      </c>
      <c r="T15" s="5" t="s">
        <v>61</v>
      </c>
      <c r="U15" s="5">
        <v>0</v>
      </c>
      <c r="V15" s="7">
        <v>49.22</v>
      </c>
      <c r="W15" s="7">
        <v>49.22</v>
      </c>
      <c r="X15" s="5" t="s">
        <v>2598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s="5" customFormat="1" x14ac:dyDescent="0.25">
      <c r="A16" s="24">
        <v>2032341456</v>
      </c>
      <c r="B16" s="5" t="s">
        <v>772</v>
      </c>
      <c r="C16" s="5" t="s">
        <v>773</v>
      </c>
      <c r="D16" s="5" t="str">
        <f>CONCATENATE(C16," ",B16)</f>
        <v>LESLIE MANSUR</v>
      </c>
      <c r="E16" s="5" t="s">
        <v>120</v>
      </c>
      <c r="F16" s="5" t="s">
        <v>102</v>
      </c>
      <c r="G16" s="5" t="s">
        <v>121</v>
      </c>
      <c r="H16" s="5">
        <v>16865615</v>
      </c>
      <c r="I16" s="5" t="s">
        <v>2603</v>
      </c>
      <c r="J16" s="5" t="str">
        <f>CONCATENATE(H16,I16)</f>
        <v>16865615AV6</v>
      </c>
      <c r="K16" s="5" t="s">
        <v>122</v>
      </c>
      <c r="L16" s="5" t="s">
        <v>123</v>
      </c>
      <c r="M16" s="5" t="str">
        <f>CONCATENATE(L16," ",K16)</f>
        <v>Heather Geske</v>
      </c>
      <c r="N16" s="6">
        <v>45993</v>
      </c>
      <c r="O16" s="6">
        <v>46024</v>
      </c>
      <c r="P16" s="7">
        <v>25.98</v>
      </c>
      <c r="Q16" s="5">
        <f>DATEDIF(N16,O16,"M")</f>
        <v>1</v>
      </c>
      <c r="R16" s="11">
        <v>0.65</v>
      </c>
      <c r="S16" s="5" t="s">
        <v>60</v>
      </c>
      <c r="T16" s="5" t="s">
        <v>61</v>
      </c>
      <c r="U16" s="5">
        <v>6</v>
      </c>
      <c r="V16" s="7">
        <v>101.34</v>
      </c>
      <c r="W16" s="7">
        <v>16.89</v>
      </c>
      <c r="X16" s="5" t="s">
        <v>2598</v>
      </c>
    </row>
    <row r="17" spans="1:24" s="5" customFormat="1" x14ac:dyDescent="0.25">
      <c r="A17" s="24">
        <v>2032326320</v>
      </c>
      <c r="B17" s="5" t="s">
        <v>760</v>
      </c>
      <c r="C17" s="5" t="s">
        <v>761</v>
      </c>
      <c r="D17" s="5" t="str">
        <f>CONCATENATE(C17," ",B17)</f>
        <v>SOTIRIS KOSMAS</v>
      </c>
      <c r="E17" s="5" t="s">
        <v>83</v>
      </c>
      <c r="F17" s="5" t="s">
        <v>102</v>
      </c>
      <c r="G17" s="5" t="s">
        <v>103</v>
      </c>
      <c r="H17" s="5">
        <v>7470776</v>
      </c>
      <c r="I17" s="5" t="s">
        <v>2603</v>
      </c>
      <c r="J17" s="5" t="str">
        <f>CONCATENATE(H17,I17)</f>
        <v>7470776AV6</v>
      </c>
      <c r="K17" s="5" t="s">
        <v>355</v>
      </c>
      <c r="L17" s="5" t="s">
        <v>356</v>
      </c>
      <c r="M17" s="5" t="str">
        <f>CONCATENATE(L17," ",K17)</f>
        <v>Andrew Choi</v>
      </c>
      <c r="N17" s="6">
        <v>46023</v>
      </c>
      <c r="O17" s="6">
        <v>46054</v>
      </c>
      <c r="P17" s="7">
        <v>53.93</v>
      </c>
      <c r="Q17" s="5">
        <f>DATEDIF(N17,O17,"M")</f>
        <v>1</v>
      </c>
      <c r="R17" s="11">
        <v>0.75</v>
      </c>
      <c r="S17" s="5" t="s">
        <v>60</v>
      </c>
      <c r="T17" s="5" t="s">
        <v>61</v>
      </c>
      <c r="U17" s="5">
        <v>6</v>
      </c>
      <c r="V17" s="7">
        <v>242.7</v>
      </c>
      <c r="W17" s="7">
        <v>40.450000000000003</v>
      </c>
      <c r="X17" s="5" t="s">
        <v>2597</v>
      </c>
    </row>
    <row r="18" spans="1:24" s="5" customFormat="1" x14ac:dyDescent="0.25">
      <c r="A18" s="24">
        <v>2032340284</v>
      </c>
      <c r="B18" s="5" t="s">
        <v>769</v>
      </c>
      <c r="C18" s="5" t="s">
        <v>219</v>
      </c>
      <c r="D18" s="5" t="str">
        <f>CONCATENATE(C18," ",B18)</f>
        <v>DONNA KISS</v>
      </c>
      <c r="E18" s="5" t="s">
        <v>83</v>
      </c>
      <c r="F18" s="5" t="s">
        <v>102</v>
      </c>
      <c r="G18" s="5" t="s">
        <v>103</v>
      </c>
      <c r="H18" s="5">
        <v>7470776</v>
      </c>
      <c r="I18" s="5" t="s">
        <v>2603</v>
      </c>
      <c r="J18" s="5" t="str">
        <f>CONCATENATE(H18,I18)</f>
        <v>7470776AV6</v>
      </c>
      <c r="K18" s="5" t="s">
        <v>355</v>
      </c>
      <c r="L18" s="5" t="s">
        <v>356</v>
      </c>
      <c r="M18" s="5" t="str">
        <f>CONCATENATE(L18," ",K18)</f>
        <v>Andrew Choi</v>
      </c>
      <c r="N18" s="6">
        <v>46023</v>
      </c>
      <c r="O18" s="6">
        <v>46054</v>
      </c>
      <c r="P18" s="7">
        <v>78.430000000000007</v>
      </c>
      <c r="Q18" s="5">
        <f>DATEDIF(N18,O18,"M")</f>
        <v>1</v>
      </c>
      <c r="R18" s="11">
        <v>0.75</v>
      </c>
      <c r="S18" s="5" t="s">
        <v>60</v>
      </c>
      <c r="T18" s="5" t="s">
        <v>61</v>
      </c>
      <c r="U18" s="5">
        <v>6</v>
      </c>
      <c r="V18" s="7">
        <v>352.92</v>
      </c>
      <c r="W18" s="7">
        <v>58.82</v>
      </c>
      <c r="X18" s="5" t="s">
        <v>2597</v>
      </c>
    </row>
    <row r="19" spans="1:24" s="5" customFormat="1" x14ac:dyDescent="0.25">
      <c r="A19" s="24">
        <v>2032398127</v>
      </c>
      <c r="B19" s="5" t="s">
        <v>145</v>
      </c>
      <c r="C19" s="5" t="s">
        <v>79</v>
      </c>
      <c r="D19" s="5" t="str">
        <f>CONCATENATE(C19," ",B19)</f>
        <v>PATRICIA ROBINSON</v>
      </c>
      <c r="E19" s="5" t="s">
        <v>339</v>
      </c>
      <c r="F19" s="5" t="s">
        <v>102</v>
      </c>
      <c r="G19" s="5" t="s">
        <v>103</v>
      </c>
      <c r="H19" s="5">
        <v>19681796</v>
      </c>
      <c r="I19" s="5" t="s">
        <v>2603</v>
      </c>
      <c r="J19" s="5" t="str">
        <f>CONCATENATE(H19,I19)</f>
        <v>19681796AV6</v>
      </c>
      <c r="K19" s="5" t="s">
        <v>340</v>
      </c>
      <c r="L19" s="5" t="s">
        <v>341</v>
      </c>
      <c r="M19" s="5" t="str">
        <f>CONCATENATE(L19," ",K19)</f>
        <v>CHRISTIAN TAUGNER</v>
      </c>
      <c r="N19" s="6">
        <v>45990</v>
      </c>
      <c r="O19" s="6">
        <v>46020</v>
      </c>
      <c r="P19" s="7">
        <v>85.15</v>
      </c>
      <c r="Q19" s="5">
        <f>DATEDIF(N19,O19,"M")</f>
        <v>1</v>
      </c>
      <c r="R19" s="11">
        <v>0.75</v>
      </c>
      <c r="S19" s="5" t="s">
        <v>60</v>
      </c>
      <c r="T19" s="5" t="s">
        <v>61</v>
      </c>
      <c r="U19" s="5">
        <v>6</v>
      </c>
      <c r="V19" s="7">
        <v>383.16</v>
      </c>
      <c r="W19" s="7">
        <v>63.86</v>
      </c>
      <c r="X19" s="5" t="s">
        <v>2597</v>
      </c>
    </row>
    <row r="20" spans="1:24" s="5" customFormat="1" x14ac:dyDescent="0.25">
      <c r="A20" s="24">
        <v>2032196158</v>
      </c>
      <c r="B20" s="5" t="s">
        <v>234</v>
      </c>
      <c r="C20" s="5" t="s">
        <v>249</v>
      </c>
      <c r="D20" s="5" t="str">
        <f>CONCATENATE(C20," ",B20)</f>
        <v>DONALD RUDOLPH</v>
      </c>
      <c r="E20" s="5" t="s">
        <v>83</v>
      </c>
      <c r="F20" s="5" t="s">
        <v>102</v>
      </c>
      <c r="G20" s="5" t="s">
        <v>103</v>
      </c>
      <c r="H20" s="5">
        <v>3333476</v>
      </c>
      <c r="I20" s="5" t="s">
        <v>2603</v>
      </c>
      <c r="J20" s="5" t="str">
        <f>CONCATENATE(H20,I20)</f>
        <v>3333476AV6</v>
      </c>
      <c r="K20" s="5" t="s">
        <v>749</v>
      </c>
      <c r="L20" s="5" t="s">
        <v>750</v>
      </c>
      <c r="M20" s="5" t="str">
        <f>CONCATENATE(L20," ",K20)</f>
        <v>Colleen Jerger</v>
      </c>
      <c r="N20" s="6">
        <v>46023</v>
      </c>
      <c r="O20" s="6">
        <v>46054</v>
      </c>
      <c r="P20" s="7">
        <v>42.85</v>
      </c>
      <c r="Q20" s="5">
        <f>DATEDIF(N20,O20,"M")</f>
        <v>1</v>
      </c>
      <c r="R20" s="11">
        <v>0.75</v>
      </c>
      <c r="S20" s="5" t="s">
        <v>60</v>
      </c>
      <c r="T20" s="5" t="s">
        <v>61</v>
      </c>
      <c r="U20" s="5">
        <v>6</v>
      </c>
      <c r="V20" s="7">
        <v>192.84</v>
      </c>
      <c r="W20" s="7">
        <v>32.14</v>
      </c>
      <c r="X20" s="5" t="s">
        <v>2597</v>
      </c>
    </row>
    <row r="21" spans="1:24" s="5" customFormat="1" x14ac:dyDescent="0.25">
      <c r="A21" s="24">
        <v>2031949681</v>
      </c>
      <c r="B21" s="5" t="s">
        <v>104</v>
      </c>
      <c r="C21" s="5" t="s">
        <v>105</v>
      </c>
      <c r="D21" s="5" t="str">
        <f>CONCATENATE(C21," ",B21)</f>
        <v>KAREN MILLER</v>
      </c>
      <c r="E21" s="5" t="s">
        <v>83</v>
      </c>
      <c r="F21" s="5" t="s">
        <v>102</v>
      </c>
      <c r="G21" s="5" t="s">
        <v>103</v>
      </c>
      <c r="H21" s="5">
        <v>8325282</v>
      </c>
      <c r="I21" s="5" t="s">
        <v>2603</v>
      </c>
      <c r="J21" s="5" t="str">
        <f>CONCATENATE(H21,I21)</f>
        <v>8325282AV6</v>
      </c>
      <c r="K21" s="5" t="s">
        <v>106</v>
      </c>
      <c r="L21" s="5" t="s">
        <v>107</v>
      </c>
      <c r="M21" s="5" t="str">
        <f>CONCATENATE(L21," ",K21)</f>
        <v>Dale Walenga</v>
      </c>
      <c r="N21" s="6">
        <v>45992</v>
      </c>
      <c r="O21" s="6">
        <v>46023</v>
      </c>
      <c r="P21" s="7">
        <v>62.85</v>
      </c>
      <c r="Q21" s="5">
        <f>DATEDIF(N21,O21,"M")</f>
        <v>1</v>
      </c>
      <c r="R21" s="11">
        <v>0.75</v>
      </c>
      <c r="S21" s="5" t="s">
        <v>60</v>
      </c>
      <c r="T21" s="5" t="s">
        <v>61</v>
      </c>
      <c r="U21" s="5">
        <v>6</v>
      </c>
      <c r="V21" s="7">
        <v>282.83999999999997</v>
      </c>
      <c r="W21" s="7">
        <v>47.14</v>
      </c>
      <c r="X21" s="5" t="s">
        <v>2597</v>
      </c>
    </row>
    <row r="22" spans="1:24" s="5" customFormat="1" x14ac:dyDescent="0.25">
      <c r="A22" s="24">
        <v>2032340911</v>
      </c>
      <c r="B22" s="5" t="s">
        <v>770</v>
      </c>
      <c r="C22" s="5" t="s">
        <v>771</v>
      </c>
      <c r="D22" s="5" t="str">
        <f>CONCATENATE(C22," ",B22)</f>
        <v>JIGNESH UPADHYAY</v>
      </c>
      <c r="E22" s="5" t="s">
        <v>83</v>
      </c>
      <c r="F22" s="5" t="s">
        <v>102</v>
      </c>
      <c r="G22" s="5" t="s">
        <v>103</v>
      </c>
      <c r="H22" s="5">
        <v>8325282</v>
      </c>
      <c r="I22" s="5" t="s">
        <v>2603</v>
      </c>
      <c r="J22" s="5" t="str">
        <f>CONCATENATE(H22,I22)</f>
        <v>8325282AV6</v>
      </c>
      <c r="K22" s="5" t="s">
        <v>106</v>
      </c>
      <c r="L22" s="5" t="s">
        <v>107</v>
      </c>
      <c r="M22" s="5" t="str">
        <f>CONCATENATE(L22," ",K22)</f>
        <v>Dale Walenga</v>
      </c>
      <c r="N22" s="6">
        <v>45992</v>
      </c>
      <c r="O22" s="6">
        <v>46023</v>
      </c>
      <c r="P22" s="7">
        <v>57.03</v>
      </c>
      <c r="Q22" s="5">
        <f>DATEDIF(N22,O22,"M")</f>
        <v>1</v>
      </c>
      <c r="R22" s="11">
        <v>0.75</v>
      </c>
      <c r="S22" s="5" t="s">
        <v>60</v>
      </c>
      <c r="T22" s="5" t="s">
        <v>61</v>
      </c>
      <c r="U22" s="5">
        <v>6</v>
      </c>
      <c r="V22" s="7">
        <v>256.62</v>
      </c>
      <c r="W22" s="7">
        <v>42.77</v>
      </c>
      <c r="X22" s="5" t="s">
        <v>2597</v>
      </c>
    </row>
    <row r="23" spans="1:24" s="5" customFormat="1" x14ac:dyDescent="0.25">
      <c r="A23" s="24">
        <v>2032344320</v>
      </c>
      <c r="B23" s="5" t="s">
        <v>775</v>
      </c>
      <c r="C23" s="5" t="s">
        <v>223</v>
      </c>
      <c r="D23" s="5" t="str">
        <f>CONCATENATE(C23," ",B23)</f>
        <v>WILLIAM CELLAK</v>
      </c>
      <c r="E23" s="5" t="s">
        <v>83</v>
      </c>
      <c r="F23" s="5" t="s">
        <v>102</v>
      </c>
      <c r="G23" s="5" t="s">
        <v>103</v>
      </c>
      <c r="H23" s="5">
        <v>8814784</v>
      </c>
      <c r="I23" s="5" t="s">
        <v>2603</v>
      </c>
      <c r="J23" s="5" t="str">
        <f>CONCATENATE(H23,I23)</f>
        <v>8814784AV6</v>
      </c>
      <c r="K23" s="5" t="s">
        <v>501</v>
      </c>
      <c r="L23" s="5" t="s">
        <v>502</v>
      </c>
      <c r="M23" s="5" t="str">
        <f>CONCATENATE(L23," ",K23)</f>
        <v>FRANK LISKOVEC</v>
      </c>
      <c r="N23" s="6">
        <v>45992</v>
      </c>
      <c r="O23" s="6">
        <v>46023</v>
      </c>
      <c r="P23" s="7">
        <v>42.31</v>
      </c>
      <c r="Q23" s="5">
        <f>DATEDIF(N23,O23,"M")</f>
        <v>1</v>
      </c>
      <c r="R23" s="11">
        <v>0.75</v>
      </c>
      <c r="S23" s="5" t="s">
        <v>60</v>
      </c>
      <c r="T23" s="5" t="s">
        <v>61</v>
      </c>
      <c r="U23" s="5">
        <v>6</v>
      </c>
      <c r="V23" s="7">
        <v>190.38</v>
      </c>
      <c r="W23" s="7">
        <v>31.73</v>
      </c>
      <c r="X23" s="5" t="s">
        <v>2597</v>
      </c>
    </row>
    <row r="24" spans="1:24" s="5" customFormat="1" x14ac:dyDescent="0.25">
      <c r="A24" s="24">
        <v>2032195587</v>
      </c>
      <c r="B24" s="5" t="s">
        <v>748</v>
      </c>
      <c r="C24" s="5" t="s">
        <v>269</v>
      </c>
      <c r="D24" s="5" t="str">
        <f>CONCATENATE(C24," ",B24)</f>
        <v>DIANA SENZIG</v>
      </c>
      <c r="E24" s="5" t="s">
        <v>120</v>
      </c>
      <c r="F24" s="5" t="s">
        <v>102</v>
      </c>
      <c r="G24" s="5" t="s">
        <v>103</v>
      </c>
      <c r="H24" s="5">
        <v>16865615</v>
      </c>
      <c r="I24" s="5" t="s">
        <v>2603</v>
      </c>
      <c r="J24" s="5" t="str">
        <f>CONCATENATE(H24,I24)</f>
        <v>16865615AV6</v>
      </c>
      <c r="K24" s="5" t="s">
        <v>122</v>
      </c>
      <c r="L24" s="5" t="s">
        <v>123</v>
      </c>
      <c r="M24" s="5" t="str">
        <f>CONCATENATE(L24," ",K24)</f>
        <v>Heather Geske</v>
      </c>
      <c r="N24" s="6">
        <v>45992</v>
      </c>
      <c r="O24" s="6">
        <v>46023</v>
      </c>
      <c r="P24" s="7">
        <v>14.26</v>
      </c>
      <c r="Q24" s="5">
        <f>DATEDIF(N24,O24,"M")</f>
        <v>1</v>
      </c>
      <c r="R24" s="11">
        <v>0.75</v>
      </c>
      <c r="S24" s="5" t="s">
        <v>60</v>
      </c>
      <c r="T24" s="5" t="s">
        <v>61</v>
      </c>
      <c r="U24" s="5">
        <v>6</v>
      </c>
      <c r="V24" s="7">
        <v>64.2</v>
      </c>
      <c r="W24" s="7">
        <v>10.7</v>
      </c>
      <c r="X24" s="5" t="s">
        <v>2597</v>
      </c>
    </row>
    <row r="25" spans="1:24" s="5" customFormat="1" x14ac:dyDescent="0.25">
      <c r="A25" s="24">
        <v>2032346932</v>
      </c>
      <c r="B25" s="5" t="s">
        <v>776</v>
      </c>
      <c r="C25" s="5" t="s">
        <v>472</v>
      </c>
      <c r="D25" s="5" t="str">
        <f>CONCATENATE(C25," ",B25)</f>
        <v>ELIZABETH WOLFSON</v>
      </c>
      <c r="E25" s="5" t="s">
        <v>120</v>
      </c>
      <c r="F25" s="5" t="s">
        <v>102</v>
      </c>
      <c r="G25" s="5" t="s">
        <v>103</v>
      </c>
      <c r="H25" s="5">
        <v>16865615</v>
      </c>
      <c r="I25" s="5" t="s">
        <v>2603</v>
      </c>
      <c r="J25" s="5" t="str">
        <f>CONCATENATE(H25,I25)</f>
        <v>16865615AV6</v>
      </c>
      <c r="K25" s="5" t="s">
        <v>122</v>
      </c>
      <c r="L25" s="5" t="s">
        <v>123</v>
      </c>
      <c r="M25" s="5" t="str">
        <f>CONCATENATE(L25," ",K25)</f>
        <v>Heather Geske</v>
      </c>
      <c r="N25" s="6">
        <v>45992</v>
      </c>
      <c r="O25" s="6">
        <v>46023</v>
      </c>
      <c r="P25" s="7">
        <v>33.729999999999997</v>
      </c>
      <c r="Q25" s="5">
        <f>DATEDIF(N25,O25,"M")</f>
        <v>1</v>
      </c>
      <c r="R25" s="11">
        <v>0.75</v>
      </c>
      <c r="S25" s="5" t="s">
        <v>60</v>
      </c>
      <c r="T25" s="5" t="s">
        <v>61</v>
      </c>
      <c r="U25" s="5">
        <v>6</v>
      </c>
      <c r="V25" s="7">
        <v>151.80000000000001</v>
      </c>
      <c r="W25" s="7">
        <v>25.3</v>
      </c>
      <c r="X25" s="5" t="s">
        <v>2597</v>
      </c>
    </row>
    <row r="26" spans="1:24" s="5" customFormat="1" x14ac:dyDescent="0.25">
      <c r="A26" s="24">
        <v>2032351830</v>
      </c>
      <c r="B26" s="5" t="s">
        <v>778</v>
      </c>
      <c r="C26" s="5" t="s">
        <v>779</v>
      </c>
      <c r="D26" s="5" t="str">
        <f>CONCATENATE(C26," ",B26)</f>
        <v>STROMY GESY</v>
      </c>
      <c r="E26" s="5" t="s">
        <v>306</v>
      </c>
      <c r="F26" s="5" t="s">
        <v>102</v>
      </c>
      <c r="G26" s="5" t="s">
        <v>103</v>
      </c>
      <c r="H26" s="5">
        <v>19617796</v>
      </c>
      <c r="I26" s="5" t="s">
        <v>2603</v>
      </c>
      <c r="J26" s="5" t="str">
        <f>CONCATENATE(H26,I26)</f>
        <v>19617796AV6</v>
      </c>
      <c r="K26" s="5" t="s">
        <v>662</v>
      </c>
      <c r="L26" s="5" t="s">
        <v>663</v>
      </c>
      <c r="M26" s="5" t="str">
        <f>CONCATENATE(L26," ",K26)</f>
        <v>Heidi Berthelsen</v>
      </c>
      <c r="N26" s="6">
        <v>45992</v>
      </c>
      <c r="O26" s="6">
        <v>46023</v>
      </c>
      <c r="P26" s="7">
        <v>23.58</v>
      </c>
      <c r="Q26" s="5">
        <f>DATEDIF(N26,O26,"M")</f>
        <v>1</v>
      </c>
      <c r="R26" s="11">
        <v>0.75</v>
      </c>
      <c r="S26" s="5" t="s">
        <v>60</v>
      </c>
      <c r="T26" s="5" t="s">
        <v>61</v>
      </c>
      <c r="U26" s="5">
        <v>6</v>
      </c>
      <c r="V26" s="7">
        <v>106.08</v>
      </c>
      <c r="W26" s="7">
        <v>17.68</v>
      </c>
      <c r="X26" s="5" t="s">
        <v>2597</v>
      </c>
    </row>
    <row r="27" spans="1:24" s="5" customFormat="1" x14ac:dyDescent="0.25">
      <c r="A27" s="24">
        <v>2032356166</v>
      </c>
      <c r="B27" s="5" t="s">
        <v>781</v>
      </c>
      <c r="C27" s="5" t="s">
        <v>73</v>
      </c>
      <c r="D27" s="5" t="str">
        <f>CONCATENATE(C27," ",B27)</f>
        <v>MELISSA KEUREN</v>
      </c>
      <c r="E27" s="5" t="s">
        <v>80</v>
      </c>
      <c r="F27" s="5" t="s">
        <v>102</v>
      </c>
      <c r="G27" s="5" t="s">
        <v>103</v>
      </c>
      <c r="H27" s="5">
        <v>17117649</v>
      </c>
      <c r="I27" s="5" t="s">
        <v>2603</v>
      </c>
      <c r="J27" s="5" t="str">
        <f>CONCATENATE(H27,I27)</f>
        <v>17117649AV6</v>
      </c>
      <c r="K27" s="5" t="s">
        <v>782</v>
      </c>
      <c r="L27" s="5" t="s">
        <v>783</v>
      </c>
      <c r="M27" s="5" t="str">
        <f>CONCATENATE(L27," ",K27)</f>
        <v>Ines Berg</v>
      </c>
      <c r="N27" s="6">
        <v>45992</v>
      </c>
      <c r="O27" s="6">
        <v>46023</v>
      </c>
      <c r="P27" s="7">
        <v>23.34</v>
      </c>
      <c r="Q27" s="5">
        <f>DATEDIF(N27,O27,"M")</f>
        <v>1</v>
      </c>
      <c r="R27" s="11">
        <v>0.75</v>
      </c>
      <c r="S27" s="5" t="s">
        <v>60</v>
      </c>
      <c r="T27" s="5" t="s">
        <v>61</v>
      </c>
      <c r="U27" s="5">
        <v>6</v>
      </c>
      <c r="V27" s="7">
        <v>105</v>
      </c>
      <c r="W27" s="7">
        <v>17.5</v>
      </c>
      <c r="X27" s="5" t="s">
        <v>2597</v>
      </c>
    </row>
    <row r="28" spans="1:24" s="5" customFormat="1" x14ac:dyDescent="0.25">
      <c r="A28" s="24">
        <v>2032397591</v>
      </c>
      <c r="B28" s="5" t="s">
        <v>795</v>
      </c>
      <c r="C28" s="5" t="s">
        <v>292</v>
      </c>
      <c r="D28" s="5" t="str">
        <f>CONCATENATE(C28," ",B28)</f>
        <v>VIRGINIA DINGES</v>
      </c>
      <c r="E28" s="5" t="s">
        <v>83</v>
      </c>
      <c r="F28" s="5" t="s">
        <v>102</v>
      </c>
      <c r="G28" s="5" t="s">
        <v>103</v>
      </c>
      <c r="H28" s="5">
        <v>18828278</v>
      </c>
      <c r="I28" s="5" t="s">
        <v>2603</v>
      </c>
      <c r="J28" s="5" t="str">
        <f>CONCATENATE(H28,I28)</f>
        <v>18828278AV6</v>
      </c>
      <c r="K28" s="5" t="s">
        <v>385</v>
      </c>
      <c r="L28" s="5" t="s">
        <v>386</v>
      </c>
      <c r="M28" s="5" t="str">
        <f>CONCATENATE(L28," ",K28)</f>
        <v>MICHAEL DUNAVANT</v>
      </c>
      <c r="N28" s="6">
        <v>46023</v>
      </c>
      <c r="O28" s="6">
        <v>46054</v>
      </c>
      <c r="P28" s="7">
        <v>12.68</v>
      </c>
      <c r="Q28" s="5">
        <f>DATEDIF(N28,O28,"M")</f>
        <v>1</v>
      </c>
      <c r="R28" s="11">
        <v>0.75</v>
      </c>
      <c r="S28" s="5" t="s">
        <v>60</v>
      </c>
      <c r="T28" s="5" t="s">
        <v>61</v>
      </c>
      <c r="U28" s="5">
        <v>6</v>
      </c>
      <c r="V28" s="7">
        <v>57.06</v>
      </c>
      <c r="W28" s="7">
        <v>9.51</v>
      </c>
      <c r="X28" s="5" t="s">
        <v>2597</v>
      </c>
    </row>
    <row r="29" spans="1:24" s="5" customFormat="1" x14ac:dyDescent="0.25">
      <c r="A29" s="24">
        <v>2032377274</v>
      </c>
      <c r="B29" s="5" t="s">
        <v>792</v>
      </c>
      <c r="C29" s="5" t="s">
        <v>105</v>
      </c>
      <c r="D29" s="5" t="str">
        <f>CONCATENATE(C29," ",B29)</f>
        <v>KAREN MYERS</v>
      </c>
      <c r="E29" s="5" t="s">
        <v>83</v>
      </c>
      <c r="F29" s="5" t="s">
        <v>102</v>
      </c>
      <c r="G29" s="5" t="s">
        <v>103</v>
      </c>
      <c r="H29" s="5">
        <v>16633294</v>
      </c>
      <c r="I29" s="5" t="s">
        <v>2603</v>
      </c>
      <c r="J29" s="5" t="str">
        <f>CONCATENATE(H29,I29)</f>
        <v>16633294AV6</v>
      </c>
      <c r="K29" s="5" t="s">
        <v>116</v>
      </c>
      <c r="L29" s="5" t="s">
        <v>417</v>
      </c>
      <c r="M29" s="5" t="str">
        <f>CONCATENATE(L29," ",K29)</f>
        <v>Richard Yale</v>
      </c>
      <c r="N29" s="6">
        <v>45992</v>
      </c>
      <c r="O29" s="6">
        <v>46023</v>
      </c>
      <c r="P29" s="7">
        <v>59.85</v>
      </c>
      <c r="Q29" s="5">
        <f>DATEDIF(N29,O29,"M")</f>
        <v>1</v>
      </c>
      <c r="R29" s="11">
        <v>0.75</v>
      </c>
      <c r="S29" s="5" t="s">
        <v>60</v>
      </c>
      <c r="T29" s="5" t="s">
        <v>61</v>
      </c>
      <c r="U29" s="5">
        <v>6</v>
      </c>
      <c r="V29" s="7">
        <v>269.33999999999997</v>
      </c>
      <c r="W29" s="7">
        <v>44.89</v>
      </c>
      <c r="X29" s="5" t="s">
        <v>2597</v>
      </c>
    </row>
    <row r="30" spans="1:24" s="5" customFormat="1" x14ac:dyDescent="0.25">
      <c r="A30" s="24">
        <v>2032389607</v>
      </c>
      <c r="B30" s="5" t="s">
        <v>794</v>
      </c>
      <c r="C30" s="5" t="s">
        <v>711</v>
      </c>
      <c r="D30" s="5" t="str">
        <f>CONCATENATE(C30," ",B30)</f>
        <v>MAUREEN PIOTROWSKI</v>
      </c>
      <c r="E30" s="5" t="s">
        <v>83</v>
      </c>
      <c r="F30" s="5" t="s">
        <v>102</v>
      </c>
      <c r="G30" s="5" t="s">
        <v>103</v>
      </c>
      <c r="H30" s="5">
        <v>16633294</v>
      </c>
      <c r="I30" s="5" t="s">
        <v>2603</v>
      </c>
      <c r="J30" s="5" t="str">
        <f>CONCATENATE(H30,I30)</f>
        <v>16633294AV6</v>
      </c>
      <c r="K30" s="5" t="s">
        <v>116</v>
      </c>
      <c r="L30" s="5" t="s">
        <v>417</v>
      </c>
      <c r="M30" s="5" t="str">
        <f>CONCATENATE(L30," ",K30)</f>
        <v>Richard Yale</v>
      </c>
      <c r="N30" s="6">
        <v>45992</v>
      </c>
      <c r="O30" s="6">
        <v>46023</v>
      </c>
      <c r="P30" s="7">
        <v>71.02</v>
      </c>
      <c r="Q30" s="5">
        <f>DATEDIF(N30,O30,"M")</f>
        <v>1</v>
      </c>
      <c r="R30" s="11">
        <v>0.75</v>
      </c>
      <c r="S30" s="5" t="s">
        <v>60</v>
      </c>
      <c r="T30" s="5" t="s">
        <v>61</v>
      </c>
      <c r="U30" s="5">
        <v>6</v>
      </c>
      <c r="V30" s="7">
        <v>319.56</v>
      </c>
      <c r="W30" s="7">
        <v>53.26</v>
      </c>
      <c r="X30" s="5" t="s">
        <v>2597</v>
      </c>
    </row>
    <row r="31" spans="1:24" s="5" customFormat="1" x14ac:dyDescent="0.25">
      <c r="A31" s="24">
        <v>2032404924</v>
      </c>
      <c r="B31" s="5" t="s">
        <v>798</v>
      </c>
      <c r="C31" s="5" t="s">
        <v>799</v>
      </c>
      <c r="D31" s="5" t="str">
        <f>CONCATENATE(C31," ",B31)</f>
        <v>BRETT DYE</v>
      </c>
      <c r="E31" s="5" t="s">
        <v>452</v>
      </c>
      <c r="F31" s="5" t="s">
        <v>102</v>
      </c>
      <c r="G31" s="5" t="s">
        <v>103</v>
      </c>
      <c r="H31" s="5">
        <v>16633294</v>
      </c>
      <c r="I31" s="5" t="s">
        <v>2603</v>
      </c>
      <c r="J31" s="5" t="str">
        <f>CONCATENATE(H31,I31)</f>
        <v>16633294AV6</v>
      </c>
      <c r="K31" s="5" t="s">
        <v>116</v>
      </c>
      <c r="L31" s="5" t="s">
        <v>417</v>
      </c>
      <c r="M31" s="5" t="str">
        <f>CONCATENATE(L31," ",K31)</f>
        <v>Richard Yale</v>
      </c>
      <c r="N31" s="6">
        <v>45992</v>
      </c>
      <c r="O31" s="6">
        <v>46023</v>
      </c>
      <c r="P31" s="7">
        <v>78.849999999999994</v>
      </c>
      <c r="Q31" s="5">
        <f>DATEDIF(N31,O31,"M")</f>
        <v>1</v>
      </c>
      <c r="R31" s="11">
        <v>0.75</v>
      </c>
      <c r="S31" s="5" t="s">
        <v>60</v>
      </c>
      <c r="T31" s="5" t="s">
        <v>61</v>
      </c>
      <c r="U31" s="5">
        <v>6</v>
      </c>
      <c r="V31" s="7">
        <v>354.84</v>
      </c>
      <c r="W31" s="7">
        <v>59.14</v>
      </c>
      <c r="X31" s="5" t="s">
        <v>2597</v>
      </c>
    </row>
    <row r="32" spans="1:24" s="5" customFormat="1" x14ac:dyDescent="0.25">
      <c r="A32" s="24">
        <v>2032413964</v>
      </c>
      <c r="B32" s="5" t="s">
        <v>801</v>
      </c>
      <c r="C32" s="5" t="s">
        <v>679</v>
      </c>
      <c r="D32" s="5" t="str">
        <f>CONCATENATE(C32," ",B32)</f>
        <v>AMY KNEPPER</v>
      </c>
      <c r="E32" s="5" t="s">
        <v>83</v>
      </c>
      <c r="F32" s="5" t="s">
        <v>102</v>
      </c>
      <c r="G32" s="5" t="s">
        <v>103</v>
      </c>
      <c r="H32" s="5">
        <v>16633294</v>
      </c>
      <c r="I32" s="5" t="s">
        <v>2603</v>
      </c>
      <c r="J32" s="5" t="str">
        <f>CONCATENATE(H32,I32)</f>
        <v>16633294AV6</v>
      </c>
      <c r="K32" s="5" t="s">
        <v>116</v>
      </c>
      <c r="L32" s="5" t="s">
        <v>417</v>
      </c>
      <c r="M32" s="5" t="str">
        <f>CONCATENATE(L32," ",K32)</f>
        <v>Richard Yale</v>
      </c>
      <c r="N32" s="6">
        <v>45992</v>
      </c>
      <c r="O32" s="6">
        <v>46023</v>
      </c>
      <c r="P32" s="7">
        <v>72.73</v>
      </c>
      <c r="Q32" s="5">
        <f>DATEDIF(N32,O32,"M")</f>
        <v>1</v>
      </c>
      <c r="R32" s="11">
        <v>0.75</v>
      </c>
      <c r="S32" s="5" t="s">
        <v>60</v>
      </c>
      <c r="T32" s="5" t="s">
        <v>61</v>
      </c>
      <c r="U32" s="5">
        <v>6</v>
      </c>
      <c r="V32" s="7">
        <v>327.3</v>
      </c>
      <c r="W32" s="7">
        <v>54.55</v>
      </c>
      <c r="X32" s="5" t="s">
        <v>2597</v>
      </c>
    </row>
    <row r="33" spans="1:52" s="27" customFormat="1" x14ac:dyDescent="0.25">
      <c r="A33" s="26">
        <v>2032190832</v>
      </c>
      <c r="B33" s="27" t="s">
        <v>746</v>
      </c>
      <c r="C33" s="27" t="s">
        <v>747</v>
      </c>
      <c r="D33" s="27" t="str">
        <f>CONCATENATE(C33," ",B33)</f>
        <v>YI SUN</v>
      </c>
      <c r="E33" s="27" t="s">
        <v>306</v>
      </c>
      <c r="F33" s="27" t="s">
        <v>102</v>
      </c>
      <c r="G33" s="27" t="s">
        <v>738</v>
      </c>
      <c r="H33" s="27">
        <v>19617796</v>
      </c>
      <c r="I33" s="27" t="s">
        <v>2603</v>
      </c>
      <c r="J33" s="27" t="str">
        <f>CONCATENATE(H33,I33)</f>
        <v>19617796AV6</v>
      </c>
      <c r="K33" s="27" t="s">
        <v>662</v>
      </c>
      <c r="L33" s="27" t="s">
        <v>663</v>
      </c>
      <c r="M33" s="27" t="str">
        <f>CONCATENATE(L33," ",K33)</f>
        <v>Heidi Berthelsen</v>
      </c>
      <c r="N33" s="28">
        <v>45992</v>
      </c>
      <c r="O33" s="28">
        <v>46023</v>
      </c>
      <c r="P33" s="29">
        <v>120.26</v>
      </c>
      <c r="Q33" s="27">
        <f>DATEDIF(N33,O33,"M")</f>
        <v>1</v>
      </c>
      <c r="R33" s="30">
        <v>0.9</v>
      </c>
      <c r="S33" s="27" t="s">
        <v>60</v>
      </c>
      <c r="T33" s="27" t="s">
        <v>61</v>
      </c>
      <c r="U33" s="27">
        <v>6</v>
      </c>
      <c r="V33" s="29">
        <v>649.38</v>
      </c>
      <c r="W33" s="29">
        <v>108.23</v>
      </c>
      <c r="X33" s="27" t="s">
        <v>2597</v>
      </c>
    </row>
    <row r="34" spans="1:52" s="27" customFormat="1" x14ac:dyDescent="0.25">
      <c r="A34" s="26">
        <v>2032259439</v>
      </c>
      <c r="B34" s="27" t="s">
        <v>756</v>
      </c>
      <c r="C34" s="27" t="s">
        <v>757</v>
      </c>
      <c r="D34" s="27" t="str">
        <f>CONCATENATE(C34," ",B34)</f>
        <v>CASSANDRA KRAHAM</v>
      </c>
      <c r="E34" s="27" t="s">
        <v>399</v>
      </c>
      <c r="F34" s="27" t="s">
        <v>102</v>
      </c>
      <c r="G34" s="27" t="s">
        <v>738</v>
      </c>
      <c r="H34" s="27">
        <v>16202925</v>
      </c>
      <c r="I34" s="27" t="s">
        <v>2603</v>
      </c>
      <c r="J34" s="27" t="str">
        <f>CONCATENATE(H34,I34)</f>
        <v>16202925AV6</v>
      </c>
      <c r="K34" s="27" t="s">
        <v>758</v>
      </c>
      <c r="L34" s="27" t="s">
        <v>414</v>
      </c>
      <c r="M34" s="27" t="str">
        <f>CONCATENATE(L34," ",K34)</f>
        <v>THOMAS KUCAN</v>
      </c>
      <c r="N34" s="28">
        <v>45992</v>
      </c>
      <c r="O34" s="28">
        <v>46023</v>
      </c>
      <c r="P34" s="29">
        <v>84.4</v>
      </c>
      <c r="Q34" s="27">
        <f>DATEDIF(N34,O34,"M")</f>
        <v>1</v>
      </c>
      <c r="R34" s="30">
        <v>0.9</v>
      </c>
      <c r="S34" s="27" t="s">
        <v>60</v>
      </c>
      <c r="T34" s="27" t="s">
        <v>61</v>
      </c>
      <c r="U34" s="27">
        <v>6</v>
      </c>
      <c r="V34" s="29">
        <v>455.76</v>
      </c>
      <c r="W34" s="29">
        <v>75.959999999999994</v>
      </c>
      <c r="X34" s="27" t="s">
        <v>2597</v>
      </c>
    </row>
    <row r="35" spans="1:52" s="5" customFormat="1" x14ac:dyDescent="0.25">
      <c r="A35" s="24">
        <v>2032200716</v>
      </c>
      <c r="B35" s="5" t="s">
        <v>818</v>
      </c>
      <c r="C35" s="5" t="s">
        <v>613</v>
      </c>
      <c r="D35" s="5" t="str">
        <f>CONCATENATE(C35," ",B35)</f>
        <v>KATHY HALVEY</v>
      </c>
      <c r="E35" s="5" t="s">
        <v>83</v>
      </c>
      <c r="F35" s="5" t="s">
        <v>803</v>
      </c>
      <c r="G35" s="5" t="s">
        <v>817</v>
      </c>
      <c r="H35" s="5">
        <v>7470776</v>
      </c>
      <c r="I35" s="5" t="s">
        <v>2603</v>
      </c>
      <c r="J35" s="5" t="str">
        <f>CONCATENATE(H35,I35)</f>
        <v>7470776AV6</v>
      </c>
      <c r="K35" s="5" t="s">
        <v>355</v>
      </c>
      <c r="L35" s="5" t="s">
        <v>356</v>
      </c>
      <c r="M35" s="5" t="str">
        <f>CONCATENATE(L35," ",K35)</f>
        <v>Andrew Choi</v>
      </c>
      <c r="N35" s="6">
        <v>45992</v>
      </c>
      <c r="O35" s="6">
        <v>46023</v>
      </c>
      <c r="P35" s="7">
        <v>15</v>
      </c>
      <c r="Q35" s="5">
        <f>DATEDIF(N35,O35,"M")</f>
        <v>1</v>
      </c>
      <c r="R35" s="11">
        <v>0.38</v>
      </c>
      <c r="S35" s="5" t="s">
        <v>60</v>
      </c>
      <c r="T35" s="5" t="s">
        <v>61</v>
      </c>
      <c r="U35" s="5">
        <v>6</v>
      </c>
      <c r="V35" s="7">
        <v>34.200000000000003</v>
      </c>
      <c r="W35" s="7">
        <v>5.7</v>
      </c>
      <c r="X35" s="5" t="s">
        <v>817</v>
      </c>
    </row>
    <row r="36" spans="1:52" s="5" customFormat="1" x14ac:dyDescent="0.25">
      <c r="A36" s="24">
        <v>2032366616</v>
      </c>
      <c r="B36" s="5" t="s">
        <v>621</v>
      </c>
      <c r="C36" s="5" t="s">
        <v>223</v>
      </c>
      <c r="D36" s="5" t="str">
        <f>CONCATENATE(C36," ",B36)</f>
        <v>WILLIAM DAY</v>
      </c>
      <c r="E36" s="5" t="s">
        <v>83</v>
      </c>
      <c r="F36" s="5" t="s">
        <v>803</v>
      </c>
      <c r="G36" s="5" t="s">
        <v>817</v>
      </c>
      <c r="H36" s="5">
        <v>7470776</v>
      </c>
      <c r="I36" s="5" t="s">
        <v>2603</v>
      </c>
      <c r="J36" s="5" t="str">
        <f>CONCATENATE(H36,I36)</f>
        <v>7470776AV6</v>
      </c>
      <c r="K36" s="5" t="s">
        <v>355</v>
      </c>
      <c r="L36" s="5" t="s">
        <v>356</v>
      </c>
      <c r="M36" s="5" t="str">
        <f>CONCATENATE(L36," ",K36)</f>
        <v>Andrew Choi</v>
      </c>
      <c r="N36" s="6">
        <v>45988</v>
      </c>
      <c r="O36" s="6">
        <v>46018</v>
      </c>
      <c r="P36" s="7">
        <v>15</v>
      </c>
      <c r="Q36" s="5">
        <f>DATEDIF(N36,O36,"M")</f>
        <v>1</v>
      </c>
      <c r="R36" s="11">
        <v>0.38</v>
      </c>
      <c r="S36" s="5" t="s">
        <v>60</v>
      </c>
      <c r="T36" s="5" t="s">
        <v>61</v>
      </c>
      <c r="U36" s="5">
        <v>6</v>
      </c>
      <c r="V36" s="7">
        <v>34.200000000000003</v>
      </c>
      <c r="W36" s="7">
        <v>5.7</v>
      </c>
      <c r="X36" s="5" t="s">
        <v>817</v>
      </c>
    </row>
    <row r="37" spans="1:52" s="5" customFormat="1" x14ac:dyDescent="0.25">
      <c r="A37" s="24">
        <v>2032149788</v>
      </c>
      <c r="B37" s="5" t="s">
        <v>815</v>
      </c>
      <c r="C37" s="5" t="s">
        <v>816</v>
      </c>
      <c r="D37" s="5" t="str">
        <f>CONCATENATE(C37," ",B37)</f>
        <v>GAIL NORKUS</v>
      </c>
      <c r="E37" s="5" t="s">
        <v>83</v>
      </c>
      <c r="F37" s="5" t="s">
        <v>803</v>
      </c>
      <c r="G37" s="5" t="s">
        <v>817</v>
      </c>
      <c r="H37" s="5">
        <v>8325282</v>
      </c>
      <c r="I37" s="5" t="s">
        <v>2603</v>
      </c>
      <c r="J37" s="5" t="str">
        <f>CONCATENATE(H37,I37)</f>
        <v>8325282AV6</v>
      </c>
      <c r="K37" s="5" t="s">
        <v>106</v>
      </c>
      <c r="L37" s="5" t="s">
        <v>107</v>
      </c>
      <c r="M37" s="5" t="str">
        <f>CONCATENATE(L37," ",K37)</f>
        <v>Dale Walenga</v>
      </c>
      <c r="N37" s="6">
        <v>45992</v>
      </c>
      <c r="O37" s="6">
        <v>46023</v>
      </c>
      <c r="P37" s="7">
        <v>15</v>
      </c>
      <c r="Q37" s="5">
        <f>DATEDIF(N37,O37,"M")</f>
        <v>1</v>
      </c>
      <c r="R37" s="11">
        <v>0.38</v>
      </c>
      <c r="S37" s="5" t="s">
        <v>60</v>
      </c>
      <c r="T37" s="5" t="s">
        <v>61</v>
      </c>
      <c r="U37" s="5">
        <v>6</v>
      </c>
      <c r="V37" s="7">
        <v>34.200000000000003</v>
      </c>
      <c r="W37" s="7">
        <v>5.7</v>
      </c>
      <c r="X37" s="5" t="s">
        <v>817</v>
      </c>
    </row>
    <row r="38" spans="1:52" s="5" customFormat="1" x14ac:dyDescent="0.25">
      <c r="A38" s="24">
        <v>2032355297</v>
      </c>
      <c r="B38" s="5" t="s">
        <v>820</v>
      </c>
      <c r="C38" s="5" t="s">
        <v>231</v>
      </c>
      <c r="D38" s="5" t="str">
        <f>CONCATENATE(C38," ",B38)</f>
        <v>MARY NOWAK</v>
      </c>
      <c r="E38" s="5" t="s">
        <v>83</v>
      </c>
      <c r="F38" s="5" t="s">
        <v>803</v>
      </c>
      <c r="G38" s="5" t="s">
        <v>817</v>
      </c>
      <c r="H38" s="5">
        <v>8325282</v>
      </c>
      <c r="I38" s="5" t="s">
        <v>2603</v>
      </c>
      <c r="J38" s="5" t="str">
        <f>CONCATENATE(H38,I38)</f>
        <v>8325282AV6</v>
      </c>
      <c r="K38" s="5" t="s">
        <v>106</v>
      </c>
      <c r="L38" s="5" t="s">
        <v>107</v>
      </c>
      <c r="M38" s="5" t="str">
        <f>CONCATENATE(L38," ",K38)</f>
        <v>Dale Walenga</v>
      </c>
      <c r="N38" s="6">
        <v>45992</v>
      </c>
      <c r="O38" s="6">
        <v>46023</v>
      </c>
      <c r="P38" s="7">
        <v>15</v>
      </c>
      <c r="Q38" s="5">
        <f>DATEDIF(N38,O38,"M")</f>
        <v>1</v>
      </c>
      <c r="R38" s="11">
        <v>0.38</v>
      </c>
      <c r="S38" s="5" t="s">
        <v>60</v>
      </c>
      <c r="T38" s="5" t="s">
        <v>61</v>
      </c>
      <c r="U38" s="5">
        <v>6</v>
      </c>
      <c r="V38" s="7">
        <v>34.200000000000003</v>
      </c>
      <c r="W38" s="7">
        <v>5.7</v>
      </c>
      <c r="X38" s="5" t="s">
        <v>817</v>
      </c>
    </row>
    <row r="39" spans="1:52" s="5" customFormat="1" x14ac:dyDescent="0.25">
      <c r="A39" s="24">
        <v>2032136584</v>
      </c>
      <c r="B39" s="5" t="s">
        <v>811</v>
      </c>
      <c r="C39" s="5" t="s">
        <v>812</v>
      </c>
      <c r="D39" s="5" t="str">
        <f>CONCATENATE(C39," ",B39)</f>
        <v>SADIE ARNEY</v>
      </c>
      <c r="E39" s="5" t="s">
        <v>265</v>
      </c>
      <c r="F39" s="5" t="s">
        <v>803</v>
      </c>
      <c r="G39" s="5" t="s">
        <v>813</v>
      </c>
      <c r="H39" s="5">
        <v>20724564</v>
      </c>
      <c r="I39" s="5" t="s">
        <v>2603</v>
      </c>
      <c r="J39" s="5" t="str">
        <f>CONCATENATE(H39,I39)</f>
        <v>20724564AV6</v>
      </c>
      <c r="K39" s="5" t="s">
        <v>534</v>
      </c>
      <c r="L39" s="5" t="s">
        <v>535</v>
      </c>
      <c r="M39" s="5" t="str">
        <f>CONCATENATE(L39," ",K39)</f>
        <v>Marsha Sanderock</v>
      </c>
      <c r="N39" s="6">
        <v>45992</v>
      </c>
      <c r="O39" s="6">
        <v>46023</v>
      </c>
      <c r="P39" s="7">
        <v>15</v>
      </c>
      <c r="Q39" s="5">
        <f>DATEDIF(N39,O39,"M")</f>
        <v>1</v>
      </c>
      <c r="R39" s="11">
        <v>0.19</v>
      </c>
      <c r="S39" s="5" t="s">
        <v>60</v>
      </c>
      <c r="T39" s="5" t="s">
        <v>61</v>
      </c>
      <c r="U39" s="5">
        <v>6</v>
      </c>
      <c r="V39" s="7">
        <v>17.100000000000001</v>
      </c>
      <c r="W39" s="7">
        <v>2.85</v>
      </c>
      <c r="X39" s="5" t="s">
        <v>813</v>
      </c>
    </row>
    <row r="40" spans="1:52" s="5" customFormat="1" x14ac:dyDescent="0.25">
      <c r="A40" s="24">
        <v>2032335450</v>
      </c>
      <c r="B40" s="5" t="s">
        <v>819</v>
      </c>
      <c r="C40" s="5" t="s">
        <v>280</v>
      </c>
      <c r="D40" s="5" t="str">
        <f>CONCATENATE(C40," ",B40)</f>
        <v>APRIL MCCRACKEN</v>
      </c>
      <c r="E40" s="5" t="s">
        <v>265</v>
      </c>
      <c r="F40" s="5" t="s">
        <v>803</v>
      </c>
      <c r="G40" s="5" t="s">
        <v>813</v>
      </c>
      <c r="H40" s="5">
        <v>20724564</v>
      </c>
      <c r="I40" s="5" t="s">
        <v>2603</v>
      </c>
      <c r="J40" s="5" t="str">
        <f>CONCATENATE(H40,I40)</f>
        <v>20724564AV6</v>
      </c>
      <c r="K40" s="5" t="s">
        <v>534</v>
      </c>
      <c r="L40" s="5" t="s">
        <v>535</v>
      </c>
      <c r="M40" s="5" t="str">
        <f>CONCATENATE(L40," ",K40)</f>
        <v>Marsha Sanderock</v>
      </c>
      <c r="N40" s="6">
        <v>45992</v>
      </c>
      <c r="O40" s="6">
        <v>46023</v>
      </c>
      <c r="P40" s="7">
        <v>15</v>
      </c>
      <c r="Q40" s="5">
        <f>DATEDIF(N40,O40,"M")</f>
        <v>1</v>
      </c>
      <c r="R40" s="11">
        <v>0.19</v>
      </c>
      <c r="S40" s="5" t="s">
        <v>60</v>
      </c>
      <c r="T40" s="5" t="s">
        <v>61</v>
      </c>
      <c r="U40" s="5">
        <v>6</v>
      </c>
      <c r="V40" s="7">
        <v>17.100000000000001</v>
      </c>
      <c r="W40" s="7">
        <v>2.85</v>
      </c>
      <c r="X40" s="5" t="s">
        <v>813</v>
      </c>
    </row>
    <row r="41" spans="1:52" s="5" customFormat="1" x14ac:dyDescent="0.25">
      <c r="A41" s="24">
        <v>2031949682</v>
      </c>
      <c r="B41" s="5" t="s">
        <v>104</v>
      </c>
      <c r="C41" s="5" t="s">
        <v>105</v>
      </c>
      <c r="D41" s="5" t="str">
        <f>CONCATENATE(C41," ",B41)</f>
        <v>KAREN MILLER</v>
      </c>
      <c r="E41" s="5" t="s">
        <v>83</v>
      </c>
      <c r="F41" s="5" t="s">
        <v>803</v>
      </c>
      <c r="G41" s="5" t="s">
        <v>806</v>
      </c>
      <c r="H41" s="5">
        <v>8325282</v>
      </c>
      <c r="I41" s="5" t="s">
        <v>2603</v>
      </c>
      <c r="J41" s="5" t="str">
        <f>CONCATENATE(H41,I41)</f>
        <v>8325282AV6</v>
      </c>
      <c r="K41" s="5" t="s">
        <v>106</v>
      </c>
      <c r="L41" s="5" t="s">
        <v>107</v>
      </c>
      <c r="M41" s="5" t="str">
        <f>CONCATENATE(L41," ",K41)</f>
        <v>Dale Walenga</v>
      </c>
      <c r="N41" s="6">
        <v>45992</v>
      </c>
      <c r="O41" s="6">
        <v>46023</v>
      </c>
      <c r="P41" s="7">
        <v>15</v>
      </c>
      <c r="Q41" s="5">
        <f>DATEDIF(N41,O41,"M")</f>
        <v>1</v>
      </c>
      <c r="R41" s="11">
        <v>0.38</v>
      </c>
      <c r="S41" s="5" t="s">
        <v>60</v>
      </c>
      <c r="T41" s="5" t="s">
        <v>61</v>
      </c>
      <c r="U41" s="5">
        <v>6</v>
      </c>
      <c r="V41" s="7">
        <v>34.200000000000003</v>
      </c>
      <c r="W41" s="7">
        <v>5.7</v>
      </c>
      <c r="X41" s="5" t="s">
        <v>806</v>
      </c>
    </row>
    <row r="42" spans="1:52" s="5" customFormat="1" x14ac:dyDescent="0.25">
      <c r="A42" s="24">
        <v>2032080467</v>
      </c>
      <c r="B42" s="5" t="s">
        <v>733</v>
      </c>
      <c r="C42" s="5" t="s">
        <v>414</v>
      </c>
      <c r="D42" s="5" t="str">
        <f>CONCATENATE(C42," ",B42)</f>
        <v>THOMAS MEPHAM</v>
      </c>
      <c r="E42" s="5" t="s">
        <v>372</v>
      </c>
      <c r="F42" s="5" t="s">
        <v>803</v>
      </c>
      <c r="G42" s="5" t="s">
        <v>809</v>
      </c>
      <c r="H42" s="5">
        <v>7470776</v>
      </c>
      <c r="I42" s="5" t="s">
        <v>2603</v>
      </c>
      <c r="J42" s="5" t="str">
        <f>CONCATENATE(H42,I42)</f>
        <v>7470776AV6</v>
      </c>
      <c r="K42" s="5" t="s">
        <v>355</v>
      </c>
      <c r="L42" s="5" t="s">
        <v>356</v>
      </c>
      <c r="M42" s="5" t="str">
        <f>CONCATENATE(L42," ",K42)</f>
        <v>Andrew Choi</v>
      </c>
      <c r="N42" s="6">
        <v>45992</v>
      </c>
      <c r="O42" s="6">
        <v>46023</v>
      </c>
      <c r="P42" s="7">
        <v>15</v>
      </c>
      <c r="Q42" s="5">
        <f>DATEDIF(N42,O42,"M")</f>
        <v>1</v>
      </c>
      <c r="R42" s="11">
        <v>0.28999999999999998</v>
      </c>
      <c r="S42" s="5" t="s">
        <v>60</v>
      </c>
      <c r="T42" s="5" t="s">
        <v>61</v>
      </c>
      <c r="U42" s="5">
        <v>6</v>
      </c>
      <c r="V42" s="7">
        <v>26.1</v>
      </c>
      <c r="W42" s="7">
        <v>4.3499999999999996</v>
      </c>
      <c r="X42" s="5" t="s">
        <v>2601</v>
      </c>
    </row>
    <row r="43" spans="1:52" x14ac:dyDescent="0.25">
      <c r="A43" s="24">
        <v>2031965806</v>
      </c>
      <c r="B43" s="5" t="s">
        <v>2282</v>
      </c>
      <c r="C43" s="5" t="s">
        <v>2283</v>
      </c>
      <c r="D43" s="5" t="str">
        <f>CONCATENATE(C43," ",B43)</f>
        <v>ARNIE TRIVETT</v>
      </c>
      <c r="E43" s="5" t="s">
        <v>265</v>
      </c>
      <c r="F43" s="5" t="s">
        <v>2058</v>
      </c>
      <c r="G43" s="5" t="s">
        <v>2059</v>
      </c>
      <c r="H43" s="5">
        <v>20724564</v>
      </c>
      <c r="I43" s="5" t="s">
        <v>2603</v>
      </c>
      <c r="J43" s="5" t="str">
        <f>CONCATENATE(H43,I43)</f>
        <v>20724564AV6</v>
      </c>
      <c r="K43" s="5" t="s">
        <v>534</v>
      </c>
      <c r="L43" s="5" t="s">
        <v>535</v>
      </c>
      <c r="M43" s="5" t="str">
        <f>CONCATENATE(L43," ",K43)</f>
        <v>Marsha Sanderock</v>
      </c>
      <c r="N43" s="6">
        <v>45992</v>
      </c>
      <c r="O43" s="6">
        <v>46023</v>
      </c>
      <c r="P43" s="7">
        <v>133.13</v>
      </c>
      <c r="Q43" s="5">
        <f>DATEDIF(N43,O43,"M")</f>
        <v>1</v>
      </c>
      <c r="R43" s="11">
        <v>0.47</v>
      </c>
      <c r="S43" s="5" t="s">
        <v>60</v>
      </c>
      <c r="T43" s="5" t="s">
        <v>61</v>
      </c>
      <c r="U43" s="5">
        <v>6</v>
      </c>
      <c r="V43" s="7">
        <v>375.42</v>
      </c>
      <c r="W43" s="7">
        <v>62.57</v>
      </c>
      <c r="X43" s="5" t="s">
        <v>2059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24">
        <v>2032225181</v>
      </c>
      <c r="B44" s="5" t="s">
        <v>2284</v>
      </c>
      <c r="C44" s="5" t="s">
        <v>2285</v>
      </c>
      <c r="D44" s="5" t="str">
        <f>CONCATENATE(C44," ",B44)</f>
        <v>RODGER ZOOK</v>
      </c>
      <c r="E44" s="5" t="s">
        <v>206</v>
      </c>
      <c r="F44" s="5" t="s">
        <v>2058</v>
      </c>
      <c r="G44" s="5" t="s">
        <v>2059</v>
      </c>
      <c r="H44" s="5">
        <v>19219478</v>
      </c>
      <c r="I44" s="5" t="s">
        <v>2603</v>
      </c>
      <c r="J44" s="5" t="str">
        <f>CONCATENATE(H44,I44)</f>
        <v>19219478AV6</v>
      </c>
      <c r="K44" s="5" t="s">
        <v>2231</v>
      </c>
      <c r="L44" s="5" t="s">
        <v>2232</v>
      </c>
      <c r="M44" s="5" t="str">
        <f>CONCATENATE(L44," ",K44)</f>
        <v>Nathan Weller</v>
      </c>
      <c r="N44" s="6">
        <v>45992</v>
      </c>
      <c r="O44" s="6">
        <v>46023</v>
      </c>
      <c r="P44" s="7">
        <v>80.540000000000006</v>
      </c>
      <c r="Q44" s="5">
        <f>DATEDIF(N44,O44,"M")</f>
        <v>1</v>
      </c>
      <c r="R44" s="11">
        <v>0.47</v>
      </c>
      <c r="S44" s="5" t="s">
        <v>60</v>
      </c>
      <c r="T44" s="5" t="s">
        <v>61</v>
      </c>
      <c r="U44" s="5">
        <v>6</v>
      </c>
      <c r="V44" s="7">
        <v>227.1</v>
      </c>
      <c r="W44" s="7">
        <v>37.85</v>
      </c>
      <c r="X44" s="5" t="s">
        <v>2059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24">
        <v>2031949679</v>
      </c>
      <c r="B45" s="5" t="s">
        <v>104</v>
      </c>
      <c r="C45" s="5" t="s">
        <v>105</v>
      </c>
      <c r="D45" s="5" t="str">
        <f>CONCATENATE(C45," ",B45)</f>
        <v>KAREN MILLER</v>
      </c>
      <c r="E45" s="5" t="s">
        <v>83</v>
      </c>
      <c r="F45" s="5" t="s">
        <v>132</v>
      </c>
      <c r="G45" s="5" t="s">
        <v>133</v>
      </c>
      <c r="H45" s="5">
        <v>8325282</v>
      </c>
      <c r="I45" s="5" t="s">
        <v>2603</v>
      </c>
      <c r="J45" s="5" t="str">
        <f>CONCATENATE(H45,I45)</f>
        <v>8325282AV6</v>
      </c>
      <c r="K45" s="5" t="s">
        <v>106</v>
      </c>
      <c r="L45" s="5" t="s">
        <v>107</v>
      </c>
      <c r="M45" s="5" t="str">
        <f>CONCATENATE(L45," ",K45)</f>
        <v>Dale Walenga</v>
      </c>
      <c r="N45" s="6">
        <v>45992</v>
      </c>
      <c r="O45" s="6">
        <v>46023</v>
      </c>
      <c r="P45" s="7">
        <v>25.15</v>
      </c>
      <c r="Q45" s="5">
        <f>DATEDIF(N45,O45,"M")</f>
        <v>1</v>
      </c>
      <c r="R45" s="11">
        <v>0.38</v>
      </c>
      <c r="S45" s="5" t="s">
        <v>60</v>
      </c>
      <c r="T45" s="5" t="s">
        <v>61</v>
      </c>
      <c r="U45" s="5">
        <v>6</v>
      </c>
      <c r="V45" s="7">
        <v>57.36</v>
      </c>
      <c r="W45" s="7">
        <v>9.56</v>
      </c>
      <c r="X45" s="5" t="s">
        <v>133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24">
        <v>2032012807</v>
      </c>
      <c r="B46" s="5" t="s">
        <v>118</v>
      </c>
      <c r="C46" s="5" t="s">
        <v>119</v>
      </c>
      <c r="D46" s="5" t="str">
        <f>CONCATENATE(C46," ",B46)</f>
        <v>SAMUEL CHAVEZ</v>
      </c>
      <c r="E46" s="5" t="s">
        <v>120</v>
      </c>
      <c r="F46" s="5" t="s">
        <v>132</v>
      </c>
      <c r="G46" s="5" t="s">
        <v>133</v>
      </c>
      <c r="H46" s="5">
        <v>16865615</v>
      </c>
      <c r="I46" s="5" t="s">
        <v>2603</v>
      </c>
      <c r="J46" s="5" t="str">
        <f>CONCATENATE(H46,I46)</f>
        <v>16865615AV6</v>
      </c>
      <c r="K46" s="5" t="s">
        <v>122</v>
      </c>
      <c r="L46" s="5" t="s">
        <v>123</v>
      </c>
      <c r="M46" s="5" t="str">
        <f>CONCATENATE(L46," ",K46)</f>
        <v>Heather Geske</v>
      </c>
      <c r="N46" s="6">
        <v>45992</v>
      </c>
      <c r="O46" s="6">
        <v>46023</v>
      </c>
      <c r="P46" s="7">
        <v>48.76</v>
      </c>
      <c r="Q46" s="5">
        <f>DATEDIF(N46,O46,"M")</f>
        <v>1</v>
      </c>
      <c r="R46" s="11">
        <v>0.38</v>
      </c>
      <c r="S46" s="5" t="s">
        <v>60</v>
      </c>
      <c r="T46" s="5" t="s">
        <v>61</v>
      </c>
      <c r="U46" s="5">
        <v>6</v>
      </c>
      <c r="V46" s="7">
        <v>111.18</v>
      </c>
      <c r="W46" s="7">
        <v>18.53</v>
      </c>
      <c r="X46" s="5" t="s">
        <v>133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24">
        <v>2032195585</v>
      </c>
      <c r="B47" s="5" t="s">
        <v>748</v>
      </c>
      <c r="C47" s="5" t="s">
        <v>269</v>
      </c>
      <c r="D47" s="5" t="str">
        <f>CONCATENATE(C47," ",B47)</f>
        <v>DIANA SENZIG</v>
      </c>
      <c r="E47" s="5" t="s">
        <v>120</v>
      </c>
      <c r="F47" s="5" t="s">
        <v>132</v>
      </c>
      <c r="G47" s="5" t="s">
        <v>133</v>
      </c>
      <c r="H47" s="5">
        <v>16865615</v>
      </c>
      <c r="I47" s="5" t="s">
        <v>2603</v>
      </c>
      <c r="J47" s="5" t="str">
        <f>CONCATENATE(H47,I47)</f>
        <v>16865615AV6</v>
      </c>
      <c r="K47" s="5" t="s">
        <v>122</v>
      </c>
      <c r="L47" s="5" t="s">
        <v>123</v>
      </c>
      <c r="M47" s="5" t="str">
        <f>CONCATENATE(L47," ",K47)</f>
        <v>Heather Geske</v>
      </c>
      <c r="N47" s="6">
        <v>45992</v>
      </c>
      <c r="O47" s="6">
        <v>46023</v>
      </c>
      <c r="P47" s="7">
        <v>23.63</v>
      </c>
      <c r="Q47" s="5">
        <f>DATEDIF(N47,O47,"M")</f>
        <v>1</v>
      </c>
      <c r="R47" s="11">
        <v>0.38</v>
      </c>
      <c r="S47" s="5" t="s">
        <v>60</v>
      </c>
      <c r="T47" s="5" t="s">
        <v>61</v>
      </c>
      <c r="U47" s="5">
        <v>6</v>
      </c>
      <c r="V47" s="7">
        <v>53.88</v>
      </c>
      <c r="W47" s="7">
        <v>8.98</v>
      </c>
      <c r="X47" s="5" t="s">
        <v>133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24">
        <v>2032341457</v>
      </c>
      <c r="B48" s="5" t="s">
        <v>772</v>
      </c>
      <c r="C48" s="5" t="s">
        <v>773</v>
      </c>
      <c r="D48" s="5" t="str">
        <f>CONCATENATE(C48," ",B48)</f>
        <v>LESLIE MANSUR</v>
      </c>
      <c r="E48" s="5" t="s">
        <v>120</v>
      </c>
      <c r="F48" s="5" t="s">
        <v>132</v>
      </c>
      <c r="G48" s="5" t="s">
        <v>133</v>
      </c>
      <c r="H48" s="5">
        <v>16865615</v>
      </c>
      <c r="I48" s="5" t="s">
        <v>2603</v>
      </c>
      <c r="J48" s="5" t="str">
        <f>CONCATENATE(H48,I48)</f>
        <v>16865615AV6</v>
      </c>
      <c r="K48" s="5" t="s">
        <v>122</v>
      </c>
      <c r="L48" s="5" t="s">
        <v>123</v>
      </c>
      <c r="M48" s="5" t="str">
        <f>CONCATENATE(L48," ",K48)</f>
        <v>Heather Geske</v>
      </c>
      <c r="N48" s="6">
        <v>45993</v>
      </c>
      <c r="O48" s="6">
        <v>46024</v>
      </c>
      <c r="P48" s="7">
        <v>19.29</v>
      </c>
      <c r="Q48" s="5">
        <f>DATEDIF(N48,O48,"M")</f>
        <v>1</v>
      </c>
      <c r="R48" s="11">
        <v>0.38</v>
      </c>
      <c r="S48" s="5" t="s">
        <v>60</v>
      </c>
      <c r="T48" s="5" t="s">
        <v>61</v>
      </c>
      <c r="U48" s="5">
        <v>6</v>
      </c>
      <c r="V48" s="7">
        <v>43.98</v>
      </c>
      <c r="W48" s="7">
        <v>7.33</v>
      </c>
      <c r="X48" s="5" t="s">
        <v>133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s="5" customFormat="1" x14ac:dyDescent="0.25">
      <c r="A49" s="24">
        <v>2032346931</v>
      </c>
      <c r="B49" s="5" t="s">
        <v>776</v>
      </c>
      <c r="C49" s="5" t="s">
        <v>472</v>
      </c>
      <c r="D49" s="5" t="str">
        <f>CONCATENATE(C49," ",B49)</f>
        <v>ELIZABETH WOLFSON</v>
      </c>
      <c r="E49" s="5" t="s">
        <v>120</v>
      </c>
      <c r="F49" s="5" t="s">
        <v>132</v>
      </c>
      <c r="G49" s="5" t="s">
        <v>133</v>
      </c>
      <c r="H49" s="5">
        <v>16865615</v>
      </c>
      <c r="I49" s="5" t="s">
        <v>2603</v>
      </c>
      <c r="J49" s="5" t="str">
        <f>CONCATENATE(H49,I49)</f>
        <v>16865615AV6</v>
      </c>
      <c r="K49" s="5" t="s">
        <v>122</v>
      </c>
      <c r="L49" s="5" t="s">
        <v>123</v>
      </c>
      <c r="M49" s="5" t="str">
        <f>CONCATENATE(L49," ",K49)</f>
        <v>Heather Geske</v>
      </c>
      <c r="N49" s="6">
        <v>45992</v>
      </c>
      <c r="O49" s="6">
        <v>46023</v>
      </c>
      <c r="P49" s="7">
        <v>40.44</v>
      </c>
      <c r="Q49" s="5">
        <f>DATEDIF(N49,O49,"M")</f>
        <v>1</v>
      </c>
      <c r="R49" s="11">
        <v>0.38</v>
      </c>
      <c r="S49" s="5" t="s">
        <v>60</v>
      </c>
      <c r="T49" s="5" t="s">
        <v>61</v>
      </c>
      <c r="U49" s="5">
        <v>6</v>
      </c>
      <c r="V49" s="7">
        <v>92.22</v>
      </c>
      <c r="W49" s="7">
        <v>15.37</v>
      </c>
      <c r="X49" s="5" t="s">
        <v>133</v>
      </c>
    </row>
    <row r="50" spans="1:52" x14ac:dyDescent="0.25">
      <c r="A50" s="24">
        <v>2031972270</v>
      </c>
      <c r="B50" s="5" t="s">
        <v>66</v>
      </c>
      <c r="C50" s="5" t="s">
        <v>864</v>
      </c>
      <c r="D50" s="5" t="str">
        <f>CONCATENATE(C50," ",B50)</f>
        <v>DANIELLE RYAN</v>
      </c>
      <c r="E50" s="5" t="s">
        <v>83</v>
      </c>
      <c r="F50" s="5" t="s">
        <v>373</v>
      </c>
      <c r="G50" s="5" t="s">
        <v>374</v>
      </c>
      <c r="H50" s="5">
        <v>16912722</v>
      </c>
      <c r="I50" s="5" t="s">
        <v>2603</v>
      </c>
      <c r="J50" s="5" t="str">
        <f>CONCATENATE(H50,I50)</f>
        <v>16912722AV6</v>
      </c>
      <c r="K50" s="5" t="s">
        <v>422</v>
      </c>
      <c r="L50" s="5" t="s">
        <v>423</v>
      </c>
      <c r="M50" s="5" t="str">
        <f>CONCATENATE(L50," ",K50)</f>
        <v>ANDREA PETRUNGARO</v>
      </c>
      <c r="N50" s="6">
        <v>45992</v>
      </c>
      <c r="O50" s="6">
        <v>46023</v>
      </c>
      <c r="P50" s="7">
        <v>54.22</v>
      </c>
      <c r="Q50" s="5">
        <f>DATEDIF(N50,O50,"M")</f>
        <v>1</v>
      </c>
      <c r="R50" s="11">
        <v>0.7</v>
      </c>
      <c r="S50" s="5" t="s">
        <v>60</v>
      </c>
      <c r="T50" s="5" t="s">
        <v>61</v>
      </c>
      <c r="U50" s="5">
        <v>6</v>
      </c>
      <c r="V50" s="7">
        <v>227.7</v>
      </c>
      <c r="W50" s="7">
        <v>37.950000000000003</v>
      </c>
      <c r="X50" s="5" t="s">
        <v>374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24">
        <v>2031842856</v>
      </c>
      <c r="B51" s="5" t="s">
        <v>827</v>
      </c>
      <c r="C51" s="5" t="s">
        <v>828</v>
      </c>
      <c r="D51" s="5" t="str">
        <f>CONCATENATE(C51," ",B51)</f>
        <v>JANE HIRT</v>
      </c>
      <c r="E51" s="5" t="s">
        <v>83</v>
      </c>
      <c r="F51" s="5" t="s">
        <v>373</v>
      </c>
      <c r="G51" s="5" t="s">
        <v>374</v>
      </c>
      <c r="H51" s="5">
        <v>7470776</v>
      </c>
      <c r="I51" s="5" t="s">
        <v>2603</v>
      </c>
      <c r="J51" s="5" t="str">
        <f>CONCATENATE(H51,I51)</f>
        <v>7470776AV6</v>
      </c>
      <c r="K51" s="5" t="s">
        <v>355</v>
      </c>
      <c r="L51" s="5" t="s">
        <v>356</v>
      </c>
      <c r="M51" s="5" t="str">
        <f>CONCATENATE(L51," ",K51)</f>
        <v>Andrew Choi</v>
      </c>
      <c r="N51" s="6">
        <v>45992</v>
      </c>
      <c r="O51" s="6">
        <v>46023</v>
      </c>
      <c r="P51" s="7">
        <v>15.75</v>
      </c>
      <c r="Q51" s="5">
        <f>DATEDIF(N51,O51,"M")</f>
        <v>1</v>
      </c>
      <c r="R51" s="11">
        <v>0.7</v>
      </c>
      <c r="S51" s="5" t="s">
        <v>60</v>
      </c>
      <c r="T51" s="5" t="s">
        <v>61</v>
      </c>
      <c r="U51" s="5">
        <v>6</v>
      </c>
      <c r="V51" s="7">
        <v>66.12</v>
      </c>
      <c r="W51" s="7">
        <v>11.02</v>
      </c>
      <c r="X51" s="5" t="s">
        <v>374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24">
        <v>2032200712</v>
      </c>
      <c r="B52" s="5" t="s">
        <v>818</v>
      </c>
      <c r="C52" s="5" t="s">
        <v>613</v>
      </c>
      <c r="D52" s="5" t="str">
        <f>CONCATENATE(C52," ",B52)</f>
        <v>KATHY HALVEY</v>
      </c>
      <c r="E52" s="5" t="s">
        <v>83</v>
      </c>
      <c r="F52" s="5" t="s">
        <v>373</v>
      </c>
      <c r="G52" s="5" t="s">
        <v>374</v>
      </c>
      <c r="H52" s="5">
        <v>7470776</v>
      </c>
      <c r="I52" s="5" t="s">
        <v>2603</v>
      </c>
      <c r="J52" s="5" t="str">
        <f>CONCATENATE(H52,I52)</f>
        <v>7470776AV6</v>
      </c>
      <c r="K52" s="5" t="s">
        <v>355</v>
      </c>
      <c r="L52" s="5" t="s">
        <v>356</v>
      </c>
      <c r="M52" s="5" t="str">
        <f>CONCATENATE(L52," ",K52)</f>
        <v>Andrew Choi</v>
      </c>
      <c r="N52" s="6">
        <v>45992</v>
      </c>
      <c r="O52" s="6">
        <v>46023</v>
      </c>
      <c r="P52" s="7">
        <v>35.4</v>
      </c>
      <c r="Q52" s="5">
        <f>DATEDIF(N52,O52,"M")</f>
        <v>1</v>
      </c>
      <c r="R52" s="11">
        <v>0.7</v>
      </c>
      <c r="S52" s="5" t="s">
        <v>60</v>
      </c>
      <c r="T52" s="5" t="s">
        <v>61</v>
      </c>
      <c r="U52" s="5">
        <v>6</v>
      </c>
      <c r="V52" s="7">
        <v>148.68</v>
      </c>
      <c r="W52" s="7">
        <v>24.78</v>
      </c>
      <c r="X52" s="5" t="s">
        <v>374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24">
        <v>2032326322</v>
      </c>
      <c r="B53" s="5" t="s">
        <v>760</v>
      </c>
      <c r="C53" s="5" t="s">
        <v>761</v>
      </c>
      <c r="D53" s="5" t="str">
        <f>CONCATENATE(C53," ",B53)</f>
        <v>SOTIRIS KOSMAS</v>
      </c>
      <c r="E53" s="5" t="s">
        <v>83</v>
      </c>
      <c r="F53" s="5" t="s">
        <v>373</v>
      </c>
      <c r="G53" s="5" t="s">
        <v>374</v>
      </c>
      <c r="H53" s="5">
        <v>7470776</v>
      </c>
      <c r="I53" s="5" t="s">
        <v>2603</v>
      </c>
      <c r="J53" s="5" t="str">
        <f>CONCATENATE(H53,I53)</f>
        <v>7470776AV6</v>
      </c>
      <c r="K53" s="5" t="s">
        <v>355</v>
      </c>
      <c r="L53" s="5" t="s">
        <v>356</v>
      </c>
      <c r="M53" s="5" t="str">
        <f>CONCATENATE(L53," ",K53)</f>
        <v>Andrew Choi</v>
      </c>
      <c r="N53" s="6">
        <v>46023</v>
      </c>
      <c r="O53" s="6">
        <v>46054</v>
      </c>
      <c r="P53" s="7">
        <v>27.5</v>
      </c>
      <c r="Q53" s="5">
        <f>DATEDIF(N53,O53,"M")</f>
        <v>1</v>
      </c>
      <c r="R53" s="11">
        <v>0.7</v>
      </c>
      <c r="S53" s="5" t="s">
        <v>60</v>
      </c>
      <c r="T53" s="5" t="s">
        <v>61</v>
      </c>
      <c r="U53" s="5">
        <v>6</v>
      </c>
      <c r="V53" s="7">
        <v>115.5</v>
      </c>
      <c r="W53" s="7">
        <v>19.25</v>
      </c>
      <c r="X53" s="5" t="s">
        <v>374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24">
        <v>2032326482</v>
      </c>
      <c r="B54" s="5" t="s">
        <v>762</v>
      </c>
      <c r="C54" s="5" t="s">
        <v>763</v>
      </c>
      <c r="D54" s="5" t="str">
        <f>CONCATENATE(C54," ",B54)</f>
        <v>ANN CARROTHERS</v>
      </c>
      <c r="E54" s="5" t="s">
        <v>83</v>
      </c>
      <c r="F54" s="5" t="s">
        <v>373</v>
      </c>
      <c r="G54" s="5" t="s">
        <v>374</v>
      </c>
      <c r="H54" s="5">
        <v>7470776</v>
      </c>
      <c r="I54" s="5" t="s">
        <v>2603</v>
      </c>
      <c r="J54" s="5" t="str">
        <f>CONCATENATE(H54,I54)</f>
        <v>7470776AV6</v>
      </c>
      <c r="K54" s="5" t="s">
        <v>355</v>
      </c>
      <c r="L54" s="5" t="s">
        <v>356</v>
      </c>
      <c r="M54" s="5" t="str">
        <f>CONCATENATE(L54," ",K54)</f>
        <v>Andrew Choi</v>
      </c>
      <c r="N54" s="6">
        <v>46023</v>
      </c>
      <c r="O54" s="6">
        <v>46054</v>
      </c>
      <c r="P54" s="7">
        <v>22</v>
      </c>
      <c r="Q54" s="5">
        <f>DATEDIF(N54,O54,"M")</f>
        <v>1</v>
      </c>
      <c r="R54" s="11">
        <v>0.7</v>
      </c>
      <c r="S54" s="5" t="s">
        <v>60</v>
      </c>
      <c r="T54" s="5" t="s">
        <v>61</v>
      </c>
      <c r="U54" s="5">
        <v>6</v>
      </c>
      <c r="V54" s="7">
        <v>92.4</v>
      </c>
      <c r="W54" s="7">
        <v>15.4</v>
      </c>
      <c r="X54" s="5" t="s">
        <v>374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24">
        <v>2032340283</v>
      </c>
      <c r="B55" s="5" t="s">
        <v>769</v>
      </c>
      <c r="C55" s="5" t="s">
        <v>219</v>
      </c>
      <c r="D55" s="5" t="str">
        <f>CONCATENATE(C55," ",B55)</f>
        <v>DONNA KISS</v>
      </c>
      <c r="E55" s="5" t="s">
        <v>83</v>
      </c>
      <c r="F55" s="5" t="s">
        <v>373</v>
      </c>
      <c r="G55" s="5" t="s">
        <v>374</v>
      </c>
      <c r="H55" s="5">
        <v>7470776</v>
      </c>
      <c r="I55" s="5" t="s">
        <v>2603</v>
      </c>
      <c r="J55" s="5" t="str">
        <f>CONCATENATE(H55,I55)</f>
        <v>7470776AV6</v>
      </c>
      <c r="K55" s="5" t="s">
        <v>355</v>
      </c>
      <c r="L55" s="5" t="s">
        <v>356</v>
      </c>
      <c r="M55" s="5" t="str">
        <f>CONCATENATE(L55," ",K55)</f>
        <v>Andrew Choi</v>
      </c>
      <c r="N55" s="6">
        <v>46023</v>
      </c>
      <c r="O55" s="6">
        <v>46054</v>
      </c>
      <c r="P55" s="7">
        <v>22</v>
      </c>
      <c r="Q55" s="5">
        <f>DATEDIF(N55,O55,"M")</f>
        <v>1</v>
      </c>
      <c r="R55" s="11">
        <v>0.7</v>
      </c>
      <c r="S55" s="5" t="s">
        <v>60</v>
      </c>
      <c r="T55" s="5" t="s">
        <v>61</v>
      </c>
      <c r="U55" s="5">
        <v>6</v>
      </c>
      <c r="V55" s="7">
        <v>92.4</v>
      </c>
      <c r="W55" s="7">
        <v>15.4</v>
      </c>
      <c r="X55" s="5" t="s">
        <v>374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24">
        <v>2032366614</v>
      </c>
      <c r="B56" s="5" t="s">
        <v>621</v>
      </c>
      <c r="C56" s="5" t="s">
        <v>223</v>
      </c>
      <c r="D56" s="5" t="str">
        <f>CONCATENATE(C56," ",B56)</f>
        <v>WILLIAM DAY</v>
      </c>
      <c r="E56" s="5" t="s">
        <v>83</v>
      </c>
      <c r="F56" s="5" t="s">
        <v>373</v>
      </c>
      <c r="G56" s="5" t="s">
        <v>374</v>
      </c>
      <c r="H56" s="5">
        <v>7470776</v>
      </c>
      <c r="I56" s="5" t="s">
        <v>2603</v>
      </c>
      <c r="J56" s="5" t="str">
        <f>CONCATENATE(H56,I56)</f>
        <v>7470776AV6</v>
      </c>
      <c r="K56" s="5" t="s">
        <v>355</v>
      </c>
      <c r="L56" s="5" t="s">
        <v>356</v>
      </c>
      <c r="M56" s="5" t="str">
        <f>CONCATENATE(L56," ",K56)</f>
        <v>Andrew Choi</v>
      </c>
      <c r="N56" s="6">
        <v>45988</v>
      </c>
      <c r="O56" s="6">
        <v>46018</v>
      </c>
      <c r="P56" s="7">
        <v>32.200000000000003</v>
      </c>
      <c r="Q56" s="5">
        <f>DATEDIF(N56,O56,"M")</f>
        <v>1</v>
      </c>
      <c r="R56" s="11">
        <v>0.7</v>
      </c>
      <c r="S56" s="5" t="s">
        <v>60</v>
      </c>
      <c r="T56" s="5" t="s">
        <v>61</v>
      </c>
      <c r="U56" s="5">
        <v>6</v>
      </c>
      <c r="V56" s="7">
        <v>135.24</v>
      </c>
      <c r="W56" s="7">
        <v>22.54</v>
      </c>
      <c r="X56" s="5" t="s">
        <v>374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24">
        <v>2032376876</v>
      </c>
      <c r="B57" s="5" t="s">
        <v>790</v>
      </c>
      <c r="C57" s="5" t="s">
        <v>791</v>
      </c>
      <c r="D57" s="5" t="str">
        <f>CONCATENATE(C57," ",B57)</f>
        <v>LESLEE RODRIGUEZ</v>
      </c>
      <c r="E57" s="5" t="s">
        <v>83</v>
      </c>
      <c r="F57" s="5" t="s">
        <v>373</v>
      </c>
      <c r="G57" s="5" t="s">
        <v>374</v>
      </c>
      <c r="H57" s="5">
        <v>7470776</v>
      </c>
      <c r="I57" s="5" t="s">
        <v>2603</v>
      </c>
      <c r="J57" s="5" t="str">
        <f>CONCATENATE(H57,I57)</f>
        <v>7470776AV6</v>
      </c>
      <c r="K57" s="5" t="s">
        <v>355</v>
      </c>
      <c r="L57" s="5" t="s">
        <v>356</v>
      </c>
      <c r="M57" s="5" t="str">
        <f>CONCATENATE(L57," ",K57)</f>
        <v>Andrew Choi</v>
      </c>
      <c r="N57" s="6">
        <v>46023</v>
      </c>
      <c r="O57" s="6">
        <v>46054</v>
      </c>
      <c r="P57" s="7">
        <v>27.5</v>
      </c>
      <c r="Q57" s="5">
        <f>DATEDIF(N57,O57,"M")</f>
        <v>1</v>
      </c>
      <c r="R57" s="11">
        <v>0.7</v>
      </c>
      <c r="S57" s="5" t="s">
        <v>60</v>
      </c>
      <c r="T57" s="5" t="s">
        <v>61</v>
      </c>
      <c r="U57" s="5">
        <v>6</v>
      </c>
      <c r="V57" s="7">
        <v>115.5</v>
      </c>
      <c r="W57" s="7">
        <v>19.25</v>
      </c>
      <c r="X57" s="5" t="s">
        <v>374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s="5" customFormat="1" x14ac:dyDescent="0.25">
      <c r="A58" s="24">
        <v>2032382407</v>
      </c>
      <c r="B58" s="5" t="s">
        <v>793</v>
      </c>
      <c r="C58" s="5" t="s">
        <v>127</v>
      </c>
      <c r="D58" s="5" t="str">
        <f>CONCATENATE(C58," ",B58)</f>
        <v>BRIAN GOLDEN</v>
      </c>
      <c r="E58" s="5" t="s">
        <v>83</v>
      </c>
      <c r="F58" s="5" t="s">
        <v>373</v>
      </c>
      <c r="G58" s="5" t="s">
        <v>374</v>
      </c>
      <c r="H58" s="5">
        <v>7470776</v>
      </c>
      <c r="I58" s="5" t="s">
        <v>2603</v>
      </c>
      <c r="J58" s="5" t="str">
        <f>CONCATENATE(H58,I58)</f>
        <v>7470776AV6</v>
      </c>
      <c r="K58" s="5" t="s">
        <v>355</v>
      </c>
      <c r="L58" s="5" t="s">
        <v>356</v>
      </c>
      <c r="M58" s="5" t="str">
        <f>CONCATENATE(L58," ",K58)</f>
        <v>Andrew Choi</v>
      </c>
      <c r="N58" s="6">
        <v>46023</v>
      </c>
      <c r="O58" s="6">
        <v>46054</v>
      </c>
      <c r="P58" s="7">
        <v>22</v>
      </c>
      <c r="Q58" s="5">
        <f>DATEDIF(N58,O58,"M")</f>
        <v>1</v>
      </c>
      <c r="R58" s="11">
        <v>0.7</v>
      </c>
      <c r="S58" s="5" t="s">
        <v>60</v>
      </c>
      <c r="T58" s="5" t="s">
        <v>61</v>
      </c>
      <c r="U58" s="5">
        <v>6</v>
      </c>
      <c r="V58" s="7">
        <v>92.4</v>
      </c>
      <c r="W58" s="7">
        <v>15.4</v>
      </c>
      <c r="X58" s="5" t="s">
        <v>374</v>
      </c>
    </row>
    <row r="59" spans="1:52" s="5" customFormat="1" x14ac:dyDescent="0.25">
      <c r="A59" s="24">
        <v>2032111106</v>
      </c>
      <c r="B59" s="5" t="s">
        <v>2034</v>
      </c>
      <c r="C59" s="5" t="s">
        <v>732</v>
      </c>
      <c r="D59" s="5" t="str">
        <f>CONCATENATE(C59," ",B59)</f>
        <v>KATHRYN WHITE</v>
      </c>
      <c r="E59" s="5" t="s">
        <v>83</v>
      </c>
      <c r="F59" s="5" t="s">
        <v>373</v>
      </c>
      <c r="G59" s="5" t="s">
        <v>374</v>
      </c>
      <c r="H59" s="5">
        <v>19681796</v>
      </c>
      <c r="I59" s="5" t="s">
        <v>2603</v>
      </c>
      <c r="J59" s="5" t="str">
        <f>CONCATENATE(H59,I59)</f>
        <v>19681796AV6</v>
      </c>
      <c r="K59" s="5" t="s">
        <v>340</v>
      </c>
      <c r="L59" s="5" t="s">
        <v>341</v>
      </c>
      <c r="M59" s="5" t="str">
        <f>CONCATENATE(L59," ",K59)</f>
        <v>CHRISTIAN TAUGNER</v>
      </c>
      <c r="N59" s="6">
        <v>45989</v>
      </c>
      <c r="O59" s="6">
        <v>46019</v>
      </c>
      <c r="P59" s="7">
        <v>37.18</v>
      </c>
      <c r="Q59" s="5">
        <f>DATEDIF(N59,O59,"M")</f>
        <v>1</v>
      </c>
      <c r="R59" s="11">
        <v>0.7</v>
      </c>
      <c r="S59" s="5" t="s">
        <v>60</v>
      </c>
      <c r="T59" s="5" t="s">
        <v>61</v>
      </c>
      <c r="U59" s="5">
        <v>6</v>
      </c>
      <c r="V59" s="7">
        <v>156.18</v>
      </c>
      <c r="W59" s="7">
        <v>26.03</v>
      </c>
      <c r="X59" s="5" t="s">
        <v>374</v>
      </c>
    </row>
    <row r="60" spans="1:52" s="5" customFormat="1" x14ac:dyDescent="0.25">
      <c r="A60" s="24">
        <v>2032339031</v>
      </c>
      <c r="B60" s="5" t="s">
        <v>844</v>
      </c>
      <c r="C60" s="5" t="s">
        <v>249</v>
      </c>
      <c r="D60" s="5" t="str">
        <f>CONCATENATE(C60," ",B60)</f>
        <v>DONALD NENNIG</v>
      </c>
      <c r="E60" s="5" t="s">
        <v>339</v>
      </c>
      <c r="F60" s="5" t="s">
        <v>373</v>
      </c>
      <c r="G60" s="5" t="s">
        <v>374</v>
      </c>
      <c r="H60" s="5">
        <v>19681796</v>
      </c>
      <c r="I60" s="5" t="s">
        <v>2603</v>
      </c>
      <c r="J60" s="5" t="str">
        <f>CONCATENATE(H60,I60)</f>
        <v>19681796AV6</v>
      </c>
      <c r="K60" s="5" t="s">
        <v>340</v>
      </c>
      <c r="L60" s="5" t="s">
        <v>341</v>
      </c>
      <c r="M60" s="5" t="str">
        <f>CONCATENATE(L60," ",K60)</f>
        <v>CHRISTIAN TAUGNER</v>
      </c>
      <c r="N60" s="6">
        <v>45986</v>
      </c>
      <c r="O60" s="6">
        <v>46016</v>
      </c>
      <c r="P60" s="7">
        <v>68.8</v>
      </c>
      <c r="Q60" s="5">
        <f>DATEDIF(N60,O60,"M")</f>
        <v>1</v>
      </c>
      <c r="R60" s="11">
        <v>0.7</v>
      </c>
      <c r="S60" s="5" t="s">
        <v>60</v>
      </c>
      <c r="T60" s="5" t="s">
        <v>61</v>
      </c>
      <c r="U60" s="5">
        <v>6</v>
      </c>
      <c r="V60" s="7">
        <v>288.95999999999998</v>
      </c>
      <c r="W60" s="7">
        <v>48.16</v>
      </c>
      <c r="X60" s="5" t="s">
        <v>374</v>
      </c>
    </row>
    <row r="61" spans="1:52" s="5" customFormat="1" x14ac:dyDescent="0.25">
      <c r="A61" s="24">
        <v>2032384112</v>
      </c>
      <c r="B61" s="5" t="s">
        <v>2254</v>
      </c>
      <c r="C61" s="5" t="s">
        <v>2255</v>
      </c>
      <c r="D61" s="5" t="str">
        <f>CONCATENATE(C61," ",B61)</f>
        <v>ON MERRITT</v>
      </c>
      <c r="E61" s="5" t="s">
        <v>339</v>
      </c>
      <c r="F61" s="5" t="s">
        <v>373</v>
      </c>
      <c r="G61" s="5" t="s">
        <v>374</v>
      </c>
      <c r="H61" s="5">
        <v>19681796</v>
      </c>
      <c r="I61" s="5" t="s">
        <v>2603</v>
      </c>
      <c r="J61" s="5" t="str">
        <f>CONCATENATE(H61,I61)</f>
        <v>19681796AV6</v>
      </c>
      <c r="K61" s="5" t="s">
        <v>340</v>
      </c>
      <c r="L61" s="5" t="s">
        <v>341</v>
      </c>
      <c r="M61" s="5" t="str">
        <f>CONCATENATE(L61," ",K61)</f>
        <v>CHRISTIAN TAUGNER</v>
      </c>
      <c r="N61" s="6">
        <v>45988</v>
      </c>
      <c r="O61" s="6">
        <v>46018</v>
      </c>
      <c r="P61" s="7">
        <v>49.46</v>
      </c>
      <c r="Q61" s="5">
        <f>DATEDIF(N61,O61,"M")</f>
        <v>1</v>
      </c>
      <c r="R61" s="11">
        <v>0.7</v>
      </c>
      <c r="S61" s="5" t="s">
        <v>60</v>
      </c>
      <c r="T61" s="5" t="s">
        <v>61</v>
      </c>
      <c r="U61" s="5">
        <v>6</v>
      </c>
      <c r="V61" s="7">
        <v>207.72</v>
      </c>
      <c r="W61" s="7">
        <v>34.619999999999997</v>
      </c>
      <c r="X61" s="5" t="s">
        <v>374</v>
      </c>
    </row>
    <row r="62" spans="1:52" s="5" customFormat="1" x14ac:dyDescent="0.25">
      <c r="A62" s="24">
        <v>2032398126</v>
      </c>
      <c r="B62" s="5" t="s">
        <v>145</v>
      </c>
      <c r="C62" s="5" t="s">
        <v>79</v>
      </c>
      <c r="D62" s="5" t="str">
        <f>CONCATENATE(C62," ",B62)</f>
        <v>PATRICIA ROBINSON</v>
      </c>
      <c r="E62" s="5" t="s">
        <v>339</v>
      </c>
      <c r="F62" s="5" t="s">
        <v>373</v>
      </c>
      <c r="G62" s="5" t="s">
        <v>374</v>
      </c>
      <c r="H62" s="5">
        <v>19681796</v>
      </c>
      <c r="I62" s="5" t="s">
        <v>2603</v>
      </c>
      <c r="J62" s="5" t="str">
        <f>CONCATENATE(H62,I62)</f>
        <v>19681796AV6</v>
      </c>
      <c r="K62" s="5" t="s">
        <v>340</v>
      </c>
      <c r="L62" s="5" t="s">
        <v>341</v>
      </c>
      <c r="M62" s="5" t="str">
        <f>CONCATENATE(L62," ",K62)</f>
        <v>CHRISTIAN TAUGNER</v>
      </c>
      <c r="N62" s="6">
        <v>45990</v>
      </c>
      <c r="O62" s="6">
        <v>46020</v>
      </c>
      <c r="P62" s="7">
        <v>93.74</v>
      </c>
      <c r="Q62" s="5">
        <f>DATEDIF(N62,O62,"M")</f>
        <v>1</v>
      </c>
      <c r="R62" s="11">
        <v>0.7</v>
      </c>
      <c r="S62" s="5" t="s">
        <v>60</v>
      </c>
      <c r="T62" s="5" t="s">
        <v>61</v>
      </c>
      <c r="U62" s="5">
        <v>6</v>
      </c>
      <c r="V62" s="7">
        <v>393.72</v>
      </c>
      <c r="W62" s="7">
        <v>65.62</v>
      </c>
      <c r="X62" s="5" t="s">
        <v>374</v>
      </c>
    </row>
    <row r="63" spans="1:52" s="5" customFormat="1" x14ac:dyDescent="0.25">
      <c r="A63" s="24">
        <v>2032196157</v>
      </c>
      <c r="B63" s="5" t="s">
        <v>234</v>
      </c>
      <c r="C63" s="5" t="s">
        <v>249</v>
      </c>
      <c r="D63" s="5" t="str">
        <f>CONCATENATE(C63," ",B63)</f>
        <v>DONALD RUDOLPH</v>
      </c>
      <c r="E63" s="5" t="s">
        <v>83</v>
      </c>
      <c r="F63" s="5" t="s">
        <v>373</v>
      </c>
      <c r="G63" s="5" t="s">
        <v>374</v>
      </c>
      <c r="H63" s="5">
        <v>3333476</v>
      </c>
      <c r="I63" s="5" t="s">
        <v>2603</v>
      </c>
      <c r="J63" s="5" t="str">
        <f>CONCATENATE(H63,I63)</f>
        <v>3333476AV6</v>
      </c>
      <c r="K63" s="5" t="s">
        <v>749</v>
      </c>
      <c r="L63" s="5" t="s">
        <v>750</v>
      </c>
      <c r="M63" s="5" t="str">
        <f>CONCATENATE(L63," ",K63)</f>
        <v>Colleen Jerger</v>
      </c>
      <c r="N63" s="6">
        <v>46023</v>
      </c>
      <c r="O63" s="6">
        <v>46054</v>
      </c>
      <c r="P63" s="7">
        <v>28</v>
      </c>
      <c r="Q63" s="5">
        <f>DATEDIF(N63,O63,"M")</f>
        <v>1</v>
      </c>
      <c r="R63" s="11">
        <v>0.7</v>
      </c>
      <c r="S63" s="5" t="s">
        <v>60</v>
      </c>
      <c r="T63" s="5" t="s">
        <v>61</v>
      </c>
      <c r="U63" s="5">
        <v>6</v>
      </c>
      <c r="V63" s="7">
        <v>117.6</v>
      </c>
      <c r="W63" s="7">
        <v>19.600000000000001</v>
      </c>
      <c r="X63" s="5" t="s">
        <v>374</v>
      </c>
    </row>
    <row r="64" spans="1:52" x14ac:dyDescent="0.25">
      <c r="A64" s="24">
        <v>2031949680</v>
      </c>
      <c r="B64" s="5" t="s">
        <v>104</v>
      </c>
      <c r="C64" s="5" t="s">
        <v>105</v>
      </c>
      <c r="D64" s="5" t="str">
        <f>CONCATENATE(C64," ",B64)</f>
        <v>KAREN MILLER</v>
      </c>
      <c r="E64" s="5" t="s">
        <v>83</v>
      </c>
      <c r="F64" s="5" t="s">
        <v>373</v>
      </c>
      <c r="G64" s="5" t="s">
        <v>374</v>
      </c>
      <c r="H64" s="5">
        <v>8325282</v>
      </c>
      <c r="I64" s="5" t="s">
        <v>2603</v>
      </c>
      <c r="J64" s="5" t="str">
        <f>CONCATENATE(H64,I64)</f>
        <v>8325282AV6</v>
      </c>
      <c r="K64" s="5" t="s">
        <v>106</v>
      </c>
      <c r="L64" s="5" t="s">
        <v>107</v>
      </c>
      <c r="M64" s="5" t="str">
        <f>CONCATENATE(L64," ",K64)</f>
        <v>Dale Walenga</v>
      </c>
      <c r="N64" s="6">
        <v>45992</v>
      </c>
      <c r="O64" s="6">
        <v>46023</v>
      </c>
      <c r="P64" s="7">
        <v>34</v>
      </c>
      <c r="Q64" s="5">
        <f>DATEDIF(N64,O64,"M")</f>
        <v>1</v>
      </c>
      <c r="R64" s="11">
        <v>0.7</v>
      </c>
      <c r="S64" s="5" t="s">
        <v>60</v>
      </c>
      <c r="T64" s="5" t="s">
        <v>61</v>
      </c>
      <c r="U64" s="5">
        <v>6</v>
      </c>
      <c r="V64" s="7">
        <v>142.80000000000001</v>
      </c>
      <c r="W64" s="7">
        <v>23.8</v>
      </c>
      <c r="X64" s="5" t="s">
        <v>374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24">
        <v>2032340910</v>
      </c>
      <c r="B65" s="5" t="s">
        <v>770</v>
      </c>
      <c r="C65" s="5" t="s">
        <v>771</v>
      </c>
      <c r="D65" s="5" t="str">
        <f>CONCATENATE(C65," ",B65)</f>
        <v>JIGNESH UPADHYAY</v>
      </c>
      <c r="E65" s="5" t="s">
        <v>83</v>
      </c>
      <c r="F65" s="5" t="s">
        <v>373</v>
      </c>
      <c r="G65" s="5" t="s">
        <v>374</v>
      </c>
      <c r="H65" s="5">
        <v>8325282</v>
      </c>
      <c r="I65" s="5" t="s">
        <v>2603</v>
      </c>
      <c r="J65" s="5" t="str">
        <f>CONCATENATE(H65,I65)</f>
        <v>8325282AV6</v>
      </c>
      <c r="K65" s="5" t="s">
        <v>106</v>
      </c>
      <c r="L65" s="5" t="s">
        <v>107</v>
      </c>
      <c r="M65" s="5" t="str">
        <f>CONCATENATE(L65," ",K65)</f>
        <v>Dale Walenga</v>
      </c>
      <c r="N65" s="6">
        <v>45992</v>
      </c>
      <c r="O65" s="6">
        <v>46023</v>
      </c>
      <c r="P65" s="7">
        <v>51</v>
      </c>
      <c r="Q65" s="5">
        <f>DATEDIF(N65,O65,"M")</f>
        <v>1</v>
      </c>
      <c r="R65" s="11">
        <v>0.7</v>
      </c>
      <c r="S65" s="5" t="s">
        <v>60</v>
      </c>
      <c r="T65" s="5" t="s">
        <v>61</v>
      </c>
      <c r="U65" s="5">
        <v>6</v>
      </c>
      <c r="V65" s="7">
        <v>214.2</v>
      </c>
      <c r="W65" s="7">
        <v>35.700000000000003</v>
      </c>
      <c r="X65" s="5" t="s">
        <v>374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24">
        <v>2032377140</v>
      </c>
      <c r="B66" s="5" t="s">
        <v>752</v>
      </c>
      <c r="C66" s="5" t="s">
        <v>223</v>
      </c>
      <c r="D66" s="5" t="str">
        <f>CONCATENATE(C66," ",B66)</f>
        <v>WILLIAM MEYER</v>
      </c>
      <c r="E66" s="5" t="s">
        <v>83</v>
      </c>
      <c r="F66" s="5" t="s">
        <v>373</v>
      </c>
      <c r="G66" s="5" t="s">
        <v>374</v>
      </c>
      <c r="H66" s="5">
        <v>8325282</v>
      </c>
      <c r="I66" s="5" t="s">
        <v>2603</v>
      </c>
      <c r="J66" s="5" t="str">
        <f>CONCATENATE(H66,I66)</f>
        <v>8325282AV6</v>
      </c>
      <c r="K66" s="5" t="s">
        <v>106</v>
      </c>
      <c r="L66" s="5" t="s">
        <v>107</v>
      </c>
      <c r="M66" s="5" t="str">
        <f>CONCATENATE(L66," ",K66)</f>
        <v>Dale Walenga</v>
      </c>
      <c r="N66" s="6">
        <v>45988</v>
      </c>
      <c r="O66" s="6">
        <v>46018</v>
      </c>
      <c r="P66" s="7">
        <v>39.25</v>
      </c>
      <c r="Q66" s="5">
        <f>DATEDIF(N66,O66,"M")</f>
        <v>1</v>
      </c>
      <c r="R66" s="11">
        <v>0.7</v>
      </c>
      <c r="S66" s="5" t="s">
        <v>60</v>
      </c>
      <c r="T66" s="5" t="s">
        <v>61</v>
      </c>
      <c r="U66" s="5">
        <v>6</v>
      </c>
      <c r="V66" s="7">
        <v>164.88</v>
      </c>
      <c r="W66" s="7">
        <v>27.48</v>
      </c>
      <c r="X66" s="5" t="s">
        <v>374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s="5" customFormat="1" x14ac:dyDescent="0.25">
      <c r="A67" s="24">
        <v>2032344319</v>
      </c>
      <c r="B67" s="5" t="s">
        <v>775</v>
      </c>
      <c r="C67" s="5" t="s">
        <v>223</v>
      </c>
      <c r="D67" s="5" t="str">
        <f>CONCATENATE(C67," ",B67)</f>
        <v>WILLIAM CELLAK</v>
      </c>
      <c r="E67" s="5" t="s">
        <v>83</v>
      </c>
      <c r="F67" s="5" t="s">
        <v>373</v>
      </c>
      <c r="G67" s="5" t="s">
        <v>374</v>
      </c>
      <c r="H67" s="5">
        <v>8814784</v>
      </c>
      <c r="I67" s="5" t="s">
        <v>2603</v>
      </c>
      <c r="J67" s="5" t="str">
        <f>CONCATENATE(H67,I67)</f>
        <v>8814784AV6</v>
      </c>
      <c r="K67" s="5" t="s">
        <v>501</v>
      </c>
      <c r="L67" s="5" t="s">
        <v>502</v>
      </c>
      <c r="M67" s="5" t="str">
        <f>CONCATENATE(L67," ",K67)</f>
        <v>FRANK LISKOVEC</v>
      </c>
      <c r="N67" s="6">
        <v>45992</v>
      </c>
      <c r="O67" s="6">
        <v>46023</v>
      </c>
      <c r="P67" s="7">
        <v>105.02</v>
      </c>
      <c r="Q67" s="5">
        <f>DATEDIF(N67,O67,"M")</f>
        <v>1</v>
      </c>
      <c r="R67" s="11">
        <v>0.7</v>
      </c>
      <c r="S67" s="5" t="s">
        <v>60</v>
      </c>
      <c r="T67" s="5" t="s">
        <v>61</v>
      </c>
      <c r="U67" s="5">
        <v>6</v>
      </c>
      <c r="V67" s="7">
        <v>441.06</v>
      </c>
      <c r="W67" s="7">
        <v>73.510000000000005</v>
      </c>
      <c r="X67" s="5" t="s">
        <v>374</v>
      </c>
    </row>
    <row r="68" spans="1:52" s="5" customFormat="1" x14ac:dyDescent="0.25">
      <c r="A68" s="24">
        <v>2032387292</v>
      </c>
      <c r="B68" s="5" t="s">
        <v>104</v>
      </c>
      <c r="C68" s="5" t="s">
        <v>2256</v>
      </c>
      <c r="D68" s="5" t="str">
        <f>CONCATENATE(C68," ",B68)</f>
        <v>SHARON MILLER</v>
      </c>
      <c r="E68" s="5" t="s">
        <v>83</v>
      </c>
      <c r="F68" s="5" t="s">
        <v>373</v>
      </c>
      <c r="G68" s="5" t="s">
        <v>374</v>
      </c>
      <c r="H68" s="5">
        <v>8814784</v>
      </c>
      <c r="I68" s="5" t="s">
        <v>2603</v>
      </c>
      <c r="J68" s="5" t="str">
        <f>CONCATENATE(H68,I68)</f>
        <v>8814784AV6</v>
      </c>
      <c r="K68" s="5" t="s">
        <v>501</v>
      </c>
      <c r="L68" s="5" t="s">
        <v>502</v>
      </c>
      <c r="M68" s="5" t="str">
        <f>CONCATENATE(L68," ",K68)</f>
        <v>FRANK LISKOVEC</v>
      </c>
      <c r="N68" s="6">
        <v>45992</v>
      </c>
      <c r="O68" s="6">
        <v>46023</v>
      </c>
      <c r="P68" s="7">
        <v>124.72</v>
      </c>
      <c r="Q68" s="5">
        <f>DATEDIF(N68,O68,"M")</f>
        <v>1</v>
      </c>
      <c r="R68" s="11">
        <v>0.7</v>
      </c>
      <c r="S68" s="5" t="s">
        <v>60</v>
      </c>
      <c r="T68" s="5" t="s">
        <v>61</v>
      </c>
      <c r="U68" s="5">
        <v>6</v>
      </c>
      <c r="V68" s="7">
        <v>523.79999999999995</v>
      </c>
      <c r="W68" s="7">
        <v>87.3</v>
      </c>
      <c r="X68" s="5" t="s">
        <v>374</v>
      </c>
    </row>
    <row r="69" spans="1:52" s="5" customFormat="1" x14ac:dyDescent="0.25">
      <c r="A69" s="24">
        <v>2032348464</v>
      </c>
      <c r="B69" s="5" t="s">
        <v>2243</v>
      </c>
      <c r="C69" s="5" t="s">
        <v>2244</v>
      </c>
      <c r="D69" s="5" t="str">
        <f>CONCATENATE(C69," ",B69)</f>
        <v>SALEH ELRAMAL</v>
      </c>
      <c r="E69" s="5" t="s">
        <v>206</v>
      </c>
      <c r="F69" s="5" t="s">
        <v>373</v>
      </c>
      <c r="G69" s="5" t="s">
        <v>374</v>
      </c>
      <c r="H69" s="5">
        <v>17094718</v>
      </c>
      <c r="I69" s="5" t="s">
        <v>2603</v>
      </c>
      <c r="J69" s="5" t="str">
        <f>CONCATENATE(H69,I69)</f>
        <v>17094718AV6</v>
      </c>
      <c r="K69" s="5" t="s">
        <v>267</v>
      </c>
      <c r="L69" s="5" t="s">
        <v>114</v>
      </c>
      <c r="M69" s="5" t="str">
        <f>CONCATENATE(L69," ",K69)</f>
        <v>GREGORY HANSFORD</v>
      </c>
      <c r="N69" s="6">
        <v>45992</v>
      </c>
      <c r="O69" s="6">
        <v>46023</v>
      </c>
      <c r="P69" s="7">
        <v>24</v>
      </c>
      <c r="Q69" s="5">
        <f>DATEDIF(N69,O69,"M")</f>
        <v>1</v>
      </c>
      <c r="R69" s="11">
        <v>0.7</v>
      </c>
      <c r="S69" s="5" t="s">
        <v>60</v>
      </c>
      <c r="T69" s="5" t="s">
        <v>61</v>
      </c>
      <c r="U69" s="5">
        <v>6</v>
      </c>
      <c r="V69" s="7">
        <v>100.8</v>
      </c>
      <c r="W69" s="7">
        <v>16.8</v>
      </c>
      <c r="X69" s="5" t="s">
        <v>374</v>
      </c>
    </row>
    <row r="70" spans="1:52" s="5" customFormat="1" x14ac:dyDescent="0.25">
      <c r="A70" s="24">
        <v>2032389269</v>
      </c>
      <c r="B70" s="5" t="s">
        <v>2257</v>
      </c>
      <c r="C70" s="5" t="s">
        <v>2256</v>
      </c>
      <c r="D70" s="5" t="str">
        <f>CONCATENATE(C70," ",B70)</f>
        <v>SHARON CLEARY</v>
      </c>
      <c r="E70" s="5" t="s">
        <v>83</v>
      </c>
      <c r="F70" s="5" t="s">
        <v>373</v>
      </c>
      <c r="G70" s="5" t="s">
        <v>374</v>
      </c>
      <c r="H70" s="5">
        <v>17094718</v>
      </c>
      <c r="I70" s="5" t="s">
        <v>2603</v>
      </c>
      <c r="J70" s="5" t="str">
        <f>CONCATENATE(H70,I70)</f>
        <v>17094718AV6</v>
      </c>
      <c r="K70" s="5" t="s">
        <v>267</v>
      </c>
      <c r="L70" s="5" t="s">
        <v>114</v>
      </c>
      <c r="M70" s="5" t="str">
        <f>CONCATENATE(L70," ",K70)</f>
        <v>GREGORY HANSFORD</v>
      </c>
      <c r="N70" s="6">
        <v>45992</v>
      </c>
      <c r="O70" s="6">
        <v>46023</v>
      </c>
      <c r="P70" s="7">
        <v>124.72</v>
      </c>
      <c r="Q70" s="5">
        <f>DATEDIF(N70,O70,"M")</f>
        <v>1</v>
      </c>
      <c r="R70" s="11">
        <v>0.7</v>
      </c>
      <c r="S70" s="5" t="s">
        <v>60</v>
      </c>
      <c r="T70" s="5" t="s">
        <v>61</v>
      </c>
      <c r="U70" s="5">
        <v>6</v>
      </c>
      <c r="V70" s="7">
        <v>523.79999999999995</v>
      </c>
      <c r="W70" s="7">
        <v>87.3</v>
      </c>
      <c r="X70" s="5" t="s">
        <v>374</v>
      </c>
    </row>
    <row r="71" spans="1:52" s="5" customFormat="1" x14ac:dyDescent="0.25">
      <c r="A71" s="24">
        <v>2032012808</v>
      </c>
      <c r="B71" s="5" t="s">
        <v>118</v>
      </c>
      <c r="C71" s="5" t="s">
        <v>119</v>
      </c>
      <c r="D71" s="5" t="str">
        <f>CONCATENATE(C71," ",B71)</f>
        <v>SAMUEL CHAVEZ</v>
      </c>
      <c r="E71" s="5" t="s">
        <v>120</v>
      </c>
      <c r="F71" s="5" t="s">
        <v>373</v>
      </c>
      <c r="G71" s="5" t="s">
        <v>374</v>
      </c>
      <c r="H71" s="5">
        <v>16865615</v>
      </c>
      <c r="I71" s="5" t="s">
        <v>2603</v>
      </c>
      <c r="J71" s="5" t="str">
        <f>CONCATENATE(H71,I71)</f>
        <v>16865615AV6</v>
      </c>
      <c r="K71" s="5" t="s">
        <v>122</v>
      </c>
      <c r="L71" s="5" t="s">
        <v>123</v>
      </c>
      <c r="M71" s="5" t="str">
        <f>CONCATENATE(L71," ",K71)</f>
        <v>Heather Geske</v>
      </c>
      <c r="N71" s="6">
        <v>45992</v>
      </c>
      <c r="O71" s="6">
        <v>46023</v>
      </c>
      <c r="P71" s="7">
        <v>29.2</v>
      </c>
      <c r="Q71" s="5">
        <f>DATEDIF(N71,O71,"M")</f>
        <v>1</v>
      </c>
      <c r="R71" s="11">
        <v>0.7</v>
      </c>
      <c r="S71" s="5" t="s">
        <v>60</v>
      </c>
      <c r="T71" s="5" t="s">
        <v>61</v>
      </c>
      <c r="U71" s="5">
        <v>6</v>
      </c>
      <c r="V71" s="7">
        <v>122.64</v>
      </c>
      <c r="W71" s="7">
        <v>20.440000000000001</v>
      </c>
      <c r="X71" s="5" t="s">
        <v>374</v>
      </c>
    </row>
    <row r="72" spans="1:52" s="5" customFormat="1" x14ac:dyDescent="0.25">
      <c r="A72" s="24">
        <v>2032068340</v>
      </c>
      <c r="B72" s="5" t="s">
        <v>831</v>
      </c>
      <c r="C72" s="5" t="s">
        <v>386</v>
      </c>
      <c r="D72" s="5" t="str">
        <f>CONCATENATE(C72," ",B72)</f>
        <v>MICHAEL SHUWAL</v>
      </c>
      <c r="E72" s="5" t="s">
        <v>83</v>
      </c>
      <c r="F72" s="5" t="s">
        <v>373</v>
      </c>
      <c r="G72" s="5" t="s">
        <v>374</v>
      </c>
      <c r="H72" s="5">
        <v>16865615</v>
      </c>
      <c r="I72" s="5" t="s">
        <v>2603</v>
      </c>
      <c r="J72" s="5" t="str">
        <f>CONCATENATE(H72,I72)</f>
        <v>16865615AV6</v>
      </c>
      <c r="K72" s="5" t="s">
        <v>122</v>
      </c>
      <c r="L72" s="5" t="s">
        <v>123</v>
      </c>
      <c r="M72" s="5" t="str">
        <f>CONCATENATE(L72," ",K72)</f>
        <v>Heather Geske</v>
      </c>
      <c r="N72" s="6">
        <v>45992</v>
      </c>
      <c r="O72" s="6">
        <v>46023</v>
      </c>
      <c r="P72" s="7">
        <v>73.760000000000005</v>
      </c>
      <c r="Q72" s="5">
        <f>DATEDIF(N72,O72,"M")</f>
        <v>1</v>
      </c>
      <c r="R72" s="11">
        <v>0.7</v>
      </c>
      <c r="S72" s="5" t="s">
        <v>60</v>
      </c>
      <c r="T72" s="5" t="s">
        <v>61</v>
      </c>
      <c r="U72" s="5">
        <v>6</v>
      </c>
      <c r="V72" s="7">
        <v>309.77999999999997</v>
      </c>
      <c r="W72" s="7">
        <v>51.63</v>
      </c>
      <c r="X72" s="5" t="s">
        <v>374</v>
      </c>
    </row>
    <row r="73" spans="1:52" s="5" customFormat="1" x14ac:dyDescent="0.25">
      <c r="A73" s="24">
        <v>2032195586</v>
      </c>
      <c r="B73" s="5" t="s">
        <v>748</v>
      </c>
      <c r="C73" s="5" t="s">
        <v>269</v>
      </c>
      <c r="D73" s="5" t="str">
        <f>CONCATENATE(C73," ",B73)</f>
        <v>DIANA SENZIG</v>
      </c>
      <c r="E73" s="5" t="s">
        <v>120</v>
      </c>
      <c r="F73" s="5" t="s">
        <v>373</v>
      </c>
      <c r="G73" s="5" t="s">
        <v>374</v>
      </c>
      <c r="H73" s="5">
        <v>16865615</v>
      </c>
      <c r="I73" s="5" t="s">
        <v>2603</v>
      </c>
      <c r="J73" s="5" t="str">
        <f>CONCATENATE(H73,I73)</f>
        <v>16865615AV6</v>
      </c>
      <c r="K73" s="5" t="s">
        <v>122</v>
      </c>
      <c r="L73" s="5" t="s">
        <v>123</v>
      </c>
      <c r="M73" s="5" t="str">
        <f>CONCATENATE(L73," ",K73)</f>
        <v>Heather Geske</v>
      </c>
      <c r="N73" s="6">
        <v>45992</v>
      </c>
      <c r="O73" s="6">
        <v>46023</v>
      </c>
      <c r="P73" s="7">
        <v>9.1</v>
      </c>
      <c r="Q73" s="5">
        <f>DATEDIF(N73,O73,"M")</f>
        <v>1</v>
      </c>
      <c r="R73" s="11">
        <v>0.7</v>
      </c>
      <c r="S73" s="5" t="s">
        <v>60</v>
      </c>
      <c r="T73" s="5" t="s">
        <v>61</v>
      </c>
      <c r="U73" s="5">
        <v>6</v>
      </c>
      <c r="V73" s="7">
        <v>38.22</v>
      </c>
      <c r="W73" s="7">
        <v>6.37</v>
      </c>
      <c r="X73" s="5" t="s">
        <v>374</v>
      </c>
    </row>
    <row r="74" spans="1:52" s="5" customFormat="1" x14ac:dyDescent="0.25">
      <c r="A74" s="24">
        <v>2032241527</v>
      </c>
      <c r="B74" s="5" t="s">
        <v>836</v>
      </c>
      <c r="C74" s="5" t="s">
        <v>828</v>
      </c>
      <c r="D74" s="5" t="str">
        <f>CONCATENATE(C74," ",B74)</f>
        <v>JANE DAVENPORT</v>
      </c>
      <c r="E74" s="5" t="s">
        <v>120</v>
      </c>
      <c r="F74" s="5" t="s">
        <v>373</v>
      </c>
      <c r="G74" s="5" t="s">
        <v>374</v>
      </c>
      <c r="H74" s="5">
        <v>16865615</v>
      </c>
      <c r="I74" s="5" t="s">
        <v>2603</v>
      </c>
      <c r="J74" s="5" t="str">
        <f>CONCATENATE(H74,I74)</f>
        <v>16865615AV6</v>
      </c>
      <c r="K74" s="5" t="s">
        <v>122</v>
      </c>
      <c r="L74" s="5" t="s">
        <v>123</v>
      </c>
      <c r="M74" s="5" t="str">
        <f>CONCATENATE(L74," ",K74)</f>
        <v>Heather Geske</v>
      </c>
      <c r="N74" s="6">
        <v>45992</v>
      </c>
      <c r="O74" s="6">
        <v>46023</v>
      </c>
      <c r="P74" s="7">
        <v>9.1</v>
      </c>
      <c r="Q74" s="5">
        <f>DATEDIF(N74,O74,"M")</f>
        <v>1</v>
      </c>
      <c r="R74" s="11">
        <v>0.7</v>
      </c>
      <c r="S74" s="5" t="s">
        <v>60</v>
      </c>
      <c r="T74" s="5" t="s">
        <v>61</v>
      </c>
      <c r="U74" s="5">
        <v>6</v>
      </c>
      <c r="V74" s="7">
        <v>38.22</v>
      </c>
      <c r="W74" s="7">
        <v>6.37</v>
      </c>
      <c r="X74" s="5" t="s">
        <v>374</v>
      </c>
    </row>
    <row r="75" spans="1:52" s="5" customFormat="1" x14ac:dyDescent="0.25">
      <c r="A75" s="24">
        <v>2032341458</v>
      </c>
      <c r="B75" s="5" t="s">
        <v>772</v>
      </c>
      <c r="C75" s="5" t="s">
        <v>773</v>
      </c>
      <c r="D75" s="5" t="str">
        <f>CONCATENATE(C75," ",B75)</f>
        <v>LESLIE MANSUR</v>
      </c>
      <c r="E75" s="5" t="s">
        <v>120</v>
      </c>
      <c r="F75" s="5" t="s">
        <v>373</v>
      </c>
      <c r="G75" s="5" t="s">
        <v>374</v>
      </c>
      <c r="H75" s="5">
        <v>16865615</v>
      </c>
      <c r="I75" s="5" t="s">
        <v>2603</v>
      </c>
      <c r="J75" s="5" t="str">
        <f>CONCATENATE(H75,I75)</f>
        <v>16865615AV6</v>
      </c>
      <c r="K75" s="5" t="s">
        <v>122</v>
      </c>
      <c r="L75" s="5" t="s">
        <v>123</v>
      </c>
      <c r="M75" s="5" t="str">
        <f>CONCATENATE(L75," ",K75)</f>
        <v>Heather Geske</v>
      </c>
      <c r="N75" s="6">
        <v>45993</v>
      </c>
      <c r="O75" s="6">
        <v>46024</v>
      </c>
      <c r="P75" s="7">
        <v>9.6999999999999993</v>
      </c>
      <c r="Q75" s="5">
        <f>DATEDIF(N75,O75,"M")</f>
        <v>1</v>
      </c>
      <c r="R75" s="11">
        <v>0.7</v>
      </c>
      <c r="S75" s="5" t="s">
        <v>60</v>
      </c>
      <c r="T75" s="5" t="s">
        <v>61</v>
      </c>
      <c r="U75" s="5">
        <v>6</v>
      </c>
      <c r="V75" s="7">
        <v>40.74</v>
      </c>
      <c r="W75" s="7">
        <v>6.79</v>
      </c>
      <c r="X75" s="5" t="s">
        <v>374</v>
      </c>
    </row>
    <row r="76" spans="1:52" s="5" customFormat="1" x14ac:dyDescent="0.25">
      <c r="A76" s="24">
        <v>2032346933</v>
      </c>
      <c r="B76" s="5" t="s">
        <v>776</v>
      </c>
      <c r="C76" s="5" t="s">
        <v>472</v>
      </c>
      <c r="D76" s="5" t="str">
        <f>CONCATENATE(C76," ",B76)</f>
        <v>ELIZABETH WOLFSON</v>
      </c>
      <c r="E76" s="5" t="s">
        <v>120</v>
      </c>
      <c r="F76" s="5" t="s">
        <v>373</v>
      </c>
      <c r="G76" s="5" t="s">
        <v>374</v>
      </c>
      <c r="H76" s="5">
        <v>16865615</v>
      </c>
      <c r="I76" s="5" t="s">
        <v>2603</v>
      </c>
      <c r="J76" s="5" t="str">
        <f>CONCATENATE(H76,I76)</f>
        <v>16865615AV6</v>
      </c>
      <c r="K76" s="5" t="s">
        <v>122</v>
      </c>
      <c r="L76" s="5" t="s">
        <v>123</v>
      </c>
      <c r="M76" s="5" t="str">
        <f>CONCATENATE(L76," ",K76)</f>
        <v>Heather Geske</v>
      </c>
      <c r="N76" s="6">
        <v>45992</v>
      </c>
      <c r="O76" s="6">
        <v>46023</v>
      </c>
      <c r="P76" s="7">
        <v>19.489999999999998</v>
      </c>
      <c r="Q76" s="5">
        <f>DATEDIF(N76,O76,"M")</f>
        <v>1</v>
      </c>
      <c r="R76" s="11">
        <v>0.7</v>
      </c>
      <c r="S76" s="5" t="s">
        <v>60</v>
      </c>
      <c r="T76" s="5" t="s">
        <v>61</v>
      </c>
      <c r="U76" s="5">
        <v>6</v>
      </c>
      <c r="V76" s="7">
        <v>81.84</v>
      </c>
      <c r="W76" s="7">
        <v>13.64</v>
      </c>
      <c r="X76" s="5" t="s">
        <v>374</v>
      </c>
    </row>
    <row r="77" spans="1:52" s="5" customFormat="1" x14ac:dyDescent="0.25">
      <c r="A77" s="24">
        <v>2031978955</v>
      </c>
      <c r="B77" s="5" t="s">
        <v>865</v>
      </c>
      <c r="C77" s="5" t="s">
        <v>866</v>
      </c>
      <c r="D77" s="5" t="str">
        <f>CONCATENATE(C77," ",B77)</f>
        <v>LAURA SORENSON</v>
      </c>
      <c r="E77" s="5" t="s">
        <v>354</v>
      </c>
      <c r="F77" s="5" t="s">
        <v>373</v>
      </c>
      <c r="G77" s="5" t="s">
        <v>374</v>
      </c>
      <c r="H77" s="5">
        <v>19617796</v>
      </c>
      <c r="I77" s="5" t="s">
        <v>2603</v>
      </c>
      <c r="J77" s="5" t="str">
        <f>CONCATENATE(H77,I77)</f>
        <v>19617796AV6</v>
      </c>
      <c r="K77" s="5" t="s">
        <v>662</v>
      </c>
      <c r="L77" s="5" t="s">
        <v>663</v>
      </c>
      <c r="M77" s="5" t="str">
        <f>CONCATENATE(L77," ",K77)</f>
        <v>Heidi Berthelsen</v>
      </c>
      <c r="N77" s="6">
        <v>45992</v>
      </c>
      <c r="O77" s="6">
        <v>46023</v>
      </c>
      <c r="P77" s="7">
        <v>132.21</v>
      </c>
      <c r="Q77" s="5">
        <f>DATEDIF(N77,O77,"M")</f>
        <v>1</v>
      </c>
      <c r="R77" s="11">
        <v>0.7</v>
      </c>
      <c r="S77" s="5" t="s">
        <v>60</v>
      </c>
      <c r="T77" s="5" t="s">
        <v>61</v>
      </c>
      <c r="U77" s="5">
        <v>6</v>
      </c>
      <c r="V77" s="7">
        <v>555.29999999999995</v>
      </c>
      <c r="W77" s="7">
        <v>92.55</v>
      </c>
      <c r="X77" s="5" t="s">
        <v>374</v>
      </c>
    </row>
    <row r="78" spans="1:52" s="5" customFormat="1" x14ac:dyDescent="0.25">
      <c r="A78" s="24">
        <v>2032000473</v>
      </c>
      <c r="B78" s="5" t="s">
        <v>867</v>
      </c>
      <c r="C78" s="5" t="s">
        <v>317</v>
      </c>
      <c r="D78" s="5" t="str">
        <f>CONCATENATE(C78," ",B78)</f>
        <v>ALEX GUINAN</v>
      </c>
      <c r="E78" s="5" t="s">
        <v>354</v>
      </c>
      <c r="F78" s="5" t="s">
        <v>373</v>
      </c>
      <c r="G78" s="5" t="s">
        <v>374</v>
      </c>
      <c r="H78" s="5">
        <v>19617796</v>
      </c>
      <c r="I78" s="5" t="s">
        <v>2603</v>
      </c>
      <c r="J78" s="5" t="str">
        <f>CONCATENATE(H78,I78)</f>
        <v>19617796AV6</v>
      </c>
      <c r="K78" s="5" t="s">
        <v>662</v>
      </c>
      <c r="L78" s="5" t="s">
        <v>663</v>
      </c>
      <c r="M78" s="5" t="str">
        <f>CONCATENATE(L78," ",K78)</f>
        <v>Heidi Berthelsen</v>
      </c>
      <c r="N78" s="6">
        <v>45992</v>
      </c>
      <c r="O78" s="6">
        <v>46023</v>
      </c>
      <c r="P78" s="7">
        <v>202.08</v>
      </c>
      <c r="Q78" s="5">
        <f>DATEDIF(N78,O78,"M")</f>
        <v>1</v>
      </c>
      <c r="R78" s="11">
        <v>0.7</v>
      </c>
      <c r="S78" s="5" t="s">
        <v>60</v>
      </c>
      <c r="T78" s="5" t="s">
        <v>61</v>
      </c>
      <c r="U78" s="5">
        <v>6</v>
      </c>
      <c r="V78" s="7">
        <v>848.76</v>
      </c>
      <c r="W78" s="7">
        <v>141.46</v>
      </c>
      <c r="X78" s="5" t="s">
        <v>374</v>
      </c>
    </row>
    <row r="79" spans="1:52" s="5" customFormat="1" x14ac:dyDescent="0.25">
      <c r="A79" s="24">
        <v>2032079176</v>
      </c>
      <c r="B79" s="5" t="s">
        <v>2077</v>
      </c>
      <c r="C79" s="5" t="s">
        <v>165</v>
      </c>
      <c r="D79" s="5" t="str">
        <f>CONCATENATE(C79," ",B79)</f>
        <v>BRENDA VANDERPOOL</v>
      </c>
      <c r="E79" s="5" t="s">
        <v>354</v>
      </c>
      <c r="F79" s="5" t="s">
        <v>373</v>
      </c>
      <c r="G79" s="5" t="s">
        <v>374</v>
      </c>
      <c r="H79" s="5">
        <v>19617796</v>
      </c>
      <c r="I79" s="5" t="s">
        <v>2603</v>
      </c>
      <c r="J79" s="5" t="str">
        <f>CONCATENATE(H79,I79)</f>
        <v>19617796AV6</v>
      </c>
      <c r="K79" s="5" t="s">
        <v>662</v>
      </c>
      <c r="L79" s="5" t="s">
        <v>663</v>
      </c>
      <c r="M79" s="5" t="str">
        <f>CONCATENATE(L79," ",K79)</f>
        <v>Heidi Berthelsen</v>
      </c>
      <c r="N79" s="6">
        <v>45992</v>
      </c>
      <c r="O79" s="6">
        <v>46023</v>
      </c>
      <c r="P79" s="7">
        <v>92.38</v>
      </c>
      <c r="Q79" s="5">
        <f>DATEDIF(N79,O79,"M")</f>
        <v>1</v>
      </c>
      <c r="R79" s="11">
        <v>0.7</v>
      </c>
      <c r="S79" s="5" t="s">
        <v>60</v>
      </c>
      <c r="T79" s="5" t="s">
        <v>61</v>
      </c>
      <c r="U79" s="5">
        <v>6</v>
      </c>
      <c r="V79" s="7">
        <v>388.02</v>
      </c>
      <c r="W79" s="7">
        <v>64.67</v>
      </c>
      <c r="X79" s="5" t="s">
        <v>374</v>
      </c>
    </row>
    <row r="80" spans="1:52" s="5" customFormat="1" x14ac:dyDescent="0.25">
      <c r="A80" s="24">
        <v>2032228023</v>
      </c>
      <c r="B80" s="5" t="s">
        <v>2229</v>
      </c>
      <c r="C80" s="5" t="s">
        <v>348</v>
      </c>
      <c r="D80" s="5" t="str">
        <f>CONCATENATE(C80," ",B80)</f>
        <v>KENNETH KERR</v>
      </c>
      <c r="E80" s="5" t="s">
        <v>412</v>
      </c>
      <c r="F80" s="5" t="s">
        <v>373</v>
      </c>
      <c r="G80" s="5" t="s">
        <v>374</v>
      </c>
      <c r="H80" s="5">
        <v>19617796</v>
      </c>
      <c r="I80" s="5" t="s">
        <v>2603</v>
      </c>
      <c r="J80" s="5" t="str">
        <f>CONCATENATE(H80,I80)</f>
        <v>19617796AV6</v>
      </c>
      <c r="K80" s="5" t="s">
        <v>662</v>
      </c>
      <c r="L80" s="5" t="s">
        <v>663</v>
      </c>
      <c r="M80" s="5" t="str">
        <f>CONCATENATE(L80," ",K80)</f>
        <v>Heidi Berthelsen</v>
      </c>
      <c r="N80" s="6">
        <v>45992</v>
      </c>
      <c r="O80" s="6">
        <v>46023</v>
      </c>
      <c r="P80" s="7">
        <v>28.87</v>
      </c>
      <c r="Q80" s="5">
        <f>DATEDIF(N80,O80,"M")</f>
        <v>1</v>
      </c>
      <c r="R80" s="11">
        <v>0.7</v>
      </c>
      <c r="S80" s="5" t="s">
        <v>60</v>
      </c>
      <c r="T80" s="5" t="s">
        <v>61</v>
      </c>
      <c r="U80" s="5">
        <v>6</v>
      </c>
      <c r="V80" s="7">
        <v>121.26</v>
      </c>
      <c r="W80" s="7">
        <v>20.21</v>
      </c>
      <c r="X80" s="5" t="s">
        <v>374</v>
      </c>
    </row>
    <row r="81" spans="1:52" x14ac:dyDescent="0.25">
      <c r="A81" s="24">
        <v>2032356165</v>
      </c>
      <c r="B81" s="5" t="s">
        <v>781</v>
      </c>
      <c r="C81" s="5" t="s">
        <v>73</v>
      </c>
      <c r="D81" s="5" t="str">
        <f>CONCATENATE(C81," ",B81)</f>
        <v>MELISSA KEUREN</v>
      </c>
      <c r="E81" s="5" t="s">
        <v>80</v>
      </c>
      <c r="F81" s="5" t="s">
        <v>373</v>
      </c>
      <c r="G81" s="5" t="s">
        <v>374</v>
      </c>
      <c r="H81" s="5">
        <v>17117649</v>
      </c>
      <c r="I81" s="5" t="s">
        <v>2603</v>
      </c>
      <c r="J81" s="5" t="str">
        <f>CONCATENATE(H81,I81)</f>
        <v>17117649AV6</v>
      </c>
      <c r="K81" s="5" t="s">
        <v>782</v>
      </c>
      <c r="L81" s="5" t="s">
        <v>783</v>
      </c>
      <c r="M81" s="5" t="str">
        <f>CONCATENATE(L81," ",K81)</f>
        <v>Ines Berg</v>
      </c>
      <c r="N81" s="6">
        <v>45992</v>
      </c>
      <c r="O81" s="6">
        <v>46023</v>
      </c>
      <c r="P81" s="7">
        <v>11.02</v>
      </c>
      <c r="Q81" s="5">
        <f>DATEDIF(N81,O81,"M")</f>
        <v>1</v>
      </c>
      <c r="R81" s="11">
        <v>0.7</v>
      </c>
      <c r="S81" s="5" t="s">
        <v>60</v>
      </c>
      <c r="T81" s="5" t="s">
        <v>61</v>
      </c>
      <c r="U81" s="5">
        <v>6</v>
      </c>
      <c r="V81" s="7">
        <v>46.26</v>
      </c>
      <c r="W81" s="7">
        <v>7.71</v>
      </c>
      <c r="X81" s="5" t="s">
        <v>374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s="5" customFormat="1" x14ac:dyDescent="0.25">
      <c r="A82" s="24">
        <v>2032332136</v>
      </c>
      <c r="B82" s="5" t="s">
        <v>2238</v>
      </c>
      <c r="C82" s="5" t="s">
        <v>2239</v>
      </c>
      <c r="D82" s="5" t="str">
        <f>CONCATENATE(C82," ",B82)</f>
        <v>LESLI DELIS</v>
      </c>
      <c r="E82" s="5" t="s">
        <v>110</v>
      </c>
      <c r="F82" s="5" t="s">
        <v>373</v>
      </c>
      <c r="G82" s="5" t="s">
        <v>374</v>
      </c>
      <c r="H82" s="5">
        <v>19279958</v>
      </c>
      <c r="I82" s="5" t="s">
        <v>2603</v>
      </c>
      <c r="J82" s="5" t="str">
        <f>CONCATENATE(H82,I82)</f>
        <v>19279958AV6</v>
      </c>
      <c r="K82" s="5" t="s">
        <v>195</v>
      </c>
      <c r="L82" s="5" t="s">
        <v>196</v>
      </c>
      <c r="M82" s="5" t="str">
        <f>CONCATENATE(L82," ",K82)</f>
        <v>JARED KINYUA</v>
      </c>
      <c r="N82" s="6">
        <v>45986</v>
      </c>
      <c r="O82" s="6">
        <v>46016</v>
      </c>
      <c r="P82" s="7">
        <v>38.18</v>
      </c>
      <c r="Q82" s="5">
        <f>DATEDIF(N82,O82,"M")</f>
        <v>1</v>
      </c>
      <c r="R82" s="11">
        <v>0.7</v>
      </c>
      <c r="S82" s="5" t="s">
        <v>60</v>
      </c>
      <c r="T82" s="5" t="s">
        <v>61</v>
      </c>
      <c r="U82" s="5">
        <v>6</v>
      </c>
      <c r="V82" s="7">
        <v>160.38</v>
      </c>
      <c r="W82" s="7">
        <v>26.73</v>
      </c>
      <c r="X82" s="5" t="s">
        <v>374</v>
      </c>
    </row>
    <row r="83" spans="1:52" s="5" customFormat="1" x14ac:dyDescent="0.25">
      <c r="A83" s="24">
        <v>2032418219</v>
      </c>
      <c r="B83" s="5" t="s">
        <v>857</v>
      </c>
      <c r="C83" s="5" t="s">
        <v>858</v>
      </c>
      <c r="D83" s="5" t="str">
        <f>CONCATENATE(C83," ",B83)</f>
        <v>STEVE KRAMER</v>
      </c>
      <c r="E83" s="5" t="s">
        <v>339</v>
      </c>
      <c r="F83" s="5" t="s">
        <v>373</v>
      </c>
      <c r="G83" s="5" t="s">
        <v>374</v>
      </c>
      <c r="H83" s="5">
        <v>19279958</v>
      </c>
      <c r="I83" s="5" t="s">
        <v>2603</v>
      </c>
      <c r="J83" s="5" t="str">
        <f>CONCATENATE(H83,I83)</f>
        <v>19279958AV6</v>
      </c>
      <c r="K83" s="5" t="s">
        <v>195</v>
      </c>
      <c r="L83" s="5" t="s">
        <v>196</v>
      </c>
      <c r="M83" s="5" t="str">
        <f>CONCATENATE(L83," ",K83)</f>
        <v>JARED KINYUA</v>
      </c>
      <c r="N83" s="6">
        <v>45991</v>
      </c>
      <c r="O83" s="6">
        <v>46021</v>
      </c>
      <c r="P83" s="7">
        <v>28</v>
      </c>
      <c r="Q83" s="5">
        <f>DATEDIF(N83,O83,"M")</f>
        <v>1</v>
      </c>
      <c r="R83" s="11">
        <v>0.7</v>
      </c>
      <c r="S83" s="5" t="s">
        <v>60</v>
      </c>
      <c r="T83" s="5" t="s">
        <v>61</v>
      </c>
      <c r="U83" s="5">
        <v>6</v>
      </c>
      <c r="V83" s="7">
        <v>117.6</v>
      </c>
      <c r="W83" s="7">
        <v>19.600000000000001</v>
      </c>
      <c r="X83" s="5" t="s">
        <v>374</v>
      </c>
    </row>
    <row r="84" spans="1:52" s="5" customFormat="1" x14ac:dyDescent="0.25">
      <c r="A84" s="24">
        <v>2032348502</v>
      </c>
      <c r="B84" s="5" t="s">
        <v>845</v>
      </c>
      <c r="C84" s="5" t="s">
        <v>846</v>
      </c>
      <c r="D84" s="5" t="str">
        <f>CONCATENATE(C84," ",B84)</f>
        <v>CARLOTA HERNANDEZ</v>
      </c>
      <c r="E84" s="5" t="s">
        <v>83</v>
      </c>
      <c r="F84" s="5" t="s">
        <v>373</v>
      </c>
      <c r="G84" s="5" t="s">
        <v>374</v>
      </c>
      <c r="H84" s="5">
        <v>20212926</v>
      </c>
      <c r="I84" s="5" t="s">
        <v>2603</v>
      </c>
      <c r="J84" s="5" t="str">
        <f>CONCATENATE(H84,I84)</f>
        <v>20212926AV6</v>
      </c>
      <c r="K84" s="5" t="s">
        <v>847</v>
      </c>
      <c r="L84" s="5" t="s">
        <v>848</v>
      </c>
      <c r="M84" s="5" t="str">
        <f>CONCATENATE(L84," ",K84)</f>
        <v>JOSE TORRES</v>
      </c>
      <c r="N84" s="6">
        <v>45986</v>
      </c>
      <c r="O84" s="6">
        <v>46016</v>
      </c>
      <c r="P84" s="7">
        <v>27.58</v>
      </c>
      <c r="Q84" s="5">
        <f>DATEDIF(N84,O84,"M")</f>
        <v>1</v>
      </c>
      <c r="R84" s="11">
        <v>0.7</v>
      </c>
      <c r="S84" s="5" t="s">
        <v>60</v>
      </c>
      <c r="T84" s="5" t="s">
        <v>61</v>
      </c>
      <c r="U84" s="5">
        <v>6</v>
      </c>
      <c r="V84" s="7">
        <v>115.86</v>
      </c>
      <c r="W84" s="7">
        <v>19.309999999999999</v>
      </c>
      <c r="X84" s="5" t="s">
        <v>374</v>
      </c>
    </row>
    <row r="85" spans="1:52" x14ac:dyDescent="0.25">
      <c r="A85" s="24">
        <v>2032380585</v>
      </c>
      <c r="B85" s="5" t="s">
        <v>2252</v>
      </c>
      <c r="C85" s="5" t="s">
        <v>2253</v>
      </c>
      <c r="D85" s="5" t="str">
        <f>CONCATENATE(C85," ",B85)</f>
        <v>NING JIA</v>
      </c>
      <c r="E85" s="5" t="s">
        <v>83</v>
      </c>
      <c r="F85" s="5" t="s">
        <v>373</v>
      </c>
      <c r="G85" s="5" t="s">
        <v>374</v>
      </c>
      <c r="H85" s="5">
        <v>18828278</v>
      </c>
      <c r="I85" s="5" t="s">
        <v>2603</v>
      </c>
      <c r="J85" s="5" t="str">
        <f>CONCATENATE(H85,I85)</f>
        <v>18828278AV6</v>
      </c>
      <c r="K85" s="5" t="s">
        <v>385</v>
      </c>
      <c r="L85" s="5" t="s">
        <v>386</v>
      </c>
      <c r="M85" s="5" t="str">
        <f>CONCATENATE(L85," ",K85)</f>
        <v>MICHAEL DUNAVANT</v>
      </c>
      <c r="N85" s="6">
        <v>45992</v>
      </c>
      <c r="O85" s="6">
        <v>46023</v>
      </c>
      <c r="P85" s="7">
        <v>111.07</v>
      </c>
      <c r="Q85" s="5">
        <f>DATEDIF(N85,O85,"M")</f>
        <v>1</v>
      </c>
      <c r="R85" s="11">
        <v>0.7</v>
      </c>
      <c r="S85" s="5" t="s">
        <v>60</v>
      </c>
      <c r="T85" s="5" t="s">
        <v>61</v>
      </c>
      <c r="U85" s="5">
        <v>6</v>
      </c>
      <c r="V85" s="7">
        <v>466.5</v>
      </c>
      <c r="W85" s="7">
        <v>77.75</v>
      </c>
      <c r="X85" s="5" t="s">
        <v>374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24">
        <v>2032397590</v>
      </c>
      <c r="B86" s="5" t="s">
        <v>795</v>
      </c>
      <c r="C86" s="5" t="s">
        <v>292</v>
      </c>
      <c r="D86" s="5" t="str">
        <f>CONCATENATE(C86," ",B86)</f>
        <v>VIRGINIA DINGES</v>
      </c>
      <c r="E86" s="5" t="s">
        <v>83</v>
      </c>
      <c r="F86" s="5" t="s">
        <v>373</v>
      </c>
      <c r="G86" s="5" t="s">
        <v>374</v>
      </c>
      <c r="H86" s="5">
        <v>18828278</v>
      </c>
      <c r="I86" s="5" t="s">
        <v>2603</v>
      </c>
      <c r="J86" s="5" t="str">
        <f>CONCATENATE(H86,I86)</f>
        <v>18828278AV6</v>
      </c>
      <c r="K86" s="5" t="s">
        <v>385</v>
      </c>
      <c r="L86" s="5" t="s">
        <v>386</v>
      </c>
      <c r="M86" s="5" t="str">
        <f>CONCATENATE(L86," ",K86)</f>
        <v>MICHAEL DUNAVANT</v>
      </c>
      <c r="N86" s="6">
        <v>46023</v>
      </c>
      <c r="O86" s="6">
        <v>46054</v>
      </c>
      <c r="P86" s="7">
        <v>28.9</v>
      </c>
      <c r="Q86" s="5">
        <f>DATEDIF(N86,O86,"M")</f>
        <v>1</v>
      </c>
      <c r="R86" s="11">
        <v>0.7</v>
      </c>
      <c r="S86" s="5" t="s">
        <v>60</v>
      </c>
      <c r="T86" s="5" t="s">
        <v>61</v>
      </c>
      <c r="U86" s="5">
        <v>6</v>
      </c>
      <c r="V86" s="7">
        <v>121.38</v>
      </c>
      <c r="W86" s="7">
        <v>20.23</v>
      </c>
      <c r="X86" s="5" t="s">
        <v>374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24">
        <v>2032270930</v>
      </c>
      <c r="B87" s="5" t="s">
        <v>898</v>
      </c>
      <c r="C87" s="5" t="s">
        <v>524</v>
      </c>
      <c r="D87" s="5" t="str">
        <f>CONCATENATE(C87," ",B87)</f>
        <v>GINA BAKER</v>
      </c>
      <c r="E87" s="5" t="s">
        <v>80</v>
      </c>
      <c r="F87" s="5" t="s">
        <v>373</v>
      </c>
      <c r="G87" s="5" t="s">
        <v>374</v>
      </c>
      <c r="H87" s="5">
        <v>19219478</v>
      </c>
      <c r="I87" s="5" t="s">
        <v>2603</v>
      </c>
      <c r="J87" s="5" t="str">
        <f>CONCATENATE(H87,I87)</f>
        <v>19219478AV6</v>
      </c>
      <c r="K87" s="5" t="s">
        <v>2231</v>
      </c>
      <c r="L87" s="5" t="s">
        <v>2232</v>
      </c>
      <c r="M87" s="5" t="str">
        <f>CONCATENATE(L87," ",K87)</f>
        <v>Nathan Weller</v>
      </c>
      <c r="N87" s="6">
        <v>45992</v>
      </c>
      <c r="O87" s="6">
        <v>46023</v>
      </c>
      <c r="P87" s="7">
        <v>13.31</v>
      </c>
      <c r="Q87" s="5">
        <f>DATEDIF(N87,O87,"M")</f>
        <v>1</v>
      </c>
      <c r="R87" s="11">
        <v>0.7</v>
      </c>
      <c r="S87" s="5" t="s">
        <v>60</v>
      </c>
      <c r="T87" s="5" t="s">
        <v>61</v>
      </c>
      <c r="U87" s="5">
        <v>6</v>
      </c>
      <c r="V87" s="7">
        <v>55.92</v>
      </c>
      <c r="W87" s="7">
        <v>9.32</v>
      </c>
      <c r="X87" s="5" t="s">
        <v>374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s="5" customFormat="1" x14ac:dyDescent="0.25">
      <c r="A88" s="24">
        <v>2032343947</v>
      </c>
      <c r="B88" s="5" t="s">
        <v>2242</v>
      </c>
      <c r="C88" s="5" t="s">
        <v>2087</v>
      </c>
      <c r="D88" s="5" t="str">
        <f>CONCATENATE(C88," ",B88)</f>
        <v>ANNIE STEWARD</v>
      </c>
      <c r="E88" s="5" t="s">
        <v>83</v>
      </c>
      <c r="F88" s="5" t="s">
        <v>373</v>
      </c>
      <c r="G88" s="5" t="s">
        <v>374</v>
      </c>
      <c r="H88" s="5">
        <v>8244481</v>
      </c>
      <c r="I88" s="5" t="s">
        <v>2603</v>
      </c>
      <c r="J88" s="5" t="str">
        <f>CONCATENATE(H88,I88)</f>
        <v>8244481AV6</v>
      </c>
      <c r="K88" s="5" t="s">
        <v>1197</v>
      </c>
      <c r="L88" s="5" t="s">
        <v>211</v>
      </c>
      <c r="M88" s="5" t="str">
        <f>CONCATENATE(L88," ",K88)</f>
        <v>PAMELA DEATON</v>
      </c>
      <c r="N88" s="6">
        <v>46023</v>
      </c>
      <c r="O88" s="6">
        <v>46054</v>
      </c>
      <c r="P88" s="7">
        <v>160.29</v>
      </c>
      <c r="Q88" s="5">
        <f>DATEDIF(N88,O88,"M")</f>
        <v>1</v>
      </c>
      <c r="R88" s="11">
        <v>0.7</v>
      </c>
      <c r="S88" s="5" t="s">
        <v>60</v>
      </c>
      <c r="T88" s="5" t="s">
        <v>61</v>
      </c>
      <c r="U88" s="5">
        <v>6</v>
      </c>
      <c r="V88" s="7">
        <v>673.2</v>
      </c>
      <c r="W88" s="7">
        <v>112.2</v>
      </c>
      <c r="X88" s="5" t="s">
        <v>374</v>
      </c>
    </row>
    <row r="89" spans="1:52" s="5" customFormat="1" x14ac:dyDescent="0.25">
      <c r="A89" s="24">
        <v>2032304308</v>
      </c>
      <c r="B89" s="5" t="s">
        <v>2235</v>
      </c>
      <c r="C89" s="5" t="s">
        <v>2236</v>
      </c>
      <c r="D89" s="5" t="str">
        <f>CONCATENATE(C89," ",B89)</f>
        <v>VASILE MANIU</v>
      </c>
      <c r="E89" s="5" t="s">
        <v>83</v>
      </c>
      <c r="F89" s="5" t="s">
        <v>373</v>
      </c>
      <c r="G89" s="5" t="s">
        <v>374</v>
      </c>
      <c r="H89" s="5">
        <v>21648482</v>
      </c>
      <c r="I89" s="5" t="s">
        <v>2603</v>
      </c>
      <c r="J89" s="5" t="str">
        <f>CONCATENATE(H89,I89)</f>
        <v>21648482AV6</v>
      </c>
      <c r="K89" s="5" t="s">
        <v>1510</v>
      </c>
      <c r="L89" s="5" t="s">
        <v>1511</v>
      </c>
      <c r="M89" s="5" t="str">
        <f>CONCATENATE(L89," ",K89)</f>
        <v>Raluca Cheregi</v>
      </c>
      <c r="N89" s="6">
        <v>45992</v>
      </c>
      <c r="O89" s="6">
        <v>46023</v>
      </c>
      <c r="P89" s="7">
        <v>160.29</v>
      </c>
      <c r="Q89" s="5">
        <f>DATEDIF(N89,O89,"M")</f>
        <v>1</v>
      </c>
      <c r="R89" s="11">
        <v>0.7</v>
      </c>
      <c r="S89" s="5" t="s">
        <v>60</v>
      </c>
      <c r="T89" s="5" t="s">
        <v>61</v>
      </c>
      <c r="U89" s="5">
        <v>6</v>
      </c>
      <c r="V89" s="7">
        <v>673.2</v>
      </c>
      <c r="W89" s="7">
        <v>112.2</v>
      </c>
      <c r="X89" s="5" t="s">
        <v>374</v>
      </c>
    </row>
    <row r="90" spans="1:52" s="5" customFormat="1" x14ac:dyDescent="0.25">
      <c r="A90" s="24">
        <v>2032406021</v>
      </c>
      <c r="B90" s="5" t="s">
        <v>2261</v>
      </c>
      <c r="C90" s="5" t="s">
        <v>2262</v>
      </c>
      <c r="D90" s="5" t="str">
        <f>CONCATENATE(C90," ",B90)</f>
        <v>KARISSA SCHAUDT</v>
      </c>
      <c r="E90" s="5" t="s">
        <v>83</v>
      </c>
      <c r="F90" s="5" t="s">
        <v>373</v>
      </c>
      <c r="G90" s="5" t="s">
        <v>374</v>
      </c>
      <c r="H90" s="5">
        <v>21648482</v>
      </c>
      <c r="I90" s="5" t="s">
        <v>2603</v>
      </c>
      <c r="J90" s="5" t="str">
        <f>CONCATENATE(H90,I90)</f>
        <v>21648482AV6</v>
      </c>
      <c r="K90" s="5" t="s">
        <v>1510</v>
      </c>
      <c r="L90" s="5" t="s">
        <v>1511</v>
      </c>
      <c r="M90" s="5" t="str">
        <f>CONCATENATE(L90," ",K90)</f>
        <v>Raluca Cheregi</v>
      </c>
      <c r="N90" s="6">
        <v>45990</v>
      </c>
      <c r="O90" s="6">
        <v>46020</v>
      </c>
      <c r="P90" s="7">
        <v>58.24</v>
      </c>
      <c r="Q90" s="5">
        <f>DATEDIF(N90,O90,"M")</f>
        <v>1</v>
      </c>
      <c r="R90" s="11">
        <v>0.7</v>
      </c>
      <c r="S90" s="5" t="s">
        <v>60</v>
      </c>
      <c r="T90" s="5" t="s">
        <v>61</v>
      </c>
      <c r="U90" s="5">
        <v>6</v>
      </c>
      <c r="V90" s="7">
        <v>244.62</v>
      </c>
      <c r="W90" s="7">
        <v>40.770000000000003</v>
      </c>
      <c r="X90" s="5" t="s">
        <v>374</v>
      </c>
    </row>
    <row r="91" spans="1:52" s="5" customFormat="1" x14ac:dyDescent="0.25">
      <c r="A91" s="24">
        <v>2032409394</v>
      </c>
      <c r="B91" s="5" t="s">
        <v>2263</v>
      </c>
      <c r="C91" s="5" t="s">
        <v>246</v>
      </c>
      <c r="D91" s="5" t="str">
        <f>CONCATENATE(C91," ",B91)</f>
        <v>TERRY DARINGER</v>
      </c>
      <c r="E91" s="5" t="s">
        <v>83</v>
      </c>
      <c r="F91" s="5" t="s">
        <v>373</v>
      </c>
      <c r="G91" s="5" t="s">
        <v>374</v>
      </c>
      <c r="H91" s="5">
        <v>21648482</v>
      </c>
      <c r="I91" s="5" t="s">
        <v>2603</v>
      </c>
      <c r="J91" s="5" t="str">
        <f>CONCATENATE(H91,I91)</f>
        <v>21648482AV6</v>
      </c>
      <c r="K91" s="5" t="s">
        <v>1510</v>
      </c>
      <c r="L91" s="5" t="s">
        <v>1511</v>
      </c>
      <c r="M91" s="5" t="str">
        <f>CONCATENATE(L91," ",K91)</f>
        <v>Raluca Cheregi</v>
      </c>
      <c r="N91" s="6">
        <v>45990</v>
      </c>
      <c r="O91" s="6">
        <v>46020</v>
      </c>
      <c r="P91" s="7">
        <v>150.77000000000001</v>
      </c>
      <c r="Q91" s="5">
        <f>DATEDIF(N91,O91,"M")</f>
        <v>1</v>
      </c>
      <c r="R91" s="11">
        <v>0.7</v>
      </c>
      <c r="S91" s="5" t="s">
        <v>60</v>
      </c>
      <c r="T91" s="5" t="s">
        <v>61</v>
      </c>
      <c r="U91" s="5">
        <v>6</v>
      </c>
      <c r="V91" s="7">
        <v>633.24</v>
      </c>
      <c r="W91" s="7">
        <v>105.54</v>
      </c>
      <c r="X91" s="5" t="s">
        <v>374</v>
      </c>
    </row>
    <row r="92" spans="1:52" x14ac:dyDescent="0.25">
      <c r="A92" s="24">
        <v>2032274298</v>
      </c>
      <c r="B92" s="5" t="s">
        <v>2233</v>
      </c>
      <c r="C92" s="5" t="s">
        <v>2234</v>
      </c>
      <c r="D92" s="5" t="str">
        <f>CONCATENATE(C92," ",B92)</f>
        <v>BRURIA KOHEN</v>
      </c>
      <c r="E92" s="5" t="s">
        <v>83</v>
      </c>
      <c r="F92" s="5" t="s">
        <v>373</v>
      </c>
      <c r="G92" s="5" t="s">
        <v>374</v>
      </c>
      <c r="H92" s="5">
        <v>16633294</v>
      </c>
      <c r="I92" s="5" t="s">
        <v>2603</v>
      </c>
      <c r="J92" s="5" t="str">
        <f>CONCATENATE(H92,I92)</f>
        <v>16633294AV6</v>
      </c>
      <c r="K92" s="5" t="s">
        <v>116</v>
      </c>
      <c r="L92" s="5" t="s">
        <v>417</v>
      </c>
      <c r="M92" s="5" t="str">
        <f>CONCATENATE(L92," ",K92)</f>
        <v>Richard Yale</v>
      </c>
      <c r="N92" s="6">
        <v>45992</v>
      </c>
      <c r="O92" s="6">
        <v>46023</v>
      </c>
      <c r="P92" s="7">
        <v>198.36</v>
      </c>
      <c r="Q92" s="5">
        <f>DATEDIF(N92,O92,"M")</f>
        <v>1</v>
      </c>
      <c r="R92" s="11">
        <v>0.7</v>
      </c>
      <c r="S92" s="5" t="s">
        <v>60</v>
      </c>
      <c r="T92" s="5" t="s">
        <v>61</v>
      </c>
      <c r="U92" s="5">
        <v>6</v>
      </c>
      <c r="V92" s="7">
        <v>833.1</v>
      </c>
      <c r="W92" s="7">
        <v>138.85</v>
      </c>
      <c r="X92" s="5" t="s">
        <v>374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24">
        <v>2032366763</v>
      </c>
      <c r="B93" s="5" t="s">
        <v>850</v>
      </c>
      <c r="C93" s="5" t="s">
        <v>851</v>
      </c>
      <c r="D93" s="5" t="str">
        <f>CONCATENATE(C93," ",B93)</f>
        <v>WENDY BOWES</v>
      </c>
      <c r="E93" s="5" t="s">
        <v>83</v>
      </c>
      <c r="F93" s="5" t="s">
        <v>373</v>
      </c>
      <c r="G93" s="5" t="s">
        <v>374</v>
      </c>
      <c r="H93" s="5">
        <v>16633294</v>
      </c>
      <c r="I93" s="5" t="s">
        <v>2603</v>
      </c>
      <c r="J93" s="5" t="str">
        <f>CONCATENATE(H93,I93)</f>
        <v>16633294AV6</v>
      </c>
      <c r="K93" s="5" t="s">
        <v>116</v>
      </c>
      <c r="L93" s="5" t="s">
        <v>417</v>
      </c>
      <c r="M93" s="5" t="str">
        <f>CONCATENATE(L93," ",K93)</f>
        <v>Richard Yale</v>
      </c>
      <c r="N93" s="6">
        <v>45992</v>
      </c>
      <c r="O93" s="6">
        <v>46023</v>
      </c>
      <c r="P93" s="7">
        <v>11.5</v>
      </c>
      <c r="Q93" s="5">
        <f>DATEDIF(N93,O93,"M")</f>
        <v>1</v>
      </c>
      <c r="R93" s="11">
        <v>0.7</v>
      </c>
      <c r="S93" s="5" t="s">
        <v>60</v>
      </c>
      <c r="T93" s="5" t="s">
        <v>61</v>
      </c>
      <c r="U93" s="5">
        <v>6</v>
      </c>
      <c r="V93" s="7">
        <v>48.3</v>
      </c>
      <c r="W93" s="7">
        <v>8.0500000000000007</v>
      </c>
      <c r="X93" s="5" t="s">
        <v>374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24">
        <v>2032377273</v>
      </c>
      <c r="B94" s="5" t="s">
        <v>792</v>
      </c>
      <c r="C94" s="5" t="s">
        <v>105</v>
      </c>
      <c r="D94" s="5" t="str">
        <f>CONCATENATE(C94," ",B94)</f>
        <v>KAREN MYERS</v>
      </c>
      <c r="E94" s="5" t="s">
        <v>83</v>
      </c>
      <c r="F94" s="5" t="s">
        <v>373</v>
      </c>
      <c r="G94" s="5" t="s">
        <v>374</v>
      </c>
      <c r="H94" s="5">
        <v>16633294</v>
      </c>
      <c r="I94" s="5" t="s">
        <v>2603</v>
      </c>
      <c r="J94" s="5" t="str">
        <f>CONCATENATE(H94,I94)</f>
        <v>16633294AV6</v>
      </c>
      <c r="K94" s="5" t="s">
        <v>116</v>
      </c>
      <c r="L94" s="5" t="s">
        <v>417</v>
      </c>
      <c r="M94" s="5" t="str">
        <f>CONCATENATE(L94," ",K94)</f>
        <v>Richard Yale</v>
      </c>
      <c r="N94" s="6">
        <v>45992</v>
      </c>
      <c r="O94" s="6">
        <v>46023</v>
      </c>
      <c r="P94" s="7">
        <v>96</v>
      </c>
      <c r="Q94" s="5">
        <f>DATEDIF(N94,O94,"M")</f>
        <v>1</v>
      </c>
      <c r="R94" s="11">
        <v>0.7</v>
      </c>
      <c r="S94" s="5" t="s">
        <v>60</v>
      </c>
      <c r="T94" s="5" t="s">
        <v>61</v>
      </c>
      <c r="U94" s="5">
        <v>6</v>
      </c>
      <c r="V94" s="7">
        <v>403.2</v>
      </c>
      <c r="W94" s="7">
        <v>67.2</v>
      </c>
      <c r="X94" s="5" t="s">
        <v>374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24">
        <v>2032389608</v>
      </c>
      <c r="B95" s="5" t="s">
        <v>794</v>
      </c>
      <c r="C95" s="5" t="s">
        <v>711</v>
      </c>
      <c r="D95" s="5" t="str">
        <f>CONCATENATE(C95," ",B95)</f>
        <v>MAUREEN PIOTROWSKI</v>
      </c>
      <c r="E95" s="5" t="s">
        <v>83</v>
      </c>
      <c r="F95" s="5" t="s">
        <v>373</v>
      </c>
      <c r="G95" s="5" t="s">
        <v>374</v>
      </c>
      <c r="H95" s="5">
        <v>16633294</v>
      </c>
      <c r="I95" s="5" t="s">
        <v>2603</v>
      </c>
      <c r="J95" s="5" t="str">
        <f>CONCATENATE(H95,I95)</f>
        <v>16633294AV6</v>
      </c>
      <c r="K95" s="5" t="s">
        <v>116</v>
      </c>
      <c r="L95" s="5" t="s">
        <v>417</v>
      </c>
      <c r="M95" s="5" t="str">
        <f>CONCATENATE(L95," ",K95)</f>
        <v>Richard Yale</v>
      </c>
      <c r="N95" s="6">
        <v>45992</v>
      </c>
      <c r="O95" s="6">
        <v>46023</v>
      </c>
      <c r="P95" s="7">
        <v>109.2</v>
      </c>
      <c r="Q95" s="5">
        <f>DATEDIF(N95,O95,"M")</f>
        <v>1</v>
      </c>
      <c r="R95" s="11">
        <v>0.7</v>
      </c>
      <c r="S95" s="5" t="s">
        <v>60</v>
      </c>
      <c r="T95" s="5" t="s">
        <v>61</v>
      </c>
      <c r="U95" s="5">
        <v>6</v>
      </c>
      <c r="V95" s="7">
        <v>458.64</v>
      </c>
      <c r="W95" s="7">
        <v>76.44</v>
      </c>
      <c r="X95" s="5" t="s">
        <v>374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24">
        <v>2032404923</v>
      </c>
      <c r="B96" s="5" t="s">
        <v>798</v>
      </c>
      <c r="C96" s="5" t="s">
        <v>799</v>
      </c>
      <c r="D96" s="5" t="str">
        <f>CONCATENATE(C96," ",B96)</f>
        <v>BRETT DYE</v>
      </c>
      <c r="E96" s="5" t="s">
        <v>452</v>
      </c>
      <c r="F96" s="5" t="s">
        <v>373</v>
      </c>
      <c r="G96" s="5" t="s">
        <v>374</v>
      </c>
      <c r="H96" s="5">
        <v>16633294</v>
      </c>
      <c r="I96" s="5" t="s">
        <v>2603</v>
      </c>
      <c r="J96" s="5" t="str">
        <f>CONCATENATE(H96,I96)</f>
        <v>16633294AV6</v>
      </c>
      <c r="K96" s="5" t="s">
        <v>116</v>
      </c>
      <c r="L96" s="5" t="s">
        <v>417</v>
      </c>
      <c r="M96" s="5" t="str">
        <f>CONCATENATE(L96," ",K96)</f>
        <v>Richard Yale</v>
      </c>
      <c r="N96" s="6">
        <v>45992</v>
      </c>
      <c r="O96" s="6">
        <v>46023</v>
      </c>
      <c r="P96" s="7">
        <v>143.38</v>
      </c>
      <c r="Q96" s="5">
        <f>DATEDIF(N96,O96,"M")</f>
        <v>1</v>
      </c>
      <c r="R96" s="11">
        <v>0.7</v>
      </c>
      <c r="S96" s="5" t="s">
        <v>60</v>
      </c>
      <c r="T96" s="5" t="s">
        <v>61</v>
      </c>
      <c r="U96" s="5">
        <v>6</v>
      </c>
      <c r="V96" s="7">
        <v>602.22</v>
      </c>
      <c r="W96" s="7">
        <v>100.37</v>
      </c>
      <c r="X96" s="5" t="s">
        <v>374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24">
        <v>2032413963</v>
      </c>
      <c r="B97" s="5" t="s">
        <v>801</v>
      </c>
      <c r="C97" s="5" t="s">
        <v>679</v>
      </c>
      <c r="D97" s="5" t="str">
        <f>CONCATENATE(C97," ",B97)</f>
        <v>AMY KNEPPER</v>
      </c>
      <c r="E97" s="5" t="s">
        <v>83</v>
      </c>
      <c r="F97" s="5" t="s">
        <v>373</v>
      </c>
      <c r="G97" s="5" t="s">
        <v>374</v>
      </c>
      <c r="H97" s="5">
        <v>16633294</v>
      </c>
      <c r="I97" s="5" t="s">
        <v>2603</v>
      </c>
      <c r="J97" s="5" t="str">
        <f>CONCATENATE(H97,I97)</f>
        <v>16633294AV6</v>
      </c>
      <c r="K97" s="5" t="s">
        <v>116</v>
      </c>
      <c r="L97" s="5" t="s">
        <v>417</v>
      </c>
      <c r="M97" s="5" t="str">
        <f>CONCATENATE(L97," ",K97)</f>
        <v>Richard Yale</v>
      </c>
      <c r="N97" s="6">
        <v>45992</v>
      </c>
      <c r="O97" s="6">
        <v>46023</v>
      </c>
      <c r="P97" s="7">
        <v>142.22999999999999</v>
      </c>
      <c r="Q97" s="5">
        <f>DATEDIF(N97,O97,"M")</f>
        <v>1</v>
      </c>
      <c r="R97" s="11">
        <v>0.7</v>
      </c>
      <c r="S97" s="5" t="s">
        <v>60</v>
      </c>
      <c r="T97" s="5" t="s">
        <v>61</v>
      </c>
      <c r="U97" s="5">
        <v>6</v>
      </c>
      <c r="V97" s="7">
        <v>597.36</v>
      </c>
      <c r="W97" s="7">
        <v>99.56</v>
      </c>
      <c r="X97" s="5" t="s">
        <v>374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24">
        <v>2032356559</v>
      </c>
      <c r="B98" s="5" t="s">
        <v>1335</v>
      </c>
      <c r="C98" s="5" t="s">
        <v>2247</v>
      </c>
      <c r="D98" s="5" t="str">
        <f>CONCATENATE(C98," ",B98)</f>
        <v>JEROLYN POTTER</v>
      </c>
      <c r="E98" s="5" t="s">
        <v>256</v>
      </c>
      <c r="F98" s="5" t="s">
        <v>373</v>
      </c>
      <c r="G98" s="5" t="s">
        <v>374</v>
      </c>
      <c r="H98" s="5">
        <v>371819</v>
      </c>
      <c r="I98" s="5" t="s">
        <v>2603</v>
      </c>
      <c r="J98" s="5" t="str">
        <f>CONCATENATE(H98,I98)</f>
        <v>371819AV6</v>
      </c>
      <c r="K98" s="5" t="s">
        <v>413</v>
      </c>
      <c r="L98" s="5" t="s">
        <v>414</v>
      </c>
      <c r="M98" s="5" t="str">
        <f>CONCATENATE(L98," ",K98)</f>
        <v>THOMAS PARDUE</v>
      </c>
      <c r="N98" s="6">
        <v>45992</v>
      </c>
      <c r="O98" s="6">
        <v>46023</v>
      </c>
      <c r="P98" s="7">
        <v>68.61</v>
      </c>
      <c r="Q98" s="5">
        <f>DATEDIF(N98,O98,"M")</f>
        <v>1</v>
      </c>
      <c r="R98" s="11">
        <v>0.7</v>
      </c>
      <c r="S98" s="5" t="s">
        <v>60</v>
      </c>
      <c r="T98" s="5" t="s">
        <v>61</v>
      </c>
      <c r="U98" s="5">
        <v>6</v>
      </c>
      <c r="V98" s="7">
        <v>288.18</v>
      </c>
      <c r="W98" s="7">
        <v>48.03</v>
      </c>
      <c r="X98" s="5" t="s">
        <v>374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24">
        <v>2032364788</v>
      </c>
      <c r="B99" s="5" t="s">
        <v>2176</v>
      </c>
      <c r="C99" s="5" t="s">
        <v>2248</v>
      </c>
      <c r="D99" s="5" t="str">
        <f>CONCATENATE(C99," ",B99)</f>
        <v>LISHIA SPRAGUE</v>
      </c>
      <c r="E99" s="5" t="s">
        <v>256</v>
      </c>
      <c r="F99" s="5" t="s">
        <v>373</v>
      </c>
      <c r="G99" s="5" t="s">
        <v>374</v>
      </c>
      <c r="H99" s="5">
        <v>371819</v>
      </c>
      <c r="I99" s="5" t="s">
        <v>2603</v>
      </c>
      <c r="J99" s="5" t="str">
        <f>CONCATENATE(H99,I99)</f>
        <v>371819AV6</v>
      </c>
      <c r="K99" s="5" t="s">
        <v>413</v>
      </c>
      <c r="L99" s="5" t="s">
        <v>414</v>
      </c>
      <c r="M99" s="5" t="str">
        <f>CONCATENATE(L99," ",K99)</f>
        <v>THOMAS PARDUE</v>
      </c>
      <c r="N99" s="6">
        <v>45992</v>
      </c>
      <c r="O99" s="6">
        <v>46023</v>
      </c>
      <c r="P99" s="7">
        <v>68.61</v>
      </c>
      <c r="Q99" s="5">
        <f>DATEDIF(N99,O99,"M")</f>
        <v>1</v>
      </c>
      <c r="R99" s="11">
        <v>0.7</v>
      </c>
      <c r="S99" s="5" t="s">
        <v>60</v>
      </c>
      <c r="T99" s="5" t="s">
        <v>61</v>
      </c>
      <c r="U99" s="5">
        <v>6</v>
      </c>
      <c r="V99" s="7">
        <v>288.18</v>
      </c>
      <c r="W99" s="7">
        <v>48.03</v>
      </c>
      <c r="X99" s="5" t="s">
        <v>374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24">
        <v>2032416256</v>
      </c>
      <c r="B100" s="5" t="s">
        <v>2264</v>
      </c>
      <c r="C100" s="5" t="s">
        <v>92</v>
      </c>
      <c r="D100" s="5" t="str">
        <f>CONCATENATE(C100," ",B100)</f>
        <v>CYNTHIA GILMORE</v>
      </c>
      <c r="E100" s="5" t="s">
        <v>83</v>
      </c>
      <c r="F100" s="5" t="s">
        <v>373</v>
      </c>
      <c r="G100" s="5" t="s">
        <v>374</v>
      </c>
      <c r="H100" s="5">
        <v>371819</v>
      </c>
      <c r="I100" s="5" t="s">
        <v>2603</v>
      </c>
      <c r="J100" s="5" t="str">
        <f>CONCATENATE(H100,I100)</f>
        <v>371819AV6</v>
      </c>
      <c r="K100" s="5" t="s">
        <v>413</v>
      </c>
      <c r="L100" s="5" t="s">
        <v>414</v>
      </c>
      <c r="M100" s="5" t="str">
        <f>CONCATENATE(L100," ",K100)</f>
        <v>THOMAS PARDUE</v>
      </c>
      <c r="N100" s="6">
        <v>45992</v>
      </c>
      <c r="O100" s="6">
        <v>46023</v>
      </c>
      <c r="P100" s="7">
        <v>124.72</v>
      </c>
      <c r="Q100" s="5">
        <f>DATEDIF(N100,O100,"M")</f>
        <v>1</v>
      </c>
      <c r="R100" s="11">
        <v>0.7</v>
      </c>
      <c r="S100" s="5" t="s">
        <v>60</v>
      </c>
      <c r="T100" s="5" t="s">
        <v>61</v>
      </c>
      <c r="U100" s="5">
        <v>6</v>
      </c>
      <c r="V100" s="7">
        <v>523.79999999999995</v>
      </c>
      <c r="W100" s="7">
        <v>87.3</v>
      </c>
      <c r="X100" s="5" t="s">
        <v>374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24">
        <v>2032421378</v>
      </c>
      <c r="B101" s="5" t="s">
        <v>2271</v>
      </c>
      <c r="C101" s="5" t="s">
        <v>2272</v>
      </c>
      <c r="D101" s="5" t="str">
        <f>CONCATENATE(C101," ",B101)</f>
        <v>TREVIS MCGEE</v>
      </c>
      <c r="E101" s="5" t="s">
        <v>161</v>
      </c>
      <c r="F101" s="5" t="s">
        <v>373</v>
      </c>
      <c r="G101" s="5" t="s">
        <v>374</v>
      </c>
      <c r="H101" s="5">
        <v>371819</v>
      </c>
      <c r="I101" s="5" t="s">
        <v>2603</v>
      </c>
      <c r="J101" s="5" t="str">
        <f>CONCATENATE(H101,I101)</f>
        <v>371819AV6</v>
      </c>
      <c r="K101" s="5" t="s">
        <v>413</v>
      </c>
      <c r="L101" s="5" t="s">
        <v>414</v>
      </c>
      <c r="M101" s="5" t="str">
        <f>CONCATENATE(L101," ",K101)</f>
        <v>THOMAS PARDUE</v>
      </c>
      <c r="N101" s="6">
        <v>46023</v>
      </c>
      <c r="O101" s="6">
        <v>46054</v>
      </c>
      <c r="P101" s="7">
        <v>34</v>
      </c>
      <c r="Q101" s="5">
        <f>DATEDIF(N101,O101,"M")</f>
        <v>1</v>
      </c>
      <c r="R101" s="11">
        <v>0.7</v>
      </c>
      <c r="S101" s="5" t="s">
        <v>60</v>
      </c>
      <c r="T101" s="5" t="s">
        <v>61</v>
      </c>
      <c r="U101" s="5">
        <v>6</v>
      </c>
      <c r="V101" s="7">
        <v>142.80000000000001</v>
      </c>
      <c r="W101" s="7">
        <v>23.8</v>
      </c>
      <c r="X101" s="5" t="s">
        <v>374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24">
        <v>2032391413</v>
      </c>
      <c r="B102" s="5" t="s">
        <v>2258</v>
      </c>
      <c r="C102" s="5" t="s">
        <v>1132</v>
      </c>
      <c r="D102" s="5" t="str">
        <f>CONCATENATE(C102," ",B102)</f>
        <v>KEITH SWETLIK</v>
      </c>
      <c r="E102" s="5" t="s">
        <v>339</v>
      </c>
      <c r="F102" s="5" t="s">
        <v>373</v>
      </c>
      <c r="G102" s="5" t="s">
        <v>374</v>
      </c>
      <c r="H102" s="5">
        <v>21283956</v>
      </c>
      <c r="I102" s="5" t="s">
        <v>2603</v>
      </c>
      <c r="J102" s="5" t="str">
        <f>CONCATENATE(H102,I102)</f>
        <v>21283956AV6</v>
      </c>
      <c r="K102" s="5" t="s">
        <v>600</v>
      </c>
      <c r="L102" s="5" t="s">
        <v>601</v>
      </c>
      <c r="M102" s="5" t="str">
        <f>CONCATENATE(L102," ",K102)</f>
        <v>VICTOR FUENTES</v>
      </c>
      <c r="N102" s="6">
        <v>45992</v>
      </c>
      <c r="O102" s="6">
        <v>46023</v>
      </c>
      <c r="P102" s="7">
        <v>37.81</v>
      </c>
      <c r="Q102" s="5">
        <f>DATEDIF(N102,O102,"M")</f>
        <v>1</v>
      </c>
      <c r="R102" s="11">
        <v>0.7</v>
      </c>
      <c r="S102" s="5" t="s">
        <v>60</v>
      </c>
      <c r="T102" s="5" t="s">
        <v>61</v>
      </c>
      <c r="U102" s="5">
        <v>6</v>
      </c>
      <c r="V102" s="7">
        <v>158.82</v>
      </c>
      <c r="W102" s="7">
        <v>26.47</v>
      </c>
      <c r="X102" s="5" t="s">
        <v>374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24">
        <v>2031842855</v>
      </c>
      <c r="B103" s="5" t="s">
        <v>827</v>
      </c>
      <c r="C103" s="5" t="s">
        <v>828</v>
      </c>
      <c r="D103" s="5" t="str">
        <f>CONCATENATE(C103," ",B103)</f>
        <v>JANE HIRT</v>
      </c>
      <c r="E103" s="5" t="s">
        <v>83</v>
      </c>
      <c r="F103" s="5" t="s">
        <v>479</v>
      </c>
      <c r="G103" s="5" t="s">
        <v>480</v>
      </c>
      <c r="H103" s="5">
        <v>7470776</v>
      </c>
      <c r="I103" s="5" t="s">
        <v>2603</v>
      </c>
      <c r="J103" s="5" t="str">
        <f>CONCATENATE(H103,I103)</f>
        <v>7470776AV6</v>
      </c>
      <c r="K103" s="5" t="s">
        <v>355</v>
      </c>
      <c r="L103" s="5" t="s">
        <v>356</v>
      </c>
      <c r="M103" s="5" t="str">
        <f>CONCATENATE(L103," ",K103)</f>
        <v>Andrew Choi</v>
      </c>
      <c r="N103" s="6">
        <v>45992</v>
      </c>
      <c r="O103" s="6">
        <v>46023</v>
      </c>
      <c r="P103" s="7">
        <v>149.87</v>
      </c>
      <c r="Q103" s="5">
        <f>DATEDIF(N103,O103,"M")</f>
        <v>1</v>
      </c>
      <c r="R103" s="12">
        <v>0.375</v>
      </c>
      <c r="S103" s="5" t="s">
        <v>60</v>
      </c>
      <c r="T103" s="5" t="s">
        <v>61</v>
      </c>
      <c r="U103" s="5">
        <v>6</v>
      </c>
      <c r="V103" s="7">
        <v>337.2</v>
      </c>
      <c r="W103" s="7">
        <v>56.2</v>
      </c>
      <c r="X103" s="5" t="s">
        <v>480</v>
      </c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24">
        <v>2032200713</v>
      </c>
      <c r="B104" s="5" t="s">
        <v>818</v>
      </c>
      <c r="C104" s="5" t="s">
        <v>613</v>
      </c>
      <c r="D104" s="5" t="str">
        <f>CONCATENATE(C104," ",B104)</f>
        <v>KATHY HALVEY</v>
      </c>
      <c r="E104" s="5" t="s">
        <v>83</v>
      </c>
      <c r="F104" s="5" t="s">
        <v>479</v>
      </c>
      <c r="G104" s="5" t="s">
        <v>480</v>
      </c>
      <c r="H104" s="5">
        <v>7470776</v>
      </c>
      <c r="I104" s="5" t="s">
        <v>2603</v>
      </c>
      <c r="J104" s="5" t="str">
        <f>CONCATENATE(H104,I104)</f>
        <v>7470776AV6</v>
      </c>
      <c r="K104" s="5" t="s">
        <v>355</v>
      </c>
      <c r="L104" s="5" t="s">
        <v>356</v>
      </c>
      <c r="M104" s="5" t="str">
        <f>CONCATENATE(L104," ",K104)</f>
        <v>Andrew Choi</v>
      </c>
      <c r="N104" s="6">
        <v>45992</v>
      </c>
      <c r="O104" s="6">
        <v>46023</v>
      </c>
      <c r="P104" s="7">
        <v>77.48</v>
      </c>
      <c r="Q104" s="5">
        <f>DATEDIF(N104,O104,"M")</f>
        <v>1</v>
      </c>
      <c r="R104" s="12">
        <v>0.375</v>
      </c>
      <c r="S104" s="5" t="s">
        <v>60</v>
      </c>
      <c r="T104" s="5" t="s">
        <v>61</v>
      </c>
      <c r="U104" s="5">
        <v>6</v>
      </c>
      <c r="V104" s="7">
        <v>174.36</v>
      </c>
      <c r="W104" s="7">
        <v>29.06</v>
      </c>
      <c r="X104" s="5" t="s">
        <v>480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24">
        <v>2032326319</v>
      </c>
      <c r="B105" s="5" t="s">
        <v>760</v>
      </c>
      <c r="C105" s="5" t="s">
        <v>761</v>
      </c>
      <c r="D105" s="5" t="str">
        <f>CONCATENATE(C105," ",B105)</f>
        <v>SOTIRIS KOSMAS</v>
      </c>
      <c r="E105" s="5" t="s">
        <v>83</v>
      </c>
      <c r="F105" s="5" t="s">
        <v>479</v>
      </c>
      <c r="G105" s="5" t="s">
        <v>480</v>
      </c>
      <c r="H105" s="5">
        <v>7470776</v>
      </c>
      <c r="I105" s="5" t="s">
        <v>2603</v>
      </c>
      <c r="J105" s="5" t="str">
        <f>CONCATENATE(H105,I105)</f>
        <v>7470776AV6</v>
      </c>
      <c r="K105" s="5" t="s">
        <v>355</v>
      </c>
      <c r="L105" s="5" t="s">
        <v>356</v>
      </c>
      <c r="M105" s="5" t="str">
        <f>CONCATENATE(L105," ",K105)</f>
        <v>Andrew Choi</v>
      </c>
      <c r="N105" s="6">
        <v>46023</v>
      </c>
      <c r="O105" s="6">
        <v>46054</v>
      </c>
      <c r="P105" s="7">
        <v>152.33000000000001</v>
      </c>
      <c r="Q105" s="5">
        <f>DATEDIF(N105,O105,"M")</f>
        <v>1</v>
      </c>
      <c r="R105" s="12">
        <v>0.375</v>
      </c>
      <c r="S105" s="5" t="s">
        <v>60</v>
      </c>
      <c r="T105" s="5" t="s">
        <v>61</v>
      </c>
      <c r="U105" s="5">
        <v>6</v>
      </c>
      <c r="V105" s="7">
        <v>342.72</v>
      </c>
      <c r="W105" s="7">
        <v>57.12</v>
      </c>
      <c r="X105" s="5" t="s">
        <v>480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s="5" customFormat="1" x14ac:dyDescent="0.25">
      <c r="A106" s="24">
        <v>2032326481</v>
      </c>
      <c r="B106" s="5" t="s">
        <v>762</v>
      </c>
      <c r="C106" s="5" t="s">
        <v>763</v>
      </c>
      <c r="D106" s="5" t="str">
        <f>CONCATENATE(C106," ",B106)</f>
        <v>ANN CARROTHERS</v>
      </c>
      <c r="E106" s="5" t="s">
        <v>83</v>
      </c>
      <c r="F106" s="5" t="s">
        <v>479</v>
      </c>
      <c r="G106" s="5" t="s">
        <v>480</v>
      </c>
      <c r="H106" s="5">
        <v>7470776</v>
      </c>
      <c r="I106" s="5" t="s">
        <v>2603</v>
      </c>
      <c r="J106" s="5" t="str">
        <f>CONCATENATE(H106,I106)</f>
        <v>7470776AV6</v>
      </c>
      <c r="K106" s="5" t="s">
        <v>355</v>
      </c>
      <c r="L106" s="5" t="s">
        <v>356</v>
      </c>
      <c r="M106" s="5" t="str">
        <f>CONCATENATE(L106," ",K106)</f>
        <v>Andrew Choi</v>
      </c>
      <c r="N106" s="6">
        <v>46023</v>
      </c>
      <c r="O106" s="6">
        <v>46054</v>
      </c>
      <c r="P106" s="7">
        <v>78.760000000000005</v>
      </c>
      <c r="Q106" s="5">
        <f>DATEDIF(N106,O106,"M")</f>
        <v>1</v>
      </c>
      <c r="R106" s="12">
        <v>0.375</v>
      </c>
      <c r="S106" s="5" t="s">
        <v>60</v>
      </c>
      <c r="T106" s="5" t="s">
        <v>61</v>
      </c>
      <c r="U106" s="5">
        <v>6</v>
      </c>
      <c r="V106" s="7">
        <v>177.24</v>
      </c>
      <c r="W106" s="7">
        <v>29.54</v>
      </c>
      <c r="X106" s="5" t="s">
        <v>480</v>
      </c>
    </row>
    <row r="107" spans="1:52" s="5" customFormat="1" x14ac:dyDescent="0.25">
      <c r="A107" s="24">
        <v>2032340282</v>
      </c>
      <c r="B107" s="5" t="s">
        <v>769</v>
      </c>
      <c r="C107" s="5" t="s">
        <v>219</v>
      </c>
      <c r="D107" s="5" t="str">
        <f>CONCATENATE(C107," ",B107)</f>
        <v>DONNA KISS</v>
      </c>
      <c r="E107" s="5" t="s">
        <v>83</v>
      </c>
      <c r="F107" s="5" t="s">
        <v>479</v>
      </c>
      <c r="G107" s="5" t="s">
        <v>480</v>
      </c>
      <c r="H107" s="5">
        <v>7470776</v>
      </c>
      <c r="I107" s="5" t="s">
        <v>2603</v>
      </c>
      <c r="J107" s="5" t="str">
        <f>CONCATENATE(H107,I107)</f>
        <v>7470776AV6</v>
      </c>
      <c r="K107" s="5" t="s">
        <v>355</v>
      </c>
      <c r="L107" s="5" t="s">
        <v>356</v>
      </c>
      <c r="M107" s="5" t="str">
        <f>CONCATENATE(L107," ",K107)</f>
        <v>Andrew Choi</v>
      </c>
      <c r="N107" s="6">
        <v>46023</v>
      </c>
      <c r="O107" s="6">
        <v>46054</v>
      </c>
      <c r="P107" s="7">
        <v>78.760000000000005</v>
      </c>
      <c r="Q107" s="5">
        <f>DATEDIF(N107,O107,"M")</f>
        <v>1</v>
      </c>
      <c r="R107" s="12">
        <v>0.375</v>
      </c>
      <c r="S107" s="5" t="s">
        <v>60</v>
      </c>
      <c r="T107" s="5" t="s">
        <v>61</v>
      </c>
      <c r="U107" s="5">
        <v>6</v>
      </c>
      <c r="V107" s="7">
        <v>177.24</v>
      </c>
      <c r="W107" s="7">
        <v>29.54</v>
      </c>
      <c r="X107" s="5" t="s">
        <v>480</v>
      </c>
    </row>
    <row r="108" spans="1:52" s="5" customFormat="1" x14ac:dyDescent="0.25">
      <c r="A108" s="24">
        <v>2032376875</v>
      </c>
      <c r="B108" s="5" t="s">
        <v>790</v>
      </c>
      <c r="C108" s="5" t="s">
        <v>791</v>
      </c>
      <c r="D108" s="5" t="str">
        <f>CONCATENATE(C108," ",B108)</f>
        <v>LESLEE RODRIGUEZ</v>
      </c>
      <c r="E108" s="5" t="s">
        <v>83</v>
      </c>
      <c r="F108" s="5" t="s">
        <v>479</v>
      </c>
      <c r="G108" s="5" t="s">
        <v>480</v>
      </c>
      <c r="H108" s="5">
        <v>7470776</v>
      </c>
      <c r="I108" s="5" t="s">
        <v>2603</v>
      </c>
      <c r="J108" s="5" t="str">
        <f>CONCATENATE(H108,I108)</f>
        <v>7470776AV6</v>
      </c>
      <c r="K108" s="5" t="s">
        <v>355</v>
      </c>
      <c r="L108" s="5" t="s">
        <v>356</v>
      </c>
      <c r="M108" s="5" t="str">
        <f>CONCATENATE(L108," ",K108)</f>
        <v>Andrew Choi</v>
      </c>
      <c r="N108" s="6">
        <v>46023</v>
      </c>
      <c r="O108" s="6">
        <v>46054</v>
      </c>
      <c r="P108" s="7">
        <v>160.96</v>
      </c>
      <c r="Q108" s="5">
        <f>DATEDIF(N108,O108,"M")</f>
        <v>1</v>
      </c>
      <c r="R108" s="12">
        <v>0.375</v>
      </c>
      <c r="S108" s="5" t="s">
        <v>60</v>
      </c>
      <c r="T108" s="5" t="s">
        <v>61</v>
      </c>
      <c r="U108" s="5">
        <v>6</v>
      </c>
      <c r="V108" s="7">
        <v>362.16</v>
      </c>
      <c r="W108" s="7">
        <v>60.36</v>
      </c>
      <c r="X108" s="5" t="s">
        <v>480</v>
      </c>
    </row>
    <row r="109" spans="1:52" s="5" customFormat="1" x14ac:dyDescent="0.25">
      <c r="A109" s="24">
        <v>2032382406</v>
      </c>
      <c r="B109" s="5" t="s">
        <v>793</v>
      </c>
      <c r="C109" s="5" t="s">
        <v>127</v>
      </c>
      <c r="D109" s="5" t="str">
        <f>CONCATENATE(C109," ",B109)</f>
        <v>BRIAN GOLDEN</v>
      </c>
      <c r="E109" s="5" t="s">
        <v>83</v>
      </c>
      <c r="F109" s="5" t="s">
        <v>479</v>
      </c>
      <c r="G109" s="5" t="s">
        <v>480</v>
      </c>
      <c r="H109" s="5">
        <v>7470776</v>
      </c>
      <c r="I109" s="5" t="s">
        <v>2603</v>
      </c>
      <c r="J109" s="5" t="str">
        <f>CONCATENATE(H109,I109)</f>
        <v>7470776AV6</v>
      </c>
      <c r="K109" s="5" t="s">
        <v>355</v>
      </c>
      <c r="L109" s="5" t="s">
        <v>356</v>
      </c>
      <c r="M109" s="5" t="str">
        <f>CONCATENATE(L109," ",K109)</f>
        <v>Andrew Choi</v>
      </c>
      <c r="N109" s="6">
        <v>46023</v>
      </c>
      <c r="O109" s="6">
        <v>46054</v>
      </c>
      <c r="P109" s="7">
        <v>78.760000000000005</v>
      </c>
      <c r="Q109" s="5">
        <f>DATEDIF(N109,O109,"M")</f>
        <v>1</v>
      </c>
      <c r="R109" s="12">
        <v>0.375</v>
      </c>
      <c r="S109" s="5" t="s">
        <v>60</v>
      </c>
      <c r="T109" s="5" t="s">
        <v>61</v>
      </c>
      <c r="U109" s="5">
        <v>6</v>
      </c>
      <c r="V109" s="7">
        <v>177.24</v>
      </c>
      <c r="W109" s="7">
        <v>29.54</v>
      </c>
      <c r="X109" s="5" t="s">
        <v>480</v>
      </c>
    </row>
    <row r="110" spans="1:52" s="5" customFormat="1" x14ac:dyDescent="0.25">
      <c r="A110" s="24">
        <v>2032026321</v>
      </c>
      <c r="B110" s="5" t="s">
        <v>829</v>
      </c>
      <c r="C110" s="5" t="s">
        <v>830</v>
      </c>
      <c r="D110" s="5" t="str">
        <f>CONCATENATE(C110," ",B110)</f>
        <v>ARCHIE TURNER</v>
      </c>
      <c r="E110" s="5" t="s">
        <v>256</v>
      </c>
      <c r="F110" s="5" t="s">
        <v>479</v>
      </c>
      <c r="G110" s="5" t="s">
        <v>480</v>
      </c>
      <c r="H110" s="5">
        <v>21104854</v>
      </c>
      <c r="I110" s="5" t="s">
        <v>2603</v>
      </c>
      <c r="J110" s="5" t="str">
        <f>CONCATENATE(H110,I110)</f>
        <v>21104854AV6</v>
      </c>
      <c r="K110" s="5" t="s">
        <v>393</v>
      </c>
      <c r="L110" s="5" t="s">
        <v>127</v>
      </c>
      <c r="M110" s="5" t="str">
        <f>CONCATENATE(L110," ",K110)</f>
        <v>BRIAN STROHMAN</v>
      </c>
      <c r="N110" s="6">
        <v>45992</v>
      </c>
      <c r="O110" s="6">
        <v>46023</v>
      </c>
      <c r="P110" s="7">
        <v>126.03</v>
      </c>
      <c r="Q110" s="5">
        <f>DATEDIF(N110,O110,"M")</f>
        <v>1</v>
      </c>
      <c r="R110" s="12">
        <v>0.375</v>
      </c>
      <c r="S110" s="5" t="s">
        <v>60</v>
      </c>
      <c r="T110" s="5" t="s">
        <v>61</v>
      </c>
      <c r="U110" s="5">
        <v>6</v>
      </c>
      <c r="V110" s="7">
        <v>283.56</v>
      </c>
      <c r="W110" s="7">
        <v>47.26</v>
      </c>
      <c r="X110" s="5" t="s">
        <v>480</v>
      </c>
    </row>
    <row r="111" spans="1:52" s="5" customFormat="1" x14ac:dyDescent="0.25">
      <c r="A111" s="24">
        <v>2032339032</v>
      </c>
      <c r="B111" s="5" t="s">
        <v>844</v>
      </c>
      <c r="C111" s="5" t="s">
        <v>249</v>
      </c>
      <c r="D111" s="5" t="str">
        <f>CONCATENATE(C111," ",B111)</f>
        <v>DONALD NENNIG</v>
      </c>
      <c r="E111" s="5" t="s">
        <v>339</v>
      </c>
      <c r="F111" s="5" t="s">
        <v>479</v>
      </c>
      <c r="G111" s="5" t="s">
        <v>480</v>
      </c>
      <c r="H111" s="5">
        <v>19681796</v>
      </c>
      <c r="I111" s="5" t="s">
        <v>2603</v>
      </c>
      <c r="J111" s="5" t="str">
        <f>CONCATENATE(H111,I111)</f>
        <v>19681796AV6</v>
      </c>
      <c r="K111" s="5" t="s">
        <v>340</v>
      </c>
      <c r="L111" s="5" t="s">
        <v>341</v>
      </c>
      <c r="M111" s="5" t="str">
        <f>CONCATENATE(L111," ",K111)</f>
        <v>CHRISTIAN TAUGNER</v>
      </c>
      <c r="N111" s="6">
        <v>45986</v>
      </c>
      <c r="O111" s="6">
        <v>46016</v>
      </c>
      <c r="P111" s="7">
        <v>43.18</v>
      </c>
      <c r="Q111" s="5">
        <f>DATEDIF(N111,O111,"M")</f>
        <v>1</v>
      </c>
      <c r="R111" s="12">
        <v>0.375</v>
      </c>
      <c r="S111" s="5" t="s">
        <v>60</v>
      </c>
      <c r="T111" s="5" t="s">
        <v>61</v>
      </c>
      <c r="U111" s="5">
        <v>6</v>
      </c>
      <c r="V111" s="7">
        <v>97.14</v>
      </c>
      <c r="W111" s="7">
        <v>16.190000000000001</v>
      </c>
      <c r="X111" s="5" t="s">
        <v>480</v>
      </c>
    </row>
    <row r="112" spans="1:52" s="5" customFormat="1" x14ac:dyDescent="0.25">
      <c r="A112" s="24">
        <v>2032159616</v>
      </c>
      <c r="B112" s="5" t="s">
        <v>832</v>
      </c>
      <c r="C112" s="5" t="s">
        <v>833</v>
      </c>
      <c r="D112" s="5" t="str">
        <f>CONCATENATE(C112," ",B112)</f>
        <v>LYNETTE MASON</v>
      </c>
      <c r="E112" s="5" t="s">
        <v>256</v>
      </c>
      <c r="F112" s="5" t="s">
        <v>479</v>
      </c>
      <c r="G112" s="5" t="s">
        <v>480</v>
      </c>
      <c r="H112" s="5">
        <v>17094718</v>
      </c>
      <c r="I112" s="5" t="s">
        <v>2603</v>
      </c>
      <c r="J112" s="5" t="str">
        <f>CONCATENATE(H112,I112)</f>
        <v>17094718AV6</v>
      </c>
      <c r="K112" s="5" t="s">
        <v>267</v>
      </c>
      <c r="L112" s="5" t="s">
        <v>114</v>
      </c>
      <c r="M112" s="5" t="str">
        <f>CONCATENATE(L112," ",K112)</f>
        <v>GREGORY HANSFORD</v>
      </c>
      <c r="N112" s="6">
        <v>45992</v>
      </c>
      <c r="O112" s="6">
        <v>46023</v>
      </c>
      <c r="P112" s="7">
        <v>88.03</v>
      </c>
      <c r="Q112" s="5">
        <f>DATEDIF(N112,O112,"M")</f>
        <v>1</v>
      </c>
      <c r="R112" s="12">
        <v>0.375</v>
      </c>
      <c r="S112" s="5" t="s">
        <v>60</v>
      </c>
      <c r="T112" s="5" t="s">
        <v>61</v>
      </c>
      <c r="U112" s="5">
        <v>6</v>
      </c>
      <c r="V112" s="7">
        <v>198.06</v>
      </c>
      <c r="W112" s="7">
        <v>33.01</v>
      </c>
      <c r="X112" s="5" t="s">
        <v>480</v>
      </c>
    </row>
    <row r="113" spans="1:24" s="5" customFormat="1" x14ac:dyDescent="0.25">
      <c r="A113" s="24">
        <v>2032068341</v>
      </c>
      <c r="B113" s="5" t="s">
        <v>831</v>
      </c>
      <c r="C113" s="5" t="s">
        <v>386</v>
      </c>
      <c r="D113" s="5" t="str">
        <f>CONCATENATE(C113," ",B113)</f>
        <v>MICHAEL SHUWAL</v>
      </c>
      <c r="E113" s="5" t="s">
        <v>83</v>
      </c>
      <c r="F113" s="5" t="s">
        <v>479</v>
      </c>
      <c r="G113" s="5" t="s">
        <v>480</v>
      </c>
      <c r="H113" s="5">
        <v>16865615</v>
      </c>
      <c r="I113" s="5" t="s">
        <v>2603</v>
      </c>
      <c r="J113" s="5" t="str">
        <f>CONCATENATE(H113,I113)</f>
        <v>16865615AV6</v>
      </c>
      <c r="K113" s="5" t="s">
        <v>122</v>
      </c>
      <c r="L113" s="5" t="s">
        <v>123</v>
      </c>
      <c r="M113" s="5" t="str">
        <f>CONCATENATE(L113," ",K113)</f>
        <v>Heather Geske</v>
      </c>
      <c r="N113" s="6">
        <v>45992</v>
      </c>
      <c r="O113" s="6">
        <v>46023</v>
      </c>
      <c r="P113" s="7">
        <v>61.64</v>
      </c>
      <c r="Q113" s="5">
        <f>DATEDIF(N113,O113,"M")</f>
        <v>1</v>
      </c>
      <c r="R113" s="12">
        <v>0.375</v>
      </c>
      <c r="S113" s="5" t="s">
        <v>60</v>
      </c>
      <c r="T113" s="5" t="s">
        <v>61</v>
      </c>
      <c r="U113" s="5">
        <v>6</v>
      </c>
      <c r="V113" s="7">
        <v>138.72</v>
      </c>
      <c r="W113" s="7">
        <v>23.12</v>
      </c>
      <c r="X113" s="5" t="s">
        <v>480</v>
      </c>
    </row>
    <row r="114" spans="1:24" s="5" customFormat="1" x14ac:dyDescent="0.25">
      <c r="A114" s="24">
        <v>2032241528</v>
      </c>
      <c r="B114" s="5" t="s">
        <v>836</v>
      </c>
      <c r="C114" s="5" t="s">
        <v>828</v>
      </c>
      <c r="D114" s="5" t="str">
        <f>CONCATENATE(C114," ",B114)</f>
        <v>JANE DAVENPORT</v>
      </c>
      <c r="E114" s="5" t="s">
        <v>120</v>
      </c>
      <c r="F114" s="5" t="s">
        <v>479</v>
      </c>
      <c r="G114" s="5" t="s">
        <v>480</v>
      </c>
      <c r="H114" s="5">
        <v>16865615</v>
      </c>
      <c r="I114" s="5" t="s">
        <v>2603</v>
      </c>
      <c r="J114" s="5" t="str">
        <f>CONCATENATE(H114,I114)</f>
        <v>16865615AV6</v>
      </c>
      <c r="K114" s="5" t="s">
        <v>122</v>
      </c>
      <c r="L114" s="5" t="s">
        <v>123</v>
      </c>
      <c r="M114" s="5" t="str">
        <f>CONCATENATE(L114," ",K114)</f>
        <v>Heather Geske</v>
      </c>
      <c r="N114" s="6">
        <v>45992</v>
      </c>
      <c r="O114" s="6">
        <v>46023</v>
      </c>
      <c r="P114" s="7">
        <v>54.2</v>
      </c>
      <c r="Q114" s="5">
        <f>DATEDIF(N114,O114,"M")</f>
        <v>1</v>
      </c>
      <c r="R114" s="12">
        <v>0.375</v>
      </c>
      <c r="S114" s="5" t="s">
        <v>60</v>
      </c>
      <c r="T114" s="5" t="s">
        <v>61</v>
      </c>
      <c r="U114" s="5">
        <v>6</v>
      </c>
      <c r="V114" s="7">
        <v>121.92</v>
      </c>
      <c r="W114" s="7">
        <v>20.32</v>
      </c>
      <c r="X114" s="5" t="s">
        <v>480</v>
      </c>
    </row>
    <row r="115" spans="1:24" s="5" customFormat="1" x14ac:dyDescent="0.25">
      <c r="A115" s="24">
        <v>2032418218</v>
      </c>
      <c r="B115" s="5" t="s">
        <v>857</v>
      </c>
      <c r="C115" s="5" t="s">
        <v>858</v>
      </c>
      <c r="D115" s="5" t="str">
        <f>CONCATENATE(C115," ",B115)</f>
        <v>STEVE KRAMER</v>
      </c>
      <c r="E115" s="5" t="s">
        <v>339</v>
      </c>
      <c r="F115" s="5" t="s">
        <v>479</v>
      </c>
      <c r="G115" s="5" t="s">
        <v>480</v>
      </c>
      <c r="H115" s="5">
        <v>19279958</v>
      </c>
      <c r="I115" s="5" t="s">
        <v>2603</v>
      </c>
      <c r="J115" s="5" t="str">
        <f>CONCATENATE(H115,I115)</f>
        <v>19279958AV6</v>
      </c>
      <c r="K115" s="5" t="s">
        <v>195</v>
      </c>
      <c r="L115" s="5" t="s">
        <v>196</v>
      </c>
      <c r="M115" s="5" t="str">
        <f>CONCATENATE(L115," ",K115)</f>
        <v>JARED KINYUA</v>
      </c>
      <c r="N115" s="6">
        <v>45991</v>
      </c>
      <c r="O115" s="6">
        <v>46021</v>
      </c>
      <c r="P115" s="7">
        <v>60.78</v>
      </c>
      <c r="Q115" s="5">
        <f>DATEDIF(N115,O115,"M")</f>
        <v>1</v>
      </c>
      <c r="R115" s="12">
        <v>0.375</v>
      </c>
      <c r="S115" s="5" t="s">
        <v>60</v>
      </c>
      <c r="T115" s="5" t="s">
        <v>61</v>
      </c>
      <c r="U115" s="5">
        <v>6</v>
      </c>
      <c r="V115" s="7">
        <v>136.74</v>
      </c>
      <c r="W115" s="7">
        <v>22.79</v>
      </c>
      <c r="X115" s="5" t="s">
        <v>480</v>
      </c>
    </row>
    <row r="116" spans="1:24" s="5" customFormat="1" x14ac:dyDescent="0.25">
      <c r="A116" s="24">
        <v>2032348501</v>
      </c>
      <c r="B116" s="5" t="s">
        <v>845</v>
      </c>
      <c r="C116" s="5" t="s">
        <v>846</v>
      </c>
      <c r="D116" s="5" t="str">
        <f>CONCATENATE(C116," ",B116)</f>
        <v>CARLOTA HERNANDEZ</v>
      </c>
      <c r="E116" s="5" t="s">
        <v>83</v>
      </c>
      <c r="F116" s="5" t="s">
        <v>479</v>
      </c>
      <c r="G116" s="5" t="s">
        <v>480</v>
      </c>
      <c r="H116" s="5">
        <v>20212926</v>
      </c>
      <c r="I116" s="5" t="s">
        <v>2603</v>
      </c>
      <c r="J116" s="5" t="str">
        <f>CONCATENATE(H116,I116)</f>
        <v>20212926AV6</v>
      </c>
      <c r="K116" s="5" t="s">
        <v>847</v>
      </c>
      <c r="L116" s="5" t="s">
        <v>848</v>
      </c>
      <c r="M116" s="5" t="str">
        <f>CONCATENATE(L116," ",K116)</f>
        <v>JOSE TORRES</v>
      </c>
      <c r="N116" s="6">
        <v>45986</v>
      </c>
      <c r="O116" s="6">
        <v>46016</v>
      </c>
      <c r="P116" s="7">
        <v>77.48</v>
      </c>
      <c r="Q116" s="5">
        <f>DATEDIF(N116,O116,"M")</f>
        <v>1</v>
      </c>
      <c r="R116" s="12">
        <v>0.375</v>
      </c>
      <c r="S116" s="5" t="s">
        <v>60</v>
      </c>
      <c r="T116" s="5" t="s">
        <v>61</v>
      </c>
      <c r="U116" s="5">
        <v>6</v>
      </c>
      <c r="V116" s="7">
        <v>174.36</v>
      </c>
      <c r="W116" s="7">
        <v>29.06</v>
      </c>
      <c r="X116" s="5" t="s">
        <v>480</v>
      </c>
    </row>
    <row r="117" spans="1:24" s="5" customFormat="1" x14ac:dyDescent="0.25">
      <c r="A117" s="24">
        <v>2032136582</v>
      </c>
      <c r="B117" s="5" t="s">
        <v>811</v>
      </c>
      <c r="C117" s="5" t="s">
        <v>812</v>
      </c>
      <c r="D117" s="5" t="str">
        <f>CONCATENATE(C117," ",B117)</f>
        <v>SADIE ARNEY</v>
      </c>
      <c r="E117" s="5" t="s">
        <v>265</v>
      </c>
      <c r="F117" s="5" t="s">
        <v>479</v>
      </c>
      <c r="G117" s="5" t="s">
        <v>480</v>
      </c>
      <c r="H117" s="5">
        <v>20724564</v>
      </c>
      <c r="I117" s="5" t="s">
        <v>2603</v>
      </c>
      <c r="J117" s="5" t="str">
        <f>CONCATENATE(H117,I117)</f>
        <v>20724564AV6</v>
      </c>
      <c r="K117" s="5" t="s">
        <v>534</v>
      </c>
      <c r="L117" s="5" t="s">
        <v>535</v>
      </c>
      <c r="M117" s="5" t="str">
        <f>CONCATENATE(L117," ",K117)</f>
        <v>Marsha Sanderock</v>
      </c>
      <c r="N117" s="6">
        <v>45992</v>
      </c>
      <c r="O117" s="6">
        <v>46023</v>
      </c>
      <c r="P117" s="7">
        <v>45.79</v>
      </c>
      <c r="Q117" s="5">
        <f>DATEDIF(N117,O117,"M")</f>
        <v>1</v>
      </c>
      <c r="R117" s="12">
        <v>0.375</v>
      </c>
      <c r="S117" s="5" t="s">
        <v>60</v>
      </c>
      <c r="T117" s="5" t="s">
        <v>61</v>
      </c>
      <c r="U117" s="5">
        <v>6</v>
      </c>
      <c r="V117" s="7">
        <v>103.02</v>
      </c>
      <c r="W117" s="7">
        <v>17.170000000000002</v>
      </c>
      <c r="X117" s="5" t="s">
        <v>480</v>
      </c>
    </row>
    <row r="118" spans="1:24" s="5" customFormat="1" x14ac:dyDescent="0.25">
      <c r="A118" s="24">
        <v>2032366762</v>
      </c>
      <c r="B118" s="5" t="s">
        <v>850</v>
      </c>
      <c r="C118" s="5" t="s">
        <v>851</v>
      </c>
      <c r="D118" s="5" t="str">
        <f>CONCATENATE(C118," ",B118)</f>
        <v>WENDY BOWES</v>
      </c>
      <c r="E118" s="5" t="s">
        <v>83</v>
      </c>
      <c r="F118" s="5" t="s">
        <v>479</v>
      </c>
      <c r="G118" s="5" t="s">
        <v>480</v>
      </c>
      <c r="H118" s="5">
        <v>16633294</v>
      </c>
      <c r="I118" s="5" t="s">
        <v>2603</v>
      </c>
      <c r="J118" s="5" t="str">
        <f>CONCATENATE(H118,I118)</f>
        <v>16633294AV6</v>
      </c>
      <c r="K118" s="5" t="s">
        <v>116</v>
      </c>
      <c r="L118" s="5" t="s">
        <v>417</v>
      </c>
      <c r="M118" s="5" t="str">
        <f>CONCATENATE(L118," ",K118)</f>
        <v>Richard Yale</v>
      </c>
      <c r="N118" s="6">
        <v>45992</v>
      </c>
      <c r="O118" s="6">
        <v>46023</v>
      </c>
      <c r="P118" s="7">
        <v>77.48</v>
      </c>
      <c r="Q118" s="5">
        <f>DATEDIF(N118,O118,"M")</f>
        <v>1</v>
      </c>
      <c r="R118" s="12">
        <v>0.375</v>
      </c>
      <c r="S118" s="5" t="s">
        <v>60</v>
      </c>
      <c r="T118" s="5" t="s">
        <v>61</v>
      </c>
      <c r="U118" s="5">
        <v>6</v>
      </c>
      <c r="V118" s="7">
        <v>174.36</v>
      </c>
      <c r="W118" s="7">
        <v>29.06</v>
      </c>
      <c r="X118" s="5" t="s">
        <v>480</v>
      </c>
    </row>
    <row r="119" spans="1:24" s="5" customFormat="1" x14ac:dyDescent="0.25">
      <c r="A119" s="24">
        <v>2032377272</v>
      </c>
      <c r="B119" s="5" t="s">
        <v>792</v>
      </c>
      <c r="C119" s="5" t="s">
        <v>105</v>
      </c>
      <c r="D119" s="5" t="str">
        <f>CONCATENATE(C119," ",B119)</f>
        <v>KAREN MYERS</v>
      </c>
      <c r="E119" s="5" t="s">
        <v>83</v>
      </c>
      <c r="F119" s="5" t="s">
        <v>479</v>
      </c>
      <c r="G119" s="5" t="s">
        <v>480</v>
      </c>
      <c r="H119" s="5">
        <v>16633294</v>
      </c>
      <c r="I119" s="5" t="s">
        <v>2603</v>
      </c>
      <c r="J119" s="5" t="str">
        <f>CONCATENATE(H119,I119)</f>
        <v>16633294AV6</v>
      </c>
      <c r="K119" s="5" t="s">
        <v>116</v>
      </c>
      <c r="L119" s="5" t="s">
        <v>417</v>
      </c>
      <c r="M119" s="5" t="str">
        <f>CONCATENATE(L119," ",K119)</f>
        <v>Richard Yale</v>
      </c>
      <c r="N119" s="6">
        <v>45992</v>
      </c>
      <c r="O119" s="6">
        <v>46023</v>
      </c>
      <c r="P119" s="7">
        <v>77.48</v>
      </c>
      <c r="Q119" s="5">
        <f>DATEDIF(N119,O119,"M")</f>
        <v>1</v>
      </c>
      <c r="R119" s="12">
        <v>0.375</v>
      </c>
      <c r="S119" s="5" t="s">
        <v>60</v>
      </c>
      <c r="T119" s="5" t="s">
        <v>61</v>
      </c>
      <c r="U119" s="5">
        <v>6</v>
      </c>
      <c r="V119" s="7">
        <v>174.36</v>
      </c>
      <c r="W119" s="7">
        <v>29.06</v>
      </c>
      <c r="X119" s="5" t="s">
        <v>480</v>
      </c>
    </row>
    <row r="120" spans="1:24" s="5" customFormat="1" x14ac:dyDescent="0.25">
      <c r="A120" s="24">
        <v>2032200714</v>
      </c>
      <c r="B120" s="5" t="s">
        <v>818</v>
      </c>
      <c r="C120" s="5" t="s">
        <v>613</v>
      </c>
      <c r="D120" s="5" t="str">
        <f>CONCATENATE(C120," ",B120)</f>
        <v>KATHY HALVEY</v>
      </c>
      <c r="E120" s="5" t="s">
        <v>83</v>
      </c>
      <c r="F120" s="5" t="s">
        <v>373</v>
      </c>
      <c r="G120" s="5" t="s">
        <v>433</v>
      </c>
      <c r="H120" s="5">
        <v>7470776</v>
      </c>
      <c r="I120" s="5" t="s">
        <v>2603</v>
      </c>
      <c r="J120" s="5" t="str">
        <f>CONCATENATE(H120,I120)</f>
        <v>7470776AV6</v>
      </c>
      <c r="K120" s="5" t="s">
        <v>355</v>
      </c>
      <c r="L120" s="5" t="s">
        <v>356</v>
      </c>
      <c r="M120" s="5" t="str">
        <f>CONCATENATE(L120," ",K120)</f>
        <v>Andrew Choi</v>
      </c>
      <c r="N120" s="6">
        <v>45992</v>
      </c>
      <c r="O120" s="6">
        <v>46023</v>
      </c>
      <c r="P120" s="7">
        <v>99.25</v>
      </c>
      <c r="Q120" s="5">
        <f>DATEDIF(N120,O120,"M")</f>
        <v>1</v>
      </c>
      <c r="R120" s="11">
        <v>0.9</v>
      </c>
      <c r="S120" s="5" t="s">
        <v>60</v>
      </c>
      <c r="T120" s="5" t="s">
        <v>61</v>
      </c>
      <c r="U120" s="5">
        <v>6</v>
      </c>
      <c r="V120" s="7">
        <v>535.91999999999996</v>
      </c>
      <c r="W120" s="7">
        <v>89.32</v>
      </c>
      <c r="X120" s="5" t="s">
        <v>433</v>
      </c>
    </row>
    <row r="121" spans="1:24" s="5" customFormat="1" x14ac:dyDescent="0.25">
      <c r="A121" s="24">
        <v>2032340285</v>
      </c>
      <c r="B121" s="5" t="s">
        <v>769</v>
      </c>
      <c r="C121" s="5" t="s">
        <v>219</v>
      </c>
      <c r="D121" s="5" t="str">
        <f>CONCATENATE(C121," ",B121)</f>
        <v>DONNA KISS</v>
      </c>
      <c r="E121" s="5" t="s">
        <v>83</v>
      </c>
      <c r="F121" s="5" t="s">
        <v>373</v>
      </c>
      <c r="G121" s="5" t="s">
        <v>433</v>
      </c>
      <c r="H121" s="5">
        <v>7470776</v>
      </c>
      <c r="I121" s="5" t="s">
        <v>2603</v>
      </c>
      <c r="J121" s="5" t="str">
        <f>CONCATENATE(H121,I121)</f>
        <v>7470776AV6</v>
      </c>
      <c r="K121" s="5" t="s">
        <v>355</v>
      </c>
      <c r="L121" s="5" t="s">
        <v>356</v>
      </c>
      <c r="M121" s="5" t="str">
        <f>CONCATENATE(L121," ",K121)</f>
        <v>Andrew Choi</v>
      </c>
      <c r="N121" s="6">
        <v>46023</v>
      </c>
      <c r="O121" s="6">
        <v>46054</v>
      </c>
      <c r="P121" s="7">
        <v>123.06</v>
      </c>
      <c r="Q121" s="5">
        <f>DATEDIF(N121,O121,"M")</f>
        <v>1</v>
      </c>
      <c r="R121" s="11">
        <v>0.9</v>
      </c>
      <c r="S121" s="5" t="s">
        <v>60</v>
      </c>
      <c r="T121" s="5" t="s">
        <v>61</v>
      </c>
      <c r="U121" s="5">
        <v>6</v>
      </c>
      <c r="V121" s="7">
        <v>664.5</v>
      </c>
      <c r="W121" s="7">
        <v>110.75</v>
      </c>
      <c r="X121" s="5" t="s">
        <v>433</v>
      </c>
    </row>
    <row r="122" spans="1:24" s="5" customFormat="1" x14ac:dyDescent="0.25">
      <c r="A122" s="24">
        <v>2032341459</v>
      </c>
      <c r="B122" s="5" t="s">
        <v>772</v>
      </c>
      <c r="C122" s="5" t="s">
        <v>773</v>
      </c>
      <c r="D122" s="5" t="str">
        <f>CONCATENATE(C122," ",B122)</f>
        <v>LESLIE MANSUR</v>
      </c>
      <c r="E122" s="5" t="s">
        <v>120</v>
      </c>
      <c r="F122" s="5" t="s">
        <v>373</v>
      </c>
      <c r="G122" s="5" t="s">
        <v>433</v>
      </c>
      <c r="H122" s="5">
        <v>16865615</v>
      </c>
      <c r="I122" s="5" t="s">
        <v>2603</v>
      </c>
      <c r="J122" s="5" t="str">
        <f>CONCATENATE(H122,I122)</f>
        <v>16865615AV6</v>
      </c>
      <c r="K122" s="5" t="s">
        <v>122</v>
      </c>
      <c r="L122" s="5" t="s">
        <v>123</v>
      </c>
      <c r="M122" s="5" t="str">
        <f>CONCATENATE(L122," ",K122)</f>
        <v>Heather Geske</v>
      </c>
      <c r="N122" s="6">
        <v>45993</v>
      </c>
      <c r="O122" s="6">
        <v>46024</v>
      </c>
      <c r="P122" s="7">
        <v>27.25</v>
      </c>
      <c r="Q122" s="5">
        <f>DATEDIF(N122,O122,"M")</f>
        <v>1</v>
      </c>
      <c r="R122" s="11">
        <v>0.9</v>
      </c>
      <c r="S122" s="5" t="s">
        <v>60</v>
      </c>
      <c r="T122" s="5" t="s">
        <v>61</v>
      </c>
      <c r="U122" s="5">
        <v>6</v>
      </c>
      <c r="V122" s="7">
        <v>147.12</v>
      </c>
      <c r="W122" s="7">
        <v>24.52</v>
      </c>
      <c r="X122" s="5" t="s">
        <v>433</v>
      </c>
    </row>
    <row r="123" spans="1:24" s="5" customFormat="1" x14ac:dyDescent="0.25">
      <c r="A123" s="24">
        <v>2031958912</v>
      </c>
      <c r="B123" s="5" t="s">
        <v>861</v>
      </c>
      <c r="C123" s="5" t="s">
        <v>439</v>
      </c>
      <c r="D123" s="5" t="str">
        <f>CONCATENATE(C123," ",B123)</f>
        <v>KEVIN STROWN</v>
      </c>
      <c r="E123" s="5" t="s">
        <v>412</v>
      </c>
      <c r="F123" s="5" t="s">
        <v>373</v>
      </c>
      <c r="G123" s="5" t="s">
        <v>433</v>
      </c>
      <c r="H123" s="5">
        <v>19617796</v>
      </c>
      <c r="I123" s="5" t="s">
        <v>2603</v>
      </c>
      <c r="J123" s="5" t="str">
        <f>CONCATENATE(H123,I123)</f>
        <v>19617796AV6</v>
      </c>
      <c r="K123" s="5" t="s">
        <v>662</v>
      </c>
      <c r="L123" s="5" t="s">
        <v>663</v>
      </c>
      <c r="M123" s="5" t="str">
        <f>CONCATENATE(L123," ",K123)</f>
        <v>Heidi Berthelsen</v>
      </c>
      <c r="N123" s="6">
        <v>45992</v>
      </c>
      <c r="O123" s="6">
        <v>46023</v>
      </c>
      <c r="P123" s="7">
        <v>51.25</v>
      </c>
      <c r="Q123" s="5">
        <f>DATEDIF(N123,O123,"M")</f>
        <v>1</v>
      </c>
      <c r="R123" s="11">
        <v>0.9</v>
      </c>
      <c r="S123" s="5" t="s">
        <v>60</v>
      </c>
      <c r="T123" s="5" t="s">
        <v>61</v>
      </c>
      <c r="U123" s="5">
        <v>6</v>
      </c>
      <c r="V123" s="7">
        <v>276.72000000000003</v>
      </c>
      <c r="W123" s="7">
        <v>46.12</v>
      </c>
      <c r="X123" s="5" t="s">
        <v>433</v>
      </c>
    </row>
    <row r="124" spans="1:24" s="5" customFormat="1" x14ac:dyDescent="0.25">
      <c r="A124" s="24">
        <v>2032004684</v>
      </c>
      <c r="B124" s="5" t="s">
        <v>870</v>
      </c>
      <c r="C124" s="5" t="s">
        <v>211</v>
      </c>
      <c r="D124" s="5" t="str">
        <f>CONCATENATE(C124," ",B124)</f>
        <v>PAMELA KNUTSON</v>
      </c>
      <c r="E124" s="5" t="s">
        <v>306</v>
      </c>
      <c r="F124" s="5" t="s">
        <v>373</v>
      </c>
      <c r="G124" s="5" t="s">
        <v>433</v>
      </c>
      <c r="H124" s="5">
        <v>19617796</v>
      </c>
      <c r="I124" s="5" t="s">
        <v>2603</v>
      </c>
      <c r="J124" s="5" t="str">
        <f>CONCATENATE(H124,I124)</f>
        <v>19617796AV6</v>
      </c>
      <c r="K124" s="5" t="s">
        <v>662</v>
      </c>
      <c r="L124" s="5" t="s">
        <v>663</v>
      </c>
      <c r="M124" s="5" t="str">
        <f>CONCATENATE(L124," ",K124)</f>
        <v>Heidi Berthelsen</v>
      </c>
      <c r="N124" s="6">
        <v>45992</v>
      </c>
      <c r="O124" s="6">
        <v>46023</v>
      </c>
      <c r="P124" s="7">
        <v>123.06</v>
      </c>
      <c r="Q124" s="5">
        <f>DATEDIF(N124,O124,"M")</f>
        <v>1</v>
      </c>
      <c r="R124" s="11">
        <v>0.9</v>
      </c>
      <c r="S124" s="5" t="s">
        <v>60</v>
      </c>
      <c r="T124" s="5" t="s">
        <v>61</v>
      </c>
      <c r="U124" s="5">
        <v>6</v>
      </c>
      <c r="V124" s="7">
        <v>664.5</v>
      </c>
      <c r="W124" s="7">
        <v>110.75</v>
      </c>
      <c r="X124" s="5" t="s">
        <v>433</v>
      </c>
    </row>
    <row r="125" spans="1:24" s="5" customFormat="1" x14ac:dyDescent="0.25">
      <c r="A125" s="24">
        <v>2032228024</v>
      </c>
      <c r="B125" s="5" t="s">
        <v>2229</v>
      </c>
      <c r="C125" s="5" t="s">
        <v>348</v>
      </c>
      <c r="D125" s="5" t="str">
        <f>CONCATENATE(C125," ",B125)</f>
        <v>KENNETH KERR</v>
      </c>
      <c r="E125" s="5" t="s">
        <v>412</v>
      </c>
      <c r="F125" s="5" t="s">
        <v>373</v>
      </c>
      <c r="G125" s="5" t="s">
        <v>433</v>
      </c>
      <c r="H125" s="5">
        <v>19617796</v>
      </c>
      <c r="I125" s="5" t="s">
        <v>2603</v>
      </c>
      <c r="J125" s="5" t="str">
        <f>CONCATENATE(H125,I125)</f>
        <v>19617796AV6</v>
      </c>
      <c r="K125" s="5" t="s">
        <v>662</v>
      </c>
      <c r="L125" s="5" t="s">
        <v>663</v>
      </c>
      <c r="M125" s="5" t="str">
        <f>CONCATENATE(L125," ",K125)</f>
        <v>Heidi Berthelsen</v>
      </c>
      <c r="N125" s="6">
        <v>45992</v>
      </c>
      <c r="O125" s="6">
        <v>46023</v>
      </c>
      <c r="P125" s="7">
        <v>83.63</v>
      </c>
      <c r="Q125" s="5">
        <f>DATEDIF(N125,O125,"M")</f>
        <v>1</v>
      </c>
      <c r="R125" s="11">
        <v>0.9</v>
      </c>
      <c r="S125" s="5" t="s">
        <v>60</v>
      </c>
      <c r="T125" s="5" t="s">
        <v>61</v>
      </c>
      <c r="U125" s="5">
        <v>6</v>
      </c>
      <c r="V125" s="7">
        <v>451.62</v>
      </c>
      <c r="W125" s="7">
        <v>75.27</v>
      </c>
      <c r="X125" s="5" t="s">
        <v>433</v>
      </c>
    </row>
    <row r="126" spans="1:24" s="5" customFormat="1" x14ac:dyDescent="0.25">
      <c r="A126" s="24">
        <v>2032351829</v>
      </c>
      <c r="B126" s="5" t="s">
        <v>778</v>
      </c>
      <c r="C126" s="5" t="s">
        <v>779</v>
      </c>
      <c r="D126" s="5" t="str">
        <f>CONCATENATE(C126," ",B126)</f>
        <v>STROMY GESY</v>
      </c>
      <c r="E126" s="5" t="s">
        <v>306</v>
      </c>
      <c r="F126" s="5" t="s">
        <v>373</v>
      </c>
      <c r="G126" s="5" t="s">
        <v>433</v>
      </c>
      <c r="H126" s="5">
        <v>19617796</v>
      </c>
      <c r="I126" s="5" t="s">
        <v>2603</v>
      </c>
      <c r="J126" s="5" t="str">
        <f>CONCATENATE(H126,I126)</f>
        <v>19617796AV6</v>
      </c>
      <c r="K126" s="5" t="s">
        <v>662</v>
      </c>
      <c r="L126" s="5" t="s">
        <v>663</v>
      </c>
      <c r="M126" s="5" t="str">
        <f>CONCATENATE(L126," ",K126)</f>
        <v>Heidi Berthelsen</v>
      </c>
      <c r="N126" s="6">
        <v>45992</v>
      </c>
      <c r="O126" s="6">
        <v>46023</v>
      </c>
      <c r="P126" s="7">
        <v>47.85</v>
      </c>
      <c r="Q126" s="5">
        <f>DATEDIF(N126,O126,"M")</f>
        <v>1</v>
      </c>
      <c r="R126" s="11">
        <v>0.9</v>
      </c>
      <c r="S126" s="5" t="s">
        <v>60</v>
      </c>
      <c r="T126" s="5" t="s">
        <v>61</v>
      </c>
      <c r="U126" s="5">
        <v>6</v>
      </c>
      <c r="V126" s="7">
        <v>258.36</v>
      </c>
      <c r="W126" s="7">
        <v>43.06</v>
      </c>
      <c r="X126" s="5" t="s">
        <v>433</v>
      </c>
    </row>
    <row r="127" spans="1:24" s="5" customFormat="1" x14ac:dyDescent="0.25">
      <c r="A127" s="24">
        <v>2032418220</v>
      </c>
      <c r="B127" s="5" t="s">
        <v>857</v>
      </c>
      <c r="C127" s="5" t="s">
        <v>858</v>
      </c>
      <c r="D127" s="5" t="str">
        <f>CONCATENATE(C127," ",B127)</f>
        <v>STEVE KRAMER</v>
      </c>
      <c r="E127" s="5" t="s">
        <v>339</v>
      </c>
      <c r="F127" s="5" t="s">
        <v>373</v>
      </c>
      <c r="G127" s="5" t="s">
        <v>433</v>
      </c>
      <c r="H127" s="5">
        <v>19279958</v>
      </c>
      <c r="I127" s="5" t="s">
        <v>2603</v>
      </c>
      <c r="J127" s="5" t="str">
        <f>CONCATENATE(H127,I127)</f>
        <v>19279958AV6</v>
      </c>
      <c r="K127" s="5" t="s">
        <v>195</v>
      </c>
      <c r="L127" s="5" t="s">
        <v>196</v>
      </c>
      <c r="M127" s="5" t="str">
        <f>CONCATENATE(L127," ",K127)</f>
        <v>JARED KINYUA</v>
      </c>
      <c r="N127" s="6">
        <v>45991</v>
      </c>
      <c r="O127" s="6">
        <v>46021</v>
      </c>
      <c r="P127" s="7">
        <v>43.81</v>
      </c>
      <c r="Q127" s="5">
        <f>DATEDIF(N127,O127,"M")</f>
        <v>1</v>
      </c>
      <c r="R127" s="11">
        <v>0.9</v>
      </c>
      <c r="S127" s="5" t="s">
        <v>60</v>
      </c>
      <c r="T127" s="5" t="s">
        <v>61</v>
      </c>
      <c r="U127" s="5">
        <v>6</v>
      </c>
      <c r="V127" s="7">
        <v>236.58</v>
      </c>
      <c r="W127" s="7">
        <v>39.43</v>
      </c>
      <c r="X127" s="5" t="s">
        <v>433</v>
      </c>
    </row>
    <row r="128" spans="1:24" s="5" customFormat="1" x14ac:dyDescent="0.25">
      <c r="A128" s="24">
        <v>2032426589</v>
      </c>
      <c r="B128" s="5" t="s">
        <v>2274</v>
      </c>
      <c r="C128" s="5" t="s">
        <v>2275</v>
      </c>
      <c r="D128" s="5" t="str">
        <f>CONCATENATE(C128," ",B128)</f>
        <v>TUGULDUR ENKHSARUUL</v>
      </c>
      <c r="E128" s="5" t="s">
        <v>83</v>
      </c>
      <c r="F128" s="5" t="s">
        <v>373</v>
      </c>
      <c r="G128" s="5" t="s">
        <v>433</v>
      </c>
      <c r="H128" s="5">
        <v>20220688</v>
      </c>
      <c r="I128" s="5" t="s">
        <v>2603</v>
      </c>
      <c r="J128" s="5" t="str">
        <f>CONCATENATE(H128,I128)</f>
        <v>20220688AV6</v>
      </c>
      <c r="K128" s="5" t="s">
        <v>381</v>
      </c>
      <c r="L128" s="5" t="s">
        <v>382</v>
      </c>
      <c r="M128" s="5" t="str">
        <f>CONCATENATE(L128," ",K128)</f>
        <v>NASANDELGER ZANA</v>
      </c>
      <c r="N128" s="6">
        <v>45992</v>
      </c>
      <c r="O128" s="6">
        <v>46023</v>
      </c>
      <c r="P128" s="7">
        <v>47.08</v>
      </c>
      <c r="Q128" s="5">
        <f>DATEDIF(N128,O128,"M")</f>
        <v>1</v>
      </c>
      <c r="R128" s="11">
        <v>0.9</v>
      </c>
      <c r="S128" s="5" t="s">
        <v>60</v>
      </c>
      <c r="T128" s="5" t="s">
        <v>61</v>
      </c>
      <c r="U128" s="5">
        <v>6</v>
      </c>
      <c r="V128" s="7">
        <v>254.22</v>
      </c>
      <c r="W128" s="7">
        <v>42.37</v>
      </c>
      <c r="X128" s="5" t="s">
        <v>433</v>
      </c>
    </row>
    <row r="129" spans="1:52" s="5" customFormat="1" x14ac:dyDescent="0.25">
      <c r="A129" s="24">
        <v>2032208867</v>
      </c>
      <c r="B129" s="5" t="s">
        <v>520</v>
      </c>
      <c r="C129" s="5" t="s">
        <v>2224</v>
      </c>
      <c r="D129" s="5" t="str">
        <f>CONCATENATE(C129," ",B129)</f>
        <v>JUNETTA WRIGHT</v>
      </c>
      <c r="E129" s="5" t="s">
        <v>648</v>
      </c>
      <c r="F129" s="5" t="s">
        <v>373</v>
      </c>
      <c r="G129" s="5" t="s">
        <v>433</v>
      </c>
      <c r="H129" s="5">
        <v>371819</v>
      </c>
      <c r="I129" s="5" t="s">
        <v>2603</v>
      </c>
      <c r="J129" s="5" t="str">
        <f>CONCATENATE(H129,I129)</f>
        <v>371819AV6</v>
      </c>
      <c r="K129" s="5" t="s">
        <v>413</v>
      </c>
      <c r="L129" s="5" t="s">
        <v>414</v>
      </c>
      <c r="M129" s="5" t="str">
        <f>CONCATENATE(L129," ",K129)</f>
        <v>THOMAS PARDUE</v>
      </c>
      <c r="N129" s="6">
        <v>45988</v>
      </c>
      <c r="O129" s="6">
        <v>46018</v>
      </c>
      <c r="P129" s="7">
        <v>26.33</v>
      </c>
      <c r="Q129" s="5">
        <f>DATEDIF(N129,O129,"M")</f>
        <v>1</v>
      </c>
      <c r="R129" s="11">
        <v>0.9</v>
      </c>
      <c r="S129" s="5" t="s">
        <v>60</v>
      </c>
      <c r="T129" s="5" t="s">
        <v>61</v>
      </c>
      <c r="U129" s="5">
        <v>6</v>
      </c>
      <c r="V129" s="7">
        <v>142.19999999999999</v>
      </c>
      <c r="W129" s="7">
        <v>23.7</v>
      </c>
      <c r="X129" s="5" t="s">
        <v>433</v>
      </c>
    </row>
    <row r="130" spans="1:52" s="5" customFormat="1" x14ac:dyDescent="0.25">
      <c r="A130" s="24">
        <v>2032156343</v>
      </c>
      <c r="B130" s="5" t="s">
        <v>69</v>
      </c>
      <c r="C130" s="5" t="s">
        <v>70</v>
      </c>
      <c r="D130" s="5" t="str">
        <f>CONCATENATE(C130," ",B130)</f>
        <v>BRADFORD MARKOWITZ</v>
      </c>
      <c r="E130" s="5" t="s">
        <v>52</v>
      </c>
      <c r="F130" s="5" t="s">
        <v>53</v>
      </c>
      <c r="G130" s="5" t="s">
        <v>54</v>
      </c>
      <c r="H130" s="5">
        <v>16509456</v>
      </c>
      <c r="I130" s="5" t="s">
        <v>2603</v>
      </c>
      <c r="J130" s="5" t="str">
        <f>CONCATENATE(H130,I130)</f>
        <v>16509456AV6</v>
      </c>
      <c r="K130" s="5" t="s">
        <v>71</v>
      </c>
      <c r="L130" s="5" t="s">
        <v>72</v>
      </c>
      <c r="M130" s="5" t="str">
        <f>CONCATENATE(L130," ",K130)</f>
        <v>PETER RICHTER</v>
      </c>
      <c r="N130" s="6">
        <v>45992</v>
      </c>
      <c r="O130" s="6">
        <v>46023</v>
      </c>
      <c r="P130" s="7">
        <v>52.69</v>
      </c>
      <c r="Q130" s="5">
        <f>DATEDIF(N130,O130,"M")</f>
        <v>1</v>
      </c>
      <c r="R130" s="11">
        <v>0.6</v>
      </c>
      <c r="S130" s="5" t="s">
        <v>60</v>
      </c>
      <c r="T130" s="5" t="s">
        <v>61</v>
      </c>
      <c r="U130" s="5">
        <v>6</v>
      </c>
      <c r="V130" s="7">
        <v>189.66</v>
      </c>
      <c r="W130" s="7">
        <v>31.61</v>
      </c>
      <c r="X130" s="5" t="s">
        <v>54</v>
      </c>
    </row>
    <row r="131" spans="1:52" s="5" customFormat="1" x14ac:dyDescent="0.25">
      <c r="A131" s="24">
        <v>2032156665</v>
      </c>
      <c r="B131" s="5" t="s">
        <v>69</v>
      </c>
      <c r="C131" s="5" t="s">
        <v>73</v>
      </c>
      <c r="D131" s="5" t="str">
        <f>CONCATENATE(C131," ",B131)</f>
        <v>MELISSA MARKOWITZ</v>
      </c>
      <c r="E131" s="5" t="s">
        <v>52</v>
      </c>
      <c r="F131" s="5" t="s">
        <v>53</v>
      </c>
      <c r="G131" s="5" t="s">
        <v>54</v>
      </c>
      <c r="H131" s="5">
        <v>16509456</v>
      </c>
      <c r="I131" s="5" t="s">
        <v>2603</v>
      </c>
      <c r="J131" s="5" t="str">
        <f>CONCATENATE(H131,I131)</f>
        <v>16509456AV6</v>
      </c>
      <c r="K131" s="5" t="s">
        <v>71</v>
      </c>
      <c r="L131" s="5" t="s">
        <v>72</v>
      </c>
      <c r="M131" s="5" t="str">
        <f>CONCATENATE(L131," ",K131)</f>
        <v>PETER RICHTER</v>
      </c>
      <c r="N131" s="6">
        <v>45992</v>
      </c>
      <c r="O131" s="6">
        <v>46023</v>
      </c>
      <c r="P131" s="7">
        <v>52.69</v>
      </c>
      <c r="Q131" s="5">
        <f>DATEDIF(N131,O131,"M")</f>
        <v>1</v>
      </c>
      <c r="R131" s="11">
        <v>0.6</v>
      </c>
      <c r="S131" s="5" t="s">
        <v>60</v>
      </c>
      <c r="T131" s="5" t="s">
        <v>61</v>
      </c>
      <c r="U131" s="5">
        <v>6</v>
      </c>
      <c r="V131" s="7">
        <v>189.66</v>
      </c>
      <c r="W131" s="7">
        <v>31.61</v>
      </c>
      <c r="X131" s="5" t="s">
        <v>54</v>
      </c>
    </row>
    <row r="132" spans="1:52" s="5" customFormat="1" x14ac:dyDescent="0.25">
      <c r="A132" s="23">
        <v>2032218468</v>
      </c>
      <c r="B132" t="s">
        <v>2225</v>
      </c>
      <c r="C132" t="s">
        <v>2226</v>
      </c>
      <c r="D132" t="str">
        <f>CONCATENATE(C132," ",B132)</f>
        <v>BETTYJO SANNER</v>
      </c>
      <c r="E132" t="s">
        <v>399</v>
      </c>
      <c r="F132" t="s">
        <v>373</v>
      </c>
      <c r="G132" t="s">
        <v>566</v>
      </c>
      <c r="H132">
        <v>20872981</v>
      </c>
      <c r="I132"/>
      <c r="J132">
        <v>20872981</v>
      </c>
      <c r="K132" t="s">
        <v>2227</v>
      </c>
      <c r="L132" t="s">
        <v>2228</v>
      </c>
      <c r="M132" t="str">
        <f>CONCATENATE(L132," ",K132)</f>
        <v>Robert Adcock</v>
      </c>
      <c r="N132" s="1">
        <v>45992</v>
      </c>
      <c r="O132" s="1">
        <v>46023</v>
      </c>
      <c r="P132" s="2">
        <v>24.61</v>
      </c>
      <c r="Q132">
        <f>DATEDIF(N132,O132,"M")</f>
        <v>1</v>
      </c>
      <c r="R132" s="3">
        <v>0.7</v>
      </c>
      <c r="S132" t="s">
        <v>60</v>
      </c>
      <c r="T132" t="s">
        <v>61</v>
      </c>
      <c r="U132">
        <v>6</v>
      </c>
      <c r="V132" s="2">
        <v>103.38</v>
      </c>
      <c r="W132" s="2">
        <v>17.23</v>
      </c>
      <c r="X132" t="s">
        <v>400</v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 spans="1:52" s="5" customFormat="1" x14ac:dyDescent="0.25">
      <c r="A133" s="23">
        <v>2032132338</v>
      </c>
      <c r="B133" t="s">
        <v>735</v>
      </c>
      <c r="C133" t="s">
        <v>127</v>
      </c>
      <c r="D133" t="str">
        <f>CONCATENATE(C133," ",B133)</f>
        <v>BRIAN BUSCHELL</v>
      </c>
      <c r="E133" t="s">
        <v>80</v>
      </c>
      <c r="F133" t="s">
        <v>373</v>
      </c>
      <c r="G133" t="s">
        <v>566</v>
      </c>
      <c r="H133">
        <v>8977234</v>
      </c>
      <c r="I133"/>
      <c r="J133">
        <v>8977234</v>
      </c>
      <c r="K133" t="s">
        <v>65</v>
      </c>
      <c r="L133" t="s">
        <v>66</v>
      </c>
      <c r="M133" t="str">
        <f>CONCATENATE(L133," ",K133)</f>
        <v>RYAN CALTAGIRONE</v>
      </c>
      <c r="N133" s="1">
        <v>45992</v>
      </c>
      <c r="O133" s="1">
        <v>46023</v>
      </c>
      <c r="P133" s="2">
        <v>25.73</v>
      </c>
      <c r="Q133">
        <f>DATEDIF(N133,O133,"M")</f>
        <v>1</v>
      </c>
      <c r="R133" s="3">
        <v>0.7</v>
      </c>
      <c r="S133" t="s">
        <v>60</v>
      </c>
      <c r="T133" t="s">
        <v>61</v>
      </c>
      <c r="U133">
        <v>6</v>
      </c>
      <c r="V133" s="2">
        <v>108.06</v>
      </c>
      <c r="W133" s="2">
        <v>18.010000000000002</v>
      </c>
      <c r="X133" t="s">
        <v>400</v>
      </c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 spans="1:52" s="5" customFormat="1" x14ac:dyDescent="0.25">
      <c r="A134" s="23">
        <v>2032222015</v>
      </c>
      <c r="B134" t="s">
        <v>753</v>
      </c>
      <c r="C134" t="s">
        <v>754</v>
      </c>
      <c r="D134" t="str">
        <f>CONCATENATE(C134," ",B134)</f>
        <v>AMATA BROMUND</v>
      </c>
      <c r="E134" t="s">
        <v>169</v>
      </c>
      <c r="F134" t="s">
        <v>373</v>
      </c>
      <c r="G134" t="s">
        <v>566</v>
      </c>
      <c r="H134">
        <v>8977234</v>
      </c>
      <c r="I134"/>
      <c r="J134">
        <v>8977234</v>
      </c>
      <c r="K134" t="s">
        <v>65</v>
      </c>
      <c r="L134" t="s">
        <v>66</v>
      </c>
      <c r="M134" t="str">
        <f>CONCATENATE(L134," ",K134)</f>
        <v>RYAN CALTAGIRONE</v>
      </c>
      <c r="N134" s="1">
        <v>45992</v>
      </c>
      <c r="O134" s="1">
        <v>46023</v>
      </c>
      <c r="P134" s="2">
        <v>10.54</v>
      </c>
      <c r="Q134">
        <f>DATEDIF(N134,O134,"M")</f>
        <v>1</v>
      </c>
      <c r="R134" s="3">
        <v>0.7</v>
      </c>
      <c r="S134" t="s">
        <v>60</v>
      </c>
      <c r="T134" t="s">
        <v>61</v>
      </c>
      <c r="U134">
        <v>6</v>
      </c>
      <c r="V134" s="2">
        <v>44.28</v>
      </c>
      <c r="W134" s="2">
        <v>7.38</v>
      </c>
      <c r="X134" t="s">
        <v>400</v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 spans="1:52" s="5" customFormat="1" x14ac:dyDescent="0.25">
      <c r="A135" s="23">
        <v>2032365999</v>
      </c>
      <c r="B135" t="s">
        <v>91</v>
      </c>
      <c r="C135" t="s">
        <v>92</v>
      </c>
      <c r="D135" t="str">
        <f>CONCATENATE(C135," ",B135)</f>
        <v>CYNTHIA WOUDE</v>
      </c>
      <c r="E135" t="s">
        <v>93</v>
      </c>
      <c r="F135" t="s">
        <v>373</v>
      </c>
      <c r="G135" t="s">
        <v>566</v>
      </c>
      <c r="H135">
        <v>8977234</v>
      </c>
      <c r="I135"/>
      <c r="J135">
        <v>8977234</v>
      </c>
      <c r="K135" t="s">
        <v>65</v>
      </c>
      <c r="L135" t="s">
        <v>66</v>
      </c>
      <c r="M135" t="str">
        <f>CONCATENATE(L135," ",K135)</f>
        <v>RYAN CALTAGIRONE</v>
      </c>
      <c r="N135" s="1">
        <v>46023</v>
      </c>
      <c r="O135" s="1">
        <v>46054</v>
      </c>
      <c r="P135" s="2">
        <v>25.73</v>
      </c>
      <c r="Q135">
        <f>DATEDIF(N135,O135,"M")</f>
        <v>1</v>
      </c>
      <c r="R135" s="3">
        <v>0.7</v>
      </c>
      <c r="S135" t="s">
        <v>60</v>
      </c>
      <c r="T135" t="s">
        <v>61</v>
      </c>
      <c r="U135">
        <v>6</v>
      </c>
      <c r="V135" s="2">
        <v>108.06</v>
      </c>
      <c r="W135" s="2">
        <v>18.010000000000002</v>
      </c>
      <c r="X135" t="s">
        <v>400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 spans="1:52" s="5" customFormat="1" x14ac:dyDescent="0.25">
      <c r="A136" s="23">
        <v>2032403422</v>
      </c>
      <c r="B136" t="s">
        <v>797</v>
      </c>
      <c r="C136" t="s">
        <v>386</v>
      </c>
      <c r="D136" t="str">
        <f>CONCATENATE(C136," ",B136)</f>
        <v>MICHAEL DOWNS</v>
      </c>
      <c r="E136" t="s">
        <v>80</v>
      </c>
      <c r="F136" t="s">
        <v>373</v>
      </c>
      <c r="G136" t="s">
        <v>566</v>
      </c>
      <c r="H136">
        <v>8977234</v>
      </c>
      <c r="I136"/>
      <c r="J136">
        <v>8977234</v>
      </c>
      <c r="K136" t="s">
        <v>65</v>
      </c>
      <c r="L136" t="s">
        <v>66</v>
      </c>
      <c r="M136" t="str">
        <f>CONCATENATE(L136," ",K136)</f>
        <v>RYAN CALTAGIRONE</v>
      </c>
      <c r="N136" s="1">
        <v>46023</v>
      </c>
      <c r="O136" s="1">
        <v>46054</v>
      </c>
      <c r="P136" s="2">
        <v>25.73</v>
      </c>
      <c r="Q136">
        <f>DATEDIF(N136,O136,"M")</f>
        <v>1</v>
      </c>
      <c r="R136" s="3">
        <v>0.7</v>
      </c>
      <c r="S136" t="s">
        <v>60</v>
      </c>
      <c r="T136" t="s">
        <v>61</v>
      </c>
      <c r="U136">
        <v>6</v>
      </c>
      <c r="V136" s="2">
        <v>108.06</v>
      </c>
      <c r="W136" s="2">
        <v>18.010000000000002</v>
      </c>
      <c r="X136" t="s">
        <v>400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 spans="1:52" x14ac:dyDescent="0.25">
      <c r="A137" s="23">
        <v>2032337666</v>
      </c>
      <c r="B137" t="s">
        <v>768</v>
      </c>
      <c r="C137" t="s">
        <v>587</v>
      </c>
      <c r="D137" t="str">
        <f>CONCATENATE(C137," ",B137)</f>
        <v>LINDA WARREN</v>
      </c>
      <c r="E137" t="s">
        <v>256</v>
      </c>
      <c r="F137" t="s">
        <v>102</v>
      </c>
      <c r="G137" t="s">
        <v>734</v>
      </c>
      <c r="H137">
        <v>8977234</v>
      </c>
      <c r="J137">
        <v>8977234</v>
      </c>
      <c r="K137" t="s">
        <v>65</v>
      </c>
      <c r="L137" t="s">
        <v>66</v>
      </c>
      <c r="M137" t="str">
        <f>CONCATENATE(L137," ",K137)</f>
        <v>RYAN CALTAGIRONE</v>
      </c>
      <c r="N137" s="1">
        <v>46023</v>
      </c>
      <c r="O137" s="1">
        <v>46054</v>
      </c>
      <c r="P137" s="2">
        <v>40.65</v>
      </c>
      <c r="Q137">
        <f>DATEDIF(N137,O137,"M")</f>
        <v>1</v>
      </c>
      <c r="R137" s="3">
        <v>0.75</v>
      </c>
      <c r="S137" t="s">
        <v>60</v>
      </c>
      <c r="T137" t="s">
        <v>61</v>
      </c>
      <c r="U137">
        <v>6</v>
      </c>
      <c r="V137" s="2">
        <v>182.94</v>
      </c>
      <c r="W137" s="2">
        <v>30.49</v>
      </c>
      <c r="X137" t="s">
        <v>2597</v>
      </c>
    </row>
    <row r="138" spans="1:52" x14ac:dyDescent="0.25">
      <c r="A138" s="23">
        <v>2032415713</v>
      </c>
      <c r="B138" t="s">
        <v>823</v>
      </c>
      <c r="C138" t="s">
        <v>824</v>
      </c>
      <c r="D138" t="str">
        <f>CONCATENATE(C138," ",B138)</f>
        <v>SHARRON MCGAHEE</v>
      </c>
      <c r="E138" t="s">
        <v>256</v>
      </c>
      <c r="F138" t="s">
        <v>1837</v>
      </c>
      <c r="G138" t="s">
        <v>2055</v>
      </c>
      <c r="H138">
        <v>8307933</v>
      </c>
      <c r="J138">
        <v>8307933</v>
      </c>
      <c r="K138" t="s">
        <v>113</v>
      </c>
      <c r="L138" t="s">
        <v>114</v>
      </c>
      <c r="M138" t="str">
        <f>CONCATENATE(L138," ",K138)</f>
        <v>GREGORY TEIPEL</v>
      </c>
      <c r="N138" s="1">
        <v>45992</v>
      </c>
      <c r="O138" s="1">
        <v>46023</v>
      </c>
      <c r="P138" s="2">
        <v>711.13</v>
      </c>
      <c r="Q138">
        <f>DATEDIF(N138,O138,"M")</f>
        <v>1</v>
      </c>
      <c r="R138" s="3">
        <v>0.24</v>
      </c>
      <c r="S138" t="s">
        <v>60</v>
      </c>
      <c r="T138" t="s">
        <v>61</v>
      </c>
      <c r="U138">
        <v>3</v>
      </c>
      <c r="V138" s="2">
        <v>512.01</v>
      </c>
      <c r="W138" s="2">
        <v>170.67</v>
      </c>
      <c r="X138" t="s">
        <v>2600</v>
      </c>
    </row>
    <row r="139" spans="1:52" x14ac:dyDescent="0.25">
      <c r="A139" s="23">
        <v>2032365739</v>
      </c>
      <c r="B139" t="s">
        <v>787</v>
      </c>
      <c r="C139" t="s">
        <v>788</v>
      </c>
      <c r="D139" t="str">
        <f>CONCATENATE(C139," ",B139)</f>
        <v>JOCELYN MORALES</v>
      </c>
      <c r="E139" t="s">
        <v>83</v>
      </c>
      <c r="F139" t="s">
        <v>102</v>
      </c>
      <c r="G139" t="s">
        <v>764</v>
      </c>
      <c r="H139">
        <v>18754354</v>
      </c>
      <c r="J139">
        <v>18754354</v>
      </c>
      <c r="K139" t="s">
        <v>128</v>
      </c>
      <c r="L139" t="s">
        <v>129</v>
      </c>
      <c r="M139" t="str">
        <f>CONCATENATE(L139," ",K139)</f>
        <v>JACOB YALE</v>
      </c>
      <c r="N139" s="1">
        <v>45992</v>
      </c>
      <c r="O139" s="1">
        <v>46023</v>
      </c>
      <c r="P139" s="2">
        <v>25.15</v>
      </c>
      <c r="Q139">
        <f>DATEDIF(N139,O139,"M")</f>
        <v>1</v>
      </c>
      <c r="R139" s="3">
        <v>0.75</v>
      </c>
      <c r="S139" t="s">
        <v>60</v>
      </c>
      <c r="T139" t="s">
        <v>61</v>
      </c>
      <c r="U139">
        <v>6</v>
      </c>
      <c r="V139" s="2">
        <v>113.16</v>
      </c>
      <c r="W139" s="2">
        <v>18.86</v>
      </c>
      <c r="X139" t="s">
        <v>2597</v>
      </c>
    </row>
    <row r="140" spans="1:52" x14ac:dyDescent="0.25">
      <c r="A140" s="23">
        <v>2032352402</v>
      </c>
      <c r="B140" t="s">
        <v>780</v>
      </c>
      <c r="C140" t="s">
        <v>721</v>
      </c>
      <c r="D140" t="str">
        <f>CONCATENATE(C140," ",B140)</f>
        <v>ALLISON APPLEGETT</v>
      </c>
      <c r="E140" t="s">
        <v>206</v>
      </c>
      <c r="F140" t="s">
        <v>102</v>
      </c>
      <c r="G140" t="s">
        <v>764</v>
      </c>
      <c r="H140">
        <v>21564088</v>
      </c>
      <c r="J140">
        <v>21564088</v>
      </c>
      <c r="K140" t="s">
        <v>522</v>
      </c>
      <c r="L140" t="s">
        <v>523</v>
      </c>
      <c r="M140" t="str">
        <f>CONCATENATE(L140," ",K140)</f>
        <v>Jennifer Halsaver</v>
      </c>
      <c r="N140" s="1">
        <v>45992</v>
      </c>
      <c r="O140" s="1">
        <v>46023</v>
      </c>
      <c r="P140" s="2">
        <v>54.85</v>
      </c>
      <c r="Q140">
        <f>DATEDIF(N140,O140,"M")</f>
        <v>1</v>
      </c>
      <c r="R140" s="3">
        <v>0.75</v>
      </c>
      <c r="S140" t="s">
        <v>60</v>
      </c>
      <c r="T140" t="s">
        <v>61</v>
      </c>
      <c r="U140">
        <v>6</v>
      </c>
      <c r="V140" s="2">
        <v>246.84</v>
      </c>
      <c r="W140" s="2">
        <v>41.14</v>
      </c>
      <c r="X140" t="s">
        <v>2597</v>
      </c>
    </row>
    <row r="141" spans="1:52" x14ac:dyDescent="0.25">
      <c r="A141" s="23">
        <v>2032132337</v>
      </c>
      <c r="B141" t="s">
        <v>735</v>
      </c>
      <c r="C141" t="s">
        <v>127</v>
      </c>
      <c r="D141" t="str">
        <f>CONCATENATE(C141," ",B141)</f>
        <v>BRIAN BUSCHELL</v>
      </c>
      <c r="E141" t="s">
        <v>80</v>
      </c>
      <c r="F141" t="s">
        <v>102</v>
      </c>
      <c r="G141" t="s">
        <v>121</v>
      </c>
      <c r="H141">
        <v>8977234</v>
      </c>
      <c r="J141">
        <v>8977234</v>
      </c>
      <c r="K141" t="s">
        <v>65</v>
      </c>
      <c r="L141" t="s">
        <v>66</v>
      </c>
      <c r="M141" t="str">
        <f>CONCATENATE(L141," ",K141)</f>
        <v>RYAN CALTAGIRONE</v>
      </c>
      <c r="N141" s="1">
        <v>45992</v>
      </c>
      <c r="O141" s="1">
        <v>46023</v>
      </c>
      <c r="P141" s="2">
        <v>21.21</v>
      </c>
      <c r="Q141">
        <f>DATEDIF(N141,O141,"M")</f>
        <v>1</v>
      </c>
      <c r="R141" s="3">
        <v>0.65</v>
      </c>
      <c r="S141" t="s">
        <v>60</v>
      </c>
      <c r="T141" t="s">
        <v>61</v>
      </c>
      <c r="U141">
        <v>6</v>
      </c>
      <c r="V141" s="2">
        <v>82.74</v>
      </c>
      <c r="W141" s="2">
        <v>13.79</v>
      </c>
      <c r="X141" t="s">
        <v>2598</v>
      </c>
    </row>
    <row r="142" spans="1:52" x14ac:dyDescent="0.25">
      <c r="A142" s="23">
        <v>2032004060</v>
      </c>
      <c r="B142" t="s">
        <v>115</v>
      </c>
      <c r="C142" t="s">
        <v>79</v>
      </c>
      <c r="D142" t="str">
        <f>CONCATENATE(C142," ",B142)</f>
        <v>PATRICIA COBEN</v>
      </c>
      <c r="E142" t="s">
        <v>83</v>
      </c>
      <c r="F142" t="s">
        <v>102</v>
      </c>
      <c r="G142" t="s">
        <v>103</v>
      </c>
      <c r="H142">
        <v>20003537</v>
      </c>
      <c r="J142">
        <v>20003537</v>
      </c>
      <c r="K142" t="s">
        <v>116</v>
      </c>
      <c r="L142" t="s">
        <v>117</v>
      </c>
      <c r="M142" t="str">
        <f>CONCATENATE(L142," ",K142)</f>
        <v>Chad Yale</v>
      </c>
      <c r="N142" s="1">
        <v>45992</v>
      </c>
      <c r="O142" s="1">
        <v>46023</v>
      </c>
      <c r="P142" s="2">
        <v>86.47</v>
      </c>
      <c r="Q142">
        <f>DATEDIF(N142,O142,"M")</f>
        <v>1</v>
      </c>
      <c r="R142" s="3">
        <v>0.75</v>
      </c>
      <c r="S142" t="s">
        <v>60</v>
      </c>
      <c r="T142" t="s">
        <v>61</v>
      </c>
      <c r="U142">
        <v>6</v>
      </c>
      <c r="V142" s="2">
        <v>389.1</v>
      </c>
      <c r="W142" s="2">
        <v>64.849999999999994</v>
      </c>
      <c r="X142" t="s">
        <v>2597</v>
      </c>
    </row>
    <row r="143" spans="1:52" x14ac:dyDescent="0.25">
      <c r="A143" s="23">
        <v>2031992520</v>
      </c>
      <c r="B143" t="s">
        <v>111</v>
      </c>
      <c r="C143" t="s">
        <v>73</v>
      </c>
      <c r="D143" t="str">
        <f>CONCATENATE(C143," ",B143)</f>
        <v>MELISSA LINDNER</v>
      </c>
      <c r="E143" t="s">
        <v>112</v>
      </c>
      <c r="F143" t="s">
        <v>102</v>
      </c>
      <c r="G143" t="s">
        <v>103</v>
      </c>
      <c r="H143">
        <v>8307933</v>
      </c>
      <c r="J143">
        <v>8307933</v>
      </c>
      <c r="K143" t="s">
        <v>113</v>
      </c>
      <c r="L143" t="s">
        <v>114</v>
      </c>
      <c r="M143" t="str">
        <f>CONCATENATE(L143," ",K143)</f>
        <v>GREGORY TEIPEL</v>
      </c>
      <c r="N143" s="1">
        <v>45992</v>
      </c>
      <c r="O143" s="1">
        <v>46023</v>
      </c>
      <c r="P143" s="2">
        <v>70.33</v>
      </c>
      <c r="Q143">
        <f>DATEDIF(N143,O143,"M")</f>
        <v>1</v>
      </c>
      <c r="R143" s="3">
        <v>0.75</v>
      </c>
      <c r="S143" t="s">
        <v>60</v>
      </c>
      <c r="T143" t="s">
        <v>61</v>
      </c>
      <c r="U143">
        <v>6</v>
      </c>
      <c r="V143" s="2">
        <v>316.5</v>
      </c>
      <c r="W143" s="2">
        <v>52.75</v>
      </c>
      <c r="X143" t="s">
        <v>2597</v>
      </c>
    </row>
    <row r="144" spans="1:52" x14ac:dyDescent="0.25">
      <c r="A144" s="23">
        <v>2032220270</v>
      </c>
      <c r="B144" t="s">
        <v>752</v>
      </c>
      <c r="C144" t="s">
        <v>626</v>
      </c>
      <c r="D144" t="str">
        <f>CONCATENATE(C144," ",B144)</f>
        <v>ALICIA MEYER</v>
      </c>
      <c r="E144" t="s">
        <v>80</v>
      </c>
      <c r="F144" t="s">
        <v>102</v>
      </c>
      <c r="G144" t="s">
        <v>103</v>
      </c>
      <c r="H144">
        <v>8307933</v>
      </c>
      <c r="J144">
        <v>8307933</v>
      </c>
      <c r="K144" t="s">
        <v>113</v>
      </c>
      <c r="L144" t="s">
        <v>114</v>
      </c>
      <c r="M144" t="str">
        <f>CONCATENATE(L144," ",K144)</f>
        <v>GREGORY TEIPEL</v>
      </c>
      <c r="N144" s="1">
        <v>45992</v>
      </c>
      <c r="O144" s="1">
        <v>46023</v>
      </c>
      <c r="P144" s="2">
        <v>49.27</v>
      </c>
      <c r="Q144">
        <f>DATEDIF(N144,O144,"M")</f>
        <v>1</v>
      </c>
      <c r="R144" s="3">
        <v>0.75</v>
      </c>
      <c r="S144" t="s">
        <v>60</v>
      </c>
      <c r="T144" t="s">
        <v>61</v>
      </c>
      <c r="U144">
        <v>6</v>
      </c>
      <c r="V144" s="2">
        <v>221.7</v>
      </c>
      <c r="W144" s="2">
        <v>36.950000000000003</v>
      </c>
      <c r="X144" t="s">
        <v>2597</v>
      </c>
    </row>
    <row r="145" spans="1:24" x14ac:dyDescent="0.25">
      <c r="A145" s="23">
        <v>2032257994</v>
      </c>
      <c r="B145" t="s">
        <v>755</v>
      </c>
      <c r="C145" t="s">
        <v>90</v>
      </c>
      <c r="D145" t="str">
        <f>CONCATENATE(C145," ",B145)</f>
        <v>MARK YARBOROUGH</v>
      </c>
      <c r="E145" t="s">
        <v>559</v>
      </c>
      <c r="F145" t="s">
        <v>102</v>
      </c>
      <c r="G145" t="s">
        <v>103</v>
      </c>
      <c r="H145">
        <v>8307933</v>
      </c>
      <c r="J145">
        <v>8307933</v>
      </c>
      <c r="K145" t="s">
        <v>113</v>
      </c>
      <c r="L145" t="s">
        <v>114</v>
      </c>
      <c r="M145" t="str">
        <f>CONCATENATE(L145," ",K145)</f>
        <v>GREGORY TEIPEL</v>
      </c>
      <c r="N145" s="1">
        <v>45992</v>
      </c>
      <c r="O145" s="1">
        <v>46023</v>
      </c>
      <c r="P145" s="2">
        <v>36.83</v>
      </c>
      <c r="Q145">
        <f>DATEDIF(N145,O145,"M")</f>
        <v>1</v>
      </c>
      <c r="R145" s="3">
        <v>0.75</v>
      </c>
      <c r="S145" t="s">
        <v>60</v>
      </c>
      <c r="T145" t="s">
        <v>61</v>
      </c>
      <c r="U145">
        <v>6</v>
      </c>
      <c r="V145" s="2">
        <v>165.72</v>
      </c>
      <c r="W145" s="2">
        <v>27.62</v>
      </c>
      <c r="X145" t="s">
        <v>2597</v>
      </c>
    </row>
    <row r="146" spans="1:24" x14ac:dyDescent="0.25">
      <c r="A146" s="23">
        <v>2032069431</v>
      </c>
      <c r="B146" t="s">
        <v>126</v>
      </c>
      <c r="C146" t="s">
        <v>127</v>
      </c>
      <c r="D146" t="str">
        <f>CONCATENATE(C146," ",B146)</f>
        <v>BRIAN FERGUSON</v>
      </c>
      <c r="E146" t="s">
        <v>80</v>
      </c>
      <c r="F146" t="s">
        <v>102</v>
      </c>
      <c r="G146" t="s">
        <v>103</v>
      </c>
      <c r="H146">
        <v>18754354</v>
      </c>
      <c r="J146">
        <v>18754354</v>
      </c>
      <c r="K146" t="s">
        <v>128</v>
      </c>
      <c r="L146" t="s">
        <v>129</v>
      </c>
      <c r="M146" t="str">
        <f>CONCATENATE(L146," ",K146)</f>
        <v>JACOB YALE</v>
      </c>
      <c r="N146" s="1">
        <v>45992</v>
      </c>
      <c r="O146" s="1">
        <v>46023</v>
      </c>
      <c r="P146" s="2">
        <v>8.24</v>
      </c>
      <c r="Q146">
        <f>DATEDIF(N146,O146,"M")</f>
        <v>1</v>
      </c>
      <c r="R146" s="3">
        <v>0.75</v>
      </c>
      <c r="S146" t="s">
        <v>60</v>
      </c>
      <c r="T146" t="s">
        <v>61</v>
      </c>
      <c r="U146">
        <v>6</v>
      </c>
      <c r="V146" s="2">
        <v>37.08</v>
      </c>
      <c r="W146" s="2">
        <v>6.18</v>
      </c>
      <c r="X146" t="s">
        <v>2597</v>
      </c>
    </row>
    <row r="147" spans="1:24" x14ac:dyDescent="0.25">
      <c r="A147" s="23">
        <v>2032156657</v>
      </c>
      <c r="B147" t="s">
        <v>659</v>
      </c>
      <c r="C147" t="s">
        <v>144</v>
      </c>
      <c r="D147" t="str">
        <f>CONCATENATE(C147," ",B147)</f>
        <v>RICHARD WAGNER</v>
      </c>
      <c r="E147" t="s">
        <v>407</v>
      </c>
      <c r="F147" t="s">
        <v>102</v>
      </c>
      <c r="G147" t="s">
        <v>103</v>
      </c>
      <c r="H147">
        <v>18754354</v>
      </c>
      <c r="J147">
        <v>18754354</v>
      </c>
      <c r="K147" t="s">
        <v>128</v>
      </c>
      <c r="L147" t="s">
        <v>129</v>
      </c>
      <c r="M147" t="str">
        <f>CONCATENATE(L147," ",K147)</f>
        <v>JACOB YALE</v>
      </c>
      <c r="N147" s="1">
        <v>46023</v>
      </c>
      <c r="O147" s="1">
        <v>46054</v>
      </c>
      <c r="P147" s="2">
        <v>145.87</v>
      </c>
      <c r="Q147">
        <f>DATEDIF(N147,O147,"M")</f>
        <v>1</v>
      </c>
      <c r="R147" s="3">
        <v>0.75</v>
      </c>
      <c r="S147" t="s">
        <v>60</v>
      </c>
      <c r="T147" t="s">
        <v>61</v>
      </c>
      <c r="U147">
        <v>6</v>
      </c>
      <c r="V147" s="2">
        <v>656.4</v>
      </c>
      <c r="W147" s="2">
        <v>109.4</v>
      </c>
      <c r="X147" t="s">
        <v>2597</v>
      </c>
    </row>
    <row r="148" spans="1:24" x14ac:dyDescent="0.25">
      <c r="A148" s="23">
        <v>2032159076</v>
      </c>
      <c r="B148" t="s">
        <v>742</v>
      </c>
      <c r="C148" t="s">
        <v>743</v>
      </c>
      <c r="D148" t="str">
        <f>CONCATENATE(C148," ",B148)</f>
        <v>BIANCA BRUCATO</v>
      </c>
      <c r="E148" t="s">
        <v>83</v>
      </c>
      <c r="F148" t="s">
        <v>102</v>
      </c>
      <c r="G148" t="s">
        <v>103</v>
      </c>
      <c r="H148">
        <v>18754354</v>
      </c>
      <c r="J148">
        <v>18754354</v>
      </c>
      <c r="K148" t="s">
        <v>128</v>
      </c>
      <c r="L148" t="s">
        <v>129</v>
      </c>
      <c r="M148" t="str">
        <f>CONCATENATE(L148," ",K148)</f>
        <v>JACOB YALE</v>
      </c>
      <c r="N148" s="1">
        <v>45992</v>
      </c>
      <c r="O148" s="1">
        <v>46023</v>
      </c>
      <c r="P148" s="2">
        <v>12.3</v>
      </c>
      <c r="Q148">
        <f>DATEDIF(N148,O148,"M")</f>
        <v>1</v>
      </c>
      <c r="R148" s="3">
        <v>0.75</v>
      </c>
      <c r="S148" t="s">
        <v>60</v>
      </c>
      <c r="T148" t="s">
        <v>61</v>
      </c>
      <c r="U148">
        <v>6</v>
      </c>
      <c r="V148" s="2">
        <v>55.32</v>
      </c>
      <c r="W148" s="2">
        <v>9.2200000000000006</v>
      </c>
      <c r="X148" t="s">
        <v>2597</v>
      </c>
    </row>
    <row r="149" spans="1:24" x14ac:dyDescent="0.25">
      <c r="A149" s="23">
        <v>2032341742</v>
      </c>
      <c r="B149" t="s">
        <v>774</v>
      </c>
      <c r="C149" t="s">
        <v>439</v>
      </c>
      <c r="D149" t="str">
        <f>CONCATENATE(C149," ",B149)</f>
        <v>KEVIN HERMES</v>
      </c>
      <c r="E149" t="s">
        <v>339</v>
      </c>
      <c r="F149" t="s">
        <v>102</v>
      </c>
      <c r="G149" t="s">
        <v>103</v>
      </c>
      <c r="H149">
        <v>18754354</v>
      </c>
      <c r="J149">
        <v>18754354</v>
      </c>
      <c r="K149" t="s">
        <v>128</v>
      </c>
      <c r="L149" t="s">
        <v>129</v>
      </c>
      <c r="M149" t="str">
        <f>CONCATENATE(L149," ",K149)</f>
        <v>JACOB YALE</v>
      </c>
      <c r="N149" s="1">
        <v>45992</v>
      </c>
      <c r="O149" s="1">
        <v>46023</v>
      </c>
      <c r="P149" s="2">
        <v>153.58000000000001</v>
      </c>
      <c r="Q149">
        <f>DATEDIF(N149,O149,"M")</f>
        <v>1</v>
      </c>
      <c r="R149" s="3">
        <v>0.75</v>
      </c>
      <c r="S149" t="s">
        <v>60</v>
      </c>
      <c r="T149" t="s">
        <v>61</v>
      </c>
      <c r="U149">
        <v>6</v>
      </c>
      <c r="V149" s="2">
        <v>691.08</v>
      </c>
      <c r="W149" s="2">
        <v>115.18</v>
      </c>
      <c r="X149" t="s">
        <v>2597</v>
      </c>
    </row>
    <row r="150" spans="1:24" x14ac:dyDescent="0.25">
      <c r="A150" s="23">
        <v>2032348186</v>
      </c>
      <c r="B150" t="s">
        <v>777</v>
      </c>
      <c r="C150" t="s">
        <v>163</v>
      </c>
      <c r="D150" t="str">
        <f>CONCATENATE(C150," ",B150)</f>
        <v>JOHN HALL</v>
      </c>
      <c r="E150" t="s">
        <v>206</v>
      </c>
      <c r="F150" t="s">
        <v>102</v>
      </c>
      <c r="G150" t="s">
        <v>103</v>
      </c>
      <c r="H150">
        <v>21564088</v>
      </c>
      <c r="J150">
        <v>21564088</v>
      </c>
      <c r="K150" t="s">
        <v>522</v>
      </c>
      <c r="L150" t="s">
        <v>523</v>
      </c>
      <c r="M150" t="str">
        <f>CONCATENATE(L150," ",K150)</f>
        <v>Jennifer Halsaver</v>
      </c>
      <c r="N150" s="1">
        <v>45992</v>
      </c>
      <c r="O150" s="1">
        <v>46023</v>
      </c>
      <c r="P150" s="2">
        <v>12.16</v>
      </c>
      <c r="Q150">
        <f>DATEDIF(N150,O150,"M")</f>
        <v>1</v>
      </c>
      <c r="R150" s="3">
        <v>0.75</v>
      </c>
      <c r="S150" t="s">
        <v>60</v>
      </c>
      <c r="T150" t="s">
        <v>61</v>
      </c>
      <c r="U150">
        <v>6</v>
      </c>
      <c r="V150" s="2">
        <v>54.72</v>
      </c>
      <c r="W150" s="2">
        <v>9.1199999999999992</v>
      </c>
      <c r="X150" t="s">
        <v>2597</v>
      </c>
    </row>
    <row r="151" spans="1:24" x14ac:dyDescent="0.25">
      <c r="A151" s="23">
        <v>2031945806</v>
      </c>
      <c r="B151" t="s">
        <v>100</v>
      </c>
      <c r="C151" t="s">
        <v>101</v>
      </c>
      <c r="D151" t="str">
        <f>CONCATENATE(C151," ",B151)</f>
        <v>TIMOTHY WOLFZORN</v>
      </c>
      <c r="E151" t="s">
        <v>80</v>
      </c>
      <c r="F151" t="s">
        <v>102</v>
      </c>
      <c r="G151" t="s">
        <v>103</v>
      </c>
      <c r="H151">
        <v>8977234</v>
      </c>
      <c r="J151">
        <v>8977234</v>
      </c>
      <c r="K151" t="s">
        <v>65</v>
      </c>
      <c r="L151" t="s">
        <v>66</v>
      </c>
      <c r="M151" t="str">
        <f>CONCATENATE(L151," ",K151)</f>
        <v>RYAN CALTAGIRONE</v>
      </c>
      <c r="N151" s="1">
        <v>45992</v>
      </c>
      <c r="O151" s="1">
        <v>46023</v>
      </c>
      <c r="P151" s="2">
        <v>99.27</v>
      </c>
      <c r="Q151">
        <f>DATEDIF(N151,O151,"M")</f>
        <v>1</v>
      </c>
      <c r="R151" s="3">
        <v>0.75</v>
      </c>
      <c r="S151" t="s">
        <v>60</v>
      </c>
      <c r="T151" t="s">
        <v>61</v>
      </c>
      <c r="U151">
        <v>6</v>
      </c>
      <c r="V151" s="2">
        <v>446.7</v>
      </c>
      <c r="W151" s="2">
        <v>74.45</v>
      </c>
      <c r="X151" t="s">
        <v>2597</v>
      </c>
    </row>
    <row r="152" spans="1:24" x14ac:dyDescent="0.25">
      <c r="A152" s="23">
        <v>2031976002</v>
      </c>
      <c r="B152" t="s">
        <v>108</v>
      </c>
      <c r="C152" t="s">
        <v>109</v>
      </c>
      <c r="D152" t="str">
        <f>CONCATENATE(C152," ",B152)</f>
        <v>SHAYLEE CULLIMORE</v>
      </c>
      <c r="E152" t="s">
        <v>110</v>
      </c>
      <c r="F152" t="s">
        <v>102</v>
      </c>
      <c r="G152" t="s">
        <v>103</v>
      </c>
      <c r="H152">
        <v>8977234</v>
      </c>
      <c r="J152">
        <v>8977234</v>
      </c>
      <c r="K152" t="s">
        <v>65</v>
      </c>
      <c r="L152" t="s">
        <v>66</v>
      </c>
      <c r="M152" t="str">
        <f>CONCATENATE(L152," ",K152)</f>
        <v>RYAN CALTAGIRONE</v>
      </c>
      <c r="N152" s="1">
        <v>45992</v>
      </c>
      <c r="O152" s="1">
        <v>46023</v>
      </c>
      <c r="P152" s="2">
        <v>24.58</v>
      </c>
      <c r="Q152">
        <f>DATEDIF(N152,O152,"M")</f>
        <v>1</v>
      </c>
      <c r="R152" s="3">
        <v>0.75</v>
      </c>
      <c r="S152" t="s">
        <v>60</v>
      </c>
      <c r="T152" t="s">
        <v>61</v>
      </c>
      <c r="U152">
        <v>6</v>
      </c>
      <c r="V152" s="2">
        <v>110.64</v>
      </c>
      <c r="W152" s="2">
        <v>18.440000000000001</v>
      </c>
      <c r="X152" t="s">
        <v>2597</v>
      </c>
    </row>
    <row r="153" spans="1:24" x14ac:dyDescent="0.25">
      <c r="A153" s="23">
        <v>2032031797</v>
      </c>
      <c r="B153" t="s">
        <v>124</v>
      </c>
      <c r="C153" t="s">
        <v>56</v>
      </c>
      <c r="D153" t="str">
        <f>CONCATENATE(C153," ",B153)</f>
        <v>CAROL BALLA</v>
      </c>
      <c r="E153" t="s">
        <v>125</v>
      </c>
      <c r="F153" t="s">
        <v>102</v>
      </c>
      <c r="G153" t="s">
        <v>103</v>
      </c>
      <c r="H153">
        <v>8977234</v>
      </c>
      <c r="J153">
        <v>8977234</v>
      </c>
      <c r="K153" t="s">
        <v>65</v>
      </c>
      <c r="L153" t="s">
        <v>66</v>
      </c>
      <c r="M153" t="str">
        <f>CONCATENATE(L153," ",K153)</f>
        <v>RYAN CALTAGIRONE</v>
      </c>
      <c r="N153" s="1">
        <v>45992</v>
      </c>
      <c r="O153" s="1">
        <v>46023</v>
      </c>
      <c r="P153" s="2">
        <v>80.8</v>
      </c>
      <c r="Q153">
        <f>DATEDIF(N153,O153,"M")</f>
        <v>1</v>
      </c>
      <c r="R153" s="3">
        <v>0.75</v>
      </c>
      <c r="S153" t="s">
        <v>60</v>
      </c>
      <c r="T153" t="s">
        <v>61</v>
      </c>
      <c r="U153">
        <v>6</v>
      </c>
      <c r="V153" s="2">
        <v>363.6</v>
      </c>
      <c r="W153" s="2">
        <v>60.6</v>
      </c>
      <c r="X153" t="s">
        <v>2597</v>
      </c>
    </row>
    <row r="154" spans="1:24" x14ac:dyDescent="0.25">
      <c r="A154" s="23">
        <v>2032071879</v>
      </c>
      <c r="B154" t="s">
        <v>731</v>
      </c>
      <c r="C154" t="s">
        <v>732</v>
      </c>
      <c r="D154" t="str">
        <f>CONCATENATE(C154," ",B154)</f>
        <v>KATHRYN COPPLE</v>
      </c>
      <c r="E154" t="s">
        <v>83</v>
      </c>
      <c r="F154" t="s">
        <v>102</v>
      </c>
      <c r="G154" t="s">
        <v>103</v>
      </c>
      <c r="H154">
        <v>8977234</v>
      </c>
      <c r="J154">
        <v>8977234</v>
      </c>
      <c r="K154" t="s">
        <v>65</v>
      </c>
      <c r="L154" t="s">
        <v>66</v>
      </c>
      <c r="M154" t="str">
        <f>CONCATENATE(L154," ",K154)</f>
        <v>RYAN CALTAGIRONE</v>
      </c>
      <c r="N154" s="1">
        <v>45992</v>
      </c>
      <c r="O154" s="1">
        <v>46023</v>
      </c>
      <c r="P154" s="2">
        <v>71.02</v>
      </c>
      <c r="Q154">
        <f>DATEDIF(N154,O154,"M")</f>
        <v>1</v>
      </c>
      <c r="R154" s="3">
        <v>0.75</v>
      </c>
      <c r="S154" t="s">
        <v>60</v>
      </c>
      <c r="T154" t="s">
        <v>61</v>
      </c>
      <c r="U154">
        <v>6</v>
      </c>
      <c r="V154" s="2">
        <v>319.56</v>
      </c>
      <c r="W154" s="2">
        <v>53.26</v>
      </c>
      <c r="X154" t="s">
        <v>2597</v>
      </c>
    </row>
    <row r="155" spans="1:24" x14ac:dyDescent="0.25">
      <c r="A155" s="23">
        <v>2032135294</v>
      </c>
      <c r="B155" t="s">
        <v>739</v>
      </c>
      <c r="C155" t="s">
        <v>740</v>
      </c>
      <c r="D155" t="str">
        <f>CONCATENATE(C155," ",B155)</f>
        <v>ANGELA GRIFFIN</v>
      </c>
      <c r="E155" t="s">
        <v>125</v>
      </c>
      <c r="F155" t="s">
        <v>102</v>
      </c>
      <c r="G155" t="s">
        <v>103</v>
      </c>
      <c r="H155">
        <v>8977234</v>
      </c>
      <c r="J155">
        <v>8977234</v>
      </c>
      <c r="K155" t="s">
        <v>65</v>
      </c>
      <c r="L155" t="s">
        <v>66</v>
      </c>
      <c r="M155" t="str">
        <f>CONCATENATE(L155," ",K155)</f>
        <v>RYAN CALTAGIRONE</v>
      </c>
      <c r="N155" s="1">
        <v>45992</v>
      </c>
      <c r="O155" s="1">
        <v>46023</v>
      </c>
      <c r="P155" s="2">
        <v>54.73</v>
      </c>
      <c r="Q155">
        <f>DATEDIF(N155,O155,"M")</f>
        <v>1</v>
      </c>
      <c r="R155" s="3">
        <v>0.75</v>
      </c>
      <c r="S155" t="s">
        <v>60</v>
      </c>
      <c r="T155" t="s">
        <v>61</v>
      </c>
      <c r="U155">
        <v>6</v>
      </c>
      <c r="V155" s="2">
        <v>246.3</v>
      </c>
      <c r="W155" s="2">
        <v>41.05</v>
      </c>
      <c r="X155" t="s">
        <v>2597</v>
      </c>
    </row>
    <row r="156" spans="1:24" x14ac:dyDescent="0.25">
      <c r="A156" s="23">
        <v>2032222014</v>
      </c>
      <c r="B156" t="s">
        <v>753</v>
      </c>
      <c r="C156" t="s">
        <v>754</v>
      </c>
      <c r="D156" t="str">
        <f>CONCATENATE(C156," ",B156)</f>
        <v>AMATA BROMUND</v>
      </c>
      <c r="E156" t="s">
        <v>169</v>
      </c>
      <c r="F156" t="s">
        <v>102</v>
      </c>
      <c r="G156" t="s">
        <v>103</v>
      </c>
      <c r="H156">
        <v>8977234</v>
      </c>
      <c r="J156">
        <v>8977234</v>
      </c>
      <c r="K156" t="s">
        <v>65</v>
      </c>
      <c r="L156" t="s">
        <v>66</v>
      </c>
      <c r="M156" t="str">
        <f>CONCATENATE(L156," ",K156)</f>
        <v>RYAN CALTAGIRONE</v>
      </c>
      <c r="N156" s="1">
        <v>45992</v>
      </c>
      <c r="O156" s="1">
        <v>46023</v>
      </c>
      <c r="P156" s="2">
        <v>39.42</v>
      </c>
      <c r="Q156">
        <f>DATEDIF(N156,O156,"M")</f>
        <v>1</v>
      </c>
      <c r="R156" s="3">
        <v>0.75</v>
      </c>
      <c r="S156" t="s">
        <v>60</v>
      </c>
      <c r="T156" t="s">
        <v>61</v>
      </c>
      <c r="U156">
        <v>6</v>
      </c>
      <c r="V156" s="2">
        <v>177.36</v>
      </c>
      <c r="W156" s="2">
        <v>29.56</v>
      </c>
      <c r="X156" t="s">
        <v>2597</v>
      </c>
    </row>
    <row r="157" spans="1:24" x14ac:dyDescent="0.25">
      <c r="A157" s="23">
        <v>2032277928</v>
      </c>
      <c r="B157" t="s">
        <v>759</v>
      </c>
      <c r="C157" t="s">
        <v>695</v>
      </c>
      <c r="D157" t="str">
        <f>CONCATENATE(C157," ",B157)</f>
        <v>NEIL WOULFE</v>
      </c>
      <c r="E157" t="s">
        <v>83</v>
      </c>
      <c r="F157" t="s">
        <v>102</v>
      </c>
      <c r="G157" t="s">
        <v>103</v>
      </c>
      <c r="H157">
        <v>8977234</v>
      </c>
      <c r="J157">
        <v>8977234</v>
      </c>
      <c r="K157" t="s">
        <v>65</v>
      </c>
      <c r="L157" t="s">
        <v>66</v>
      </c>
      <c r="M157" t="str">
        <f>CONCATENATE(L157," ",K157)</f>
        <v>RYAN CALTAGIRONE</v>
      </c>
      <c r="N157" s="1">
        <v>45992</v>
      </c>
      <c r="O157" s="1">
        <v>46023</v>
      </c>
      <c r="P157" s="2">
        <v>102.33</v>
      </c>
      <c r="Q157">
        <f>DATEDIF(N157,O157,"M")</f>
        <v>1</v>
      </c>
      <c r="R157" s="3">
        <v>0.75</v>
      </c>
      <c r="S157" t="s">
        <v>60</v>
      </c>
      <c r="T157" t="s">
        <v>61</v>
      </c>
      <c r="U157">
        <v>6</v>
      </c>
      <c r="V157" s="2">
        <v>460.5</v>
      </c>
      <c r="W157" s="2">
        <v>76.75</v>
      </c>
      <c r="X157" t="s">
        <v>2597</v>
      </c>
    </row>
    <row r="158" spans="1:24" x14ac:dyDescent="0.25">
      <c r="A158" s="23">
        <v>2032334805</v>
      </c>
      <c r="B158" t="s">
        <v>78</v>
      </c>
      <c r="C158" t="s">
        <v>79</v>
      </c>
      <c r="D158" t="str">
        <f>CONCATENATE(C158," ",B158)</f>
        <v>PATRICIA TIERNEY</v>
      </c>
      <c r="E158" t="s">
        <v>80</v>
      </c>
      <c r="F158" t="s">
        <v>102</v>
      </c>
      <c r="G158" t="s">
        <v>103</v>
      </c>
      <c r="H158">
        <v>8977234</v>
      </c>
      <c r="J158">
        <v>8977234</v>
      </c>
      <c r="K158" t="s">
        <v>65</v>
      </c>
      <c r="L158" t="s">
        <v>66</v>
      </c>
      <c r="M158" t="str">
        <f>CONCATENATE(L158," ",K158)</f>
        <v>RYAN CALTAGIRONE</v>
      </c>
      <c r="N158" s="1">
        <v>46023</v>
      </c>
      <c r="O158" s="1">
        <v>46054</v>
      </c>
      <c r="P158" s="2">
        <v>50.98</v>
      </c>
      <c r="Q158">
        <f>DATEDIF(N158,O158,"M")</f>
        <v>1</v>
      </c>
      <c r="R158" s="3">
        <v>0.75</v>
      </c>
      <c r="S158" t="s">
        <v>60</v>
      </c>
      <c r="T158" t="s">
        <v>61</v>
      </c>
      <c r="U158">
        <v>6</v>
      </c>
      <c r="V158" s="2">
        <v>229.44</v>
      </c>
      <c r="W158" s="2">
        <v>38.24</v>
      </c>
      <c r="X158" t="s">
        <v>2597</v>
      </c>
    </row>
    <row r="159" spans="1:24" x14ac:dyDescent="0.25">
      <c r="A159" s="23">
        <v>2032365998</v>
      </c>
      <c r="B159" t="s">
        <v>91</v>
      </c>
      <c r="C159" t="s">
        <v>92</v>
      </c>
      <c r="D159" t="str">
        <f>CONCATENATE(C159," ",B159)</f>
        <v>CYNTHIA WOUDE</v>
      </c>
      <c r="E159" t="s">
        <v>93</v>
      </c>
      <c r="F159" t="s">
        <v>102</v>
      </c>
      <c r="G159" t="s">
        <v>103</v>
      </c>
      <c r="H159">
        <v>8977234</v>
      </c>
      <c r="J159">
        <v>8977234</v>
      </c>
      <c r="K159" t="s">
        <v>65</v>
      </c>
      <c r="L159" t="s">
        <v>66</v>
      </c>
      <c r="M159" t="str">
        <f>CONCATENATE(L159," ",K159)</f>
        <v>RYAN CALTAGIRONE</v>
      </c>
      <c r="N159" s="1">
        <v>46023</v>
      </c>
      <c r="O159" s="1">
        <v>46054</v>
      </c>
      <c r="P159" s="2">
        <v>66.73</v>
      </c>
      <c r="Q159">
        <f>DATEDIF(N159,O159,"M")</f>
        <v>1</v>
      </c>
      <c r="R159" s="3">
        <v>0.75</v>
      </c>
      <c r="S159" t="s">
        <v>60</v>
      </c>
      <c r="T159" t="s">
        <v>61</v>
      </c>
      <c r="U159">
        <v>6</v>
      </c>
      <c r="V159" s="2">
        <v>300.3</v>
      </c>
      <c r="W159" s="2">
        <v>50.05</v>
      </c>
      <c r="X159" t="s">
        <v>2597</v>
      </c>
    </row>
    <row r="160" spans="1:24" x14ac:dyDescent="0.25">
      <c r="A160" s="23">
        <v>2032399465</v>
      </c>
      <c r="B160" t="s">
        <v>796</v>
      </c>
      <c r="C160" t="s">
        <v>320</v>
      </c>
      <c r="D160" t="str">
        <f>CONCATENATE(C160," ",B160)</f>
        <v>SHAWN STANFORD</v>
      </c>
      <c r="E160" t="s">
        <v>125</v>
      </c>
      <c r="F160" t="s">
        <v>102</v>
      </c>
      <c r="G160" t="s">
        <v>103</v>
      </c>
      <c r="H160">
        <v>8977234</v>
      </c>
      <c r="J160">
        <v>8977234</v>
      </c>
      <c r="K160" t="s">
        <v>65</v>
      </c>
      <c r="L160" t="s">
        <v>66</v>
      </c>
      <c r="M160" t="str">
        <f>CONCATENATE(L160," ",K160)</f>
        <v>RYAN CALTAGIRONE</v>
      </c>
      <c r="N160" s="1">
        <v>46023</v>
      </c>
      <c r="O160" s="1">
        <v>46054</v>
      </c>
      <c r="P160" s="2">
        <v>53.17</v>
      </c>
      <c r="Q160">
        <f>DATEDIF(N160,O160,"M")</f>
        <v>1</v>
      </c>
      <c r="R160" s="3">
        <v>0.75</v>
      </c>
      <c r="S160" t="s">
        <v>60</v>
      </c>
      <c r="T160" t="s">
        <v>61</v>
      </c>
      <c r="U160">
        <v>6</v>
      </c>
      <c r="V160" s="2">
        <v>239.28</v>
      </c>
      <c r="W160" s="2">
        <v>39.880000000000003</v>
      </c>
      <c r="X160" t="s">
        <v>2597</v>
      </c>
    </row>
    <row r="161" spans="1:52" x14ac:dyDescent="0.25">
      <c r="A161" s="23">
        <v>2032403420</v>
      </c>
      <c r="B161" t="s">
        <v>797</v>
      </c>
      <c r="C161" t="s">
        <v>386</v>
      </c>
      <c r="D161" t="str">
        <f>CONCATENATE(C161," ",B161)</f>
        <v>MICHAEL DOWNS</v>
      </c>
      <c r="E161" t="s">
        <v>80</v>
      </c>
      <c r="F161" t="s">
        <v>102</v>
      </c>
      <c r="G161" t="s">
        <v>103</v>
      </c>
      <c r="H161">
        <v>8977234</v>
      </c>
      <c r="J161">
        <v>8977234</v>
      </c>
      <c r="K161" t="s">
        <v>65</v>
      </c>
      <c r="L161" t="s">
        <v>66</v>
      </c>
      <c r="M161" t="str">
        <f>CONCATENATE(L161," ",K161)</f>
        <v>RYAN CALTAGIRONE</v>
      </c>
      <c r="N161" s="1">
        <v>46023</v>
      </c>
      <c r="O161" s="1">
        <v>46054</v>
      </c>
      <c r="P161" s="2">
        <v>79.180000000000007</v>
      </c>
      <c r="Q161">
        <f>DATEDIF(N161,O161,"M")</f>
        <v>1</v>
      </c>
      <c r="R161" s="3">
        <v>0.75</v>
      </c>
      <c r="S161" t="s">
        <v>60</v>
      </c>
      <c r="T161" t="s">
        <v>61</v>
      </c>
      <c r="U161">
        <v>6</v>
      </c>
      <c r="V161" s="2">
        <v>356.28</v>
      </c>
      <c r="W161" s="2">
        <v>59.38</v>
      </c>
      <c r="X161" t="s">
        <v>2597</v>
      </c>
    </row>
    <row r="162" spans="1:52" x14ac:dyDescent="0.25">
      <c r="A162" s="23">
        <v>2032365016</v>
      </c>
      <c r="B162" t="s">
        <v>784</v>
      </c>
      <c r="C162" t="s">
        <v>288</v>
      </c>
      <c r="D162" t="str">
        <f>CONCATENATE(C162," ",B162)</f>
        <v>VERONICA KOEDYKER</v>
      </c>
      <c r="E162" t="s">
        <v>83</v>
      </c>
      <c r="F162" t="s">
        <v>102</v>
      </c>
      <c r="G162" t="s">
        <v>103</v>
      </c>
      <c r="H162">
        <v>19396223</v>
      </c>
      <c r="J162">
        <v>19396223</v>
      </c>
      <c r="K162" t="s">
        <v>510</v>
      </c>
      <c r="L162" t="s">
        <v>511</v>
      </c>
      <c r="M162" t="str">
        <f>CONCATENATE(L162," ",K162)</f>
        <v>Saadia Abdul</v>
      </c>
      <c r="N162" s="1">
        <v>45992</v>
      </c>
      <c r="O162" s="1">
        <v>46023</v>
      </c>
      <c r="P162" s="2">
        <v>25.33</v>
      </c>
      <c r="Q162">
        <f>DATEDIF(N162,O162,"M")</f>
        <v>1</v>
      </c>
      <c r="R162" s="3">
        <v>0.75</v>
      </c>
      <c r="S162" t="s">
        <v>60</v>
      </c>
      <c r="T162" t="s">
        <v>61</v>
      </c>
      <c r="U162">
        <v>6</v>
      </c>
      <c r="V162" s="2">
        <v>114</v>
      </c>
      <c r="W162" s="2">
        <v>19</v>
      </c>
      <c r="X162" t="s">
        <v>2597</v>
      </c>
    </row>
    <row r="163" spans="1:52" x14ac:dyDescent="0.25">
      <c r="A163" s="25">
        <v>2032326321</v>
      </c>
      <c r="B163" s="19" t="s">
        <v>760</v>
      </c>
      <c r="C163" s="19" t="s">
        <v>761</v>
      </c>
      <c r="D163" s="19" t="str">
        <f>CONCATENATE(C163," ",B163)</f>
        <v>SOTIRIS KOSMAS</v>
      </c>
      <c r="E163" s="19" t="s">
        <v>83</v>
      </c>
      <c r="F163" s="19" t="s">
        <v>102</v>
      </c>
      <c r="G163" s="19" t="s">
        <v>738</v>
      </c>
      <c r="H163" s="19">
        <v>7470776</v>
      </c>
      <c r="I163" s="19" t="s">
        <v>2603</v>
      </c>
      <c r="J163" s="19" t="str">
        <f>CONCATENATE(H163,I163)</f>
        <v>7470776AV6</v>
      </c>
      <c r="K163" s="19" t="s">
        <v>355</v>
      </c>
      <c r="L163" s="19" t="s">
        <v>356</v>
      </c>
      <c r="M163" s="19" t="str">
        <f>CONCATENATE(L163," ",K163)</f>
        <v>Andrew Choi</v>
      </c>
      <c r="N163" s="20">
        <v>46023</v>
      </c>
      <c r="O163" s="20">
        <v>46054</v>
      </c>
      <c r="P163" s="21">
        <v>61.86</v>
      </c>
      <c r="Q163" s="19">
        <f>DATEDIF(N163,O163,"M")</f>
        <v>1</v>
      </c>
      <c r="R163" s="22">
        <v>0.9</v>
      </c>
      <c r="S163" s="19" t="s">
        <v>60</v>
      </c>
      <c r="T163" s="19" t="s">
        <v>61</v>
      </c>
      <c r="U163" s="19">
        <v>6</v>
      </c>
      <c r="V163" s="21">
        <v>334.02</v>
      </c>
      <c r="W163" s="21">
        <v>55.67</v>
      </c>
      <c r="X163" s="19" t="s">
        <v>2597</v>
      </c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</row>
    <row r="164" spans="1:52" x14ac:dyDescent="0.25">
      <c r="A164" s="25">
        <v>2032326484</v>
      </c>
      <c r="B164" s="19" t="s">
        <v>762</v>
      </c>
      <c r="C164" s="19" t="s">
        <v>763</v>
      </c>
      <c r="D164" s="19" t="str">
        <f>CONCATENATE(C164," ",B164)</f>
        <v>ANN CARROTHERS</v>
      </c>
      <c r="E164" s="19" t="s">
        <v>83</v>
      </c>
      <c r="F164" s="19" t="s">
        <v>102</v>
      </c>
      <c r="G164" s="19" t="s">
        <v>738</v>
      </c>
      <c r="H164" s="19">
        <v>7470776</v>
      </c>
      <c r="I164" s="19" t="s">
        <v>2603</v>
      </c>
      <c r="J164" s="19" t="str">
        <f>CONCATENATE(H164,I164)</f>
        <v>7470776AV6</v>
      </c>
      <c r="K164" s="19" t="s">
        <v>355</v>
      </c>
      <c r="L164" s="19" t="s">
        <v>356</v>
      </c>
      <c r="M164" s="19" t="str">
        <f>CONCATENATE(L164," ",K164)</f>
        <v>Andrew Choi</v>
      </c>
      <c r="N164" s="20">
        <v>46023</v>
      </c>
      <c r="O164" s="20">
        <v>46054</v>
      </c>
      <c r="P164" s="21">
        <v>30.09</v>
      </c>
      <c r="Q164" s="19">
        <f>DATEDIF(N164,O164,"M")</f>
        <v>1</v>
      </c>
      <c r="R164" s="22">
        <v>0.9</v>
      </c>
      <c r="S164" s="19" t="s">
        <v>60</v>
      </c>
      <c r="T164" s="19" t="s">
        <v>61</v>
      </c>
      <c r="U164" s="19">
        <v>6</v>
      </c>
      <c r="V164" s="21">
        <v>162.47999999999999</v>
      </c>
      <c r="W164" s="21">
        <v>27.08</v>
      </c>
      <c r="X164" s="19" t="s">
        <v>2597</v>
      </c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</row>
    <row r="165" spans="1:52" x14ac:dyDescent="0.25">
      <c r="A165" s="25">
        <v>2032366615</v>
      </c>
      <c r="B165" s="19" t="s">
        <v>621</v>
      </c>
      <c r="C165" s="19" t="s">
        <v>223</v>
      </c>
      <c r="D165" s="19" t="str">
        <f>CONCATENATE(C165," ",B165)</f>
        <v>WILLIAM DAY</v>
      </c>
      <c r="E165" s="19" t="s">
        <v>83</v>
      </c>
      <c r="F165" s="19" t="s">
        <v>102</v>
      </c>
      <c r="G165" s="19" t="s">
        <v>738</v>
      </c>
      <c r="H165" s="19">
        <v>7470776</v>
      </c>
      <c r="I165" s="19" t="s">
        <v>2603</v>
      </c>
      <c r="J165" s="19" t="str">
        <f>CONCATENATE(H165,I165)</f>
        <v>7470776AV6</v>
      </c>
      <c r="K165" s="19" t="s">
        <v>355</v>
      </c>
      <c r="L165" s="19" t="s">
        <v>356</v>
      </c>
      <c r="M165" s="19" t="str">
        <f>CONCATENATE(L165," ",K165)</f>
        <v>Andrew Choi</v>
      </c>
      <c r="N165" s="20">
        <v>45988</v>
      </c>
      <c r="O165" s="20">
        <v>46018</v>
      </c>
      <c r="P165" s="21">
        <v>83.94</v>
      </c>
      <c r="Q165" s="19">
        <f>DATEDIF(N165,O165,"M")</f>
        <v>1</v>
      </c>
      <c r="R165" s="22">
        <v>0.9</v>
      </c>
      <c r="S165" s="19" t="s">
        <v>60</v>
      </c>
      <c r="T165" s="19" t="s">
        <v>61</v>
      </c>
      <c r="U165" s="19">
        <v>6</v>
      </c>
      <c r="V165" s="21">
        <v>453.3</v>
      </c>
      <c r="W165" s="21">
        <v>75.55</v>
      </c>
      <c r="X165" s="19" t="s">
        <v>2597</v>
      </c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</row>
    <row r="166" spans="1:52" x14ac:dyDescent="0.25">
      <c r="A166" s="25">
        <v>2032376877</v>
      </c>
      <c r="B166" s="19" t="s">
        <v>790</v>
      </c>
      <c r="C166" s="19" t="s">
        <v>791</v>
      </c>
      <c r="D166" s="19" t="str">
        <f>CONCATENATE(C166," ",B166)</f>
        <v>LESLEE RODRIGUEZ</v>
      </c>
      <c r="E166" s="19" t="s">
        <v>83</v>
      </c>
      <c r="F166" s="19" t="s">
        <v>102</v>
      </c>
      <c r="G166" s="19" t="s">
        <v>738</v>
      </c>
      <c r="H166" s="19">
        <v>7470776</v>
      </c>
      <c r="I166" s="19" t="s">
        <v>2603</v>
      </c>
      <c r="J166" s="19" t="str">
        <f>CONCATENATE(H166,I166)</f>
        <v>7470776AV6</v>
      </c>
      <c r="K166" s="19" t="s">
        <v>355</v>
      </c>
      <c r="L166" s="19" t="s">
        <v>356</v>
      </c>
      <c r="M166" s="19" t="str">
        <f>CONCATENATE(L166," ",K166)</f>
        <v>Andrew Choi</v>
      </c>
      <c r="N166" s="20">
        <v>46023</v>
      </c>
      <c r="O166" s="20">
        <v>46054</v>
      </c>
      <c r="P166" s="21">
        <v>22.13</v>
      </c>
      <c r="Q166" s="19">
        <f>DATEDIF(N166,O166,"M")</f>
        <v>1</v>
      </c>
      <c r="R166" s="22">
        <v>0.9</v>
      </c>
      <c r="S166" s="19" t="s">
        <v>60</v>
      </c>
      <c r="T166" s="19" t="s">
        <v>61</v>
      </c>
      <c r="U166" s="19">
        <v>6</v>
      </c>
      <c r="V166" s="21">
        <v>119.52</v>
      </c>
      <c r="W166" s="21">
        <v>19.920000000000002</v>
      </c>
      <c r="X166" s="19" t="s">
        <v>2597</v>
      </c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</row>
    <row r="167" spans="1:52" x14ac:dyDescent="0.25">
      <c r="A167" s="25">
        <v>2032382408</v>
      </c>
      <c r="B167" s="19" t="s">
        <v>793</v>
      </c>
      <c r="C167" s="19" t="s">
        <v>127</v>
      </c>
      <c r="D167" s="19" t="str">
        <f>CONCATENATE(C167," ",B167)</f>
        <v>BRIAN GOLDEN</v>
      </c>
      <c r="E167" s="19" t="s">
        <v>83</v>
      </c>
      <c r="F167" s="19" t="s">
        <v>102</v>
      </c>
      <c r="G167" s="19" t="s">
        <v>738</v>
      </c>
      <c r="H167" s="19">
        <v>7470776</v>
      </c>
      <c r="I167" s="19" t="s">
        <v>2603</v>
      </c>
      <c r="J167" s="19" t="str">
        <f>CONCATENATE(H167,I167)</f>
        <v>7470776AV6</v>
      </c>
      <c r="K167" s="19" t="s">
        <v>355</v>
      </c>
      <c r="L167" s="19" t="s">
        <v>356</v>
      </c>
      <c r="M167" s="19" t="str">
        <f>CONCATENATE(L167," ",K167)</f>
        <v>Andrew Choi</v>
      </c>
      <c r="N167" s="20">
        <v>46023</v>
      </c>
      <c r="O167" s="20">
        <v>46054</v>
      </c>
      <c r="P167" s="21">
        <v>79.510000000000005</v>
      </c>
      <c r="Q167" s="19">
        <f>DATEDIF(N167,O167,"M")</f>
        <v>1</v>
      </c>
      <c r="R167" s="22">
        <v>0.9</v>
      </c>
      <c r="S167" s="19" t="s">
        <v>60</v>
      </c>
      <c r="T167" s="19" t="s">
        <v>61</v>
      </c>
      <c r="U167" s="19">
        <v>6</v>
      </c>
      <c r="V167" s="21">
        <v>429.36</v>
      </c>
      <c r="W167" s="21">
        <v>71.56</v>
      </c>
      <c r="X167" s="19" t="s">
        <v>2597</v>
      </c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</row>
    <row r="168" spans="1:52" s="32" customFormat="1" x14ac:dyDescent="0.25">
      <c r="A168" s="31">
        <v>2032368167</v>
      </c>
      <c r="B168" s="32" t="s">
        <v>789</v>
      </c>
      <c r="C168" s="32" t="s">
        <v>439</v>
      </c>
      <c r="D168" s="32" t="str">
        <f>CONCATENATE(C168," ",B168)</f>
        <v>KEVIN MCSHANE</v>
      </c>
      <c r="E168" s="32" t="s">
        <v>399</v>
      </c>
      <c r="F168" s="32" t="s">
        <v>102</v>
      </c>
      <c r="G168" s="32" t="s">
        <v>738</v>
      </c>
      <c r="H168" s="32">
        <v>9079571</v>
      </c>
      <c r="J168" s="32">
        <v>9079571</v>
      </c>
      <c r="K168" s="32" t="s">
        <v>71</v>
      </c>
      <c r="L168" s="32" t="s">
        <v>99</v>
      </c>
      <c r="M168" s="32" t="str">
        <f>CONCATENATE(L168," ",K168)</f>
        <v>ADAM RICHTER</v>
      </c>
      <c r="N168" s="33">
        <v>45992</v>
      </c>
      <c r="O168" s="33">
        <v>46023</v>
      </c>
      <c r="P168" s="34">
        <v>45.43</v>
      </c>
      <c r="Q168" s="32">
        <f>DATEDIF(N168,O168,"M")</f>
        <v>1</v>
      </c>
      <c r="R168" s="35">
        <v>0.9</v>
      </c>
      <c r="S168" s="32" t="s">
        <v>60</v>
      </c>
      <c r="T168" s="32" t="s">
        <v>61</v>
      </c>
      <c r="U168" s="32">
        <v>6</v>
      </c>
      <c r="V168" s="34">
        <v>245.34</v>
      </c>
      <c r="W168" s="34">
        <v>40.89</v>
      </c>
      <c r="X168" s="32" t="s">
        <v>2597</v>
      </c>
    </row>
    <row r="169" spans="1:52" s="32" customFormat="1" x14ac:dyDescent="0.25">
      <c r="A169" s="31">
        <v>2032404989</v>
      </c>
      <c r="B169" s="32" t="s">
        <v>800</v>
      </c>
      <c r="C169" s="32" t="s">
        <v>518</v>
      </c>
      <c r="D169" s="32" t="str">
        <f>CONCATENATE(C169," ",B169)</f>
        <v>KATHERINE CAMARILLO</v>
      </c>
      <c r="E169" s="32" t="s">
        <v>399</v>
      </c>
      <c r="F169" s="32" t="s">
        <v>102</v>
      </c>
      <c r="G169" s="32" t="s">
        <v>738</v>
      </c>
      <c r="H169" s="32">
        <v>9079571</v>
      </c>
      <c r="J169" s="32">
        <v>9079571</v>
      </c>
      <c r="K169" s="32" t="s">
        <v>71</v>
      </c>
      <c r="L169" s="32" t="s">
        <v>99</v>
      </c>
      <c r="M169" s="32" t="str">
        <f>CONCATENATE(L169," ",K169)</f>
        <v>ADAM RICHTER</v>
      </c>
      <c r="N169" s="33">
        <v>45992</v>
      </c>
      <c r="O169" s="33">
        <v>46023</v>
      </c>
      <c r="P169" s="34">
        <v>49.09</v>
      </c>
      <c r="Q169" s="32">
        <f>DATEDIF(N169,O169,"M")</f>
        <v>1</v>
      </c>
      <c r="R169" s="35">
        <v>0.9</v>
      </c>
      <c r="S169" s="32" t="s">
        <v>60</v>
      </c>
      <c r="T169" s="32" t="s">
        <v>61</v>
      </c>
      <c r="U169" s="32">
        <v>6</v>
      </c>
      <c r="V169" s="34">
        <v>265.08</v>
      </c>
      <c r="W169" s="34">
        <v>44.18</v>
      </c>
      <c r="X169" s="32" t="s">
        <v>2597</v>
      </c>
    </row>
    <row r="170" spans="1:52" s="32" customFormat="1" x14ac:dyDescent="0.25">
      <c r="A170" s="31">
        <v>2032133041</v>
      </c>
      <c r="B170" s="32" t="s">
        <v>736</v>
      </c>
      <c r="C170" s="32" t="s">
        <v>737</v>
      </c>
      <c r="D170" s="32" t="str">
        <f>CONCATENATE(C170," ",B170)</f>
        <v>ALEXANDER WEKESA</v>
      </c>
      <c r="E170" s="32" t="s">
        <v>452</v>
      </c>
      <c r="F170" s="32" t="s">
        <v>102</v>
      </c>
      <c r="G170" s="32" t="s">
        <v>738</v>
      </c>
      <c r="H170" s="32">
        <v>1706194</v>
      </c>
      <c r="J170" s="32">
        <v>1706194</v>
      </c>
      <c r="K170" s="32" t="s">
        <v>258</v>
      </c>
      <c r="L170" s="32" t="s">
        <v>131</v>
      </c>
      <c r="M170" s="32" t="str">
        <f>CONCATENATE(L170," ",K170)</f>
        <v>MATTHEW DAUGHERTY</v>
      </c>
      <c r="N170" s="33">
        <v>45992</v>
      </c>
      <c r="O170" s="33">
        <v>46023</v>
      </c>
      <c r="P170" s="34">
        <v>106.25</v>
      </c>
      <c r="Q170" s="32">
        <f>DATEDIF(N170,O170,"M")</f>
        <v>1</v>
      </c>
      <c r="R170" s="35">
        <v>0.9</v>
      </c>
      <c r="S170" s="32" t="s">
        <v>60</v>
      </c>
      <c r="T170" s="32" t="s">
        <v>61</v>
      </c>
      <c r="U170" s="32">
        <v>6</v>
      </c>
      <c r="V170" s="34">
        <v>573.72</v>
      </c>
      <c r="W170" s="34">
        <v>95.62</v>
      </c>
      <c r="X170" s="32" t="s">
        <v>2597</v>
      </c>
    </row>
    <row r="171" spans="1:52" s="32" customFormat="1" x14ac:dyDescent="0.25">
      <c r="A171" s="31">
        <v>2032146395</v>
      </c>
      <c r="B171" s="32" t="s">
        <v>741</v>
      </c>
      <c r="C171" s="32" t="s">
        <v>414</v>
      </c>
      <c r="D171" s="32" t="str">
        <f>CONCATENATE(C171," ",B171)</f>
        <v>THOMAS MARBACH</v>
      </c>
      <c r="E171" s="32" t="s">
        <v>256</v>
      </c>
      <c r="F171" s="32" t="s">
        <v>102</v>
      </c>
      <c r="G171" s="32" t="s">
        <v>738</v>
      </c>
      <c r="H171" s="32">
        <v>1706194</v>
      </c>
      <c r="J171" s="32">
        <v>1706194</v>
      </c>
      <c r="K171" s="32" t="s">
        <v>258</v>
      </c>
      <c r="L171" s="32" t="s">
        <v>131</v>
      </c>
      <c r="M171" s="32" t="str">
        <f>CONCATENATE(L171," ",K171)</f>
        <v>MATTHEW DAUGHERTY</v>
      </c>
      <c r="N171" s="33">
        <v>45992</v>
      </c>
      <c r="O171" s="33">
        <v>46023</v>
      </c>
      <c r="P171" s="34">
        <v>105.25</v>
      </c>
      <c r="Q171" s="32">
        <f>DATEDIF(N171,O171,"M")</f>
        <v>1</v>
      </c>
      <c r="R171" s="35">
        <v>0.9</v>
      </c>
      <c r="S171" s="32" t="s">
        <v>60</v>
      </c>
      <c r="T171" s="32" t="s">
        <v>61</v>
      </c>
      <c r="U171" s="32">
        <v>6</v>
      </c>
      <c r="V171" s="34">
        <v>568.32000000000005</v>
      </c>
      <c r="W171" s="34">
        <v>94.72</v>
      </c>
      <c r="X171" s="32" t="s">
        <v>2597</v>
      </c>
    </row>
    <row r="172" spans="1:52" s="32" customFormat="1" x14ac:dyDescent="0.25">
      <c r="A172" s="31">
        <v>2032159245</v>
      </c>
      <c r="B172" s="32" t="s">
        <v>744</v>
      </c>
      <c r="C172" s="32" t="s">
        <v>745</v>
      </c>
      <c r="D172" s="32" t="str">
        <f>CONCATENATE(C172," ",B172)</f>
        <v>MAURICE SCALES</v>
      </c>
      <c r="E172" s="32" t="s">
        <v>256</v>
      </c>
      <c r="F172" s="32" t="s">
        <v>102</v>
      </c>
      <c r="G172" s="32" t="s">
        <v>738</v>
      </c>
      <c r="H172" s="32">
        <v>1706194</v>
      </c>
      <c r="J172" s="32">
        <v>1706194</v>
      </c>
      <c r="K172" s="32" t="s">
        <v>258</v>
      </c>
      <c r="L172" s="32" t="s">
        <v>131</v>
      </c>
      <c r="M172" s="32" t="str">
        <f>CONCATENATE(L172," ",K172)</f>
        <v>MATTHEW DAUGHERTY</v>
      </c>
      <c r="N172" s="33">
        <v>45992</v>
      </c>
      <c r="O172" s="33">
        <v>46023</v>
      </c>
      <c r="P172" s="34">
        <v>121.4</v>
      </c>
      <c r="Q172" s="32">
        <f>DATEDIF(N172,O172,"M")</f>
        <v>1</v>
      </c>
      <c r="R172" s="35">
        <v>0.9</v>
      </c>
      <c r="S172" s="32" t="s">
        <v>60</v>
      </c>
      <c r="T172" s="32" t="s">
        <v>61</v>
      </c>
      <c r="U172" s="32">
        <v>6</v>
      </c>
      <c r="V172" s="34">
        <v>655.56</v>
      </c>
      <c r="W172" s="34">
        <v>109.26</v>
      </c>
      <c r="X172" s="32" t="s">
        <v>2597</v>
      </c>
    </row>
    <row r="173" spans="1:52" s="32" customFormat="1" x14ac:dyDescent="0.25">
      <c r="A173" s="31">
        <v>2032209121</v>
      </c>
      <c r="B173" s="32" t="s">
        <v>751</v>
      </c>
      <c r="C173" s="32" t="s">
        <v>144</v>
      </c>
      <c r="D173" s="32" t="str">
        <f>CONCATENATE(C173," ",B173)</f>
        <v>RICHARD CULBERTSON</v>
      </c>
      <c r="E173" s="32" t="s">
        <v>399</v>
      </c>
      <c r="F173" s="32" t="s">
        <v>102</v>
      </c>
      <c r="G173" s="32" t="s">
        <v>738</v>
      </c>
      <c r="H173" s="32">
        <v>5442438</v>
      </c>
      <c r="J173" s="32">
        <v>5442438</v>
      </c>
      <c r="K173" s="32" t="s">
        <v>401</v>
      </c>
      <c r="L173" s="32" t="s">
        <v>402</v>
      </c>
      <c r="M173" s="32" t="str">
        <f>CONCATENATE(L173," ",K173)</f>
        <v>Ronald Max</v>
      </c>
      <c r="N173" s="33">
        <v>45992</v>
      </c>
      <c r="O173" s="33">
        <v>46023</v>
      </c>
      <c r="P173" s="34">
        <v>143.02000000000001</v>
      </c>
      <c r="Q173" s="32">
        <f>DATEDIF(N173,O173,"M")</f>
        <v>1</v>
      </c>
      <c r="R173" s="35">
        <v>0.9</v>
      </c>
      <c r="S173" s="32" t="s">
        <v>60</v>
      </c>
      <c r="T173" s="32" t="s">
        <v>61</v>
      </c>
      <c r="U173" s="32">
        <v>6</v>
      </c>
      <c r="V173" s="34">
        <v>772.32</v>
      </c>
      <c r="W173" s="34">
        <v>128.72</v>
      </c>
      <c r="X173" s="32" t="s">
        <v>2597</v>
      </c>
    </row>
    <row r="174" spans="1:52" x14ac:dyDescent="0.25">
      <c r="A174" s="23">
        <v>2031409837</v>
      </c>
      <c r="B174" t="s">
        <v>802</v>
      </c>
      <c r="C174" t="s">
        <v>296</v>
      </c>
      <c r="D174" t="str">
        <f>CONCATENATE(C174," ",B174)</f>
        <v>KIMBERLY KOENIG-PEREZ</v>
      </c>
      <c r="E174" t="s">
        <v>206</v>
      </c>
      <c r="F174" t="s">
        <v>803</v>
      </c>
      <c r="G174" t="s">
        <v>804</v>
      </c>
      <c r="H174">
        <v>21564088</v>
      </c>
      <c r="J174">
        <v>21564088</v>
      </c>
      <c r="K174" t="s">
        <v>522</v>
      </c>
      <c r="L174" t="s">
        <v>523</v>
      </c>
      <c r="M174" t="str">
        <f>CONCATENATE(L174," ",K174)</f>
        <v>Jennifer Halsaver</v>
      </c>
      <c r="N174" s="1">
        <v>45992</v>
      </c>
      <c r="O174" s="1">
        <v>46023</v>
      </c>
      <c r="P174" s="2">
        <v>15</v>
      </c>
      <c r="Q174">
        <f>DATEDIF(N174,O174,"M")</f>
        <v>1</v>
      </c>
      <c r="R174" s="3">
        <v>0.19</v>
      </c>
      <c r="S174" t="s">
        <v>60</v>
      </c>
      <c r="T174" t="s">
        <v>61</v>
      </c>
      <c r="U174">
        <v>3</v>
      </c>
      <c r="V174" s="2">
        <v>8.5500000000000007</v>
      </c>
      <c r="W174" s="2">
        <v>2.85</v>
      </c>
      <c r="X174" t="s">
        <v>804</v>
      </c>
    </row>
    <row r="175" spans="1:52" x14ac:dyDescent="0.25">
      <c r="A175" s="23">
        <v>2032357317</v>
      </c>
      <c r="B175" t="s">
        <v>821</v>
      </c>
      <c r="C175" t="s">
        <v>822</v>
      </c>
      <c r="D175" t="str">
        <f>CONCATENATE(C175," ",B175)</f>
        <v>MILES GOSSER</v>
      </c>
      <c r="E175" t="s">
        <v>83</v>
      </c>
      <c r="F175" t="s">
        <v>803</v>
      </c>
      <c r="G175" t="s">
        <v>806</v>
      </c>
      <c r="H175">
        <v>8812322</v>
      </c>
      <c r="J175">
        <v>8812322</v>
      </c>
      <c r="K175" t="s">
        <v>84</v>
      </c>
      <c r="L175" t="s">
        <v>85</v>
      </c>
      <c r="M175" t="str">
        <f>CONCATENATE(L175," ",K175)</f>
        <v>Matthew Sherman</v>
      </c>
      <c r="N175" s="1">
        <v>46023</v>
      </c>
      <c r="O175" s="1">
        <v>46054</v>
      </c>
      <c r="P175" s="2">
        <v>15</v>
      </c>
      <c r="Q175">
        <f>DATEDIF(N175,O175,"M")</f>
        <v>1</v>
      </c>
      <c r="R175" s="3">
        <v>0.38</v>
      </c>
      <c r="S175" t="s">
        <v>60</v>
      </c>
      <c r="T175" t="s">
        <v>61</v>
      </c>
      <c r="U175">
        <v>6</v>
      </c>
      <c r="V175" s="2">
        <v>34.200000000000003</v>
      </c>
      <c r="W175" s="2">
        <v>5.7</v>
      </c>
      <c r="X175" t="s">
        <v>806</v>
      </c>
    </row>
    <row r="176" spans="1:52" x14ac:dyDescent="0.25">
      <c r="A176" s="23">
        <v>2032049155</v>
      </c>
      <c r="B176" t="s">
        <v>807</v>
      </c>
      <c r="C176" t="s">
        <v>808</v>
      </c>
      <c r="D176" t="str">
        <f>CONCATENATE(C176," ",B176)</f>
        <v>TERESA COUSINEAU-VESELICA</v>
      </c>
      <c r="E176" t="s">
        <v>64</v>
      </c>
      <c r="F176" t="s">
        <v>803</v>
      </c>
      <c r="G176" t="s">
        <v>806</v>
      </c>
      <c r="H176">
        <v>8977234</v>
      </c>
      <c r="J176">
        <v>8977234</v>
      </c>
      <c r="K176" t="s">
        <v>65</v>
      </c>
      <c r="L176" t="s">
        <v>66</v>
      </c>
      <c r="M176" t="str">
        <f>CONCATENATE(L176," ",K176)</f>
        <v>RYAN CALTAGIRONE</v>
      </c>
      <c r="N176" s="1">
        <v>45992</v>
      </c>
      <c r="O176" s="1">
        <v>46023</v>
      </c>
      <c r="P176" s="2">
        <v>15</v>
      </c>
      <c r="Q176">
        <f>DATEDIF(N176,O176,"M")</f>
        <v>1</v>
      </c>
      <c r="R176" s="3">
        <v>0.38</v>
      </c>
      <c r="S176" t="s">
        <v>60</v>
      </c>
      <c r="T176" t="s">
        <v>61</v>
      </c>
      <c r="U176">
        <v>6</v>
      </c>
      <c r="V176" s="2">
        <v>34.200000000000003</v>
      </c>
      <c r="W176" s="2">
        <v>5.7</v>
      </c>
      <c r="X176" t="s">
        <v>806</v>
      </c>
    </row>
    <row r="177" spans="1:24" x14ac:dyDescent="0.25">
      <c r="A177" s="23">
        <v>2032220272</v>
      </c>
      <c r="B177" t="s">
        <v>752</v>
      </c>
      <c r="C177" t="s">
        <v>626</v>
      </c>
      <c r="D177" t="str">
        <f>CONCATENATE(C177," ",B177)</f>
        <v>ALICIA MEYER</v>
      </c>
      <c r="E177" t="s">
        <v>80</v>
      </c>
      <c r="F177" t="s">
        <v>803</v>
      </c>
      <c r="G177" t="s">
        <v>809</v>
      </c>
      <c r="H177">
        <v>8307933</v>
      </c>
      <c r="J177">
        <v>8307933</v>
      </c>
      <c r="K177" t="s">
        <v>113</v>
      </c>
      <c r="L177" t="s">
        <v>114</v>
      </c>
      <c r="M177" t="str">
        <f>CONCATENATE(L177," ",K177)</f>
        <v>GREGORY TEIPEL</v>
      </c>
      <c r="N177" s="1">
        <v>45992</v>
      </c>
      <c r="O177" s="1">
        <v>46023</v>
      </c>
      <c r="P177" s="2">
        <v>15</v>
      </c>
      <c r="Q177">
        <f>DATEDIF(N177,O177,"M")</f>
        <v>1</v>
      </c>
      <c r="R177" s="3">
        <v>0.28999999999999998</v>
      </c>
      <c r="S177" t="s">
        <v>60</v>
      </c>
      <c r="T177" t="s">
        <v>61</v>
      </c>
      <c r="U177">
        <v>6</v>
      </c>
      <c r="V177" s="2">
        <v>26.1</v>
      </c>
      <c r="W177" s="2">
        <v>4.3499999999999996</v>
      </c>
      <c r="X177" t="s">
        <v>2601</v>
      </c>
    </row>
    <row r="178" spans="1:24" x14ac:dyDescent="0.25">
      <c r="A178" s="23">
        <v>2032416675</v>
      </c>
      <c r="B178" t="s">
        <v>823</v>
      </c>
      <c r="C178" t="s">
        <v>826</v>
      </c>
      <c r="D178" t="str">
        <f>CONCATENATE(C178," ",B178)</f>
        <v>VINCENT MCGAHEE</v>
      </c>
      <c r="E178" t="s">
        <v>256</v>
      </c>
      <c r="F178" t="s">
        <v>803</v>
      </c>
      <c r="G178" t="s">
        <v>809</v>
      </c>
      <c r="H178">
        <v>8307933</v>
      </c>
      <c r="J178">
        <v>8307933</v>
      </c>
      <c r="K178" t="s">
        <v>113</v>
      </c>
      <c r="L178" t="s">
        <v>114</v>
      </c>
      <c r="M178" t="str">
        <f>CONCATENATE(L178," ",K178)</f>
        <v>GREGORY TEIPEL</v>
      </c>
      <c r="N178" s="1">
        <v>45992</v>
      </c>
      <c r="O178" s="1">
        <v>46023</v>
      </c>
      <c r="P178" s="2">
        <v>15</v>
      </c>
      <c r="Q178">
        <f>DATEDIF(N178,O178,"M")</f>
        <v>1</v>
      </c>
      <c r="R178" s="3">
        <v>0.28999999999999998</v>
      </c>
      <c r="S178" t="s">
        <v>60</v>
      </c>
      <c r="T178" t="s">
        <v>61</v>
      </c>
      <c r="U178">
        <v>3</v>
      </c>
      <c r="V178" s="2">
        <v>13.05</v>
      </c>
      <c r="W178" s="2">
        <v>4.3499999999999996</v>
      </c>
      <c r="X178" t="s">
        <v>2601</v>
      </c>
    </row>
    <row r="179" spans="1:24" x14ac:dyDescent="0.25">
      <c r="A179" s="23">
        <v>2032415714</v>
      </c>
      <c r="B179" t="s">
        <v>823</v>
      </c>
      <c r="C179" t="s">
        <v>824</v>
      </c>
      <c r="D179" t="str">
        <f>CONCATENATE(C179," ",B179)</f>
        <v>SHARRON MCGAHEE</v>
      </c>
      <c r="E179" t="s">
        <v>256</v>
      </c>
      <c r="F179" t="s">
        <v>803</v>
      </c>
      <c r="G179" t="s">
        <v>825</v>
      </c>
      <c r="H179">
        <v>8307933</v>
      </c>
      <c r="J179">
        <v>8307933</v>
      </c>
      <c r="K179" t="s">
        <v>113</v>
      </c>
      <c r="L179" t="s">
        <v>114</v>
      </c>
      <c r="M179" t="str">
        <f>CONCATENATE(L179," ",K179)</f>
        <v>GREGORY TEIPEL</v>
      </c>
      <c r="N179" s="1">
        <v>45992</v>
      </c>
      <c r="O179" s="1">
        <v>46023</v>
      </c>
      <c r="P179" s="2">
        <v>15</v>
      </c>
      <c r="Q179">
        <f>DATEDIF(N179,O179,"M")</f>
        <v>1</v>
      </c>
      <c r="R179" s="3">
        <v>0.24</v>
      </c>
      <c r="S179" t="s">
        <v>60</v>
      </c>
      <c r="T179" t="s">
        <v>61</v>
      </c>
      <c r="U179">
        <v>3</v>
      </c>
      <c r="V179" s="2">
        <v>10.8</v>
      </c>
      <c r="W179" s="2">
        <v>3.6</v>
      </c>
      <c r="X179" t="s">
        <v>2600</v>
      </c>
    </row>
    <row r="180" spans="1:24" x14ac:dyDescent="0.25">
      <c r="A180" s="23">
        <v>2031950412</v>
      </c>
      <c r="B180" t="s">
        <v>49</v>
      </c>
      <c r="C180" t="s">
        <v>50</v>
      </c>
      <c r="D180" t="str">
        <f>CONCATENATE(C180," ",B180)</f>
        <v>ELISE PEGRAM</v>
      </c>
      <c r="E180" t="s">
        <v>52</v>
      </c>
      <c r="F180" t="s">
        <v>132</v>
      </c>
      <c r="G180" t="s">
        <v>133</v>
      </c>
      <c r="H180">
        <v>17425766</v>
      </c>
      <c r="J180">
        <v>17425766</v>
      </c>
      <c r="K180" t="s">
        <v>55</v>
      </c>
      <c r="L180" t="s">
        <v>56</v>
      </c>
      <c r="M180" t="str">
        <f>CONCATENATE(L180," ",K180)</f>
        <v>CAROL FOLEY</v>
      </c>
      <c r="N180" s="1">
        <v>45992</v>
      </c>
      <c r="O180" s="1">
        <v>46023</v>
      </c>
      <c r="P180" s="2">
        <v>61.39</v>
      </c>
      <c r="Q180">
        <f>DATEDIF(N180,O180,"M")</f>
        <v>1</v>
      </c>
      <c r="R180" s="3">
        <v>0.38</v>
      </c>
      <c r="S180" t="s">
        <v>60</v>
      </c>
      <c r="T180" t="s">
        <v>61</v>
      </c>
      <c r="U180">
        <v>6</v>
      </c>
      <c r="V180" s="2">
        <v>139.97999999999999</v>
      </c>
      <c r="W180" s="2">
        <v>23.33</v>
      </c>
      <c r="X180" t="s">
        <v>133</v>
      </c>
    </row>
    <row r="181" spans="1:24" x14ac:dyDescent="0.25">
      <c r="A181" s="23">
        <v>2032212020</v>
      </c>
      <c r="B181" t="s">
        <v>834</v>
      </c>
      <c r="C181" t="s">
        <v>835</v>
      </c>
      <c r="D181" t="str">
        <f>CONCATENATE(C181," ",B181)</f>
        <v>QUYNH NGUYEN</v>
      </c>
      <c r="E181" t="s">
        <v>52</v>
      </c>
      <c r="F181" t="s">
        <v>132</v>
      </c>
      <c r="G181" t="s">
        <v>133</v>
      </c>
      <c r="H181">
        <v>17425766</v>
      </c>
      <c r="J181">
        <v>17425766</v>
      </c>
      <c r="K181" t="s">
        <v>55</v>
      </c>
      <c r="L181" t="s">
        <v>56</v>
      </c>
      <c r="M181" t="str">
        <f>CONCATENATE(L181," ",K181)</f>
        <v>CAROL FOLEY</v>
      </c>
      <c r="N181" s="1">
        <v>45992</v>
      </c>
      <c r="O181" s="1">
        <v>46023</v>
      </c>
      <c r="P181" s="2">
        <v>38.11</v>
      </c>
      <c r="Q181">
        <f>DATEDIF(N181,O181,"M")</f>
        <v>1</v>
      </c>
      <c r="R181" s="3">
        <v>0.38</v>
      </c>
      <c r="S181" t="s">
        <v>60</v>
      </c>
      <c r="T181" t="s">
        <v>61</v>
      </c>
      <c r="U181">
        <v>6</v>
      </c>
      <c r="V181" s="2">
        <v>86.88</v>
      </c>
      <c r="W181" s="2">
        <v>14.48</v>
      </c>
      <c r="X181" t="s">
        <v>133</v>
      </c>
    </row>
    <row r="182" spans="1:24" x14ac:dyDescent="0.25">
      <c r="A182" s="23">
        <v>2032389017</v>
      </c>
      <c r="B182" t="s">
        <v>852</v>
      </c>
      <c r="C182" t="s">
        <v>142</v>
      </c>
      <c r="D182" t="str">
        <f>CONCATENATE(C182," ",B182)</f>
        <v>LISA BLASSINGALE</v>
      </c>
      <c r="E182" t="s">
        <v>52</v>
      </c>
      <c r="F182" t="s">
        <v>132</v>
      </c>
      <c r="G182" t="s">
        <v>133</v>
      </c>
      <c r="H182">
        <v>17425766</v>
      </c>
      <c r="J182">
        <v>17425766</v>
      </c>
      <c r="K182" t="s">
        <v>55</v>
      </c>
      <c r="L182" t="s">
        <v>56</v>
      </c>
      <c r="M182" t="str">
        <f>CONCATENATE(L182," ",K182)</f>
        <v>CAROL FOLEY</v>
      </c>
      <c r="N182" s="1">
        <v>46023</v>
      </c>
      <c r="O182" s="1">
        <v>46054</v>
      </c>
      <c r="P182" s="2">
        <v>53.16</v>
      </c>
      <c r="Q182">
        <f>DATEDIF(N182,O182,"M")</f>
        <v>1</v>
      </c>
      <c r="R182" s="3">
        <v>0.38</v>
      </c>
      <c r="S182" t="s">
        <v>60</v>
      </c>
      <c r="T182" t="s">
        <v>61</v>
      </c>
      <c r="U182">
        <v>6</v>
      </c>
      <c r="V182" s="2">
        <v>121.2</v>
      </c>
      <c r="W182" s="2">
        <v>20.2</v>
      </c>
      <c r="X182" t="s">
        <v>133</v>
      </c>
    </row>
    <row r="183" spans="1:24" x14ac:dyDescent="0.25">
      <c r="A183" s="23">
        <v>2032337918</v>
      </c>
      <c r="B183" t="s">
        <v>81</v>
      </c>
      <c r="C183" t="s">
        <v>82</v>
      </c>
      <c r="D183" t="str">
        <f>CONCATENATE(C183," ",B183)</f>
        <v>PAIGE LIPSEY</v>
      </c>
      <c r="E183" t="s">
        <v>83</v>
      </c>
      <c r="F183" t="s">
        <v>132</v>
      </c>
      <c r="G183" t="s">
        <v>133</v>
      </c>
      <c r="H183">
        <v>8812322</v>
      </c>
      <c r="J183">
        <v>8812322</v>
      </c>
      <c r="K183" t="s">
        <v>84</v>
      </c>
      <c r="L183" t="s">
        <v>85</v>
      </c>
      <c r="M183" t="str">
        <f>CONCATENATE(L183," ",K183)</f>
        <v>Matthew Sherman</v>
      </c>
      <c r="N183" s="1">
        <v>46023</v>
      </c>
      <c r="O183" s="1">
        <v>46054</v>
      </c>
      <c r="P183" s="2">
        <v>20.76</v>
      </c>
      <c r="Q183">
        <f>DATEDIF(N183,O183,"M")</f>
        <v>1</v>
      </c>
      <c r="R183" s="3">
        <v>0.38</v>
      </c>
      <c r="S183" t="s">
        <v>60</v>
      </c>
      <c r="T183" t="s">
        <v>61</v>
      </c>
      <c r="U183">
        <v>6</v>
      </c>
      <c r="V183" s="2">
        <v>47.34</v>
      </c>
      <c r="W183" s="2">
        <v>7.89</v>
      </c>
      <c r="X183" t="s">
        <v>133</v>
      </c>
    </row>
    <row r="184" spans="1:24" x14ac:dyDescent="0.25">
      <c r="A184" s="23">
        <v>2032357315</v>
      </c>
      <c r="B184" t="s">
        <v>821</v>
      </c>
      <c r="C184" t="s">
        <v>822</v>
      </c>
      <c r="D184" t="str">
        <f>CONCATENATE(C184," ",B184)</f>
        <v>MILES GOSSER</v>
      </c>
      <c r="E184" t="s">
        <v>83</v>
      </c>
      <c r="F184" t="s">
        <v>132</v>
      </c>
      <c r="G184" t="s">
        <v>133</v>
      </c>
      <c r="H184">
        <v>8812322</v>
      </c>
      <c r="J184">
        <v>8812322</v>
      </c>
      <c r="K184" t="s">
        <v>84</v>
      </c>
      <c r="L184" t="s">
        <v>85</v>
      </c>
      <c r="M184" t="str">
        <f>CONCATENATE(L184," ",K184)</f>
        <v>Matthew Sherman</v>
      </c>
      <c r="N184" s="1">
        <v>46023</v>
      </c>
      <c r="O184" s="1">
        <v>46054</v>
      </c>
      <c r="P184" s="2">
        <v>20.76</v>
      </c>
      <c r="Q184">
        <f>DATEDIF(N184,O184,"M")</f>
        <v>1</v>
      </c>
      <c r="R184" s="3">
        <v>0.38</v>
      </c>
      <c r="S184" t="s">
        <v>60</v>
      </c>
      <c r="T184" t="s">
        <v>61</v>
      </c>
      <c r="U184">
        <v>6</v>
      </c>
      <c r="V184" s="2">
        <v>47.34</v>
      </c>
      <c r="W184" s="2">
        <v>7.89</v>
      </c>
      <c r="X184" t="s">
        <v>133</v>
      </c>
    </row>
    <row r="185" spans="1:24" x14ac:dyDescent="0.25">
      <c r="A185" s="23">
        <v>2032359503</v>
      </c>
      <c r="B185" t="s">
        <v>89</v>
      </c>
      <c r="C185" t="s">
        <v>90</v>
      </c>
      <c r="D185" t="str">
        <f>CONCATENATE(C185," ",B185)</f>
        <v>MARK FASSE</v>
      </c>
      <c r="E185" t="s">
        <v>83</v>
      </c>
      <c r="F185" t="s">
        <v>132</v>
      </c>
      <c r="G185" t="s">
        <v>133</v>
      </c>
      <c r="H185">
        <v>8812322</v>
      </c>
      <c r="J185">
        <v>8812322</v>
      </c>
      <c r="K185" t="s">
        <v>84</v>
      </c>
      <c r="L185" t="s">
        <v>85</v>
      </c>
      <c r="M185" t="str">
        <f>CONCATENATE(L185," ",K185)</f>
        <v>Matthew Sherman</v>
      </c>
      <c r="N185" s="1">
        <v>46023</v>
      </c>
      <c r="O185" s="1">
        <v>46054</v>
      </c>
      <c r="P185" s="2">
        <v>69.260000000000005</v>
      </c>
      <c r="Q185">
        <f>DATEDIF(N185,O185,"M")</f>
        <v>1</v>
      </c>
      <c r="R185" s="3">
        <v>0.38</v>
      </c>
      <c r="S185" t="s">
        <v>60</v>
      </c>
      <c r="T185" t="s">
        <v>61</v>
      </c>
      <c r="U185">
        <v>6</v>
      </c>
      <c r="V185" s="2">
        <v>157.91999999999999</v>
      </c>
      <c r="W185" s="2">
        <v>26.32</v>
      </c>
      <c r="X185" t="s">
        <v>133</v>
      </c>
    </row>
    <row r="186" spans="1:24" x14ac:dyDescent="0.25">
      <c r="A186" s="23">
        <v>2032049153</v>
      </c>
      <c r="B186" t="s">
        <v>807</v>
      </c>
      <c r="C186" t="s">
        <v>808</v>
      </c>
      <c r="D186" t="str">
        <f>CONCATENATE(C186," ",B186)</f>
        <v>TERESA COUSINEAU-VESELICA</v>
      </c>
      <c r="E186" t="s">
        <v>64</v>
      </c>
      <c r="F186" t="s">
        <v>132</v>
      </c>
      <c r="G186" t="s">
        <v>133</v>
      </c>
      <c r="H186">
        <v>8977234</v>
      </c>
      <c r="J186">
        <v>8977234</v>
      </c>
      <c r="K186" t="s">
        <v>65</v>
      </c>
      <c r="L186" t="s">
        <v>66</v>
      </c>
      <c r="M186" t="str">
        <f>CONCATENATE(L186," ",K186)</f>
        <v>RYAN CALTAGIRONE</v>
      </c>
      <c r="N186" s="1">
        <v>45992</v>
      </c>
      <c r="O186" s="1">
        <v>46023</v>
      </c>
      <c r="P186" s="2">
        <v>25.14</v>
      </c>
      <c r="Q186">
        <f>DATEDIF(N186,O186,"M")</f>
        <v>1</v>
      </c>
      <c r="R186" s="3">
        <v>0.38</v>
      </c>
      <c r="S186" t="s">
        <v>60</v>
      </c>
      <c r="T186" t="s">
        <v>61</v>
      </c>
      <c r="U186">
        <v>6</v>
      </c>
      <c r="V186" s="2">
        <v>57.3</v>
      </c>
      <c r="W186" s="2">
        <v>9.5500000000000007</v>
      </c>
      <c r="X186" t="s">
        <v>133</v>
      </c>
    </row>
    <row r="187" spans="1:24" x14ac:dyDescent="0.25">
      <c r="A187" s="23">
        <v>2032136583</v>
      </c>
      <c r="B187" t="s">
        <v>811</v>
      </c>
      <c r="C187" t="s">
        <v>812</v>
      </c>
      <c r="D187" t="str">
        <f>CONCATENATE(C187," ",B187)</f>
        <v>SADIE ARNEY</v>
      </c>
      <c r="E187" t="s">
        <v>265</v>
      </c>
      <c r="F187" t="s">
        <v>1837</v>
      </c>
      <c r="G187" t="s">
        <v>2277</v>
      </c>
      <c r="H187">
        <v>20724564</v>
      </c>
      <c r="J187">
        <v>20724564</v>
      </c>
      <c r="K187" t="s">
        <v>534</v>
      </c>
      <c r="L187" t="s">
        <v>535</v>
      </c>
      <c r="M187" t="str">
        <f>CONCATENATE(L187," ",K187)</f>
        <v>Marsha Sanderock</v>
      </c>
      <c r="N187" s="1">
        <v>45992</v>
      </c>
      <c r="O187" s="1">
        <v>46023</v>
      </c>
      <c r="P187" s="2">
        <v>289.39999999999998</v>
      </c>
      <c r="Q187">
        <f>DATEDIF(N187,O187,"M")</f>
        <v>1</v>
      </c>
      <c r="R187" s="3">
        <v>0.19</v>
      </c>
      <c r="S187" t="s">
        <v>60</v>
      </c>
      <c r="T187" t="s">
        <v>61</v>
      </c>
      <c r="U187">
        <v>6</v>
      </c>
      <c r="V187" s="2">
        <v>329.94</v>
      </c>
      <c r="W187" s="2">
        <v>54.99</v>
      </c>
      <c r="X187" t="s">
        <v>1844</v>
      </c>
    </row>
    <row r="188" spans="1:24" x14ac:dyDescent="0.25">
      <c r="A188" s="23">
        <v>2032335448</v>
      </c>
      <c r="B188" t="s">
        <v>819</v>
      </c>
      <c r="C188" t="s">
        <v>280</v>
      </c>
      <c r="D188" t="str">
        <f>CONCATENATE(C188," ",B188)</f>
        <v>APRIL MCCRACKEN</v>
      </c>
      <c r="E188" t="s">
        <v>265</v>
      </c>
      <c r="F188" t="s">
        <v>1837</v>
      </c>
      <c r="G188" t="s">
        <v>2277</v>
      </c>
      <c r="H188">
        <v>20724564</v>
      </c>
      <c r="J188">
        <v>20724564</v>
      </c>
      <c r="K188" t="s">
        <v>534</v>
      </c>
      <c r="L188" t="s">
        <v>535</v>
      </c>
      <c r="M188" t="str">
        <f>CONCATENATE(L188," ",K188)</f>
        <v>Marsha Sanderock</v>
      </c>
      <c r="N188" s="1">
        <v>45992</v>
      </c>
      <c r="O188" s="1">
        <v>46023</v>
      </c>
      <c r="P188" s="2">
        <v>1282.83</v>
      </c>
      <c r="Q188">
        <f>DATEDIF(N188,O188,"M")</f>
        <v>1</v>
      </c>
      <c r="R188" s="3">
        <v>0.19</v>
      </c>
      <c r="S188" t="s">
        <v>60</v>
      </c>
      <c r="T188" t="s">
        <v>61</v>
      </c>
      <c r="U188">
        <v>6</v>
      </c>
      <c r="V188" s="2">
        <v>1462.44</v>
      </c>
      <c r="W188" s="2">
        <v>243.74</v>
      </c>
      <c r="X188" t="s">
        <v>1844</v>
      </c>
    </row>
    <row r="189" spans="1:24" x14ac:dyDescent="0.25">
      <c r="A189" s="23">
        <v>2031409836</v>
      </c>
      <c r="B189" t="s">
        <v>802</v>
      </c>
      <c r="C189" t="s">
        <v>296</v>
      </c>
      <c r="D189" t="str">
        <f>CONCATENATE(C189," ",B189)</f>
        <v>KIMBERLY KOENIG-PEREZ</v>
      </c>
      <c r="E189" t="s">
        <v>206</v>
      </c>
      <c r="F189" t="s">
        <v>1837</v>
      </c>
      <c r="G189" t="s">
        <v>1844</v>
      </c>
      <c r="H189">
        <v>21564088</v>
      </c>
      <c r="J189">
        <v>21564088</v>
      </c>
      <c r="K189" t="s">
        <v>522</v>
      </c>
      <c r="L189" t="s">
        <v>523</v>
      </c>
      <c r="M189" t="str">
        <f>CONCATENATE(L189," ",K189)</f>
        <v>Jennifer Halsaver</v>
      </c>
      <c r="N189" s="1">
        <v>45992</v>
      </c>
      <c r="O189" s="1">
        <v>46023</v>
      </c>
      <c r="P189" s="2">
        <v>262.20999999999998</v>
      </c>
      <c r="Q189">
        <f>DATEDIF(N189,O189,"M")</f>
        <v>1</v>
      </c>
      <c r="R189" s="3">
        <v>0.19</v>
      </c>
      <c r="S189" t="s">
        <v>60</v>
      </c>
      <c r="T189" t="s">
        <v>61</v>
      </c>
      <c r="U189">
        <v>3</v>
      </c>
      <c r="V189" s="2">
        <v>149.46</v>
      </c>
      <c r="W189" s="2">
        <v>49.82</v>
      </c>
      <c r="X189" t="s">
        <v>1844</v>
      </c>
    </row>
    <row r="190" spans="1:24" x14ac:dyDescent="0.25">
      <c r="A190" s="23">
        <v>2032080466</v>
      </c>
      <c r="B190" t="s">
        <v>733</v>
      </c>
      <c r="C190" t="s">
        <v>414</v>
      </c>
      <c r="D190" t="str">
        <f>CONCATENATE(C190," ",B190)</f>
        <v>THOMAS MEPHAM</v>
      </c>
      <c r="E190" t="s">
        <v>372</v>
      </c>
      <c r="F190" t="s">
        <v>1837</v>
      </c>
      <c r="G190" t="s">
        <v>2039</v>
      </c>
      <c r="H190">
        <v>7470776</v>
      </c>
      <c r="J190">
        <v>7470776</v>
      </c>
      <c r="K190" t="s">
        <v>355</v>
      </c>
      <c r="L190" t="s">
        <v>356</v>
      </c>
      <c r="M190" t="str">
        <f>CONCATENATE(L190," ",K190)</f>
        <v>Andrew Choi</v>
      </c>
      <c r="N190" s="1">
        <v>45992</v>
      </c>
      <c r="O190" s="1">
        <v>46023</v>
      </c>
      <c r="P190" s="2">
        <v>660.03</v>
      </c>
      <c r="Q190">
        <f>DATEDIF(N190,O190,"M")</f>
        <v>1</v>
      </c>
      <c r="R190" s="3">
        <v>0.28999999999999998</v>
      </c>
      <c r="S190" t="s">
        <v>60</v>
      </c>
      <c r="T190" t="s">
        <v>61</v>
      </c>
      <c r="U190">
        <v>6</v>
      </c>
      <c r="V190" s="2">
        <v>1148.46</v>
      </c>
      <c r="W190" s="2">
        <v>191.41</v>
      </c>
      <c r="X190" t="s">
        <v>2039</v>
      </c>
    </row>
    <row r="191" spans="1:24" x14ac:dyDescent="0.25">
      <c r="A191" s="23">
        <v>2032416674</v>
      </c>
      <c r="B191" t="s">
        <v>823</v>
      </c>
      <c r="C191" t="s">
        <v>826</v>
      </c>
      <c r="D191" t="str">
        <f>CONCATENATE(C191," ",B191)</f>
        <v>VINCENT MCGAHEE</v>
      </c>
      <c r="E191" t="s">
        <v>256</v>
      </c>
      <c r="F191" t="s">
        <v>1837</v>
      </c>
      <c r="G191" t="s">
        <v>2039</v>
      </c>
      <c r="H191">
        <v>8307933</v>
      </c>
      <c r="J191">
        <v>8307933</v>
      </c>
      <c r="K191" t="s">
        <v>113</v>
      </c>
      <c r="L191" t="s">
        <v>114</v>
      </c>
      <c r="M191" t="str">
        <f>CONCATENATE(L191," ",K191)</f>
        <v>GREGORY TEIPEL</v>
      </c>
      <c r="N191" s="1">
        <v>45992</v>
      </c>
      <c r="O191" s="1">
        <v>46023</v>
      </c>
      <c r="P191" s="2">
        <v>976</v>
      </c>
      <c r="Q191">
        <f>DATEDIF(N191,O191,"M")</f>
        <v>1</v>
      </c>
      <c r="R191" s="3">
        <v>0.28999999999999998</v>
      </c>
      <c r="S191" t="s">
        <v>60</v>
      </c>
      <c r="T191" t="s">
        <v>61</v>
      </c>
      <c r="U191">
        <v>3</v>
      </c>
      <c r="V191" s="2">
        <v>849.12</v>
      </c>
      <c r="W191" s="2">
        <v>283.04000000000002</v>
      </c>
      <c r="X191" t="s">
        <v>2039</v>
      </c>
    </row>
    <row r="192" spans="1:24" x14ac:dyDescent="0.25">
      <c r="A192" s="23">
        <v>2032418091</v>
      </c>
      <c r="B192" t="s">
        <v>2265</v>
      </c>
      <c r="C192" t="s">
        <v>2266</v>
      </c>
      <c r="D192" t="str">
        <f>CONCATENATE(C192," ",B192)</f>
        <v>JEFREY FULLERTON</v>
      </c>
      <c r="E192" t="s">
        <v>339</v>
      </c>
      <c r="F192" t="s">
        <v>1837</v>
      </c>
      <c r="G192" t="s">
        <v>2039</v>
      </c>
      <c r="H192">
        <v>18581063</v>
      </c>
      <c r="J192">
        <v>18581063</v>
      </c>
      <c r="K192" t="s">
        <v>604</v>
      </c>
      <c r="L192" t="s">
        <v>605</v>
      </c>
      <c r="M192" t="str">
        <f>CONCATENATE(L192," ",K192)</f>
        <v>Timothy Hodgman</v>
      </c>
      <c r="N192" s="1">
        <v>45992</v>
      </c>
      <c r="O192" s="1">
        <v>46023</v>
      </c>
      <c r="P192" s="2">
        <v>9646</v>
      </c>
      <c r="Q192">
        <f>DATEDIF(N192,O192,"M")</f>
        <v>1</v>
      </c>
      <c r="R192" s="3">
        <v>0.28999999999999998</v>
      </c>
      <c r="S192" t="s">
        <v>60</v>
      </c>
      <c r="T192" t="s">
        <v>61</v>
      </c>
      <c r="U192">
        <v>0</v>
      </c>
      <c r="V192" s="2">
        <v>2797.34</v>
      </c>
      <c r="W192" s="2">
        <v>2797.34</v>
      </c>
      <c r="X192" t="s">
        <v>2039</v>
      </c>
    </row>
    <row r="193" spans="1:24" x14ac:dyDescent="0.25">
      <c r="A193" s="23">
        <v>2031992521</v>
      </c>
      <c r="B193" t="s">
        <v>111</v>
      </c>
      <c r="C193" t="s">
        <v>73</v>
      </c>
      <c r="D193" t="str">
        <f>CONCATENATE(C193," ",B193)</f>
        <v>MELISSA LINDNER</v>
      </c>
      <c r="E193" t="s">
        <v>112</v>
      </c>
      <c r="F193" t="s">
        <v>1837</v>
      </c>
      <c r="G193" t="s">
        <v>1840</v>
      </c>
      <c r="H193">
        <v>8307933</v>
      </c>
      <c r="J193">
        <v>8307933</v>
      </c>
      <c r="K193" t="s">
        <v>113</v>
      </c>
      <c r="L193" t="s">
        <v>114</v>
      </c>
      <c r="M193" t="str">
        <f>CONCATENATE(L193," ",K193)</f>
        <v>GREGORY TEIPEL</v>
      </c>
      <c r="N193" s="1">
        <v>45992</v>
      </c>
      <c r="O193" s="1">
        <v>46023</v>
      </c>
      <c r="P193" s="2">
        <v>733.19</v>
      </c>
      <c r="Q193">
        <f>DATEDIF(N193,O193,"M")</f>
        <v>1</v>
      </c>
      <c r="R193" s="3">
        <v>0.28999999999999998</v>
      </c>
      <c r="S193" t="s">
        <v>60</v>
      </c>
      <c r="T193" t="s">
        <v>61</v>
      </c>
      <c r="U193">
        <v>6</v>
      </c>
      <c r="V193" s="2">
        <v>1275.78</v>
      </c>
      <c r="W193" s="2">
        <v>212.63</v>
      </c>
      <c r="X193" t="s">
        <v>2039</v>
      </c>
    </row>
    <row r="194" spans="1:24" x14ac:dyDescent="0.25">
      <c r="A194" s="23">
        <v>2032220271</v>
      </c>
      <c r="B194" t="s">
        <v>752</v>
      </c>
      <c r="C194" t="s">
        <v>626</v>
      </c>
      <c r="D194" t="str">
        <f>CONCATENATE(C194," ",B194)</f>
        <v>ALICIA MEYER</v>
      </c>
      <c r="E194" t="s">
        <v>80</v>
      </c>
      <c r="F194" t="s">
        <v>1837</v>
      </c>
      <c r="G194" t="s">
        <v>1840</v>
      </c>
      <c r="H194">
        <v>8307933</v>
      </c>
      <c r="J194">
        <v>8307933</v>
      </c>
      <c r="K194" t="s">
        <v>113</v>
      </c>
      <c r="L194" t="s">
        <v>114</v>
      </c>
      <c r="M194" t="str">
        <f>CONCATENATE(L194," ",K194)</f>
        <v>GREGORY TEIPEL</v>
      </c>
      <c r="N194" s="1">
        <v>45992</v>
      </c>
      <c r="O194" s="1">
        <v>46023</v>
      </c>
      <c r="P194" s="2">
        <v>1550.54</v>
      </c>
      <c r="Q194">
        <f>DATEDIF(N194,O194,"M")</f>
        <v>1</v>
      </c>
      <c r="R194" s="3">
        <v>0.28999999999999998</v>
      </c>
      <c r="S194" t="s">
        <v>60</v>
      </c>
      <c r="T194" t="s">
        <v>61</v>
      </c>
      <c r="U194">
        <v>6</v>
      </c>
      <c r="V194" s="2">
        <v>2697.96</v>
      </c>
      <c r="W194" s="2">
        <v>449.66</v>
      </c>
      <c r="X194" t="s">
        <v>2039</v>
      </c>
    </row>
    <row r="195" spans="1:24" x14ac:dyDescent="0.25">
      <c r="A195" s="23">
        <v>2032227500</v>
      </c>
      <c r="B195" t="s">
        <v>2278</v>
      </c>
      <c r="C195" t="s">
        <v>983</v>
      </c>
      <c r="D195" t="str">
        <f>CONCATENATE(C195," ",B195)</f>
        <v>DYLAN SANTANA</v>
      </c>
      <c r="E195" t="s">
        <v>306</v>
      </c>
      <c r="F195" t="s">
        <v>1837</v>
      </c>
      <c r="G195" t="s">
        <v>2280</v>
      </c>
      <c r="H195">
        <v>19617796</v>
      </c>
      <c r="J195">
        <v>19617796</v>
      </c>
      <c r="K195" t="s">
        <v>662</v>
      </c>
      <c r="L195" t="s">
        <v>663</v>
      </c>
      <c r="M195" t="str">
        <f>CONCATENATE(L195," ",K195)</f>
        <v>Heidi Berthelsen</v>
      </c>
      <c r="N195" s="1">
        <v>45992</v>
      </c>
      <c r="O195" s="1">
        <v>46023</v>
      </c>
      <c r="P195" s="2">
        <v>195.4</v>
      </c>
      <c r="Q195">
        <f>DATEDIF(N195,O195,"M")</f>
        <v>1</v>
      </c>
      <c r="R195" s="3">
        <v>0.27</v>
      </c>
      <c r="S195" t="s">
        <v>60</v>
      </c>
      <c r="T195" t="s">
        <v>61</v>
      </c>
      <c r="U195">
        <v>6</v>
      </c>
      <c r="V195" s="2">
        <v>316.56</v>
      </c>
      <c r="W195" s="2">
        <v>52.76</v>
      </c>
      <c r="X195" t="s">
        <v>2602</v>
      </c>
    </row>
    <row r="196" spans="1:24" x14ac:dyDescent="0.25">
      <c r="A196" s="23">
        <v>2032355303</v>
      </c>
      <c r="B196" t="s">
        <v>2245</v>
      </c>
      <c r="C196" t="s">
        <v>2246</v>
      </c>
      <c r="D196" t="str">
        <f>CONCATENATE(C196," ",B196)</f>
        <v>LEONA LIU</v>
      </c>
      <c r="E196" t="s">
        <v>83</v>
      </c>
      <c r="F196" t="s">
        <v>373</v>
      </c>
      <c r="G196" t="s">
        <v>374</v>
      </c>
      <c r="H196">
        <v>21348299</v>
      </c>
      <c r="J196">
        <v>21348299</v>
      </c>
      <c r="K196" t="s">
        <v>855</v>
      </c>
      <c r="L196" t="s">
        <v>856</v>
      </c>
      <c r="M196" t="str">
        <f>CONCATENATE(L196," ",K196)</f>
        <v>BARRY BRENNER</v>
      </c>
      <c r="N196" s="1">
        <v>45987</v>
      </c>
      <c r="O196" s="1">
        <v>46017</v>
      </c>
      <c r="P196" s="2">
        <v>34</v>
      </c>
      <c r="Q196">
        <f>DATEDIF(N196,O196,"M")</f>
        <v>1</v>
      </c>
      <c r="R196" s="3">
        <v>0.7</v>
      </c>
      <c r="S196" t="s">
        <v>60</v>
      </c>
      <c r="T196" t="s">
        <v>61</v>
      </c>
      <c r="U196">
        <v>6</v>
      </c>
      <c r="V196" s="2">
        <v>142.80000000000001</v>
      </c>
      <c r="W196" s="2">
        <v>23.8</v>
      </c>
      <c r="X196" t="s">
        <v>374</v>
      </c>
    </row>
    <row r="197" spans="1:24" x14ac:dyDescent="0.25">
      <c r="A197" s="23">
        <v>2032420525</v>
      </c>
      <c r="B197" t="s">
        <v>859</v>
      </c>
      <c r="C197" t="s">
        <v>860</v>
      </c>
      <c r="D197" t="str">
        <f>CONCATENATE(C197," ",B197)</f>
        <v>TRACEY MARTIN</v>
      </c>
      <c r="E197" t="s">
        <v>83</v>
      </c>
      <c r="F197" t="s">
        <v>373</v>
      </c>
      <c r="G197" t="s">
        <v>374</v>
      </c>
      <c r="H197">
        <v>21348299</v>
      </c>
      <c r="J197">
        <v>21348299</v>
      </c>
      <c r="K197" t="s">
        <v>855</v>
      </c>
      <c r="L197" t="s">
        <v>856</v>
      </c>
      <c r="M197" t="str">
        <f>CONCATENATE(L197," ",K197)</f>
        <v>BARRY BRENNER</v>
      </c>
      <c r="N197" s="1">
        <v>45992</v>
      </c>
      <c r="O197" s="1">
        <v>46023</v>
      </c>
      <c r="P197" s="2">
        <v>19</v>
      </c>
      <c r="Q197">
        <f>DATEDIF(N197,O197,"M")</f>
        <v>1</v>
      </c>
      <c r="R197" s="3">
        <v>0.7</v>
      </c>
      <c r="S197" t="s">
        <v>60</v>
      </c>
      <c r="T197" t="s">
        <v>61</v>
      </c>
      <c r="U197">
        <v>6</v>
      </c>
      <c r="V197" s="2">
        <v>79.8</v>
      </c>
      <c r="W197" s="2">
        <v>13.3</v>
      </c>
      <c r="X197" t="s">
        <v>374</v>
      </c>
    </row>
    <row r="198" spans="1:24" x14ac:dyDescent="0.25">
      <c r="A198" s="23">
        <v>2032420609</v>
      </c>
      <c r="B198" t="s">
        <v>859</v>
      </c>
      <c r="C198" t="s">
        <v>2267</v>
      </c>
      <c r="D198" t="str">
        <f>CONCATENATE(C198," ",B198)</f>
        <v>REGINALD MARTIN</v>
      </c>
      <c r="E198" t="s">
        <v>83</v>
      </c>
      <c r="F198" t="s">
        <v>373</v>
      </c>
      <c r="G198" t="s">
        <v>374</v>
      </c>
      <c r="H198">
        <v>21348299</v>
      </c>
      <c r="J198">
        <v>21348299</v>
      </c>
      <c r="K198" t="s">
        <v>855</v>
      </c>
      <c r="L198" t="s">
        <v>856</v>
      </c>
      <c r="M198" t="str">
        <f>CONCATENATE(L198," ",K198)</f>
        <v>BARRY BRENNER</v>
      </c>
      <c r="N198" s="1">
        <v>45992</v>
      </c>
      <c r="O198" s="1">
        <v>46023</v>
      </c>
      <c r="P198" s="2">
        <v>34</v>
      </c>
      <c r="Q198">
        <f>DATEDIF(N198,O198,"M")</f>
        <v>1</v>
      </c>
      <c r="R198" s="3">
        <v>0.7</v>
      </c>
      <c r="S198" t="s">
        <v>60</v>
      </c>
      <c r="T198" t="s">
        <v>61</v>
      </c>
      <c r="U198">
        <v>6</v>
      </c>
      <c r="V198" s="2">
        <v>142.80000000000001</v>
      </c>
      <c r="W198" s="2">
        <v>23.8</v>
      </c>
      <c r="X198" t="s">
        <v>374</v>
      </c>
    </row>
    <row r="199" spans="1:24" x14ac:dyDescent="0.25">
      <c r="A199" s="23">
        <v>2032421288</v>
      </c>
      <c r="B199" t="s">
        <v>2269</v>
      </c>
      <c r="C199" t="s">
        <v>2270</v>
      </c>
      <c r="D199" t="str">
        <f>CONCATENATE(C199," ",B199)</f>
        <v>KRISTA UJCICH</v>
      </c>
      <c r="E199" t="s">
        <v>83</v>
      </c>
      <c r="F199" t="s">
        <v>373</v>
      </c>
      <c r="G199" t="s">
        <v>374</v>
      </c>
      <c r="H199">
        <v>21348299</v>
      </c>
      <c r="J199">
        <v>21348299</v>
      </c>
      <c r="K199" t="s">
        <v>855</v>
      </c>
      <c r="L199" t="s">
        <v>856</v>
      </c>
      <c r="M199" t="str">
        <f>CONCATENATE(L199," ",K199)</f>
        <v>BARRY BRENNER</v>
      </c>
      <c r="N199" s="1">
        <v>45992</v>
      </c>
      <c r="O199" s="1">
        <v>46023</v>
      </c>
      <c r="P199" s="2">
        <v>84.16</v>
      </c>
      <c r="Q199">
        <f>DATEDIF(N199,O199,"M")</f>
        <v>1</v>
      </c>
      <c r="R199" s="3">
        <v>0.7</v>
      </c>
      <c r="S199" t="s">
        <v>60</v>
      </c>
      <c r="T199" t="s">
        <v>61</v>
      </c>
      <c r="U199">
        <v>6</v>
      </c>
      <c r="V199" s="2">
        <v>353.46</v>
      </c>
      <c r="W199" s="2">
        <v>58.91</v>
      </c>
      <c r="X199" t="s">
        <v>374</v>
      </c>
    </row>
    <row r="200" spans="1:24" x14ac:dyDescent="0.25">
      <c r="A200" s="23">
        <v>2032004059</v>
      </c>
      <c r="B200" t="s">
        <v>115</v>
      </c>
      <c r="C200" t="s">
        <v>79</v>
      </c>
      <c r="D200" t="str">
        <f>CONCATENATE(C200," ",B200)</f>
        <v>PATRICIA COBEN</v>
      </c>
      <c r="E200" t="s">
        <v>83</v>
      </c>
      <c r="F200" t="s">
        <v>373</v>
      </c>
      <c r="G200" t="s">
        <v>374</v>
      </c>
      <c r="H200">
        <v>20003537</v>
      </c>
      <c r="J200">
        <v>20003537</v>
      </c>
      <c r="K200" t="s">
        <v>116</v>
      </c>
      <c r="L200" t="s">
        <v>117</v>
      </c>
      <c r="M200" t="str">
        <f>CONCATENATE(L200," ",K200)</f>
        <v>Chad Yale</v>
      </c>
      <c r="N200" s="1">
        <v>45992</v>
      </c>
      <c r="O200" s="1">
        <v>46023</v>
      </c>
      <c r="P200" s="2">
        <v>124.72</v>
      </c>
      <c r="Q200">
        <f>DATEDIF(N200,O200,"M")</f>
        <v>1</v>
      </c>
      <c r="R200" s="3">
        <v>0.7</v>
      </c>
      <c r="S200" t="s">
        <v>60</v>
      </c>
      <c r="T200" t="s">
        <v>61</v>
      </c>
      <c r="U200">
        <v>6</v>
      </c>
      <c r="V200" s="2">
        <v>523.79999999999995</v>
      </c>
      <c r="W200" s="2">
        <v>87.3</v>
      </c>
      <c r="X200" t="s">
        <v>374</v>
      </c>
    </row>
    <row r="201" spans="1:24" x14ac:dyDescent="0.25">
      <c r="A201" s="23">
        <v>2032393909</v>
      </c>
      <c r="B201" t="s">
        <v>2259</v>
      </c>
      <c r="C201" t="s">
        <v>2260</v>
      </c>
      <c r="D201" t="str">
        <f>CONCATENATE(C201," ",B201)</f>
        <v>SAADIA SAEED</v>
      </c>
      <c r="E201" t="s">
        <v>112</v>
      </c>
      <c r="F201" t="s">
        <v>373</v>
      </c>
      <c r="G201" t="s">
        <v>374</v>
      </c>
      <c r="H201">
        <v>21435997</v>
      </c>
      <c r="J201">
        <v>21435997</v>
      </c>
      <c r="K201" t="s">
        <v>1487</v>
      </c>
      <c r="L201" t="s">
        <v>1488</v>
      </c>
      <c r="M201" t="str">
        <f>CONCATENATE(L201," ",K201)</f>
        <v>Christopher Brousseau</v>
      </c>
      <c r="N201" s="1">
        <v>45989</v>
      </c>
      <c r="O201" s="1">
        <v>46019</v>
      </c>
      <c r="P201" s="2">
        <v>31.28</v>
      </c>
      <c r="Q201">
        <f>DATEDIF(N201,O201,"M")</f>
        <v>1</v>
      </c>
      <c r="R201" s="3">
        <v>0.7</v>
      </c>
      <c r="S201" t="s">
        <v>60</v>
      </c>
      <c r="T201" t="s">
        <v>61</v>
      </c>
      <c r="U201">
        <v>6</v>
      </c>
      <c r="V201" s="2">
        <v>131.4</v>
      </c>
      <c r="W201" s="2">
        <v>21.9</v>
      </c>
      <c r="X201" t="s">
        <v>374</v>
      </c>
    </row>
    <row r="202" spans="1:24" x14ac:dyDescent="0.25">
      <c r="A202" s="23">
        <v>2032421055</v>
      </c>
      <c r="B202" t="s">
        <v>2268</v>
      </c>
      <c r="C202" t="s">
        <v>592</v>
      </c>
      <c r="D202" t="str">
        <f>CONCATENATE(C202," ",B202)</f>
        <v>SUSAN QUIGG</v>
      </c>
      <c r="E202" t="s">
        <v>80</v>
      </c>
      <c r="F202" t="s">
        <v>373</v>
      </c>
      <c r="G202" t="s">
        <v>374</v>
      </c>
      <c r="H202">
        <v>21435997</v>
      </c>
      <c r="J202">
        <v>21435997</v>
      </c>
      <c r="K202" t="s">
        <v>1487</v>
      </c>
      <c r="L202" t="s">
        <v>1488</v>
      </c>
      <c r="M202" t="str">
        <f>CONCATENATE(L202," ",K202)</f>
        <v>Christopher Brousseau</v>
      </c>
      <c r="N202" s="1">
        <v>45992</v>
      </c>
      <c r="O202" s="1">
        <v>46023</v>
      </c>
      <c r="P202" s="2">
        <v>33.979999999999997</v>
      </c>
      <c r="Q202">
        <f>DATEDIF(N202,O202,"M")</f>
        <v>1</v>
      </c>
      <c r="R202" s="3">
        <v>0.7</v>
      </c>
      <c r="S202" t="s">
        <v>60</v>
      </c>
      <c r="T202" t="s">
        <v>61</v>
      </c>
      <c r="U202">
        <v>6</v>
      </c>
      <c r="V202" s="2">
        <v>142.74</v>
      </c>
      <c r="W202" s="2">
        <v>23.79</v>
      </c>
      <c r="X202" t="s">
        <v>374</v>
      </c>
    </row>
    <row r="203" spans="1:24" x14ac:dyDescent="0.25">
      <c r="A203" s="23">
        <v>2032424063</v>
      </c>
      <c r="B203" t="s">
        <v>1777</v>
      </c>
      <c r="C203" t="s">
        <v>2273</v>
      </c>
      <c r="D203" t="str">
        <f>CONCATENATE(C203," ",B203)</f>
        <v>TAMELA SANDERS</v>
      </c>
      <c r="E203" t="s">
        <v>112</v>
      </c>
      <c r="F203" t="s">
        <v>373</v>
      </c>
      <c r="G203" t="s">
        <v>374</v>
      </c>
      <c r="H203">
        <v>21435997</v>
      </c>
      <c r="J203">
        <v>21435997</v>
      </c>
      <c r="K203" t="s">
        <v>1487</v>
      </c>
      <c r="L203" t="s">
        <v>1488</v>
      </c>
      <c r="M203" t="str">
        <f>CONCATENATE(L203," ",K203)</f>
        <v>Christopher Brousseau</v>
      </c>
      <c r="N203" s="1">
        <v>45992</v>
      </c>
      <c r="O203" s="1">
        <v>46023</v>
      </c>
      <c r="P203" s="2">
        <v>31.28</v>
      </c>
      <c r="Q203">
        <f>DATEDIF(N203,O203,"M")</f>
        <v>1</v>
      </c>
      <c r="R203" s="3">
        <v>0.7</v>
      </c>
      <c r="S203" t="s">
        <v>60</v>
      </c>
      <c r="T203" t="s">
        <v>61</v>
      </c>
      <c r="U203">
        <v>6</v>
      </c>
      <c r="V203" s="2">
        <v>131.4</v>
      </c>
      <c r="W203" s="2">
        <v>21.9</v>
      </c>
      <c r="X203" t="s">
        <v>374</v>
      </c>
    </row>
    <row r="204" spans="1:24" x14ac:dyDescent="0.25">
      <c r="A204" s="23">
        <v>2032375647</v>
      </c>
      <c r="B204" t="s">
        <v>2250</v>
      </c>
      <c r="C204" t="s">
        <v>2251</v>
      </c>
      <c r="D204" t="str">
        <f>CONCATENATE(C204," ",B204)</f>
        <v>SARA LOEWEN-DANELSKI</v>
      </c>
      <c r="E204" t="s">
        <v>559</v>
      </c>
      <c r="F204" t="s">
        <v>373</v>
      </c>
      <c r="G204" t="s">
        <v>374</v>
      </c>
      <c r="H204">
        <v>21605264</v>
      </c>
      <c r="J204">
        <v>21605264</v>
      </c>
      <c r="K204" t="s">
        <v>1818</v>
      </c>
      <c r="L204" t="s">
        <v>1819</v>
      </c>
      <c r="M204" t="str">
        <f>CONCATENATE(L204," ",K204)</f>
        <v>Erica Solivan</v>
      </c>
      <c r="N204" s="1">
        <v>45992</v>
      </c>
      <c r="O204" s="1">
        <v>46023</v>
      </c>
      <c r="P204" s="2">
        <v>143</v>
      </c>
      <c r="Q204">
        <f>DATEDIF(N204,O204,"M")</f>
        <v>1</v>
      </c>
      <c r="R204" s="3">
        <v>0.7</v>
      </c>
      <c r="S204" t="s">
        <v>60</v>
      </c>
      <c r="T204" t="s">
        <v>61</v>
      </c>
      <c r="U204">
        <v>6</v>
      </c>
      <c r="V204" s="2">
        <v>600.6</v>
      </c>
      <c r="W204" s="2">
        <v>100.1</v>
      </c>
      <c r="X204" t="s">
        <v>374</v>
      </c>
    </row>
    <row r="205" spans="1:24" x14ac:dyDescent="0.25">
      <c r="A205" s="23">
        <v>2032348659</v>
      </c>
      <c r="B205" t="s">
        <v>849</v>
      </c>
      <c r="C205" t="s">
        <v>75</v>
      </c>
      <c r="D205" t="str">
        <f>CONCATENATE(C205," ",B205)</f>
        <v>RONALD TRINH</v>
      </c>
      <c r="E205" t="s">
        <v>265</v>
      </c>
      <c r="F205" t="s">
        <v>373</v>
      </c>
      <c r="G205" t="s">
        <v>374</v>
      </c>
      <c r="H205">
        <v>9213293</v>
      </c>
      <c r="J205">
        <v>9213293</v>
      </c>
      <c r="K205" t="s">
        <v>469</v>
      </c>
      <c r="L205" t="s">
        <v>470</v>
      </c>
      <c r="M205" t="str">
        <f>CONCATENATE(L205," ",K205)</f>
        <v>GARY PORTUGAL</v>
      </c>
      <c r="N205" s="1">
        <v>45986</v>
      </c>
      <c r="O205" s="1">
        <v>46016</v>
      </c>
      <c r="P205" s="2">
        <v>26.31</v>
      </c>
      <c r="Q205">
        <f>DATEDIF(N205,O205,"M")</f>
        <v>1</v>
      </c>
      <c r="R205" s="3">
        <v>0.7</v>
      </c>
      <c r="S205" t="s">
        <v>60</v>
      </c>
      <c r="T205" t="s">
        <v>61</v>
      </c>
      <c r="U205">
        <v>6</v>
      </c>
      <c r="V205" s="2">
        <v>110.52</v>
      </c>
      <c r="W205" s="2">
        <v>18.420000000000002</v>
      </c>
      <c r="X205" t="s">
        <v>374</v>
      </c>
    </row>
    <row r="206" spans="1:24" x14ac:dyDescent="0.25">
      <c r="A206" s="23">
        <v>2032371854</v>
      </c>
      <c r="B206" t="s">
        <v>2249</v>
      </c>
      <c r="C206" t="s">
        <v>893</v>
      </c>
      <c r="D206" t="str">
        <f>CONCATENATE(C206," ",B206)</f>
        <v>BOBBIE DOMINGUEZ</v>
      </c>
      <c r="E206" t="s">
        <v>169</v>
      </c>
      <c r="F206" t="s">
        <v>373</v>
      </c>
      <c r="G206" t="s">
        <v>374</v>
      </c>
      <c r="H206">
        <v>9213293</v>
      </c>
      <c r="J206">
        <v>9213293</v>
      </c>
      <c r="K206" t="s">
        <v>469</v>
      </c>
      <c r="L206" t="s">
        <v>470</v>
      </c>
      <c r="M206" t="str">
        <f>CONCATENATE(L206," ",K206)</f>
        <v>GARY PORTUGAL</v>
      </c>
      <c r="N206" s="1">
        <v>46023</v>
      </c>
      <c r="O206" s="1">
        <v>46054</v>
      </c>
      <c r="P206" s="2">
        <v>26.66</v>
      </c>
      <c r="Q206">
        <f>DATEDIF(N206,O206,"M")</f>
        <v>1</v>
      </c>
      <c r="R206" s="3">
        <v>0.7</v>
      </c>
      <c r="S206" t="s">
        <v>60</v>
      </c>
      <c r="T206" t="s">
        <v>61</v>
      </c>
      <c r="U206">
        <v>6</v>
      </c>
      <c r="V206" s="2">
        <v>111.96</v>
      </c>
      <c r="W206" s="2">
        <v>18.66</v>
      </c>
      <c r="X206" t="s">
        <v>374</v>
      </c>
    </row>
    <row r="207" spans="1:24" x14ac:dyDescent="0.25">
      <c r="A207" s="23">
        <v>2031992519</v>
      </c>
      <c r="B207" t="s">
        <v>111</v>
      </c>
      <c r="C207" t="s">
        <v>73</v>
      </c>
      <c r="D207" t="str">
        <f>CONCATENATE(C207," ",B207)</f>
        <v>MELISSA LINDNER</v>
      </c>
      <c r="E207" t="s">
        <v>112</v>
      </c>
      <c r="F207" t="s">
        <v>373</v>
      </c>
      <c r="G207" t="s">
        <v>374</v>
      </c>
      <c r="H207">
        <v>8307933</v>
      </c>
      <c r="J207">
        <v>8307933</v>
      </c>
      <c r="K207" t="s">
        <v>113</v>
      </c>
      <c r="L207" t="s">
        <v>114</v>
      </c>
      <c r="M207" t="str">
        <f>CONCATENATE(L207," ",K207)</f>
        <v>GREGORY TEIPEL</v>
      </c>
      <c r="N207" s="1">
        <v>45992</v>
      </c>
      <c r="O207" s="1">
        <v>46023</v>
      </c>
      <c r="P207" s="2">
        <v>31.28</v>
      </c>
      <c r="Q207">
        <f>DATEDIF(N207,O207,"M")</f>
        <v>1</v>
      </c>
      <c r="R207" s="3">
        <v>0.7</v>
      </c>
      <c r="S207" t="s">
        <v>60</v>
      </c>
      <c r="T207" t="s">
        <v>61</v>
      </c>
      <c r="U207">
        <v>6</v>
      </c>
      <c r="V207" s="2">
        <v>131.4</v>
      </c>
      <c r="W207" s="2">
        <v>21.9</v>
      </c>
      <c r="X207" t="s">
        <v>374</v>
      </c>
    </row>
    <row r="208" spans="1:24" x14ac:dyDescent="0.25">
      <c r="A208" s="23">
        <v>2032220269</v>
      </c>
      <c r="B208" t="s">
        <v>752</v>
      </c>
      <c r="C208" t="s">
        <v>626</v>
      </c>
      <c r="D208" t="str">
        <f>CONCATENATE(C208," ",B208)</f>
        <v>ALICIA MEYER</v>
      </c>
      <c r="E208" t="s">
        <v>80</v>
      </c>
      <c r="F208" t="s">
        <v>373</v>
      </c>
      <c r="G208" t="s">
        <v>374</v>
      </c>
      <c r="H208">
        <v>8307933</v>
      </c>
      <c r="J208">
        <v>8307933</v>
      </c>
      <c r="K208" t="s">
        <v>113</v>
      </c>
      <c r="L208" t="s">
        <v>114</v>
      </c>
      <c r="M208" t="str">
        <f>CONCATENATE(L208," ",K208)</f>
        <v>GREGORY TEIPEL</v>
      </c>
      <c r="N208" s="1">
        <v>45992</v>
      </c>
      <c r="O208" s="1">
        <v>46023</v>
      </c>
      <c r="P208" s="2">
        <v>41.66</v>
      </c>
      <c r="Q208">
        <f>DATEDIF(N208,O208,"M")</f>
        <v>1</v>
      </c>
      <c r="R208" s="3">
        <v>0.7</v>
      </c>
      <c r="S208" t="s">
        <v>60</v>
      </c>
      <c r="T208" t="s">
        <v>61</v>
      </c>
      <c r="U208">
        <v>6</v>
      </c>
      <c r="V208" s="2">
        <v>174.96</v>
      </c>
      <c r="W208" s="2">
        <v>29.16</v>
      </c>
      <c r="X208" t="s">
        <v>374</v>
      </c>
    </row>
    <row r="209" spans="1:24" x14ac:dyDescent="0.25">
      <c r="A209" s="23">
        <v>2032257993</v>
      </c>
      <c r="B209" t="s">
        <v>755</v>
      </c>
      <c r="C209" t="s">
        <v>90</v>
      </c>
      <c r="D209" t="str">
        <f>CONCATENATE(C209," ",B209)</f>
        <v>MARK YARBOROUGH</v>
      </c>
      <c r="E209" t="s">
        <v>559</v>
      </c>
      <c r="F209" t="s">
        <v>373</v>
      </c>
      <c r="G209" t="s">
        <v>374</v>
      </c>
      <c r="H209">
        <v>8307933</v>
      </c>
      <c r="J209">
        <v>8307933</v>
      </c>
      <c r="K209" t="s">
        <v>113</v>
      </c>
      <c r="L209" t="s">
        <v>114</v>
      </c>
      <c r="M209" t="str">
        <f>CONCATENATE(L209," ",K209)</f>
        <v>GREGORY TEIPEL</v>
      </c>
      <c r="N209" s="1">
        <v>45992</v>
      </c>
      <c r="O209" s="1">
        <v>46023</v>
      </c>
      <c r="P209" s="2">
        <v>73.56</v>
      </c>
      <c r="Q209">
        <f>DATEDIF(N209,O209,"M")</f>
        <v>1</v>
      </c>
      <c r="R209" s="3">
        <v>0.7</v>
      </c>
      <c r="S209" t="s">
        <v>60</v>
      </c>
      <c r="T209" t="s">
        <v>61</v>
      </c>
      <c r="U209">
        <v>6</v>
      </c>
      <c r="V209" s="2">
        <v>308.94</v>
      </c>
      <c r="W209" s="2">
        <v>51.49</v>
      </c>
      <c r="X209" t="s">
        <v>374</v>
      </c>
    </row>
    <row r="210" spans="1:24" x14ac:dyDescent="0.25">
      <c r="A210" s="23">
        <v>2032338434</v>
      </c>
      <c r="B210" t="s">
        <v>840</v>
      </c>
      <c r="C210" t="s">
        <v>841</v>
      </c>
      <c r="D210" t="str">
        <f>CONCATENATE(C210," ",B210)</f>
        <v>PAYTON MILLIS</v>
      </c>
      <c r="E210" t="s">
        <v>256</v>
      </c>
      <c r="F210" t="s">
        <v>373</v>
      </c>
      <c r="G210" t="s">
        <v>374</v>
      </c>
      <c r="H210">
        <v>8046194</v>
      </c>
      <c r="J210">
        <v>8046194</v>
      </c>
      <c r="K210" t="s">
        <v>842</v>
      </c>
      <c r="L210" t="s">
        <v>843</v>
      </c>
      <c r="M210" t="str">
        <f>CONCATENATE(L210," ",K210)</f>
        <v>H Allan</v>
      </c>
      <c r="N210" s="1">
        <v>45986</v>
      </c>
      <c r="O210" s="1">
        <v>46016</v>
      </c>
      <c r="P210" s="2">
        <v>22</v>
      </c>
      <c r="Q210">
        <f>DATEDIF(N210,O210,"M")</f>
        <v>1</v>
      </c>
      <c r="R210" s="3">
        <v>0.7</v>
      </c>
      <c r="S210" t="s">
        <v>60</v>
      </c>
      <c r="T210" t="s">
        <v>61</v>
      </c>
      <c r="U210">
        <v>6</v>
      </c>
      <c r="V210" s="2">
        <v>92.4</v>
      </c>
      <c r="W210" s="2">
        <v>15.4</v>
      </c>
      <c r="X210" t="s">
        <v>374</v>
      </c>
    </row>
    <row r="211" spans="1:24" x14ac:dyDescent="0.25">
      <c r="A211" s="23">
        <v>2031962184</v>
      </c>
      <c r="B211" t="s">
        <v>862</v>
      </c>
      <c r="C211" t="s">
        <v>863</v>
      </c>
      <c r="D211" t="str">
        <f>CONCATENATE(C211," ",B211)</f>
        <v>BENJAMIN DOOLEY</v>
      </c>
      <c r="E211" t="s">
        <v>83</v>
      </c>
      <c r="F211" t="s">
        <v>373</v>
      </c>
      <c r="G211" t="s">
        <v>374</v>
      </c>
      <c r="H211">
        <v>18754354</v>
      </c>
      <c r="J211">
        <v>18754354</v>
      </c>
      <c r="K211" t="s">
        <v>128</v>
      </c>
      <c r="L211" t="s">
        <v>129</v>
      </c>
      <c r="M211" t="str">
        <f>CONCATENATE(L211," ",K211)</f>
        <v>JACOB YALE</v>
      </c>
      <c r="N211" s="1">
        <v>45992</v>
      </c>
      <c r="O211" s="1">
        <v>46023</v>
      </c>
      <c r="P211" s="2">
        <v>150.77000000000001</v>
      </c>
      <c r="Q211">
        <f>DATEDIF(N211,O211,"M")</f>
        <v>1</v>
      </c>
      <c r="R211" s="3">
        <v>0.7</v>
      </c>
      <c r="S211" t="s">
        <v>60</v>
      </c>
      <c r="T211" t="s">
        <v>61</v>
      </c>
      <c r="U211">
        <v>6</v>
      </c>
      <c r="V211" s="2">
        <v>633.24</v>
      </c>
      <c r="W211" s="2">
        <v>105.54</v>
      </c>
      <c r="X211" t="s">
        <v>374</v>
      </c>
    </row>
    <row r="212" spans="1:24" x14ac:dyDescent="0.25">
      <c r="A212" s="23">
        <v>2032069430</v>
      </c>
      <c r="B212" t="s">
        <v>126</v>
      </c>
      <c r="C212" t="s">
        <v>127</v>
      </c>
      <c r="D212" t="str">
        <f>CONCATENATE(C212," ",B212)</f>
        <v>BRIAN FERGUSON</v>
      </c>
      <c r="E212" t="s">
        <v>80</v>
      </c>
      <c r="F212" t="s">
        <v>373</v>
      </c>
      <c r="G212" t="s">
        <v>374</v>
      </c>
      <c r="H212">
        <v>18754354</v>
      </c>
      <c r="J212">
        <v>18754354</v>
      </c>
      <c r="K212" t="s">
        <v>128</v>
      </c>
      <c r="L212" t="s">
        <v>129</v>
      </c>
      <c r="M212" t="str">
        <f>CONCATENATE(L212," ",K212)</f>
        <v>JACOB YALE</v>
      </c>
      <c r="N212" s="1">
        <v>45992</v>
      </c>
      <c r="O212" s="1">
        <v>46023</v>
      </c>
      <c r="P212" s="2">
        <v>7.34</v>
      </c>
      <c r="Q212">
        <f>DATEDIF(N212,O212,"M")</f>
        <v>1</v>
      </c>
      <c r="R212" s="3">
        <v>0.7</v>
      </c>
      <c r="S212" t="s">
        <v>60</v>
      </c>
      <c r="T212" t="s">
        <v>61</v>
      </c>
      <c r="U212">
        <v>6</v>
      </c>
      <c r="V212" s="2">
        <v>30.84</v>
      </c>
      <c r="W212" s="2">
        <v>5.14</v>
      </c>
      <c r="X212" t="s">
        <v>374</v>
      </c>
    </row>
    <row r="213" spans="1:24" x14ac:dyDescent="0.25">
      <c r="A213" s="23">
        <v>2032159075</v>
      </c>
      <c r="B213" t="s">
        <v>742</v>
      </c>
      <c r="C213" t="s">
        <v>743</v>
      </c>
      <c r="D213" t="str">
        <f>CONCATENATE(C213," ",B213)</f>
        <v>BIANCA BRUCATO</v>
      </c>
      <c r="E213" t="s">
        <v>83</v>
      </c>
      <c r="F213" t="s">
        <v>373</v>
      </c>
      <c r="G213" t="s">
        <v>374</v>
      </c>
      <c r="H213">
        <v>18754354</v>
      </c>
      <c r="J213">
        <v>18754354</v>
      </c>
      <c r="K213" t="s">
        <v>128</v>
      </c>
      <c r="L213" t="s">
        <v>129</v>
      </c>
      <c r="M213" t="str">
        <f>CONCATENATE(L213," ",K213)</f>
        <v>JACOB YALE</v>
      </c>
      <c r="N213" s="1">
        <v>45992</v>
      </c>
      <c r="O213" s="1">
        <v>46023</v>
      </c>
      <c r="P213" s="2">
        <v>39.35</v>
      </c>
      <c r="Q213">
        <f>DATEDIF(N213,O213,"M")</f>
        <v>1</v>
      </c>
      <c r="R213" s="3">
        <v>0.7</v>
      </c>
      <c r="S213" t="s">
        <v>60</v>
      </c>
      <c r="T213" t="s">
        <v>61</v>
      </c>
      <c r="U213">
        <v>6</v>
      </c>
      <c r="V213" s="2">
        <v>165.24</v>
      </c>
      <c r="W213" s="2">
        <v>27.54</v>
      </c>
      <c r="X213" t="s">
        <v>374</v>
      </c>
    </row>
    <row r="214" spans="1:24" x14ac:dyDescent="0.25">
      <c r="A214" s="23">
        <v>2032341741</v>
      </c>
      <c r="B214" t="s">
        <v>774</v>
      </c>
      <c r="C214" t="s">
        <v>439</v>
      </c>
      <c r="D214" t="str">
        <f>CONCATENATE(C214," ",B214)</f>
        <v>KEVIN HERMES</v>
      </c>
      <c r="E214" t="s">
        <v>339</v>
      </c>
      <c r="F214" t="s">
        <v>373</v>
      </c>
      <c r="G214" t="s">
        <v>374</v>
      </c>
      <c r="H214">
        <v>18754354</v>
      </c>
      <c r="J214">
        <v>18754354</v>
      </c>
      <c r="K214" t="s">
        <v>128</v>
      </c>
      <c r="L214" t="s">
        <v>129</v>
      </c>
      <c r="M214" t="str">
        <f>CONCATENATE(L214," ",K214)</f>
        <v>JACOB YALE</v>
      </c>
      <c r="N214" s="1">
        <v>45992</v>
      </c>
      <c r="O214" s="1">
        <v>46023</v>
      </c>
      <c r="P214" s="2">
        <v>199.63</v>
      </c>
      <c r="Q214">
        <f>DATEDIF(N214,O214,"M")</f>
        <v>1</v>
      </c>
      <c r="R214" s="3">
        <v>0.7</v>
      </c>
      <c r="S214" t="s">
        <v>60</v>
      </c>
      <c r="T214" t="s">
        <v>61</v>
      </c>
      <c r="U214">
        <v>6</v>
      </c>
      <c r="V214" s="2">
        <v>838.44</v>
      </c>
      <c r="W214" s="2">
        <v>139.74</v>
      </c>
      <c r="X214" t="s">
        <v>374</v>
      </c>
    </row>
    <row r="215" spans="1:24" x14ac:dyDescent="0.25">
      <c r="A215" s="23">
        <v>2032365741</v>
      </c>
      <c r="B215" t="s">
        <v>787</v>
      </c>
      <c r="C215" t="s">
        <v>788</v>
      </c>
      <c r="D215" t="str">
        <f>CONCATENATE(C215," ",B215)</f>
        <v>JOCELYN MORALES</v>
      </c>
      <c r="E215" t="s">
        <v>83</v>
      </c>
      <c r="F215" t="s">
        <v>373</v>
      </c>
      <c r="G215" t="s">
        <v>374</v>
      </c>
      <c r="H215">
        <v>18754354</v>
      </c>
      <c r="J215">
        <v>18754354</v>
      </c>
      <c r="K215" t="s">
        <v>128</v>
      </c>
      <c r="L215" t="s">
        <v>129</v>
      </c>
      <c r="M215" t="str">
        <f>CONCATENATE(L215," ",K215)</f>
        <v>JACOB YALE</v>
      </c>
      <c r="N215" s="1">
        <v>45992</v>
      </c>
      <c r="O215" s="1">
        <v>46023</v>
      </c>
      <c r="P215" s="2">
        <v>28.9</v>
      </c>
      <c r="Q215">
        <f>DATEDIF(N215,O215,"M")</f>
        <v>1</v>
      </c>
      <c r="R215" s="3">
        <v>0.7</v>
      </c>
      <c r="S215" t="s">
        <v>60</v>
      </c>
      <c r="T215" t="s">
        <v>61</v>
      </c>
      <c r="U215">
        <v>6</v>
      </c>
      <c r="V215" s="2">
        <v>121.38</v>
      </c>
      <c r="W215" s="2">
        <v>20.23</v>
      </c>
      <c r="X215" t="s">
        <v>374</v>
      </c>
    </row>
    <row r="216" spans="1:24" x14ac:dyDescent="0.25">
      <c r="A216" s="23">
        <v>2032348185</v>
      </c>
      <c r="B216" t="s">
        <v>777</v>
      </c>
      <c r="C216" t="s">
        <v>163</v>
      </c>
      <c r="D216" t="str">
        <f>CONCATENATE(C216," ",B216)</f>
        <v>JOHN HALL</v>
      </c>
      <c r="E216" t="s">
        <v>206</v>
      </c>
      <c r="F216" t="s">
        <v>373</v>
      </c>
      <c r="G216" t="s">
        <v>374</v>
      </c>
      <c r="H216">
        <v>21564088</v>
      </c>
      <c r="J216">
        <v>21564088</v>
      </c>
      <c r="K216" t="s">
        <v>522</v>
      </c>
      <c r="L216" t="s">
        <v>523</v>
      </c>
      <c r="M216" t="str">
        <f>CONCATENATE(L216," ",K216)</f>
        <v>Jennifer Halsaver</v>
      </c>
      <c r="N216" s="1">
        <v>45992</v>
      </c>
      <c r="O216" s="1">
        <v>46023</v>
      </c>
      <c r="P216" s="2">
        <v>58.18</v>
      </c>
      <c r="Q216">
        <f>DATEDIF(N216,O216,"M")</f>
        <v>1</v>
      </c>
      <c r="R216" s="3">
        <v>0.7</v>
      </c>
      <c r="S216" t="s">
        <v>60</v>
      </c>
      <c r="T216" t="s">
        <v>61</v>
      </c>
      <c r="U216">
        <v>6</v>
      </c>
      <c r="V216" s="2">
        <v>244.38</v>
      </c>
      <c r="W216" s="2">
        <v>40.729999999999997</v>
      </c>
      <c r="X216" t="s">
        <v>374</v>
      </c>
    </row>
    <row r="217" spans="1:24" x14ac:dyDescent="0.25">
      <c r="A217" s="23">
        <v>2032352401</v>
      </c>
      <c r="B217" t="s">
        <v>780</v>
      </c>
      <c r="C217" t="s">
        <v>721</v>
      </c>
      <c r="D217" t="str">
        <f>CONCATENATE(C217," ",B217)</f>
        <v>ALLISON APPLEGETT</v>
      </c>
      <c r="E217" t="s">
        <v>206</v>
      </c>
      <c r="F217" t="s">
        <v>373</v>
      </c>
      <c r="G217" t="s">
        <v>374</v>
      </c>
      <c r="H217">
        <v>21564088</v>
      </c>
      <c r="J217">
        <v>21564088</v>
      </c>
      <c r="K217" t="s">
        <v>522</v>
      </c>
      <c r="L217" t="s">
        <v>523</v>
      </c>
      <c r="M217" t="str">
        <f>CONCATENATE(L217," ",K217)</f>
        <v>Jennifer Halsaver</v>
      </c>
      <c r="N217" s="1">
        <v>45992</v>
      </c>
      <c r="O217" s="1">
        <v>46023</v>
      </c>
      <c r="P217" s="2">
        <v>79.58</v>
      </c>
      <c r="Q217">
        <f>DATEDIF(N217,O217,"M")</f>
        <v>1</v>
      </c>
      <c r="R217" s="3">
        <v>0.7</v>
      </c>
      <c r="S217" t="s">
        <v>60</v>
      </c>
      <c r="T217" t="s">
        <v>61</v>
      </c>
      <c r="U217">
        <v>6</v>
      </c>
      <c r="V217" s="2">
        <v>334.26</v>
      </c>
      <c r="W217" s="2">
        <v>55.71</v>
      </c>
      <c r="X217" t="s">
        <v>374</v>
      </c>
    </row>
    <row r="218" spans="1:24" x14ac:dyDescent="0.25">
      <c r="A218" s="23">
        <v>2032003041</v>
      </c>
      <c r="B218" t="s">
        <v>868</v>
      </c>
      <c r="C218" t="s">
        <v>869</v>
      </c>
      <c r="D218" t="str">
        <f>CONCATENATE(C218," ",B218)</f>
        <v>DESTINY JONES-SMITH</v>
      </c>
      <c r="E218" t="s">
        <v>256</v>
      </c>
      <c r="F218" t="s">
        <v>373</v>
      </c>
      <c r="G218" t="s">
        <v>374</v>
      </c>
      <c r="H218">
        <v>1706194</v>
      </c>
      <c r="J218">
        <v>1706194</v>
      </c>
      <c r="K218" t="s">
        <v>258</v>
      </c>
      <c r="L218" t="s">
        <v>131</v>
      </c>
      <c r="M218" t="str">
        <f>CONCATENATE(L218," ",K218)</f>
        <v>MATTHEW DAUGHERTY</v>
      </c>
      <c r="N218" s="1">
        <v>45992</v>
      </c>
      <c r="O218" s="1">
        <v>46023</v>
      </c>
      <c r="P218" s="2">
        <v>69.14</v>
      </c>
      <c r="Q218">
        <f>DATEDIF(N218,O218,"M")</f>
        <v>1</v>
      </c>
      <c r="R218" s="3">
        <v>0.7</v>
      </c>
      <c r="S218" t="s">
        <v>60</v>
      </c>
      <c r="T218" t="s">
        <v>61</v>
      </c>
      <c r="U218">
        <v>6</v>
      </c>
      <c r="V218" s="2">
        <v>290.39999999999998</v>
      </c>
      <c r="W218" s="2">
        <v>48.4</v>
      </c>
      <c r="X218" t="s">
        <v>374</v>
      </c>
    </row>
    <row r="219" spans="1:24" x14ac:dyDescent="0.25">
      <c r="A219" s="23">
        <v>2032133040</v>
      </c>
      <c r="B219" t="s">
        <v>736</v>
      </c>
      <c r="C219" t="s">
        <v>737</v>
      </c>
      <c r="D219" t="str">
        <f>CONCATENATE(C219," ",B219)</f>
        <v>ALEXANDER WEKESA</v>
      </c>
      <c r="E219" t="s">
        <v>452</v>
      </c>
      <c r="F219" t="s">
        <v>373</v>
      </c>
      <c r="G219" t="s">
        <v>374</v>
      </c>
      <c r="H219">
        <v>1706194</v>
      </c>
      <c r="J219">
        <v>1706194</v>
      </c>
      <c r="K219" t="s">
        <v>258</v>
      </c>
      <c r="L219" t="s">
        <v>131</v>
      </c>
      <c r="M219" t="str">
        <f>CONCATENATE(L219," ",K219)</f>
        <v>MATTHEW DAUGHERTY</v>
      </c>
      <c r="N219" s="1">
        <v>45992</v>
      </c>
      <c r="O219" s="1">
        <v>46023</v>
      </c>
      <c r="P219" s="2">
        <v>66.86</v>
      </c>
      <c r="Q219">
        <f>DATEDIF(N219,O219,"M")</f>
        <v>1</v>
      </c>
      <c r="R219" s="3">
        <v>0.7</v>
      </c>
      <c r="S219" t="s">
        <v>60</v>
      </c>
      <c r="T219" t="s">
        <v>61</v>
      </c>
      <c r="U219">
        <v>6</v>
      </c>
      <c r="V219" s="2">
        <v>280.8</v>
      </c>
      <c r="W219" s="2">
        <v>46.8</v>
      </c>
      <c r="X219" t="s">
        <v>374</v>
      </c>
    </row>
    <row r="220" spans="1:24" x14ac:dyDescent="0.25">
      <c r="A220" s="23">
        <v>2032146394</v>
      </c>
      <c r="B220" t="s">
        <v>741</v>
      </c>
      <c r="C220" t="s">
        <v>414</v>
      </c>
      <c r="D220" t="str">
        <f>CONCATENATE(C220," ",B220)</f>
        <v>THOMAS MARBACH</v>
      </c>
      <c r="E220" t="s">
        <v>256</v>
      </c>
      <c r="F220" t="s">
        <v>373</v>
      </c>
      <c r="G220" t="s">
        <v>374</v>
      </c>
      <c r="H220">
        <v>1706194</v>
      </c>
      <c r="J220">
        <v>1706194</v>
      </c>
      <c r="K220" t="s">
        <v>258</v>
      </c>
      <c r="L220" t="s">
        <v>131</v>
      </c>
      <c r="M220" t="str">
        <f>CONCATENATE(L220," ",K220)</f>
        <v>MATTHEW DAUGHERTY</v>
      </c>
      <c r="N220" s="1">
        <v>45992</v>
      </c>
      <c r="O220" s="1">
        <v>46023</v>
      </c>
      <c r="P220" s="2">
        <v>176.94</v>
      </c>
      <c r="Q220">
        <f>DATEDIF(N220,O220,"M")</f>
        <v>1</v>
      </c>
      <c r="R220" s="3">
        <v>0.7</v>
      </c>
      <c r="S220" t="s">
        <v>60</v>
      </c>
      <c r="T220" t="s">
        <v>61</v>
      </c>
      <c r="U220">
        <v>6</v>
      </c>
      <c r="V220" s="2">
        <v>743.16</v>
      </c>
      <c r="W220" s="2">
        <v>123.86</v>
      </c>
      <c r="X220" t="s">
        <v>374</v>
      </c>
    </row>
    <row r="221" spans="1:24" x14ac:dyDescent="0.25">
      <c r="A221" s="23">
        <v>2031945805</v>
      </c>
      <c r="B221" t="s">
        <v>100</v>
      </c>
      <c r="C221" t="s">
        <v>101</v>
      </c>
      <c r="D221" t="str">
        <f>CONCATENATE(C221," ",B221)</f>
        <v>TIMOTHY WOLFZORN</v>
      </c>
      <c r="E221" t="s">
        <v>80</v>
      </c>
      <c r="F221" t="s">
        <v>373</v>
      </c>
      <c r="G221" t="s">
        <v>374</v>
      </c>
      <c r="H221">
        <v>8977234</v>
      </c>
      <c r="J221">
        <v>8977234</v>
      </c>
      <c r="K221" t="s">
        <v>65</v>
      </c>
      <c r="L221" t="s">
        <v>66</v>
      </c>
      <c r="M221" t="str">
        <f>CONCATENATE(L221," ",K221)</f>
        <v>RYAN CALTAGIRONE</v>
      </c>
      <c r="N221" s="1">
        <v>45992</v>
      </c>
      <c r="O221" s="1">
        <v>46023</v>
      </c>
      <c r="P221" s="2">
        <v>15.09</v>
      </c>
      <c r="Q221">
        <f>DATEDIF(N221,O221,"M")</f>
        <v>1</v>
      </c>
      <c r="R221" s="3">
        <v>0.7</v>
      </c>
      <c r="S221" t="s">
        <v>60</v>
      </c>
      <c r="T221" t="s">
        <v>61</v>
      </c>
      <c r="U221">
        <v>6</v>
      </c>
      <c r="V221" s="2">
        <v>63.36</v>
      </c>
      <c r="W221" s="2">
        <v>10.56</v>
      </c>
      <c r="X221" t="s">
        <v>374</v>
      </c>
    </row>
    <row r="222" spans="1:24" x14ac:dyDescent="0.25">
      <c r="A222" s="23">
        <v>2031976001</v>
      </c>
      <c r="B222" t="s">
        <v>108</v>
      </c>
      <c r="C222" t="s">
        <v>109</v>
      </c>
      <c r="D222" t="str">
        <f>CONCATENATE(C222," ",B222)</f>
        <v>SHAYLEE CULLIMORE</v>
      </c>
      <c r="E222" t="s">
        <v>110</v>
      </c>
      <c r="F222" t="s">
        <v>373</v>
      </c>
      <c r="G222" t="s">
        <v>374</v>
      </c>
      <c r="H222">
        <v>8977234</v>
      </c>
      <c r="J222">
        <v>8977234</v>
      </c>
      <c r="K222" t="s">
        <v>65</v>
      </c>
      <c r="L222" t="s">
        <v>66</v>
      </c>
      <c r="M222" t="str">
        <f>CONCATENATE(L222," ",K222)</f>
        <v>RYAN CALTAGIRONE</v>
      </c>
      <c r="N222" s="1">
        <v>45992</v>
      </c>
      <c r="O222" s="1">
        <v>46023</v>
      </c>
      <c r="P222" s="2">
        <v>158.36000000000001</v>
      </c>
      <c r="Q222">
        <f>DATEDIF(N222,O222,"M")</f>
        <v>1</v>
      </c>
      <c r="R222" s="3">
        <v>0.7</v>
      </c>
      <c r="S222" t="s">
        <v>60</v>
      </c>
      <c r="T222" t="s">
        <v>61</v>
      </c>
      <c r="U222">
        <v>6</v>
      </c>
      <c r="V222" s="2">
        <v>665.1</v>
      </c>
      <c r="W222" s="2">
        <v>110.85</v>
      </c>
      <c r="X222" t="s">
        <v>374</v>
      </c>
    </row>
    <row r="223" spans="1:24" x14ac:dyDescent="0.25">
      <c r="A223" s="23">
        <v>2032031796</v>
      </c>
      <c r="B223" t="s">
        <v>124</v>
      </c>
      <c r="C223" t="s">
        <v>56</v>
      </c>
      <c r="D223" t="str">
        <f>CONCATENATE(C223," ",B223)</f>
        <v>CAROL BALLA</v>
      </c>
      <c r="E223" t="s">
        <v>125</v>
      </c>
      <c r="F223" t="s">
        <v>373</v>
      </c>
      <c r="G223" t="s">
        <v>374</v>
      </c>
      <c r="H223">
        <v>8977234</v>
      </c>
      <c r="J223">
        <v>8977234</v>
      </c>
      <c r="K223" t="s">
        <v>65</v>
      </c>
      <c r="L223" t="s">
        <v>66</v>
      </c>
      <c r="M223" t="str">
        <f>CONCATENATE(L223," ",K223)</f>
        <v>RYAN CALTAGIRONE</v>
      </c>
      <c r="N223" s="1">
        <v>45992</v>
      </c>
      <c r="O223" s="1">
        <v>46023</v>
      </c>
      <c r="P223" s="2">
        <v>116.8</v>
      </c>
      <c r="Q223">
        <f>DATEDIF(N223,O223,"M")</f>
        <v>1</v>
      </c>
      <c r="R223" s="3">
        <v>0.7</v>
      </c>
      <c r="S223" t="s">
        <v>60</v>
      </c>
      <c r="T223" t="s">
        <v>61</v>
      </c>
      <c r="U223">
        <v>6</v>
      </c>
      <c r="V223" s="2">
        <v>490.56</v>
      </c>
      <c r="W223" s="2">
        <v>81.760000000000005</v>
      </c>
      <c r="X223" t="s">
        <v>374</v>
      </c>
    </row>
    <row r="224" spans="1:24" x14ac:dyDescent="0.25">
      <c r="A224" s="23">
        <v>2032035209</v>
      </c>
      <c r="B224" t="s">
        <v>871</v>
      </c>
      <c r="C224" t="s">
        <v>679</v>
      </c>
      <c r="D224" t="str">
        <f>CONCATENATE(C224," ",B224)</f>
        <v>AMY PROZ-OZINGA</v>
      </c>
      <c r="E224" t="s">
        <v>83</v>
      </c>
      <c r="F224" t="s">
        <v>373</v>
      </c>
      <c r="G224" t="s">
        <v>374</v>
      </c>
      <c r="H224">
        <v>8977234</v>
      </c>
      <c r="J224">
        <v>8977234</v>
      </c>
      <c r="K224" t="s">
        <v>65</v>
      </c>
      <c r="L224" t="s">
        <v>66</v>
      </c>
      <c r="M224" t="str">
        <f>CONCATENATE(L224," ",K224)</f>
        <v>RYAN CALTAGIRONE</v>
      </c>
      <c r="N224" s="1">
        <v>45992</v>
      </c>
      <c r="O224" s="1">
        <v>46023</v>
      </c>
      <c r="P224" s="2">
        <v>40.57</v>
      </c>
      <c r="Q224">
        <f>DATEDIF(N224,O224,"M")</f>
        <v>1</v>
      </c>
      <c r="R224" s="3">
        <v>0.7</v>
      </c>
      <c r="S224" t="s">
        <v>60</v>
      </c>
      <c r="T224" t="s">
        <v>61</v>
      </c>
      <c r="U224">
        <v>6</v>
      </c>
      <c r="V224" s="2">
        <v>170.4</v>
      </c>
      <c r="W224" s="2">
        <v>28.4</v>
      </c>
      <c r="X224" t="s">
        <v>374</v>
      </c>
    </row>
    <row r="225" spans="1:24" x14ac:dyDescent="0.25">
      <c r="A225" s="23">
        <v>2032049154</v>
      </c>
      <c r="B225" t="s">
        <v>807</v>
      </c>
      <c r="C225" t="s">
        <v>808</v>
      </c>
      <c r="D225" t="str">
        <f>CONCATENATE(C225," ",B225)</f>
        <v>TERESA COUSINEAU-VESELICA</v>
      </c>
      <c r="E225" t="s">
        <v>64</v>
      </c>
      <c r="F225" t="s">
        <v>373</v>
      </c>
      <c r="G225" t="s">
        <v>374</v>
      </c>
      <c r="H225">
        <v>8977234</v>
      </c>
      <c r="J225">
        <v>8977234</v>
      </c>
      <c r="K225" t="s">
        <v>65</v>
      </c>
      <c r="L225" t="s">
        <v>66</v>
      </c>
      <c r="M225" t="str">
        <f>CONCATENATE(L225," ",K225)</f>
        <v>RYAN CALTAGIRONE</v>
      </c>
      <c r="N225" s="1">
        <v>45992</v>
      </c>
      <c r="O225" s="1">
        <v>46023</v>
      </c>
      <c r="P225" s="2">
        <v>26.32</v>
      </c>
      <c r="Q225">
        <f>DATEDIF(N225,O225,"M")</f>
        <v>1</v>
      </c>
      <c r="R225" s="3">
        <v>0.7</v>
      </c>
      <c r="S225" t="s">
        <v>60</v>
      </c>
      <c r="T225" t="s">
        <v>61</v>
      </c>
      <c r="U225">
        <v>6</v>
      </c>
      <c r="V225" s="2">
        <v>110.52</v>
      </c>
      <c r="W225" s="2">
        <v>18.420000000000002</v>
      </c>
      <c r="X225" t="s">
        <v>374</v>
      </c>
    </row>
    <row r="226" spans="1:24" x14ac:dyDescent="0.25">
      <c r="A226" s="23">
        <v>2032071878</v>
      </c>
      <c r="B226" t="s">
        <v>731</v>
      </c>
      <c r="C226" t="s">
        <v>732</v>
      </c>
      <c r="D226" t="str">
        <f>CONCATENATE(C226," ",B226)</f>
        <v>KATHRYN COPPLE</v>
      </c>
      <c r="E226" t="s">
        <v>83</v>
      </c>
      <c r="F226" t="s">
        <v>373</v>
      </c>
      <c r="G226" t="s">
        <v>374</v>
      </c>
      <c r="H226">
        <v>8977234</v>
      </c>
      <c r="J226">
        <v>8977234</v>
      </c>
      <c r="K226" t="s">
        <v>65</v>
      </c>
      <c r="L226" t="s">
        <v>66</v>
      </c>
      <c r="M226" t="str">
        <f>CONCATENATE(L226," ",K226)</f>
        <v>RYAN CALTAGIRONE</v>
      </c>
      <c r="N226" s="1">
        <v>45992</v>
      </c>
      <c r="O226" s="1">
        <v>46023</v>
      </c>
      <c r="P226" s="2">
        <v>27.7</v>
      </c>
      <c r="Q226">
        <f>DATEDIF(N226,O226,"M")</f>
        <v>1</v>
      </c>
      <c r="R226" s="3">
        <v>0.7</v>
      </c>
      <c r="S226" t="s">
        <v>60</v>
      </c>
      <c r="T226" t="s">
        <v>61</v>
      </c>
      <c r="U226">
        <v>6</v>
      </c>
      <c r="V226" s="2">
        <v>116.34</v>
      </c>
      <c r="W226" s="2">
        <v>19.39</v>
      </c>
      <c r="X226" t="s">
        <v>374</v>
      </c>
    </row>
    <row r="227" spans="1:24" x14ac:dyDescent="0.25">
      <c r="A227" s="23">
        <v>2032132336</v>
      </c>
      <c r="B227" t="s">
        <v>735</v>
      </c>
      <c r="C227" t="s">
        <v>127</v>
      </c>
      <c r="D227" t="str">
        <f>CONCATENATE(C227," ",B227)</f>
        <v>BRIAN BUSCHELL</v>
      </c>
      <c r="E227" t="s">
        <v>80</v>
      </c>
      <c r="F227" t="s">
        <v>373</v>
      </c>
      <c r="G227" t="s">
        <v>374</v>
      </c>
      <c r="H227">
        <v>8977234</v>
      </c>
      <c r="J227">
        <v>8977234</v>
      </c>
      <c r="K227" t="s">
        <v>65</v>
      </c>
      <c r="L227" t="s">
        <v>66</v>
      </c>
      <c r="M227" t="str">
        <f>CONCATENATE(L227," ",K227)</f>
        <v>RYAN CALTAGIRONE</v>
      </c>
      <c r="N227" s="1">
        <v>45992</v>
      </c>
      <c r="O227" s="1">
        <v>46023</v>
      </c>
      <c r="P227" s="2">
        <v>29.79</v>
      </c>
      <c r="Q227">
        <f>DATEDIF(N227,O227,"M")</f>
        <v>1</v>
      </c>
      <c r="R227" s="3">
        <v>0.7</v>
      </c>
      <c r="S227" t="s">
        <v>60</v>
      </c>
      <c r="T227" t="s">
        <v>61</v>
      </c>
      <c r="U227">
        <v>6</v>
      </c>
      <c r="V227" s="2">
        <v>125.1</v>
      </c>
      <c r="W227" s="2">
        <v>20.85</v>
      </c>
      <c r="X227" t="s">
        <v>374</v>
      </c>
    </row>
    <row r="228" spans="1:24" x14ac:dyDescent="0.25">
      <c r="A228" s="23">
        <v>2032135293</v>
      </c>
      <c r="B228" t="s">
        <v>739</v>
      </c>
      <c r="C228" t="s">
        <v>740</v>
      </c>
      <c r="D228" t="str">
        <f>CONCATENATE(C228," ",B228)</f>
        <v>ANGELA GRIFFIN</v>
      </c>
      <c r="E228" t="s">
        <v>125</v>
      </c>
      <c r="F228" t="s">
        <v>373</v>
      </c>
      <c r="G228" t="s">
        <v>374</v>
      </c>
      <c r="H228">
        <v>8977234</v>
      </c>
      <c r="J228">
        <v>8977234</v>
      </c>
      <c r="K228" t="s">
        <v>65</v>
      </c>
      <c r="L228" t="s">
        <v>66</v>
      </c>
      <c r="M228" t="str">
        <f>CONCATENATE(L228," ",K228)</f>
        <v>RYAN CALTAGIRONE</v>
      </c>
      <c r="N228" s="1">
        <v>45992</v>
      </c>
      <c r="O228" s="1">
        <v>46023</v>
      </c>
      <c r="P228" s="2">
        <v>89.8</v>
      </c>
      <c r="Q228">
        <f>DATEDIF(N228,O228,"M")</f>
        <v>1</v>
      </c>
      <c r="R228" s="3">
        <v>0.7</v>
      </c>
      <c r="S228" t="s">
        <v>60</v>
      </c>
      <c r="T228" t="s">
        <v>61</v>
      </c>
      <c r="U228">
        <v>6</v>
      </c>
      <c r="V228" s="2">
        <v>377.16</v>
      </c>
      <c r="W228" s="2">
        <v>62.86</v>
      </c>
      <c r="X228" t="s">
        <v>374</v>
      </c>
    </row>
    <row r="229" spans="1:24" x14ac:dyDescent="0.25">
      <c r="A229" s="23">
        <v>2032149395</v>
      </c>
      <c r="B229" t="s">
        <v>414</v>
      </c>
      <c r="C229" t="s">
        <v>66</v>
      </c>
      <c r="D229" t="str">
        <f>CONCATENATE(C229," ",B229)</f>
        <v>RYAN THOMAS</v>
      </c>
      <c r="E229" t="s">
        <v>110</v>
      </c>
      <c r="F229" t="s">
        <v>373</v>
      </c>
      <c r="G229" t="s">
        <v>374</v>
      </c>
      <c r="H229">
        <v>8977234</v>
      </c>
      <c r="J229">
        <v>8977234</v>
      </c>
      <c r="K229" t="s">
        <v>65</v>
      </c>
      <c r="L229" t="s">
        <v>66</v>
      </c>
      <c r="M229" t="str">
        <f>CONCATENATE(L229," ",K229)</f>
        <v>RYAN CALTAGIRONE</v>
      </c>
      <c r="N229" s="1">
        <v>45992</v>
      </c>
      <c r="O229" s="1">
        <v>46023</v>
      </c>
      <c r="P229" s="2">
        <v>96.94</v>
      </c>
      <c r="Q229">
        <f>DATEDIF(N229,O229,"M")</f>
        <v>1</v>
      </c>
      <c r="R229" s="3">
        <v>0.7</v>
      </c>
      <c r="S229" t="s">
        <v>60</v>
      </c>
      <c r="T229" t="s">
        <v>61</v>
      </c>
      <c r="U229">
        <v>6</v>
      </c>
      <c r="V229" s="2">
        <v>407.16</v>
      </c>
      <c r="W229" s="2">
        <v>67.86</v>
      </c>
      <c r="X229" t="s">
        <v>374</v>
      </c>
    </row>
    <row r="230" spans="1:24" x14ac:dyDescent="0.25">
      <c r="A230" s="23">
        <v>2032201725</v>
      </c>
      <c r="B230" t="s">
        <v>2078</v>
      </c>
      <c r="C230" t="s">
        <v>97</v>
      </c>
      <c r="D230" t="str">
        <f>CONCATENATE(C230," ",B230)</f>
        <v>CHARLES TRIPP</v>
      </c>
      <c r="E230" t="s">
        <v>125</v>
      </c>
      <c r="F230" t="s">
        <v>373</v>
      </c>
      <c r="G230" t="s">
        <v>374</v>
      </c>
      <c r="H230">
        <v>8977234</v>
      </c>
      <c r="J230">
        <v>8977234</v>
      </c>
      <c r="K230" t="s">
        <v>65</v>
      </c>
      <c r="L230" t="s">
        <v>66</v>
      </c>
      <c r="M230" t="str">
        <f>CONCATENATE(L230," ",K230)</f>
        <v>RYAN CALTAGIRONE</v>
      </c>
      <c r="N230" s="1">
        <v>46023</v>
      </c>
      <c r="O230" s="1">
        <v>46054</v>
      </c>
      <c r="P230" s="2">
        <v>116.8</v>
      </c>
      <c r="Q230">
        <f>DATEDIF(N230,O230,"M")</f>
        <v>1</v>
      </c>
      <c r="R230" s="3">
        <v>0.7</v>
      </c>
      <c r="S230" t="s">
        <v>60</v>
      </c>
      <c r="T230" t="s">
        <v>61</v>
      </c>
      <c r="U230">
        <v>6</v>
      </c>
      <c r="V230" s="2">
        <v>490.56</v>
      </c>
      <c r="W230" s="2">
        <v>81.760000000000005</v>
      </c>
      <c r="X230" t="s">
        <v>374</v>
      </c>
    </row>
    <row r="231" spans="1:24" x14ac:dyDescent="0.25">
      <c r="A231" s="23">
        <v>2032222013</v>
      </c>
      <c r="B231" t="s">
        <v>753</v>
      </c>
      <c r="C231" t="s">
        <v>754</v>
      </c>
      <c r="D231" t="str">
        <f>CONCATENATE(C231," ",B231)</f>
        <v>AMATA BROMUND</v>
      </c>
      <c r="E231" t="s">
        <v>169</v>
      </c>
      <c r="F231" t="s">
        <v>373</v>
      </c>
      <c r="G231" t="s">
        <v>374</v>
      </c>
      <c r="H231">
        <v>8977234</v>
      </c>
      <c r="J231">
        <v>8977234</v>
      </c>
      <c r="K231" t="s">
        <v>65</v>
      </c>
      <c r="L231" t="s">
        <v>66</v>
      </c>
      <c r="M231" t="str">
        <f>CONCATENATE(L231," ",K231)</f>
        <v>RYAN CALTAGIRONE</v>
      </c>
      <c r="N231" s="1">
        <v>45992</v>
      </c>
      <c r="O231" s="1">
        <v>46023</v>
      </c>
      <c r="P231" s="2">
        <v>51.38</v>
      </c>
      <c r="Q231">
        <f>DATEDIF(N231,O231,"M")</f>
        <v>1</v>
      </c>
      <c r="R231" s="3">
        <v>0.7</v>
      </c>
      <c r="S231" t="s">
        <v>60</v>
      </c>
      <c r="T231" t="s">
        <v>61</v>
      </c>
      <c r="U231">
        <v>6</v>
      </c>
      <c r="V231" s="2">
        <v>215.82</v>
      </c>
      <c r="W231" s="2">
        <v>35.97</v>
      </c>
      <c r="X231" t="s">
        <v>374</v>
      </c>
    </row>
    <row r="232" spans="1:24" x14ac:dyDescent="0.25">
      <c r="A232" s="23">
        <v>2032231387</v>
      </c>
      <c r="B232" t="s">
        <v>2230</v>
      </c>
      <c r="C232" t="s">
        <v>431</v>
      </c>
      <c r="D232" t="str">
        <f>CONCATENATE(C232," ",B232)</f>
        <v>DANIEL HOLDERMAN</v>
      </c>
      <c r="E232" t="s">
        <v>372</v>
      </c>
      <c r="F232" t="s">
        <v>373</v>
      </c>
      <c r="G232" t="s">
        <v>374</v>
      </c>
      <c r="H232">
        <v>8977234</v>
      </c>
      <c r="J232">
        <v>8977234</v>
      </c>
      <c r="K232" t="s">
        <v>65</v>
      </c>
      <c r="L232" t="s">
        <v>66</v>
      </c>
      <c r="M232" t="str">
        <f>CONCATENATE(L232," ",K232)</f>
        <v>RYAN CALTAGIRONE</v>
      </c>
      <c r="N232" s="1">
        <v>45992</v>
      </c>
      <c r="O232" s="1">
        <v>46023</v>
      </c>
      <c r="P232" s="2">
        <v>110.16</v>
      </c>
      <c r="Q232">
        <f>DATEDIF(N232,O232,"M")</f>
        <v>1</v>
      </c>
      <c r="R232" s="3">
        <v>0.7</v>
      </c>
      <c r="S232" t="s">
        <v>60</v>
      </c>
      <c r="T232" t="s">
        <v>61</v>
      </c>
      <c r="U232">
        <v>6</v>
      </c>
      <c r="V232" s="2">
        <v>462.66</v>
      </c>
      <c r="W232" s="2">
        <v>77.11</v>
      </c>
      <c r="X232" t="s">
        <v>374</v>
      </c>
    </row>
    <row r="233" spans="1:24" x14ac:dyDescent="0.25">
      <c r="A233" s="23">
        <v>2032277929</v>
      </c>
      <c r="B233" t="s">
        <v>759</v>
      </c>
      <c r="C233" t="s">
        <v>695</v>
      </c>
      <c r="D233" t="str">
        <f>CONCATENATE(C233," ",B233)</f>
        <v>NEIL WOULFE</v>
      </c>
      <c r="E233" t="s">
        <v>83</v>
      </c>
      <c r="F233" t="s">
        <v>373</v>
      </c>
      <c r="G233" t="s">
        <v>374</v>
      </c>
      <c r="H233">
        <v>8977234</v>
      </c>
      <c r="J233">
        <v>8977234</v>
      </c>
      <c r="K233" t="s">
        <v>65</v>
      </c>
      <c r="L233" t="s">
        <v>66</v>
      </c>
      <c r="M233" t="str">
        <f>CONCATENATE(L233," ",K233)</f>
        <v>RYAN CALTAGIRONE</v>
      </c>
      <c r="N233" s="1">
        <v>45992</v>
      </c>
      <c r="O233" s="1">
        <v>46023</v>
      </c>
      <c r="P233" s="2">
        <v>55.3</v>
      </c>
      <c r="Q233">
        <f>DATEDIF(N233,O233,"M")</f>
        <v>1</v>
      </c>
      <c r="R233" s="3">
        <v>0.7</v>
      </c>
      <c r="S233" t="s">
        <v>60</v>
      </c>
      <c r="T233" t="s">
        <v>61</v>
      </c>
      <c r="U233">
        <v>6</v>
      </c>
      <c r="V233" s="2">
        <v>232.26</v>
      </c>
      <c r="W233" s="2">
        <v>38.71</v>
      </c>
      <c r="X233" t="s">
        <v>374</v>
      </c>
    </row>
    <row r="234" spans="1:24" x14ac:dyDescent="0.25">
      <c r="A234" s="23">
        <v>2032330677</v>
      </c>
      <c r="B234" t="s">
        <v>2237</v>
      </c>
      <c r="C234" t="s">
        <v>364</v>
      </c>
      <c r="D234" t="str">
        <f>CONCATENATE(C234," ",B234)</f>
        <v>DOUGLAS GEISSINGER</v>
      </c>
      <c r="E234" t="s">
        <v>206</v>
      </c>
      <c r="F234" t="s">
        <v>373</v>
      </c>
      <c r="G234" t="s">
        <v>374</v>
      </c>
      <c r="H234">
        <v>8977234</v>
      </c>
      <c r="J234">
        <v>8977234</v>
      </c>
      <c r="K234" t="s">
        <v>65</v>
      </c>
      <c r="L234" t="s">
        <v>66</v>
      </c>
      <c r="M234" t="str">
        <f>CONCATENATE(L234," ",K234)</f>
        <v>RYAN CALTAGIRONE</v>
      </c>
      <c r="N234" s="1">
        <v>46023</v>
      </c>
      <c r="O234" s="1">
        <v>46054</v>
      </c>
      <c r="P234" s="2">
        <v>94.16</v>
      </c>
      <c r="Q234">
        <f>DATEDIF(N234,O234,"M")</f>
        <v>1</v>
      </c>
      <c r="R234" s="3">
        <v>0.7</v>
      </c>
      <c r="S234" t="s">
        <v>60</v>
      </c>
      <c r="T234" t="s">
        <v>61</v>
      </c>
      <c r="U234">
        <v>6</v>
      </c>
      <c r="V234" s="2">
        <v>395.46</v>
      </c>
      <c r="W234" s="2">
        <v>65.91</v>
      </c>
      <c r="X234" t="s">
        <v>374</v>
      </c>
    </row>
    <row r="235" spans="1:24" x14ac:dyDescent="0.25">
      <c r="A235" s="23">
        <v>2032334804</v>
      </c>
      <c r="B235" t="s">
        <v>78</v>
      </c>
      <c r="C235" t="s">
        <v>79</v>
      </c>
      <c r="D235" t="str">
        <f>CONCATENATE(C235," ",B235)</f>
        <v>PATRICIA TIERNEY</v>
      </c>
      <c r="E235" t="s">
        <v>80</v>
      </c>
      <c r="F235" t="s">
        <v>373</v>
      </c>
      <c r="G235" t="s">
        <v>374</v>
      </c>
      <c r="H235">
        <v>8977234</v>
      </c>
      <c r="J235">
        <v>8977234</v>
      </c>
      <c r="K235" t="s">
        <v>65</v>
      </c>
      <c r="L235" t="s">
        <v>66</v>
      </c>
      <c r="M235" t="str">
        <f>CONCATENATE(L235," ",K235)</f>
        <v>RYAN CALTAGIRONE</v>
      </c>
      <c r="N235" s="1">
        <v>46023</v>
      </c>
      <c r="O235" s="1">
        <v>46054</v>
      </c>
      <c r="P235" s="2">
        <v>57.27</v>
      </c>
      <c r="Q235">
        <f>DATEDIF(N235,O235,"M")</f>
        <v>1</v>
      </c>
      <c r="R235" s="3">
        <v>0.7</v>
      </c>
      <c r="S235" t="s">
        <v>60</v>
      </c>
      <c r="T235" t="s">
        <v>61</v>
      </c>
      <c r="U235">
        <v>6</v>
      </c>
      <c r="V235" s="2">
        <v>240.54</v>
      </c>
      <c r="W235" s="2">
        <v>40.090000000000003</v>
      </c>
      <c r="X235" t="s">
        <v>374</v>
      </c>
    </row>
    <row r="236" spans="1:24" x14ac:dyDescent="0.25">
      <c r="A236" s="23">
        <v>2032337667</v>
      </c>
      <c r="B236" t="s">
        <v>768</v>
      </c>
      <c r="C236" t="s">
        <v>587</v>
      </c>
      <c r="D236" t="str">
        <f>CONCATENATE(C236," ",B236)</f>
        <v>LINDA WARREN</v>
      </c>
      <c r="E236" t="s">
        <v>256</v>
      </c>
      <c r="F236" t="s">
        <v>373</v>
      </c>
      <c r="G236" t="s">
        <v>374</v>
      </c>
      <c r="H236">
        <v>8977234</v>
      </c>
      <c r="J236">
        <v>8977234</v>
      </c>
      <c r="K236" t="s">
        <v>65</v>
      </c>
      <c r="L236" t="s">
        <v>66</v>
      </c>
      <c r="M236" t="str">
        <f>CONCATENATE(L236," ",K236)</f>
        <v>RYAN CALTAGIRONE</v>
      </c>
      <c r="N236" s="1">
        <v>46023</v>
      </c>
      <c r="O236" s="1">
        <v>46054</v>
      </c>
      <c r="P236" s="2">
        <v>68.61</v>
      </c>
      <c r="Q236">
        <f>DATEDIF(N236,O236,"M")</f>
        <v>1</v>
      </c>
      <c r="R236" s="3">
        <v>0.7</v>
      </c>
      <c r="S236" t="s">
        <v>60</v>
      </c>
      <c r="T236" t="s">
        <v>61</v>
      </c>
      <c r="U236">
        <v>6</v>
      </c>
      <c r="V236" s="2">
        <v>288.18</v>
      </c>
      <c r="W236" s="2">
        <v>48.03</v>
      </c>
      <c r="X236" t="s">
        <v>374</v>
      </c>
    </row>
    <row r="237" spans="1:24" x14ac:dyDescent="0.25">
      <c r="A237" s="23">
        <v>2032342902</v>
      </c>
      <c r="B237" t="s">
        <v>2240</v>
      </c>
      <c r="C237" t="s">
        <v>2241</v>
      </c>
      <c r="D237" t="str">
        <f>CONCATENATE(C237," ",B237)</f>
        <v>STEFFAN FUNCHESS</v>
      </c>
      <c r="E237" t="s">
        <v>83</v>
      </c>
      <c r="F237" t="s">
        <v>373</v>
      </c>
      <c r="G237" t="s">
        <v>374</v>
      </c>
      <c r="H237">
        <v>8977234</v>
      </c>
      <c r="J237">
        <v>8977234</v>
      </c>
      <c r="K237" t="s">
        <v>65</v>
      </c>
      <c r="L237" t="s">
        <v>66</v>
      </c>
      <c r="M237" t="str">
        <f>CONCATENATE(L237," ",K237)</f>
        <v>RYAN CALTAGIRONE</v>
      </c>
      <c r="N237" s="1">
        <v>46043</v>
      </c>
      <c r="O237" s="1">
        <v>46074</v>
      </c>
      <c r="P237" s="2">
        <v>100.21</v>
      </c>
      <c r="Q237">
        <f>DATEDIF(N237,O237,"M")</f>
        <v>1</v>
      </c>
      <c r="R237" s="3">
        <v>0.7</v>
      </c>
      <c r="S237" t="s">
        <v>60</v>
      </c>
      <c r="T237" t="s">
        <v>61</v>
      </c>
      <c r="U237">
        <v>6</v>
      </c>
      <c r="V237" s="2">
        <v>420.9</v>
      </c>
      <c r="W237" s="2">
        <v>70.150000000000006</v>
      </c>
      <c r="X237" t="s">
        <v>374</v>
      </c>
    </row>
    <row r="238" spans="1:24" x14ac:dyDescent="0.25">
      <c r="A238" s="23">
        <v>2032365997</v>
      </c>
      <c r="B238" t="s">
        <v>91</v>
      </c>
      <c r="C238" t="s">
        <v>92</v>
      </c>
      <c r="D238" t="str">
        <f>CONCATENATE(C238," ",B238)</f>
        <v>CYNTHIA WOUDE</v>
      </c>
      <c r="E238" t="s">
        <v>93</v>
      </c>
      <c r="F238" t="s">
        <v>373</v>
      </c>
      <c r="G238" t="s">
        <v>374</v>
      </c>
      <c r="H238">
        <v>8977234</v>
      </c>
      <c r="J238">
        <v>8977234</v>
      </c>
      <c r="K238" t="s">
        <v>65</v>
      </c>
      <c r="L238" t="s">
        <v>66</v>
      </c>
      <c r="M238" t="str">
        <f>CONCATENATE(L238," ",K238)</f>
        <v>RYAN CALTAGIRONE</v>
      </c>
      <c r="N238" s="1">
        <v>46023</v>
      </c>
      <c r="O238" s="1">
        <v>46054</v>
      </c>
      <c r="P238" s="2">
        <v>26.82</v>
      </c>
      <c r="Q238">
        <f>DATEDIF(N238,O238,"M")</f>
        <v>1</v>
      </c>
      <c r="R238" s="3">
        <v>0.7</v>
      </c>
      <c r="S238" t="s">
        <v>60</v>
      </c>
      <c r="T238" t="s">
        <v>61</v>
      </c>
      <c r="U238">
        <v>6</v>
      </c>
      <c r="V238" s="2">
        <v>112.62</v>
      </c>
      <c r="W238" s="2">
        <v>18.77</v>
      </c>
      <c r="X238" t="s">
        <v>374</v>
      </c>
    </row>
    <row r="239" spans="1:24" x14ac:dyDescent="0.25">
      <c r="A239" s="23">
        <v>2032399466</v>
      </c>
      <c r="B239" t="s">
        <v>796</v>
      </c>
      <c r="C239" t="s">
        <v>320</v>
      </c>
      <c r="D239" t="str">
        <f>CONCATENATE(C239," ",B239)</f>
        <v>SHAWN STANFORD</v>
      </c>
      <c r="E239" t="s">
        <v>125</v>
      </c>
      <c r="F239" t="s">
        <v>373</v>
      </c>
      <c r="G239" t="s">
        <v>374</v>
      </c>
      <c r="H239">
        <v>8977234</v>
      </c>
      <c r="J239">
        <v>8977234</v>
      </c>
      <c r="K239" t="s">
        <v>65</v>
      </c>
      <c r="L239" t="s">
        <v>66</v>
      </c>
      <c r="M239" t="str">
        <f>CONCATENATE(L239," ",K239)</f>
        <v>RYAN CALTAGIRONE</v>
      </c>
      <c r="N239" s="1">
        <v>46023</v>
      </c>
      <c r="O239" s="1">
        <v>46054</v>
      </c>
      <c r="P239" s="2">
        <v>45</v>
      </c>
      <c r="Q239">
        <f>DATEDIF(N239,O239,"M")</f>
        <v>1</v>
      </c>
      <c r="R239" s="3">
        <v>0.7</v>
      </c>
      <c r="S239" t="s">
        <v>60</v>
      </c>
      <c r="T239" t="s">
        <v>61</v>
      </c>
      <c r="U239">
        <v>6</v>
      </c>
      <c r="V239" s="2">
        <v>189</v>
      </c>
      <c r="W239" s="2">
        <v>31.5</v>
      </c>
      <c r="X239" t="s">
        <v>374</v>
      </c>
    </row>
    <row r="240" spans="1:24" x14ac:dyDescent="0.25">
      <c r="A240" s="23">
        <v>2032403421</v>
      </c>
      <c r="B240" t="s">
        <v>797</v>
      </c>
      <c r="C240" t="s">
        <v>386</v>
      </c>
      <c r="D240" t="str">
        <f>CONCATENATE(C240," ",B240)</f>
        <v>MICHAEL DOWNS</v>
      </c>
      <c r="E240" t="s">
        <v>80</v>
      </c>
      <c r="F240" t="s">
        <v>373</v>
      </c>
      <c r="G240" t="s">
        <v>374</v>
      </c>
      <c r="H240">
        <v>8977234</v>
      </c>
      <c r="J240">
        <v>8977234</v>
      </c>
      <c r="K240" t="s">
        <v>65</v>
      </c>
      <c r="L240" t="s">
        <v>66</v>
      </c>
      <c r="M240" t="str">
        <f>CONCATENATE(L240," ",K240)</f>
        <v>RYAN CALTAGIRONE</v>
      </c>
      <c r="N240" s="1">
        <v>46023</v>
      </c>
      <c r="O240" s="1">
        <v>46054</v>
      </c>
      <c r="P240" s="2">
        <v>100.95</v>
      </c>
      <c r="Q240">
        <f>DATEDIF(N240,O240,"M")</f>
        <v>1</v>
      </c>
      <c r="R240" s="3">
        <v>0.7</v>
      </c>
      <c r="S240" t="s">
        <v>60</v>
      </c>
      <c r="T240" t="s">
        <v>61</v>
      </c>
      <c r="U240">
        <v>6</v>
      </c>
      <c r="V240" s="2">
        <v>423.96</v>
      </c>
      <c r="W240" s="2">
        <v>70.66</v>
      </c>
      <c r="X240" t="s">
        <v>374</v>
      </c>
    </row>
    <row r="241" spans="1:24" x14ac:dyDescent="0.25">
      <c r="A241" s="23">
        <v>2032365017</v>
      </c>
      <c r="B241" t="s">
        <v>784</v>
      </c>
      <c r="C241" t="s">
        <v>288</v>
      </c>
      <c r="D241" t="str">
        <f>CONCATENATE(C241," ",B241)</f>
        <v>VERONICA KOEDYKER</v>
      </c>
      <c r="E241" t="s">
        <v>83</v>
      </c>
      <c r="F241" t="s">
        <v>373</v>
      </c>
      <c r="G241" t="s">
        <v>374</v>
      </c>
      <c r="H241">
        <v>19396223</v>
      </c>
      <c r="J241">
        <v>19396223</v>
      </c>
      <c r="K241" t="s">
        <v>510</v>
      </c>
      <c r="L241" t="s">
        <v>511</v>
      </c>
      <c r="M241" t="str">
        <f>CONCATENATE(L241," ",K241)</f>
        <v>Saadia Abdul</v>
      </c>
      <c r="N241" s="1">
        <v>45992</v>
      </c>
      <c r="O241" s="1">
        <v>46023</v>
      </c>
      <c r="P241" s="2">
        <v>28</v>
      </c>
      <c r="Q241">
        <f>DATEDIF(N241,O241,"M")</f>
        <v>1</v>
      </c>
      <c r="R241" s="3">
        <v>0.7</v>
      </c>
      <c r="S241" t="s">
        <v>60</v>
      </c>
      <c r="T241" t="s">
        <v>61</v>
      </c>
      <c r="U241">
        <v>6</v>
      </c>
      <c r="V241" s="2">
        <v>117.6</v>
      </c>
      <c r="W241" s="2">
        <v>19.600000000000001</v>
      </c>
      <c r="X241" t="s">
        <v>374</v>
      </c>
    </row>
    <row r="242" spans="1:24" x14ac:dyDescent="0.25">
      <c r="A242" s="23">
        <v>2032333987</v>
      </c>
      <c r="B242" t="s">
        <v>837</v>
      </c>
      <c r="C242" t="s">
        <v>227</v>
      </c>
      <c r="D242" t="str">
        <f>CONCATENATE(C242," ",B242)</f>
        <v>JENNIFER KRESS</v>
      </c>
      <c r="E242" t="s">
        <v>83</v>
      </c>
      <c r="F242" t="s">
        <v>373</v>
      </c>
      <c r="G242" t="s">
        <v>374</v>
      </c>
      <c r="H242">
        <v>21475206</v>
      </c>
      <c r="J242">
        <v>21475206</v>
      </c>
      <c r="K242" t="s">
        <v>838</v>
      </c>
      <c r="L242" t="s">
        <v>839</v>
      </c>
      <c r="M242" t="str">
        <f>CONCATENATE(L242," ",K242)</f>
        <v>Sandra Sentman</v>
      </c>
      <c r="N242" s="1">
        <v>46023</v>
      </c>
      <c r="O242" s="1">
        <v>46054</v>
      </c>
      <c r="P242" s="2">
        <v>11.5</v>
      </c>
      <c r="Q242">
        <f>DATEDIF(N242,O242,"M")</f>
        <v>1</v>
      </c>
      <c r="R242" s="3">
        <v>0.7</v>
      </c>
      <c r="S242" t="s">
        <v>60</v>
      </c>
      <c r="T242" t="s">
        <v>61</v>
      </c>
      <c r="U242">
        <v>6</v>
      </c>
      <c r="V242" s="2">
        <v>48.3</v>
      </c>
      <c r="W242" s="2">
        <v>8.0500000000000007</v>
      </c>
      <c r="X242" t="s">
        <v>374</v>
      </c>
    </row>
    <row r="243" spans="1:24" x14ac:dyDescent="0.25">
      <c r="A243" s="23">
        <v>2032418090</v>
      </c>
      <c r="B243" t="s">
        <v>2265</v>
      </c>
      <c r="C243" t="s">
        <v>2266</v>
      </c>
      <c r="D243" t="str">
        <f>CONCATENATE(C243," ",B243)</f>
        <v>JEFREY FULLERTON</v>
      </c>
      <c r="E243" t="s">
        <v>339</v>
      </c>
      <c r="F243" t="s">
        <v>373</v>
      </c>
      <c r="G243" t="s">
        <v>374</v>
      </c>
      <c r="H243">
        <v>18581063</v>
      </c>
      <c r="J243">
        <v>18581063</v>
      </c>
      <c r="K243" t="s">
        <v>604</v>
      </c>
      <c r="L243" t="s">
        <v>605</v>
      </c>
      <c r="M243" t="str">
        <f>CONCATENATE(L243," ",K243)</f>
        <v>Timothy Hodgman</v>
      </c>
      <c r="N243" s="1">
        <v>45992</v>
      </c>
      <c r="O243" s="1">
        <v>46023</v>
      </c>
      <c r="P243" s="2">
        <v>143</v>
      </c>
      <c r="Q243">
        <f>DATEDIF(N243,O243,"M")</f>
        <v>1</v>
      </c>
      <c r="R243" s="3">
        <v>0.7</v>
      </c>
      <c r="S243" t="s">
        <v>60</v>
      </c>
      <c r="T243" t="s">
        <v>61</v>
      </c>
      <c r="U243">
        <v>6</v>
      </c>
      <c r="V243" s="2">
        <v>600.6</v>
      </c>
      <c r="W243" s="2">
        <v>100.1</v>
      </c>
      <c r="X243" t="s">
        <v>374</v>
      </c>
    </row>
    <row r="244" spans="1:24" x14ac:dyDescent="0.25">
      <c r="A244" s="23">
        <v>2032335449</v>
      </c>
      <c r="B244" t="s">
        <v>819</v>
      </c>
      <c r="C244" t="s">
        <v>280</v>
      </c>
      <c r="D244" t="str">
        <f>CONCATENATE(C244," ",B244)</f>
        <v>APRIL MCCRACKEN</v>
      </c>
      <c r="E244" t="s">
        <v>265</v>
      </c>
      <c r="F244" t="s">
        <v>1837</v>
      </c>
      <c r="G244" t="s">
        <v>2281</v>
      </c>
      <c r="H244">
        <v>20724564</v>
      </c>
      <c r="J244">
        <v>20724564</v>
      </c>
      <c r="K244" t="s">
        <v>534</v>
      </c>
      <c r="L244" t="s">
        <v>535</v>
      </c>
      <c r="M244" t="str">
        <f>CONCATENATE(L244," ",K244)</f>
        <v>Marsha Sanderock</v>
      </c>
      <c r="N244" s="1">
        <v>45992</v>
      </c>
      <c r="O244" s="1">
        <v>46023</v>
      </c>
      <c r="P244" s="2">
        <v>9.9499999999999993</v>
      </c>
      <c r="Q244">
        <f>DATEDIF(N244,O244,"M")</f>
        <v>1</v>
      </c>
      <c r="R244" s="3">
        <v>0.19</v>
      </c>
      <c r="S244" t="s">
        <v>60</v>
      </c>
      <c r="T244" t="s">
        <v>61</v>
      </c>
      <c r="U244">
        <v>6</v>
      </c>
      <c r="V244" s="2">
        <v>11.34</v>
      </c>
      <c r="W244" s="2">
        <v>1.89</v>
      </c>
      <c r="X244" t="s">
        <v>2045</v>
      </c>
    </row>
    <row r="245" spans="1:24" x14ac:dyDescent="0.25">
      <c r="A245" s="23">
        <v>2032080464</v>
      </c>
      <c r="B245" t="s">
        <v>733</v>
      </c>
      <c r="C245" t="s">
        <v>414</v>
      </c>
      <c r="D245" t="str">
        <f>CONCATENATE(C245," ",B245)</f>
        <v>THOMAS MEPHAM</v>
      </c>
      <c r="E245" t="s">
        <v>372</v>
      </c>
      <c r="F245" t="s">
        <v>1837</v>
      </c>
      <c r="G245" t="s">
        <v>2276</v>
      </c>
      <c r="H245">
        <v>7470776</v>
      </c>
      <c r="J245">
        <v>7470776</v>
      </c>
      <c r="K245" t="s">
        <v>355</v>
      </c>
      <c r="L245" t="s">
        <v>356</v>
      </c>
      <c r="M245" t="str">
        <f>CONCATENATE(L245," ",K245)</f>
        <v>Andrew Choi</v>
      </c>
      <c r="N245" s="1">
        <v>45992</v>
      </c>
      <c r="O245" s="1">
        <v>46023</v>
      </c>
      <c r="P245" s="2">
        <v>9.9499999999999993</v>
      </c>
      <c r="Q245">
        <f>DATEDIF(N245,O245,"M")</f>
        <v>1</v>
      </c>
      <c r="R245" s="3">
        <v>0.28999999999999998</v>
      </c>
      <c r="S245" t="s">
        <v>60</v>
      </c>
      <c r="T245" t="s">
        <v>61</v>
      </c>
      <c r="U245">
        <v>6</v>
      </c>
      <c r="V245" s="2">
        <v>17.34</v>
      </c>
      <c r="W245" s="2">
        <v>2.89</v>
      </c>
      <c r="X245" t="s">
        <v>2039</v>
      </c>
    </row>
    <row r="246" spans="1:24" x14ac:dyDescent="0.25">
      <c r="A246" s="23">
        <v>2032080465</v>
      </c>
      <c r="B246" t="s">
        <v>733</v>
      </c>
      <c r="C246" t="s">
        <v>414</v>
      </c>
      <c r="D246" t="str">
        <f>CONCATENATE(C246," ",B246)</f>
        <v>THOMAS MEPHAM</v>
      </c>
      <c r="E246" t="s">
        <v>372</v>
      </c>
      <c r="F246" t="s">
        <v>1837</v>
      </c>
      <c r="G246" t="s">
        <v>2276</v>
      </c>
      <c r="H246">
        <v>7470776</v>
      </c>
      <c r="J246">
        <v>7470776</v>
      </c>
      <c r="K246" t="s">
        <v>355</v>
      </c>
      <c r="L246" t="s">
        <v>356</v>
      </c>
      <c r="M246" t="str">
        <f>CONCATENATE(L246," ",K246)</f>
        <v>Andrew Choi</v>
      </c>
      <c r="N246" s="1">
        <v>45992</v>
      </c>
      <c r="O246" s="1">
        <v>46023</v>
      </c>
      <c r="P246" s="2">
        <v>5</v>
      </c>
      <c r="Q246">
        <f>DATEDIF(N246,O246,"M")</f>
        <v>1</v>
      </c>
      <c r="R246" s="3">
        <v>0.28999999999999998</v>
      </c>
      <c r="S246" t="s">
        <v>60</v>
      </c>
      <c r="T246" t="s">
        <v>61</v>
      </c>
      <c r="U246">
        <v>6</v>
      </c>
      <c r="V246" s="2">
        <v>8.6999999999999993</v>
      </c>
      <c r="W246" s="2">
        <v>1.45</v>
      </c>
      <c r="X246" t="s">
        <v>2039</v>
      </c>
    </row>
    <row r="247" spans="1:24" x14ac:dyDescent="0.25">
      <c r="A247" s="23">
        <v>2032418092</v>
      </c>
      <c r="B247" t="s">
        <v>2265</v>
      </c>
      <c r="C247" t="s">
        <v>2266</v>
      </c>
      <c r="D247" t="str">
        <f>CONCATENATE(C247," ",B247)</f>
        <v>JEFREY FULLERTON</v>
      </c>
      <c r="E247" t="s">
        <v>339</v>
      </c>
      <c r="F247" t="s">
        <v>1837</v>
      </c>
      <c r="G247" t="s">
        <v>2276</v>
      </c>
      <c r="H247">
        <v>18581063</v>
      </c>
      <c r="J247">
        <v>18581063</v>
      </c>
      <c r="K247" t="s">
        <v>604</v>
      </c>
      <c r="L247" t="s">
        <v>605</v>
      </c>
      <c r="M247" t="str">
        <f>CONCATENATE(L247," ",K247)</f>
        <v>Timothy Hodgman</v>
      </c>
      <c r="N247" s="1">
        <v>45992</v>
      </c>
      <c r="O247" s="1">
        <v>46023</v>
      </c>
      <c r="P247" s="2">
        <v>9.9499999999999993</v>
      </c>
      <c r="Q247">
        <f>DATEDIF(N247,O247,"M")</f>
        <v>1</v>
      </c>
      <c r="R247" s="3">
        <v>0.28999999999999998</v>
      </c>
      <c r="S247" t="s">
        <v>60</v>
      </c>
      <c r="T247" t="s">
        <v>61</v>
      </c>
      <c r="U247">
        <v>0</v>
      </c>
      <c r="V247" s="2">
        <v>2.89</v>
      </c>
      <c r="W247" s="2">
        <v>2.89</v>
      </c>
      <c r="X247" t="s">
        <v>2039</v>
      </c>
    </row>
    <row r="248" spans="1:24" x14ac:dyDescent="0.25">
      <c r="A248" s="23">
        <v>2032418093</v>
      </c>
      <c r="B248" t="s">
        <v>2265</v>
      </c>
      <c r="C248" t="s">
        <v>2266</v>
      </c>
      <c r="D248" t="str">
        <f>CONCATENATE(C248," ",B248)</f>
        <v>JEFREY FULLERTON</v>
      </c>
      <c r="E248" t="s">
        <v>339</v>
      </c>
      <c r="F248" t="s">
        <v>1837</v>
      </c>
      <c r="G248" t="s">
        <v>2276</v>
      </c>
      <c r="H248">
        <v>18581063</v>
      </c>
      <c r="J248">
        <v>18581063</v>
      </c>
      <c r="K248" t="s">
        <v>604</v>
      </c>
      <c r="L248" t="s">
        <v>605</v>
      </c>
      <c r="M248" t="str">
        <f>CONCATENATE(L248," ",K248)</f>
        <v>Timothy Hodgman</v>
      </c>
      <c r="N248" s="1">
        <v>45992</v>
      </c>
      <c r="O248" s="1">
        <v>46023</v>
      </c>
      <c r="P248" s="2">
        <v>5</v>
      </c>
      <c r="Q248">
        <f>DATEDIF(N248,O248,"M")</f>
        <v>1</v>
      </c>
      <c r="R248" s="3">
        <v>0.28999999999999998</v>
      </c>
      <c r="S248" t="s">
        <v>60</v>
      </c>
      <c r="T248" t="s">
        <v>61</v>
      </c>
      <c r="U248">
        <v>0</v>
      </c>
      <c r="V248" s="2">
        <v>1.45</v>
      </c>
      <c r="W248" s="2">
        <v>1.45</v>
      </c>
      <c r="X248" t="s">
        <v>2039</v>
      </c>
    </row>
    <row r="249" spans="1:24" x14ac:dyDescent="0.25">
      <c r="A249" s="23">
        <v>2032227498</v>
      </c>
      <c r="B249" t="s">
        <v>2278</v>
      </c>
      <c r="C249" t="s">
        <v>983</v>
      </c>
      <c r="D249" t="str">
        <f>CONCATENATE(C249," ",B249)</f>
        <v>DYLAN SANTANA</v>
      </c>
      <c r="E249" t="s">
        <v>306</v>
      </c>
      <c r="F249" t="s">
        <v>1837</v>
      </c>
      <c r="G249" t="s">
        <v>2279</v>
      </c>
      <c r="H249">
        <v>19617796</v>
      </c>
      <c r="J249">
        <v>19617796</v>
      </c>
      <c r="K249" t="s">
        <v>662</v>
      </c>
      <c r="L249" t="s">
        <v>663</v>
      </c>
      <c r="M249" t="str">
        <f>CONCATENATE(L249," ",K249)</f>
        <v>Heidi Berthelsen</v>
      </c>
      <c r="N249" s="1">
        <v>45992</v>
      </c>
      <c r="O249" s="1">
        <v>46023</v>
      </c>
      <c r="P249" s="2">
        <v>9.9499999999999993</v>
      </c>
      <c r="Q249">
        <f>DATEDIF(N249,O249,"M")</f>
        <v>1</v>
      </c>
      <c r="R249" s="3">
        <v>0.27</v>
      </c>
      <c r="S249" t="s">
        <v>60</v>
      </c>
      <c r="T249" t="s">
        <v>61</v>
      </c>
      <c r="U249">
        <v>6</v>
      </c>
      <c r="V249" s="2">
        <v>16.14</v>
      </c>
      <c r="W249" s="2">
        <v>2.69</v>
      </c>
      <c r="X249" t="s">
        <v>2602</v>
      </c>
    </row>
    <row r="250" spans="1:24" x14ac:dyDescent="0.25">
      <c r="A250" s="23">
        <v>2032227499</v>
      </c>
      <c r="B250" t="s">
        <v>2278</v>
      </c>
      <c r="C250" t="s">
        <v>983</v>
      </c>
      <c r="D250" t="str">
        <f>CONCATENATE(C250," ",B250)</f>
        <v>DYLAN SANTANA</v>
      </c>
      <c r="E250" t="s">
        <v>306</v>
      </c>
      <c r="F250" t="s">
        <v>1837</v>
      </c>
      <c r="G250" t="s">
        <v>2279</v>
      </c>
      <c r="H250">
        <v>19617796</v>
      </c>
      <c r="J250">
        <v>19617796</v>
      </c>
      <c r="K250" t="s">
        <v>662</v>
      </c>
      <c r="L250" t="s">
        <v>663</v>
      </c>
      <c r="M250" t="str">
        <f>CONCATENATE(L250," ",K250)</f>
        <v>Heidi Berthelsen</v>
      </c>
      <c r="N250" s="1">
        <v>45992</v>
      </c>
      <c r="O250" s="1">
        <v>46023</v>
      </c>
      <c r="P250" s="2">
        <v>5</v>
      </c>
      <c r="Q250">
        <f>DATEDIF(N250,O250,"M")</f>
        <v>1</v>
      </c>
      <c r="R250" s="3">
        <v>0.27</v>
      </c>
      <c r="S250" t="s">
        <v>60</v>
      </c>
      <c r="T250" t="s">
        <v>61</v>
      </c>
      <c r="U250">
        <v>6</v>
      </c>
      <c r="V250" s="2">
        <v>8.1</v>
      </c>
      <c r="W250" s="2">
        <v>1.35</v>
      </c>
      <c r="X250" t="s">
        <v>2602</v>
      </c>
    </row>
    <row r="251" spans="1:24" x14ac:dyDescent="0.25">
      <c r="A251" s="23">
        <v>2032404817</v>
      </c>
      <c r="B251" t="s">
        <v>853</v>
      </c>
      <c r="C251" t="s">
        <v>854</v>
      </c>
      <c r="D251" t="str">
        <f>CONCATENATE(C251," ",B251)</f>
        <v>SHAUNDA OGLETREE</v>
      </c>
      <c r="E251" t="s">
        <v>83</v>
      </c>
      <c r="F251" t="s">
        <v>479</v>
      </c>
      <c r="G251" t="s">
        <v>480</v>
      </c>
      <c r="H251">
        <v>21348299</v>
      </c>
      <c r="J251">
        <v>21348299</v>
      </c>
      <c r="K251" t="s">
        <v>855</v>
      </c>
      <c r="L251" t="s">
        <v>856</v>
      </c>
      <c r="M251" t="str">
        <f>CONCATENATE(L251," ",K251)</f>
        <v>BARRY BRENNER</v>
      </c>
      <c r="N251" s="1">
        <v>45990</v>
      </c>
      <c r="O251" s="1">
        <v>46020</v>
      </c>
      <c r="P251" s="2">
        <v>63.37</v>
      </c>
      <c r="Q251">
        <f>DATEDIF(N251,O251,"M")</f>
        <v>1</v>
      </c>
      <c r="R251" s="4">
        <v>0.375</v>
      </c>
      <c r="S251" t="s">
        <v>60</v>
      </c>
      <c r="T251" t="s">
        <v>61</v>
      </c>
      <c r="U251">
        <v>6</v>
      </c>
      <c r="V251" s="2">
        <v>142.56</v>
      </c>
      <c r="W251" s="2">
        <v>23.76</v>
      </c>
      <c r="X251" t="s">
        <v>480</v>
      </c>
    </row>
    <row r="252" spans="1:24" x14ac:dyDescent="0.25">
      <c r="A252" s="23">
        <v>2032420526</v>
      </c>
      <c r="B252" t="s">
        <v>859</v>
      </c>
      <c r="C252" t="s">
        <v>860</v>
      </c>
      <c r="D252" t="str">
        <f>CONCATENATE(C252," ",B252)</f>
        <v>TRACEY MARTIN</v>
      </c>
      <c r="E252" t="s">
        <v>83</v>
      </c>
      <c r="F252" t="s">
        <v>479</v>
      </c>
      <c r="G252" t="s">
        <v>480</v>
      </c>
      <c r="H252">
        <v>21348299</v>
      </c>
      <c r="J252">
        <v>21348299</v>
      </c>
      <c r="K252" t="s">
        <v>855</v>
      </c>
      <c r="L252" t="s">
        <v>856</v>
      </c>
      <c r="M252" t="str">
        <f>CONCATENATE(L252," ",K252)</f>
        <v>BARRY BRENNER</v>
      </c>
      <c r="N252" s="1">
        <v>45992</v>
      </c>
      <c r="O252" s="1">
        <v>46023</v>
      </c>
      <c r="P252" s="2">
        <v>77.48</v>
      </c>
      <c r="Q252">
        <f>DATEDIF(N252,O252,"M")</f>
        <v>1</v>
      </c>
      <c r="R252" s="4">
        <v>0.375</v>
      </c>
      <c r="S252" t="s">
        <v>60</v>
      </c>
      <c r="T252" t="s">
        <v>61</v>
      </c>
      <c r="U252">
        <v>6</v>
      </c>
      <c r="V252" s="2">
        <v>174.36</v>
      </c>
      <c r="W252" s="2">
        <v>29.06</v>
      </c>
      <c r="X252" t="s">
        <v>480</v>
      </c>
    </row>
    <row r="253" spans="1:24" x14ac:dyDescent="0.25">
      <c r="A253" s="23">
        <v>2032212021</v>
      </c>
      <c r="B253" t="s">
        <v>834</v>
      </c>
      <c r="C253" t="s">
        <v>835</v>
      </c>
      <c r="D253" t="str">
        <f>CONCATENATE(C253," ",B253)</f>
        <v>QUYNH NGUYEN</v>
      </c>
      <c r="E253" t="s">
        <v>52</v>
      </c>
      <c r="F253" t="s">
        <v>479</v>
      </c>
      <c r="G253" t="s">
        <v>480</v>
      </c>
      <c r="H253">
        <v>17425766</v>
      </c>
      <c r="J253">
        <v>17425766</v>
      </c>
      <c r="K253" t="s">
        <v>55</v>
      </c>
      <c r="L253" t="s">
        <v>56</v>
      </c>
      <c r="M253" t="str">
        <f>CONCATENATE(L253," ",K253)</f>
        <v>CAROL FOLEY</v>
      </c>
      <c r="N253" s="1">
        <v>45992</v>
      </c>
      <c r="O253" s="1">
        <v>46023</v>
      </c>
      <c r="P253" s="2">
        <v>28.32</v>
      </c>
      <c r="Q253">
        <f>DATEDIF(N253,O253,"M")</f>
        <v>1</v>
      </c>
      <c r="R253" s="4">
        <v>0.375</v>
      </c>
      <c r="S253" t="s">
        <v>60</v>
      </c>
      <c r="T253" t="s">
        <v>61</v>
      </c>
      <c r="U253">
        <v>6</v>
      </c>
      <c r="V253" s="2">
        <v>63.72</v>
      </c>
      <c r="W253" s="2">
        <v>10.62</v>
      </c>
      <c r="X253" t="s">
        <v>480</v>
      </c>
    </row>
    <row r="254" spans="1:24" x14ac:dyDescent="0.25">
      <c r="A254" s="23">
        <v>2032389018</v>
      </c>
      <c r="B254" t="s">
        <v>852</v>
      </c>
      <c r="C254" t="s">
        <v>142</v>
      </c>
      <c r="D254" t="str">
        <f>CONCATENATE(C254," ",B254)</f>
        <v>LISA BLASSINGALE</v>
      </c>
      <c r="E254" t="s">
        <v>52</v>
      </c>
      <c r="F254" t="s">
        <v>479</v>
      </c>
      <c r="G254" t="s">
        <v>480</v>
      </c>
      <c r="H254">
        <v>17425766</v>
      </c>
      <c r="J254">
        <v>17425766</v>
      </c>
      <c r="K254" t="s">
        <v>55</v>
      </c>
      <c r="L254" t="s">
        <v>56</v>
      </c>
      <c r="M254" t="str">
        <f>CONCATENATE(L254," ",K254)</f>
        <v>CAROL FOLEY</v>
      </c>
      <c r="N254" s="1">
        <v>46023</v>
      </c>
      <c r="O254" s="1">
        <v>46054</v>
      </c>
      <c r="P254" s="2">
        <v>45.42</v>
      </c>
      <c r="Q254">
        <f>DATEDIF(N254,O254,"M")</f>
        <v>1</v>
      </c>
      <c r="R254" s="4">
        <v>0.375</v>
      </c>
      <c r="S254" t="s">
        <v>60</v>
      </c>
      <c r="T254" t="s">
        <v>61</v>
      </c>
      <c r="U254">
        <v>6</v>
      </c>
      <c r="V254" s="2">
        <v>102.18</v>
      </c>
      <c r="W254" s="2">
        <v>17.03</v>
      </c>
      <c r="X254" t="s">
        <v>480</v>
      </c>
    </row>
    <row r="255" spans="1:24" x14ac:dyDescent="0.25">
      <c r="A255" s="23">
        <v>2032348658</v>
      </c>
      <c r="B255" t="s">
        <v>849</v>
      </c>
      <c r="C255" t="s">
        <v>75</v>
      </c>
      <c r="D255" t="str">
        <f>CONCATENATE(C255," ",B255)</f>
        <v>RONALD TRINH</v>
      </c>
      <c r="E255" t="s">
        <v>265</v>
      </c>
      <c r="F255" t="s">
        <v>479</v>
      </c>
      <c r="G255" t="s">
        <v>480</v>
      </c>
      <c r="H255">
        <v>9213293</v>
      </c>
      <c r="J255">
        <v>9213293</v>
      </c>
      <c r="K255" t="s">
        <v>469</v>
      </c>
      <c r="L255" t="s">
        <v>470</v>
      </c>
      <c r="M255" t="str">
        <f>CONCATENATE(L255," ",K255)</f>
        <v>GARY PORTUGAL</v>
      </c>
      <c r="N255" s="1">
        <v>45986</v>
      </c>
      <c r="O255" s="1">
        <v>46016</v>
      </c>
      <c r="P255" s="2">
        <v>48.15</v>
      </c>
      <c r="Q255">
        <f>DATEDIF(N255,O255,"M")</f>
        <v>1</v>
      </c>
      <c r="R255" s="4">
        <v>0.375</v>
      </c>
      <c r="S255" t="s">
        <v>60</v>
      </c>
      <c r="T255" t="s">
        <v>61</v>
      </c>
      <c r="U255">
        <v>6</v>
      </c>
      <c r="V255" s="2">
        <v>108.36</v>
      </c>
      <c r="W255" s="2">
        <v>18.059999999999999</v>
      </c>
      <c r="X255" t="s">
        <v>480</v>
      </c>
    </row>
    <row r="256" spans="1:24" x14ac:dyDescent="0.25">
      <c r="A256" s="23">
        <v>2032338433</v>
      </c>
      <c r="B256" t="s">
        <v>840</v>
      </c>
      <c r="C256" t="s">
        <v>841</v>
      </c>
      <c r="D256" t="str">
        <f>CONCATENATE(C256," ",B256)</f>
        <v>PAYTON MILLIS</v>
      </c>
      <c r="E256" t="s">
        <v>256</v>
      </c>
      <c r="F256" t="s">
        <v>479</v>
      </c>
      <c r="G256" t="s">
        <v>480</v>
      </c>
      <c r="H256">
        <v>8046194</v>
      </c>
      <c r="J256">
        <v>8046194</v>
      </c>
      <c r="K256" t="s">
        <v>842</v>
      </c>
      <c r="L256" t="s">
        <v>843</v>
      </c>
      <c r="M256" t="str">
        <f>CONCATENATE(L256," ",K256)</f>
        <v>H Allan</v>
      </c>
      <c r="N256" s="1">
        <v>45986</v>
      </c>
      <c r="O256" s="1">
        <v>46016</v>
      </c>
      <c r="P256" s="2">
        <v>28.38</v>
      </c>
      <c r="Q256">
        <f>DATEDIF(N256,O256,"M")</f>
        <v>1</v>
      </c>
      <c r="R256" s="4">
        <v>0.375</v>
      </c>
      <c r="S256" t="s">
        <v>60</v>
      </c>
      <c r="T256" t="s">
        <v>61</v>
      </c>
      <c r="U256">
        <v>6</v>
      </c>
      <c r="V256" s="2">
        <v>63.84</v>
      </c>
      <c r="W256" s="2">
        <v>10.64</v>
      </c>
      <c r="X256" t="s">
        <v>480</v>
      </c>
    </row>
    <row r="257" spans="1:24" x14ac:dyDescent="0.25">
      <c r="A257" s="23">
        <v>2032069432</v>
      </c>
      <c r="B257" t="s">
        <v>126</v>
      </c>
      <c r="C257" t="s">
        <v>127</v>
      </c>
      <c r="D257" t="str">
        <f>CONCATENATE(C257," ",B257)</f>
        <v>BRIAN FERGUSON</v>
      </c>
      <c r="E257" t="s">
        <v>80</v>
      </c>
      <c r="F257" t="s">
        <v>479</v>
      </c>
      <c r="G257" t="s">
        <v>480</v>
      </c>
      <c r="H257">
        <v>18754354</v>
      </c>
      <c r="J257">
        <v>18754354</v>
      </c>
      <c r="K257" t="s">
        <v>128</v>
      </c>
      <c r="L257" t="s">
        <v>129</v>
      </c>
      <c r="M257" t="str">
        <f>CONCATENATE(L257," ",K257)</f>
        <v>JACOB YALE</v>
      </c>
      <c r="N257" s="1">
        <v>45992</v>
      </c>
      <c r="O257" s="1">
        <v>46023</v>
      </c>
      <c r="P257" s="2">
        <v>37.130000000000003</v>
      </c>
      <c r="Q257">
        <f>DATEDIF(N257,O257,"M")</f>
        <v>1</v>
      </c>
      <c r="R257" s="4">
        <v>0.375</v>
      </c>
      <c r="S257" t="s">
        <v>60</v>
      </c>
      <c r="T257" t="s">
        <v>61</v>
      </c>
      <c r="U257">
        <v>6</v>
      </c>
      <c r="V257" s="2">
        <v>83.52</v>
      </c>
      <c r="W257" s="2">
        <v>13.92</v>
      </c>
      <c r="X257" t="s">
        <v>480</v>
      </c>
    </row>
    <row r="258" spans="1:24" x14ac:dyDescent="0.25">
      <c r="A258" s="23">
        <v>2032365740</v>
      </c>
      <c r="B258" t="s">
        <v>787</v>
      </c>
      <c r="C258" t="s">
        <v>788</v>
      </c>
      <c r="D258" t="str">
        <f>CONCATENATE(C258," ",B258)</f>
        <v>JOCELYN MORALES</v>
      </c>
      <c r="E258" t="s">
        <v>83</v>
      </c>
      <c r="F258" t="s">
        <v>479</v>
      </c>
      <c r="G258" t="s">
        <v>480</v>
      </c>
      <c r="H258">
        <v>18754354</v>
      </c>
      <c r="J258">
        <v>18754354</v>
      </c>
      <c r="K258" t="s">
        <v>128</v>
      </c>
      <c r="L258" t="s">
        <v>129</v>
      </c>
      <c r="M258" t="str">
        <f>CONCATENATE(L258," ",K258)</f>
        <v>JACOB YALE</v>
      </c>
      <c r="N258" s="1">
        <v>45992</v>
      </c>
      <c r="O258" s="1">
        <v>46023</v>
      </c>
      <c r="P258" s="2">
        <v>53.87</v>
      </c>
      <c r="Q258">
        <f>DATEDIF(N258,O258,"M")</f>
        <v>1</v>
      </c>
      <c r="R258" s="4">
        <v>0.375</v>
      </c>
      <c r="S258" t="s">
        <v>60</v>
      </c>
      <c r="T258" t="s">
        <v>61</v>
      </c>
      <c r="U258">
        <v>6</v>
      </c>
      <c r="V258" s="2">
        <v>121.2</v>
      </c>
      <c r="W258" s="2">
        <v>20.2</v>
      </c>
      <c r="X258" t="s">
        <v>480</v>
      </c>
    </row>
    <row r="259" spans="1:24" x14ac:dyDescent="0.25">
      <c r="A259" s="23">
        <v>2032149396</v>
      </c>
      <c r="B259" t="s">
        <v>414</v>
      </c>
      <c r="C259" t="s">
        <v>66</v>
      </c>
      <c r="D259" t="str">
        <f>CONCATENATE(C259," ",B259)</f>
        <v>RYAN THOMAS</v>
      </c>
      <c r="E259" t="s">
        <v>110</v>
      </c>
      <c r="F259" t="s">
        <v>479</v>
      </c>
      <c r="G259" t="s">
        <v>480</v>
      </c>
      <c r="H259">
        <v>8977234</v>
      </c>
      <c r="J259">
        <v>8977234</v>
      </c>
      <c r="K259" t="s">
        <v>65</v>
      </c>
      <c r="L259" t="s">
        <v>66</v>
      </c>
      <c r="M259" t="str">
        <f>CONCATENATE(L259," ",K259)</f>
        <v>RYAN CALTAGIRONE</v>
      </c>
      <c r="N259" s="1">
        <v>45992</v>
      </c>
      <c r="O259" s="1">
        <v>46023</v>
      </c>
      <c r="P259" s="2">
        <v>37.1</v>
      </c>
      <c r="Q259">
        <f>DATEDIF(N259,O259,"M")</f>
        <v>1</v>
      </c>
      <c r="R259" s="4">
        <v>0.375</v>
      </c>
      <c r="S259" t="s">
        <v>60</v>
      </c>
      <c r="T259" t="s">
        <v>61</v>
      </c>
      <c r="U259">
        <v>6</v>
      </c>
      <c r="V259" s="2">
        <v>83.46</v>
      </c>
      <c r="W259" s="2">
        <v>13.91</v>
      </c>
      <c r="X259" t="s">
        <v>480</v>
      </c>
    </row>
    <row r="260" spans="1:24" x14ac:dyDescent="0.25">
      <c r="A260" s="23">
        <v>2032277930</v>
      </c>
      <c r="B260" t="s">
        <v>759</v>
      </c>
      <c r="C260" t="s">
        <v>695</v>
      </c>
      <c r="D260" t="str">
        <f>CONCATENATE(C260," ",B260)</f>
        <v>NEIL WOULFE</v>
      </c>
      <c r="E260" t="s">
        <v>83</v>
      </c>
      <c r="F260" t="s">
        <v>479</v>
      </c>
      <c r="G260" t="s">
        <v>480</v>
      </c>
      <c r="H260">
        <v>8977234</v>
      </c>
      <c r="J260">
        <v>8977234</v>
      </c>
      <c r="K260" t="s">
        <v>65</v>
      </c>
      <c r="L260" t="s">
        <v>66</v>
      </c>
      <c r="M260" t="str">
        <f>CONCATENATE(L260," ",K260)</f>
        <v>RYAN CALTAGIRONE</v>
      </c>
      <c r="N260" s="1">
        <v>45992</v>
      </c>
      <c r="O260" s="1">
        <v>46023</v>
      </c>
      <c r="P260" s="2">
        <v>77.48</v>
      </c>
      <c r="Q260">
        <f>DATEDIF(N260,O260,"M")</f>
        <v>1</v>
      </c>
      <c r="R260" s="4">
        <v>0.375</v>
      </c>
      <c r="S260" t="s">
        <v>60</v>
      </c>
      <c r="T260" t="s">
        <v>61</v>
      </c>
      <c r="U260">
        <v>6</v>
      </c>
      <c r="V260" s="2">
        <v>174.36</v>
      </c>
      <c r="W260" s="2">
        <v>29.06</v>
      </c>
      <c r="X260" t="s">
        <v>480</v>
      </c>
    </row>
    <row r="261" spans="1:24" x14ac:dyDescent="0.25">
      <c r="A261" s="23">
        <v>2032366001</v>
      </c>
      <c r="B261" t="s">
        <v>91</v>
      </c>
      <c r="C261" t="s">
        <v>92</v>
      </c>
      <c r="D261" t="str">
        <f>CONCATENATE(C261," ",B261)</f>
        <v>CYNTHIA WOUDE</v>
      </c>
      <c r="E261" t="s">
        <v>93</v>
      </c>
      <c r="F261" t="s">
        <v>479</v>
      </c>
      <c r="G261" t="s">
        <v>480</v>
      </c>
      <c r="H261">
        <v>8977234</v>
      </c>
      <c r="J261">
        <v>8977234</v>
      </c>
      <c r="K261" t="s">
        <v>65</v>
      </c>
      <c r="L261" t="s">
        <v>66</v>
      </c>
      <c r="M261" t="str">
        <f>CONCATENATE(L261," ",K261)</f>
        <v>RYAN CALTAGIRONE</v>
      </c>
      <c r="N261" s="1">
        <v>46023</v>
      </c>
      <c r="O261" s="1">
        <v>46054</v>
      </c>
      <c r="P261" s="2">
        <v>73.09</v>
      </c>
      <c r="Q261">
        <f>DATEDIF(N261,O261,"M")</f>
        <v>1</v>
      </c>
      <c r="R261" s="4">
        <v>0.375</v>
      </c>
      <c r="S261" t="s">
        <v>60</v>
      </c>
      <c r="T261" t="s">
        <v>61</v>
      </c>
      <c r="U261">
        <v>6</v>
      </c>
      <c r="V261" s="2">
        <v>164.46</v>
      </c>
      <c r="W261" s="2">
        <v>27.41</v>
      </c>
      <c r="X261" t="s">
        <v>480</v>
      </c>
    </row>
    <row r="262" spans="1:24" x14ac:dyDescent="0.25">
      <c r="A262" s="23">
        <v>2032399467</v>
      </c>
      <c r="B262" t="s">
        <v>796</v>
      </c>
      <c r="C262" t="s">
        <v>320</v>
      </c>
      <c r="D262" t="str">
        <f>CONCATENATE(C262," ",B262)</f>
        <v>SHAWN STANFORD</v>
      </c>
      <c r="E262" t="s">
        <v>125</v>
      </c>
      <c r="F262" t="s">
        <v>479</v>
      </c>
      <c r="G262" t="s">
        <v>480</v>
      </c>
      <c r="H262">
        <v>8977234</v>
      </c>
      <c r="J262">
        <v>8977234</v>
      </c>
      <c r="K262" t="s">
        <v>65</v>
      </c>
      <c r="L262" t="s">
        <v>66</v>
      </c>
      <c r="M262" t="str">
        <f>CONCATENATE(L262," ",K262)</f>
        <v>RYAN CALTAGIRONE</v>
      </c>
      <c r="N262" s="1">
        <v>46023</v>
      </c>
      <c r="O262" s="1">
        <v>46054</v>
      </c>
      <c r="P262" s="2">
        <v>44.74</v>
      </c>
      <c r="Q262">
        <f>DATEDIF(N262,O262,"M")</f>
        <v>1</v>
      </c>
      <c r="R262" s="4">
        <v>0.375</v>
      </c>
      <c r="S262" t="s">
        <v>60</v>
      </c>
      <c r="T262" t="s">
        <v>61</v>
      </c>
      <c r="U262">
        <v>6</v>
      </c>
      <c r="V262" s="2">
        <v>100.68</v>
      </c>
      <c r="W262" s="2">
        <v>16.78</v>
      </c>
      <c r="X262" t="s">
        <v>480</v>
      </c>
    </row>
    <row r="263" spans="1:24" x14ac:dyDescent="0.25">
      <c r="A263" s="23">
        <v>2032403423</v>
      </c>
      <c r="B263" t="s">
        <v>797</v>
      </c>
      <c r="C263" t="s">
        <v>386</v>
      </c>
      <c r="D263" t="str">
        <f>CONCATENATE(C263," ",B263)</f>
        <v>MICHAEL DOWNS</v>
      </c>
      <c r="E263" t="s">
        <v>80</v>
      </c>
      <c r="F263" t="s">
        <v>479</v>
      </c>
      <c r="G263" t="s">
        <v>480</v>
      </c>
      <c r="H263">
        <v>8977234</v>
      </c>
      <c r="J263">
        <v>8977234</v>
      </c>
      <c r="K263" t="s">
        <v>65</v>
      </c>
      <c r="L263" t="s">
        <v>66</v>
      </c>
      <c r="M263" t="str">
        <f>CONCATENATE(L263," ",K263)</f>
        <v>RYAN CALTAGIRONE</v>
      </c>
      <c r="N263" s="1">
        <v>46023</v>
      </c>
      <c r="O263" s="1">
        <v>46054</v>
      </c>
      <c r="P263" s="2">
        <v>64.540000000000006</v>
      </c>
      <c r="Q263">
        <f>DATEDIF(N263,O263,"M")</f>
        <v>1</v>
      </c>
      <c r="R263" s="4">
        <v>0.375</v>
      </c>
      <c r="S263" t="s">
        <v>60</v>
      </c>
      <c r="T263" t="s">
        <v>61</v>
      </c>
      <c r="U263">
        <v>6</v>
      </c>
      <c r="V263" s="2">
        <v>145.19999999999999</v>
      </c>
      <c r="W263" s="2">
        <v>24.2</v>
      </c>
      <c r="X263" t="s">
        <v>480</v>
      </c>
    </row>
    <row r="264" spans="1:24" x14ac:dyDescent="0.25">
      <c r="A264" s="23">
        <v>2032365015</v>
      </c>
      <c r="B264" t="s">
        <v>784</v>
      </c>
      <c r="C264" t="s">
        <v>288</v>
      </c>
      <c r="D264" t="str">
        <f>CONCATENATE(C264," ",B264)</f>
        <v>VERONICA KOEDYKER</v>
      </c>
      <c r="E264" t="s">
        <v>83</v>
      </c>
      <c r="F264" t="s">
        <v>479</v>
      </c>
      <c r="G264" t="s">
        <v>480</v>
      </c>
      <c r="H264">
        <v>19396223</v>
      </c>
      <c r="J264">
        <v>19396223</v>
      </c>
      <c r="K264" t="s">
        <v>510</v>
      </c>
      <c r="L264" t="s">
        <v>511</v>
      </c>
      <c r="M264" t="str">
        <f>CONCATENATE(L264," ",K264)</f>
        <v>Saadia Abdul</v>
      </c>
      <c r="N264" s="1">
        <v>45992</v>
      </c>
      <c r="O264" s="1">
        <v>46023</v>
      </c>
      <c r="P264" s="2">
        <v>77.48</v>
      </c>
      <c r="Q264">
        <f>DATEDIF(N264,O264,"M")</f>
        <v>1</v>
      </c>
      <c r="R264" s="4">
        <v>0.375</v>
      </c>
      <c r="S264" t="s">
        <v>60</v>
      </c>
      <c r="T264" t="s">
        <v>61</v>
      </c>
      <c r="U264">
        <v>6</v>
      </c>
      <c r="V264" s="2">
        <v>174.36</v>
      </c>
      <c r="W264" s="2">
        <v>29.06</v>
      </c>
      <c r="X264" t="s">
        <v>480</v>
      </c>
    </row>
    <row r="265" spans="1:24" x14ac:dyDescent="0.25">
      <c r="A265" s="23">
        <v>2032333986</v>
      </c>
      <c r="B265" t="s">
        <v>837</v>
      </c>
      <c r="C265" t="s">
        <v>227</v>
      </c>
      <c r="D265" t="str">
        <f>CONCATENATE(C265," ",B265)</f>
        <v>JENNIFER KRESS</v>
      </c>
      <c r="E265" t="s">
        <v>83</v>
      </c>
      <c r="F265" t="s">
        <v>479</v>
      </c>
      <c r="G265" t="s">
        <v>480</v>
      </c>
      <c r="H265">
        <v>21475206</v>
      </c>
      <c r="J265">
        <v>21475206</v>
      </c>
      <c r="K265" t="s">
        <v>838</v>
      </c>
      <c r="L265" t="s">
        <v>839</v>
      </c>
      <c r="M265" t="str">
        <f>CONCATENATE(L265," ",K265)</f>
        <v>Sandra Sentman</v>
      </c>
      <c r="N265" s="1">
        <v>46023</v>
      </c>
      <c r="O265" s="1">
        <v>46054</v>
      </c>
      <c r="P265" s="2">
        <v>78.760000000000005</v>
      </c>
      <c r="Q265">
        <f>DATEDIF(N265,O265,"M")</f>
        <v>1</v>
      </c>
      <c r="R265" s="4">
        <v>0.375</v>
      </c>
      <c r="S265" t="s">
        <v>60</v>
      </c>
      <c r="T265" t="s">
        <v>61</v>
      </c>
      <c r="U265">
        <v>6</v>
      </c>
      <c r="V265" s="2">
        <v>177.24</v>
      </c>
      <c r="W265" s="2">
        <v>29.54</v>
      </c>
      <c r="X265" t="s">
        <v>480</v>
      </c>
    </row>
    <row r="266" spans="1:24" x14ac:dyDescent="0.25">
      <c r="A266" s="23">
        <v>2032357316</v>
      </c>
      <c r="B266" t="s">
        <v>821</v>
      </c>
      <c r="C266" t="s">
        <v>822</v>
      </c>
      <c r="D266" t="str">
        <f>CONCATENATE(C266," ",B266)</f>
        <v>MILES GOSSER</v>
      </c>
      <c r="E266" t="s">
        <v>83</v>
      </c>
      <c r="F266" t="s">
        <v>373</v>
      </c>
      <c r="G266" t="s">
        <v>433</v>
      </c>
      <c r="H266">
        <v>8812322</v>
      </c>
      <c r="J266">
        <v>8812322</v>
      </c>
      <c r="K266" t="s">
        <v>84</v>
      </c>
      <c r="L266" t="s">
        <v>85</v>
      </c>
      <c r="M266" t="str">
        <f>CONCATENATE(L266," ",K266)</f>
        <v>Matthew Sherman</v>
      </c>
      <c r="N266" s="1">
        <v>46023</v>
      </c>
      <c r="O266" s="1">
        <v>46054</v>
      </c>
      <c r="P266" s="2">
        <v>29.33</v>
      </c>
      <c r="Q266">
        <f>DATEDIF(N266,O266,"M")</f>
        <v>1</v>
      </c>
      <c r="R266" s="3">
        <v>0.9</v>
      </c>
      <c r="S266" t="s">
        <v>60</v>
      </c>
      <c r="T266" t="s">
        <v>61</v>
      </c>
      <c r="U266">
        <v>6</v>
      </c>
      <c r="V266" s="2">
        <v>158.4</v>
      </c>
      <c r="W266" s="2">
        <v>26.4</v>
      </c>
      <c r="X266" t="s">
        <v>433</v>
      </c>
    </row>
    <row r="267" spans="1:24" x14ac:dyDescent="0.25">
      <c r="A267" s="23">
        <v>2032408861</v>
      </c>
      <c r="B267" t="s">
        <v>1802</v>
      </c>
      <c r="C267" t="s">
        <v>1073</v>
      </c>
      <c r="D267" t="str">
        <f>CONCATENATE(C267," ",B267)</f>
        <v>JENNA AUSTIN</v>
      </c>
      <c r="E267" t="s">
        <v>83</v>
      </c>
      <c r="F267" t="s">
        <v>373</v>
      </c>
      <c r="G267" t="s">
        <v>433</v>
      </c>
      <c r="H267">
        <v>8812322</v>
      </c>
      <c r="J267">
        <v>8812322</v>
      </c>
      <c r="K267" t="s">
        <v>84</v>
      </c>
      <c r="L267" t="s">
        <v>85</v>
      </c>
      <c r="M267" t="str">
        <f>CONCATENATE(L267," ",K267)</f>
        <v>Matthew Sherman</v>
      </c>
      <c r="N267" s="1">
        <v>46023</v>
      </c>
      <c r="O267" s="1">
        <v>46054</v>
      </c>
      <c r="P267" s="2">
        <v>53.67</v>
      </c>
      <c r="Q267">
        <f>DATEDIF(N267,O267,"M")</f>
        <v>1</v>
      </c>
      <c r="R267" s="3">
        <v>0.9</v>
      </c>
      <c r="S267" t="s">
        <v>60</v>
      </c>
      <c r="T267" t="s">
        <v>61</v>
      </c>
      <c r="U267">
        <v>6</v>
      </c>
      <c r="V267" s="2">
        <v>289.8</v>
      </c>
      <c r="W267" s="2">
        <v>48.3</v>
      </c>
      <c r="X267" t="s">
        <v>433</v>
      </c>
    </row>
    <row r="268" spans="1:24" x14ac:dyDescent="0.25">
      <c r="A268" s="23">
        <v>2032378987</v>
      </c>
      <c r="B268" t="s">
        <v>96</v>
      </c>
      <c r="C268" t="s">
        <v>97</v>
      </c>
      <c r="D268" t="str">
        <f>CONCATENATE(C268," ",B268)</f>
        <v>CHARLES BROUGHTON</v>
      </c>
      <c r="E268" t="s">
        <v>98</v>
      </c>
      <c r="F268" t="s">
        <v>53</v>
      </c>
      <c r="G268" t="s">
        <v>54</v>
      </c>
      <c r="H268">
        <v>9079571</v>
      </c>
      <c r="J268">
        <v>9079571</v>
      </c>
      <c r="K268" t="s">
        <v>71</v>
      </c>
      <c r="L268" t="s">
        <v>99</v>
      </c>
      <c r="M268" t="str">
        <f>CONCATENATE(L268," ",K268)</f>
        <v>ADAM RICHTER</v>
      </c>
      <c r="N268" s="1">
        <v>45992</v>
      </c>
      <c r="O268" s="1">
        <v>46023</v>
      </c>
      <c r="P268" s="2">
        <v>52.69</v>
      </c>
      <c r="Q268">
        <f>DATEDIF(N268,O268,"M")</f>
        <v>1</v>
      </c>
      <c r="R268" s="3">
        <v>0.6</v>
      </c>
      <c r="S268" t="s">
        <v>60</v>
      </c>
      <c r="T268" t="s">
        <v>61</v>
      </c>
      <c r="U268">
        <v>6</v>
      </c>
      <c r="V268" s="2">
        <v>189.66</v>
      </c>
      <c r="W268" s="2">
        <v>31.61</v>
      </c>
      <c r="X268" t="s">
        <v>54</v>
      </c>
    </row>
    <row r="269" spans="1:24" x14ac:dyDescent="0.25">
      <c r="A269" s="23">
        <v>2031950413</v>
      </c>
      <c r="B269" t="s">
        <v>49</v>
      </c>
      <c r="C269" t="s">
        <v>50</v>
      </c>
      <c r="D269" t="str">
        <f>CONCATENATE(C269," ",B269)</f>
        <v>ELISE PEGRAM</v>
      </c>
      <c r="E269" t="s">
        <v>52</v>
      </c>
      <c r="F269" t="s">
        <v>53</v>
      </c>
      <c r="G269" t="s">
        <v>54</v>
      </c>
      <c r="H269">
        <v>17425766</v>
      </c>
      <c r="J269">
        <v>17425766</v>
      </c>
      <c r="K269" t="s">
        <v>55</v>
      </c>
      <c r="L269" t="s">
        <v>56</v>
      </c>
      <c r="M269" t="str">
        <f>CONCATENATE(L269," ",K269)</f>
        <v>CAROL FOLEY</v>
      </c>
      <c r="N269" s="1">
        <v>45992</v>
      </c>
      <c r="O269" s="1">
        <v>46023</v>
      </c>
      <c r="P269" s="2">
        <v>46.45</v>
      </c>
      <c r="Q269">
        <f>DATEDIF(N269,O269,"M")</f>
        <v>1</v>
      </c>
      <c r="R269" s="3">
        <v>0.6</v>
      </c>
      <c r="S269" t="s">
        <v>60</v>
      </c>
      <c r="T269" t="s">
        <v>61</v>
      </c>
      <c r="U269">
        <v>6</v>
      </c>
      <c r="V269" s="2">
        <v>167.22</v>
      </c>
      <c r="W269" s="2">
        <v>27.87</v>
      </c>
      <c r="X269" t="s">
        <v>54</v>
      </c>
    </row>
    <row r="270" spans="1:24" x14ac:dyDescent="0.25">
      <c r="A270" s="23">
        <v>2032230587</v>
      </c>
      <c r="B270" t="s">
        <v>74</v>
      </c>
      <c r="C270" t="s">
        <v>75</v>
      </c>
      <c r="D270" t="str">
        <f>CONCATENATE(C270," ",B270)</f>
        <v>RONALD HUDECHECK</v>
      </c>
      <c r="E270" t="s">
        <v>52</v>
      </c>
      <c r="F270" t="s">
        <v>53</v>
      </c>
      <c r="G270" t="s">
        <v>54</v>
      </c>
      <c r="H270">
        <v>15278437</v>
      </c>
      <c r="J270">
        <v>15278437</v>
      </c>
      <c r="K270" t="s">
        <v>76</v>
      </c>
      <c r="L270" t="s">
        <v>77</v>
      </c>
      <c r="M270" t="str">
        <f>CONCATENATE(L270," ",K270)</f>
        <v>JASON HOFFMANN</v>
      </c>
      <c r="N270" s="1">
        <v>45992</v>
      </c>
      <c r="O270" s="1">
        <v>46023</v>
      </c>
      <c r="P270" s="2">
        <v>75.75</v>
      </c>
      <c r="Q270">
        <f>DATEDIF(N270,O270,"M")</f>
        <v>1</v>
      </c>
      <c r="R270" s="3">
        <v>0.6</v>
      </c>
      <c r="S270" t="s">
        <v>60</v>
      </c>
      <c r="T270" t="s">
        <v>61</v>
      </c>
      <c r="U270">
        <v>6</v>
      </c>
      <c r="V270" s="2">
        <v>272.7</v>
      </c>
      <c r="W270" s="2">
        <v>45.45</v>
      </c>
      <c r="X270" t="s">
        <v>54</v>
      </c>
    </row>
    <row r="271" spans="1:24" x14ac:dyDescent="0.25">
      <c r="A271" s="23">
        <v>2032344143</v>
      </c>
      <c r="B271" t="s">
        <v>86</v>
      </c>
      <c r="C271" t="s">
        <v>87</v>
      </c>
      <c r="D271" t="str">
        <f>CONCATENATE(C271," ",B271)</f>
        <v>SCOTT PIROCH</v>
      </c>
      <c r="E271" t="s">
        <v>52</v>
      </c>
      <c r="F271" t="s">
        <v>53</v>
      </c>
      <c r="G271" t="s">
        <v>54</v>
      </c>
      <c r="H271">
        <v>21345012</v>
      </c>
      <c r="J271">
        <v>21345012</v>
      </c>
      <c r="K271" t="s">
        <v>88</v>
      </c>
      <c r="L271" t="s">
        <v>85</v>
      </c>
      <c r="M271" t="str">
        <f>CONCATENATE(L271," ",K271)</f>
        <v>Matthew Powers</v>
      </c>
      <c r="N271" s="1">
        <v>45986</v>
      </c>
      <c r="O271" s="1">
        <v>46016</v>
      </c>
      <c r="P271" s="2">
        <v>42.45</v>
      </c>
      <c r="Q271">
        <f>DATEDIF(N271,O271,"M")</f>
        <v>1</v>
      </c>
      <c r="R271" s="3">
        <v>0.2</v>
      </c>
      <c r="S271" t="s">
        <v>60</v>
      </c>
      <c r="T271" t="s">
        <v>61</v>
      </c>
      <c r="U271">
        <v>6</v>
      </c>
      <c r="V271" s="2">
        <v>50.94</v>
      </c>
      <c r="W271" s="2">
        <v>8.49</v>
      </c>
      <c r="X271" t="s">
        <v>54</v>
      </c>
    </row>
    <row r="272" spans="1:24" x14ac:dyDescent="0.25">
      <c r="A272" s="23">
        <v>2032337917</v>
      </c>
      <c r="B272" t="s">
        <v>81</v>
      </c>
      <c r="C272" t="s">
        <v>82</v>
      </c>
      <c r="D272" t="str">
        <f>CONCATENATE(C272," ",B272)</f>
        <v>PAIGE LIPSEY</v>
      </c>
      <c r="E272" t="s">
        <v>83</v>
      </c>
      <c r="F272" t="s">
        <v>53</v>
      </c>
      <c r="G272" t="s">
        <v>54</v>
      </c>
      <c r="H272">
        <v>8812322</v>
      </c>
      <c r="J272">
        <v>8812322</v>
      </c>
      <c r="K272" t="s">
        <v>84</v>
      </c>
      <c r="L272" t="s">
        <v>85</v>
      </c>
      <c r="M272" t="str">
        <f>CONCATENATE(L272," ",K272)</f>
        <v>Matthew Sherman</v>
      </c>
      <c r="N272" s="1">
        <v>46023</v>
      </c>
      <c r="O272" s="1">
        <v>46054</v>
      </c>
      <c r="P272" s="2">
        <v>56.69</v>
      </c>
      <c r="Q272">
        <f>DATEDIF(N272,O272,"M")</f>
        <v>1</v>
      </c>
      <c r="R272" s="3">
        <v>0.6</v>
      </c>
      <c r="S272" t="s">
        <v>60</v>
      </c>
      <c r="T272" t="s">
        <v>61</v>
      </c>
      <c r="U272">
        <v>6</v>
      </c>
      <c r="V272" s="2">
        <v>204.06</v>
      </c>
      <c r="W272" s="2">
        <v>34.01</v>
      </c>
      <c r="X272" t="s">
        <v>54</v>
      </c>
    </row>
    <row r="273" spans="1:24" x14ac:dyDescent="0.25">
      <c r="A273" s="23">
        <v>2032359504</v>
      </c>
      <c r="B273" t="s">
        <v>89</v>
      </c>
      <c r="C273" t="s">
        <v>90</v>
      </c>
      <c r="D273" t="str">
        <f>CONCATENATE(C273," ",B273)</f>
        <v>MARK FASSE</v>
      </c>
      <c r="E273" t="s">
        <v>83</v>
      </c>
      <c r="F273" t="s">
        <v>53</v>
      </c>
      <c r="G273" t="s">
        <v>54</v>
      </c>
      <c r="H273">
        <v>8812322</v>
      </c>
      <c r="J273">
        <v>8812322</v>
      </c>
      <c r="K273" t="s">
        <v>84</v>
      </c>
      <c r="L273" t="s">
        <v>85</v>
      </c>
      <c r="M273" t="str">
        <f>CONCATENATE(L273," ",K273)</f>
        <v>Matthew Sherman</v>
      </c>
      <c r="N273" s="1">
        <v>46023</v>
      </c>
      <c r="O273" s="1">
        <v>46054</v>
      </c>
      <c r="P273" s="2">
        <v>112.52</v>
      </c>
      <c r="Q273">
        <f>DATEDIF(N273,O273,"M")</f>
        <v>1</v>
      </c>
      <c r="R273" s="3">
        <v>0.6</v>
      </c>
      <c r="S273" t="s">
        <v>60</v>
      </c>
      <c r="T273" t="s">
        <v>61</v>
      </c>
      <c r="U273">
        <v>6</v>
      </c>
      <c r="V273" s="2">
        <v>405.06</v>
      </c>
      <c r="W273" s="2">
        <v>67.510000000000005</v>
      </c>
      <c r="X273" t="s">
        <v>54</v>
      </c>
    </row>
    <row r="274" spans="1:24" x14ac:dyDescent="0.25">
      <c r="A274" s="23">
        <v>2032367093</v>
      </c>
      <c r="B274" t="s">
        <v>94</v>
      </c>
      <c r="C274" t="s">
        <v>95</v>
      </c>
      <c r="D274" t="str">
        <f>CONCATENATE(C274," ",B274)</f>
        <v>JEFFREY JUERGENS</v>
      </c>
      <c r="E274" t="s">
        <v>83</v>
      </c>
      <c r="F274" t="s">
        <v>53</v>
      </c>
      <c r="G274" t="s">
        <v>54</v>
      </c>
      <c r="H274">
        <v>8812322</v>
      </c>
      <c r="J274">
        <v>8812322</v>
      </c>
      <c r="K274" t="s">
        <v>84</v>
      </c>
      <c r="L274" t="s">
        <v>85</v>
      </c>
      <c r="M274" t="str">
        <f>CONCATENATE(L274," ",K274)</f>
        <v>Matthew Sherman</v>
      </c>
      <c r="N274" s="1">
        <v>46023</v>
      </c>
      <c r="O274" s="1">
        <v>46054</v>
      </c>
      <c r="P274" s="2">
        <v>75.67</v>
      </c>
      <c r="Q274">
        <f>DATEDIF(N274,O274,"M")</f>
        <v>1</v>
      </c>
      <c r="R274" s="3">
        <v>0.6</v>
      </c>
      <c r="S274" t="s">
        <v>60</v>
      </c>
      <c r="T274" t="s">
        <v>61</v>
      </c>
      <c r="U274">
        <v>6</v>
      </c>
      <c r="V274" s="2">
        <v>272.39999999999998</v>
      </c>
      <c r="W274" s="2">
        <v>45.4</v>
      </c>
      <c r="X274" t="s">
        <v>54</v>
      </c>
    </row>
    <row r="275" spans="1:24" x14ac:dyDescent="0.25">
      <c r="A275" s="23">
        <v>2032003573</v>
      </c>
      <c r="B275" t="s">
        <v>62</v>
      </c>
      <c r="C275" t="s">
        <v>63</v>
      </c>
      <c r="D275" t="str">
        <f>CONCATENATE(C275," ",B275)</f>
        <v>CAROLINE ROBLES</v>
      </c>
      <c r="E275" t="s">
        <v>64</v>
      </c>
      <c r="F275" t="s">
        <v>53</v>
      </c>
      <c r="G275" t="s">
        <v>54</v>
      </c>
      <c r="H275">
        <v>8977234</v>
      </c>
      <c r="J275">
        <v>8977234</v>
      </c>
      <c r="K275" t="s">
        <v>65</v>
      </c>
      <c r="L275" t="s">
        <v>66</v>
      </c>
      <c r="M275" t="str">
        <f>CONCATENATE(L275," ",K275)</f>
        <v>RYAN CALTAGIRONE</v>
      </c>
      <c r="N275" s="1">
        <v>45992</v>
      </c>
      <c r="O275" s="1">
        <v>46023</v>
      </c>
      <c r="P275" s="2">
        <v>75.67</v>
      </c>
      <c r="Q275">
        <f>DATEDIF(N275,O275,"M")</f>
        <v>1</v>
      </c>
      <c r="R275" s="3">
        <v>0.6</v>
      </c>
      <c r="S275" t="s">
        <v>60</v>
      </c>
      <c r="T275" t="s">
        <v>61</v>
      </c>
      <c r="U275">
        <v>6</v>
      </c>
      <c r="V275" s="2">
        <v>272.39999999999998</v>
      </c>
      <c r="W275" s="2">
        <v>45.4</v>
      </c>
      <c r="X275" t="s">
        <v>54</v>
      </c>
    </row>
    <row r="276" spans="1:24" x14ac:dyDescent="0.25">
      <c r="A276" s="23">
        <v>2032082000</v>
      </c>
      <c r="B276" t="s">
        <v>67</v>
      </c>
      <c r="C276" t="s">
        <v>68</v>
      </c>
      <c r="D276" t="str">
        <f>CONCATENATE(C276," ",B276)</f>
        <v>ROBERT VLK</v>
      </c>
      <c r="E276" t="s">
        <v>64</v>
      </c>
      <c r="F276" t="s">
        <v>53</v>
      </c>
      <c r="G276" t="s">
        <v>54</v>
      </c>
      <c r="H276">
        <v>8977234</v>
      </c>
      <c r="J276">
        <v>8977234</v>
      </c>
      <c r="K276" t="s">
        <v>65</v>
      </c>
      <c r="L276" t="s">
        <v>66</v>
      </c>
      <c r="M276" t="str">
        <f>CONCATENATE(L276," ",K276)</f>
        <v>RYAN CALTAGIRONE</v>
      </c>
      <c r="N276" s="1">
        <v>45992</v>
      </c>
      <c r="O276" s="1">
        <v>46023</v>
      </c>
      <c r="P276" s="2">
        <v>108.52</v>
      </c>
      <c r="Q276">
        <f>DATEDIF(N276,O276,"M")</f>
        <v>1</v>
      </c>
      <c r="R276" s="3">
        <v>0.6</v>
      </c>
      <c r="S276" t="s">
        <v>60</v>
      </c>
      <c r="T276" t="s">
        <v>61</v>
      </c>
      <c r="U276">
        <v>6</v>
      </c>
      <c r="V276" s="2">
        <v>390.66</v>
      </c>
      <c r="W276" s="2">
        <v>65.11</v>
      </c>
      <c r="X276" t="s">
        <v>54</v>
      </c>
    </row>
    <row r="277" spans="1:24" x14ac:dyDescent="0.25">
      <c r="A277" s="23">
        <v>2032334806</v>
      </c>
      <c r="B277" t="s">
        <v>78</v>
      </c>
      <c r="C277" t="s">
        <v>79</v>
      </c>
      <c r="D277" t="str">
        <f>CONCATENATE(C277," ",B277)</f>
        <v>PATRICIA TIERNEY</v>
      </c>
      <c r="E277" t="s">
        <v>80</v>
      </c>
      <c r="F277" t="s">
        <v>53</v>
      </c>
      <c r="G277" t="s">
        <v>54</v>
      </c>
      <c r="H277">
        <v>8977234</v>
      </c>
      <c r="J277">
        <v>8977234</v>
      </c>
      <c r="K277" t="s">
        <v>65</v>
      </c>
      <c r="L277" t="s">
        <v>66</v>
      </c>
      <c r="M277" t="str">
        <f>CONCATENATE(L277," ",K277)</f>
        <v>RYAN CALTAGIRONE</v>
      </c>
      <c r="N277" s="1">
        <v>46023</v>
      </c>
      <c r="O277" s="1">
        <v>46054</v>
      </c>
      <c r="P277" s="2">
        <v>55.74</v>
      </c>
      <c r="Q277">
        <f>DATEDIF(N277,O277,"M")</f>
        <v>1</v>
      </c>
      <c r="R277" s="3">
        <v>0.6</v>
      </c>
      <c r="S277" t="s">
        <v>60</v>
      </c>
      <c r="T277" t="s">
        <v>61</v>
      </c>
      <c r="U277">
        <v>6</v>
      </c>
      <c r="V277" s="2">
        <v>200.64</v>
      </c>
      <c r="W277" s="2">
        <v>33.44</v>
      </c>
      <c r="X277" t="s">
        <v>54</v>
      </c>
    </row>
    <row r="278" spans="1:24" x14ac:dyDescent="0.25">
      <c r="A278" s="23">
        <v>2032366000</v>
      </c>
      <c r="B278" t="s">
        <v>91</v>
      </c>
      <c r="C278" t="s">
        <v>92</v>
      </c>
      <c r="D278" t="str">
        <f>CONCATENATE(C278," ",B278)</f>
        <v>CYNTHIA WOUDE</v>
      </c>
      <c r="E278" t="s">
        <v>93</v>
      </c>
      <c r="F278" t="s">
        <v>53</v>
      </c>
      <c r="G278" t="s">
        <v>54</v>
      </c>
      <c r="H278">
        <v>8977234</v>
      </c>
      <c r="J278">
        <v>8977234</v>
      </c>
      <c r="K278" t="s">
        <v>65</v>
      </c>
      <c r="L278" t="s">
        <v>66</v>
      </c>
      <c r="M278" t="str">
        <f>CONCATENATE(L278," ",K278)</f>
        <v>RYAN CALTAGIRONE</v>
      </c>
      <c r="N278" s="1">
        <v>46023</v>
      </c>
      <c r="O278" s="1">
        <v>46054</v>
      </c>
      <c r="P278" s="2">
        <v>75.67</v>
      </c>
      <c r="Q278">
        <f>DATEDIF(N278,O278,"M")</f>
        <v>1</v>
      </c>
      <c r="R278" s="3">
        <v>0.6</v>
      </c>
      <c r="S278" t="s">
        <v>60</v>
      </c>
      <c r="T278" t="s">
        <v>61</v>
      </c>
      <c r="U278">
        <v>6</v>
      </c>
      <c r="V278" s="2">
        <v>272.39999999999998</v>
      </c>
      <c r="W278" s="2">
        <v>45.4</v>
      </c>
      <c r="X278" t="s">
        <v>54</v>
      </c>
    </row>
  </sheetData>
  <sortState xmlns:xlrd2="http://schemas.microsoft.com/office/spreadsheetml/2017/richdata2" ref="A2:AZ278">
    <sortCondition sortBy="cellColor" ref="A2:A278" dxfId="1"/>
    <sortCondition ref="G2:G27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5773-4756-4D23-AD20-16E6F0363DFB}">
  <dimension ref="A1:AY105"/>
  <sheetViews>
    <sheetView topLeftCell="A43" workbookViewId="0">
      <selection activeCell="A67" sqref="A67"/>
    </sheetView>
  </sheetViews>
  <sheetFormatPr defaultRowHeight="15" x14ac:dyDescent="0.25"/>
  <cols>
    <col min="1" max="1" width="11" bestFit="1" customWidth="1"/>
    <col min="4" max="4" width="3.5703125" customWidth="1"/>
    <col min="7" max="7" width="7.140625" customWidth="1"/>
    <col min="8" max="8" width="21.28515625" customWidth="1"/>
    <col min="9" max="9" width="16" customWidth="1"/>
    <col min="14" max="14" width="13.5703125" bestFit="1" customWidth="1"/>
    <col min="15" max="15" width="12" bestFit="1" customWidth="1"/>
    <col min="16" max="16" width="12" customWidth="1"/>
  </cols>
  <sheetData>
    <row r="1" spans="1:49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27</v>
      </c>
      <c r="W1" t="s">
        <v>38</v>
      </c>
      <c r="X1" t="s">
        <v>39</v>
      </c>
      <c r="Y1" t="s">
        <v>40</v>
      </c>
    </row>
    <row r="2" spans="1:49" s="5" customFormat="1" x14ac:dyDescent="0.25">
      <c r="A2" s="5">
        <v>2028076164</v>
      </c>
      <c r="B2" s="5" t="s">
        <v>1232</v>
      </c>
      <c r="C2" s="5" t="s">
        <v>1233</v>
      </c>
      <c r="D2" s="5" t="str">
        <f t="shared" ref="D2:D14" si="0">CONCATENATE(C2," ",B2)</f>
        <v>MONIKA BROMLEY</v>
      </c>
      <c r="E2" s="5" t="s">
        <v>51</v>
      </c>
      <c r="F2" s="5" t="s">
        <v>372</v>
      </c>
      <c r="G2" s="5" t="s">
        <v>373</v>
      </c>
      <c r="H2" s="5" t="s">
        <v>374</v>
      </c>
      <c r="I2" s="5">
        <v>19586992</v>
      </c>
      <c r="J2" s="5" t="s">
        <v>377</v>
      </c>
      <c r="K2" s="5" t="s">
        <v>378</v>
      </c>
      <c r="L2" s="5" t="str">
        <f t="shared" ref="L2:L14" si="1">CONCATENATE(K2," ",J2)</f>
        <v>Barry Schumann</v>
      </c>
      <c r="M2" s="5" t="s">
        <v>929</v>
      </c>
      <c r="N2" s="6">
        <v>45748</v>
      </c>
      <c r="O2" s="6">
        <v>46023</v>
      </c>
      <c r="P2" s="5">
        <f>DATEDIF(N2,O2,"M")</f>
        <v>9</v>
      </c>
      <c r="Q2" s="7">
        <v>101.99</v>
      </c>
      <c r="R2" s="5">
        <v>1</v>
      </c>
      <c r="S2" s="5" t="s">
        <v>58</v>
      </c>
      <c r="T2" s="11">
        <v>0.7</v>
      </c>
      <c r="U2" s="5" t="s">
        <v>60</v>
      </c>
      <c r="V2" s="7">
        <v>0</v>
      </c>
      <c r="W2" s="7">
        <v>71.39</v>
      </c>
      <c r="X2" s="7">
        <v>71.39</v>
      </c>
      <c r="Y2" s="7">
        <v>0</v>
      </c>
      <c r="Z2" s="5" t="s">
        <v>374</v>
      </c>
    </row>
    <row r="3" spans="1:49" s="5" customFormat="1" x14ac:dyDescent="0.25">
      <c r="A3" s="5">
        <v>2026432669</v>
      </c>
      <c r="B3" s="5" t="s">
        <v>2204</v>
      </c>
      <c r="C3" s="5" t="s">
        <v>2205</v>
      </c>
      <c r="D3" s="5" t="str">
        <f t="shared" si="0"/>
        <v>GABINO CRUZ</v>
      </c>
      <c r="E3" s="5" t="s">
        <v>51</v>
      </c>
      <c r="F3" s="5" t="s">
        <v>83</v>
      </c>
      <c r="G3" s="5" t="s">
        <v>373</v>
      </c>
      <c r="H3" s="5" t="s">
        <v>374</v>
      </c>
      <c r="I3" s="5">
        <v>21283956</v>
      </c>
      <c r="J3" s="5" t="s">
        <v>600</v>
      </c>
      <c r="K3" s="5" t="s">
        <v>601</v>
      </c>
      <c r="L3" s="5" t="str">
        <f t="shared" si="1"/>
        <v>VICTOR FUENTES</v>
      </c>
      <c r="M3" s="5" t="s">
        <v>929</v>
      </c>
      <c r="N3" s="6">
        <v>45662</v>
      </c>
      <c r="O3" s="6">
        <v>46027</v>
      </c>
      <c r="P3" s="5">
        <f t="shared" ref="P3:P14" si="2">DATEDIF(N3,O3,"M")</f>
        <v>12</v>
      </c>
      <c r="Q3" s="7">
        <v>78.400000000000006</v>
      </c>
      <c r="R3" s="5">
        <v>1</v>
      </c>
      <c r="S3" s="5" t="s">
        <v>58</v>
      </c>
      <c r="T3" s="11">
        <v>0.7</v>
      </c>
      <c r="U3" s="5" t="s">
        <v>60</v>
      </c>
      <c r="V3" s="7">
        <v>0</v>
      </c>
      <c r="W3" s="7">
        <v>54.88</v>
      </c>
      <c r="X3" s="7">
        <v>54.88</v>
      </c>
      <c r="Y3" s="7">
        <v>0</v>
      </c>
      <c r="Z3" s="5" t="s">
        <v>374</v>
      </c>
    </row>
    <row r="4" spans="1:49" s="5" customFormat="1" x14ac:dyDescent="0.25">
      <c r="A4" s="5">
        <v>2028076165</v>
      </c>
      <c r="B4" s="5" t="s">
        <v>1232</v>
      </c>
      <c r="C4" s="5" t="s">
        <v>1233</v>
      </c>
      <c r="D4" s="5" t="str">
        <f t="shared" si="0"/>
        <v>MONIKA BROMLEY</v>
      </c>
      <c r="E4" s="5" t="s">
        <v>51</v>
      </c>
      <c r="F4" s="5" t="s">
        <v>372</v>
      </c>
      <c r="G4" s="5" t="s">
        <v>479</v>
      </c>
      <c r="H4" s="5" t="s">
        <v>480</v>
      </c>
      <c r="I4" s="5">
        <v>19586992</v>
      </c>
      <c r="J4" s="5" t="s">
        <v>377</v>
      </c>
      <c r="K4" s="5" t="s">
        <v>378</v>
      </c>
      <c r="L4" s="5" t="str">
        <f t="shared" si="1"/>
        <v>Barry Schumann</v>
      </c>
      <c r="M4" s="5" t="s">
        <v>929</v>
      </c>
      <c r="N4" s="6">
        <v>45748</v>
      </c>
      <c r="O4" s="6">
        <v>46023</v>
      </c>
      <c r="P4" s="5">
        <f t="shared" si="2"/>
        <v>9</v>
      </c>
      <c r="Q4" s="7">
        <v>55.04</v>
      </c>
      <c r="R4" s="5">
        <v>1</v>
      </c>
      <c r="S4" s="5" t="s">
        <v>58</v>
      </c>
      <c r="T4" s="12">
        <v>0.375</v>
      </c>
      <c r="U4" s="5" t="s">
        <v>60</v>
      </c>
      <c r="V4" s="7">
        <v>0</v>
      </c>
      <c r="W4" s="7">
        <v>20.64</v>
      </c>
      <c r="X4" s="7">
        <v>20.64</v>
      </c>
      <c r="Y4" s="7">
        <v>0</v>
      </c>
      <c r="Z4" s="5" t="s">
        <v>480</v>
      </c>
    </row>
    <row r="5" spans="1:49" s="5" customFormat="1" x14ac:dyDescent="0.25">
      <c r="A5" s="5">
        <v>2026102447</v>
      </c>
      <c r="B5" s="5" t="s">
        <v>2375</v>
      </c>
      <c r="C5" s="5" t="s">
        <v>386</v>
      </c>
      <c r="D5" s="5" t="str">
        <f t="shared" si="0"/>
        <v>MICHAEL RICHARDSON</v>
      </c>
      <c r="E5" s="5" t="s">
        <v>51</v>
      </c>
      <c r="F5" s="5" t="s">
        <v>83</v>
      </c>
      <c r="G5" s="5" t="s">
        <v>479</v>
      </c>
      <c r="H5" s="5" t="s">
        <v>480</v>
      </c>
      <c r="I5" s="5">
        <v>18828278</v>
      </c>
      <c r="J5" s="5" t="s">
        <v>385</v>
      </c>
      <c r="K5" s="5" t="s">
        <v>386</v>
      </c>
      <c r="L5" s="5" t="str">
        <f t="shared" si="1"/>
        <v>MICHAEL DUNAVANT</v>
      </c>
      <c r="M5" s="5" t="s">
        <v>929</v>
      </c>
      <c r="N5" s="6">
        <v>45658</v>
      </c>
      <c r="O5" s="6">
        <v>46023</v>
      </c>
      <c r="P5" s="5">
        <f t="shared" si="2"/>
        <v>12</v>
      </c>
      <c r="Q5" s="7">
        <v>22.52</v>
      </c>
      <c r="R5" s="5">
        <v>1</v>
      </c>
      <c r="S5" s="5" t="s">
        <v>58</v>
      </c>
      <c r="T5" s="12">
        <v>0.375</v>
      </c>
      <c r="U5" s="5" t="s">
        <v>60</v>
      </c>
      <c r="V5" s="7">
        <v>0</v>
      </c>
      <c r="W5" s="7">
        <v>8.44</v>
      </c>
      <c r="X5" s="7">
        <v>8.44</v>
      </c>
      <c r="Y5" s="7">
        <v>0</v>
      </c>
      <c r="Z5" s="5" t="s">
        <v>480</v>
      </c>
    </row>
    <row r="6" spans="1:49" s="5" customFormat="1" x14ac:dyDescent="0.25">
      <c r="A6" s="5">
        <v>2024266937</v>
      </c>
      <c r="B6" s="5" t="s">
        <v>1850</v>
      </c>
      <c r="C6" s="5" t="s">
        <v>202</v>
      </c>
      <c r="D6" s="5" t="str">
        <f t="shared" si="0"/>
        <v>LORA KISIN</v>
      </c>
      <c r="E6" s="5" t="s">
        <v>51</v>
      </c>
      <c r="F6" s="5" t="s">
        <v>80</v>
      </c>
      <c r="G6" s="5" t="s">
        <v>803</v>
      </c>
      <c r="H6" s="5" t="s">
        <v>809</v>
      </c>
      <c r="I6" s="5">
        <v>16912722</v>
      </c>
      <c r="J6" s="5" t="s">
        <v>422</v>
      </c>
      <c r="K6" s="5" t="s">
        <v>423</v>
      </c>
      <c r="L6" s="5" t="str">
        <f t="shared" si="1"/>
        <v>ANDREA PETRUNGARO</v>
      </c>
      <c r="M6" s="5" t="s">
        <v>929</v>
      </c>
      <c r="N6" s="6">
        <v>45566</v>
      </c>
      <c r="O6" s="6">
        <v>46023</v>
      </c>
      <c r="P6" s="5">
        <f t="shared" si="2"/>
        <v>15</v>
      </c>
      <c r="Q6" s="7">
        <v>15</v>
      </c>
      <c r="R6" s="5">
        <v>1</v>
      </c>
      <c r="S6" s="5" t="s">
        <v>58</v>
      </c>
      <c r="T6" s="11">
        <v>0.28999999999999998</v>
      </c>
      <c r="U6" s="5" t="s">
        <v>135</v>
      </c>
      <c r="V6" s="7">
        <v>0</v>
      </c>
      <c r="W6" s="7">
        <v>4.3499999999999996</v>
      </c>
      <c r="X6" s="7">
        <v>4.3499999999999996</v>
      </c>
      <c r="Y6" s="7">
        <v>0</v>
      </c>
      <c r="Z6" s="5" t="s">
        <v>2601</v>
      </c>
    </row>
    <row r="7" spans="1:49" x14ac:dyDescent="0.25">
      <c r="A7">
        <v>2029168908</v>
      </c>
      <c r="B7" t="s">
        <v>1255</v>
      </c>
      <c r="C7" t="s">
        <v>375</v>
      </c>
      <c r="D7" t="str">
        <f t="shared" si="0"/>
        <v>MICHELLE WEBB</v>
      </c>
      <c r="E7" t="s">
        <v>51</v>
      </c>
      <c r="F7" t="s">
        <v>256</v>
      </c>
      <c r="G7" t="s">
        <v>373</v>
      </c>
      <c r="H7" t="s">
        <v>374</v>
      </c>
      <c r="I7">
        <v>21348299</v>
      </c>
      <c r="J7" t="s">
        <v>855</v>
      </c>
      <c r="K7" t="s">
        <v>856</v>
      </c>
      <c r="L7" t="str">
        <f t="shared" si="1"/>
        <v>BARRY BRENNER</v>
      </c>
      <c r="M7" t="s">
        <v>929</v>
      </c>
      <c r="N7" s="1">
        <v>45809</v>
      </c>
      <c r="O7" s="1">
        <v>46023</v>
      </c>
      <c r="P7">
        <f t="shared" si="2"/>
        <v>7</v>
      </c>
      <c r="Q7" s="2">
        <v>72.400000000000006</v>
      </c>
      <c r="R7">
        <v>1</v>
      </c>
      <c r="S7" t="s">
        <v>58</v>
      </c>
      <c r="T7" s="3">
        <v>0.7</v>
      </c>
      <c r="U7" t="s">
        <v>60</v>
      </c>
      <c r="V7" s="2">
        <v>0</v>
      </c>
      <c r="W7" s="2">
        <v>50.68</v>
      </c>
      <c r="X7" s="2">
        <v>50.68</v>
      </c>
      <c r="Y7" s="2">
        <v>0</v>
      </c>
      <c r="Z7" t="s">
        <v>374</v>
      </c>
    </row>
    <row r="8" spans="1:49" x14ac:dyDescent="0.25">
      <c r="A8">
        <v>2028043911</v>
      </c>
      <c r="B8" t="s">
        <v>859</v>
      </c>
      <c r="C8" t="s">
        <v>860</v>
      </c>
      <c r="D8" t="str">
        <f t="shared" si="0"/>
        <v>TRACEY MARTIN</v>
      </c>
      <c r="E8" t="s">
        <v>51</v>
      </c>
      <c r="F8" t="s">
        <v>83</v>
      </c>
      <c r="G8" t="s">
        <v>479</v>
      </c>
      <c r="H8" t="s">
        <v>480</v>
      </c>
      <c r="I8">
        <v>21348299</v>
      </c>
      <c r="J8" t="s">
        <v>855</v>
      </c>
      <c r="K8" t="s">
        <v>856</v>
      </c>
      <c r="L8" t="str">
        <f t="shared" si="1"/>
        <v>BARRY BRENNER</v>
      </c>
      <c r="M8" t="s">
        <v>929</v>
      </c>
      <c r="N8" s="1">
        <v>45748</v>
      </c>
      <c r="O8" s="1">
        <v>46023</v>
      </c>
      <c r="P8">
        <f t="shared" si="2"/>
        <v>9</v>
      </c>
      <c r="Q8" s="2">
        <v>90.76</v>
      </c>
      <c r="R8">
        <v>1</v>
      </c>
      <c r="S8" t="s">
        <v>58</v>
      </c>
      <c r="T8" s="4">
        <v>0.375</v>
      </c>
      <c r="U8" t="s">
        <v>60</v>
      </c>
      <c r="V8" s="2">
        <v>0</v>
      </c>
      <c r="W8" s="2">
        <v>34.04</v>
      </c>
      <c r="X8" s="2">
        <v>34.04</v>
      </c>
      <c r="Y8" s="2">
        <v>0</v>
      </c>
      <c r="Z8" t="s">
        <v>480</v>
      </c>
    </row>
    <row r="9" spans="1:49" x14ac:dyDescent="0.25">
      <c r="A9">
        <v>2025934341</v>
      </c>
      <c r="B9" t="s">
        <v>2379</v>
      </c>
      <c r="C9" t="s">
        <v>916</v>
      </c>
      <c r="D9" t="str">
        <f t="shared" si="0"/>
        <v>SARAH KENNEDY</v>
      </c>
      <c r="E9" t="s">
        <v>51</v>
      </c>
      <c r="F9" t="s">
        <v>372</v>
      </c>
      <c r="G9" t="s">
        <v>479</v>
      </c>
      <c r="H9" t="s">
        <v>480</v>
      </c>
      <c r="I9">
        <v>20436896</v>
      </c>
      <c r="J9" t="s">
        <v>65</v>
      </c>
      <c r="K9" t="s">
        <v>1002</v>
      </c>
      <c r="L9" t="str">
        <f t="shared" si="1"/>
        <v>KATELENN CALTAGIRONE</v>
      </c>
      <c r="M9" t="s">
        <v>929</v>
      </c>
      <c r="N9" s="1">
        <v>45658</v>
      </c>
      <c r="O9" s="1">
        <v>46023</v>
      </c>
      <c r="P9">
        <f t="shared" si="2"/>
        <v>12</v>
      </c>
      <c r="Q9" s="2">
        <v>49.62</v>
      </c>
      <c r="R9">
        <v>1</v>
      </c>
      <c r="S9" t="s">
        <v>58</v>
      </c>
      <c r="T9" s="4">
        <v>0.375</v>
      </c>
      <c r="U9" t="s">
        <v>60</v>
      </c>
      <c r="V9" s="2">
        <v>0</v>
      </c>
      <c r="W9" s="2">
        <v>18.61</v>
      </c>
      <c r="X9" s="2">
        <v>18.61</v>
      </c>
      <c r="Y9" s="2">
        <v>0</v>
      </c>
      <c r="Z9" t="s">
        <v>480</v>
      </c>
    </row>
    <row r="10" spans="1:49" x14ac:dyDescent="0.25">
      <c r="A10">
        <v>2029168909</v>
      </c>
      <c r="B10" t="s">
        <v>1255</v>
      </c>
      <c r="C10" t="s">
        <v>375</v>
      </c>
      <c r="D10" t="str">
        <f t="shared" si="0"/>
        <v>MICHELLE WEBB</v>
      </c>
      <c r="E10" t="s">
        <v>51</v>
      </c>
      <c r="F10" t="s">
        <v>256</v>
      </c>
      <c r="G10" t="s">
        <v>479</v>
      </c>
      <c r="H10" t="s">
        <v>480</v>
      </c>
      <c r="I10">
        <v>21348299</v>
      </c>
      <c r="J10" t="s">
        <v>855</v>
      </c>
      <c r="K10" t="s">
        <v>856</v>
      </c>
      <c r="L10" t="str">
        <f t="shared" si="1"/>
        <v>BARRY BRENNER</v>
      </c>
      <c r="M10" t="s">
        <v>929</v>
      </c>
      <c r="N10" s="1">
        <v>45809</v>
      </c>
      <c r="O10" s="1">
        <v>46023</v>
      </c>
      <c r="P10">
        <f t="shared" si="2"/>
        <v>7</v>
      </c>
      <c r="Q10" s="2">
        <v>49.19</v>
      </c>
      <c r="R10">
        <v>1</v>
      </c>
      <c r="S10" t="s">
        <v>58</v>
      </c>
      <c r="T10" s="4">
        <v>0.375</v>
      </c>
      <c r="U10" t="s">
        <v>60</v>
      </c>
      <c r="V10" s="2">
        <v>0</v>
      </c>
      <c r="W10" s="2">
        <v>18.45</v>
      </c>
      <c r="X10" s="2">
        <v>18.45</v>
      </c>
      <c r="Y10" s="2">
        <v>0</v>
      </c>
      <c r="Z10" t="s">
        <v>480</v>
      </c>
    </row>
    <row r="11" spans="1:49" x14ac:dyDescent="0.25">
      <c r="A11">
        <v>2020926731</v>
      </c>
      <c r="B11" t="s">
        <v>1240</v>
      </c>
      <c r="C11" t="s">
        <v>1241</v>
      </c>
      <c r="D11" t="str">
        <f t="shared" si="0"/>
        <v>EMMA HEITMAN</v>
      </c>
      <c r="E11" t="s">
        <v>51</v>
      </c>
      <c r="F11" t="s">
        <v>112</v>
      </c>
      <c r="G11" t="s">
        <v>102</v>
      </c>
      <c r="H11" t="s">
        <v>738</v>
      </c>
      <c r="I11">
        <v>8307933</v>
      </c>
      <c r="J11" t="s">
        <v>113</v>
      </c>
      <c r="K11" t="s">
        <v>114</v>
      </c>
      <c r="L11" t="str">
        <f t="shared" si="1"/>
        <v>GREGORY TEIPEL</v>
      </c>
      <c r="M11" t="s">
        <v>929</v>
      </c>
      <c r="N11" s="1">
        <v>45295</v>
      </c>
      <c r="O11" s="1">
        <v>46026</v>
      </c>
      <c r="P11">
        <f t="shared" si="2"/>
        <v>24</v>
      </c>
      <c r="Q11" s="2">
        <v>155.66999999999999</v>
      </c>
      <c r="R11">
        <v>1</v>
      </c>
      <c r="S11" t="s">
        <v>58</v>
      </c>
      <c r="T11" s="3">
        <v>0.1</v>
      </c>
      <c r="U11" t="s">
        <v>135</v>
      </c>
      <c r="V11" s="2">
        <v>0</v>
      </c>
      <c r="W11" s="2">
        <v>15.57</v>
      </c>
      <c r="X11" s="2">
        <v>15.57</v>
      </c>
      <c r="Y11" s="2">
        <v>0</v>
      </c>
      <c r="Z11" t="s">
        <v>2599</v>
      </c>
    </row>
    <row r="12" spans="1:49" x14ac:dyDescent="0.25">
      <c r="A12">
        <v>2028043912</v>
      </c>
      <c r="B12" t="s">
        <v>859</v>
      </c>
      <c r="C12" t="s">
        <v>860</v>
      </c>
      <c r="D12" t="str">
        <f t="shared" si="0"/>
        <v>TRACEY MARTIN</v>
      </c>
      <c r="E12" t="s">
        <v>51</v>
      </c>
      <c r="F12" t="s">
        <v>83</v>
      </c>
      <c r="G12" t="s">
        <v>373</v>
      </c>
      <c r="H12" t="s">
        <v>374</v>
      </c>
      <c r="I12">
        <v>21348299</v>
      </c>
      <c r="J12" t="s">
        <v>855</v>
      </c>
      <c r="K12" t="s">
        <v>856</v>
      </c>
      <c r="L12" t="str">
        <f t="shared" si="1"/>
        <v>BARRY BRENNER</v>
      </c>
      <c r="M12" t="s">
        <v>929</v>
      </c>
      <c r="N12" s="1">
        <v>45748</v>
      </c>
      <c r="O12" s="1">
        <v>46023</v>
      </c>
      <c r="P12">
        <f t="shared" si="2"/>
        <v>9</v>
      </c>
      <c r="Q12" s="2">
        <v>19</v>
      </c>
      <c r="R12">
        <v>1</v>
      </c>
      <c r="S12" t="s">
        <v>58</v>
      </c>
      <c r="T12" s="3">
        <v>0.7</v>
      </c>
      <c r="U12" t="s">
        <v>60</v>
      </c>
      <c r="V12" s="2">
        <v>0</v>
      </c>
      <c r="W12" s="2">
        <v>13.3</v>
      </c>
      <c r="X12" s="2">
        <v>13.3</v>
      </c>
      <c r="Y12" s="2">
        <v>0</v>
      </c>
      <c r="Z12" t="s">
        <v>374</v>
      </c>
    </row>
    <row r="13" spans="1:49" x14ac:dyDescent="0.25">
      <c r="A13">
        <v>2020926732</v>
      </c>
      <c r="B13" t="s">
        <v>1240</v>
      </c>
      <c r="C13" t="s">
        <v>1241</v>
      </c>
      <c r="D13" t="str">
        <f t="shared" si="0"/>
        <v>EMMA HEITMAN</v>
      </c>
      <c r="E13" t="s">
        <v>51</v>
      </c>
      <c r="F13" t="s">
        <v>112</v>
      </c>
      <c r="G13" t="s">
        <v>373</v>
      </c>
      <c r="H13" t="s">
        <v>400</v>
      </c>
      <c r="I13">
        <v>8307933</v>
      </c>
      <c r="J13" t="s">
        <v>113</v>
      </c>
      <c r="K13" t="s">
        <v>114</v>
      </c>
      <c r="L13" t="str">
        <f t="shared" si="1"/>
        <v>GREGORY TEIPEL</v>
      </c>
      <c r="M13" t="s">
        <v>929</v>
      </c>
      <c r="N13" s="1">
        <v>45295</v>
      </c>
      <c r="O13" s="1">
        <v>46026</v>
      </c>
      <c r="P13">
        <f t="shared" si="2"/>
        <v>24</v>
      </c>
      <c r="Q13" s="2">
        <v>85.53</v>
      </c>
      <c r="R13">
        <v>1</v>
      </c>
      <c r="S13" t="s">
        <v>58</v>
      </c>
      <c r="T13" s="3">
        <v>0.15</v>
      </c>
      <c r="U13" t="s">
        <v>135</v>
      </c>
      <c r="V13" s="2">
        <v>0</v>
      </c>
      <c r="W13" s="2">
        <v>12.83</v>
      </c>
      <c r="X13" s="2">
        <v>12.83</v>
      </c>
      <c r="Y13" s="2">
        <v>0</v>
      </c>
      <c r="Z13" t="s">
        <v>400</v>
      </c>
    </row>
    <row r="14" spans="1:49" x14ac:dyDescent="0.25">
      <c r="A14">
        <v>2029646226</v>
      </c>
      <c r="B14" t="s">
        <v>2072</v>
      </c>
      <c r="C14" t="s">
        <v>2073</v>
      </c>
      <c r="D14" t="str">
        <f t="shared" si="0"/>
        <v>POOLE COLLETTE</v>
      </c>
      <c r="E14" t="s">
        <v>51</v>
      </c>
      <c r="F14" t="s">
        <v>98</v>
      </c>
      <c r="G14" t="s">
        <v>2058</v>
      </c>
      <c r="H14" t="s">
        <v>2059</v>
      </c>
      <c r="I14">
        <v>19279958</v>
      </c>
      <c r="J14" t="s">
        <v>195</v>
      </c>
      <c r="K14" t="s">
        <v>196</v>
      </c>
      <c r="L14" t="str">
        <f t="shared" si="1"/>
        <v>JARED KINYUA</v>
      </c>
      <c r="M14" t="s">
        <v>929</v>
      </c>
      <c r="N14" s="1">
        <v>45834</v>
      </c>
      <c r="O14" s="1">
        <v>46017</v>
      </c>
      <c r="P14">
        <f t="shared" si="2"/>
        <v>6</v>
      </c>
      <c r="Q14" s="2">
        <v>13.99</v>
      </c>
      <c r="R14">
        <v>1</v>
      </c>
      <c r="S14" t="s">
        <v>58</v>
      </c>
      <c r="T14" s="3">
        <v>0.47</v>
      </c>
      <c r="U14" t="s">
        <v>60</v>
      </c>
      <c r="V14" s="2">
        <v>0</v>
      </c>
      <c r="W14" s="2">
        <v>6.58</v>
      </c>
      <c r="X14" s="2">
        <v>6.58</v>
      </c>
      <c r="Y14" s="2">
        <v>0</v>
      </c>
      <c r="Z14" t="s">
        <v>2059</v>
      </c>
    </row>
    <row r="15" spans="1:49" x14ac:dyDescent="0.25">
      <c r="N15" s="1"/>
      <c r="O15" s="1"/>
      <c r="Q15" s="2"/>
      <c r="T15" s="3"/>
      <c r="V15" s="2"/>
      <c r="W15" s="2"/>
      <c r="X15" s="2"/>
      <c r="Y15" s="2"/>
    </row>
    <row r="16" spans="1:49" s="5" customFormat="1" x14ac:dyDescent="0.25">
      <c r="A16">
        <v>2030818007</v>
      </c>
      <c r="B16" t="s">
        <v>2044</v>
      </c>
      <c r="C16" t="s">
        <v>105</v>
      </c>
      <c r="D16" t="str">
        <f t="shared" ref="D16:D44" si="3">CONCATENATE(C16," ",B16)</f>
        <v>KAREN CHAU</v>
      </c>
      <c r="E16" t="s">
        <v>51</v>
      </c>
      <c r="F16" t="s">
        <v>125</v>
      </c>
      <c r="G16" t="s">
        <v>803</v>
      </c>
      <c r="H16" t="s">
        <v>809</v>
      </c>
      <c r="I16">
        <v>8977234</v>
      </c>
      <c r="J16" t="s">
        <v>65</v>
      </c>
      <c r="K16" t="s">
        <v>66</v>
      </c>
      <c r="L16" t="str">
        <f t="shared" ref="L16:L44" si="4">CONCATENATE(K16," ",J16)</f>
        <v>RYAN CALTAGIRONE</v>
      </c>
      <c r="M16" t="s">
        <v>929</v>
      </c>
      <c r="N16" s="1">
        <v>45903</v>
      </c>
      <c r="O16" s="1">
        <v>45994</v>
      </c>
      <c r="P16"/>
      <c r="Q16" s="2">
        <v>-1</v>
      </c>
      <c r="R16">
        <v>1</v>
      </c>
      <c r="S16" t="s">
        <v>58</v>
      </c>
      <c r="T16" s="3">
        <v>0.28999999999999998</v>
      </c>
      <c r="U16" t="s">
        <v>60</v>
      </c>
      <c r="V16" s="2">
        <v>0</v>
      </c>
      <c r="W16" s="2">
        <v>-0.28999999999999998</v>
      </c>
      <c r="X16" s="2">
        <v>-0.28999999999999998</v>
      </c>
      <c r="Y16" s="2">
        <v>0</v>
      </c>
      <c r="Z16" t="s">
        <v>2601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</row>
    <row r="17" spans="1:51" x14ac:dyDescent="0.25">
      <c r="A17">
        <v>2031351791</v>
      </c>
      <c r="B17" t="s">
        <v>1321</v>
      </c>
      <c r="C17" t="s">
        <v>641</v>
      </c>
      <c r="D17" t="str">
        <f t="shared" si="3"/>
        <v>JOSEPH MORRIS</v>
      </c>
      <c r="E17" t="s">
        <v>51</v>
      </c>
      <c r="F17" t="s">
        <v>98</v>
      </c>
      <c r="G17" t="s">
        <v>803</v>
      </c>
      <c r="H17" t="s">
        <v>2414</v>
      </c>
      <c r="I17">
        <v>1706194</v>
      </c>
      <c r="J17" t="s">
        <v>258</v>
      </c>
      <c r="K17" t="s">
        <v>131</v>
      </c>
      <c r="L17" t="str">
        <f t="shared" si="4"/>
        <v>MATTHEW DAUGHERTY</v>
      </c>
      <c r="M17" t="s">
        <v>929</v>
      </c>
      <c r="N17" s="1">
        <v>45931</v>
      </c>
      <c r="O17" s="1">
        <v>45992</v>
      </c>
      <c r="Q17" s="2">
        <v>-2.5</v>
      </c>
      <c r="R17">
        <v>1</v>
      </c>
      <c r="S17" t="s">
        <v>58</v>
      </c>
      <c r="T17" s="3">
        <v>0.24</v>
      </c>
      <c r="U17" t="s">
        <v>60</v>
      </c>
      <c r="V17" s="2">
        <v>0</v>
      </c>
      <c r="W17" s="2">
        <v>-0.6</v>
      </c>
      <c r="X17" s="2">
        <v>-0.6</v>
      </c>
      <c r="Y17" s="2">
        <v>0</v>
      </c>
      <c r="Z17" t="s">
        <v>2600</v>
      </c>
    </row>
    <row r="18" spans="1:51" x14ac:dyDescent="0.25">
      <c r="A18" s="5">
        <v>2016868356</v>
      </c>
      <c r="B18" s="5" t="s">
        <v>1381</v>
      </c>
      <c r="C18" s="5" t="s">
        <v>114</v>
      </c>
      <c r="D18" t="str">
        <f t="shared" si="3"/>
        <v>GREGORY SHISLER</v>
      </c>
      <c r="E18" s="5" t="s">
        <v>51</v>
      </c>
      <c r="F18" s="5" t="s">
        <v>52</v>
      </c>
      <c r="G18" s="5" t="s">
        <v>479</v>
      </c>
      <c r="H18" s="5" t="s">
        <v>480</v>
      </c>
      <c r="I18" s="5">
        <v>16509456</v>
      </c>
      <c r="J18" s="5" t="s">
        <v>71</v>
      </c>
      <c r="K18" s="5" t="s">
        <v>72</v>
      </c>
      <c r="L18" t="str">
        <f t="shared" si="4"/>
        <v>PETER RICHTER</v>
      </c>
      <c r="M18" s="5" t="s">
        <v>929</v>
      </c>
      <c r="N18" s="6">
        <v>44885</v>
      </c>
      <c r="O18" s="6">
        <v>46011</v>
      </c>
      <c r="P18" s="5"/>
      <c r="Q18" s="7">
        <v>-11.18</v>
      </c>
      <c r="R18" s="5">
        <v>1</v>
      </c>
      <c r="S18" s="5" t="s">
        <v>58</v>
      </c>
      <c r="T18" s="11">
        <v>0.06</v>
      </c>
      <c r="U18" s="5" t="s">
        <v>135</v>
      </c>
      <c r="V18" s="7">
        <v>0</v>
      </c>
      <c r="W18" s="7">
        <v>-0.67</v>
      </c>
      <c r="X18" s="7">
        <v>-0.67</v>
      </c>
      <c r="Y18" s="7">
        <v>0</v>
      </c>
      <c r="Z18" s="5" t="s">
        <v>480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51" x14ac:dyDescent="0.25">
      <c r="A19" s="5">
        <v>2024529138</v>
      </c>
      <c r="B19" s="5" t="s">
        <v>1742</v>
      </c>
      <c r="C19" s="5" t="s">
        <v>1221</v>
      </c>
      <c r="D19" t="str">
        <f t="shared" si="3"/>
        <v>RAFAEL VARGAS</v>
      </c>
      <c r="E19" s="5" t="s">
        <v>51</v>
      </c>
      <c r="F19" s="5" t="s">
        <v>83</v>
      </c>
      <c r="G19" s="5" t="s">
        <v>479</v>
      </c>
      <c r="H19" s="5" t="s">
        <v>480</v>
      </c>
      <c r="I19" s="5">
        <v>18828278</v>
      </c>
      <c r="J19" s="5" t="s">
        <v>385</v>
      </c>
      <c r="K19" s="5" t="s">
        <v>386</v>
      </c>
      <c r="L19" t="str">
        <f t="shared" si="4"/>
        <v>MICHAEL DUNAVANT</v>
      </c>
      <c r="M19" s="5" t="s">
        <v>929</v>
      </c>
      <c r="N19" s="6">
        <v>45541</v>
      </c>
      <c r="O19" s="6">
        <v>45997</v>
      </c>
      <c r="P19" s="5"/>
      <c r="Q19" s="7">
        <v>-14.27</v>
      </c>
      <c r="R19" s="5">
        <v>1</v>
      </c>
      <c r="S19" s="5" t="s">
        <v>58</v>
      </c>
      <c r="T19" s="11">
        <v>0.06</v>
      </c>
      <c r="U19" s="5" t="s">
        <v>135</v>
      </c>
      <c r="V19" s="7">
        <v>0</v>
      </c>
      <c r="W19" s="7">
        <v>-0.86</v>
      </c>
      <c r="X19" s="7">
        <v>-0.86</v>
      </c>
      <c r="Y19" s="7">
        <v>0</v>
      </c>
      <c r="Z19" s="5" t="s">
        <v>480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51" x14ac:dyDescent="0.25">
      <c r="A20" s="5">
        <v>2024529137</v>
      </c>
      <c r="B20" s="5" t="s">
        <v>1742</v>
      </c>
      <c r="C20" s="5" t="s">
        <v>1221</v>
      </c>
      <c r="D20" t="str">
        <f t="shared" si="3"/>
        <v>RAFAEL VARGAS</v>
      </c>
      <c r="E20" s="5" t="s">
        <v>51</v>
      </c>
      <c r="F20" s="5" t="s">
        <v>83</v>
      </c>
      <c r="G20" s="5" t="s">
        <v>373</v>
      </c>
      <c r="H20" s="5" t="s">
        <v>374</v>
      </c>
      <c r="I20" s="5">
        <v>18828278</v>
      </c>
      <c r="J20" s="5" t="s">
        <v>385</v>
      </c>
      <c r="K20" s="5" t="s">
        <v>386</v>
      </c>
      <c r="L20" t="str">
        <f t="shared" si="4"/>
        <v>MICHAEL DUNAVANT</v>
      </c>
      <c r="M20" s="5" t="s">
        <v>929</v>
      </c>
      <c r="N20" s="6">
        <v>45541</v>
      </c>
      <c r="O20" s="6">
        <v>45997</v>
      </c>
      <c r="P20" s="5"/>
      <c r="Q20" s="7">
        <v>-10.4</v>
      </c>
      <c r="R20" s="5">
        <v>1</v>
      </c>
      <c r="S20" s="5" t="s">
        <v>58</v>
      </c>
      <c r="T20" s="11">
        <v>0.15</v>
      </c>
      <c r="U20" s="5" t="s">
        <v>135</v>
      </c>
      <c r="V20" s="7">
        <v>0</v>
      </c>
      <c r="W20" s="7">
        <v>-1.56</v>
      </c>
      <c r="X20" s="7">
        <v>-1.56</v>
      </c>
      <c r="Y20" s="7">
        <v>0</v>
      </c>
      <c r="Z20" s="5" t="s">
        <v>374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>
        <v>2029486076</v>
      </c>
      <c r="B21" s="5" t="s">
        <v>1043</v>
      </c>
      <c r="C21" s="5" t="s">
        <v>1044</v>
      </c>
      <c r="D21" t="str">
        <f t="shared" si="3"/>
        <v>TANJA JUKIC</v>
      </c>
      <c r="E21" s="5" t="s">
        <v>51</v>
      </c>
      <c r="F21" s="5" t="s">
        <v>83</v>
      </c>
      <c r="G21" s="5" t="s">
        <v>132</v>
      </c>
      <c r="H21" s="5" t="s">
        <v>344</v>
      </c>
      <c r="I21" s="5">
        <v>7470776</v>
      </c>
      <c r="J21" s="5" t="s">
        <v>355</v>
      </c>
      <c r="K21" s="5" t="s">
        <v>356</v>
      </c>
      <c r="L21" t="str">
        <f t="shared" si="4"/>
        <v>Andrew Choi</v>
      </c>
      <c r="M21" s="5" t="s">
        <v>929</v>
      </c>
      <c r="N21" s="6">
        <v>45825</v>
      </c>
      <c r="O21" s="6">
        <v>46008</v>
      </c>
      <c r="P21" s="5"/>
      <c r="Q21" s="7">
        <v>-5.2</v>
      </c>
      <c r="R21" s="5">
        <v>1</v>
      </c>
      <c r="S21" s="5" t="s">
        <v>58</v>
      </c>
      <c r="T21" s="11">
        <v>0.38</v>
      </c>
      <c r="U21" s="5" t="s">
        <v>60</v>
      </c>
      <c r="V21" s="7">
        <v>0</v>
      </c>
      <c r="W21" s="7">
        <v>-1.98</v>
      </c>
      <c r="X21" s="7">
        <v>-1.98</v>
      </c>
      <c r="Y21" s="7">
        <v>0</v>
      </c>
      <c r="Z21" s="5" t="s">
        <v>257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>
        <v>2026162867</v>
      </c>
      <c r="B22" t="s">
        <v>2376</v>
      </c>
      <c r="C22" t="s">
        <v>324</v>
      </c>
      <c r="D22" t="str">
        <f t="shared" si="3"/>
        <v>JULIA WALDSCHMIDT</v>
      </c>
      <c r="E22" t="s">
        <v>51</v>
      </c>
      <c r="F22" t="s">
        <v>52</v>
      </c>
      <c r="G22" t="s">
        <v>479</v>
      </c>
      <c r="H22" t="s">
        <v>480</v>
      </c>
      <c r="I22">
        <v>17528908</v>
      </c>
      <c r="J22" t="s">
        <v>1682</v>
      </c>
      <c r="K22" t="s">
        <v>213</v>
      </c>
      <c r="L22" t="str">
        <f t="shared" si="4"/>
        <v>DEBORAH INSKIPT</v>
      </c>
      <c r="M22" t="s">
        <v>929</v>
      </c>
      <c r="N22" s="1">
        <v>45658</v>
      </c>
      <c r="O22" s="1">
        <v>46023</v>
      </c>
      <c r="Q22" s="2">
        <v>-5.33</v>
      </c>
      <c r="R22">
        <v>1</v>
      </c>
      <c r="S22" t="s">
        <v>58</v>
      </c>
      <c r="T22" s="4">
        <v>0.375</v>
      </c>
      <c r="U22" t="s">
        <v>60</v>
      </c>
      <c r="V22" s="2">
        <v>0</v>
      </c>
      <c r="W22" s="2">
        <v>-2</v>
      </c>
      <c r="X22" s="2">
        <v>-2</v>
      </c>
      <c r="Y22" s="2">
        <v>0</v>
      </c>
      <c r="Z22" t="s">
        <v>480</v>
      </c>
    </row>
    <row r="23" spans="1:51" x14ac:dyDescent="0.25">
      <c r="A23">
        <v>2029508511</v>
      </c>
      <c r="B23" t="s">
        <v>418</v>
      </c>
      <c r="C23" t="s">
        <v>845</v>
      </c>
      <c r="D23" t="str">
        <f t="shared" si="3"/>
        <v>HERNANDEZ STEVEN</v>
      </c>
      <c r="E23" t="s">
        <v>51</v>
      </c>
      <c r="F23" t="s">
        <v>372</v>
      </c>
      <c r="G23" t="s">
        <v>102</v>
      </c>
      <c r="H23" t="s">
        <v>103</v>
      </c>
      <c r="I23">
        <v>8977234</v>
      </c>
      <c r="J23" t="s">
        <v>65</v>
      </c>
      <c r="K23" t="s">
        <v>66</v>
      </c>
      <c r="L23" t="str">
        <f t="shared" si="4"/>
        <v>RYAN CALTAGIRONE</v>
      </c>
      <c r="M23" t="s">
        <v>929</v>
      </c>
      <c r="N23" s="1">
        <v>45839</v>
      </c>
      <c r="O23" s="1">
        <v>45992</v>
      </c>
      <c r="Q23" s="2">
        <v>-5.28</v>
      </c>
      <c r="R23">
        <v>1</v>
      </c>
      <c r="S23" t="s">
        <v>58</v>
      </c>
      <c r="T23" s="3">
        <v>0.75</v>
      </c>
      <c r="U23" t="s">
        <v>60</v>
      </c>
      <c r="V23" s="2">
        <v>0</v>
      </c>
      <c r="W23" s="2">
        <v>-3.96</v>
      </c>
      <c r="X23" s="2">
        <v>-3.96</v>
      </c>
      <c r="Y23" s="2">
        <v>0</v>
      </c>
      <c r="Z23" t="s">
        <v>2597</v>
      </c>
      <c r="AX23" s="5"/>
      <c r="AY23" s="5"/>
    </row>
    <row r="24" spans="1:51" x14ac:dyDescent="0.25">
      <c r="A24" s="5">
        <v>2029486077</v>
      </c>
      <c r="B24" s="5" t="s">
        <v>1043</v>
      </c>
      <c r="C24" s="5" t="s">
        <v>1044</v>
      </c>
      <c r="D24" t="str">
        <f t="shared" si="3"/>
        <v>TANJA JUKIC</v>
      </c>
      <c r="E24" s="5" t="s">
        <v>51</v>
      </c>
      <c r="F24" s="5" t="s">
        <v>83</v>
      </c>
      <c r="G24" s="5" t="s">
        <v>803</v>
      </c>
      <c r="H24" s="5" t="s">
        <v>817</v>
      </c>
      <c r="I24" s="5">
        <v>7470776</v>
      </c>
      <c r="J24" s="5" t="s">
        <v>355</v>
      </c>
      <c r="K24" s="5" t="s">
        <v>356</v>
      </c>
      <c r="L24" t="str">
        <f t="shared" si="4"/>
        <v>Andrew Choi</v>
      </c>
      <c r="M24" s="5" t="s">
        <v>929</v>
      </c>
      <c r="N24" s="6">
        <v>45825</v>
      </c>
      <c r="O24" s="6">
        <v>46008</v>
      </c>
      <c r="P24" s="5"/>
      <c r="Q24" s="7">
        <v>-11</v>
      </c>
      <c r="R24" s="5">
        <v>1</v>
      </c>
      <c r="S24" s="5" t="s">
        <v>58</v>
      </c>
      <c r="T24" s="11">
        <v>0.38</v>
      </c>
      <c r="U24" s="5" t="s">
        <v>60</v>
      </c>
      <c r="V24" s="7">
        <v>0</v>
      </c>
      <c r="W24" s="7">
        <v>-4.18</v>
      </c>
      <c r="X24" s="7">
        <v>-4.18</v>
      </c>
      <c r="Y24" s="7">
        <v>0</v>
      </c>
      <c r="Z24" s="5" t="s">
        <v>817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51" x14ac:dyDescent="0.25">
      <c r="A25">
        <v>2030818005</v>
      </c>
      <c r="B25" t="s">
        <v>2044</v>
      </c>
      <c r="C25" t="s">
        <v>105</v>
      </c>
      <c r="D25" t="str">
        <f t="shared" si="3"/>
        <v>KAREN CHAU</v>
      </c>
      <c r="E25" t="s">
        <v>51</v>
      </c>
      <c r="F25" t="s">
        <v>125</v>
      </c>
      <c r="G25" t="s">
        <v>1837</v>
      </c>
      <c r="H25" t="s">
        <v>2039</v>
      </c>
      <c r="I25">
        <v>8977234</v>
      </c>
      <c r="J25" t="s">
        <v>65</v>
      </c>
      <c r="K25" t="s">
        <v>66</v>
      </c>
      <c r="L25" t="str">
        <f t="shared" si="4"/>
        <v>RYAN CALTAGIRONE</v>
      </c>
      <c r="M25" t="s">
        <v>929</v>
      </c>
      <c r="N25" s="1">
        <v>45903</v>
      </c>
      <c r="O25" s="1">
        <v>45994</v>
      </c>
      <c r="Q25" s="2">
        <v>-17.829999999999998</v>
      </c>
      <c r="R25">
        <v>1</v>
      </c>
      <c r="S25" t="s">
        <v>58</v>
      </c>
      <c r="T25" s="3">
        <v>0.28999999999999998</v>
      </c>
      <c r="U25" t="s">
        <v>60</v>
      </c>
      <c r="V25" s="2">
        <v>0</v>
      </c>
      <c r="W25" s="2">
        <v>-5.17</v>
      </c>
      <c r="X25" s="2">
        <v>-5.17</v>
      </c>
      <c r="Y25" s="2">
        <v>0</v>
      </c>
      <c r="Z25" t="s">
        <v>2039</v>
      </c>
    </row>
    <row r="26" spans="1:51" s="5" customFormat="1" x14ac:dyDescent="0.25">
      <c r="A26">
        <v>2027854741</v>
      </c>
      <c r="B26" t="s">
        <v>807</v>
      </c>
      <c r="C26" t="s">
        <v>808</v>
      </c>
      <c r="D26" t="str">
        <f t="shared" si="3"/>
        <v>TERESA COUSINEAU-VESELICA</v>
      </c>
      <c r="E26" t="s">
        <v>51</v>
      </c>
      <c r="F26" t="s">
        <v>64</v>
      </c>
      <c r="G26" t="s">
        <v>479</v>
      </c>
      <c r="H26" t="s">
        <v>480</v>
      </c>
      <c r="I26">
        <v>8977234</v>
      </c>
      <c r="J26" t="s">
        <v>65</v>
      </c>
      <c r="K26" t="s">
        <v>66</v>
      </c>
      <c r="L26" t="str">
        <f t="shared" si="4"/>
        <v>RYAN CALTAGIRONE</v>
      </c>
      <c r="M26" t="s">
        <v>929</v>
      </c>
      <c r="N26" s="1">
        <v>45734</v>
      </c>
      <c r="O26" s="1">
        <v>46009</v>
      </c>
      <c r="P26"/>
      <c r="Q26" s="2">
        <v>-14</v>
      </c>
      <c r="R26">
        <v>1</v>
      </c>
      <c r="S26" t="s">
        <v>58</v>
      </c>
      <c r="T26" s="4">
        <v>0.375</v>
      </c>
      <c r="U26" t="s">
        <v>60</v>
      </c>
      <c r="V26" s="2">
        <v>0</v>
      </c>
      <c r="W26" s="2">
        <v>-5.25</v>
      </c>
      <c r="X26" s="2">
        <v>-5.25</v>
      </c>
      <c r="Y26" s="2">
        <v>0</v>
      </c>
      <c r="Z26" t="s">
        <v>480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s="5" customFormat="1" x14ac:dyDescent="0.25">
      <c r="A27">
        <v>2021613758</v>
      </c>
      <c r="B27" t="s">
        <v>1257</v>
      </c>
      <c r="C27" t="s">
        <v>866</v>
      </c>
      <c r="D27" t="str">
        <f t="shared" si="3"/>
        <v>LAURA QUINLAN</v>
      </c>
      <c r="E27" t="s">
        <v>51</v>
      </c>
      <c r="F27" t="s">
        <v>83</v>
      </c>
      <c r="G27" t="s">
        <v>102</v>
      </c>
      <c r="H27" t="s">
        <v>738</v>
      </c>
      <c r="I27">
        <v>8307933</v>
      </c>
      <c r="J27" t="s">
        <v>113</v>
      </c>
      <c r="K27" t="s">
        <v>114</v>
      </c>
      <c r="L27" t="str">
        <f t="shared" si="4"/>
        <v>GREGORY TEIPEL</v>
      </c>
      <c r="M27" t="s">
        <v>929</v>
      </c>
      <c r="N27" s="1">
        <v>45328</v>
      </c>
      <c r="O27" s="1">
        <v>45997</v>
      </c>
      <c r="P27"/>
      <c r="Q27" s="2">
        <v>-52.64</v>
      </c>
      <c r="R27">
        <v>1</v>
      </c>
      <c r="S27" t="s">
        <v>58</v>
      </c>
      <c r="T27" s="3">
        <v>0.1</v>
      </c>
      <c r="U27" t="s">
        <v>135</v>
      </c>
      <c r="V27" s="2">
        <v>0</v>
      </c>
      <c r="W27" s="2">
        <v>-5.26</v>
      </c>
      <c r="X27" s="2">
        <v>-5.26</v>
      </c>
      <c r="Y27" s="2">
        <v>0</v>
      </c>
      <c r="Z27" t="s">
        <v>2599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1:51" x14ac:dyDescent="0.25">
      <c r="A28">
        <v>2029508512</v>
      </c>
      <c r="B28" t="s">
        <v>418</v>
      </c>
      <c r="C28" t="s">
        <v>845</v>
      </c>
      <c r="D28" t="str">
        <f t="shared" si="3"/>
        <v>HERNANDEZ STEVEN</v>
      </c>
      <c r="E28" t="s">
        <v>51</v>
      </c>
      <c r="F28" t="s">
        <v>372</v>
      </c>
      <c r="G28" t="s">
        <v>373</v>
      </c>
      <c r="H28" t="s">
        <v>374</v>
      </c>
      <c r="I28">
        <v>8977234</v>
      </c>
      <c r="J28" t="s">
        <v>65</v>
      </c>
      <c r="K28" t="s">
        <v>66</v>
      </c>
      <c r="L28" t="str">
        <f t="shared" si="4"/>
        <v>RYAN CALTAGIRONE</v>
      </c>
      <c r="M28" t="s">
        <v>929</v>
      </c>
      <c r="N28" s="1">
        <v>45839</v>
      </c>
      <c r="O28" s="1">
        <v>45992</v>
      </c>
      <c r="Q28" s="2">
        <v>-8.91</v>
      </c>
      <c r="R28">
        <v>1</v>
      </c>
      <c r="S28" t="s">
        <v>58</v>
      </c>
      <c r="T28" s="3">
        <v>0.7</v>
      </c>
      <c r="U28" t="s">
        <v>60</v>
      </c>
      <c r="V28" s="2">
        <v>0</v>
      </c>
      <c r="W28" s="2">
        <v>-6.24</v>
      </c>
      <c r="X28" s="2">
        <v>-6.24</v>
      </c>
      <c r="Y28" s="2">
        <v>0</v>
      </c>
      <c r="Z28" t="s">
        <v>374</v>
      </c>
    </row>
    <row r="29" spans="1:51" x14ac:dyDescent="0.25">
      <c r="A29">
        <v>2030818006</v>
      </c>
      <c r="B29" t="s">
        <v>2044</v>
      </c>
      <c r="C29" t="s">
        <v>105</v>
      </c>
      <c r="D29" t="str">
        <f t="shared" si="3"/>
        <v>KAREN CHAU</v>
      </c>
      <c r="E29" t="s">
        <v>51</v>
      </c>
      <c r="F29" t="s">
        <v>125</v>
      </c>
      <c r="G29" t="s">
        <v>373</v>
      </c>
      <c r="H29" t="s">
        <v>374</v>
      </c>
      <c r="I29">
        <v>8977234</v>
      </c>
      <c r="J29" t="s">
        <v>65</v>
      </c>
      <c r="K29" t="s">
        <v>66</v>
      </c>
      <c r="L29" t="str">
        <f t="shared" si="4"/>
        <v>RYAN CALTAGIRONE</v>
      </c>
      <c r="M29" t="s">
        <v>929</v>
      </c>
      <c r="N29" s="1">
        <v>45903</v>
      </c>
      <c r="O29" s="1">
        <v>45994</v>
      </c>
      <c r="Q29" s="2">
        <v>-10.33</v>
      </c>
      <c r="R29">
        <v>1</v>
      </c>
      <c r="S29" t="s">
        <v>58</v>
      </c>
      <c r="T29" s="3">
        <v>0.7</v>
      </c>
      <c r="U29" t="s">
        <v>60</v>
      </c>
      <c r="V29" s="2">
        <v>0</v>
      </c>
      <c r="W29" s="2">
        <v>-7.23</v>
      </c>
      <c r="X29" s="2">
        <v>-7.23</v>
      </c>
      <c r="Y29" s="2">
        <v>0</v>
      </c>
      <c r="Z29" t="s">
        <v>374</v>
      </c>
    </row>
    <row r="30" spans="1:51" x14ac:dyDescent="0.25">
      <c r="A30">
        <v>2031351790</v>
      </c>
      <c r="B30" t="s">
        <v>1321</v>
      </c>
      <c r="C30" t="s">
        <v>641</v>
      </c>
      <c r="D30" t="str">
        <f t="shared" si="3"/>
        <v>JOSEPH MORRIS</v>
      </c>
      <c r="E30" t="s">
        <v>51</v>
      </c>
      <c r="F30" t="s">
        <v>98</v>
      </c>
      <c r="G30" t="s">
        <v>1837</v>
      </c>
      <c r="H30" t="s">
        <v>2052</v>
      </c>
      <c r="I30">
        <v>1706194</v>
      </c>
      <c r="J30" t="s">
        <v>258</v>
      </c>
      <c r="K30" t="s">
        <v>131</v>
      </c>
      <c r="L30" t="str">
        <f t="shared" si="4"/>
        <v>MATTHEW DAUGHERTY</v>
      </c>
      <c r="M30" t="s">
        <v>929</v>
      </c>
      <c r="N30" s="1">
        <v>45931</v>
      </c>
      <c r="O30" s="1">
        <v>45992</v>
      </c>
      <c r="Q30" s="2">
        <v>-52.7</v>
      </c>
      <c r="R30">
        <v>1</v>
      </c>
      <c r="S30" t="s">
        <v>58</v>
      </c>
      <c r="T30" s="3">
        <v>0.24</v>
      </c>
      <c r="U30" t="s">
        <v>60</v>
      </c>
      <c r="V30" s="2">
        <v>0</v>
      </c>
      <c r="W30" s="2">
        <v>-12.65</v>
      </c>
      <c r="X30" s="2">
        <v>-12.65</v>
      </c>
      <c r="Y30" s="2">
        <v>0</v>
      </c>
      <c r="Z30" t="s">
        <v>2600</v>
      </c>
    </row>
    <row r="31" spans="1:51" x14ac:dyDescent="0.25">
      <c r="A31">
        <v>2031577416</v>
      </c>
      <c r="B31" t="s">
        <v>629</v>
      </c>
      <c r="C31" t="s">
        <v>360</v>
      </c>
      <c r="D31" t="str">
        <f t="shared" si="3"/>
        <v>DELIA LOPEZ</v>
      </c>
      <c r="E31" t="s">
        <v>51</v>
      </c>
      <c r="F31" t="s">
        <v>83</v>
      </c>
      <c r="G31" t="s">
        <v>479</v>
      </c>
      <c r="H31" t="s">
        <v>480</v>
      </c>
      <c r="I31">
        <v>21646325</v>
      </c>
      <c r="J31" t="s">
        <v>1621</v>
      </c>
      <c r="K31" t="s">
        <v>1622</v>
      </c>
      <c r="L31" t="str">
        <f t="shared" si="4"/>
        <v>Antonia Nevarez</v>
      </c>
      <c r="M31" t="s">
        <v>929</v>
      </c>
      <c r="N31" s="1">
        <v>45941</v>
      </c>
      <c r="O31" s="1">
        <v>46002</v>
      </c>
      <c r="Q31" s="2">
        <v>-36.26</v>
      </c>
      <c r="R31">
        <v>1</v>
      </c>
      <c r="S31" t="s">
        <v>58</v>
      </c>
      <c r="T31" s="4">
        <v>0.375</v>
      </c>
      <c r="U31" t="s">
        <v>60</v>
      </c>
      <c r="V31" s="2">
        <v>0</v>
      </c>
      <c r="W31" s="2">
        <v>-13.6</v>
      </c>
      <c r="X31" s="2">
        <v>-13.6</v>
      </c>
      <c r="Y31" s="2">
        <v>0</v>
      </c>
      <c r="Z31" t="s">
        <v>480</v>
      </c>
      <c r="AX31" s="5"/>
      <c r="AY31" s="5"/>
    </row>
    <row r="32" spans="1:51" s="5" customFormat="1" x14ac:dyDescent="0.25">
      <c r="A32" s="5">
        <v>2029486074</v>
      </c>
      <c r="B32" s="5" t="s">
        <v>1043</v>
      </c>
      <c r="C32" s="5" t="s">
        <v>1044</v>
      </c>
      <c r="D32" t="str">
        <f t="shared" si="3"/>
        <v>TANJA JUKIC</v>
      </c>
      <c r="E32" s="5" t="s">
        <v>51</v>
      </c>
      <c r="F32" s="5" t="s">
        <v>83</v>
      </c>
      <c r="G32" s="5" t="s">
        <v>373</v>
      </c>
      <c r="H32" s="5" t="s">
        <v>374</v>
      </c>
      <c r="I32" s="5">
        <v>7470776</v>
      </c>
      <c r="J32" s="5" t="s">
        <v>355</v>
      </c>
      <c r="K32" s="5" t="s">
        <v>356</v>
      </c>
      <c r="L32" t="str">
        <f t="shared" si="4"/>
        <v>Andrew Choi</v>
      </c>
      <c r="M32" s="5" t="s">
        <v>929</v>
      </c>
      <c r="N32" s="6">
        <v>45825</v>
      </c>
      <c r="O32" s="6">
        <v>46008</v>
      </c>
      <c r="Q32" s="7">
        <v>-25.43</v>
      </c>
      <c r="R32" s="5">
        <v>1</v>
      </c>
      <c r="S32" s="5" t="s">
        <v>58</v>
      </c>
      <c r="T32" s="11">
        <v>0.7</v>
      </c>
      <c r="U32" s="5" t="s">
        <v>60</v>
      </c>
      <c r="V32" s="7">
        <v>0</v>
      </c>
      <c r="W32" s="7">
        <v>-17.8</v>
      </c>
      <c r="X32" s="7">
        <v>-17.8</v>
      </c>
      <c r="Y32" s="7">
        <v>0</v>
      </c>
      <c r="Z32" s="5" t="s">
        <v>374</v>
      </c>
      <c r="AX32"/>
      <c r="AY32"/>
    </row>
    <row r="33" spans="1:51" s="5" customFormat="1" x14ac:dyDescent="0.25">
      <c r="A33">
        <v>2027854740</v>
      </c>
      <c r="B33" t="s">
        <v>807</v>
      </c>
      <c r="C33" t="s">
        <v>808</v>
      </c>
      <c r="D33" t="str">
        <f t="shared" si="3"/>
        <v>TERESA COUSINEAU-VESELICA</v>
      </c>
      <c r="E33" t="s">
        <v>51</v>
      </c>
      <c r="F33" t="s">
        <v>64</v>
      </c>
      <c r="G33" t="s">
        <v>373</v>
      </c>
      <c r="H33" t="s">
        <v>433</v>
      </c>
      <c r="I33">
        <v>8977234</v>
      </c>
      <c r="J33" t="s">
        <v>65</v>
      </c>
      <c r="K33" t="s">
        <v>66</v>
      </c>
      <c r="L33" t="str">
        <f t="shared" si="4"/>
        <v>RYAN CALTAGIRONE</v>
      </c>
      <c r="M33" t="s">
        <v>929</v>
      </c>
      <c r="N33" s="1">
        <v>45734</v>
      </c>
      <c r="O33" s="1">
        <v>46009</v>
      </c>
      <c r="P33"/>
      <c r="Q33" s="2">
        <v>-29.26</v>
      </c>
      <c r="R33">
        <v>1</v>
      </c>
      <c r="S33" t="s">
        <v>58</v>
      </c>
      <c r="T33" s="3">
        <v>0.9</v>
      </c>
      <c r="U33" t="s">
        <v>60</v>
      </c>
      <c r="V33" s="2">
        <v>0</v>
      </c>
      <c r="W33" s="2">
        <v>-26.33</v>
      </c>
      <c r="X33" s="2">
        <v>-26.33</v>
      </c>
      <c r="Y33" s="2">
        <v>0</v>
      </c>
      <c r="Z33" t="s">
        <v>433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s="5" customFormat="1" x14ac:dyDescent="0.25">
      <c r="A34" s="5">
        <v>2029486075</v>
      </c>
      <c r="B34" s="5" t="s">
        <v>1043</v>
      </c>
      <c r="C34" s="5" t="s">
        <v>1044</v>
      </c>
      <c r="D34" t="str">
        <f t="shared" si="3"/>
        <v>TANJA JUKIC</v>
      </c>
      <c r="E34" s="5" t="s">
        <v>51</v>
      </c>
      <c r="F34" s="5" t="s">
        <v>83</v>
      </c>
      <c r="G34" s="5" t="s">
        <v>132</v>
      </c>
      <c r="H34" s="5" t="s">
        <v>257</v>
      </c>
      <c r="I34" s="5">
        <v>7470776</v>
      </c>
      <c r="J34" s="5" t="s">
        <v>355</v>
      </c>
      <c r="K34" s="5" t="s">
        <v>356</v>
      </c>
      <c r="L34" t="str">
        <f t="shared" si="4"/>
        <v>Andrew Choi</v>
      </c>
      <c r="M34" s="5" t="s">
        <v>929</v>
      </c>
      <c r="N34" s="6">
        <v>45825</v>
      </c>
      <c r="O34" s="6">
        <v>46008</v>
      </c>
      <c r="Q34" s="7">
        <v>-101.93</v>
      </c>
      <c r="R34" s="5">
        <v>1</v>
      </c>
      <c r="S34" s="5" t="s">
        <v>58</v>
      </c>
      <c r="T34" s="11">
        <v>0.38</v>
      </c>
      <c r="U34" s="5" t="s">
        <v>60</v>
      </c>
      <c r="V34" s="7">
        <v>0</v>
      </c>
      <c r="W34" s="7">
        <v>-38.729999999999997</v>
      </c>
      <c r="X34" s="7">
        <v>-38.729999999999997</v>
      </c>
      <c r="Y34" s="7">
        <v>0</v>
      </c>
      <c r="Z34" s="5" t="s">
        <v>257</v>
      </c>
    </row>
    <row r="35" spans="1:51" s="5" customFormat="1" x14ac:dyDescent="0.25">
      <c r="A35" s="5">
        <v>2026295211</v>
      </c>
      <c r="B35" s="5" t="s">
        <v>765</v>
      </c>
      <c r="C35" s="5" t="s">
        <v>97</v>
      </c>
      <c r="D35" t="str">
        <f t="shared" si="3"/>
        <v>CHARLES RANDALL</v>
      </c>
      <c r="E35" s="5" t="s">
        <v>51</v>
      </c>
      <c r="F35" s="5" t="s">
        <v>120</v>
      </c>
      <c r="G35" s="5" t="s">
        <v>102</v>
      </c>
      <c r="H35" s="5" t="s">
        <v>121</v>
      </c>
      <c r="I35" s="5">
        <v>16865615</v>
      </c>
      <c r="J35" s="5" t="s">
        <v>122</v>
      </c>
      <c r="K35" s="5" t="s">
        <v>123</v>
      </c>
      <c r="L35" t="str">
        <f t="shared" si="4"/>
        <v>Heather Geske</v>
      </c>
      <c r="M35" s="5" t="s">
        <v>929</v>
      </c>
      <c r="N35" s="6">
        <v>45650</v>
      </c>
      <c r="O35" s="6">
        <v>46015</v>
      </c>
      <c r="Q35" s="7">
        <v>-75.72</v>
      </c>
      <c r="R35" s="5">
        <v>1</v>
      </c>
      <c r="S35" s="5" t="s">
        <v>58</v>
      </c>
      <c r="T35" s="11">
        <v>0.65</v>
      </c>
      <c r="U35" s="5" t="s">
        <v>60</v>
      </c>
      <c r="V35" s="7">
        <v>0</v>
      </c>
      <c r="W35" s="7">
        <v>-49.22</v>
      </c>
      <c r="X35" s="7">
        <v>-49.22</v>
      </c>
      <c r="Y35" s="7">
        <v>0</v>
      </c>
      <c r="Z35" s="5" t="s">
        <v>2598</v>
      </c>
      <c r="AX35"/>
      <c r="AY35"/>
    </row>
    <row r="36" spans="1:51" x14ac:dyDescent="0.25">
      <c r="A36" s="5">
        <v>2027895299</v>
      </c>
      <c r="B36" s="5" t="s">
        <v>1204</v>
      </c>
      <c r="C36" s="5" t="s">
        <v>1205</v>
      </c>
      <c r="D36" t="str">
        <f t="shared" si="3"/>
        <v>DOBROMILA PAVLASOVA</v>
      </c>
      <c r="E36" s="5" t="s">
        <v>51</v>
      </c>
      <c r="F36" s="5" t="s">
        <v>83</v>
      </c>
      <c r="G36" s="5" t="s">
        <v>373</v>
      </c>
      <c r="H36" s="5" t="s">
        <v>374</v>
      </c>
      <c r="I36" s="5">
        <v>8325282</v>
      </c>
      <c r="J36" s="5" t="s">
        <v>106</v>
      </c>
      <c r="K36" s="5" t="s">
        <v>107</v>
      </c>
      <c r="L36" t="str">
        <f t="shared" si="4"/>
        <v>Dale Walenga</v>
      </c>
      <c r="M36" s="5" t="s">
        <v>929</v>
      </c>
      <c r="N36" s="6">
        <v>45735</v>
      </c>
      <c r="O36" s="6">
        <v>46010</v>
      </c>
      <c r="P36" s="5"/>
      <c r="Q36" s="7">
        <v>-70.849999999999994</v>
      </c>
      <c r="R36" s="5">
        <v>1</v>
      </c>
      <c r="S36" s="5" t="s">
        <v>58</v>
      </c>
      <c r="T36" s="11">
        <v>0.7</v>
      </c>
      <c r="U36" s="5" t="s">
        <v>60</v>
      </c>
      <c r="V36" s="7">
        <v>0</v>
      </c>
      <c r="W36" s="7">
        <v>-49.6</v>
      </c>
      <c r="X36" s="7">
        <v>-49.6</v>
      </c>
      <c r="Y36" s="7">
        <v>0</v>
      </c>
      <c r="Z36" s="5" t="s">
        <v>374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51" x14ac:dyDescent="0.25">
      <c r="A37">
        <v>2025612850</v>
      </c>
      <c r="B37" t="s">
        <v>2130</v>
      </c>
      <c r="C37" t="s">
        <v>954</v>
      </c>
      <c r="D37" t="str">
        <f t="shared" si="3"/>
        <v>SHEILA GRUNHURD</v>
      </c>
      <c r="E37" t="s">
        <v>51</v>
      </c>
      <c r="F37" t="s">
        <v>881</v>
      </c>
      <c r="G37" t="s">
        <v>373</v>
      </c>
      <c r="H37" t="s">
        <v>374</v>
      </c>
      <c r="I37">
        <v>8307933</v>
      </c>
      <c r="J37" t="s">
        <v>113</v>
      </c>
      <c r="K37" t="s">
        <v>114</v>
      </c>
      <c r="L37" t="str">
        <f t="shared" si="4"/>
        <v>GREGORY TEIPEL</v>
      </c>
      <c r="M37" t="s">
        <v>929</v>
      </c>
      <c r="N37" s="1">
        <v>45633</v>
      </c>
      <c r="O37" s="1">
        <v>45998</v>
      </c>
      <c r="Q37" s="2">
        <v>-87.17</v>
      </c>
      <c r="R37">
        <v>1</v>
      </c>
      <c r="S37" t="s">
        <v>58</v>
      </c>
      <c r="T37" s="3">
        <v>0.7</v>
      </c>
      <c r="U37" t="s">
        <v>60</v>
      </c>
      <c r="V37" s="2">
        <v>0</v>
      </c>
      <c r="W37" s="2">
        <v>-61.02</v>
      </c>
      <c r="X37" s="2">
        <v>-61.02</v>
      </c>
      <c r="Y37" s="2">
        <v>0</v>
      </c>
      <c r="Z37" t="s">
        <v>374</v>
      </c>
    </row>
    <row r="38" spans="1:51" x14ac:dyDescent="0.25">
      <c r="A38">
        <v>2027854739</v>
      </c>
      <c r="B38" t="s">
        <v>807</v>
      </c>
      <c r="C38" t="s">
        <v>808</v>
      </c>
      <c r="D38" t="str">
        <f t="shared" si="3"/>
        <v>TERESA COUSINEAU-VESELICA</v>
      </c>
      <c r="E38" t="s">
        <v>51</v>
      </c>
      <c r="F38" t="s">
        <v>64</v>
      </c>
      <c r="G38" t="s">
        <v>53</v>
      </c>
      <c r="H38" t="s">
        <v>928</v>
      </c>
      <c r="I38">
        <v>8977234</v>
      </c>
      <c r="J38" t="s">
        <v>65</v>
      </c>
      <c r="K38" t="s">
        <v>66</v>
      </c>
      <c r="L38" t="str">
        <f t="shared" si="4"/>
        <v>RYAN CALTAGIRONE</v>
      </c>
      <c r="M38" t="s">
        <v>929</v>
      </c>
      <c r="N38" s="1">
        <v>45734</v>
      </c>
      <c r="O38" s="1">
        <v>46009</v>
      </c>
      <c r="Q38" s="2">
        <v>-109.84</v>
      </c>
      <c r="R38">
        <v>1</v>
      </c>
      <c r="S38" t="s">
        <v>58</v>
      </c>
      <c r="T38" s="3">
        <v>0.6</v>
      </c>
      <c r="U38" t="s">
        <v>60</v>
      </c>
      <c r="V38" s="2">
        <v>0</v>
      </c>
      <c r="W38" s="2">
        <v>-65.900000000000006</v>
      </c>
      <c r="X38" s="2">
        <v>-65.900000000000006</v>
      </c>
      <c r="Y38" s="2">
        <v>0</v>
      </c>
      <c r="Z38" t="s">
        <v>928</v>
      </c>
      <c r="AX38" s="5"/>
      <c r="AY38" s="5"/>
    </row>
    <row r="39" spans="1:51" x14ac:dyDescent="0.25">
      <c r="A39">
        <v>2025708570</v>
      </c>
      <c r="B39" t="s">
        <v>1290</v>
      </c>
      <c r="C39" t="s">
        <v>375</v>
      </c>
      <c r="D39" t="str">
        <f t="shared" si="3"/>
        <v>MICHELLE VOLLAND</v>
      </c>
      <c r="E39" t="s">
        <v>51</v>
      </c>
      <c r="F39" t="s">
        <v>83</v>
      </c>
      <c r="G39" t="s">
        <v>102</v>
      </c>
      <c r="H39" t="s">
        <v>764</v>
      </c>
      <c r="I39">
        <v>8307933</v>
      </c>
      <c r="J39" t="s">
        <v>113</v>
      </c>
      <c r="K39" t="s">
        <v>114</v>
      </c>
      <c r="L39" t="str">
        <f t="shared" si="4"/>
        <v>GREGORY TEIPEL</v>
      </c>
      <c r="M39" t="s">
        <v>929</v>
      </c>
      <c r="N39" s="1">
        <v>45664</v>
      </c>
      <c r="O39" s="1">
        <v>45998</v>
      </c>
      <c r="Q39" s="2">
        <v>-120.21</v>
      </c>
      <c r="R39">
        <v>1</v>
      </c>
      <c r="S39" t="s">
        <v>58</v>
      </c>
      <c r="T39" s="3">
        <v>0.75</v>
      </c>
      <c r="U39" t="s">
        <v>60</v>
      </c>
      <c r="V39" s="2">
        <v>0</v>
      </c>
      <c r="W39" s="2">
        <v>-90.16</v>
      </c>
      <c r="X39" s="2">
        <v>-90.16</v>
      </c>
      <c r="Y39" s="2">
        <v>0</v>
      </c>
      <c r="Z39" t="s">
        <v>2597</v>
      </c>
      <c r="AX39" s="5"/>
      <c r="AY39" s="5"/>
    </row>
    <row r="40" spans="1:51" x14ac:dyDescent="0.25">
      <c r="A40">
        <v>2029278180</v>
      </c>
      <c r="B40" t="s">
        <v>1884</v>
      </c>
      <c r="C40" t="s">
        <v>375</v>
      </c>
      <c r="D40" t="str">
        <f t="shared" si="3"/>
        <v>MICHELLE ZERNIK</v>
      </c>
      <c r="E40" t="s">
        <v>51</v>
      </c>
      <c r="F40" t="s">
        <v>83</v>
      </c>
      <c r="G40" t="s">
        <v>373</v>
      </c>
      <c r="H40" t="s">
        <v>374</v>
      </c>
      <c r="I40">
        <v>9213293</v>
      </c>
      <c r="J40" t="s">
        <v>469</v>
      </c>
      <c r="K40" t="s">
        <v>470</v>
      </c>
      <c r="L40" t="str">
        <f t="shared" si="4"/>
        <v>GARY PORTUGAL</v>
      </c>
      <c r="M40" t="s">
        <v>929</v>
      </c>
      <c r="N40" s="1">
        <v>45812</v>
      </c>
      <c r="O40" s="1">
        <v>45995</v>
      </c>
      <c r="Q40" s="2">
        <v>-183.13</v>
      </c>
      <c r="R40">
        <v>1</v>
      </c>
      <c r="S40" t="s">
        <v>58</v>
      </c>
      <c r="T40" s="3">
        <v>0.7</v>
      </c>
      <c r="U40" t="s">
        <v>60</v>
      </c>
      <c r="V40" s="2">
        <v>0</v>
      </c>
      <c r="W40" s="2">
        <v>-128.19</v>
      </c>
      <c r="X40" s="2">
        <v>-128.19</v>
      </c>
      <c r="Y40" s="2">
        <v>0</v>
      </c>
      <c r="Z40" t="s">
        <v>374</v>
      </c>
    </row>
    <row r="41" spans="1:51" x14ac:dyDescent="0.25">
      <c r="A41">
        <v>2029278180</v>
      </c>
      <c r="B41" t="s">
        <v>1884</v>
      </c>
      <c r="C41" t="s">
        <v>375</v>
      </c>
      <c r="D41" t="str">
        <f t="shared" si="3"/>
        <v>MICHELLE ZERNIK</v>
      </c>
      <c r="E41" t="s">
        <v>51</v>
      </c>
      <c r="F41" t="s">
        <v>83</v>
      </c>
      <c r="G41" t="s">
        <v>373</v>
      </c>
      <c r="H41" t="s">
        <v>374</v>
      </c>
      <c r="I41">
        <v>9213293</v>
      </c>
      <c r="J41" t="s">
        <v>469</v>
      </c>
      <c r="K41" t="s">
        <v>470</v>
      </c>
      <c r="L41" t="str">
        <f t="shared" si="4"/>
        <v>GARY PORTUGAL</v>
      </c>
      <c r="M41" t="s">
        <v>929</v>
      </c>
      <c r="N41" s="1">
        <v>45812</v>
      </c>
      <c r="O41" s="1">
        <v>45995</v>
      </c>
      <c r="Q41" s="2">
        <v>-183.13</v>
      </c>
      <c r="R41">
        <v>1</v>
      </c>
      <c r="S41" t="s">
        <v>58</v>
      </c>
      <c r="T41" s="3">
        <v>0.7</v>
      </c>
      <c r="U41" t="s">
        <v>60</v>
      </c>
      <c r="V41" s="2">
        <v>0</v>
      </c>
      <c r="W41" s="2">
        <v>-128.19</v>
      </c>
      <c r="X41" s="2">
        <v>-128.19</v>
      </c>
      <c r="Y41" s="2">
        <v>0</v>
      </c>
      <c r="Z41" t="s">
        <v>374</v>
      </c>
      <c r="AX41" s="5"/>
      <c r="AY41" s="5"/>
    </row>
    <row r="42" spans="1:51" x14ac:dyDescent="0.25">
      <c r="A42">
        <v>2029278180</v>
      </c>
      <c r="B42" t="s">
        <v>1884</v>
      </c>
      <c r="C42" t="s">
        <v>375</v>
      </c>
      <c r="D42" t="str">
        <f t="shared" si="3"/>
        <v>MICHELLE ZERNIK</v>
      </c>
      <c r="E42" t="s">
        <v>51</v>
      </c>
      <c r="F42" t="s">
        <v>83</v>
      </c>
      <c r="G42" t="s">
        <v>373</v>
      </c>
      <c r="H42" t="s">
        <v>374</v>
      </c>
      <c r="I42">
        <v>9213293</v>
      </c>
      <c r="J42" t="s">
        <v>469</v>
      </c>
      <c r="K42" t="s">
        <v>470</v>
      </c>
      <c r="L42" t="str">
        <f t="shared" si="4"/>
        <v>GARY PORTUGAL</v>
      </c>
      <c r="M42" t="s">
        <v>929</v>
      </c>
      <c r="N42" s="1">
        <v>45812</v>
      </c>
      <c r="O42" s="1">
        <v>45995</v>
      </c>
      <c r="Q42" s="2">
        <v>-183.13</v>
      </c>
      <c r="R42">
        <v>1</v>
      </c>
      <c r="S42" t="s">
        <v>58</v>
      </c>
      <c r="T42" s="3">
        <v>0.7</v>
      </c>
      <c r="U42" t="s">
        <v>60</v>
      </c>
      <c r="V42" s="2">
        <v>0</v>
      </c>
      <c r="W42" s="2">
        <v>-128.19</v>
      </c>
      <c r="X42" s="2">
        <v>-128.19</v>
      </c>
      <c r="Y42" s="2">
        <v>0</v>
      </c>
      <c r="Z42" t="s">
        <v>374</v>
      </c>
      <c r="AX42" s="5"/>
      <c r="AY42" s="5"/>
    </row>
    <row r="43" spans="1:51" x14ac:dyDescent="0.25">
      <c r="A43" s="5">
        <v>2027895298</v>
      </c>
      <c r="B43" s="5" t="s">
        <v>1204</v>
      </c>
      <c r="C43" s="5" t="s">
        <v>1205</v>
      </c>
      <c r="D43" t="str">
        <f t="shared" si="3"/>
        <v>DOBROMILA PAVLASOVA</v>
      </c>
      <c r="E43" s="5" t="s">
        <v>51</v>
      </c>
      <c r="F43" s="5" t="s">
        <v>83</v>
      </c>
      <c r="G43" s="5" t="s">
        <v>102</v>
      </c>
      <c r="H43" s="5" t="s">
        <v>764</v>
      </c>
      <c r="I43" s="5">
        <v>8325282</v>
      </c>
      <c r="J43" s="5" t="s">
        <v>106</v>
      </c>
      <c r="K43" s="5" t="s">
        <v>107</v>
      </c>
      <c r="L43" t="str">
        <f t="shared" si="4"/>
        <v>Dale Walenga</v>
      </c>
      <c r="M43" s="5" t="s">
        <v>929</v>
      </c>
      <c r="N43" s="6">
        <v>45735</v>
      </c>
      <c r="O43" s="6">
        <v>46010</v>
      </c>
      <c r="P43" s="5"/>
      <c r="Q43" s="7">
        <v>-187.7</v>
      </c>
      <c r="R43" s="5">
        <v>1</v>
      </c>
      <c r="S43" s="5" t="s">
        <v>58</v>
      </c>
      <c r="T43" s="11">
        <v>0.75</v>
      </c>
      <c r="U43" s="5" t="s">
        <v>60</v>
      </c>
      <c r="V43" s="7">
        <v>0</v>
      </c>
      <c r="W43" s="7">
        <v>-140.78</v>
      </c>
      <c r="X43" s="7">
        <v>-140.78</v>
      </c>
      <c r="Y43" s="7">
        <v>0</v>
      </c>
      <c r="Z43" s="5" t="s">
        <v>2597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s="5" customFormat="1" x14ac:dyDescent="0.25">
      <c r="A44" s="5">
        <v>2026295211</v>
      </c>
      <c r="B44" s="5" t="s">
        <v>765</v>
      </c>
      <c r="C44" s="5" t="s">
        <v>97</v>
      </c>
      <c r="D44" t="str">
        <f t="shared" si="3"/>
        <v>CHARLES RANDALL</v>
      </c>
      <c r="E44" s="5" t="s">
        <v>51</v>
      </c>
      <c r="F44" s="5" t="s">
        <v>120</v>
      </c>
      <c r="G44" s="5" t="s">
        <v>102</v>
      </c>
      <c r="H44" s="5" t="s">
        <v>121</v>
      </c>
      <c r="I44" s="5">
        <v>16865615</v>
      </c>
      <c r="J44" s="5" t="s">
        <v>122</v>
      </c>
      <c r="K44" s="5" t="s">
        <v>123</v>
      </c>
      <c r="L44" t="str">
        <f t="shared" si="4"/>
        <v>Heather Geske</v>
      </c>
      <c r="M44" s="5" t="s">
        <v>929</v>
      </c>
      <c r="N44" s="6">
        <v>45650</v>
      </c>
      <c r="O44" s="6">
        <v>46015</v>
      </c>
      <c r="Q44" s="7">
        <v>-430.92</v>
      </c>
      <c r="R44" s="5">
        <v>1</v>
      </c>
      <c r="S44" s="5" t="s">
        <v>58</v>
      </c>
      <c r="T44" s="11">
        <v>0.65</v>
      </c>
      <c r="U44" s="5" t="s">
        <v>60</v>
      </c>
      <c r="V44" s="7">
        <v>0</v>
      </c>
      <c r="W44" s="7">
        <v>-280.10000000000002</v>
      </c>
      <c r="X44" s="7">
        <v>-280.10000000000002</v>
      </c>
      <c r="Y44" s="7">
        <v>0</v>
      </c>
      <c r="Z44" s="5" t="s">
        <v>2598</v>
      </c>
      <c r="AX44"/>
      <c r="AY44"/>
    </row>
    <row r="45" spans="1:51" x14ac:dyDescent="0.25">
      <c r="N45" s="1"/>
      <c r="O45" s="1"/>
      <c r="Q45" s="2"/>
      <c r="T45" s="4"/>
      <c r="V45" s="2"/>
      <c r="W45" s="2"/>
      <c r="X45" s="2"/>
      <c r="Y45" s="2"/>
    </row>
    <row r="46" spans="1:51" s="5" customFormat="1" x14ac:dyDescent="0.25">
      <c r="A46" s="5">
        <v>2029168908</v>
      </c>
      <c r="B46" s="5" t="s">
        <v>1255</v>
      </c>
      <c r="C46" s="5" t="s">
        <v>375</v>
      </c>
      <c r="E46" s="5" t="s">
        <v>51</v>
      </c>
      <c r="G46" s="5" t="s">
        <v>373</v>
      </c>
      <c r="H46" s="5" t="s">
        <v>374</v>
      </c>
      <c r="I46" s="5">
        <v>649163</v>
      </c>
      <c r="J46" s="5" t="s">
        <v>855</v>
      </c>
      <c r="K46" s="5" t="s">
        <v>856</v>
      </c>
      <c r="M46" s="5" t="s">
        <v>929</v>
      </c>
      <c r="N46" s="6">
        <v>45809</v>
      </c>
      <c r="Q46" s="7">
        <v>0</v>
      </c>
      <c r="V46" s="7">
        <v>304.08</v>
      </c>
      <c r="W46" s="7">
        <v>304.08</v>
      </c>
      <c r="X46" s="7">
        <v>0</v>
      </c>
      <c r="Y46" s="7">
        <v>0</v>
      </c>
      <c r="Z46" s="5">
        <f>304.08/50.68</f>
        <v>6</v>
      </c>
    </row>
    <row r="47" spans="1:51" s="5" customFormat="1" x14ac:dyDescent="0.25">
      <c r="A47" s="5">
        <v>2029168909</v>
      </c>
      <c r="B47" s="5" t="s">
        <v>1255</v>
      </c>
      <c r="C47" s="5" t="s">
        <v>375</v>
      </c>
      <c r="E47" s="5" t="s">
        <v>51</v>
      </c>
      <c r="G47" s="5" t="s">
        <v>479</v>
      </c>
      <c r="H47" s="5" t="s">
        <v>480</v>
      </c>
      <c r="I47" s="5">
        <v>649163</v>
      </c>
      <c r="J47" s="5" t="s">
        <v>855</v>
      </c>
      <c r="K47" s="5" t="s">
        <v>856</v>
      </c>
      <c r="M47" s="5" t="s">
        <v>929</v>
      </c>
      <c r="N47" s="6">
        <v>45809</v>
      </c>
      <c r="Q47" s="7">
        <v>0</v>
      </c>
      <c r="V47" s="7">
        <v>110.68</v>
      </c>
      <c r="W47" s="7">
        <v>110.68</v>
      </c>
      <c r="X47" s="7">
        <v>0</v>
      </c>
      <c r="Y47" s="7">
        <v>0</v>
      </c>
      <c r="Z47" s="5">
        <v>6</v>
      </c>
    </row>
    <row r="48" spans="1:51" s="5" customFormat="1" x14ac:dyDescent="0.25">
      <c r="A48" s="5">
        <v>2029273125</v>
      </c>
      <c r="B48" s="5" t="s">
        <v>2387</v>
      </c>
      <c r="C48" s="5" t="s">
        <v>2388</v>
      </c>
      <c r="E48" s="5" t="s">
        <v>51</v>
      </c>
      <c r="G48" s="5" t="s">
        <v>102</v>
      </c>
      <c r="H48" s="5" t="s">
        <v>738</v>
      </c>
      <c r="I48" s="5">
        <v>673059</v>
      </c>
      <c r="J48" s="5" t="s">
        <v>65</v>
      </c>
      <c r="K48" s="5" t="s">
        <v>66</v>
      </c>
      <c r="M48" s="5" t="s">
        <v>929</v>
      </c>
      <c r="N48" s="6">
        <v>45839</v>
      </c>
      <c r="Q48" s="7">
        <v>0</v>
      </c>
      <c r="V48" s="7">
        <v>223.56</v>
      </c>
      <c r="W48" s="7">
        <v>186.3</v>
      </c>
      <c r="X48" s="7">
        <v>-37.26</v>
      </c>
      <c r="Y48" s="7">
        <v>-37.26</v>
      </c>
      <c r="Z48" s="5">
        <f>186.3/37.26</f>
        <v>5.0000000000000009</v>
      </c>
    </row>
    <row r="49" spans="1:26" s="5" customFormat="1" x14ac:dyDescent="0.25">
      <c r="A49" s="5">
        <v>2029273126</v>
      </c>
      <c r="B49" s="5" t="s">
        <v>2387</v>
      </c>
      <c r="C49" s="5" t="s">
        <v>2388</v>
      </c>
      <c r="E49" s="5" t="s">
        <v>51</v>
      </c>
      <c r="G49" s="5" t="s">
        <v>373</v>
      </c>
      <c r="H49" s="5" t="s">
        <v>374</v>
      </c>
      <c r="I49" s="5">
        <v>673059</v>
      </c>
      <c r="J49" s="5" t="s">
        <v>65</v>
      </c>
      <c r="K49" s="5" t="s">
        <v>66</v>
      </c>
      <c r="M49" s="5" t="s">
        <v>929</v>
      </c>
      <c r="N49" s="6">
        <v>45839</v>
      </c>
      <c r="Q49" s="7">
        <v>0</v>
      </c>
      <c r="V49" s="7">
        <v>359.65</v>
      </c>
      <c r="W49" s="7">
        <v>299.7</v>
      </c>
      <c r="X49" s="7">
        <v>-59.95</v>
      </c>
      <c r="Y49" s="7">
        <v>-59.95</v>
      </c>
      <c r="Z49" s="5">
        <f>299.7/59.94</f>
        <v>5</v>
      </c>
    </row>
    <row r="50" spans="1:26" s="5" customFormat="1" x14ac:dyDescent="0.25">
      <c r="A50" s="5">
        <v>2029508512</v>
      </c>
      <c r="B50" s="5" t="s">
        <v>418</v>
      </c>
      <c r="C50" s="5" t="s">
        <v>845</v>
      </c>
      <c r="E50" s="5" t="s">
        <v>51</v>
      </c>
      <c r="G50" s="5" t="s">
        <v>373</v>
      </c>
      <c r="H50" s="5" t="s">
        <v>374</v>
      </c>
      <c r="I50" s="5">
        <v>649163</v>
      </c>
      <c r="J50" s="5" t="s">
        <v>65</v>
      </c>
      <c r="K50" s="5" t="s">
        <v>66</v>
      </c>
      <c r="M50" s="5" t="s">
        <v>929</v>
      </c>
      <c r="N50" s="6">
        <v>45839</v>
      </c>
      <c r="Q50" s="7">
        <v>0</v>
      </c>
      <c r="V50" s="7">
        <v>280.81</v>
      </c>
      <c r="W50" s="7">
        <v>234.01</v>
      </c>
      <c r="X50" s="7">
        <v>-46.8</v>
      </c>
      <c r="Y50" s="7">
        <v>-46.8</v>
      </c>
      <c r="Z50" s="5">
        <v>5</v>
      </c>
    </row>
    <row r="51" spans="1:26" s="5" customFormat="1" x14ac:dyDescent="0.25">
      <c r="A51" s="5">
        <v>2029894138</v>
      </c>
      <c r="B51" s="5" t="s">
        <v>124</v>
      </c>
      <c r="C51" s="5" t="s">
        <v>56</v>
      </c>
      <c r="E51" s="5" t="s">
        <v>51</v>
      </c>
      <c r="G51" s="5" t="s">
        <v>102</v>
      </c>
      <c r="H51" s="5" t="s">
        <v>103</v>
      </c>
      <c r="I51" s="5">
        <v>673059</v>
      </c>
      <c r="J51" s="5" t="s">
        <v>65</v>
      </c>
      <c r="K51" s="5" t="s">
        <v>66</v>
      </c>
      <c r="M51" s="5" t="s">
        <v>929</v>
      </c>
      <c r="N51" s="6">
        <v>45852</v>
      </c>
      <c r="Q51" s="7">
        <v>0</v>
      </c>
      <c r="V51" s="7">
        <v>363.6</v>
      </c>
      <c r="W51" s="7">
        <v>276.74</v>
      </c>
      <c r="X51" s="7">
        <v>-86.86</v>
      </c>
      <c r="Y51" s="7">
        <v>-86.86</v>
      </c>
      <c r="Z51" s="5">
        <v>5</v>
      </c>
    </row>
    <row r="52" spans="1:26" s="5" customFormat="1" x14ac:dyDescent="0.25">
      <c r="A52" s="5">
        <v>2029508511</v>
      </c>
      <c r="B52" s="5" t="s">
        <v>418</v>
      </c>
      <c r="C52" s="5" t="s">
        <v>845</v>
      </c>
      <c r="E52" s="5" t="s">
        <v>51</v>
      </c>
      <c r="G52" s="5" t="s">
        <v>102</v>
      </c>
      <c r="H52" s="5" t="s">
        <v>103</v>
      </c>
      <c r="I52" s="5">
        <v>649163</v>
      </c>
      <c r="J52" s="5" t="s">
        <v>65</v>
      </c>
      <c r="K52" s="5" t="s">
        <v>66</v>
      </c>
      <c r="M52" s="5" t="s">
        <v>929</v>
      </c>
      <c r="N52" s="6">
        <v>45839</v>
      </c>
      <c r="Q52" s="7">
        <v>0</v>
      </c>
      <c r="V52" s="7">
        <v>178.11</v>
      </c>
      <c r="W52" s="7">
        <v>148.41999999999999</v>
      </c>
      <c r="X52" s="7">
        <v>-29.69</v>
      </c>
      <c r="Y52" s="7">
        <v>-29.69</v>
      </c>
      <c r="Z52" s="5">
        <v>5</v>
      </c>
    </row>
    <row r="53" spans="1:26" s="5" customFormat="1" x14ac:dyDescent="0.25">
      <c r="A53" s="5">
        <v>2029894140</v>
      </c>
      <c r="B53" s="5" t="s">
        <v>124</v>
      </c>
      <c r="C53" s="5" t="s">
        <v>56</v>
      </c>
      <c r="E53" s="5" t="s">
        <v>51</v>
      </c>
      <c r="G53" s="5" t="s">
        <v>373</v>
      </c>
      <c r="H53" s="5" t="s">
        <v>566</v>
      </c>
      <c r="I53" s="5">
        <v>673059</v>
      </c>
      <c r="J53" s="5" t="s">
        <v>65</v>
      </c>
      <c r="K53" s="5" t="s">
        <v>66</v>
      </c>
      <c r="M53" s="5" t="s">
        <v>929</v>
      </c>
      <c r="N53" s="6">
        <v>45852</v>
      </c>
      <c r="Q53" s="7">
        <v>0</v>
      </c>
      <c r="V53" s="7">
        <v>98.24</v>
      </c>
      <c r="W53" s="7">
        <v>74.77</v>
      </c>
      <c r="X53" s="7">
        <v>-23.47</v>
      </c>
      <c r="Y53" s="7">
        <v>-23.47</v>
      </c>
      <c r="Z53" s="5">
        <v>5</v>
      </c>
    </row>
    <row r="54" spans="1:26" s="5" customFormat="1" x14ac:dyDescent="0.25">
      <c r="A54" s="5">
        <v>2029894141</v>
      </c>
      <c r="B54" s="5" t="s">
        <v>124</v>
      </c>
      <c r="C54" s="5" t="s">
        <v>56</v>
      </c>
      <c r="E54" s="5" t="s">
        <v>51</v>
      </c>
      <c r="G54" s="5" t="s">
        <v>53</v>
      </c>
      <c r="H54" s="5" t="s">
        <v>54</v>
      </c>
      <c r="I54" s="5">
        <v>673059</v>
      </c>
      <c r="J54" s="5" t="s">
        <v>65</v>
      </c>
      <c r="K54" s="5" t="s">
        <v>66</v>
      </c>
      <c r="M54" s="5" t="s">
        <v>929</v>
      </c>
      <c r="N54" s="6">
        <v>45852</v>
      </c>
      <c r="Q54" s="7">
        <v>0</v>
      </c>
      <c r="V54" s="7">
        <v>152.82</v>
      </c>
      <c r="W54" s="7">
        <v>127.35</v>
      </c>
      <c r="X54" s="7">
        <v>-25.47</v>
      </c>
      <c r="Y54" s="7">
        <v>-25.47</v>
      </c>
      <c r="Z54" s="5">
        <f>127.35/25.47</f>
        <v>5</v>
      </c>
    </row>
    <row r="55" spans="1:26" s="5" customFormat="1" x14ac:dyDescent="0.25">
      <c r="A55" s="5">
        <v>2029894139</v>
      </c>
      <c r="B55" s="5" t="s">
        <v>124</v>
      </c>
      <c r="C55" s="5" t="s">
        <v>56</v>
      </c>
      <c r="E55" s="5" t="s">
        <v>51</v>
      </c>
      <c r="G55" s="5" t="s">
        <v>373</v>
      </c>
      <c r="H55" s="5" t="s">
        <v>374</v>
      </c>
      <c r="I55" s="5">
        <v>673059</v>
      </c>
      <c r="J55" s="5" t="s">
        <v>65</v>
      </c>
      <c r="K55" s="5" t="s">
        <v>66</v>
      </c>
      <c r="M55" s="5" t="s">
        <v>929</v>
      </c>
      <c r="N55" s="6">
        <v>45852</v>
      </c>
      <c r="Q55" s="7">
        <v>0</v>
      </c>
      <c r="V55" s="7">
        <v>833.28</v>
      </c>
      <c r="W55" s="7">
        <v>634.22</v>
      </c>
      <c r="X55" s="7">
        <v>-199.06</v>
      </c>
      <c r="Y55" s="7">
        <v>-199.06</v>
      </c>
      <c r="Z55" s="5">
        <v>5</v>
      </c>
    </row>
    <row r="56" spans="1:26" s="5" customFormat="1" x14ac:dyDescent="0.25">
      <c r="A56" s="5">
        <v>2030691361</v>
      </c>
      <c r="B56" s="5" t="s">
        <v>1417</v>
      </c>
      <c r="C56" s="5" t="s">
        <v>1858</v>
      </c>
      <c r="E56" s="5" t="s">
        <v>51</v>
      </c>
      <c r="G56" s="5" t="s">
        <v>803</v>
      </c>
      <c r="H56" s="5" t="s">
        <v>2401</v>
      </c>
      <c r="I56" s="5">
        <v>673059</v>
      </c>
      <c r="J56" s="5" t="s">
        <v>65</v>
      </c>
      <c r="K56" s="5" t="s">
        <v>66</v>
      </c>
      <c r="M56" s="5" t="s">
        <v>929</v>
      </c>
      <c r="N56" s="6">
        <v>45901</v>
      </c>
      <c r="Q56" s="7">
        <v>0</v>
      </c>
      <c r="V56" s="7">
        <v>6.3</v>
      </c>
      <c r="W56" s="7">
        <v>4.2</v>
      </c>
      <c r="X56" s="7">
        <v>-2.1</v>
      </c>
      <c r="Y56" s="7">
        <v>-2.1</v>
      </c>
      <c r="Z56" s="5">
        <v>2</v>
      </c>
    </row>
    <row r="57" spans="1:26" s="5" customFormat="1" x14ac:dyDescent="0.25">
      <c r="A57" s="5">
        <v>2030818005</v>
      </c>
      <c r="B57" s="5" t="s">
        <v>2044</v>
      </c>
      <c r="C57" s="5" t="s">
        <v>105</v>
      </c>
      <c r="E57" s="5" t="s">
        <v>51</v>
      </c>
      <c r="G57" s="5" t="s">
        <v>1837</v>
      </c>
      <c r="H57" s="5" t="s">
        <v>2039</v>
      </c>
      <c r="I57" s="5">
        <v>649163</v>
      </c>
      <c r="J57" s="5" t="s">
        <v>65</v>
      </c>
      <c r="K57" s="5" t="s">
        <v>66</v>
      </c>
      <c r="M57" s="5" t="s">
        <v>929</v>
      </c>
      <c r="N57" s="6">
        <v>45903</v>
      </c>
      <c r="Q57" s="7">
        <v>0</v>
      </c>
      <c r="V57" s="7">
        <v>232.66</v>
      </c>
      <c r="W57" s="7">
        <v>232.66</v>
      </c>
      <c r="X57" s="7">
        <v>0</v>
      </c>
      <c r="Y57" s="7">
        <v>0</v>
      </c>
      <c r="Z57" s="5">
        <v>3</v>
      </c>
    </row>
    <row r="58" spans="1:26" s="5" customFormat="1" x14ac:dyDescent="0.25">
      <c r="A58" s="5">
        <v>2030691360</v>
      </c>
      <c r="B58" s="5" t="s">
        <v>1417</v>
      </c>
      <c r="C58" s="5" t="s">
        <v>1858</v>
      </c>
      <c r="E58" s="5" t="s">
        <v>51</v>
      </c>
      <c r="G58" s="5" t="s">
        <v>1837</v>
      </c>
      <c r="H58" s="5" t="s">
        <v>2404</v>
      </c>
      <c r="I58" s="5">
        <v>673059</v>
      </c>
      <c r="J58" s="5" t="s">
        <v>65</v>
      </c>
      <c r="K58" s="5" t="s">
        <v>66</v>
      </c>
      <c r="M58" s="5" t="s">
        <v>929</v>
      </c>
      <c r="N58" s="6">
        <v>45901</v>
      </c>
      <c r="Q58" s="7">
        <v>0</v>
      </c>
      <c r="V58" s="7">
        <v>520.54999999999995</v>
      </c>
      <c r="W58" s="7">
        <v>347.04</v>
      </c>
      <c r="X58" s="7">
        <v>-173.51</v>
      </c>
      <c r="Y58" s="7">
        <v>-173.51</v>
      </c>
      <c r="Z58" s="5">
        <v>2</v>
      </c>
    </row>
    <row r="59" spans="1:26" s="5" customFormat="1" x14ac:dyDescent="0.25">
      <c r="A59" s="5">
        <v>2030818007</v>
      </c>
      <c r="B59" s="5" t="s">
        <v>2044</v>
      </c>
      <c r="C59" s="5" t="s">
        <v>105</v>
      </c>
      <c r="E59" s="5" t="s">
        <v>51</v>
      </c>
      <c r="G59" s="5" t="s">
        <v>803</v>
      </c>
      <c r="H59" s="5" t="s">
        <v>809</v>
      </c>
      <c r="I59" s="5">
        <v>649163</v>
      </c>
      <c r="J59" s="5" t="s">
        <v>65</v>
      </c>
      <c r="K59" s="5" t="s">
        <v>66</v>
      </c>
      <c r="M59" s="5" t="s">
        <v>929</v>
      </c>
      <c r="N59" s="6">
        <v>45903</v>
      </c>
      <c r="Q59" s="7">
        <v>0</v>
      </c>
      <c r="V59" s="7">
        <v>13.05</v>
      </c>
      <c r="W59" s="7">
        <v>13.05</v>
      </c>
      <c r="X59" s="7">
        <v>0</v>
      </c>
      <c r="Y59" s="7">
        <v>0</v>
      </c>
      <c r="Z59" s="5">
        <f>13.05/4.35</f>
        <v>3.0000000000000004</v>
      </c>
    </row>
    <row r="60" spans="1:26" s="5" customFormat="1" x14ac:dyDescent="0.25">
      <c r="A60" s="5">
        <v>2030818006</v>
      </c>
      <c r="B60" s="5" t="s">
        <v>2044</v>
      </c>
      <c r="C60" s="5" t="s">
        <v>105</v>
      </c>
      <c r="E60" s="5" t="s">
        <v>51</v>
      </c>
      <c r="G60" s="5" t="s">
        <v>373</v>
      </c>
      <c r="H60" s="5" t="s">
        <v>374</v>
      </c>
      <c r="I60" s="5">
        <v>649163</v>
      </c>
      <c r="J60" s="5" t="s">
        <v>65</v>
      </c>
      <c r="K60" s="5" t="s">
        <v>66</v>
      </c>
      <c r="M60" s="5" t="s">
        <v>929</v>
      </c>
      <c r="N60" s="6">
        <v>45903</v>
      </c>
      <c r="Q60" s="7">
        <v>0</v>
      </c>
      <c r="V60" s="7">
        <v>650.5</v>
      </c>
      <c r="W60" s="7">
        <v>433.68</v>
      </c>
      <c r="X60" s="7">
        <v>-216.82</v>
      </c>
      <c r="Y60" s="7">
        <v>-216.82</v>
      </c>
      <c r="Z60" s="5">
        <f>433.68/108.42</f>
        <v>4</v>
      </c>
    </row>
    <row r="61" spans="1:26" s="5" customFormat="1" x14ac:dyDescent="0.25">
      <c r="A61" s="5">
        <v>2031361917</v>
      </c>
      <c r="B61" s="5" t="s">
        <v>1495</v>
      </c>
      <c r="C61" s="5" t="s">
        <v>1496</v>
      </c>
      <c r="E61" s="5" t="s">
        <v>51</v>
      </c>
      <c r="G61" s="5" t="s">
        <v>479</v>
      </c>
      <c r="H61" s="5" t="s">
        <v>480</v>
      </c>
      <c r="I61" s="5">
        <v>673059</v>
      </c>
      <c r="J61" s="5" t="s">
        <v>65</v>
      </c>
      <c r="K61" s="5" t="s">
        <v>66</v>
      </c>
      <c r="M61" s="5" t="s">
        <v>929</v>
      </c>
      <c r="N61" s="6">
        <v>45931</v>
      </c>
      <c r="Q61" s="7">
        <v>0</v>
      </c>
      <c r="V61" s="7">
        <v>90.9</v>
      </c>
      <c r="W61" s="7">
        <v>30.3</v>
      </c>
      <c r="X61" s="7">
        <v>-60.6</v>
      </c>
      <c r="Y61" s="7">
        <v>-60.6</v>
      </c>
      <c r="Z61" s="5">
        <v>2</v>
      </c>
    </row>
    <row r="62" spans="1:26" s="5" customFormat="1" x14ac:dyDescent="0.25">
      <c r="A62" s="5">
        <v>2030975446</v>
      </c>
      <c r="B62" s="5" t="s">
        <v>2387</v>
      </c>
      <c r="C62" s="5" t="s">
        <v>2388</v>
      </c>
      <c r="E62" s="5" t="s">
        <v>51</v>
      </c>
      <c r="G62" s="5" t="s">
        <v>479</v>
      </c>
      <c r="H62" s="5" t="s">
        <v>480</v>
      </c>
      <c r="I62" s="5">
        <v>673059</v>
      </c>
      <c r="J62" s="5" t="s">
        <v>65</v>
      </c>
      <c r="K62" s="5" t="s">
        <v>66</v>
      </c>
      <c r="M62" s="5" t="s">
        <v>929</v>
      </c>
      <c r="N62" s="6">
        <v>45931</v>
      </c>
      <c r="Q62" s="7">
        <v>0</v>
      </c>
      <c r="V62" s="7">
        <v>181.2</v>
      </c>
      <c r="W62" s="7">
        <v>60.4</v>
      </c>
      <c r="X62" s="7">
        <v>-120.8</v>
      </c>
      <c r="Y62" s="7">
        <v>-120.8</v>
      </c>
      <c r="Z62" s="5">
        <v>2</v>
      </c>
    </row>
    <row r="63" spans="1:26" s="5" customFormat="1" x14ac:dyDescent="0.25">
      <c r="A63" s="5">
        <v>2029486074</v>
      </c>
      <c r="B63" s="5" t="s">
        <v>1043</v>
      </c>
      <c r="C63" s="5" t="s">
        <v>1044</v>
      </c>
      <c r="E63" s="5" t="s">
        <v>51</v>
      </c>
      <c r="G63" s="5" t="s">
        <v>373</v>
      </c>
      <c r="H63" s="5" t="s">
        <v>374</v>
      </c>
      <c r="I63" s="5">
        <v>649163</v>
      </c>
      <c r="J63" s="5" t="s">
        <v>355</v>
      </c>
      <c r="K63" s="5" t="s">
        <v>356</v>
      </c>
      <c r="M63" s="5" t="s">
        <v>929</v>
      </c>
      <c r="N63" s="6">
        <v>45825</v>
      </c>
      <c r="Q63" s="7">
        <v>0</v>
      </c>
      <c r="V63" s="7">
        <v>145.66</v>
      </c>
      <c r="W63" s="7">
        <v>145.66</v>
      </c>
      <c r="X63" s="7">
        <v>0</v>
      </c>
      <c r="Y63" s="7">
        <v>0</v>
      </c>
      <c r="Z63" s="5">
        <v>6</v>
      </c>
    </row>
    <row r="64" spans="1:26" s="5" customFormat="1" x14ac:dyDescent="0.25">
      <c r="A64" s="5">
        <v>2029486076</v>
      </c>
      <c r="B64" s="5" t="s">
        <v>1043</v>
      </c>
      <c r="C64" s="5" t="s">
        <v>1044</v>
      </c>
      <c r="E64" s="5" t="s">
        <v>51</v>
      </c>
      <c r="G64" s="5" t="s">
        <v>132</v>
      </c>
      <c r="H64" s="5" t="s">
        <v>344</v>
      </c>
      <c r="I64" s="5">
        <v>649163</v>
      </c>
      <c r="J64" s="5" t="s">
        <v>355</v>
      </c>
      <c r="K64" s="5" t="s">
        <v>356</v>
      </c>
      <c r="M64" s="5" t="s">
        <v>929</v>
      </c>
      <c r="N64" s="6">
        <v>45825</v>
      </c>
      <c r="Q64" s="7">
        <v>0</v>
      </c>
      <c r="V64" s="7">
        <v>16.170000000000002</v>
      </c>
      <c r="W64" s="7">
        <v>16.149999999999999</v>
      </c>
      <c r="X64" s="7">
        <v>-0.02</v>
      </c>
      <c r="Y64" s="7">
        <v>-0.02</v>
      </c>
      <c r="Z64" s="5">
        <v>6</v>
      </c>
    </row>
    <row r="65" spans="1:49" s="8" customFormat="1" x14ac:dyDescent="0.25">
      <c r="A65" s="5">
        <v>2029486075</v>
      </c>
      <c r="B65" s="5" t="s">
        <v>1043</v>
      </c>
      <c r="C65" s="5" t="s">
        <v>1044</v>
      </c>
      <c r="D65" s="5"/>
      <c r="E65" s="5" t="s">
        <v>51</v>
      </c>
      <c r="F65" s="5"/>
      <c r="G65" s="5" t="s">
        <v>132</v>
      </c>
      <c r="H65" s="5" t="s">
        <v>257</v>
      </c>
      <c r="I65" s="5">
        <v>649163</v>
      </c>
      <c r="J65" s="5" t="s">
        <v>355</v>
      </c>
      <c r="K65" s="5" t="s">
        <v>356</v>
      </c>
      <c r="L65" s="5"/>
      <c r="M65" s="5" t="s">
        <v>929</v>
      </c>
      <c r="N65" s="6">
        <v>45825</v>
      </c>
      <c r="O65" s="5"/>
      <c r="P65" s="5"/>
      <c r="Q65" s="7">
        <v>0</v>
      </c>
      <c r="R65" s="5"/>
      <c r="S65" s="5"/>
      <c r="T65" s="5"/>
      <c r="U65" s="5"/>
      <c r="V65" s="7">
        <v>316.92</v>
      </c>
      <c r="W65" s="7">
        <v>316.92</v>
      </c>
      <c r="X65" s="7">
        <v>0</v>
      </c>
      <c r="Y65" s="7">
        <v>0</v>
      </c>
      <c r="Z65" s="5">
        <v>6</v>
      </c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s="5" customFormat="1" x14ac:dyDescent="0.25">
      <c r="A66" s="5">
        <v>2029486077</v>
      </c>
      <c r="B66" s="5" t="s">
        <v>1043</v>
      </c>
      <c r="C66" s="5" t="s">
        <v>1044</v>
      </c>
      <c r="E66" s="5" t="s">
        <v>51</v>
      </c>
      <c r="G66" s="5" t="s">
        <v>803</v>
      </c>
      <c r="H66" s="5" t="s">
        <v>817</v>
      </c>
      <c r="I66" s="5">
        <v>649163</v>
      </c>
      <c r="J66" s="5" t="s">
        <v>355</v>
      </c>
      <c r="K66" s="5" t="s">
        <v>356</v>
      </c>
      <c r="M66" s="5" t="s">
        <v>929</v>
      </c>
      <c r="N66" s="6">
        <v>45825</v>
      </c>
      <c r="Q66" s="7">
        <v>0</v>
      </c>
      <c r="V66" s="7">
        <v>34.200000000000003</v>
      </c>
      <c r="W66" s="7">
        <v>34.200000000000003</v>
      </c>
      <c r="X66" s="7">
        <v>0</v>
      </c>
      <c r="Y66" s="7">
        <v>0</v>
      </c>
      <c r="Z66" s="5">
        <f>34.2/5.7</f>
        <v>6</v>
      </c>
    </row>
    <row r="67" spans="1:49" s="5" customFormat="1" x14ac:dyDescent="0.25">
      <c r="A67" s="8">
        <v>2030249961</v>
      </c>
      <c r="B67" s="8" t="s">
        <v>295</v>
      </c>
      <c r="C67" s="8" t="s">
        <v>1570</v>
      </c>
      <c r="D67" s="8"/>
      <c r="E67" s="8" t="s">
        <v>51</v>
      </c>
      <c r="F67" s="8"/>
      <c r="G67" s="8" t="s">
        <v>102</v>
      </c>
      <c r="H67" s="8" t="s">
        <v>103</v>
      </c>
      <c r="I67" s="8">
        <v>824062</v>
      </c>
      <c r="J67" s="8" t="s">
        <v>355</v>
      </c>
      <c r="K67" s="8" t="s">
        <v>356</v>
      </c>
      <c r="L67" s="8"/>
      <c r="M67" s="8" t="s">
        <v>929</v>
      </c>
      <c r="N67" s="9">
        <v>45870</v>
      </c>
      <c r="O67" s="8"/>
      <c r="P67" s="8"/>
      <c r="Q67" s="10">
        <v>0</v>
      </c>
      <c r="R67" s="8"/>
      <c r="S67" s="8"/>
      <c r="T67" s="8"/>
      <c r="U67" s="8"/>
      <c r="V67" s="10">
        <v>658.85</v>
      </c>
      <c r="W67" s="10">
        <v>439.24</v>
      </c>
      <c r="X67" s="10">
        <v>-219.61</v>
      </c>
      <c r="Y67" s="10">
        <v>-219.61</v>
      </c>
      <c r="Z67" s="8">
        <f>439.24/109.81</f>
        <v>4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s="5" customFormat="1" x14ac:dyDescent="0.25">
      <c r="A68" s="5">
        <v>2029875648</v>
      </c>
      <c r="B68" s="5" t="s">
        <v>414</v>
      </c>
      <c r="C68" s="5" t="s">
        <v>733</v>
      </c>
      <c r="E68" s="5" t="s">
        <v>51</v>
      </c>
      <c r="G68" s="5" t="s">
        <v>1837</v>
      </c>
      <c r="H68" s="5" t="s">
        <v>2039</v>
      </c>
      <c r="I68" s="5">
        <v>824062</v>
      </c>
      <c r="J68" s="5" t="s">
        <v>355</v>
      </c>
      <c r="K68" s="5" t="s">
        <v>356</v>
      </c>
      <c r="M68" s="5" t="s">
        <v>929</v>
      </c>
      <c r="N68" s="6">
        <v>45870</v>
      </c>
      <c r="Q68" s="7">
        <v>0</v>
      </c>
      <c r="V68" s="7">
        <v>520.41999999999996</v>
      </c>
      <c r="W68" s="7">
        <v>520.41999999999996</v>
      </c>
      <c r="X68" s="7">
        <v>0</v>
      </c>
      <c r="Y68" s="7">
        <v>0</v>
      </c>
      <c r="Z68" s="5">
        <v>3</v>
      </c>
    </row>
    <row r="69" spans="1:49" s="5" customFormat="1" x14ac:dyDescent="0.25">
      <c r="A69" s="8">
        <v>2030249960</v>
      </c>
      <c r="B69" s="8" t="s">
        <v>295</v>
      </c>
      <c r="C69" s="8" t="s">
        <v>1570</v>
      </c>
      <c r="D69" s="8"/>
      <c r="E69" s="8" t="s">
        <v>51</v>
      </c>
      <c r="F69" s="8"/>
      <c r="G69" s="8" t="s">
        <v>373</v>
      </c>
      <c r="H69" s="8" t="s">
        <v>433</v>
      </c>
      <c r="I69" s="8">
        <v>824062</v>
      </c>
      <c r="J69" s="8" t="s">
        <v>355</v>
      </c>
      <c r="K69" s="8" t="s">
        <v>356</v>
      </c>
      <c r="L69" s="8"/>
      <c r="M69" s="8" t="s">
        <v>929</v>
      </c>
      <c r="N69" s="9">
        <v>45870</v>
      </c>
      <c r="O69" s="8"/>
      <c r="P69" s="8"/>
      <c r="Q69" s="10">
        <v>0</v>
      </c>
      <c r="R69" s="8"/>
      <c r="S69" s="8"/>
      <c r="T69" s="8"/>
      <c r="U69" s="8"/>
      <c r="V69" s="10">
        <v>1807.65</v>
      </c>
      <c r="W69" s="10">
        <v>1205.1099999999999</v>
      </c>
      <c r="X69" s="10">
        <v>-602.54</v>
      </c>
      <c r="Y69" s="10">
        <v>-602.54</v>
      </c>
      <c r="Z69" s="8">
        <v>4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s="8" customFormat="1" x14ac:dyDescent="0.25">
      <c r="A70" s="8">
        <v>2031453112</v>
      </c>
      <c r="B70" s="8" t="s">
        <v>2411</v>
      </c>
      <c r="C70" s="8" t="s">
        <v>348</v>
      </c>
      <c r="E70" s="8" t="s">
        <v>51</v>
      </c>
      <c r="G70" s="8" t="s">
        <v>373</v>
      </c>
      <c r="H70" s="8" t="s">
        <v>374</v>
      </c>
      <c r="I70" s="8">
        <v>824062</v>
      </c>
      <c r="J70" s="8" t="s">
        <v>355</v>
      </c>
      <c r="K70" s="8" t="s">
        <v>356</v>
      </c>
      <c r="M70" s="8" t="s">
        <v>929</v>
      </c>
      <c r="N70" s="9">
        <v>45941</v>
      </c>
      <c r="Q70" s="10">
        <v>0</v>
      </c>
      <c r="V70" s="10">
        <v>891.48</v>
      </c>
      <c r="W70" s="10">
        <v>297.16000000000003</v>
      </c>
      <c r="X70" s="10">
        <v>-594.32000000000005</v>
      </c>
      <c r="Y70" s="10">
        <v>-594.32000000000005</v>
      </c>
      <c r="Z70" s="8">
        <f>297.16/148.58</f>
        <v>2</v>
      </c>
    </row>
    <row r="71" spans="1:49" s="5" customFormat="1" x14ac:dyDescent="0.25">
      <c r="A71" s="5">
        <v>2029453013</v>
      </c>
      <c r="B71" s="5" t="s">
        <v>2390</v>
      </c>
      <c r="C71" s="5" t="s">
        <v>2391</v>
      </c>
      <c r="E71" s="5" t="s">
        <v>51</v>
      </c>
      <c r="G71" s="5" t="s">
        <v>102</v>
      </c>
      <c r="H71" s="5" t="s">
        <v>121</v>
      </c>
      <c r="I71" s="5">
        <v>753748</v>
      </c>
      <c r="J71" s="5" t="s">
        <v>258</v>
      </c>
      <c r="K71" s="5" t="s">
        <v>131</v>
      </c>
      <c r="M71" s="5" t="s">
        <v>929</v>
      </c>
      <c r="N71" s="6">
        <v>45839</v>
      </c>
      <c r="Q71" s="7">
        <v>0</v>
      </c>
      <c r="V71" s="7">
        <v>506.84</v>
      </c>
      <c r="W71" s="7">
        <v>337.89</v>
      </c>
      <c r="X71" s="7">
        <v>-168.95</v>
      </c>
      <c r="Y71" s="7">
        <v>-168.95</v>
      </c>
      <c r="Z71" s="5">
        <v>4</v>
      </c>
    </row>
    <row r="72" spans="1:49" s="5" customFormat="1" x14ac:dyDescent="0.25">
      <c r="A72" s="5">
        <v>2029453014</v>
      </c>
      <c r="B72" s="5" t="s">
        <v>2390</v>
      </c>
      <c r="C72" s="5" t="s">
        <v>2391</v>
      </c>
      <c r="E72" s="5" t="s">
        <v>51</v>
      </c>
      <c r="G72" s="5" t="s">
        <v>373</v>
      </c>
      <c r="H72" s="5" t="s">
        <v>374</v>
      </c>
      <c r="I72" s="5">
        <v>753748</v>
      </c>
      <c r="J72" s="5" t="s">
        <v>258</v>
      </c>
      <c r="K72" s="5" t="s">
        <v>131</v>
      </c>
      <c r="M72" s="5" t="s">
        <v>929</v>
      </c>
      <c r="N72" s="6">
        <v>45839</v>
      </c>
      <c r="Q72" s="7">
        <v>0</v>
      </c>
      <c r="V72" s="7">
        <v>175.35</v>
      </c>
      <c r="W72" s="7">
        <v>116.9</v>
      </c>
      <c r="X72" s="7">
        <v>-58.45</v>
      </c>
      <c r="Y72" s="7">
        <v>-58.45</v>
      </c>
      <c r="Z72" s="5">
        <v>4</v>
      </c>
    </row>
    <row r="73" spans="1:49" s="8" customFormat="1" x14ac:dyDescent="0.25">
      <c r="A73" s="5">
        <v>2030807437</v>
      </c>
      <c r="B73" s="5" t="s">
        <v>2407</v>
      </c>
      <c r="C73" s="5" t="s">
        <v>2408</v>
      </c>
      <c r="D73" s="5"/>
      <c r="E73" s="5" t="s">
        <v>51</v>
      </c>
      <c r="F73" s="5"/>
      <c r="G73" s="5" t="s">
        <v>373</v>
      </c>
      <c r="H73" s="5" t="s">
        <v>433</v>
      </c>
      <c r="I73" s="5">
        <v>753748</v>
      </c>
      <c r="J73" s="5" t="s">
        <v>258</v>
      </c>
      <c r="K73" s="5" t="s">
        <v>131</v>
      </c>
      <c r="L73" s="5"/>
      <c r="M73" s="5" t="s">
        <v>929</v>
      </c>
      <c r="N73" s="6">
        <v>45931</v>
      </c>
      <c r="O73" s="5"/>
      <c r="P73" s="5"/>
      <c r="Q73" s="7">
        <v>0</v>
      </c>
      <c r="R73" s="5"/>
      <c r="S73" s="5"/>
      <c r="T73" s="5"/>
      <c r="U73" s="5"/>
      <c r="V73" s="7">
        <v>202.5</v>
      </c>
      <c r="W73" s="7">
        <v>33.75</v>
      </c>
      <c r="X73" s="7">
        <v>-168.75</v>
      </c>
      <c r="Y73" s="7">
        <v>-168.75</v>
      </c>
      <c r="Z73" s="5">
        <v>1</v>
      </c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s="5" customFormat="1" x14ac:dyDescent="0.25">
      <c r="A74" s="5">
        <v>2031351790</v>
      </c>
      <c r="B74" s="5" t="s">
        <v>1321</v>
      </c>
      <c r="C74" s="5" t="s">
        <v>641</v>
      </c>
      <c r="E74" s="5" t="s">
        <v>51</v>
      </c>
      <c r="G74" s="5" t="s">
        <v>1837</v>
      </c>
      <c r="H74" s="5" t="s">
        <v>2052</v>
      </c>
      <c r="I74" s="5">
        <v>649163</v>
      </c>
      <c r="J74" s="5" t="s">
        <v>258</v>
      </c>
      <c r="K74" s="5" t="s">
        <v>131</v>
      </c>
      <c r="M74" s="5" t="s">
        <v>929</v>
      </c>
      <c r="N74" s="6">
        <v>45931</v>
      </c>
      <c r="Q74" s="7">
        <v>0</v>
      </c>
      <c r="V74" s="7">
        <v>227.67</v>
      </c>
      <c r="W74" s="7">
        <v>151.78</v>
      </c>
      <c r="X74" s="7">
        <v>-75.89</v>
      </c>
      <c r="Y74" s="7">
        <v>-75.89</v>
      </c>
      <c r="Z74" s="5">
        <f>151.78/75.89</f>
        <v>2</v>
      </c>
    </row>
    <row r="75" spans="1:49" s="5" customFormat="1" x14ac:dyDescent="0.25">
      <c r="A75" s="5">
        <v>2030807439</v>
      </c>
      <c r="B75" s="5" t="s">
        <v>2407</v>
      </c>
      <c r="C75" s="5" t="s">
        <v>2408</v>
      </c>
      <c r="E75" s="5" t="s">
        <v>51</v>
      </c>
      <c r="G75" s="5" t="s">
        <v>479</v>
      </c>
      <c r="H75" s="5" t="s">
        <v>480</v>
      </c>
      <c r="I75" s="5">
        <v>753748</v>
      </c>
      <c r="J75" s="5" t="s">
        <v>258</v>
      </c>
      <c r="K75" s="5" t="s">
        <v>131</v>
      </c>
      <c r="M75" s="5" t="s">
        <v>929</v>
      </c>
      <c r="N75" s="6">
        <v>45931</v>
      </c>
      <c r="Q75" s="7">
        <v>0</v>
      </c>
      <c r="V75" s="7">
        <v>110.28</v>
      </c>
      <c r="W75" s="7">
        <v>18.38</v>
      </c>
      <c r="X75" s="7">
        <v>-91.9</v>
      </c>
      <c r="Y75" s="7">
        <v>-91.9</v>
      </c>
      <c r="Z75" s="5">
        <v>1</v>
      </c>
    </row>
    <row r="76" spans="1:49" s="5" customFormat="1" x14ac:dyDescent="0.25">
      <c r="A76" s="5">
        <v>2030807438</v>
      </c>
      <c r="B76" s="5" t="s">
        <v>2407</v>
      </c>
      <c r="C76" s="5" t="s">
        <v>2408</v>
      </c>
      <c r="E76" s="5" t="s">
        <v>51</v>
      </c>
      <c r="G76" s="5" t="s">
        <v>102</v>
      </c>
      <c r="H76" s="5" t="s">
        <v>734</v>
      </c>
      <c r="I76" s="5">
        <v>753748</v>
      </c>
      <c r="J76" s="5" t="s">
        <v>258</v>
      </c>
      <c r="K76" s="5" t="s">
        <v>131</v>
      </c>
      <c r="M76" s="5" t="s">
        <v>929</v>
      </c>
      <c r="N76" s="6">
        <v>45931</v>
      </c>
      <c r="Q76" s="7">
        <v>0</v>
      </c>
      <c r="V76" s="7">
        <v>284.27999999999997</v>
      </c>
      <c r="W76" s="7">
        <v>47.38</v>
      </c>
      <c r="X76" s="7">
        <v>-236.9</v>
      </c>
      <c r="Y76" s="7">
        <v>-236.9</v>
      </c>
      <c r="Z76" s="5">
        <v>1</v>
      </c>
    </row>
    <row r="77" spans="1:49" s="5" customFormat="1" x14ac:dyDescent="0.25">
      <c r="A77" s="5">
        <v>2031351791</v>
      </c>
      <c r="B77" s="5" t="s">
        <v>1321</v>
      </c>
      <c r="C77" s="5" t="s">
        <v>641</v>
      </c>
      <c r="E77" s="5" t="s">
        <v>51</v>
      </c>
      <c r="G77" s="5" t="s">
        <v>803</v>
      </c>
      <c r="H77" s="5" t="s">
        <v>2414</v>
      </c>
      <c r="I77" s="5">
        <v>649163</v>
      </c>
      <c r="J77" s="5" t="s">
        <v>258</v>
      </c>
      <c r="K77" s="5" t="s">
        <v>131</v>
      </c>
      <c r="M77" s="5" t="s">
        <v>929</v>
      </c>
      <c r="N77" s="6">
        <v>45931</v>
      </c>
      <c r="Q77" s="7">
        <v>0</v>
      </c>
      <c r="V77" s="7">
        <v>45.8</v>
      </c>
      <c r="W77" s="7">
        <v>42.2</v>
      </c>
      <c r="X77" s="7">
        <v>-3.6</v>
      </c>
      <c r="Y77" s="7">
        <v>-3.6</v>
      </c>
      <c r="Z77" s="5">
        <v>2</v>
      </c>
    </row>
    <row r="78" spans="1:49" s="5" customFormat="1" x14ac:dyDescent="0.25">
      <c r="A78" s="8">
        <v>2030490467</v>
      </c>
      <c r="B78" s="8" t="s">
        <v>431</v>
      </c>
      <c r="C78" s="8" t="s">
        <v>2406</v>
      </c>
      <c r="D78" s="8"/>
      <c r="E78" s="8" t="s">
        <v>51</v>
      </c>
      <c r="F78" s="8"/>
      <c r="G78" s="8" t="s">
        <v>373</v>
      </c>
      <c r="H78" s="8" t="s">
        <v>374</v>
      </c>
      <c r="I78" s="8">
        <v>874230</v>
      </c>
      <c r="J78" s="8" t="s">
        <v>522</v>
      </c>
      <c r="K78" s="8" t="s">
        <v>523</v>
      </c>
      <c r="L78" s="8"/>
      <c r="M78" s="8" t="s">
        <v>929</v>
      </c>
      <c r="N78" s="9">
        <v>45901</v>
      </c>
      <c r="O78" s="8"/>
      <c r="P78" s="8"/>
      <c r="Q78" s="10">
        <v>0</v>
      </c>
      <c r="R78" s="8"/>
      <c r="S78" s="8"/>
      <c r="T78" s="8"/>
      <c r="U78" s="8"/>
      <c r="V78" s="10">
        <v>276.44</v>
      </c>
      <c r="W78" s="10">
        <v>138.21</v>
      </c>
      <c r="X78" s="10">
        <v>-138.22999999999999</v>
      </c>
      <c r="Y78" s="10">
        <v>-138.22999999999999</v>
      </c>
      <c r="Z78" s="8">
        <f>138.21/46.07</f>
        <v>3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s="5" customFormat="1" x14ac:dyDescent="0.25">
      <c r="A79" s="5">
        <v>2029646226</v>
      </c>
      <c r="B79" s="5" t="s">
        <v>2072</v>
      </c>
      <c r="C79" s="5" t="s">
        <v>2073</v>
      </c>
      <c r="E79" s="5" t="s">
        <v>51</v>
      </c>
      <c r="G79" s="5" t="s">
        <v>2058</v>
      </c>
      <c r="H79" s="5" t="s">
        <v>2059</v>
      </c>
      <c r="I79" s="5">
        <v>649163</v>
      </c>
      <c r="J79" s="5" t="s">
        <v>195</v>
      </c>
      <c r="K79" s="5" t="s">
        <v>196</v>
      </c>
      <c r="M79" s="5" t="s">
        <v>929</v>
      </c>
      <c r="N79" s="6">
        <v>45834</v>
      </c>
      <c r="Q79" s="7">
        <v>0</v>
      </c>
      <c r="V79" s="7">
        <v>39.450000000000003</v>
      </c>
      <c r="W79" s="7">
        <v>32.89</v>
      </c>
      <c r="X79" s="7">
        <v>-6.56</v>
      </c>
      <c r="Y79" s="7">
        <v>-6.56</v>
      </c>
      <c r="Z79" s="5">
        <v>5</v>
      </c>
    </row>
    <row r="80" spans="1:49" s="5" customFormat="1" x14ac:dyDescent="0.25">
      <c r="A80" s="5">
        <v>2030857319</v>
      </c>
      <c r="B80" s="5" t="s">
        <v>2405</v>
      </c>
      <c r="C80" s="5" t="s">
        <v>1082</v>
      </c>
      <c r="E80" s="5" t="s">
        <v>51</v>
      </c>
      <c r="G80" s="5" t="s">
        <v>373</v>
      </c>
      <c r="H80" s="5" t="s">
        <v>374</v>
      </c>
      <c r="I80" s="5">
        <v>756418</v>
      </c>
      <c r="J80" s="5" t="s">
        <v>195</v>
      </c>
      <c r="K80" s="5" t="s">
        <v>196</v>
      </c>
      <c r="M80" s="5" t="s">
        <v>929</v>
      </c>
      <c r="N80" s="6">
        <v>45904</v>
      </c>
      <c r="Q80" s="7">
        <v>0</v>
      </c>
      <c r="V80" s="7">
        <v>129.69999999999999</v>
      </c>
      <c r="W80" s="7">
        <v>64.86</v>
      </c>
      <c r="X80" s="7">
        <v>-64.84</v>
      </c>
      <c r="Y80" s="7">
        <v>-64.84</v>
      </c>
      <c r="Z80" s="5">
        <f>64.86/21.62</f>
        <v>3</v>
      </c>
    </row>
    <row r="81" spans="1:49" s="5" customFormat="1" x14ac:dyDescent="0.25">
      <c r="A81" s="5">
        <v>2030857318</v>
      </c>
      <c r="B81" s="5" t="s">
        <v>2405</v>
      </c>
      <c r="C81" s="5" t="s">
        <v>1082</v>
      </c>
      <c r="E81" s="5" t="s">
        <v>51</v>
      </c>
      <c r="G81" s="5" t="s">
        <v>479</v>
      </c>
      <c r="H81" s="5" t="s">
        <v>480</v>
      </c>
      <c r="I81" s="5">
        <v>756418</v>
      </c>
      <c r="J81" s="5" t="s">
        <v>195</v>
      </c>
      <c r="K81" s="5" t="s">
        <v>196</v>
      </c>
      <c r="M81" s="5" t="s">
        <v>929</v>
      </c>
      <c r="N81" s="6">
        <v>45904</v>
      </c>
      <c r="Q81" s="7">
        <v>0</v>
      </c>
      <c r="V81" s="7">
        <v>119.9</v>
      </c>
      <c r="W81" s="7">
        <v>59.94</v>
      </c>
      <c r="X81" s="7">
        <v>-59.96</v>
      </c>
      <c r="Y81" s="7">
        <v>-59.96</v>
      </c>
      <c r="Z81" s="5">
        <f>59.94/19.98</f>
        <v>3</v>
      </c>
    </row>
    <row r="82" spans="1:49" s="8" customFormat="1" x14ac:dyDescent="0.25">
      <c r="A82" s="8">
        <v>2032222994</v>
      </c>
      <c r="B82" s="8" t="s">
        <v>2073</v>
      </c>
      <c r="C82" s="8" t="s">
        <v>2072</v>
      </c>
      <c r="E82" s="8" t="s">
        <v>51</v>
      </c>
      <c r="G82" s="8" t="s">
        <v>373</v>
      </c>
      <c r="H82" s="8" t="s">
        <v>374</v>
      </c>
      <c r="I82" s="8">
        <v>756418</v>
      </c>
      <c r="J82" s="8" t="s">
        <v>195</v>
      </c>
      <c r="K82" s="8" t="s">
        <v>196</v>
      </c>
      <c r="M82" s="8" t="s">
        <v>929</v>
      </c>
      <c r="N82" s="9">
        <v>45979</v>
      </c>
      <c r="Q82" s="10">
        <v>0</v>
      </c>
      <c r="V82" s="10">
        <v>64.2</v>
      </c>
      <c r="W82" s="10">
        <v>10.7</v>
      </c>
      <c r="X82" s="10">
        <v>-53.5</v>
      </c>
      <c r="Y82" s="10">
        <v>-53.5</v>
      </c>
      <c r="Z82" s="8">
        <v>1</v>
      </c>
    </row>
    <row r="83" spans="1:49" s="5" customFormat="1" x14ac:dyDescent="0.25">
      <c r="A83" s="5">
        <v>2031577416</v>
      </c>
      <c r="B83" s="5" t="s">
        <v>629</v>
      </c>
      <c r="C83" s="5" t="s">
        <v>360</v>
      </c>
      <c r="E83" s="5" t="s">
        <v>51</v>
      </c>
      <c r="G83" s="5" t="s">
        <v>479</v>
      </c>
      <c r="H83" s="5" t="s">
        <v>480</v>
      </c>
      <c r="I83" s="5">
        <v>649163</v>
      </c>
      <c r="J83" s="5" t="s">
        <v>1621</v>
      </c>
      <c r="K83" s="5" t="s">
        <v>1622</v>
      </c>
      <c r="M83" s="5" t="s">
        <v>929</v>
      </c>
      <c r="N83" s="6">
        <v>45941</v>
      </c>
      <c r="Q83" s="7">
        <v>0</v>
      </c>
      <c r="V83" s="7">
        <v>163.19999999999999</v>
      </c>
      <c r="W83" s="7">
        <v>54.4</v>
      </c>
      <c r="X83" s="7">
        <v>-108.8</v>
      </c>
      <c r="Y83" s="7">
        <v>-108.8</v>
      </c>
      <c r="Z83" s="5">
        <f>54.4/27.2</f>
        <v>2</v>
      </c>
    </row>
    <row r="84" spans="1:49" s="5" customFormat="1" x14ac:dyDescent="0.25">
      <c r="A84" s="5">
        <v>2029332244</v>
      </c>
      <c r="B84" s="5" t="s">
        <v>2392</v>
      </c>
      <c r="C84" s="5" t="s">
        <v>740</v>
      </c>
      <c r="E84" s="5" t="s">
        <v>51</v>
      </c>
      <c r="G84" s="5" t="s">
        <v>479</v>
      </c>
      <c r="H84" s="5" t="s">
        <v>480</v>
      </c>
      <c r="I84" s="5">
        <v>767312</v>
      </c>
      <c r="J84" s="5" t="s">
        <v>413</v>
      </c>
      <c r="K84" s="5" t="s">
        <v>414</v>
      </c>
      <c r="M84" s="5" t="s">
        <v>929</v>
      </c>
      <c r="N84" s="6">
        <v>45815</v>
      </c>
      <c r="Q84" s="7">
        <v>0</v>
      </c>
      <c r="V84" s="7">
        <v>73.98</v>
      </c>
      <c r="W84" s="7">
        <v>73.98</v>
      </c>
      <c r="X84" s="7">
        <v>0</v>
      </c>
      <c r="Y84" s="7">
        <v>0</v>
      </c>
      <c r="Z84" s="5">
        <f>73.98/12.33</f>
        <v>6</v>
      </c>
    </row>
    <row r="85" spans="1:49" s="5" customFormat="1" x14ac:dyDescent="0.25">
      <c r="A85" s="8">
        <v>2030741156</v>
      </c>
      <c r="B85" s="8" t="s">
        <v>2398</v>
      </c>
      <c r="C85" s="8" t="s">
        <v>2399</v>
      </c>
      <c r="D85" s="8"/>
      <c r="E85" s="8" t="s">
        <v>51</v>
      </c>
      <c r="F85" s="8"/>
      <c r="G85" s="8" t="s">
        <v>373</v>
      </c>
      <c r="H85" s="8" t="s">
        <v>433</v>
      </c>
      <c r="I85" s="8">
        <v>767312</v>
      </c>
      <c r="J85" s="8" t="s">
        <v>413</v>
      </c>
      <c r="K85" s="8" t="s">
        <v>414</v>
      </c>
      <c r="L85" s="8"/>
      <c r="M85" s="8" t="s">
        <v>929</v>
      </c>
      <c r="N85" s="9">
        <v>45898</v>
      </c>
      <c r="O85" s="8"/>
      <c r="P85" s="8"/>
      <c r="Q85" s="10">
        <v>0</v>
      </c>
      <c r="R85" s="8"/>
      <c r="S85" s="8"/>
      <c r="T85" s="8"/>
      <c r="U85" s="8"/>
      <c r="V85" s="10">
        <v>150.16999999999999</v>
      </c>
      <c r="W85" s="10">
        <v>50.06</v>
      </c>
      <c r="X85" s="10">
        <v>-100.11</v>
      </c>
      <c r="Y85" s="10">
        <v>-100.11</v>
      </c>
      <c r="Z85" s="8">
        <f>50.06/25.03</f>
        <v>2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s="5" customFormat="1" x14ac:dyDescent="0.25">
      <c r="A86" s="5">
        <v>2030741155</v>
      </c>
      <c r="B86" s="5" t="s">
        <v>2398</v>
      </c>
      <c r="C86" s="5" t="s">
        <v>2399</v>
      </c>
      <c r="E86" s="5" t="s">
        <v>51</v>
      </c>
      <c r="G86" s="5" t="s">
        <v>479</v>
      </c>
      <c r="H86" s="5" t="s">
        <v>480</v>
      </c>
      <c r="I86" s="5">
        <v>767312</v>
      </c>
      <c r="J86" s="5" t="s">
        <v>413</v>
      </c>
      <c r="K86" s="5" t="s">
        <v>414</v>
      </c>
      <c r="M86" s="5" t="s">
        <v>929</v>
      </c>
      <c r="N86" s="6">
        <v>45898</v>
      </c>
      <c r="Q86" s="7">
        <v>0</v>
      </c>
      <c r="V86" s="7">
        <v>56.43</v>
      </c>
      <c r="W86" s="7">
        <v>18.809999999999999</v>
      </c>
      <c r="X86" s="7">
        <v>-37.619999999999997</v>
      </c>
      <c r="Y86" s="7">
        <v>-37.619999999999997</v>
      </c>
      <c r="Z86" s="5">
        <v>2</v>
      </c>
    </row>
    <row r="87" spans="1:49" s="5" customFormat="1" x14ac:dyDescent="0.25">
      <c r="A87" s="5">
        <v>2030802197</v>
      </c>
      <c r="B87" s="5" t="s">
        <v>2400</v>
      </c>
      <c r="C87" s="5" t="s">
        <v>143</v>
      </c>
      <c r="E87" s="5" t="s">
        <v>51</v>
      </c>
      <c r="G87" s="5" t="s">
        <v>373</v>
      </c>
      <c r="H87" s="5" t="s">
        <v>433</v>
      </c>
      <c r="I87" s="5">
        <v>652037</v>
      </c>
      <c r="J87" s="5" t="s">
        <v>71</v>
      </c>
      <c r="K87" s="5" t="s">
        <v>99</v>
      </c>
      <c r="M87" s="5" t="s">
        <v>929</v>
      </c>
      <c r="N87" s="6">
        <v>45901</v>
      </c>
      <c r="Q87" s="7">
        <v>0</v>
      </c>
      <c r="V87" s="7">
        <v>278.8</v>
      </c>
      <c r="W87" s="7">
        <v>92.94</v>
      </c>
      <c r="X87" s="7">
        <v>-185.86</v>
      </c>
      <c r="Y87" s="7">
        <v>-185.86</v>
      </c>
      <c r="Z87" s="5">
        <f>92.94/46.47</f>
        <v>2</v>
      </c>
    </row>
    <row r="88" spans="1:49" s="8" customFormat="1" x14ac:dyDescent="0.25">
      <c r="A88" s="5">
        <v>2030802199</v>
      </c>
      <c r="B88" s="5" t="s">
        <v>2400</v>
      </c>
      <c r="C88" s="5" t="s">
        <v>143</v>
      </c>
      <c r="D88" s="5"/>
      <c r="E88" s="5" t="s">
        <v>51</v>
      </c>
      <c r="F88" s="5"/>
      <c r="G88" s="5" t="s">
        <v>53</v>
      </c>
      <c r="H88" s="5" t="s">
        <v>918</v>
      </c>
      <c r="I88" s="5">
        <v>652037</v>
      </c>
      <c r="J88" s="5" t="s">
        <v>71</v>
      </c>
      <c r="K88" s="5" t="s">
        <v>99</v>
      </c>
      <c r="L88" s="5"/>
      <c r="M88" s="5" t="s">
        <v>929</v>
      </c>
      <c r="N88" s="6">
        <v>45901</v>
      </c>
      <c r="O88" s="5"/>
      <c r="P88" s="5"/>
      <c r="Q88" s="7">
        <v>0</v>
      </c>
      <c r="R88" s="5"/>
      <c r="S88" s="5"/>
      <c r="T88" s="5"/>
      <c r="U88" s="5"/>
      <c r="V88" s="7">
        <v>249.34</v>
      </c>
      <c r="W88" s="7">
        <v>83.12</v>
      </c>
      <c r="X88" s="7">
        <v>-166.22</v>
      </c>
      <c r="Y88" s="7">
        <v>-166.22</v>
      </c>
      <c r="Z88" s="5">
        <f>83.12/41.56</f>
        <v>2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s="5" customFormat="1" x14ac:dyDescent="0.25">
      <c r="A89" s="5">
        <v>2030802196</v>
      </c>
      <c r="B89" s="5" t="s">
        <v>2400</v>
      </c>
      <c r="C89" s="5" t="s">
        <v>143</v>
      </c>
      <c r="E89" s="5" t="s">
        <v>51</v>
      </c>
      <c r="G89" s="5" t="s">
        <v>479</v>
      </c>
      <c r="H89" s="5" t="s">
        <v>480</v>
      </c>
      <c r="I89" s="5">
        <v>652037</v>
      </c>
      <c r="J89" s="5" t="s">
        <v>71</v>
      </c>
      <c r="K89" s="5" t="s">
        <v>99</v>
      </c>
      <c r="M89" s="5" t="s">
        <v>929</v>
      </c>
      <c r="N89" s="6">
        <v>45901</v>
      </c>
      <c r="Q89" s="7">
        <v>0</v>
      </c>
      <c r="V89" s="7">
        <v>56.41</v>
      </c>
      <c r="W89" s="7">
        <v>18.8</v>
      </c>
      <c r="X89" s="7">
        <v>-37.61</v>
      </c>
      <c r="Y89" s="7">
        <v>-37.61</v>
      </c>
      <c r="Z89" s="5">
        <f>18.8/9.4</f>
        <v>2</v>
      </c>
    </row>
    <row r="90" spans="1:49" s="5" customFormat="1" x14ac:dyDescent="0.25">
      <c r="A90" s="5">
        <v>2030802198</v>
      </c>
      <c r="B90" s="5" t="s">
        <v>2400</v>
      </c>
      <c r="C90" s="5" t="s">
        <v>143</v>
      </c>
      <c r="E90" s="5" t="s">
        <v>51</v>
      </c>
      <c r="G90" s="5" t="s">
        <v>373</v>
      </c>
      <c r="H90" s="5" t="s">
        <v>374</v>
      </c>
      <c r="I90" s="5">
        <v>652037</v>
      </c>
      <c r="J90" s="5" t="s">
        <v>71</v>
      </c>
      <c r="K90" s="5" t="s">
        <v>99</v>
      </c>
      <c r="M90" s="5" t="s">
        <v>929</v>
      </c>
      <c r="N90" s="6">
        <v>45901</v>
      </c>
      <c r="Q90" s="7">
        <v>0</v>
      </c>
      <c r="V90" s="7">
        <v>110.54</v>
      </c>
      <c r="W90" s="7">
        <v>36.840000000000003</v>
      </c>
      <c r="X90" s="7">
        <v>-73.7</v>
      </c>
      <c r="Y90" s="7">
        <v>-73.7</v>
      </c>
      <c r="Z90" s="5">
        <f>36.84/18.42</f>
        <v>2</v>
      </c>
    </row>
    <row r="91" spans="1:49" s="5" customFormat="1" x14ac:dyDescent="0.25">
      <c r="A91" s="5">
        <v>2030882889</v>
      </c>
      <c r="B91" s="5" t="s">
        <v>2412</v>
      </c>
      <c r="C91" s="5" t="s">
        <v>2413</v>
      </c>
      <c r="E91" s="5" t="s">
        <v>51</v>
      </c>
      <c r="G91" s="5" t="s">
        <v>102</v>
      </c>
      <c r="H91" s="5" t="s">
        <v>738</v>
      </c>
      <c r="I91" s="5">
        <v>652037</v>
      </c>
      <c r="J91" s="5" t="s">
        <v>71</v>
      </c>
      <c r="K91" s="5" t="s">
        <v>99</v>
      </c>
      <c r="M91" s="5" t="s">
        <v>929</v>
      </c>
      <c r="N91" s="6">
        <v>45905</v>
      </c>
      <c r="Q91" s="7">
        <v>0</v>
      </c>
      <c r="V91" s="7">
        <v>346.03</v>
      </c>
      <c r="W91" s="7">
        <v>173.01</v>
      </c>
      <c r="X91" s="7">
        <v>-173.02</v>
      </c>
      <c r="Y91" s="7">
        <v>-173.02</v>
      </c>
      <c r="Z91" s="5">
        <f>173.01/57.67</f>
        <v>2.9999999999999996</v>
      </c>
    </row>
    <row r="92" spans="1:49" s="5" customFormat="1" x14ac:dyDescent="0.25">
      <c r="A92" s="5">
        <v>2030083983</v>
      </c>
      <c r="B92" s="5" t="s">
        <v>2396</v>
      </c>
      <c r="C92" s="5" t="s">
        <v>2397</v>
      </c>
      <c r="E92" s="5" t="s">
        <v>51</v>
      </c>
      <c r="G92" s="5" t="s">
        <v>479</v>
      </c>
      <c r="H92" s="5" t="s">
        <v>480</v>
      </c>
      <c r="I92" s="5">
        <v>751867</v>
      </c>
      <c r="J92" s="5" t="s">
        <v>162</v>
      </c>
      <c r="K92" s="5" t="s">
        <v>163</v>
      </c>
      <c r="M92" s="5" t="s">
        <v>929</v>
      </c>
      <c r="N92" s="6">
        <v>45870</v>
      </c>
      <c r="Q92" s="7">
        <v>0</v>
      </c>
      <c r="V92" s="7">
        <v>131.76</v>
      </c>
      <c r="W92" s="7">
        <v>87.84</v>
      </c>
      <c r="X92" s="7">
        <v>-43.92</v>
      </c>
      <c r="Y92" s="7">
        <v>-43.92</v>
      </c>
      <c r="Z92" s="5">
        <f>87.84/21.96</f>
        <v>4</v>
      </c>
    </row>
    <row r="93" spans="1:49" s="5" customFormat="1" x14ac:dyDescent="0.25">
      <c r="A93" s="5">
        <v>2030083984</v>
      </c>
      <c r="B93" s="5" t="s">
        <v>2396</v>
      </c>
      <c r="C93" s="5" t="s">
        <v>2397</v>
      </c>
      <c r="E93" s="5" t="s">
        <v>51</v>
      </c>
      <c r="G93" s="5" t="s">
        <v>132</v>
      </c>
      <c r="H93" s="5" t="s">
        <v>133</v>
      </c>
      <c r="I93" s="5">
        <v>751867</v>
      </c>
      <c r="J93" s="5" t="s">
        <v>162</v>
      </c>
      <c r="K93" s="5" t="s">
        <v>163</v>
      </c>
      <c r="M93" s="5" t="s">
        <v>929</v>
      </c>
      <c r="N93" s="6">
        <v>45870</v>
      </c>
      <c r="Q93" s="7">
        <v>0</v>
      </c>
      <c r="V93" s="7">
        <v>30.51</v>
      </c>
      <c r="W93" s="7">
        <v>20.329999999999998</v>
      </c>
      <c r="X93" s="7">
        <v>-10.18</v>
      </c>
      <c r="Y93" s="7">
        <v>-10.18</v>
      </c>
      <c r="Z93" s="5">
        <v>4</v>
      </c>
    </row>
    <row r="94" spans="1:49" s="5" customFormat="1" x14ac:dyDescent="0.25">
      <c r="A94" s="5">
        <v>2030083985</v>
      </c>
      <c r="B94" s="5" t="s">
        <v>2396</v>
      </c>
      <c r="C94" s="5" t="s">
        <v>2397</v>
      </c>
      <c r="E94" s="5" t="s">
        <v>51</v>
      </c>
      <c r="G94" s="5" t="s">
        <v>53</v>
      </c>
      <c r="H94" s="5" t="s">
        <v>54</v>
      </c>
      <c r="I94" s="5">
        <v>751867</v>
      </c>
      <c r="J94" s="5" t="s">
        <v>162</v>
      </c>
      <c r="K94" s="5" t="s">
        <v>163</v>
      </c>
      <c r="M94" s="5" t="s">
        <v>929</v>
      </c>
      <c r="N94" s="6">
        <v>45870</v>
      </c>
      <c r="Q94" s="7">
        <v>0</v>
      </c>
      <c r="V94" s="7">
        <v>144.58000000000001</v>
      </c>
      <c r="W94" s="7">
        <v>96.39</v>
      </c>
      <c r="X94" s="7">
        <v>-48.19</v>
      </c>
      <c r="Y94" s="7">
        <v>-48.19</v>
      </c>
      <c r="Z94" s="5">
        <v>4</v>
      </c>
    </row>
    <row r="95" spans="1:49" s="5" customFormat="1" x14ac:dyDescent="0.25">
      <c r="A95" s="5">
        <v>2030247060</v>
      </c>
      <c r="B95" s="5" t="s">
        <v>2402</v>
      </c>
      <c r="C95" s="5" t="s">
        <v>2403</v>
      </c>
      <c r="E95" s="5" t="s">
        <v>51</v>
      </c>
      <c r="G95" s="5" t="s">
        <v>1837</v>
      </c>
      <c r="H95" s="5" t="s">
        <v>2045</v>
      </c>
      <c r="I95" s="5">
        <v>877790</v>
      </c>
      <c r="J95" s="5" t="s">
        <v>534</v>
      </c>
      <c r="K95" s="5" t="s">
        <v>535</v>
      </c>
      <c r="M95" s="5" t="s">
        <v>929</v>
      </c>
      <c r="N95" s="6">
        <v>45870</v>
      </c>
      <c r="Q95" s="7">
        <v>0</v>
      </c>
      <c r="V95" s="7">
        <v>62.71</v>
      </c>
      <c r="W95" s="7">
        <v>62.71</v>
      </c>
      <c r="X95" s="7">
        <v>0</v>
      </c>
      <c r="Y95" s="7">
        <v>0</v>
      </c>
      <c r="Z95" s="5">
        <v>3</v>
      </c>
    </row>
    <row r="96" spans="1:49" s="8" customFormat="1" x14ac:dyDescent="0.25">
      <c r="A96" s="8">
        <v>2029874506</v>
      </c>
      <c r="B96" s="8" t="s">
        <v>2389</v>
      </c>
      <c r="C96" s="8" t="s">
        <v>2125</v>
      </c>
      <c r="E96" s="8" t="s">
        <v>51</v>
      </c>
      <c r="G96" s="8" t="s">
        <v>479</v>
      </c>
      <c r="H96" s="8" t="s">
        <v>480</v>
      </c>
      <c r="I96" s="8">
        <v>856824</v>
      </c>
      <c r="J96" s="8" t="s">
        <v>457</v>
      </c>
      <c r="K96" s="8" t="s">
        <v>458</v>
      </c>
      <c r="M96" s="8" t="s">
        <v>929</v>
      </c>
      <c r="N96" s="9">
        <v>45870</v>
      </c>
      <c r="Q96" s="10">
        <v>0</v>
      </c>
      <c r="V96" s="10">
        <v>63.86</v>
      </c>
      <c r="W96" s="10">
        <v>42.57</v>
      </c>
      <c r="X96" s="10">
        <v>-21.29</v>
      </c>
      <c r="Y96" s="10">
        <v>-21.29</v>
      </c>
      <c r="Z96" s="8">
        <v>4</v>
      </c>
    </row>
    <row r="97" spans="1:49" s="8" customFormat="1" x14ac:dyDescent="0.25">
      <c r="A97" s="8">
        <v>2029874507</v>
      </c>
      <c r="B97" s="8" t="s">
        <v>2389</v>
      </c>
      <c r="C97" s="8" t="s">
        <v>2125</v>
      </c>
      <c r="E97" s="8" t="s">
        <v>51</v>
      </c>
      <c r="G97" s="8" t="s">
        <v>373</v>
      </c>
      <c r="H97" s="8" t="s">
        <v>374</v>
      </c>
      <c r="I97" s="8">
        <v>856824</v>
      </c>
      <c r="J97" s="8" t="s">
        <v>457</v>
      </c>
      <c r="K97" s="8" t="s">
        <v>458</v>
      </c>
      <c r="M97" s="8" t="s">
        <v>929</v>
      </c>
      <c r="N97" s="9">
        <v>45870</v>
      </c>
      <c r="Q97" s="10">
        <v>0</v>
      </c>
      <c r="V97" s="10">
        <v>119.2</v>
      </c>
      <c r="W97" s="10">
        <v>79.47</v>
      </c>
      <c r="X97" s="10">
        <v>-39.729999999999997</v>
      </c>
      <c r="Y97" s="10">
        <v>-39.729999999999997</v>
      </c>
      <c r="Z97" s="8">
        <v>4</v>
      </c>
    </row>
    <row r="98" spans="1:49" s="8" customFormat="1" x14ac:dyDescent="0.25">
      <c r="A98" s="8">
        <v>2030878188</v>
      </c>
      <c r="B98" s="8" t="s">
        <v>2409</v>
      </c>
      <c r="C98" s="8" t="s">
        <v>2410</v>
      </c>
      <c r="E98" s="8" t="s">
        <v>51</v>
      </c>
      <c r="G98" s="8" t="s">
        <v>373</v>
      </c>
      <c r="H98" s="8" t="s">
        <v>374</v>
      </c>
      <c r="I98" s="8">
        <v>856824</v>
      </c>
      <c r="J98" s="8" t="s">
        <v>457</v>
      </c>
      <c r="K98" s="8" t="s">
        <v>458</v>
      </c>
      <c r="M98" s="8" t="s">
        <v>929</v>
      </c>
      <c r="N98" s="9">
        <v>45931</v>
      </c>
      <c r="Q98" s="10">
        <v>0</v>
      </c>
      <c r="V98" s="10">
        <v>512.88</v>
      </c>
      <c r="W98" s="10">
        <v>170.96</v>
      </c>
      <c r="X98" s="10">
        <v>-341.92</v>
      </c>
      <c r="Y98" s="10">
        <v>-341.92</v>
      </c>
      <c r="Z98" s="8">
        <f>85.48+85.48</f>
        <v>170.96</v>
      </c>
    </row>
    <row r="99" spans="1:49" x14ac:dyDescent="0.25">
      <c r="A99" s="5">
        <v>2030548567</v>
      </c>
      <c r="B99" s="5" t="s">
        <v>2394</v>
      </c>
      <c r="C99" s="5" t="s">
        <v>2395</v>
      </c>
      <c r="D99" s="5"/>
      <c r="E99" s="5" t="s">
        <v>51</v>
      </c>
      <c r="F99" s="5"/>
      <c r="G99" s="5" t="s">
        <v>132</v>
      </c>
      <c r="H99" s="5" t="s">
        <v>257</v>
      </c>
      <c r="I99" s="5">
        <v>885445</v>
      </c>
      <c r="J99" s="5" t="s">
        <v>434</v>
      </c>
      <c r="K99" s="5" t="s">
        <v>435</v>
      </c>
      <c r="L99" s="5"/>
      <c r="M99" s="5" t="s">
        <v>929</v>
      </c>
      <c r="N99" s="6">
        <v>45901</v>
      </c>
      <c r="O99" s="5"/>
      <c r="P99" s="5"/>
      <c r="Q99" s="7">
        <v>0</v>
      </c>
      <c r="R99" s="5"/>
      <c r="S99" s="5"/>
      <c r="T99" s="5"/>
      <c r="U99" s="5"/>
      <c r="V99" s="7">
        <v>276.22000000000003</v>
      </c>
      <c r="W99" s="7">
        <v>92.08</v>
      </c>
      <c r="X99" s="7">
        <v>-184.14</v>
      </c>
      <c r="Y99" s="7">
        <v>-184.14</v>
      </c>
      <c r="Z99" s="5">
        <f>92.08/46.04</f>
        <v>2</v>
      </c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s="5" customFormat="1" x14ac:dyDescent="0.25">
      <c r="A100" s="5">
        <v>2030548568</v>
      </c>
      <c r="B100" s="5" t="s">
        <v>2394</v>
      </c>
      <c r="C100" s="5" t="s">
        <v>2395</v>
      </c>
      <c r="E100" s="5" t="s">
        <v>51</v>
      </c>
      <c r="G100" s="5" t="s">
        <v>53</v>
      </c>
      <c r="H100" s="5" t="s">
        <v>918</v>
      </c>
      <c r="I100" s="5">
        <v>885445</v>
      </c>
      <c r="J100" s="5" t="s">
        <v>434</v>
      </c>
      <c r="K100" s="5" t="s">
        <v>435</v>
      </c>
      <c r="M100" s="5" t="s">
        <v>929</v>
      </c>
      <c r="N100" s="6">
        <v>45901</v>
      </c>
      <c r="Q100" s="7">
        <v>0</v>
      </c>
      <c r="V100" s="7">
        <v>167.62</v>
      </c>
      <c r="W100" s="7">
        <v>55.88</v>
      </c>
      <c r="X100" s="7">
        <v>-111.74</v>
      </c>
      <c r="Y100" s="7">
        <v>-111.74</v>
      </c>
      <c r="Z100" s="5">
        <f>55.88/27.94</f>
        <v>2</v>
      </c>
    </row>
    <row r="101" spans="1:49" s="5" customFormat="1" x14ac:dyDescent="0.25">
      <c r="A101" s="5">
        <v>2030548566</v>
      </c>
      <c r="B101" s="5" t="s">
        <v>2394</v>
      </c>
      <c r="C101" s="5" t="s">
        <v>2395</v>
      </c>
      <c r="E101" s="5" t="s">
        <v>51</v>
      </c>
      <c r="G101" s="5" t="s">
        <v>479</v>
      </c>
      <c r="H101" s="5" t="s">
        <v>480</v>
      </c>
      <c r="I101" s="5">
        <v>885445</v>
      </c>
      <c r="J101" s="5" t="s">
        <v>434</v>
      </c>
      <c r="K101" s="5" t="s">
        <v>435</v>
      </c>
      <c r="M101" s="5" t="s">
        <v>929</v>
      </c>
      <c r="N101" s="6">
        <v>45901</v>
      </c>
      <c r="Q101" s="7">
        <v>0</v>
      </c>
      <c r="V101" s="7">
        <v>81.25</v>
      </c>
      <c r="W101" s="7">
        <v>27.08</v>
      </c>
      <c r="X101" s="7">
        <v>-54.17</v>
      </c>
      <c r="Y101" s="7">
        <v>-54.17</v>
      </c>
      <c r="Z101" s="5">
        <f>27.08/13.54</f>
        <v>2</v>
      </c>
    </row>
    <row r="102" spans="1:49" s="5" customFormat="1" x14ac:dyDescent="0.25">
      <c r="A102" s="5">
        <v>2031399067</v>
      </c>
      <c r="B102" s="5" t="s">
        <v>935</v>
      </c>
      <c r="C102" s="5" t="s">
        <v>105</v>
      </c>
      <c r="E102" s="5" t="s">
        <v>51</v>
      </c>
      <c r="G102" s="5" t="s">
        <v>102</v>
      </c>
      <c r="H102" s="5" t="s">
        <v>103</v>
      </c>
      <c r="I102" s="5">
        <v>651818</v>
      </c>
      <c r="J102" s="5" t="s">
        <v>113</v>
      </c>
      <c r="K102" s="5" t="s">
        <v>114</v>
      </c>
      <c r="M102" s="5" t="s">
        <v>929</v>
      </c>
      <c r="N102" s="6">
        <v>45935</v>
      </c>
      <c r="Q102" s="7">
        <v>0</v>
      </c>
      <c r="V102" s="7">
        <v>149.76</v>
      </c>
      <c r="W102" s="7">
        <v>49.92</v>
      </c>
      <c r="X102" s="7">
        <v>-99.84</v>
      </c>
      <c r="Y102" s="7">
        <v>-99.84</v>
      </c>
      <c r="Z102" s="5">
        <f>49.92/24.96</f>
        <v>2</v>
      </c>
    </row>
    <row r="103" spans="1:49" s="5" customFormat="1" x14ac:dyDescent="0.25">
      <c r="A103" s="5">
        <v>2031399068</v>
      </c>
      <c r="B103" s="5" t="s">
        <v>935</v>
      </c>
      <c r="C103" s="5" t="s">
        <v>105</v>
      </c>
      <c r="E103" s="5" t="s">
        <v>51</v>
      </c>
      <c r="G103" s="5" t="s">
        <v>373</v>
      </c>
      <c r="H103" s="5" t="s">
        <v>374</v>
      </c>
      <c r="I103" s="5">
        <v>651818</v>
      </c>
      <c r="J103" s="5" t="s">
        <v>113</v>
      </c>
      <c r="K103" s="5" t="s">
        <v>114</v>
      </c>
      <c r="M103" s="5" t="s">
        <v>929</v>
      </c>
      <c r="N103" s="6">
        <v>45935</v>
      </c>
      <c r="Q103" s="7">
        <v>0</v>
      </c>
      <c r="V103" s="7">
        <v>487.2</v>
      </c>
      <c r="W103" s="7">
        <v>162.4</v>
      </c>
      <c r="X103" s="7">
        <v>-324.8</v>
      </c>
      <c r="Y103" s="7">
        <v>-324.8</v>
      </c>
      <c r="Z103" s="5">
        <f>162.4/81.2</f>
        <v>2</v>
      </c>
    </row>
    <row r="104" spans="1:49" s="5" customFormat="1" x14ac:dyDescent="0.25">
      <c r="A104" s="5">
        <v>2030488469</v>
      </c>
      <c r="B104" s="5" t="s">
        <v>2393</v>
      </c>
      <c r="C104" s="5" t="s">
        <v>414</v>
      </c>
      <c r="E104" s="5" t="s">
        <v>51</v>
      </c>
      <c r="G104" s="5" t="s">
        <v>479</v>
      </c>
      <c r="H104" s="5" t="s">
        <v>480</v>
      </c>
      <c r="I104" s="5">
        <v>867497</v>
      </c>
      <c r="J104" s="5" t="s">
        <v>1632</v>
      </c>
      <c r="K104" s="5" t="s">
        <v>1633</v>
      </c>
      <c r="M104" s="5" t="s">
        <v>929</v>
      </c>
      <c r="N104" s="6">
        <v>45901</v>
      </c>
      <c r="Q104" s="7">
        <v>0</v>
      </c>
      <c r="V104" s="7">
        <v>121.21</v>
      </c>
      <c r="W104" s="7">
        <v>60.6</v>
      </c>
      <c r="X104" s="7">
        <v>-60.61</v>
      </c>
      <c r="Y104" s="7">
        <v>-60.61</v>
      </c>
      <c r="Z104" s="5">
        <f>60.6/20.2</f>
        <v>3</v>
      </c>
    </row>
    <row r="105" spans="1:49" s="8" customFormat="1" x14ac:dyDescent="0.25">
      <c r="A105" s="5">
        <v>2030488470</v>
      </c>
      <c r="B105" s="5" t="s">
        <v>2393</v>
      </c>
      <c r="C105" s="5" t="s">
        <v>414</v>
      </c>
      <c r="D105" s="5"/>
      <c r="E105" s="5" t="s">
        <v>51</v>
      </c>
      <c r="F105" s="5"/>
      <c r="G105" s="5" t="s">
        <v>373</v>
      </c>
      <c r="H105" s="5" t="s">
        <v>374</v>
      </c>
      <c r="I105" s="5">
        <v>867497</v>
      </c>
      <c r="J105" s="5" t="s">
        <v>1632</v>
      </c>
      <c r="K105" s="5" t="s">
        <v>1633</v>
      </c>
      <c r="L105" s="5"/>
      <c r="M105" s="5" t="s">
        <v>929</v>
      </c>
      <c r="N105" s="6">
        <v>45901</v>
      </c>
      <c r="O105" s="5"/>
      <c r="P105" s="5"/>
      <c r="Q105" s="7">
        <v>0</v>
      </c>
      <c r="R105" s="5"/>
      <c r="S105" s="5"/>
      <c r="T105" s="5"/>
      <c r="U105" s="5"/>
      <c r="V105" s="7">
        <v>275.31</v>
      </c>
      <c r="W105" s="7">
        <v>137.65</v>
      </c>
      <c r="X105" s="7">
        <v>-137.66</v>
      </c>
      <c r="Y105" s="7">
        <v>-137.66</v>
      </c>
      <c r="Z105" s="5">
        <v>3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</sheetData>
  <sortState xmlns:xlrd2="http://schemas.microsoft.com/office/spreadsheetml/2017/richdata2" ref="A2:AY14">
    <sortCondition sortBy="cellColor" ref="A2:A14" dxfId="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NB</vt:lpstr>
      <vt:lpstr>Chargeback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2025-12-05T12:48:34Z</dcterms:created>
  <dcterms:modified xsi:type="dcterms:W3CDTF">2025-12-22T13:54:44Z</dcterms:modified>
</cp:coreProperties>
</file>